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defaultThemeVersion="166925"/>
  <mc:AlternateContent xmlns:mc="http://schemas.openxmlformats.org/markup-compatibility/2006">
    <mc:Choice Requires="x15">
      <x15ac:absPath xmlns:x15ac="http://schemas.microsoft.com/office/spreadsheetml/2010/11/ac" url="C:\Users\Aakash\Documents\GitHub\Excel-Dashboard-Project\Netflix Users\"/>
    </mc:Choice>
  </mc:AlternateContent>
  <xr:revisionPtr revIDLastSave="0" documentId="13_ncr:1_{C1226026-868F-4293-86EB-7BF6F3912218}" xr6:coauthVersionLast="47" xr6:coauthVersionMax="47" xr10:uidLastSave="{00000000-0000-0000-0000-000000000000}"/>
  <bookViews>
    <workbookView xWindow="-108" yWindow="-108" windowWidth="23256" windowHeight="12456" activeTab="2" xr2:uid="{02EB01EA-F28D-402B-B4FE-AA92CA3443AC}"/>
  </bookViews>
  <sheets>
    <sheet name="Userbase Data" sheetId="1" r:id="rId1"/>
    <sheet name="PivotChart" sheetId="2" r:id="rId2"/>
    <sheet name="Dashboard" sheetId="3" r:id="rId3"/>
  </sheets>
  <definedNames>
    <definedName name="_xlnm._FilterDatabase" localSheetId="0" hidden="1">'Userbase Data'!$A$1:$M$2501</definedName>
    <definedName name="_xlchart.v5.0" hidden="1">PivotChart!$S$4</definedName>
    <definedName name="_xlchart.v5.1" hidden="1">PivotChart!$S$5:$S$14</definedName>
    <definedName name="_xlchart.v5.2" hidden="1">PivotChart!$T$4</definedName>
    <definedName name="_xlchart.v5.3" hidden="1">PivotChart!$T$5:$T$14</definedName>
    <definedName name="Slicer_Join_Month">#N/A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21" i="2" l="1" a="1"/>
  <c r="AA21" i="2" s="1"/>
  <c r="Z21" i="2" a="1"/>
  <c r="Z21" i="2" s="1"/>
  <c r="Y21" i="2" a="1"/>
  <c r="Y21" i="2" s="1"/>
  <c r="T5" i="2" a="1"/>
  <c r="T5" i="2" s="1"/>
  <c r="R5" i="2" s="1"/>
  <c r="S5" i="2" a="1"/>
  <c r="S5" i="2" s="1"/>
  <c r="M14" i="2" a="1"/>
  <c r="M14" i="2" s="1"/>
  <c r="K14" i="2" s="1"/>
  <c r="L14" i="2" a="1"/>
  <c r="L14" i="2" s="1"/>
  <c r="B29" i="2" l="1"/>
  <c r="B30" i="2"/>
  <c r="R14" i="2"/>
  <c r="R13" i="2"/>
  <c r="R12" i="2"/>
  <c r="R11" i="2"/>
  <c r="R10" i="2"/>
  <c r="R9" i="2"/>
  <c r="R8" i="2"/>
  <c r="R7" i="2"/>
  <c r="R6" i="2"/>
  <c r="K16" i="2"/>
  <c r="K15" i="2"/>
  <c r="B32" i="2" l="1"/>
  <c r="B34" i="2"/>
  <c r="B36" i="2"/>
  <c r="B35" i="2"/>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 i="1"/>
  <c r="B31"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<sst xmlns="http://schemas.openxmlformats.org/spreadsheetml/2006/main" count="12606" uniqueCount="68">
  <si>
    <t>User ID</t>
  </si>
  <si>
    <t>Subscription Type</t>
  </si>
  <si>
    <t>Monthly Revenue</t>
  </si>
  <si>
    <t>Join Date</t>
  </si>
  <si>
    <t>Last Payment Date</t>
  </si>
  <si>
    <t>Country</t>
  </si>
  <si>
    <t>Age</t>
  </si>
  <si>
    <t>Gender</t>
  </si>
  <si>
    <t>Device</t>
  </si>
  <si>
    <t>Plan Duration</t>
  </si>
  <si>
    <t>Basic</t>
  </si>
  <si>
    <t>Male</t>
  </si>
  <si>
    <t>Smartphone</t>
  </si>
  <si>
    <t>1 Month</t>
  </si>
  <si>
    <t>Premium</t>
  </si>
  <si>
    <t>Canada</t>
  </si>
  <si>
    <t>Female</t>
  </si>
  <si>
    <t>Tablet</t>
  </si>
  <si>
    <t>Standard</t>
  </si>
  <si>
    <t>Smart TV</t>
  </si>
  <si>
    <t>Australia</t>
  </si>
  <si>
    <t>Laptop</t>
  </si>
  <si>
    <t>Germany</t>
  </si>
  <si>
    <t>France</t>
  </si>
  <si>
    <t>Brazil</t>
  </si>
  <si>
    <t>Mexico</t>
  </si>
  <si>
    <t>Spain</t>
  </si>
  <si>
    <t>Italy</t>
  </si>
  <si>
    <t>Join Month</t>
  </si>
  <si>
    <t xml:space="preserve">Join Year </t>
  </si>
  <si>
    <t>Age group</t>
  </si>
  <si>
    <t>Count of User ID</t>
  </si>
  <si>
    <t>Row Labels</t>
  </si>
  <si>
    <t>Grand Total</t>
  </si>
  <si>
    <t>Jan</t>
  </si>
  <si>
    <t>Feb</t>
  </si>
  <si>
    <t>Mar</t>
  </si>
  <si>
    <t>Apr</t>
  </si>
  <si>
    <t>May</t>
  </si>
  <si>
    <t>Jun</t>
  </si>
  <si>
    <t>Jul</t>
  </si>
  <si>
    <t>Aug</t>
  </si>
  <si>
    <t>Sep</t>
  </si>
  <si>
    <t>Oct</t>
  </si>
  <si>
    <t>Nov</t>
  </si>
  <si>
    <t>Dec</t>
  </si>
  <si>
    <t>Month Wise Distribution</t>
  </si>
  <si>
    <t>Adult</t>
  </si>
  <si>
    <t>Old</t>
  </si>
  <si>
    <t>Youth</t>
  </si>
  <si>
    <t>Column Labels</t>
  </si>
  <si>
    <t>Gender vs Age group</t>
  </si>
  <si>
    <t>Sum of Monthly Revenue</t>
  </si>
  <si>
    <t>Subscription Type Sales</t>
  </si>
  <si>
    <t>Average Montly Sales</t>
  </si>
  <si>
    <t>Preferred Subscription</t>
  </si>
  <si>
    <t>Average of Monthly Revenue</t>
  </si>
  <si>
    <t>Profit</t>
  </si>
  <si>
    <t>Total Monthly Sales</t>
  </si>
  <si>
    <t>Top 3 Countries</t>
  </si>
  <si>
    <t>UK</t>
  </si>
  <si>
    <t>USA</t>
  </si>
  <si>
    <t>Sum of Monthly Revenue2</t>
  </si>
  <si>
    <t>Subscription Type Users</t>
  </si>
  <si>
    <t>KPIs</t>
  </si>
  <si>
    <t xml:space="preserve">Monthly Sales </t>
  </si>
  <si>
    <t>Average Sales</t>
  </si>
  <si>
    <t>Sum and Average Monthly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</si>
</sst>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_-[$$-409]* #,##0.00_ ;_-[$$-409]* \-#,##0.00\ ;_-[$$-409]* &quot;-&quot;??_ ;_-@_ "/>
    <numFmt numFmtId="165" formatCode="_-[$$-409]* #,##0_ ;_-[$$-409]* \-#,##0\ ;_-[$$-409]* &quot;-&quot;??_ ;_-@_ "/>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2">
    <xf numFmtId="0" fontId="0" fillId="0" borderId="0" xfId="0"/>
    <xf numFmtId="14" fontId="0" fillId="0" borderId="0" xfId="0" applyNumberFormat="1"/>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1" applyNumberFormat="1" applyFont="1"/>
    <xf numFmtId="10" fontId="0" fillId="0" borderId="0" xfId="2" applyNumberFormat="1" applyFont="1"/>
    <xf numFmtId="0" fontId="0" fillId="2" borderId="0" xfId="0" applyFill="1"/>
    <xf numFmtId="165" fontId="0" fillId="2" borderId="0" xfId="0" applyNumberFormat="1" applyFill="1"/>
    <xf numFmtId="0" fontId="0" fillId="2" borderId="0" xfId="0" applyFill="1" applyAlignment="1">
      <alignment horizontal="center"/>
    </xf>
    <xf numFmtId="0" fontId="0" fillId="0" borderId="0" xfId="0" applyAlignment="1">
      <alignment horizontal="center"/>
    </xf>
  </cellXfs>
  <cellStyles count="3">
    <cellStyle name="Currency" xfId="1" builtinId="4"/>
    <cellStyle name="Normal" xfId="0" builtinId="0"/>
    <cellStyle name="Percent" xfId="2" builtinId="5"/>
  </cellStyles>
  <dxfs count="2">
    <dxf>
      <numFmt numFmtId="165" formatCode="_-[$$-409]* #,##0_ ;_-[$$-409]* \-#,##0\ ;_-[$$-409]* &quot;-&quot;??_ ;_-@_ "/>
    </dxf>
    <dxf>
      <font>
        <b/>
        <i val="0"/>
        <sz val="12"/>
        <name val="Bahnschrift Light"/>
        <family val="2"/>
        <scheme val="none"/>
      </font>
      <fill>
        <patternFill>
          <bgColor theme="1"/>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6" xr9:uid="{190769FA-2969-4657-94E0-6547320E102F}">
      <tableStyleElement type="wholeTable" dxfId="1"/>
    </tableStyle>
  </tableStyles>
  <colors>
    <mruColors>
      <color rgb="FFE50914"/>
      <color rgb="FFFF0000"/>
    </mruColors>
  </colors>
  <extLst>
    <ext xmlns:x14="http://schemas.microsoft.com/office/spreadsheetml/2009/9/main" uri="{46F421CA-312F-682f-3DD2-61675219B42D}">
      <x14:dxfs count="5">
        <dxf>
          <font>
            <color theme="1"/>
          </font>
          <fill>
            <patternFill>
              <fgColor theme="0"/>
              <bgColor theme="0"/>
            </patternFill>
          </fill>
          <border>
            <left style="thin">
              <color auto="1"/>
            </left>
            <right style="thin">
              <color auto="1"/>
            </right>
            <top style="thin">
              <color auto="1"/>
            </top>
            <bottom style="thin">
              <color auto="1"/>
            </bottom>
          </border>
        </dxf>
        <dxf>
          <font>
            <color theme="1"/>
          </font>
          <fill>
            <patternFill>
              <bgColor rgb="FFE50914"/>
            </patternFill>
          </fill>
          <border>
            <left style="thin">
              <color auto="1"/>
            </left>
            <right style="thin">
              <color auto="1"/>
            </right>
            <top style="thin">
              <color auto="1"/>
            </top>
            <bottom style="thin">
              <color auto="1"/>
            </bottom>
          </border>
        </dxf>
        <dxf>
          <font>
            <color theme="1"/>
          </font>
          <fill>
            <patternFill>
              <fgColor theme="0"/>
              <bgColor theme="0"/>
            </patternFill>
          </fill>
          <border>
            <left style="thin">
              <color auto="1"/>
            </left>
            <right style="thin">
              <color auto="1"/>
            </right>
            <top style="thin">
              <color auto="1"/>
            </top>
            <bottom style="thin">
              <color auto="1"/>
            </bottom>
          </border>
        </dxf>
        <dxf>
          <fill>
            <patternFill>
              <bgColor rgb="FFE50914"/>
            </patternFill>
          </fill>
          <border>
            <left style="thin">
              <color auto="1"/>
            </left>
            <right style="thin">
              <color auto="1"/>
            </right>
            <top style="thin">
              <color auto="1"/>
            </top>
            <bottom style="thin">
              <color auto="1"/>
            </bottom>
          </border>
        </dxf>
        <dxf>
          <font>
            <color theme="1"/>
          </font>
          <fill>
            <patternFill>
              <bgColor theme="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[Netflx userbase Dashboard.xlsx]PivotChart!PivotTable2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a:solidFill>
                  <a:schemeClr val="bg1"/>
                </a:solidFill>
              </a:rPr>
              <a:t>Monthly Users</a:t>
            </a:r>
            <a:r>
              <a:rPr lang="en-US" sz="1600" b="1" baseline="0">
                <a:solidFill>
                  <a:schemeClr val="bg1"/>
                </a:solidFill>
              </a:rPr>
              <a:t> Insights</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46000">
                <a:srgbClr val="E50914"/>
              </a:gs>
              <a:gs pos="100000">
                <a:schemeClr val="bg1"/>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46000">
                <a:srgbClr val="E50914"/>
              </a:gs>
              <a:gs pos="100000">
                <a:schemeClr val="bg1"/>
              </a:gs>
            </a:gsLst>
            <a:lin ang="0" scaled="0"/>
          </a:gradFill>
          <a:ln>
            <a:noFill/>
          </a:ln>
          <a:effectLst/>
        </c:spPr>
      </c:pivotFmt>
    </c:pivotFmts>
    <c:plotArea>
      <c:layout>
        <c:manualLayout>
          <c:layoutTarget val="inner"/>
          <c:xMode val="edge"/>
          <c:yMode val="edge"/>
          <c:x val="0.2249143825142432"/>
          <c:y val="0.13291215403128764"/>
          <c:w val="0.68425911999833033"/>
          <c:h val="0.80090252707581222"/>
        </c:manualLayout>
      </c:layout>
      <c:barChart>
        <c:barDir val="bar"/>
        <c:grouping val="clustered"/>
        <c:varyColors val="0"/>
        <c:ser>
          <c:idx val="0"/>
          <c:order val="0"/>
          <c:tx>
            <c:strRef>
              <c:f>PivotChart!$B$12</c:f>
              <c:strCache>
                <c:ptCount val="1"/>
                <c:pt idx="0">
                  <c:v>Total</c:v>
                </c:pt>
              </c:strCache>
            </c:strRef>
          </c:tx>
          <c:spPr>
            <a:gradFill>
              <a:gsLst>
                <a:gs pos="46000">
                  <a:srgbClr val="E50914"/>
                </a:gs>
                <a:gs pos="100000">
                  <a:schemeClr val="bg1"/>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PivotChart!$A$13:$A$25</c:f>
              <c:strCache>
                <c:ptCount val="12"/>
                <c:pt idx="0">
                  <c:v>Feb</c:v>
                </c:pt>
                <c:pt idx="1">
                  <c:v>Mar</c:v>
                </c:pt>
                <c:pt idx="2">
                  <c:v>Jan</c:v>
                </c:pt>
                <c:pt idx="3">
                  <c:v>Apr</c:v>
                </c:pt>
                <c:pt idx="4">
                  <c:v>Dec</c:v>
                </c:pt>
                <c:pt idx="5">
                  <c:v>May</c:v>
                </c:pt>
                <c:pt idx="6">
                  <c:v>Jun</c:v>
                </c:pt>
                <c:pt idx="7">
                  <c:v>Nov</c:v>
                </c:pt>
                <c:pt idx="8">
                  <c:v>Sep</c:v>
                </c:pt>
                <c:pt idx="9">
                  <c:v>Aug</c:v>
                </c:pt>
                <c:pt idx="10">
                  <c:v>Jul</c:v>
                </c:pt>
                <c:pt idx="11">
                  <c:v>Oct</c:v>
                </c:pt>
              </c:strCache>
            </c:strRef>
          </c:cat>
          <c:val>
            <c:numRef>
              <c:f>PivotChart!$B$13:$B$25</c:f>
              <c:numCache>
                <c:formatCode>General</c:formatCode>
                <c:ptCount val="12"/>
                <c:pt idx="0">
                  <c:v>12</c:v>
                </c:pt>
                <c:pt idx="1">
                  <c:v>19</c:v>
                </c:pt>
                <c:pt idx="2">
                  <c:v>20</c:v>
                </c:pt>
                <c:pt idx="3">
                  <c:v>24</c:v>
                </c:pt>
                <c:pt idx="4">
                  <c:v>26</c:v>
                </c:pt>
                <c:pt idx="5">
                  <c:v>45</c:v>
                </c:pt>
                <c:pt idx="6">
                  <c:v>298</c:v>
                </c:pt>
                <c:pt idx="7">
                  <c:v>299</c:v>
                </c:pt>
                <c:pt idx="8">
                  <c:v>370</c:v>
                </c:pt>
                <c:pt idx="9">
                  <c:v>382</c:v>
                </c:pt>
                <c:pt idx="10">
                  <c:v>481</c:v>
                </c:pt>
                <c:pt idx="11">
                  <c:v>524</c:v>
                </c:pt>
              </c:numCache>
            </c:numRef>
          </c:val>
          <c:extLst>
            <c:ext xmlns:c16="http://schemas.microsoft.com/office/drawing/2014/chart" uri="{C3380CC4-5D6E-409C-BE32-E72D297353CC}">
              <c16:uniqueId val="{00000000-6EE5-4171-824F-EBB0B69C31FC}"/>
            </c:ext>
          </c:extLst>
        </c:ser>
        <c:dLbls>
          <c:dLblPos val="outEnd"/>
          <c:showLegendKey val="0"/>
          <c:showVal val="1"/>
          <c:showCatName val="0"/>
          <c:showSerName val="0"/>
          <c:showPercent val="0"/>
          <c:showBubbleSize val="0"/>
        </c:dLbls>
        <c:gapWidth val="100"/>
        <c:axId val="582860767"/>
        <c:axId val="582866527"/>
      </c:barChart>
      <c:catAx>
        <c:axId val="582860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582866527"/>
        <c:crosses val="autoZero"/>
        <c:auto val="1"/>
        <c:lblAlgn val="ctr"/>
        <c:lblOffset val="100"/>
        <c:noMultiLvlLbl val="0"/>
      </c:catAx>
      <c:valAx>
        <c:axId val="582866527"/>
        <c:scaling>
          <c:orientation val="minMax"/>
        </c:scaling>
        <c:delete val="1"/>
        <c:axPos val="b"/>
        <c:numFmt formatCode="General" sourceLinked="1"/>
        <c:majorTickMark val="none"/>
        <c:minorTickMark val="none"/>
        <c:tickLblPos val="nextTo"/>
        <c:crossAx val="58286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[Netflx userbase Dashboard.xlsx]PivotChart!PivotTable1</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Subscription</a:t>
            </a:r>
            <a:r>
              <a:rPr lang="en-US" sz="1200" b="1" baseline="0">
                <a:solidFill>
                  <a:schemeClr val="bg1"/>
                </a:solidFill>
              </a:rPr>
              <a:t> Type Users</a:t>
            </a:r>
            <a:endParaRPr lang="en-US" sz="1200" b="1">
              <a:solidFill>
                <a:schemeClr val="bg1"/>
              </a:solidFill>
            </a:endParaRPr>
          </a:p>
        </c:rich>
      </c:tx>
      <c:layout>
        <c:manualLayout>
          <c:xMode val="edge"/>
          <c:yMode val="edge"/>
          <c:x val="0.18335448937900395"/>
          <c:y val="2.77778116677057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0">
                <a:srgbClr val="E50914"/>
              </a:gs>
              <a:gs pos="100000">
                <a:schemeClr val="tx1"/>
              </a:gs>
            </a:gsLst>
            <a:lin ang="5400000" scaled="1"/>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tx2"/>
              </a:gs>
              <a:gs pos="100000">
                <a:schemeClr val="tx1"/>
              </a:gs>
            </a:gsLst>
            <a:lin ang="5400000" scaled="1"/>
          </a:gradFill>
          <a:ln w="19050">
            <a:solidFill>
              <a:schemeClr val="lt1"/>
            </a:solidFill>
          </a:ln>
          <a:effectLst/>
        </c:spPr>
      </c:pivotFmt>
      <c:pivotFmt>
        <c:idx val="7"/>
        <c:spPr>
          <a:gradFill>
            <a:gsLst>
              <a:gs pos="0">
                <a:schemeClr val="bg1"/>
              </a:gs>
              <a:gs pos="100000">
                <a:schemeClr val="tx1"/>
              </a:gs>
            </a:gsLst>
            <a:lin ang="5400000" scaled="1"/>
          </a:gradFill>
          <a:ln w="19050">
            <a:solidFill>
              <a:schemeClr val="lt1"/>
            </a:solidFill>
          </a:ln>
          <a:effectLst/>
        </c:spPr>
      </c:pivotFmt>
      <c:pivotFmt>
        <c:idx val="8"/>
        <c:spPr>
          <a:gradFill>
            <a:gsLst>
              <a:gs pos="0">
                <a:srgbClr val="E50914"/>
              </a:gs>
              <a:gs pos="100000">
                <a:schemeClr val="tx1"/>
              </a:gs>
            </a:gsLst>
            <a:lin ang="5400000" scaled="1"/>
          </a:gradFill>
          <a:ln w="19050">
            <a:solidFill>
              <a:schemeClr val="lt1"/>
            </a:solidFill>
          </a:ln>
          <a:effectLst/>
        </c:spPr>
      </c:pivotFmt>
    </c:pivotFmts>
    <c:plotArea>
      <c:layout>
        <c:manualLayout>
          <c:layoutTarget val="inner"/>
          <c:xMode val="edge"/>
          <c:yMode val="edge"/>
          <c:x val="0.16347640109218087"/>
          <c:y val="0.21761990222620226"/>
          <c:w val="0.38618080485531248"/>
          <c:h val="0.71265496000107365"/>
        </c:manualLayout>
      </c:layout>
      <c:doughnutChart>
        <c:varyColors val="1"/>
        <c:ser>
          <c:idx val="0"/>
          <c:order val="0"/>
          <c:tx>
            <c:strRef>
              <c:f>PivotChart!$B$3</c:f>
              <c:strCache>
                <c:ptCount val="1"/>
                <c:pt idx="0">
                  <c:v>Total</c:v>
                </c:pt>
              </c:strCache>
            </c:strRef>
          </c:tx>
          <c:spPr>
            <a:gradFill>
              <a:gsLst>
                <a:gs pos="0">
                  <a:srgbClr val="E50914"/>
                </a:gs>
                <a:gs pos="100000">
                  <a:schemeClr val="tx1"/>
                </a:gs>
              </a:gsLst>
              <a:lin ang="5400000" scaled="1"/>
            </a:gradFill>
          </c:spPr>
          <c:dPt>
            <c:idx val="0"/>
            <c:bubble3D val="0"/>
            <c:spPr>
              <a:gradFill>
                <a:gsLst>
                  <a:gs pos="0">
                    <a:schemeClr val="tx2"/>
                  </a:gs>
                  <a:gs pos="100000">
                    <a:schemeClr val="tx1"/>
                  </a:gs>
                </a:gsLst>
                <a:lin ang="5400000" scaled="1"/>
              </a:gradFill>
              <a:ln w="19050">
                <a:solidFill>
                  <a:schemeClr val="lt1"/>
                </a:solidFill>
              </a:ln>
              <a:effectLst/>
            </c:spPr>
            <c:extLst>
              <c:ext xmlns:c16="http://schemas.microsoft.com/office/drawing/2014/chart" uri="{C3380CC4-5D6E-409C-BE32-E72D297353CC}">
                <c16:uniqueId val="{00000001-D148-4BDA-B574-1306086A9272}"/>
              </c:ext>
            </c:extLst>
          </c:dPt>
          <c:dPt>
            <c:idx val="1"/>
            <c:bubble3D val="0"/>
            <c:spPr>
              <a:gradFill>
                <a:gsLst>
                  <a:gs pos="0">
                    <a:schemeClr val="bg1"/>
                  </a:gs>
                  <a:gs pos="100000">
                    <a:schemeClr val="tx1"/>
                  </a:gs>
                </a:gsLst>
                <a:lin ang="5400000" scaled="1"/>
              </a:gradFill>
              <a:ln w="19050">
                <a:solidFill>
                  <a:schemeClr val="lt1"/>
                </a:solidFill>
              </a:ln>
              <a:effectLst/>
            </c:spPr>
            <c:extLst>
              <c:ext xmlns:c16="http://schemas.microsoft.com/office/drawing/2014/chart" uri="{C3380CC4-5D6E-409C-BE32-E72D297353CC}">
                <c16:uniqueId val="{00000003-D148-4BDA-B574-1306086A9272}"/>
              </c:ext>
            </c:extLst>
          </c:dPt>
          <c:dPt>
            <c:idx val="2"/>
            <c:bubble3D val="0"/>
            <c:spPr>
              <a:gradFill>
                <a:gsLst>
                  <a:gs pos="0">
                    <a:srgbClr val="E50914"/>
                  </a:gs>
                  <a:gs pos="100000">
                    <a:schemeClr val="tx1"/>
                  </a:gs>
                </a:gsLst>
                <a:lin ang="5400000" scaled="1"/>
              </a:gradFill>
              <a:ln w="19050">
                <a:solidFill>
                  <a:schemeClr val="lt1"/>
                </a:solidFill>
              </a:ln>
              <a:effectLst/>
            </c:spPr>
            <c:extLst>
              <c:ext xmlns:c16="http://schemas.microsoft.com/office/drawing/2014/chart" uri="{C3380CC4-5D6E-409C-BE32-E72D297353CC}">
                <c16:uniqueId val="{00000005-D148-4BDA-B574-1306086A9272}"/>
              </c:ext>
            </c:extLst>
          </c:dPt>
          <c:cat>
            <c:strRef>
              <c:f>PivotChart!$A$4:$A$7</c:f>
              <c:strCache>
                <c:ptCount val="3"/>
                <c:pt idx="0">
                  <c:v>Basic</c:v>
                </c:pt>
                <c:pt idx="1">
                  <c:v>Premium</c:v>
                </c:pt>
                <c:pt idx="2">
                  <c:v>Standard</c:v>
                </c:pt>
              </c:strCache>
            </c:strRef>
          </c:cat>
          <c:val>
            <c:numRef>
              <c:f>PivotChart!$B$4:$B$7</c:f>
              <c:numCache>
                <c:formatCode>General</c:formatCode>
                <c:ptCount val="3"/>
                <c:pt idx="0">
                  <c:v>999</c:v>
                </c:pt>
                <c:pt idx="1">
                  <c:v>733</c:v>
                </c:pt>
                <c:pt idx="2">
                  <c:v>768</c:v>
                </c:pt>
              </c:numCache>
            </c:numRef>
          </c:val>
          <c:extLst>
            <c:ext xmlns:c16="http://schemas.microsoft.com/office/drawing/2014/chart" uri="{C3380CC4-5D6E-409C-BE32-E72D297353CC}">
              <c16:uniqueId val="{00000006-D148-4BDA-B574-1306086A927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8671789753516002"/>
          <c:y val="0.38728699797271382"/>
          <c:w val="0.30359274440010064"/>
          <c:h val="0.409590245394083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[Netflx userbase Dashboard.xlsx]PivotChart!PivotTable3</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b="1">
                <a:solidFill>
                  <a:schemeClr val="bg1"/>
                </a:solidFill>
              </a:rPr>
              <a:t>Gender vs Age</a:t>
            </a:r>
            <a:r>
              <a:rPr lang="en-IN" sz="1200" b="1" baseline="0">
                <a:solidFill>
                  <a:schemeClr val="bg1"/>
                </a:solidFill>
              </a:rPr>
              <a:t> group Users</a:t>
            </a:r>
            <a:endParaRPr lang="en-IN" sz="1200" b="1">
              <a:solidFill>
                <a:schemeClr val="bg1"/>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bg1"/>
              </a:gs>
              <a:gs pos="100000">
                <a:schemeClr val="tx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33000">
                <a:srgbClr val="E50914"/>
              </a:gs>
              <a:gs pos="100000">
                <a:schemeClr val="bg1"/>
              </a:gs>
            </a:gsLst>
            <a:lin ang="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bg1"/>
              </a:gs>
              <a:gs pos="100000">
                <a:schemeClr val="tx1"/>
              </a:gs>
            </a:gsLst>
            <a:lin ang="5400000" scaled="1"/>
          </a:gradFill>
          <a:ln>
            <a:noFill/>
          </a:ln>
          <a:effectLst/>
        </c:spPr>
      </c:pivotFmt>
    </c:pivotFmts>
    <c:plotArea>
      <c:layout>
        <c:manualLayout>
          <c:layoutTarget val="inner"/>
          <c:xMode val="edge"/>
          <c:yMode val="edge"/>
          <c:x val="4.6649703138252757E-2"/>
          <c:y val="0.239156074441322"/>
          <c:w val="0.91072275316730467"/>
          <c:h val="0.61126164890929913"/>
        </c:manualLayout>
      </c:layout>
      <c:barChart>
        <c:barDir val="col"/>
        <c:grouping val="clustered"/>
        <c:varyColors val="0"/>
        <c:ser>
          <c:idx val="0"/>
          <c:order val="0"/>
          <c:tx>
            <c:strRef>
              <c:f>PivotChart!$J$3:$J$4</c:f>
              <c:strCache>
                <c:ptCount val="1"/>
                <c:pt idx="0">
                  <c:v>Female</c:v>
                </c:pt>
              </c:strCache>
            </c:strRef>
          </c:tx>
          <c:spPr>
            <a:gradFill>
              <a:gsLst>
                <a:gs pos="0">
                  <a:schemeClr val="bg1"/>
                </a:gs>
                <a:gs pos="100000">
                  <a:schemeClr val="tx1"/>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PivotChart!$I$5:$I$7</c:f>
              <c:strCache>
                <c:ptCount val="3"/>
                <c:pt idx="0">
                  <c:v>Adult</c:v>
                </c:pt>
                <c:pt idx="1">
                  <c:v>Old</c:v>
                </c:pt>
                <c:pt idx="2">
                  <c:v>Youth</c:v>
                </c:pt>
              </c:strCache>
            </c:strRef>
          </c:cat>
          <c:val>
            <c:numRef>
              <c:f>PivotChart!$J$5:$J$7</c:f>
              <c:numCache>
                <c:formatCode>General</c:formatCode>
                <c:ptCount val="3"/>
                <c:pt idx="0">
                  <c:v>1023</c:v>
                </c:pt>
                <c:pt idx="1">
                  <c:v>91</c:v>
                </c:pt>
                <c:pt idx="2">
                  <c:v>143</c:v>
                </c:pt>
              </c:numCache>
            </c:numRef>
          </c:val>
          <c:extLst>
            <c:ext xmlns:c16="http://schemas.microsoft.com/office/drawing/2014/chart" uri="{C3380CC4-5D6E-409C-BE32-E72D297353CC}">
              <c16:uniqueId val="{00000000-5F41-4FB4-9516-FC68D803934B}"/>
            </c:ext>
          </c:extLst>
        </c:ser>
        <c:ser>
          <c:idx val="1"/>
          <c:order val="1"/>
          <c:tx>
            <c:strRef>
              <c:f>PivotChart!$K$3:$K$4</c:f>
              <c:strCache>
                <c:ptCount val="1"/>
                <c:pt idx="0">
                  <c:v>Male</c:v>
                </c:pt>
              </c:strCache>
            </c:strRef>
          </c:tx>
          <c:spPr>
            <a:gradFill>
              <a:gsLst>
                <a:gs pos="33000">
                  <a:srgbClr val="E50914"/>
                </a:gs>
                <a:gs pos="100000">
                  <a:schemeClr val="bg1"/>
                </a:gs>
              </a:gsLst>
              <a:lin ang="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PivotChart!$I$5:$I$7</c:f>
              <c:strCache>
                <c:ptCount val="3"/>
                <c:pt idx="0">
                  <c:v>Adult</c:v>
                </c:pt>
                <c:pt idx="1">
                  <c:v>Old</c:v>
                </c:pt>
                <c:pt idx="2">
                  <c:v>Youth</c:v>
                </c:pt>
              </c:strCache>
            </c:strRef>
          </c:cat>
          <c:val>
            <c:numRef>
              <c:f>PivotChart!$K$5:$K$7</c:f>
              <c:numCache>
                <c:formatCode>General</c:formatCode>
                <c:ptCount val="3"/>
                <c:pt idx="0">
                  <c:v>993</c:v>
                </c:pt>
                <c:pt idx="1">
                  <c:v>86</c:v>
                </c:pt>
                <c:pt idx="2">
                  <c:v>164</c:v>
                </c:pt>
              </c:numCache>
            </c:numRef>
          </c:val>
          <c:extLst>
            <c:ext xmlns:c16="http://schemas.microsoft.com/office/drawing/2014/chart" uri="{C3380CC4-5D6E-409C-BE32-E72D297353CC}">
              <c16:uniqueId val="{00000001-5F41-4FB4-9516-FC68D803934B}"/>
            </c:ext>
          </c:extLst>
        </c:ser>
        <c:dLbls>
          <c:dLblPos val="outEnd"/>
          <c:showLegendKey val="0"/>
          <c:showVal val="1"/>
          <c:showCatName val="0"/>
          <c:showSerName val="0"/>
          <c:showPercent val="0"/>
          <c:showBubbleSize val="0"/>
        </c:dLbls>
        <c:gapWidth val="219"/>
        <c:overlap val="-27"/>
        <c:axId val="582892927"/>
        <c:axId val="582891967"/>
      </c:barChart>
      <c:catAx>
        <c:axId val="58289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82891967"/>
        <c:crosses val="autoZero"/>
        <c:auto val="1"/>
        <c:lblAlgn val="ctr"/>
        <c:lblOffset val="100"/>
        <c:noMultiLvlLbl val="0"/>
      </c:catAx>
      <c:valAx>
        <c:axId val="582891967"/>
        <c:scaling>
          <c:orientation val="minMax"/>
        </c:scaling>
        <c:delete val="1"/>
        <c:axPos val="l"/>
        <c:numFmt formatCode="General" sourceLinked="1"/>
        <c:majorTickMark val="none"/>
        <c:minorTickMark val="none"/>
        <c:tickLblPos val="nextTo"/>
        <c:crossAx val="582892927"/>
        <c:crosses val="autoZero"/>
        <c:crossBetween val="between"/>
      </c:valAx>
      <c:spPr>
        <a:noFill/>
        <a:ln>
          <a:noFill/>
        </a:ln>
        <a:effectLst/>
      </c:spPr>
    </c:plotArea>
    <c:legend>
      <c:legendPos val="r"/>
      <c:layout>
        <c:manualLayout>
          <c:xMode val="edge"/>
          <c:yMode val="edge"/>
          <c:x val="0.31065897297188994"/>
          <c:y val="0.13355977467563293"/>
          <c:w val="0.34158869454295315"/>
          <c:h val="0.2176212997022245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[Netflx userbase Dashboard.xlsx]PivotChart!PivotTable4</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baseline="0">
                <a:solidFill>
                  <a:schemeClr val="bg1"/>
                </a:solidFill>
              </a:rPr>
              <a:t> Profit Trends</a:t>
            </a:r>
            <a:endParaRPr lang="en-US" sz="1200" b="1">
              <a:solidFill>
                <a:schemeClr val="bg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9813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5555555555555046E-3"/>
              <c:y val="-0.291666666666666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2222222222222223E-2"/>
              <c:y val="-0.37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2222222222222223E-2"/>
              <c:y val="-0.37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5555555555555046E-3"/>
              <c:y val="-0.291666666666666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7777777777779813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100000">
                <a:srgbClr val="73050A"/>
              </a:gs>
              <a:gs pos="0">
                <a:schemeClr val="tx2"/>
              </a:gs>
              <a:gs pos="52000">
                <a:schemeClr val="bg1">
                  <a:alpha val="90000"/>
                </a:schemeClr>
              </a:gs>
            </a:gsLst>
            <a:lin ang="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100000">
                <a:srgbClr val="73050A"/>
              </a:gs>
              <a:gs pos="0">
                <a:schemeClr val="tx2"/>
              </a:gs>
              <a:gs pos="52000">
                <a:schemeClr val="bg1">
                  <a:alpha val="90000"/>
                </a:schemeClr>
              </a:gs>
            </a:gsLst>
            <a:lin ang="0" scaled="0"/>
            <a:tileRect/>
          </a:gradFill>
          <a:ln>
            <a:noFill/>
          </a:ln>
          <a:effectLst/>
        </c:spPr>
        <c:dLbl>
          <c:idx val="0"/>
          <c:layout>
            <c:manualLayout>
              <c:x val="2.2222222222222223E-2"/>
              <c:y val="-0.3750000000000000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100000">
                <a:srgbClr val="73050A"/>
              </a:gs>
              <a:gs pos="0">
                <a:schemeClr val="tx2"/>
              </a:gs>
              <a:gs pos="52000">
                <a:schemeClr val="bg1">
                  <a:alpha val="90000"/>
                </a:schemeClr>
              </a:gs>
            </a:gsLst>
            <a:lin ang="0" scaled="0"/>
            <a:tileRect/>
          </a:gradFill>
          <a:ln>
            <a:noFill/>
          </a:ln>
          <a:effectLst/>
        </c:spPr>
        <c:dLbl>
          <c:idx val="0"/>
          <c:layout>
            <c:manualLayout>
              <c:x val="5.5555555555555046E-3"/>
              <c:y val="-0.2916666666666666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100000">
                <a:srgbClr val="73050A"/>
              </a:gs>
              <a:gs pos="0">
                <a:schemeClr val="tx2"/>
              </a:gs>
              <a:gs pos="52000">
                <a:schemeClr val="bg1">
                  <a:alpha val="90000"/>
                </a:schemeClr>
              </a:gs>
            </a:gsLst>
            <a:lin ang="0" scaled="0"/>
            <a:tileRect/>
          </a:gradFill>
          <a:ln>
            <a:noFill/>
          </a:ln>
          <a:effectLst/>
        </c:spPr>
        <c:dLbl>
          <c:idx val="0"/>
          <c:layout>
            <c:manualLayout>
              <c:x val="-2.7777777777779813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PivotChart!$J$13</c:f>
              <c:strCache>
                <c:ptCount val="1"/>
                <c:pt idx="0">
                  <c:v>Total</c:v>
                </c:pt>
              </c:strCache>
            </c:strRef>
          </c:tx>
          <c:spPr>
            <a:gradFill flip="none" rotWithShape="1">
              <a:gsLst>
                <a:gs pos="100000">
                  <a:srgbClr val="73050A"/>
                </a:gs>
                <a:gs pos="0">
                  <a:schemeClr val="tx2"/>
                </a:gs>
                <a:gs pos="52000">
                  <a:schemeClr val="bg1">
                    <a:alpha val="90000"/>
                  </a:schemeClr>
                </a:gs>
              </a:gsLst>
              <a:lin ang="0" scaled="0"/>
              <a:tileRect/>
            </a:gradFill>
            <a:ln>
              <a:noFill/>
            </a:ln>
            <a:effectLst/>
          </c:spPr>
          <c:dPt>
            <c:idx val="0"/>
            <c:bubble3D val="0"/>
            <c:extLst>
              <c:ext xmlns:c16="http://schemas.microsoft.com/office/drawing/2014/chart" uri="{C3380CC4-5D6E-409C-BE32-E72D297353CC}">
                <c16:uniqueId val="{00000000-4E3B-4A13-9F7B-0C54010F87E3}"/>
              </c:ext>
            </c:extLst>
          </c:dPt>
          <c:dPt>
            <c:idx val="1"/>
            <c:bubble3D val="0"/>
            <c:extLst>
              <c:ext xmlns:c16="http://schemas.microsoft.com/office/drawing/2014/chart" uri="{C3380CC4-5D6E-409C-BE32-E72D297353CC}">
                <c16:uniqueId val="{00000001-4E3B-4A13-9F7B-0C54010F87E3}"/>
              </c:ext>
            </c:extLst>
          </c:dPt>
          <c:dPt>
            <c:idx val="2"/>
            <c:bubble3D val="0"/>
            <c:extLst>
              <c:ext xmlns:c16="http://schemas.microsoft.com/office/drawing/2014/chart" uri="{C3380CC4-5D6E-409C-BE32-E72D297353CC}">
                <c16:uniqueId val="{00000002-4E3B-4A13-9F7B-0C54010F87E3}"/>
              </c:ext>
            </c:extLst>
          </c:dPt>
          <c:dLbls>
            <c:dLbl>
              <c:idx val="0"/>
              <c:layout>
                <c:manualLayout>
                  <c:x val="2.2222222222222223E-2"/>
                  <c:y val="-0.37500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E3B-4A13-9F7B-0C54010F87E3}"/>
                </c:ext>
              </c:extLst>
            </c:dLbl>
            <c:dLbl>
              <c:idx val="1"/>
              <c:layout>
                <c:manualLayout>
                  <c:x val="5.5555555555555046E-3"/>
                  <c:y val="-0.291666666666666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3B-4A13-9F7B-0C54010F87E3}"/>
                </c:ext>
              </c:extLst>
            </c:dLbl>
            <c:dLbl>
              <c:idx val="2"/>
              <c:layout>
                <c:manualLayout>
                  <c:x val="-2.7777777777779813E-3"/>
                  <c:y val="-0.296296296296296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3B-4A13-9F7B-0C54010F87E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PivotChart!$I$14:$I$16</c:f>
              <c:strCache>
                <c:ptCount val="3"/>
                <c:pt idx="0">
                  <c:v>Basic</c:v>
                </c:pt>
                <c:pt idx="1">
                  <c:v>Premium</c:v>
                </c:pt>
                <c:pt idx="2">
                  <c:v>Standard</c:v>
                </c:pt>
              </c:strCache>
            </c:strRef>
          </c:cat>
          <c:val>
            <c:numRef>
              <c:f>PivotChart!$J$14:$J$16</c:f>
              <c:numCache>
                <c:formatCode>0.00%</c:formatCode>
                <c:ptCount val="3"/>
                <c:pt idx="0">
                  <c:v>0.39874004668862523</c:v>
                </c:pt>
                <c:pt idx="1">
                  <c:v>0.29512967285983821</c:v>
                </c:pt>
                <c:pt idx="2">
                  <c:v>0.30613028045153656</c:v>
                </c:pt>
              </c:numCache>
            </c:numRef>
          </c:val>
          <c:extLst>
            <c:ext xmlns:c16="http://schemas.microsoft.com/office/drawing/2014/chart" uri="{C3380CC4-5D6E-409C-BE32-E72D297353CC}">
              <c16:uniqueId val="{00000003-4E3B-4A13-9F7B-0C54010F87E3}"/>
            </c:ext>
          </c:extLst>
        </c:ser>
        <c:dLbls>
          <c:showLegendKey val="0"/>
          <c:showVal val="1"/>
          <c:showCatName val="0"/>
          <c:showSerName val="0"/>
          <c:showPercent val="0"/>
          <c:showBubbleSize val="0"/>
        </c:dLbls>
        <c:axId val="579784783"/>
        <c:axId val="579789583"/>
      </c:areaChart>
      <c:catAx>
        <c:axId val="5797847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79789583"/>
        <c:crosses val="autoZero"/>
        <c:auto val="1"/>
        <c:lblAlgn val="ctr"/>
        <c:lblOffset val="100"/>
        <c:noMultiLvlLbl val="0"/>
      </c:catAx>
      <c:valAx>
        <c:axId val="579789583"/>
        <c:scaling>
          <c:orientation val="minMax"/>
        </c:scaling>
        <c:delete val="1"/>
        <c:axPos val="l"/>
        <c:numFmt formatCode="0.00%" sourceLinked="1"/>
        <c:majorTickMark val="none"/>
        <c:minorTickMark val="none"/>
        <c:tickLblPos val="nextTo"/>
        <c:crossAx val="5797847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[Netflx userbase Dashboard.xlsx]PivotChart!PivotTable8</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b="1">
                <a:solidFill>
                  <a:schemeClr val="bg1"/>
                </a:solidFill>
              </a:rPr>
              <a:t>Revenue trends across Age groups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1.8590332458442695E-2"/>
              <c:y val="-9.9502405949256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1.8590332458442695E-2"/>
              <c:y val="-9.9502405949256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gradFill>
              <a:gsLst>
                <a:gs pos="0">
                  <a:srgbClr val="E50914"/>
                </a:gs>
                <a:gs pos="100000">
                  <a:schemeClr val="bg1"/>
                </a:gs>
              </a:gsLst>
              <a:lin ang="1200000" scaled="0"/>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gradFill>
              <a:gsLst>
                <a:gs pos="0">
                  <a:srgbClr val="E50914"/>
                </a:gs>
                <a:gs pos="100000">
                  <a:schemeClr val="bg1"/>
                </a:gs>
              </a:gsLst>
              <a:lin ang="1200000" scaled="0"/>
            </a:gradFill>
            <a:round/>
          </a:ln>
          <a:effectLst/>
        </c:spPr>
        <c:marker>
          <c:symbol val="none"/>
        </c:marker>
        <c:dLbl>
          <c:idx val="0"/>
          <c:layout>
            <c:manualLayout>
              <c:x val="-1.8590332458442695E-2"/>
              <c:y val="-9.95024059492564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gradFill>
              <a:gsLst>
                <a:gs pos="0">
                  <a:srgbClr val="E50914"/>
                </a:gs>
                <a:gs pos="100000">
                  <a:schemeClr val="bg1"/>
                </a:gs>
              </a:gsLst>
              <a:lin ang="1200000" scaled="0"/>
            </a:gradFill>
            <a:round/>
          </a:ln>
          <a:effectLst/>
        </c:spPr>
        <c:marker>
          <c:symbol val="none"/>
        </c:marker>
        <c:dLbl>
          <c:idx val="0"/>
          <c:layout>
            <c:manualLayout>
              <c:x val="-0.11095642412168367"/>
              <c:y val="-0.118373508110560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gradFill>
              <a:gsLst>
                <a:gs pos="0">
                  <a:srgbClr val="E50914"/>
                </a:gs>
                <a:gs pos="100000">
                  <a:schemeClr val="bg1"/>
                </a:gs>
              </a:gsLst>
              <a:lin ang="1200000" scaled="0"/>
            </a:gradFill>
            <a:round/>
          </a:ln>
          <a:effectLst/>
        </c:spPr>
        <c:marker>
          <c:symbol val="none"/>
        </c:marker>
        <c:dLbl>
          <c:idx val="0"/>
          <c:layout>
            <c:manualLayout>
              <c:x val="-0.11597650444296873"/>
              <c:y val="-0.1260141960371903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PivotChart!$J$21</c:f>
              <c:strCache>
                <c:ptCount val="1"/>
                <c:pt idx="0">
                  <c:v>Total</c:v>
                </c:pt>
              </c:strCache>
            </c:strRef>
          </c:tx>
          <c:spPr>
            <a:ln w="28575" cap="rnd">
              <a:gradFill>
                <a:gsLst>
                  <a:gs pos="0">
                    <a:srgbClr val="E50914"/>
                  </a:gs>
                  <a:gs pos="100000">
                    <a:schemeClr val="bg1"/>
                  </a:gs>
                </a:gsLst>
                <a:lin ang="1200000" scaled="0"/>
              </a:gradFill>
              <a:round/>
            </a:ln>
            <a:effectLst/>
          </c:spPr>
          <c:marker>
            <c:symbol val="none"/>
          </c:marker>
          <c:dPt>
            <c:idx val="0"/>
            <c:marker>
              <c:symbol val="none"/>
            </c:marker>
            <c:bubble3D val="0"/>
            <c:spPr>
              <a:ln w="28575" cap="rnd">
                <a:gradFill>
                  <a:gsLst>
                    <a:gs pos="0">
                      <a:srgbClr val="E50914"/>
                    </a:gs>
                    <a:gs pos="100000">
                      <a:schemeClr val="bg1"/>
                    </a:gs>
                  </a:gsLst>
                  <a:lin ang="1200000" scaled="0"/>
                </a:gradFill>
                <a:round/>
              </a:ln>
              <a:effectLst/>
            </c:spPr>
            <c:extLst>
              <c:ext xmlns:c16="http://schemas.microsoft.com/office/drawing/2014/chart" uri="{C3380CC4-5D6E-409C-BE32-E72D297353CC}">
                <c16:uniqueId val="{00000003-D947-4549-9043-5C4B24DB626D}"/>
              </c:ext>
            </c:extLst>
          </c:dPt>
          <c:dPt>
            <c:idx val="1"/>
            <c:marker>
              <c:symbol val="none"/>
            </c:marker>
            <c:bubble3D val="0"/>
            <c:spPr>
              <a:ln w="28575" cap="rnd">
                <a:gradFill>
                  <a:gsLst>
                    <a:gs pos="0">
                      <a:srgbClr val="E50914"/>
                    </a:gs>
                    <a:gs pos="100000">
                      <a:schemeClr val="bg1"/>
                    </a:gs>
                  </a:gsLst>
                  <a:lin ang="1200000" scaled="0"/>
                </a:gradFill>
                <a:round/>
              </a:ln>
              <a:effectLst/>
            </c:spPr>
            <c:extLst>
              <c:ext xmlns:c16="http://schemas.microsoft.com/office/drawing/2014/chart" uri="{C3380CC4-5D6E-409C-BE32-E72D297353CC}">
                <c16:uniqueId val="{00000000-D947-4549-9043-5C4B24DB626D}"/>
              </c:ext>
            </c:extLst>
          </c:dPt>
          <c:dPt>
            <c:idx val="2"/>
            <c:marker>
              <c:symbol val="none"/>
            </c:marker>
            <c:bubble3D val="0"/>
            <c:spPr>
              <a:ln w="28575" cap="rnd">
                <a:gradFill>
                  <a:gsLst>
                    <a:gs pos="0">
                      <a:srgbClr val="E50914"/>
                    </a:gs>
                    <a:gs pos="100000">
                      <a:schemeClr val="bg1"/>
                    </a:gs>
                  </a:gsLst>
                  <a:lin ang="1200000" scaled="0"/>
                </a:gradFill>
                <a:round/>
              </a:ln>
              <a:effectLst/>
            </c:spPr>
            <c:extLst>
              <c:ext xmlns:c16="http://schemas.microsoft.com/office/drawing/2014/chart" uri="{C3380CC4-5D6E-409C-BE32-E72D297353CC}">
                <c16:uniqueId val="{00000002-D947-4549-9043-5C4B24DB626D}"/>
              </c:ext>
            </c:extLst>
          </c:dPt>
          <c:dLbls>
            <c:dLbl>
              <c:idx val="0"/>
              <c:layout>
                <c:manualLayout>
                  <c:x val="-0.11597650444296873"/>
                  <c:y val="-0.1260141960371903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47-4549-9043-5C4B24DB626D}"/>
                </c:ext>
              </c:extLst>
            </c:dLbl>
            <c:dLbl>
              <c:idx val="1"/>
              <c:layout>
                <c:manualLayout>
                  <c:x val="-1.8590332458442695E-2"/>
                  <c:y val="-9.95024059492564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947-4549-9043-5C4B24DB626D}"/>
                </c:ext>
              </c:extLst>
            </c:dLbl>
            <c:dLbl>
              <c:idx val="2"/>
              <c:layout>
                <c:manualLayout>
                  <c:x val="-0.11095642412168367"/>
                  <c:y val="-0.1183735081105602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47-4549-9043-5C4B24DB626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PivotChart!$I$22:$I$24</c:f>
              <c:strCache>
                <c:ptCount val="3"/>
                <c:pt idx="0">
                  <c:v>Adult</c:v>
                </c:pt>
                <c:pt idx="1">
                  <c:v>Old</c:v>
                </c:pt>
                <c:pt idx="2">
                  <c:v>Youth</c:v>
                </c:pt>
              </c:strCache>
            </c:strRef>
          </c:cat>
          <c:val>
            <c:numRef>
              <c:f>PivotChart!$J$22:$J$24</c:f>
              <c:numCache>
                <c:formatCode>0.00%</c:formatCode>
                <c:ptCount val="3"/>
                <c:pt idx="0">
                  <c:v>0.80624220523807999</c:v>
                </c:pt>
                <c:pt idx="1">
                  <c:v>6.9968980844872242E-2</c:v>
                </c:pt>
                <c:pt idx="2">
                  <c:v>0.12378881391704774</c:v>
                </c:pt>
              </c:numCache>
            </c:numRef>
          </c:val>
          <c:smooth val="0"/>
          <c:extLst>
            <c:ext xmlns:c16="http://schemas.microsoft.com/office/drawing/2014/chart" uri="{C3380CC4-5D6E-409C-BE32-E72D297353CC}">
              <c16:uniqueId val="{00000001-D947-4549-9043-5C4B24DB626D}"/>
            </c:ext>
          </c:extLst>
        </c:ser>
        <c:dLbls>
          <c:dLblPos val="t"/>
          <c:showLegendKey val="0"/>
          <c:showVal val="1"/>
          <c:showCatName val="0"/>
          <c:showSerName val="0"/>
          <c:showPercent val="0"/>
          <c:showBubbleSize val="0"/>
        </c:dLbls>
        <c:smooth val="0"/>
        <c:axId val="690518431"/>
        <c:axId val="690509311"/>
      </c:lineChart>
      <c:catAx>
        <c:axId val="69051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690509311"/>
        <c:crosses val="autoZero"/>
        <c:auto val="1"/>
        <c:lblAlgn val="ctr"/>
        <c:lblOffset val="100"/>
        <c:noMultiLvlLbl val="0"/>
      </c:catAx>
      <c:valAx>
        <c:axId val="690509311"/>
        <c:scaling>
          <c:orientation val="minMax"/>
        </c:scaling>
        <c:delete val="1"/>
        <c:axPos val="l"/>
        <c:numFmt formatCode="0.00%" sourceLinked="1"/>
        <c:majorTickMark val="none"/>
        <c:minorTickMark val="none"/>
        <c:tickLblPos val="nextTo"/>
        <c:crossAx val="69051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sz="1200" b="1">
                <a:solidFill>
                  <a:schemeClr val="bg1"/>
                </a:solidFill>
              </a:defRPr>
            </a:pPr>
            <a:r>
              <a:rPr lang="en-IN" sz="1200" b="1">
                <a:solidFill>
                  <a:schemeClr val="bg1"/>
                </a:solidFill>
              </a:rPr>
              <a:t>Worldwide Revenue Insights</a:t>
            </a:r>
            <a:endParaRPr lang="en-US" sz="1200" b="1" i="0" u="none" strike="noStrike" baseline="0">
              <a:solidFill>
                <a:schemeClr val="bg1"/>
              </a:solidFill>
              <a:latin typeface="Calibri" panose="020F0502020204030204"/>
            </a:endParaRPr>
          </a:p>
        </cx:rich>
      </cx:tx>
    </cx:title>
    <cx:plotArea>
      <cx:plotAreaRegion>
        <cx:series layoutId="regionMap" uniqueId="{BBD834F1-347B-4F7E-893C-84321581EF9E}">
          <cx:dataId val="0"/>
          <cx:layoutPr>
            <cx:geography cultureLanguage="en-US" cultureRegion="IN" attribution="Powered by Bing">
              <cx:geoCache provider="{E9337A44-BEBE-4D9F-B70C-5C5E7DAFC167}">
                <cx:binary>7HrZctw4tu2vVNTzpYsgJqKj60Q0mKNSo+Wp/MKQJZkDSIAEQILg198tD3VttaOqO25HVD+ctEO2
iEQCWHtaeyH/fr/87b57vLM/LX2n3d/ul19/rr0f/vbLL+6+fuzv3Iu+ubfGmY/+xb3pfzEfPzb3
j7882LvQ6OqXLEXkl/v6zvrH5ef/+Tt8WvVozs39nW+MvpkebXz56KbOuz8Y++HQT/dm0v5pegWf
9OvPr08///SofePjqzg8/vrzd8M///TL8w/5pwV/6mBPfnqAuRS/EATnOMPi8yv/+afO6OrLcJK9
oDSljKQ0/fzKvq59edfD/Ne68Y8PP50AgAfTfx370b4+7eru4cE+OvfTl3//ef53Z/nn4caZ4jMY
hXna/l5+Ou8v34P9P39/9gAQePbkG3s8h+vPhp6b4x+T8/aua+7+6PT/nlWSjL7gWZ6SHKMvdvnO
LAiTF0SkiGNMPpkFfV37s1X+pS392CDfTH1mi29GnpvhH6//ejNIe7c23VccfuSB/6YNUPoCf3ql
4PPfxgTETPYJdc5+GBN/vpMfQ/913jPcvz5+Drp8+deDfjvcNfo/hzkByMGtUZp+Bvg58hiyEcGM
Pb3j0+uZ3//pdn4M/Jdpz3D/8vQ57Nvbvx724k7fPfwH8w2DNM+xyNnXNP/M4wV7wdIcpTn9f3b5
XIE+55s/38+Pgf867xnyXx8/h774x18P/c7e6fvH/6DLA7QZyVOR8e+yTPaC0BxzlvMvBUB8XfMz
5H++jx9D/nXeM8i/Pn4O+e6/IMlcPC7Nvfl6/P//zJ4B58GYCszpd5AnKIU4SAV7+vN1uc9o//kW
foz213nP0P76+DnaF+/+egd/fQtR9p+il1gAoJhygvnnhI2/R1yIFynKMcOCfHZz8nXtz7h/oZe3
/s4/uq9DP/KAH8P/bPozKzwbfW6M1/8FiX7/aPs7Hf/o5P8eq6HoRSqQyIG6fAb8+6zzxHnyNE95
nv+wwP4L+/mxJX6f+MwGvz9/jv5m+9eHwtHfdf9B7AnQl4xCP5V/Ju0psJdveCXKXqBPhPIL9E/D
3xbZP93Nj5H/Mu0Z7l+ePkf9+OqvR/1ZWP5vKoI2+L8gFX0xy7/Q6f+bGel/FYg/Uid+F282d/5u
+0n1+Uag+OPRTwkBRKhnU/+oun+OtuPDrz/nUIp/l5KePuG7ZPSVL37//sc753/9GWo+VHMiGKFC
QJ3BoCmFx6eRhL5AmOeZ4HlKec4QBj6gjfU1KFFQmSDzUZFSRBFmHHoQZ6anIYJeYAolKycMg/TB
GftdX7s2XayM/h2HL7//pKf+2jTau19/Bio3fH7X07Eo4YTkPMUse1K1CFQ6GL+/ewkKFrwZ/R81
0tKWg04lq8dFHRbUrm+IouJM296dKzWlafENNP/KitC0ZgjTLIOyC9BAzf12xbRPBu+Mm2WnrS5w
TbmRawgoLcxi7bCjWbPe/PGSCKz1/Skp9A+IQL8snv5yAPrbNc1IG1OmapILW3sr2zn2pXRL2WK5
ZisvlmrgW8ZZ2W67pqveTcQkRMaKfFyw7T6EIZtNUWG8vBUeh3z3x9t7OvF3NqACIQFtPiVADXEO
pe7b3WEzsdJX2Epl4urkrB2Lm3J17IoikzRy7UK+0dTEafPHC6Onc3+3MnRb4EOIZOBpgrMn3L6x
fjMx3tY2MTLONAGxMc3xvurwauVg6ik9NiadnGxYZq+marDoNDaTGIuOuAQVthqZknGcmu4lRcon
8k92Bw3I891RAZtjBIIEogNi4NvdkYWYPjBj5FCaJZMJRuzaErdIY1XbSDv2DT8kNsn1hjIb2T7j
tflocgK+pPrEvZ+ob276SavkonZNlWwiS8Twp9sU0H1+s1GepQxnINJwxlFOccrS7zfa5w0TCwUw
WlrSY1OVdgunaU9KdemBp/bBdO26RUTYN3UVyIdRt5WVpOP+yua6O49tRX9jviaNRHp2N8nCcdHG
TmVyyu3IjuNc0Xe4ScZ6MzQ1ihs3U3Q3WRF90Ya5K4SKqt6PlejqzZInfr0OUXTLDREN+rCWhpHD
kJVT2clhslpdr22mK5kIg/FNK/o122LrcaNlb/I2k1lTGzFKX9ll3nUIre11zUKz7CuudSvLShG3
8ZDcKipnz7i/5ZYOCAy15B94MqXdxjZj4o5Tl/jdHGmv934eWlWUPuFUCsSHUNAWfC5ZvbFHOw0u
u4qzLuNxZZyXMjU+cbKzdGkLxufEQjkIy13Fa9bLVQsIBlYj0pzHhq5B4lWpLSQc+MR1iKmXczqT
QZZDn91YF6tN5xXti5a75oKsnNgLDXQwlVm6wM9k6bKqSBSrQlEZpZRMLQEovVnLcT+KxVfSrJmx
sp+bdtnHJE0/VIyWjRTZCm+saD8VXTfYSdJQjWdDWSGy86uuu1ez8+6Uu4ATGVTdxqsJmsRWIjN2
bxAnLt+ISuQPXVx5kNTiuujRtCxFL1b+IY3WdZIPbd7JinTLNSMe8vRapvSUzH7pZZfUGZVp7iCl
zW0VKxmWFpfbVojyIq9ysmNxgKd9NWOyTajON86ItVin4OftEqvpSNakAifMprQIftGrLNupvllz
nD80JoRExoZJuzrNpOsRuqEi8/asbFXwErVULK8mMptKWmxqsevrHBWV0OM1rRZt5Zh5/TaB1DIf
Slyz24EOZjnSZM572fZVuMkVaaKcl0ohiaxo6Fbb2RxHOgz7RHl0hrv8ru+TfpEsMepu9STJ7gdW
2p1LVfsQW0pHmTAFucriuKAtnfS4bXo9neLKTmHw6wPqplSOk3d73GTzPTVZe5HaNn3FfdqvBRaZ
hj2siz/4YPGlL2l/rNjk3lI74Q32ZSW7BvUbs5C6qJ03O+pnOH9csgiWz6tt5eqxlyox806oum+l
pgSclwwe7Zbel7V0eQuJPDh0v1a5baRvyuwt0nVJJVI64MLMrT1YSqdJllAodijlj8xX7aukJeLj
mIw0Fh7mi8K5rn9lhhQjiXPenCG7JEVUOd8QjYctXd1w25IkdnL0un2rTKo2jc3nahvGjEOeAXNn
coiqSrdpJajsnYMEtoa4nvE40VuytvRDs0R9ZZdsKdg4lrKaND+OjYeLPsNYIoeUmtNAM0grZmR4
LoxXrd+xVlO76yYy7OKIkkeTC3sx8mXdTmgYlkKbsj4LJNZY5mZSH41bm2ItsWqLWCezkCok6nqx
VS72Czd04xq7vkzV0BSozclJVa4tltYl9UX0ySRO3ZioAs0dmuXkF1a4LLXbITROFDqF0pWm65US
CYey5n14N2AOzlqyCl9kruY7N43Vda5Rs2+VSpVMSu+2M/XZjapWvwFk8IG7nBRkMvTNKAbTFE1s
RCNrk6w7YbMZySbLzG4a2/zQ1hVXxRRIcxanMe7TsaP+3FQdOWKdxn1bm2yQOpldUXd6uoXS333I
WYMvWmTnXd8vZXnj0RrqDajUdpbjmo0v+xQLe0jWabqJmNVpkTYlO9FZ5Oo0e11v57is14leWknT
0KwyTztIZrUbC/Di9T2uHJmkNoTtVsGfyk9lSH6jJtMnNz14+nBsgljFASpyUh5nCIV+E9xS70bw
WIhtRS4dz1QhAgvbOUvDpmV1UmSqnTaJo+5s6ej1nIcj3LC+MmWenas5xl1I/D5T2X7k6L7v1pdD
Kh4dGl4iI7ZMZR9iVV3ZNezI2lw3iSdHat14RbBFtexcPkk8VZBUa3TbDezCo7TZuWaWdOnC2dKP
8D+F+2LkGktSBrRFEM2vyyCW3ZhRttODaA9zdGgj8gwfodTxTVI17WM5oHpLkmrcgw/yrWLBf5jJ
uJxmWIJD+TFsa3PAEa4lxzemtWW68WlyqOO6uF1qc9ZJir1uziyNUyxsJ4bT1KJZSZt2Q2FNNnWS
qOmuHdcdWnTaXLBeTWGDkjrd8SbYzkkAtKzuErpMU5GXeXI7NFW1g/xcV8emZRi4Fu47eijLKs0v
Qq5ovhW0dq9MCkk1awcECKt+G9ZxKl/qEa8bUuEySHDCoQDxq6zOeu0yILuens9jue64bxa3B64R
CmEXWhe4CculCq0IMhdTsOc4Dsu2mdN1KBhO23kjxnl0W7jxnw8ot/RyZCPw94jJwAtjelYXceEx
lalf15dtCZhDGqQYFaTu6W/jxGuxzfq6LtYxXZFsuyqbdxyI1GuI2fG8jWkMhU5yvkg7a7ZpYz9c
r5CAdi1Oot7Oruoe8srjJ4z4NlqU5Rs8RErkaJr2FQdyL6QPvSNFxD3L9nlIyA1PmrLoWqE+DqhK
Xo/T0Exb1TX66OqqqrYrUbZQnLtCVCp7vTCcv6sz0k9noxGDLlrfEHP0DS6hcswx7OvUjAeiZ71Z
5kpsdDPaK9P3uj5ANemu8kQsv01ZP7wkLbVnsU/zmxmGLzBFb+e8dWdckezC4K56k8XQy6nOPHoP
XzagJ8GYOFRlhz62DvPX1WTd1ppyugdk6W8elekJDAceA8cr7aa3WeKLpqP2LRsNUpItK97GZOo2
UdsPS2aW7QrNXKHwNBxcpmyUauiXDcQ+sICOJDgcpqpD7wflG5lbJc7QaPgg8xn2qQLWeqfI7CHu
jS5WUy9g72U5Y72b99MY1CYMZt6WYWjethyo3zqw/CztqxEVfFjAkpPAcUcSOgG7Qiqczwyfmqqd
z/rSMlmuDH6kgX+I6dQW+QDhNpXTscRttSf5GukWcle4NAifQuzMy6mjYS1ihedjWJZqOyZDfh2o
R69UTfWp92i8jHyI13HoiYeeSYudCkZvS8SgwUyXYxJn9R5607pwIiw3AqrGHuTfpNzynqxXNdZe
pkMb5EgxtETQNI4POiPleY9mdLI2ca8xNOuHNpLxrBe+vsiCqa7HVJ2q1l3xtdTnQ5zSbAMdwFnF
k6NurXrHShPuaDmZ1xOQnX3XsZtUNXtgcVGmtXF7kqSjzPncnduJumJIeydrxLIdGtF0sSY939A1
a6GgdWFnup7uOiv8tk0T6BjHfniFAzTpJsfdPuo4FFle17JpFNqHOJzzbkBbUfnpUiiui8D6+pTx
zhZ+zHOJ8OKusFLlMbCphlwb4im6wZ8Nc0heAeVCG0t1cppDvdZSgLnB7qNtN2Nd8020JHsTq7Hb
53hYT0HrsNET/VAPdQ88ZBq3QfTztlfNvFclfhyJNWI3qbXfNiUpT2OytrKunZC6jtlV0kfzCtVO
X/Q6ZQtUqIZvlxoDnY7JItdJhV3Oa3+KA2fFksR4UDyhmyGZ4qkn2r2qV/VRhNw99EGoTTUvwsg6
q3LJmyzIZgrlfqjabt+lPgG+X2uxYdqc93X/EEtT7oB86xNhq4HE7JX0eMTvFS5jUQ1DBXnHuUu+
0ESazjjwKdYUNW6tZBqYR7lCqz6zFkzcqL0jar2Zcp+94qRuD8s4610XxhooiB7FxdS6VerJroVr
R/ADbNtdCnn3XgAzfOS2W+U0I6gzZZkde1cmFyRnah8dyV8LUkLz5H0XTkk3TNt67t7kawU5l9Je
lp1uillk9i0yfpP4sj3zRuSzDJhBb4VmKP3dmPbQuYTqPLEzfWLF6bYZl/W8HBjaBV/dgk0WWeMG
b8q6dLtJhDd5SXUR49Idl5heO4LWLU6gSCOj467r+b6Ojd7ixvdDMQ7gIjMzcZNmCNJLH+edDg2k
IwV9DILa8qppGnxIgEodc+AX0NFpfN+xtN/1U3iJ/UAj1AJRv02b5LqrmnWXZPkjXNlnZ2BttM2h
tBxF0+zFMMWtHf1l7JZwglwAvVtI+lvga+tBEd8VdZZBLV2a82yiMUrdk7wvSsGnrRi7uJ8T08lU
QHmvILwPoH2VOyDHv/U81Hu4HMVv+5aLizHOwKxMzSTV67TjYYI8osQHJ/LbbB5QMZStLYYBTQVC
ndmxLB4SCCCpA8Hni8rbB9114W3oc4BgqZblmAcrcVz1ddd2fV8ErvhtGYdhN3veT5L1KZAaWpcH
uq7vGlqvO0fwBM0YnaKEAtZvx3noihXnbDrmC1uI7KfJG6n8DCYc19pIwqFrIiO0CDKvgHyknf5Q
evO2W5b8YYy+PcHE/oq7qWbHcpzoBamGVsvaWvKumgw5Y7OZL5OOxjuVIHsd0LA4WYY4HlJK78iQ
Ml+w3A4XM2PkriPpcM3atD0bSUIubKbxNXE9KVID7UVATXoDDSU9K3Ol94OehjOMyNDLKqnRUdtu
Okt0Hi58Y5cbU3f2cmwE/NoHI6cpwbe+XxLQNkh4b8mMPvTB95s08ZPdUx0Ul8qpeBBKKywdSF5H
yriDH9AJODyG7Qi07vXA1/ShTMi6FVMeHzB4+D7QfNlZbgKSrkbdqS+1K2gyDfulgyZoK0o1QlYg
BPlNyriooaotzSit6/FrnuEwbUtDgXSuXrw1a4eagvcpfZwTN/liKsfxxg1d+wavsNKmHebppuRJ
PFssByVUKXtfjos4KITwO2OCOas0fUiaTp+RKFyRMMxfAW2/7WbanI8tdLSS4fUm5Dh9WzOgsvWw
TAe4xqw/KJKrx2EYIL9lDGiW9XvTpe5s7ldx7q0GjuTV8Cqfx/wm5VZvW3Cag2jTdBNaVcllaOdC
Tz7bm1glL7Ogb5Y41BtCp5vJZOi+c0tV4N6ECzWH31AqOgwFK/WpNEsyfBApmdM9ZCRbGGUqv4Eu
idYybZby0E/J8G6xdNwEo5JTxVrlnwAf5JRWFz1yfMO6RI+yaVt2hvUSsFz6HpQcYLFkV+Yd+Ltf
pqoQmOQHH20sXw5dVOowY+GT3WqXZT9kkT3ywNbtiEJ7MVTmtsflYu5rv5C5k3NGNbqpej5HkHWc
vppVR8ttoGNAxWJTdIYmOwI7n9Ys31pILGRbIbXUb0aQn4JEbEg/IDGwuCu7ML0XQLzUbraj2Jd+
SsAL+ZqdGCjSN7OyoC/lsQfxLBKSiExWQ0ZYJXlsVXPAllf1DiQ8YMd97Fh+ouNchiKzKuYHoUvh
j3oFweV8yCrQ0kxSzplEI83ajUUo2bQ+hy4Lha7aQ+WLjTRBTNeQTrW6G31oQOdWrGnlk9PSd6GG
VuiyVnPHPoIEpwYL+5h9hP619ZA8ZdKRqdzhHii3VMwO6IqwrsSQWGbX7lpgLQ8zwv2rDBoCQUU3
vRRQqssTJ6F743vbvYHuaeyA2vXk/WoVm/aNzul6mc4ma/YNHeotpYFcThBl0J63Ga0341I3/TZC
13pRmbi4Yw9iYgTlonTXNitLfcazyY/S6KzZJET357obkihFXj/RTdMteq/zugGqOVc3NS15JyEl
qBZcq1mGQuuh+ygmEF03CFFGXyPBfbc3jYWcXqOs67ZVNoB0mOXIj1sXQiilTwg2lyhddAf2tAx0
eFAm1QGPDK4QbJbB+/W6gl1dL+ACZXXjcj2vM4Q3qxiZX9ZN5rOrxTl4OwfaqQsFWt6rcgD33KE5
jascggt2q1aPfLFWNZkLXlrQ8erZApnwJYjVQyhHsjPVkzrSZslywVrH16JCfHoLNx7hMKu6oy+Z
SYTsSpqMBaYls1A3IKxuqcb5BbDy+qKq4AaiwNPS1xvTwN1T4cAh0qIB9smLtlJBFXwi7SpRrupU
dqEFGX0WvS7litQ6bbrFN0PhgYFthGkCv1lxQ7iWedmwI54bDKLGgMN1RasEkNGjlz1blS5Y61MH
aYUzUJxavbxqa8KBJa+MVJLNEQrITJqFHVcdSr8psx5yxmKGh5pY1BcTNNy/BVvW1w5j/eB5N71h
WRAggg/uirgUOZkZ3jWSrkspW90vYT/hkpIDZSVyx7pjS3401oJQW1tigpwDdedu7JCsgVZdZxmO
tJhm3b3BwN/fxmxZL4Xhoi+GcRAYCqqhr2ka066wYuFQm6ea361jELsEpHKo0ovOmcwHPvdvG69L
IPS9483HWcyg2aOaT+rgAgHKDwK07ncgwzhxXkG93Qtq60E2eRmXHewc382zoF7ipMzB4yNtttPC
wfuwysKZXdbmXbYa+yqvsL9EVlV70BnAZdKc8XzjgT9WB+/pqk5rVGkozFA1+cbgqu82DekhlNu1
x9m+X1IgVkmCsms68h6fYqc7Kz2jWXdMskZPRTKPHAp3WS3lhoMcH4sa9eK0aAdafR4TSGxeua7o
oqdnU+Nxf5YyYIlb6NXAuUMLfH/D6JS+b+gT7WzSPtwSX2tc1GaCqEihcYeYm/rkGN0MqT50HChF
LAFK09QCvMU3bOtq5oCulovtD6vt1aXLvciuMNygZiBIIKBWQ2R9VyScwBEsROVcsCGBNjD75O9p
XtWPi2oztiXQ5l1mcEi8GWa45swdMlWxTNa8dzRgJ8fAkJGl890t6Ln5XTN69T5mY73s2wF3bzIg
nQMEq8Jv1hS0ADnpJQVxnfcK1MVlvsoh/FpoCfjyFkXlwsYJEFeOaRM0NNYugR3yPlNsW5vOU9lW
ZdvLDFfpJbGafihnEJ57P0KATpUH09VoSes9D3ToZDMD7YYVRZ9sMCk1KN0RDzuVG2Cv7Zj053CJ
GYeNIIRcEjHC0aYuTffB2wQuOMuEbVOOK7xpxiGpweNR6Y9plrmw18jgZZ/StYOKYWu4Xpn1TLqt
CV10RT8PwWw7OE6QkLg6vp36bLzSQkDOgyI8bUDnWModNDi9Pp/aEM4dWXPoE7nn6ztGenMfOadu
A2U8iycK/dFy42pdAT3tQzYW0a0xbGxuxtfB88EUY2/goiMmbT6//HSNFXvU98d0bQiWGm7BPhgX
xOXc5jbu3JLlGrr3rIJrWzFUt6qds+wwJ4htGQQbl0k9iTeKRN5AP5r7l6IB3eSY26DNthHVoxNZ
U2BTAaczDRHHega5SK4+928oLddlYyeLV2lUT0HnHqHUST2ScF6OmRh2g9NiT5McRH4PKr8+zC6D
ylCzrjKy0vq8RJkuTyoXPXuYuKvjdSv8WF1a5iF4ab+s/jxd5hEiEISS7OQUb9eDmT3cJUL/jLsj
Fb5cN6NNBgcG6u1Ha5LKw/1Zot4MeEzjKSwqK3/LVraOQmZL2R2xQ9bfpU2q1jdZ+cQOchR4vqVq
Fnybg0Yx3pKyjTVUQbUdkBdTwUxekw0oQM1GMwe6z1yOUDPgEqWpjwJQgvYyDJPyRc+hUnwga92s
q1yC7adrUOVbd9OPTfZ6nVbDt24UeNmlxlW0yEc60aspSTpgc1Wzyef0pDTKXk6VVjsL0uBb3qn1
vmrS8oKuBkH7S+nJNtX6llDTAMN27iWvVnMYYk4lrRjc5niWHxTQpasxa+wmG1A6bHS58nMgc7BS
NqTTBq5l+S18l97fq55X4D6i4fu0rsdruMjuHtFg549urZYGoiqWm7Wbx5dNO7TiFKY+P7FhZHaT
qBCaIsmEKEJVxrc8XZqDa4etz4RvNqpe+fuFiPI3l3LxOgHqu+EeXIGrety0SUUf+6bPiYSv4mYX
c2z9kc86vaoJfGX0UMOXF7KzUEbUyc4MdtOY1h8gGdADtFV2kCCVmA9DPTBI4FNIll1MsYY6NNZ3
eCXtIekWUADyIE4Mk+WMwtc3CoYScRbrHq4OF8X/L3Vnthw3jm3tFzrsIDjz5lyQTKXG1CzLumFI
tsx5nvn0/0dVdbeSUiuP+u6Pqqiyq2yDADY29rDWwi60S2VjTG1ruWM2+4mnjbom0QjxxTZLw/k2
jCRDpo+Vy5oTgFO5sGZtPE6pED4rbRO6wrSTS05QKXlmmBJUmmHT/RpUO6VuSCuKrncfn7eaYihu
Qhmloi8d5bYTkOke9XZlJ5vCzMLLmXpr4ERlQ29VD6bc0UTZB45S+dntrKfhH5rZODvRk7GFmSzH
LiXlUnXrLFTcsA/bwZm0RNsQ1+anQ1uqjVclUehUaVewrSJx4z7yTyZ7SJ3YsrqfxixSr6u6+lyZ
5+BEFCnNMeH/0C2KWyeT7kuxa4qi0DdzPNQ/pkH8sSIt3pVdf2/qYuIqLJLNREXrnP7pdDmWYTK6
klZHN0U76J5ZW13hUPWM3dpv9NN2BCVhqFJ3F06a9TylQ3EuwFhcUUzF8Oehyo9kvZa9Ua+wDTuI
FKf2Ab64fJodEF8p/klqyprq+r00HJlGaRSenclV+JKpjXRK4821+rqsXSmO6m04D00LQELqPM0a
YsMZyI7dZNRv5dHKzoGSFA4ta8t08KfascKa0a4m0b/SumkanFIfiovZL+0TEuT0gY5D5rVJp1Bk
y0Ma9b4Vqa422PZZnHfF0xj13GLDFBb3Q2mZu2iOp592WSkb26LJFFOg/5ELaaCi23KlRkVNwUJN
5Cg86gYKWU6dpWe6xE0+5YoRHAWyUnuDVP6RTKU/1vOyTb0FI+T+TziIia32Y2eWbOqindYqG5bd
nFw9qonZAr84jSOKUo0SB25qDflfUNq/OHJXf4Fh3gOk9sE5YDugAxrkA0ASFB1s9gKgegeRqfGX
cl6G+Ny4wlNbYOnPZr/rfw26Qr9NzszLeFCILL8Gv+zjst6G1QGUgP0CEm6Y+mrYvItGfZ5aGtq5
ZFpOlk6a76XUvHGpmUVyYOa9dWBMIS94n3/jgRjVtmTDUkyTvo5savYKcVM3ht1mKd3ntteWamZc
yPShZJyXA4SorY/CcejuRr+liSuIqUFDWPExTX8yvj4x5nYTTob8MqWN3ZNARTLJq9mM5Q9daXXp
xJComKcUZuJCf6HdTAxd6lr8J0vSKab5bQFT0eWc+GCKRfvLtAtaQJ1u2IKb2c6zYx0E8XVMWUNy
q3RWd70ou3uLLHdws5aw9rqoDQEOSO7K9jjssr7btPEwTZtk8M3KE61Oey4mMape7ElbICRSmeBF
OXSUyiBj3dlRRwe1ilvpRPanRKKrNFSlaxr9fKKruXEzqnHK0SJXeBnGgbsuHC1qsIRWR6pEcOlW
gaZqXhxIM2GhlPkNNThDNrw6lIV+YkVyH3pTk08nRiqTs426TvUDlE95KhKjom9Cfv0D6GOVe6Ve
SK9ZbkXEGuNomls6VtFPI80VfRvFvdVuNF9Mv1JrjGRXqseucpJ+bORN3I8AA6pwNry2pBJNFlmM
uACqY5Irx2pXnaRZWyZkMwmFY9us6zN7TrhmrHmIUyBENYiXwCymxCtLuyYfk6J8G2QNiLnCUNVs
Extt11NsCFPKAiKxcd/gZnRnSrv6VBOpbB9V4zSflPYkj9u3w/E3K/XvQ/kXivFXUU5c8OHfROF/
/fR/7wrwDdkbk/Xf/3HhGf/7Zxf/JCh/+au2r8VCr2jWv2j5mn/9WXzM31+3gD/3fgLuCPLxOxjq
fwCa/sV3/g//8/+GQhULE+c/w1C3XZS/PktO1DTP3T/h8gvM8+33/QVHlYT6D5yYatgmtXJZFjao
u7/xqML4h4mXM4CDyvzAXGCSf+NRgeMbFhBK7giwikJVwIk2f+FRYUnYYDkVMK6KsGAR/XOKe/sI
8PagswWXaZCy4XBJ/y0DR7TCI46VP5GSxJeBLBmTazQtmClKyPLW5zdtylGq7+W0FgeRhgtA799+
769xLQOMj2HhcjmH+04+y/uCUnp0GQYbTRQXvU4HLmtzpx7OjSh71VJl0/hRSuiW/EVa+o/Xi/hk
aEW1iIjod8O2MlZDT/gl+kL1JfWT+mwIja7bjLmqHdlxRFFIo+AYXExiaE5SoKik+YYxDC6/VgmO
3tnKJ2u/BoMuiw8GGIAy9xzwxDVIdhANZaspvAQbHAIBpAOZeg31/NAZ5kB0jtXMovZSml0vQ1E3
JuCtyq9cYadJCTjWoq8YS23rGEZTVodAlp8sk6YIDYNVdYDU6gLBfHcNh8VQiV6RdnK59ND6xJ/+
hHEnBlCUVl57Wl9n99PYjtMmnxSVCpXdjqozNZ1//vUy7WM930yFIj+AbHC6igrgc/9D9MnSsrAI
LmWM4qXQu+JlLGyDotUYnaYio9Gf6eaVRO79IBuEJF+PvljDylA1zRTGsgIq+fIaaSprjaE39o5S
ZvgQGWP7olBZPApaJfjLx/5Hw9wPBf6ep2XBuMQ2bUDq+/NUw3CsZsnf+aEq31uiqY5F1okDg3w2
HcDPtm4BPQf1uDrvfaEHReCru8DXSi/VgvF+DGR501Zte//1wn02HYuDrSuWBVJXW0U2KSV/gBzJ
ZSeM7q5qjOrStOPq5OtBPpuOhYIEoGoiNmCq+2vWJXqiNGl0mQt7qoAR0KKUtUq7iYt2QsbiX579
k9P62XxsnUPKTuGT14cVVKYv/Ci51Oq52/RtSLMlC7puPGBvnw4Drhm/rmFuxurYtfYwmW0SsVjJ
fBdnZXBO+TI/dLgXgPvKqnXciUqsq2o4oFWwSwuj7ucsuhSd1lEmlIjynMpcWua0asO7XM3a20GZ
ddnLx1bBF8dWZrl1qQhz2/cyANlvLy4kBc6XQjQsa+tZz6lR6Flq7Zo2r0/AAMoUkpJx8/Ugy6TW
k7ZRtMAeaRua2gr1X2Yp/rwSO4XuMSm93zldkf8I0+RltOvTr8f6ZBsNhetUJ9KEfyqvnJbZ6plt
6+Nu8JPgxOx8+vJqoB+6QD5xjaCUsBNNMwyQMCvzj/NQtuVU2dlTr5xmjQGavKZviHVRzdPkxq18
BQRyGYa/Gh0Yy2hVwY1uzNKm1mL1fO7AHSpR6t9VVRvfks/1IVi6enRVKY5v9M7OD7if5YNWW4Aj
x6qB/skG4cv+edU6hZxVUXbwG6TLuejLFyPQS6eeNNvJpkA+lgdZv/l6Kz5bpPdjrhxRG8pjF7fa
DvitKrtlKylukefTWWn1M4gLUM1OnrZm7wo9nc6NxpCuv/6Az2yBdpNuysKEbKysDltXNnaEZ9mZ
ZHEbcPXNxRiG0QGD+yyY4OhYgnRLhuizZpY0BeClvJV3RBuqSgcDNKSngNcvHGW2+0c9a8KfJV3X
n/GQ68JVgPhTuTesfKMBbAq8TE0BGHcgKJIDh3tNBlriHFAbMDUMAx0He32DzwLYpF1pO2zZ8vy6
CG8EyLqXIoyVDTlQ9FCpQ+4JUL+Fw2U+Po584SaM+uhRSEZzreVF9Ur6NBzwtW9R5tocbaIbKLEE
35Be9s2xp807AFrYdVEsTqGyKLGbJn1/2vSNdgy4ILoFFVj8NPKxAI42RD/UpjWpo1UN/duUyH5j
BLVyMpZ5cppDs7r7vuHY1DdsbMaCqbT6PKPsGpnkYSeBCNtS74ZHlVjdxdeDfOIVTUWRCQcWepu1
vkKDSQRREvS7rARJ61WtFt5nMgWtaPZb7SiPx+zAnf1ZAG5CRmNGmKqlWMul/i6yLOd+EJpodqPc
tWeiTRRXArU+ukOdU1GVJm18kkN7BMsbifFY0+X+1p9h5h0wy0+OJceRcpOgBAMvcBXZJUVcqKFV
79KAJs0cdX9kZUwPBA3ik4vWtAgdlUXygaxwNdc2V1Q/CZsd8FHdHawYcFTd1Ft/LJWbKgoH2jUL
YDyjqhY53QSgwqUIFcLHqOUD675cOStj51M4jLrKraCur7+6rc06kurdEJI9ZIr4Wc7d62DJL35h
u8Y8bxtTPXRBfbbGuDZkoixAKMrb8rzb6qS0jEYvyp06aLEjlXUF0UXTXU3YrVNo4kTLy4FpK+dj
Ov+QFh+pdtf61G5aUTwFS8zxtbF/+j2LE8LcdaKN1bUMcKvq7Tbf0bStTzDt3LMn3Tww64+D2IIL
mbx+iQA0EvQ9+5byoB7qotploxLeR3LU3ImwML49Exs8t4JJWZplabq6P0ghpjSr9GGXdVr9Sx2M
5HTWk/LATJYv3TcZBrFohyj0WDScw/4gOXQ1STeGXSsPyi0IqPbEn+c8oNivZ9mB4/iJMyYrUU1A
EUwHP7SKDShjxoMW1jtwBRCDNEsLrsNRjx7UZoTIMozW6CplrN7LftadjKQuz5NQwlNNTs6FMs2V
J9ValztClszmslGbcvC+Np4PjouFBr0GbZNaCX75g8egLTmpvrIr4pGufjt0YvZku4/OdN2Ictdq
9CiD12RnqmMMjcQ/WxCzQVPo6Td3f/kSUgTwItSPFTjL+xuTqGMKEmfaGeCeXALQxJvpOR7YkfXu
M4glBHxoDe9F9WoJrN4d3smywD8F3W7Ia+qWQzxcGDLQximPd18v7DpCextoyXgJWyjMWquBqD8J
m2bVDpiPlm57OButMxIibOshvK7zPrzK9UF6belnnSqtIf/8evgPodNqfHt1E0RmEBhK0e4irWku
uC/yq0oZuitZHi4qSTM2VTCF9ynY47SDrAW4rT+arFEcm0agpG6hSMl0YH8PrIi9OguUcSP4L/Vu
HgALURkSv/20SQFyGiBBaVQ7LUikTZKEQOPK6rsObFkPhUaIRZlRKNQj9je+yyOri3SQ15kY6CG3
ihuRPhzwLQZ/yHvf8jbIwtMnAICULi///5110WWr6jSpd+y2uFa6xoSyN+aOrxsboVvJoT1eX8TL
cNCV8crmUiywVnsMxDGe6f/vmsaCq6rKY3BWmNP4aNkF1DRFtB2NBCvLI9C+avCq93ltukY4zKqj
ikLYB87WpzaH0gAHmJTXJPzYn74a560u0oasJLDP5j6jjAfWxChdP5Yee9sXjkE6cWLnmuyOtpF5
HRCyI8uPb4pE6c6LrKyeDxyDdXK2LBEximrrREQIxaycSttnFp2Gdtf2kyR5ShE2P0XUmJYL7MaM
XUAww0VRTU21Gan7RHQZ21x4WtUPt5aUZolL/ycGggZvUHMlv+u2cQSFBYSjLPpTLauS1wNf/Nmm
4pBxhThBApuV4+CekOmyZLvezAPA8XTAQ9eSZ0t4oOVsE5hvK1G2WHiirt3I7VWnB+YriGDyXPY0
Mw7cEOubf1nBJQmz2Fd6u+v7EjD1GBh9uRNSBcGy7ORha0CD7Q8Zz3IA12eHBqkFdNIk0ECQYu/s
pJYKjDNa5q3m5Hd4cYD+tpoSRiW55fpJVpzkVQF6pjc6QAFzmECkLSs13UV+UAHGzwcQvV/vxifX
ha0htyEUjVDvw0dZbR0os2VfNNYE0C7X0utehOFTNJfD7dcjfbLMtkayrlMnJTda+2sz9GlQp9JF
MZnjiZZlxmZMKulA2fkT/0RhUVUNDSdIlUzdX2OTMNzvFOsChrkGG3DsvJwK8XUCghdeDt3I468n
9dHl2xaaWMBhydCJTlfj5bPfZ/XQXzSR0jzKddlqLujMvHQGq9NyPFZQa2dUHCuo92KYfue930YH
thDXs7Yswi+aTWgxkg7bNEj2Z02iFMKMLC/UEJSRmwx9FWxUmgxAyGf7EfrlcG/YOq2IMEnb8Zem
9QONUMpHzdVIlUqFJaGF+kWc+bRhM9sEWD77od2dZHYwJ1tFFLP0Q5YA1J5OVSpDLQFc4dhdy6J2
td7NTjrDm6c80Y47MZfJbRXr1S9q/1rr6rKA6tLMVg2ib841KE+jFPYbPTOlly7vkus+qpMKaFVZ
/WobOdgVwzj9gowQaBvI/41whig1j8cJEN9JkCVjc9Ea/TgcAQvNfk2tmkqwvZU5Br6ZdTeNJmrf
tVOSCUd0qDkcyWYA83RWlOS3mSsVzP9eSDfV3EPZ65UGcKLcRPFJEhfDzzJXaeZGijSj84EwReWZ
vao+CRXks9NLOt2tYJ6tS2g5BWi8VoXqW8hy3p2OsQ0iwB7V7rjNaVUBmo1D00b5w8io54wCXwYN
xxblBgB6UUReW0dW9KtN5Hx0m4CLZIHdcqUotOLzIzWxgJIWdm1l2wxcjY0eSx/SOuZ3mWng5CTI
kmtKamcd15qh6Be+ZYQzuL4xGo/8DpbllQ36Yav6Db/c1uq2O25UX/zJ4whacqsOYwCVP0HIANr+
UDny4pdB5w4ZtG+rnneZWoFLJnirIHkVC5u0NlL4zlqSFrrjC9zfPcCBtPNiTUvulF6vO8/uG2QQ
Cr/IU88fyDEhZht6tVHbYIqdHqgdyDE7qK+lTOXmVIxUuTaGVBE7NEtMnJ/fG5mb6Y1IN3PTdfWx
YHN/JnETWG6rhA05aQjcGph3S+9RSjtQJyYCHq+NRNkWftn4VHRKOp/mcjFJ20Dz61+wapoZksyU
Z66YQbW7SdAWty24w8YDexRrsNhiIVwjEvrV1CrJTTBXWJA8pTAcuqoEN+mDabbdoraBrNEHxapt
v2xAizcWvJtBV+PxqJhygYhErUI/AIWm1G4/TmCuOxA69iaw/awGqwVm/lxJOyjhZREHz4B9W/ko
UHPztjCm8U6dFCM70qI4hP+ry2PojPGY3MljY3ExQosMobU3/RUMiP5aFDThnI6bH7rgaCu/jWQs
xRGsMGWTzVF/ZupquVXTglM69M0xGPlQPfF1/hi3ssEQD0MZ3xvmJGDFdXV4B6RCnEN/lc4qIwhz
oNgCUmNmlZ1xUkh5e9d2dnQ5wjrInSiMcG0VNaGHVrZALCtjaKebbh40fEhQNYFXav3Y/XWXfgvZ
8H+DLVyWr/ltW7++thfP5f8H2AVF44r5V4frg4TWw2v+SoEnJUp8fQNULLiFt9/zN25Bt//BuQe4
AAhBpaSscg3/jVsw1X+ggwWqBjEpHciezf/6J25B/wcxNn+OSTAgg3ykxPI3bkH+hwHUjN9Dvqpb
CCGhOfsN6IKyCjigjaDltbRKFYBbwlgjtuQ8BcdegB59uJydzPn9FDlXkXMZOLvQ2V29bu9P/zz+
Pj0Ueyw34LvY68Ooq8B95mbTs37wvafKebgunLvAqZxHfvLyeg6Va/n563bz88fz7uxhd/58/+f2
/uz39eAc+o4Dn7GqZMmZMkpzwuSL4kHIL3V4/c4Yrv6a0HsU3gJ0+XKeq9haGQH+6cs8C+fx4Tpz
Cufp4fHh7OUVwpPzyN9PqAI5dy+XNyeXT3cngXNy41yd3NycnO9ubs7d3eZ8e3Oyvbk5XX60OT3d
nD3d7s7d09tT9+ftzr29Pbu8dk//nN3uTq+9s7M/B75fX8XI631aS0QhNl2gi8T3XzxdPF6fHl88
XT6dPT5ut3dnF4+Bszm/Od9sT883NzeXN5dHl8snnl7fXp/dbnanh0K7VWz34VuWPOZdrltERVI2
6ttavixmw1q+vNy9XgXOHbR3lvHm9S5iLcmp+GGx/HP7evfK8t6NizX/4Ff+KJ2rn6Hz5/nn7s/v
n8/XoXP6fI11/bz6g3Vd3/55+PMb5Dt/PVz/eag4EI/X5+c/n3+f/bkNnevfB9b3LUH94hwYy/q/
m5OWtJA6dObkHV14xxfe8u8jx9mcHB1tXcd1Ni4/cY69Y+9rw1SXxfpq4FWgTPllTCMfhgwzxAyv
f/85e7nMmO8LL1g4NzvWKnfOf54+PF897w7s5HKqvhp7yUzeTbodtCCxJiYtGceV8SOSn4LkKuJm
A97rFPLD11N9a4euh6NZCxqVcv3yTMb+cKSaUSHi2PcS9LQ6664OMzcazrO0Pw6Vl2A0adojRaIm
T/P4HEnqJoe50f/QtMzptVNpfp6S+2G8C7q72FQOFO0+db9A1IApKBT3UTbZ/7gknXMZxvbiIO5e
CpzgTeS8vFw9n189/7za/b6VnYffh071ugT7dpLeD7pakTmsK8voGbSRQYrqP0wTmQ1xNk63FoDI
uvW93KKndPn1Rny4aSD7AktAEo/kFvXIlS+cJKULpK6avaIKGs8UEXp9VjYE3tT286/vjWWS+y1w
J0AZGsrsb83UdyZWI3FVF20ADWk2yQaHCX6aNig3dRxlV//FUAYYL8DHQNDeVPbeDVVEakT5GoWs
tGrnW30OWvSgpDZ1DJKw+6/HWk7Ge1NepqXTraTAvxQX100/k2dV6FSYqGXB7Lu0G9i/FNnTA0b5
2SjU+Hgxhoa7psgr39DXNeoVQjY9m1Ry6w8geHNztg+4oA9WuEyGvssCu5DpYaqLvbxbuFIH2GRO
iukpzWgcwSdRfwxzGqhurpv+aUSzryRtaSFjJZbu0dy1f6HQJcXO99eURgRVJ9ROQTKuZmt2YaWh
YGnCdQF3HNokCkMzt+43R6EYiBwkUd5SqQTGuj/ZRg9rM/eRZOuaOtom1qwAQi7D7XdH0Sge0VhR
KX0sSL/9UYIhRvHEMEdvXIh4tZ2T9IQQM74eZX2QaXJrC4gQNVeoM7S790cB3NHEem+MaMIJ+xQu
s+12LeBFeuDhgc1Rli/es/jVWCunYdupncE0GBFtiR01TG4yy3Srpj3uOv8EWcRNKmU/Cqt1qt50
g7k8xs42UmUcCXQFhDEcm+m40cf5mRKVZ8oK0kz96KiquB/jbzoCerO2ShitovyJKuqiffvenkNh
Uw5s287rpKApXasoxutYm9TiWC78pt/8F5sA/IciKRECVa/90WSB5NCgsDBUMYuj1lIfgbICso7r
/MB2f3AHyxbAvKTbvQgBayvTTVoLzBcsS89HxOki0TX5HJUs88ABWUfKi1FxNMhC3ip4a0xl4Sdo
Z1Ta6EVWD+czjgaEZ3pATtPcO6UV6idfr98Hy7KWs86kqIDKICnWpcmolajhiXryxHl9Bb/vIb+o
H+3f2m6Ewv6jPosfpqt5Fz7Pf6Ir+9TfQPU5EAd9iEzWn7Cs/DsPOIxVKqUDn1A8qLfyjXmp7Yo/
xjY4Va+H2BmukJGT7uWrGE2Bk+ZYvVTvtAOufr3q6y9Y+eA+VLWwk6rJC6rYsdr8uA60I0UfTovv
9sPAB+HBUWtYXi4gzlk3QqVYL+W2aRGS6zMJtv5c39ZBLj9+va3a2loZBjALLoFntcCKrRFcQUlF
DaWUyVuUdqyK/jXY/EdrVJBMKHsnrwWCqadhiSjWsB1bDcGvezOr3LD00eq1ZsdEy8KuHtH262jP
iPAsrYfjDOHYTLpQQCAIGZFCW3LU+NkOJ7DaLy1qIuLnuKgYlScQv7botChsoCz9MFVUGIx2Yw6j
m0S/i7Z84r4+0utEOeApP5m3IWRjgR8pNE3WitgFSpspVLjBy4rZfhmTQHsqsvSA0/lkECK4BcoA
2dMEYLBvsDEoZICsEJ41VOJQDumvzbQYD4DwPh+E6MDC4Swljv1BRgPBKkmDga63QBjshEpf2lrx
fzEV1mt5mg1r4Qf7oxj2gN6GEg9ekjbqOejTyYVZZR3wMotvfH99YY30jQw8zAIYVNY0PCTO6AXQ
2/NGNMkBO6T2ra3G7QUg9W4La1t1E5RYD4DRll34MKgpUHikh2Ti3Pan5gcZcmspptA3VnEKSeq5
AkGFVim6CbIDtTlxqCAmXup34vtWaAkYeDRAlwj8zem+82i6mkl5hiasl+hqQkFd8r1pMJQDjvMz
C1l6SlBeCNtIm/YnqMIIl+da6r0EAYOjWEd+SXDHH4KdrZ3jsnnaUoMjN9Np5KzWETx3z0uSGYqh
9NGAt5a6W01KcNUPk3UKlcOifzNmRyCGFX4JPOJmKJqfYO6OaehAPJ0GyCbo3ZaDuYk0caC19hbM
rbcZqAfZAPkAmPHl89+tdYBIREI/u/eE2gQKEtV1/qKPorysI3DgIBz8G8Po8+OZpJhsXgTNdTNm
eu3KlPgTGPhK/utr57ssyOqLAKDoQM+JpfmqVUwCHNooLdF1HjJj2nE2qaZDoBCiqTscOr7LH7U/
FJ4BGotAE4L25Tpv1ksrKBH2RO4hsoSjwGNBlnhCTslAAZOXAaLzWZWPw1FBuVU+RC/4MM+FUGbq
tKn512Lo+yvfAiqxOjmuoDbnc+Ai38G9UCOFqGwhFtZi8/WyfrBD7ByhdnUhuAkGXY7Du42WRWqo
6YQ+wBRXlyiTowQ8jCgtT09pUx3CK31wHkKYAoodSDW8PDyN/cEkCUGM2gIL5cdmu5Enqb/Iu7k7
Mdqmv0EbpueCGdKtHwfffE9geU2AkZeIhOXl6K1GTiW762tURzwDQUxHkUqEJcsAXfTwqbbL4xwO
+oGY84MfYURCaFOAmlqSv9XCRoDilh48jqqqAbVPAfpLc5F639o+gOScUC5lDgUNcPCb+yua6Z0A
GT+XHlUoXT1Hdj9tbozMGFUecCCy36JSmpQH7oCViS7odYpd8oI7xEVSWNofNNfLIAdMkHlmWTa/
ImTktxl3DnJ0eqg+fz3B1TIuYwHUWFoY3DWgTldj9aQFqGCDjWjbSFz7cenfRTPduO+PIpZ+CWBt
8KD2KvbwgRLoZTNknlqryXYWYfxcq2r43XVbGBUyb22AOBV4sdXRjsYqMArUejy9RELjCNUC9Irl
qUyPurpqDkTf6wSAogdked5YAR8Gd5UixP4uTTMiSFUfZ14EyNo6MUuNSkgeqHbkIlicatcyqok2
+tcVgvCXJdjun3NpSWhro6XIox8iL1pXiUwzfELDrH6RgiSPX61cqi+KNMyRoeDp3yEEA65osTfS
kG7O+llBuz+IE/v6mxtE2A0XziTqpkbFO3z7k0ExsKvr0LdcuQ3DI2umxOGjoHvgNK0iKohAjELh
CIQV1sCTMvujBEFRoRmmWm6PGsUNKkzRUyVZPSArTQudwEaWg6aZcffNubFRFu0x7I9mGTS5/VFR
zIqkuWSj1Dmm5ZzKkITiwj8Q16wc/WIOQPlwEQRtOKUPMemEYvUk1aln25ViOAgCj7k3kC7RaJcr
6UlQWNC/F20zJmAZblAgw6zoh5kB7erbWc8zj3IjwrexPTl6NBYHDu8aqfc2DPwAIkLmRz1h5SMS
MXR+bwcZonmzBVYiDHYA+RNX7qv5VAxWeYsygoLwe4SOeDeGm9bixRQhqnFr0rU+nu1J/Pjuni6R
OSkGYAyumzWYMbNaLcpiJH95cSQ9jmJ9OIqlWj0w8w/OkfWlNEmkiq2SzKj7ljOOU5RlFaPEtR7d
onEcXg2xdIho/NkouMaldKLJwOVXyys1lpSr4H55Z0WZz6JO6rZKJPL/wlaIdoByEXUu1JP9uSRh
oSPdayPWPfTxkTUOiqejBvq9HOLNVPCF0Dx0BoLXvj/KLPVTRcyKnIMv0j+FKg+bJqjCQ4SqD46E
jQHxqLEzNl5LWx1pYoJGapdh0qaQrqU4QQcwAgAvAH9sqTkmJ2aUHMpcPlzLy6AaoTFVU6iGb0om
70K5OWqDIiIe8CzL7zy0OeVjLZGgq8R19m2XhQMhPl7kEnB464IaqsqNrthj6FEpJg0TeZWfxzOk
d+/rY/RxStiCwZEmlEftaV0NHpoJjmRBkTkPEuOxHEg5KqcBgGegtNkq6uvXw33cNkh1RKbk0m+v
v65sMBW10RCKMFzRm6c1XkI/mng1KEeh2te2yTQkxzJbu/3usMs51sTS56GQvwZax+D10fQH2WbI
OfJOhmikaqtXUnHZdvXEQyj4rNgLsqw+UFVeTu67RIfTsJgM1ggukqvvrUP/zmLGWvQtSnronwAj
OAsRojpJzCDezuOEvnc+VVspTaRdJdTYk7N8ODDvj1cS9STkNuBrLM27dUcB4Eo9pqnku6Yc8X6F
Ys8hWteZiHlIAbzY6JWK1YsDJrXs4XrOFNJt2Lg2efeakYvAWpFphu+7vm5JG0RqK1QZ4/HAKB8N
l6mxvrzqRmkGk9r3M3bcxg11QR/p3H4ezmteogN1Bhis8JIYwzpwEXwYjogSCj+hOGPRmly5taAb
Nb2zZglBqlneAvJ+SFUZUauKhwy+ttUPI2En3AJvqemit7AaiY6krdagbt3EH/PT3Egtp+lFcj3U
9SH1jVW2uERj0B653yAFwNRcZ1BGxH+atcJErdysHyBBjP21wetZPIwUJ6BtIbtQLtq2cRtktqP2
cz4eCNg/2MoCW9IF0QlJMqzYVRVEbif+1K7XXUUVzWNj1fZZ1VqIyX+9poeGWdzSu2PIUwBqNEMh
daUgH26GXisDNIOa7MBx+2TrKGoA7aKiQ061TnLauRmLOGx1dyRl+KNmunphhJN9M2pWdWBGH042
C7cogaDEQGACOHt/RkHHS2E4MR3Me+0DkZRT9akt1PbajxqYq5LNEf96DT+b3FJKoyrPpqNSsD9i
2qCLq6ip7qoDkYNUopPt2HLWPhSVpX03J2V2nDedbhx/QZbfHwtl65g34TLdRW6lPO143upC0aJD
qf1nM8I98fQ7ZBgePFmlPDEvv4EdlTU346GqaiMhlJ1tAkrisluJwDxUXf24Zdi5gA5J6qNTsljl
PhUQat9CvtNNjXojmrw7GhDDdLRSu4HLdqijsJj0nhdeThVKDwDYKSWQa+0vIZSAsp8DWCh0yhD2
6dXpfkjL6gYOynxizJP0Qy1t6+a7NsKg+pLhL7pNvO24P2hGXt/n06Lf26tJ4/bx3AyOqZQp6p+z
BMno+8MZaMa9reuSWu4PN2o1gA3CJzfujP4sRgcFVscoLnlaJdv8F0MtlUqgL1ST18uJ8i6v6k0Q
EjKpkiev/3/Unddy3Mi2pl/lvABOwJubiRigDE1RFCkakTcItQyQ8C4T5unng3qfvcnqGlZ0z9VE
dPRNt5QFIM3Ktf71f05rv8yt5jTo5k3tzE3yr9sVR9ubwdb//ma7MkSTx/Yw21EyqnHXmNUYDlX7
93crdiHaLLjaMPmZk+9H4ZSezdlUdiRLzysAD3XefZJ6/sHqfGf4B+/P48SmXRMTI9J17wdbRIE0
Q/L+UjyydxAyIMAJWztgmr+c2YVPrDM8XailOWuli6L00VDx3GdmxlC4lfd36WL5m8XPdcyii3nT
1VX5t8+wNVUHijPAQoxi0dF7lIHqLFFDgarF4D2oUk8uAq+sNx9PwBNzgpVMYxpoCpQox2cLWAVp
Gl1hR+NiGPFhgvdW7oU+4VP6DwZybcQ9dMCwMx59qR7EQA2SwY4EZqS3VVbAgpFZ9rfTTbw0qlxr
txS+cMdZ8SkdzDrweJzSqycAGlW6N8ZlPjPrTr004gouvWuliXvU+6mgd7KfqAMD0Wv6Xl1Pnr+I
y07k2plxTmy2fBYmHXvtqhQ62to7LJyTYclsCBbyKqssY+eoAhbjKvbqG7yLSqM9Mx/WWXW0vzOk
RZi9Zon1Y1uBIEtpfZ8ZspnGfKtVMdUqW3sQlXZOQXJqJLZzdoq144zD5P1LTNMYjg2p+CjRGrvc
TYEza5tB2n0KfsAXL39/+r0dbf2kb/Y+BIG44U540GJsXVOFysX9HCT97h+MQnZijdIgnR177+md
Wwdydq3IKDJzN1FFhueY9WfOpxPTb50PeLowKbBBOnpzRjY4tF/GVuQVc7Ed1GhfURczzizYE/sd
o6DJcLgN0dd7FJhZ4AQHQzGKEZjzJa7G9MEMyfIUW7UDglhVZ5SgJ5+Kux25b0oTXB7ef6HKBVtI
ZzZPpc340GJzv6n9qfz7ZyCzm1YJeu85bo/7OyXGJJDvmHXO5JmXKsnp+q78/MwqOvUsiIrxYlpv
6H+pWmVTls10SFkAJo3+ptc08xLoRnrmjZ1YQTZAVNwjVvksQPb3bwyskRdTWrWiAqjxY6Jnvtx3
syjoqLcL75yx5Kn58Ha0o+/Dfrr0dqVbEc4F3g/Ox2Yr3QSNcNsjjjKrXp15ievudrQVraoSMosk
YwPirfePZ0qvq+uWJdv4OWyY0ncPVVliKJ1h3x/kbdBv23Kq1abLRpyUP17JJ7ZeJEPk3Jn6lB6P
d6cckwm/zXharxu9eLc4SYrUcKwtyByp4fQXZCrgNGpe49f/YHmj2NHpDbI81zx262BCpUPWmVZE
R175C5O4CYjxLP6mooZbOsckdngIMuhK5U70/vXWieps2AgW8gXQOxQG1ab3Md/4+D2eWglvRzn6
iH4ZpCB7FhDgYy2vSHbEF8KvvDOjnFoJBJsodpBbosk4mpsQqjvctehs45jqq0hfes9GsNvqP5Fb
IJj7+JlOzQ3kurq9Jhm45h2tOwzDPadNGM2ZLPx9uJpzJqsxuElo0qP7MrhVIx2yHw9KAWb9e98t
iNVYZzWzJddOlva4Fj5w7zGX3FSoSNvhoTHidrwYgNQdEJVjG282Dlivyuy1F3rXixvdBUYRAWHz
tyWO+94uD4gcQugn4j7JrDkI6cKdDrLP7CWiQ9gfIwla5UvexC0GK1k99dHgdlaxI5k4NJFq7fRL
TEwKrWAY6mu/gf8RJX6ii7BxXYcysjaZj2br9C/lkNGmbyRNoyIobuYuASmJnnuw7e90z9Y3eQNS
Y5NbXlaHBcadILkSPNTCXHqD2qVxPT+UShmXXbrqfFdvzSs9gyAdaAFsNQhYwz5v4+zgiDmhim3F
QQLJ2sluEVSXVZS0Y3HRaWOeYMCpu3/UNiXVUEoEC+HQ5/WhxzGJdmbA7t5u7jyzDbMsS17aWOec
c5KeZ+oxl77GO2cuYBlIn3qsUn4TNXNWP+epIj3iZrF8oCyRv0jgFpAguPnn4N8M417WTTbTXEIm
I1y5gV8x8wSTaJmABHcGFKAfiaHVUPjGPn8I/MKaL6tq8J87banu0NXbeVgKzX5QVi2ep74YxLVs
XK/GIMjDXa7F0O2ioO8bOIbRwPw2ccCjRbpptc9Ov2RfE2w7q2hIawy9W7f3EaRkzoSvvm8sRchi
GW9w0i/bvTckcUNbgjVCuQFbLkIbW4ELzWy6KYSeYY3bxE3Fy2y46YultRqO9xBKnEst99nyJSrc
nz0dCAcysry0ue/qG91ppw5s1pIctASqHX3unv8tW21mwzzhhhENVEE4t3rh0bRsF8MfALzgqpUi
t59VN3ffxrl3bop4cF9b9JXeNYaGOLJI5bWfMekYTTrgXWWEuj/090msjUkE3bTNIrNfgb/ArbD5
qJuWfnOYYKW/VX1jXTpiSYkxyeOi6NQtEndJzmARXdzWZS+b8o8co7LPwajqHzItAhwsZTaB817m
66Tpylejsftn9Fzao2gN+ztZP88Dlln7WeRSem63nqf0yxQ2kUOTsrLnLb5J+HPplrSwmU+VfgvV
aITqzX3swR/AKAACC4bPvRLwh8ld+e6uNWqadht4K9cWE+hXimNkvJkSrdcxP4prvlZuJV8UN6AH
NQfzV83XJb3jvZxlWMzT2ISFjZF8lHpQDEyI8rQpG0aSQWqisZ2XmC5fC07ccTcvWr8nvNPASNkr
UhX2XzNEo20vgBNUC9TO6MVWsxr7x+ypeiVLTHDDXFBQ286anDjqSE5B2AhAPoVY9gX3Whos8kqn
qPlMTXNxdpWytJu2LtxXnGKm4ZKbU3Wtx6IRG0Ll4U4AkbR3fTwkl/nSZtkGQZo/RFOhA6LT0Jir
y9Hkar9b+qW46T3l/IQtN927bbUAV8pUB3CCV4A5fTnAoTDNpXjQWj990pRt35ojyOAwmUuoHP5Q
Dm40FMJ/XYwJHzEwSjUp2zIB6oyxo7MroXRdKejAXtT0Gt3gwsJ6Y2N5k4c1ELhiPF1rVWUbg5IW
LTckBHh3jnL+IC02dtgJLNMTh5Dr7WU/K4mlABzznaGZzhKaJj48u8nPs8/mnPowCqXjPEhD9cum
sWZa5Kehk5/6BW46H6Sv8qgxvcQGNar1eWiz6I1obBaUe2PZGvoGB6Hu2tPT5IcYHL8MvSIdXmTf
958Xq0nuMOPUXk3KQb8WNwPH006FpA5sgM9i4uT5Vi/6bo4E9KWfQhBqhR24x/S21enJQvU0z1+y
skSVPDRZ8h0IffmrYWrNm4mwCX72nGLLMKVuwHMP6skcZH+VOJoJqaSfsge77d1vZNJasbNkOX5C
g2r8iqeyutUyHFy3/jzX38aWRR3KvLf+CMq6mS4ktY8mBOFWvKZFO+pIrANvn0wUfzbCauvyahBC
frdiO4NShZHAHyjmJ30X8L5vnKwOYl5dyax1l6bdYetg6FtwW/ydgLMtFUK2HrHLKIW6S7NYu0Mb
qH2b9WX8tEpUXsc6VpwRpWU84ctQYpVQCqiXpruk1g7TBqr0qTOhxbEXWMFxkac2bMdSfifZMDyM
k2SyYf2pvugis7+nqcWJMI1jxwKFD/4NE5uZrTGLOUkco6T7X6twHtB8+FGR0iX+oVRp4qd20QHx
XS+V4BzeD0Ne3ln6EJfbeu4taApT0WBMAw/8c2f3ww9lVfHlNA3997TDwAVHIT4c843JGzadOTxw
sLl/BKnlSLZvY3pKlJW9NIXbdDuLk6iKvIRgU5s69xUP9ELtEtxYFBBluyHitTT1akBuWoCo6O6W
dbXQB9nVxQHHrCQJU280hnCux4634429T/Ivzx9z/IKaEOdF8DoxLV9YvrfsfJGZ2vKpSCdvhDTL
LwV2h5XjzgHkyiftsCS4Au7YOqGO/+eymUn2mLvFTeo09L3FVuGSG4waCIVfuO025RixvztPsb84
84WrSfnF1Ggp2UJirfUIp15Y8ppbJ5gkjnGC7xTM91fLb3mKzk/ret/OJeh0TBCCmk3X9p/7PvaZ
BkkadBtZKR7AplMrw8IKQ6nIJh7REWAF8nHKF+9HjzoRqFLCZYzXAm844pLify/Gynxu28m7tmEk
vVIf7W61Plm+T2PdfIcSi9M1UhuFN2sax8aecz+7aSsMnqImawB2dHOafoptzNHZ1aQA0ZkrEexM
AZV2szRN/pCjE9Q3IBYbh0hgBBOp2TWWLQOO7g1Wj3LT5x0ZCL2dfDadwn7W6W1TIUy4eN67QE+Z
h30S01hTAAXFUoa40t8IAr6Mpx3VIL6bQW57mKa0ubbLVV3XLwGJULFhLSBgzNDZNkGou1TzLp06
1szPeVJQL43pasuuy9SAhxK4NRPEnv3Yva4hJT+hVl1yOFOAhrc9RqWr+hyN1cHDrTO+mNTiys2I
AQu4azpIoIUYlfWMOaIud8Bu8fboFrxnPo++NdkRfW9wB0IKfEG+V2gB7M000o5BhMZW6lF36Qvn
ipJ2z4MXmZ5dS6xcwEZXeO+lEm6kbIJ7uO2GtrXHofK+Tm2ZPHj51I0RhXzIhBs4Vm5ySSZVW558
rWvd2wH1F0yQql2KK68q6EjKhSTCiAR5gQKeNRzLrZT1kO4npc/5XWql6irJtHkAz6xr+pUi3jav
sI/Ohx92SqCpQqPT8iIquRxg0FGXWOJAr83m/Sh9QS8Kcq0g3mo4EiabVDVKXNlgqOcX7G6aeLpA
8tM2TWiD+Q6uEIKX/aEzZoI/thRbfimIceT1pAA53VkDZ6UeCmTf3Za/28p2c52MweNSFrQ9jI7y
g4uRbYIyEmFPHI2oxbIvIBihE/ijmfNVSRrlybMnfaiBg4eL2leImH2ms1ZkgUtX73Bt4P90/Mve
blULrxoPFa4FaNfDvCkHKO2cpRi6mHkHbkWVpU4+gcLtTngcmfuuZK9+MFo+3EEuZepeeaLv1B4T
ehjXcys89WgA9Fw+2ym16OYyKabVBGakO1R4wOq8VP30ga4CchLNWO1aSytxXh+HVHvyzF4Uty1t
buXW6xLpLBu3cWL9ioSxFeyUTHrxOjQoMbGeHLm6gGe15ZBGzpx0T/Vol/M2kchgV36lJtk9qABv
2iK2py9CBY3dgsZWeFWqpK6/9tJgeSmSB/nOihcs8Ej6r5eyfmBbsxpgAVdsnK24bBqpEVIFHo7q
oUGE0X9q9Eqxfmg1Ltqdqku1XANU9d1f5CBIAVpTZpnf3Krq/JvaLQd13/iFY+3xLirWyLFv1RNd
vd4aAozgl55nY1DVEHrYp3e35VIhHglbLau7qCpw0Y2GAAe6H3ru54RrA6JTsvZOijsnPSRRVUPw
q5WAIgQkwzE5t4y+nMHqtFWxE2maZ4cAWC2JrzHz1GdDn+oVxmnLF0/RVHuLV7zjhxY+vPIHLcVA
Nn1HqecpM9mmfW+0W8hfHYSspFiCe+RKBiz2Wbh1RLrCTrctdqbVHlqcYcJygqFqYpzkdPpumbrJ
G2CyT366JZcI73RrYiHl/Yprz4g/Tb1GiKfmxXqMJwVoCbYewGEJFSC5L83SszaDuUzaNTpVmn31
0tLLMNDsbKJBJlPmw8BHrHYjwaSxieOsWsnJhe1eeG0yWgNN8oNX75d2qou7ufeNLpydfihv8gyu
7A1XW8KJictfBaI3teS9y7E/3055GTgPfJDSfB7tuqLOjq/xkoVFikHVPqBbVFwmMpdg5KzR0nbD
2DW/YmfqvxresgD41DrpXbqzk5ShnphOdqGSMbkPgrQHRm4jI4ta3RqL60Rr8zoSzWoYhHF7coU4
0BqiACAyM81j2n3uKyREoWFO3FsbX0xsOYBs3Y10iZBW4poMdkNHP0kx1CzZKZN500b1NKs/pjmv
gs85jSfxH4L9Or3KuFb6172a/fwZnmPgX4tMn6tDavWm80nxi5dPmm2O401Z9w5Xz6DoZLUloLWL
CLMzq7xo9ImJ34+N7X5OoZFk3WqzZHkEdktSPjky1ZrXJWunn2IaHae6qGLGAaw4zHFEx4dRbkFt
6lceVlnsWARA/vwoU3zBfmGKb+XJhRiC3vjs6kX5RLobzOMk9fiz3VRc1IWs4q1sMlqHeVPZr4S1
FGyzOvOtXVpNDWZp6SA5Cefcvy5IwA7XQadzdy+swL6KSQPDMZwceXCdzmEN9BWm8LA0kjRELWz+
GkYYeRuyCxwJPS/yO2xZn1tY702fM49mDpZNAdMOZ6zYoZxVw9fm76PRw4TB+JX7bb3sFzkVjzjP
pcu2XIkukd+2fRzazmAf5iyprW2tarPf92vLfcjto5D7XmPVoFv2zHTbqdz7tXTZXs1m3eyl26hD
LQ2/CJsgla+cyuUINnmM++1MGkULoc/m114lOoF1JkDYrYA9sDVapf9hgdQwL+psXeCd3mI952fY
fu0Qyc0bgWvAA/oLUgj0isf3Q1qQrEudEQOurJ3Vd3c03B+Tl1Tgb9W03DdDOZNg0432xussj5m6
mM7z0GXS4a5M/0k7lcYSDcIU39qYYumuFWry91woq+ZTp+mNi6U8xUys0gox//AAFrOLWwKqLRh6
J//mLKVzMIN4XKJgkoG+dfRMfSE90hqY9xvdFwwhF3tTmrCxo5EayNOiWSDiq5H+ss1ID8dLhzN4
Ermj3ZnRLPK+DQ2r0X+1UzXb28lAORDNoz4sF5lmUJPUuqz5yYcr4BeCHYaSTffYq+8UGlkBG5tC
bNLs7KshShNUmzlwaiZBU73WvZFbu0ZpcxyartJexmrJ4N7mdW4YF4NDGXc7WwnhR8YNUUZ9XxlG
qCZl8Iqn3qaOXNXNH56V1eUm1uJ0G8AT/gnaFS2FquVXY0ylFyFp0vjBUCrKMOW+8IiVxJiHoIUd
e9NXNjM3mFzxoAsg1uEwoNiIzFn9SuFsFtHc5EuzD7LE/tFZSZVSmSjHW3D1NNEAiZ5IXfpDnodk
IuX1bDvGD83J5BSOgScf4L7bd1M+WwQWpN69i0LqwRI5Ev/8K7MYUyzFx6T+UQ25V3NT7cRX3Le8
nMsOEf9Gy/Sl4hC253qbdoF6if3caGFzBgQatqD1zVc09hamd71YndWEU5xkIkwsg8QZG8vA7bcM
6pfJNLo6smOqkhG1/YTLmTWANclxw1w23aixyxqTr69Y8sQ32WBHMOnkkcYuoiteuJFY5vgHADs2
chXbQcl2nmncg/Do/kwU1GhkPGOS+kSF/c9WTIxs12WCAY3PgU1fRodwdhiMJL/M7VHzQ7cUmbvt
mlj80kqJ3b3jZ87XKQ9Ev8Gyu2Wx53LUNhL7PxW1rerST0qB1NnGbGnjjfALGJdD6Rcj3PbGJODK
m+ZAkNimUVoq34gyvV+ebatFDOjNnVSRYNPjhjnIVm4SfAX8NbXk/UxkPKYRWs/SvAgc5HzXdtfh
riCSuv82o1Qj0agaQ0QDfnmEEwNchxAkIukoQx+nBSfbqSYd49jFl0Yv5vKTpqV+vjXTQLwyGYsZ
s+82MzYuN6K9lTaZvFStO2hbnyx/xcZB8ECLlJGYcLybMtmPQd0s2zj2424ne1tw19G9ytkkwwRd
OLPaKuVs8/Cl9SusFkM5gckgdK2NT0FXmnrYJkNng0U3i2kjEbRUW03rxLDxgsGFEJjbaXehxRUc
ZYln+0/g4BrX9pQs1Sbwk+R+pELzJSjLK3JQbbPhr6etphVxj1NJ0MFlt6UzmxtdGdgKNmag5o0p
awwWzdZW8cbPF0C1ypnFr1K1vojwZLfSywKPh8TdcE1R05cuznsZqVXvuBl7y/uE4ouriUuj70+/
jAsu+cSJ102pT1CEF+xVQ28gZMQ/0lT3g/SsR5ZHN0T4VDqHvKsNB55jISE0WCQxoJfCgRaavq2d
rEk2xihYPqS8HjOzNvGoznz9ZcXZiW0ARhH/EAtlfAT7sij2kCT401NWrUXVJSMNjtmhM4VdKnRt
4xcxeV1SJdqXLitFwuFe69/BPbl+qJGWSS+XcSimvaD04YemqprbqSIFcIP0SpdcFeSM8ZapoLUu
2ARdlyOReMTNV68uGlBASTRXNXtV4vf+o98EGsffSlrfQHJOBpA8/piWnzuuGZ+ER9i/8WyNNFE8
198bzbMTWJtt8Sto2+XBoZq5Asl7yyCxJoqDyBX6CmOyV7cnJ/1KOg9vnVx2cJBj3xEcaLxkEkpz
f4u1K37W7PkERXhB5tfdULTBlqIl8S615it2zuVr62CngOVig4CD4G5Ue/Kp2gV4N4ltMqwkslba
2KV/tmj8LSfGDz0W3+Ih/9et+tmhT//5X5gx9v+1k9WPb4Ooq/8PfBlXIfr/3Zbxf8t+6L4V4ttb
W8b1j/zpyoj04L9XvcMKLMFoF1HZ/5gyGhAjASqhsMS3HaPFtcXlX56MGn+G5k0U6StX11kF8f82
ZcQf9L/hU9ErTv/qv0CTf8OU8b3m30cj7jG2v6q1aOL3j52RFrhyueco85DT2yxAW4srtwiXiH2s
a6812zlT5Xxf7/9zPMhhSOtWfgDV7Pf14ca2MwcTEOPAlrjJilez/N4Z2T6tz5WI3xdv/zUQKRGH
PpG1+Wr9IW+kOSXsFK4PiXmoev+yFZjk+IQ1f68j5fcoyD2oeHuUbmlHXIu6b0YpFB5AdVnbh2RS
4wO3gyYqdOH9dnr4WxqT/xkKyjLdKCh0jm2dvKnLqqTobKjt6O0RQS6byU7jM/rAE98H6QdbPtoP
HUjZUWWdkL5ZHa/tAz7GsN4VhYRkTLe0gjY3s+rtM9PhyJTuz6fCyQxVLA172PIcvUAFsqJFomYf
MDqCpq2VXvlYj7Qvh2TFEwgO9B1zQ3U6JUJ/VPpVnifdN9mVU76hFah3tgnuGiP5yaUrIuU13jdJ
qJrsDGfQOCLSLHuop2EBCKpnv9bdkQ22MtVLIjxTflbzGFyQFM2BM0z8xzOPd4QT+vPxuEmsrkke
zV/G0SyU/ajbySLtA85tNBoa7Sf4xCTZNN++0BcvmmLttrTlaxMPy1XRa33Ydr51zr7hfYn/968A
O8MGhHKWhNXvj/BmlrqU3t1B8ZJNSzM2Jnk1OxhuMrwtwn7OdiArtk4zhFVAlbEjRfBmP/z8p5Tg
rTPpqZeA9T1L5Lf7O/96v0jo2dDjwVqcg503dWQlzXxXGfd91y9bexg4ETN7gwoDjwMXK276Im8d
b3LPNBSe+BW/BWD0X7LzMNmOfsXgm1k5CMnFzMjbry538AsacV+UyvILYZrjdi70/AZgiNxr7dBs
iSaMi34qtMuPX8d77Qofg0OAPZ9KMJN+bRx4/zYaK+it0a+1azef3f0ceNOXZbXl/HiU362L/5F1
/DkMjQmrGEdnMR8761m2AVLHlNp1l2y8eLmavOZHkGuIBVydToUUn3rDh+PdiZvky8djn3pCGg45
VX7r6o+9OaaaVuwuWUh4GVedUYSj+/rxAO+lMr+fjU7C1QaA/kZ84Y6EOXXhGTLog+B6UJYRGcL5
YmvdTnRmtqGonV8kfpGeUW79ZV9En/12yKOvRrMPqcPcC66926J9McxHP3/srcePn+svZ9bRIEfi
qTFPE8o2bnCd6K9j9c0xLsfi7uMhTjwHcQiNVKtQC4+so/MX3w8A57ZID5q2RBhrRIEpufjcKUvt
Ph7pxCx4N9LRRxr7rDLMJU0P0oh3tePD5p6ePx7ixDxYgyo8LwhhsC052l1bX5FRbLP0MDYy3aul
vfTzpN9WiXudx818Q7r4nGfJqaf6zUdcvYeQ0B89lSpmObTNwJBJR31vfOlc7/PHT3VuiKOpprpk
bpFipQdEJOTwKSKEjXMuDvtL3EfbF41RKOZXBwoE0+93IWPB772JZXowzbs4UVe+tp85aAemQRVc
++2Xwbc2Hz/Xqann4XYBQ5v+PTI874eU+tyaBVeSQ2LekFBeZ5023on+XKPNyff3n3GOp7jRBNQH
nDE9uHm3t0dDhemM8uHjh3kvI/29Ba0xH3sP4TsKwXUpvzlS9SLuBG7b6cG4dattTQpoLm4VJTX0
Elp7Lkw6+bXejHY00al6e4uo5/RAPmdvyvLK6PQfJZZwdWDhnmNQfafgivfTxw/5+0w8OkTePeVR
dGbMpARxn2Iqpvd6O+z7gLRNe9VgcGeaXxVmfnlCQzIlCSFlVObXafEzSS/KPqb6+Tp2N6X4TvmK
u+mAjFGFSGwzN9+VFFR7y9lP9YD9bxIa2kXSzf9gp3v7hdYv+OYLDbrX4iapp4dmTHcGpz2vkOKy
FTrlt49f06lt6O1IRxN7dAaXXAxzIZV3nd58apf0R9I9Y1GKzZ8819x75Cb5r6lHh3SwtrzQenv0
UVQgtdEjmXNQmAYu/kVf/wr6V2PpwmWWL5byHxJucVP7Vcs2JayO4i5rqjBdvR8XD9nBVUbjbDZH
lhcjfNglzjk49IljDEXpf37g0ZuPM5nq5K/Z+esi2OmEfp8kfeVoW+Zzx/Kptb6yr/CH5ZoMXeD9
RyYLT31WGumhqAskFUi+Q4mb9uXHH/jUzvV2lKM3PivShoMzsQzEt152N6P2SsPbFbW9M7vKyccx
ceghLCRUP46Us2KtV02st1x/SJt6oxDafPwop76N/+8RuP4fv7BsGTvFowwaslgkVn5390/imN+k
B2xcV4+QYytCxAnz0qFZOMTGXTJbF7XeRqj9zlyITz6KswbRXFcJzo4epRYAe5ohZgtm6mvqqVle
x+bMreHkGLjLka2g9wCHi/evCx2f7pIlTw9ZdQPTNsr7PXijMwfjX68mHMa4iP57lKNZbFkUoPw2
FYfJrPSQuoK56eGvXC5x0mxFZt64VvO1obLcJ87LWvvdJlZ3zqPg1C729kccTfLJSRC/mTwqMmIt
bAs72MyTsEIxTw7ZyGSr4yJ95slPjunhbLfmFDCuOYqmYjHrbS75hJflrKgXoQ1e6H8zb+f7j6f9
yRX8ZiDz/Xd0Jld2Cj34QSKe1KxvDhkbDqkFf9H/t4GOQvhsvbVQLEwPdfBlre9Mvowc68pvmu3H
A52cmaiU6BbgFsml7f0TcbYF1kiK41Bpj0nmbbv5URPnAoCTr42GfRybQBrQfv5+EGm21thpmThk
5i8vWcI8+4SqfEMRJvr4aY6Q438eatiiY8Ox3s9Ji74faaLa5nW9EAdluWFL4Rr0VTveVH/kKYmJ
6mKK9CzEGF6vdtDZQ+3MZzvxNqHmUBrEYxHDN/do+HwsMuFN64MGj4P1mHL/OreVnLqRvxvjaGqY
nT5Uk8MYrq3tiYK9K3cW22Y3zMXF3PaYq/zQ/HMdRzbv7SiC82nrYO+ikYV8wNHWIj1zJFBNxMGP
x7usdTYY1Z5zTj/58giDGQZFDEmm998u9uSg9VUpDrF0dlyNNSvfIpM5M0VOPsmbUY72CulqGRUN
3DZTikHSa8OA/NnHs/DUEOSH6Ix11+7YY4uRulXIHoMBQ0//RlbdLlHnKNAnFhQXVfLeOPusvlNH
cyBQaZEMVS8Onf4kzJtxqu9T88bSizMpv1OfhK3BpFnwt6fP0csSgN+QOTvMZ/enXd5r4+NQnAvz
TlxKqBv8Z4yjNVP3lAyywhYHO0Waj+lAG8nabvYk26/KxnvOgj6/0/0Wg/H83PXr3PMdvcdhwaNO
Ksbu/c+BesqclyH49fFk+N2Md7x03j7fOlveXCAWXxjT1LvioF33hrt3Ltw5RI5JfT+0fpZzG3rG
3pZjyNXLK8+93FMT5e3g6wt4M/hg0jORjpY4rAKteZX3PAtkjEH+/eOnPDkO1ZGVHkxz9rHboFsZ
Wopgh2NkDsat04t7tzPnsO9yKxJYwZxZYaeHC1YvW+4uf7EA9HJbK1uT7chLi7BPmo07XBVtBXXx
3As8EVqQ8aZRlu6WNVVztClNtt3KzmO37YwUc8g7/LdpnpEQKLuwlOf8m0/tHG9HO1pvxhzHLb4D
7BzdxnsutS7sijtjoRcuTPtrmVlhMz2ONZuWt01Qj8z4ZXz8IU+uRqpCtFXzD0jS9xMG2VgeGyiR
DlPCLdukGBDJeVz1UshHO4P+haJFCNnN+bivYRfefzz8yQX5ZvijBRm0EJmN9XVruDpKVLKxhoXL
3ceD/I4CjpckrmhrvdIDF/O7l/HNqkCr62u67NZtjaYz7bZVglkKvfSr4FAIumfv0agviSU21IfO
XAVOZHx8ujpoiaYutra2vn/BUkdHplIpDk9z3dPjR4ehSgGFXnuTtbO8f3C7eTfcupLePGpN32CJ
blEc9KlASHRXdD+X7Onj93nqo719pKPwLrE12tUnxmjUVV1/E/JuPuf5eTLqoc9/tXVjMf7F1YIG
BIWJOvOyRxJPgBfWyX3S6JtManTDNQcdkG5UqUsEXOd6W9cl/pfZgusiX2s9048NNZqxgAS+HlBl
k1jYCCHNh5sC9sNo/L2no4tP4rbbk60ysJHpYT/TCH5m1pw8RYjS1359TD0gDbz/jplWiJambJ7f
vKvdud7lst0syvpRiu7G4t1b2nK5JsGQ90GY2avxUlT6maruyQ/95kccZaj0ATs2YU/i0Bo3Ac1m
en93tihzcn0AWMK8do3jj9OuvtPnCvku4UBn5GigA/cS7Uu1lcXiXOaNtOk7ma91p7HPHGGndno8
nPBLJI9N/Hl0TqORLGtVMPDQACg2lL3PDPSbfuWqDf1HtJ2003wmI3T6s2LFQUjNbosz3fvPKptZ
ZYVs2W4d7Ua2j7m6MJHEDgNNeXgJzJH0n+Lc3gpQtuRIturl46V76sCxHdrSKeEQrB6buIwDpp6u
WmPuLL7xBntDseXMiXJy0rwZ4mjS+Jlw3W4k4NbrJ5reoMrfWO45N9mTs+b/kHZmu3Ejwbb9IgKc
h9eaVSrZlqd2+4Ww3TbneebX30UfnHZVKm8RrQP0QwMCHJXJyMjIiB17/zEiFnFqeDN0B+roi5KV
X8i14uTD6HQbJu2e++hHmq74iiz/wDnhbIFwCapLISuYfd+sJ69kTdkZkP4mTc/UTsNs5TaUuqRN
kqPS/IcVRAjevTa7lW/jkqML2NoLwRV/Ta18p0Xr5066JEQZbORVlyqY4IlwwtRTOmIrHl0GKvRt
W/wq9WmPss59l/vNM/Minjo88KDOoBYgKt15ULK1UBNFlyJlptT/J5wOendwrcc59bcPHrOHtI4i
oGimvfXJfOy8PyB8fv9XSL3y6kcsf7+6F/PW4TLROHhx/C2sQYRG5zn6ft+G1CkXlmqetCCjRMId
9I5DFahAdGEsamO5p5FhorB6B0zeKQ/+vGJNvqI/1gRnCfxktqqaVyeQxqqudxmy52W4kjpJ48XV
ksSrPjfTBDEAgqRebW3/a1C+6iRfWRAuOiDgZVI0bFreQfDwPsj8fRjOh7RnbPEz05cr0en/441/
tk0ITx2j0/Xo91SMYh/t6bcJ1K1x87aIHpbGRhedywUSbKnvmVQ/Wka3C4t2E+CRyRq0ZGVvxaCS
2NqA1iMrD9N4GzvPvr9GIC11EcgYgXMA5HmhHjHPihdCy0SUjLpfTefMD7C4fMlHo1jJmaTB5MqQ
cLqqobLG1GZTx+SbliXbNCfVZeZ3mV6+f8bWLAler/nwxAAIxl1m6wQbw5lGBE17uJa/3Tck/TpX
SxI8383zrjTagYDBKD2TiT9Rf1vz/bXvI/j+ZGZDUXfYmJ1PWYisa/NdS/4bq+PvEqlrXi1EcHjA
m44RqriZy0dJ/F/0z1eTOPlXQR9lUXPinSV8fzU2m8yER/6SaemRWRA4PX5N6nhpoxVHk+/YH0PC
51/GODwzYMecyn7MjJ/u5O6V2l1xMuk97JJ7A9GEd+l3Fnd1WZTt4BSTTvKN+onzqPMq3gDJLTax
Zu3rNNIe3UBboySUr+yPzcUfr2wWsAv0sJ9FtBq+qdq0x+PKcU2hRHpDIaUAlNYmxRArlaUahLy4
Z14Vxa+EySG7P5nRzx4hTvsw5urD/SMkWxKsVb8xyTZEaoJX5G3cxR7sBBebgZwjohjmrvTj4Qjl
Tbpi6ndLQUwyaIchrAf6DppKoZLSdEndmWDvANjMp8bTGBKiCJbum7A4MkfmtYflETkkzT5h5MGZ
ny2n+wDB37lR222iqMlmbqfj/fXLToUFaxiwqYWASxQCgXZ89oqE3xRF445UTst/5S0Ta93+vh1Z
qFpUTSzQ0Z5jiLyjQzyV7eim8SUN3k/BL1o69/99mddc//tCKIxDn4qQksWXIgenYm8MjaGp4K9y
6rY1F2S+RlgnffyDIQYGqCHSoopQhRAFz2pulwV5Q3Woq8Q8zAnjL/FYOKegZD6/SaFYqmwYh0rI
OL5MHljQ+4uWOa9NCRCgE+VAiEJvz6PhJAgY2yxaCz7rgQrTyVmxP9+3IftwqFzDlgfEnzAjnPkk
n7t21ov4kqfZp4bX/gawU/mKYEZItuFVWxjkPON2IVVUwWyCOMClYmJu26lhv1XBtuz6svzRlD2X
tWevyY/JPIYGI3pStBop7wlhmnptPanFFF8m9SloPvXMbCfF35qfMaz1NHlrJHXLtxAPPzxkdNt5
zcC2KjzP4N2l4h528YX5TsgcNnr3d6yfxvwUjf47rXzH+3PFO6QW4enU4QSEuU5s8CP5ESGMaseX
vtmT8xRuzrtlareFCcuUx7B/NS7zNYf7/vJbqeJ2oeaitgB8hzkPaopilLPKrAzHAOzCD4ch4F2V
PWrwq3z3f1KhGTXGRi/VdDRhIIHPITnDSrGFM4SRpbUyuaSkyi9hTMJGoIRnsahNO4VqZYCEB3Iy
8CRYRpxOSu2/s6fqQbU+DePPKS+3Q11tUfZ4M3X2ilO/dDDM0wfT4PuEg1CEplelY0/h3IQX7oIN
vFmbgf5vrzH0uG/Nv+lirdh7mREwO8M9T3zVKOOK/ISpU+Z13mXhpYKZJeq/NuWIvNOPFBa5LF65
NmS2LEZPnKX3yjiP4M1pqWRhEQA6MPpyr2cf5o+KMwO8RW3pP9f3oOtEr4+8gm0ED3sbGrwudMKk
4IJWzF9JTJKTniHWWXlxvTwqaCkR3WjP64QCMf5kGow7c0appo1oK2SfqhEGlm+T/U3Jf+p/ecPK
i1XiGZizKG1x6y5dzNs1MUQ5Ws1ErR8NQLoJys7w/zL9g548uIVHwvPPypHUX8SeZXl/7C1/v8rb
0Jn2orzhGa7Z6aH0tW1fWg9p6Bxdrf+M7OUmGH/N7VflIY3azVrFQVJPvLUuBHcICeGWgXrkooTK
yXHHTTH7B98pz010jhP/yeusfVO6J39oD7pa7EpkKMjRV06H5MLmZyyNFWZWEKp6MWSk+m5hLZUP
2xsf9FbfmurXCXnqNDo2abM1jL8nSOF6Y+1ue3lJcygRlKJyzBAV9M23m+9nqhZ46MhdPJuxcK/f
0Pqgq7rmwpKiAaBtoHUL/J36n+jDlFMja0rBVs/TP+oxVHdlOG2Zxd2GpobKzOaT9WAf5/6UK5ui
WWkSSsIBYZbiuANiGIdeHP7KwZYAUU1BRFXJ+aGNzSaNP9b1Ty9+F8c/Vnz5ZeeDb3hlSsh5XKcz
XWXAVDV8i6efhfUmygqI9N4789G0z757KIq/VmxKzs+1TbEKYs6OBnUnNgvYj5s3oXWKisfYP47f
2/p9aJkb/jM9KlzHFcOyxdLioSpCUZJHsLCvAQqprjtydML0YvY/1epb8rOBYzdIuq3bfjTd4JAp
a4/xJaIKFzhKVOh9oGdCS1CUWPALre4gReRlWe+XwqvvotVH10HPV8KgBBkF6u7KkpBbukkz68FS
58rgX2CaTWn+ymt9z5PI8Jid3BYKDAnqY1iG72ACPIbee0gT/zOchN+woGJQFuWc/g4bV647Nv4c
q8tqe0WBSk6BDNJ3gCPY8D6s3DLSI8qbQQWrSzBmuOP2mEx+g+6TNkWMVEKYYLSntHwLOYLlnCoT
DhTT/ayZTFk6/s6BYmnp4ulpcoEhcV/r/sqDSXLlse4/v0XYe1vvY6Mr6JvllPTK3Nv43rfEqTe2
7WzmLtvEIVLXa3eBLBZeG13+frXZHkNAy3ObGKwln7zS3Q25c3CHn/ePjXRpyIAyBQRoi1fFrZWm
tNH1TD2O66ydavdodN6ube2da9Y/Y0QoIFKNO/V03+iyX+KpQbMTIBoPMXxayFOKvO9sNdSojUC8
cehLU9lmhrHGpCw7m9dWhMtEL6DMqwaKI7qSHttQP3XVswHdyGr/XGpII3Azobpo1wjLyUar7/xO
wT0odO0Bj5XHwnJ+mRzAg9YE7kqWJ909kmUYdZg4eUHhjXamO1SFycwOjALN/DzBw3f/+0gXtMy5
kR6j1CkWepKuAbenEMOzytsa1pOmFnslOK9W/2R5BhRmfwwJO9dNSg4jFoa00Lo4Gexbob6N4WSl
ir/Tmt7eRPN4UL34B2WBv/9vixTcYzSsoG6Xe9iGPWc+VOm7EspkDdL5+3akn4t3FSUj+rSmJdhx
SybTfIs5DfIpCEqejWze37cgSZEXNV/EF39n/Y5wzRtpPUBmbIGz1/MdTUyfTNnWvkDrfChpBzvj
ylUri0zMJiBiB2KbN5Tw1SaITmMm+qLL1L6P+3HXQMADE/DKvkmd8MqKsG+Glau6UgAKH34VbQKd
3DPI/rn8dn/vln/lRSi6siJkDSWZKGPhrGXUa6hkqn01PibjG6jHYMlc+U5rKxK+U+bldFNBGF+6
snly4+lchD/H6i89rt/fX5TUEOwQlCgB3KgiihrtMQj9UE+8LLJPZvVZm4ynRoWrr165paWecGVI
uD3AJtXwwvEWbLSSxFlbnmee9dXPK2vlypB+J0YVwRB5y9DgcsqubsMamiYvT/hODG9vJ+Oc0GL7
2C48tGYR/rq/fdLzdGVrWfWVLQ005DjDJ3NxzGZ+O+S+eoT77G3raD9r9OiPeTZ9h7GuWDlW0q8G
lwdS02STL46V1uiZGXZ08B21LfZOwNhAkfsfctNiPjuEJvD+KqVxCTWUReNlAcwIq2xmdTIrC3Mp
Qpsbq4Ajt2eaa8XnZR5C2Re5uoX0hP+53cu59kunLNP/wa9xhlvjeT3ErhkRDlaUuNBMLRCVRDu3
UOEV3pNdrJE4yPZrwdAbMLHwKBaLu35ZAdOGROfSOEb1Qeth+LdgtVx5HUoaHyZI1T9mhM8SB53Z
TjlpHzJ5xSmPKwOgWvo1heAIFl0vBiqrTbugnrv96HX23tcTKHp9Jdzltm3v+znJNkNqGyctjDwy
0zk4w++xOsWwlF3EuHn9MxdnvjojY6Db/4OggZiusAda7u1+DGATMKyTa547/9Hwki1PMegvV4KO
LBRQ5bIdFAIXmWvBtGFBBhLNVGhIFh6Bz7n7Glotx+ozSiPhW3OOVg6mNE1ZcjsXvazfVdLbxSIX
0CXQNwHNKCH9hEG12GWDWmyUHBmrRK+TTdUF+TZ3eRCVbVH+XVtFvrJqqY9zUMmWUAXh0N7+hjQe
7C70dS4P7StTbl4MLXry/X5IkAU+KtEM0gFsXTQDb20gp6wPup/Q4HJ2qn6u0P1QeDXnX+nGB81K
61cy7oanX1kTPF3zCpSNDUJDpKsHx9+q00SWOT3T4Nj3bXlQ6q+ZAfNr1u1dvXm4v1Tpabbgw6CS
yRS6mOL60IZ6qkLIGP1sp+nFZo7WEr8l6rw4IlcmhC+mjDNaUwMB1qyGQ6JHB117bKbuFKsfC+Mz
JGariZn0ZFxZXP5+dShbC00EA1b3C+Tw6Qi3H/o4O1htds0U/oy1w/0tlHrklTUhtGeqorvwbGMN
4Oxc1W+XmNsF9SuKDlyJqDRpVBxw/dtF+Zrbq/FvRHvyrYq/x/F5fUpA6ouk56CEl9ojF+KtEZj5
vDRUqa6kcffYFiihZB9nGxRna29S5H5cuHGhZORdHHXHKYNI77/vJdUjWnpIM9HyEvZSsyszKgae
kJb+KwX+QuW+w/R9I5LjvYjuwciC5BT9NWGRhpFFal5gpO7p4xjNpuyOaWzseCnvirDYDPnKIZOc
AAwinwlEgdApXv5gCSakUmhVgovaxn781lS5KXToxSbvs2VF5049t85aL285V8K5A/7IEDgoa/SZ
xYu6Vuy66uwqvsB0mVGjUT42UfLUKpW/y1VEQ+9vquQUEEXAOYMShJpBVIcqzGRMTUhrl2Z9Sl+s
1J4Gd6X4JznXNzb0W++04hxkuB/Hl5au2GT65wTy3nB8GrrPdeTu7i9I6iVLcRyqJirwYmvMH8hN
jKCPL8gwLM1duJorywwPuq+mh0IdvilVUPCotH/etyvbSGwu8ug8ZV+kvwWJveqlA/Teg/sU+O0j
NdR+XAGvSsI+aShsSGC2KT6pwg3X2H2negFGHB1cxc/CWZtglTkfcHAG7lBM9sgUbz/VqDUWA1pO
fIEOxGVEPDrYYOZy//39zZJ5xLUZ4W5BpcPntUC/Okqhz0gPuvugn6I6QzPmy31LMne4tiTcKRRi
KqOeWJAzHZS+zuGWVr+MSJTRnt3k7h4S7pUTtbaFyy+6usVyk7qyqprxxfC+Wc6THe37Cn7VNX6Y
tYUtwevKjOdMbUMOFF8C7cEcYG5RistSYUg+J1DZp2W9Egyl/v3HM8TiedwbVuughHDxZvp2jt9s
m4X9rct+3f9gsrvMoBbpLqMmFGhE6NScWF6CzAdYhhxMjZP9jVDLgzrUbxA2+FH1h179Wf+0QopE
c6GuEUtId5VeN6hB6JhoQ9/uau33td9A8HwpUPJx0JHd2RDs134M4bej76sZDpkf9xe8ZtK4NQnR
jz8PGSYHTXubduFuzKFtQyl90zQPZlruw6B4RUBeOvr/u0ohjMDkl5e9niSXBBpjxLSCQ50ZxaYY
NGRVwvSUDX2yYlLqPuRAy+sQLg2x01TOaWOgaUA1G+0OGq8xNbHGXiktS41AAb6MszAtKXIzjUpT
MlpAYd7svoGyC7tPq40s6dfiMbVMrEDYYi9/vzp2aRnG0GXyjonQD0wmxoHU737JWwogmn7S/ZVg
Ij8NV/aEY54oRZjnFfbKKH4OKsjmy7M7P2nRodebvYrsSWY8JOnf5dqrUbqXfwyLg1AemusMkhtU
SdEUNJkqs9097eB3951fbgUw2HJlct6E7URzzG8iONMvLUVYpzjXcHF35vG+EdmtCVWcusyWcHU6
grsvqpFRm2EktjQIntPH3vS/3TchW8cCgaLCB+0CZLS3bmHr4bA89SnhgGqe8m+m9wlWsFfYgMAF
8DS/+EX7MreyAnm4iHS0PSvMZmVTvYkp+d63Iru+QIj+a0W7XYkb9HBl2AFxvn7OjXk/tjBbZWdL
sVYulN/DXWKie21JiLX2mCJ6VrRclGFQPyiplW1GoEWntgvHPZpkNUpArfOsKjC6VWZmv4v19LkZ
hr+dwQk3SjCPx0KDgr403WIXTlG1UecO5vhQhXC1dv9y7YCB5YIZ5cYIvIcqjpjIQgH46Ixtd2kB
W0MdyCulRwNm5dhK3YHkcwE20wEWUQR+aUCFQdHzMsfIAqbtnrQ6ctYuq994khc7yEAk4yMMpYIG
u/1WSOXwWAoAploIALYMgRkwxJvZgty395Mef9LTD7q54FTB/dTPoR1/1uJq29vvjPx7F4e7eSge
muENjKmZ+wwM+qDqnwJF3yI706ZvlAi2Epz6cN/DZDVCY0lioS+lefpCXTeLmdVXYa+/2OVjPGTP
iMZuk7l4sMJ4p04zwhzhU5uB6s2r0EP+C4LVojtWTbMpnGinO8Z5ivS9X03qaz7b1Q8TTnFi2DG6
TIBs7W6Etb3cROfG9E/3ly+NRgx6An5duEzE+bOqmio+Zk3iNr6PvXirqiuxSHqCrwwsznl1RYVN
1UxKhIEhRRntmW+v6x+S4PP9ZcguQv3KipBY1whv8wU4vajVOMpuBGQKi1+teFR4/+Gz3bcmq2EC
q2T+GfQGXiPuWje7EHxXfBryB4T7toPDmOCYgRt53zS7uNYeebb2qJrdt7ucoBcn7MqssJcotmnF
PFACqMO9C/ecSRaIsOK41UJn0ywKx6O26TS0he/blT2Qrpe7fOOrbxgNyFIky7Pc8N+qAEhYmMbc
j+Xta9LQV9hikHSZVVg424SIPzUA6ieLL9k757RN/E2iMXyc9qfGj6gtrnF2SmPjlTkh7MeOhfhr
TX3DC77RAWCe+lORrVyV0rQJvDd8ZEDkoE4XIiPiFaZVjECwdX+0t1oZnmd3q83ffAZLM0gkgvZY
ZspnmC7zOv70mv3817YY/PO5QpZiwPaQvvOn5tSazRZABZJRP73oNfWbq4XqwscLe6UuSgdoO4oV
Ibl8Whw70IfPeTJnr4A3QnkPy8oy2EFPTHipmFpY1MVAaeURNe2tXkITqo4rZXWp41/ZEELw3EEJ
lg1afGlUVFZbdztl3+w63g2wPNOYuf+lpK54ZWz5+9Up4zhMBey38SVzyr80Jdr7lvOP6tm7+2bk
wYuhUqgjGKZWXeE02x0yKmHN5E1pLLJn6dvStxAkOaMXiVT0/KbMz6W3zb6vmF2+/Yvg5S4sTQvv
H43n2+Wh1ZU72YzZym92Rexss/KTWaGm9nEs042BtKZBN+g4V2vQJekV55LPcwnARvb7dF7tq8Kt
H8+Q1kNSnqHlF43jw+CrzWvS+isrwvJ8jXHOWl+sQDK5VZxy2vkJ4ev+LkpvU3r2C7chVOBin9ms
AHBnI1m3EYf6Ugm2tnOqcgFN4XZkLOJV5iDAoVtHLdEWrtWkG63QmLjnVGj1jV8WBEPtxzjPXrF3
S00WPA99QccVwsaEOk40DAThtJ3pxj5Mobm/v2+ys3VtQfg6ehAbia435KbOjwKtvcF/W1WraYHM
00CsARQBBgDTqBDnFTSHU5TsuZ+bM5OKY7Bz42TnadHOJPefEMp+0rKTotaHHBXD/E3u1ysfTBaw
GIGhTwDpHkQaQsCakrlHbYAPZsIdDF8zvEGdue9sa5dH9m62kk+v2Ncre0LMMlOv9doMe0rmPjDb
ujW68kkpppUsVQblZ7THMJlihJOE9sdt8KiCNEqzkWGwri93tfPkDdOmrM6UcLaag/CaE7qbjNcC
gsvKCBnvx26NaVvqQVe/QPBR5BDLPp/4BW7+uautw5x5WzdeY6CUepAGZIWRdIvnqPD9er1XkJjl
MeL6xvcwsN1tWGrz7jUf7Y8R4aPFTDzn/jL0xtM9qvSza/1o/Xzlk8n3648R4ZZJrCZHOHhJrKLy
5Afurhy10ypaVGrlN4gESjJmjZd3wVVsd/sqLlyVhKOwKybqO2ijmj4dN7OiZIf7uyY9WgysLhTv
QE9dwQVLrSinIMZUqNl754syoRZenKwh2Juv2jvwGLjbokkkkj+mYWFRgJiXVp+6zYOvC2S0yVbK
k7KrZAF9/K8RwaENs7UI/KQbHiLVaDoPKAYNk3MwzCyHd8dYA+xJ989atJl4aC/o3ttPFaHriaSL
imvbikapqI23oN/Dg6Il9S73TIrb0ZCtvKFlQ4EGU4j/WhVCshlm5dzWNArmpj7rzby1NfU4adDG
FPl+7r0HZ+p3+jez95CM9/4B2f3GsYKLHb+bk/hsKM8LWmJha7jvTFK/ZX6NyjDwNE2sNNJRrfTZ
c8n1qJMkzrFG38xd5YNYsyIs3kqbZrIqj9tA5YFBT8v7ZE9r9UypH9Gu/S3IxQibYGQIcjUjvUou
he7uYDzzVWiNvGk79ysOK1/N/xpCeObWgfwCgP+kKPHvqmbSm2fVaTcIRb0mOv67Hrr7t2Z4uahx
07Oe0kPLPfBOtpns0lUyysXdxXR46XL/z7YxKHprxmxiZcEPMHns6wdaZ+8YSfXiaNu1T8uwD3jt
lbeMbPugbGOWmklgxtCEq6VEjq+aVYJKOHwI559T/4QE+ivcGlw2CAWke2lICGccUdrEhbSUNCuP
T2FhnphgjK1w5QvJtg7kFnOFpKTLWPPt1imK0yCyHCeXqEEAeRz3CZ1UqsKakm8Rut/E8crWyUKX
RfbLw0WDaNZctvbqljGYozNmv01A1ndI0XeIhgZz5CDf27vb0oMiWve118RLwCvwyi9Adzhnb436
Y+q5/ZAlF9P8UuYHrrqj8tlCs74uj/eDkXQ/rywJnmENeT3mQZ1c/H44LNNdoX+o3Z7BbSKSVw3B
STXWAqDcJg8LZjwYfRXpH/pq0AtjHpJLVwF4pMFVHMsWtfLZS9AWSUZ1z3tuHyWxvYKAkj5/IWz4
17IQr6bCH8scYr3LVE8Mz2noqXfTU9dpiDdtgcCEGx1Fjjr+Dixz5TaSHUFSh6WsBSUK44S3nzRP
GTrTCyuBrRqZ7XyaHswp+RJNdrASKqWLZKLFg2IAlUTbFBdZhW6RRuSRxlDuC99C7H2LovvB+t4Y
9mNffs4Gb9e4/9x3JNk5ubIqDmfrk+/2mUliWWhPYfuYlwo4xA9jcDZQ17tvSnbrXJsSonQ26NDA
xaSXGa33BtxOVT81UUBz5dN9Q78RsGKgvrYkBGqFNanJgnKpi00epfsqAqiBHjMonsSnaOH0h0RF
C3iin+MPX7rsGI/nYvg2F/2bYe2oLkfxxY8Bj8BAMUwOtI9vPahzgswJC6p5dl3u0CkZs/Jwf70y
H4Ux/l8LwsZGtBigUcACbHu7LnH2bOxq2i73TyZsaLeQCb6YQFB9h4wvGslwQ+uYMutZqEwCkBH6
/m6Y+01hjPqm7bpHJV0bhpQ66ZVp4RC6tRYVPgrzlzo9aMTvYNx4WQ2dcbsd7FVSiuWDvPxgfxYq
3FWuk1kk2mS9ofcJkN7WDqJD2yRoUOkqOu/HYYTKzVPftrGychdLXYUxJjpQBvp4L1CQfuzogbVA
ZIJvrv8rCFYOhvQEXv37QogpI9QFkhpkEToGZV2/dfKjFRZ7eFFXFiI3tEiSLYqqJDC3Ph9PiTem
E0VYUy/2YzojPKQd5/yggAa+7/tS1yA/gitl4UkS++aWGZP3LSimNlO3TRot+qb7qHH3lWHt6jWA
uPSkXVkTHDE0moSeFRuoeE++Swcddmf76/0VSfeO1IWuA/oPL2QiZ93Lmx5Wv4sZf2jVnWF8jeE+
WPGE5Uu/8PF/jVBSvv1ALgoJYanwmMHTFAh44QDVbSa4f9IkOilGvEnHteK/bIIbli5ak/gEU5vi
IGDs52E9GOCyuvHjYL1TjHq3kPCCYj0YqG3CxjAiz+SUe6swnC1C1Fle7UtY3s5l9t8VPXBLKBbA
PMNjrYkwRV+JtaRt+C0RbMjtHD0VvyMZ1Fnua2rZ16aEcFJOQ5d0CS+6WA2PDcr2jaatZIPSQ8Cb
FDYkHqYvQGcwuYaDjS72xWie9NDdQeC8qex5m0bxZpXkSWoMHBY4akYxyIluXcdzu15pS4zVTfgZ
fdLWrA9KgFoojCQlOgD3T4P0xP0mxMAnGYMXrnKDu7pNgPFTrXz2nWRb5+cUAaL7RqRxF9ks4L6A
y0Cu3i6pHsomsZwoYbhO+WrFzvROZRj37X0jsnMN5At0O/MWUDQLfsC8aGUlRplc1DnfxNkTRaQW
6Ai487xbMSX7RNBVASNGjpn6l/CmG6ysVOKhSi6OtlNn45inIVrx07mkKIXEy+H+wmSfyKEmAmsI
wCLeW7e751Vpb+UdsWRU7U1WIK0ae9s+X3t+SBOQazuCK+TqFCh0lmk5pBcoVjchTHdO81cFggcm
roPm1pux/Nkka4FL+uF4gdMlgFYbaqHb9fVpmqF0SazI+3MzwEBV/RVm/6RzvHvFPjIeCv8WA7lg
Bm7toNkJKDbijQz3VZnUe2YgQm9N4UfqGldGlr9fvYv7sEgivcLVk5xmFziL9IOW2A3o3/PQrvGt
/34didcMBH7/LklwRD/Lh6GbllgxHXIF9T0Lys5gq/1dNke70C/T7L5N1Q92Om+D4TlsQVo11QMz
ZnOo76Lga1Y/Z90DSA1P43J/z8hZt1SQxsp6f3/vZfchUH/0xQzINtDluN2WKNd8uzHZ+zzdespX
3Vb2VvsPAoPIKzzwQAleA2e9NijsjDs0ZmR3IGjV2t+1Xrlb8Kz5tNKfln7tq2UJrkuLxRkjFStt
9zOHhF5JTqr30Yp3abmm+CWLoXTCeRcYMG9RbL7dQQP8nDJOhLfe8X94yalvxh/3v5E0zlxZEC6e
2B+11q2oAgxlsS/rLIYKq9zGrRXt7xuSHnhmoGxIt6ixiMNQYda4UaNTO/Lirz71vWQ4Dz6kM2sv
funXubIjHHi1iIbAUijiUFEe+wH5h8cxeoTc4ljWPTrcWz/9Huqfui7fTuOjN5RPThw8wz1+yqeR
TkazssFrv0c4BHUFdWyLMPIFds8wPg2W86FYpNir7hi00RoySvo5SYwol9FDJi28dZgEoLyt9AVH
zgMbX53rft4Ma3O6sprVgnSlKkdZhTvq1gjKiN4wj3NCE3n4UoXmsxE1BzqCdrGjinWIwfWu5BIy
JkHDhTeYujqLg1Pm1uScLPpujCFfAtfYDsqpz84+IqQOzd3q0S6KnWlCyMRMTLe1nb//u+eSxri0
oHihv3g7FIM3ZUqaY1t5p8z9g1cwlZx221xdk/qRnZE/ll48INBua5Ra5etpc3UOc+UAb/XgWe/I
/Df/lzWBvr/dT0pGrWPbWPLSlqHq6S3Yqycl67ZqlKzxfMp88npVgk96SZJFoQKPUjSj1658rd13
Y/7tFev5XUBl1gs0j2hDoxqUIaJ+aYejaYaPQfOUFNU2nZuVfEKK7nWvLAkh2aoVJVD1nvM8uVtK
Nx7w173n7xTmpLTG/icYpqd0rI9elr2bYn2bOfmzkxbvFhIpbVZPDSqv6ack7g9BoFG2d47J8Hc4
zKdJbbwNU38PodLOG/CWPKHUtbRLfpBg2bIcFCtRHxDC45AHKWzy/Px8mD/FlgGZ/bGefmhuuHWt
baMkjwjdvrEy9zEM2g0jnyvxWeriDp1IMPlL+VcIh13RlQNc9BymzE+OWuzaD32RGZ+NWave1Mor
pCzJ1Bchd15VKiOji3NepWYoW4wxkhM4H03Anal29qHNmT6EkFQ/3fdBaS7NhBSkPDBQIZwpOGFv
T3SLFWwV/rteKY+z4xbbIi0/UAg/q+70yQ3qve33ByNr3t23LUsUrk0LXtmG7VhOlZZcUibgUQTp
wSn1+lrVVXqSXYdi1/JGZV9vN1MHPEauR93egs6Vk0yPbr0jIvMQXtygXKi+elwwt0ZmH1m/pvBJ
b/P2YXbyhzCpT0nXNRvgRiuFLtm2AWGAHQVpSsooQvZTJEZTObnCQ1hPPjiUX/WiiVdCrWzTrm0I
Hqi3Sm6Hw7KeAFbY8amd891qTirdtCW1ciHOYU5UMOJW6EVbqUdUasdDGnwtaTmEUXeIIWz9757m
XVkSPs/k8Sks38WS8Qv9g43a/7pvQLpfVwYEJysr009ChEsukXqknLVJwH6spjBr+yXkE3Daxj6T
ytwXypORUmSpn6Ye8tP88IrFAG4AIc+APCiTW2e2BlSb1JLFMLdT0DsHVr3aRJA68ZUNIR0DU5RM
aYgTo9bbN6jWoGp7fxXS3UIFne8O0J+35+0q+qZlcidL0kuVFPu6aY+t8Vwl7T5gjPa+JRlDI28d
2Jp/D5694GFhaieocq8jxDTRsNFDEjpFSYadZvXw9Xd6kDz2ga9CAlMrO9NvvxiT/9ShU/Ro9Um0
K1TYOB1r2NSuYv93x7z5aYJjOso4xugD8brs6+0wntvU3qxO5cs3YEHnLlUzaOWFkKQEfdaNHXgI
WGt3AdCBOPg0oJltBJvC/0yr1h7PitNvzKDcRjb1BYZ11E34CjF3LmhK5RaZBkA8U8gQI0frVaeg
yuDUyqFV9l6ib43i0/3PLTnrN0aEG3PKA/d3r+GyyB5GBoIWbrJpnTVqSIn/MtHE6DLTFFzLpvDl
0nCMyBGAECixs0PBEZqDnYIrw5r3308KhB/UOxZwJu8w4ev5mdXUtoIlfse+gj8p7MqD5jxakPjc
37rlNwtVINNjnhbsOkQz8Brfnkk0R4xWaXlPU1Fm/Ko1z04OdnxWmr+pHBXbPiqDlcMp+1rXJoUw
4JV21loa1Qjgn5vSn96nZrwLYm13f2Wyr7WMa0LstRDBiGlUUmtBPmsTX2vQh02PLuap6k9h99ay
0jVlU0nsZNiL/HAhfuIZtfyW6/Qw79POYsr1koZ2vskt3dqOXr32fJVs3I0Vwf/UtESmkZ45Kc1h
7MZNsshYjWssX1IrbBrTIFDCI+V0uxZ0viq0CeP0giJt2M7vaVi7bbWSaC5uJbidhbjuv0aEpehp
GGUu6qGXqnCGPcCVD5AAWLswbt1NZBbpvlU6dxfP8coDT744SsULSzAKQkKCG4ddB0qRIrWqjdFO
rRr0EIdh53T//X3C+v7YEQ5wqnhBZCO/eMnL+OTln0Nn2HjFuHX6030vl5xfDIHeW2YtAW8Jh2mo
KzjF6jq9oF9w8uEp2enmGz3VT72iwXqYhA/37Uk3kNGC35KlEIUL9gyvq0OnzuFOy/QD79adgtpX
6qy4h2yKFA4Uk3C6gNL4n1snZBJ/1tOGZQ2g/uksBBvEwfdOoj6FjI5Onf9mcL8PsfMlaP1tO59D
G9gIPA7JR1huYQr45OZrK5fEk5ufJKzc8kLLp7yRLnTaPS+WBMkPrpke2oP7Wyz9pH/WLsJ+tKJ3
p6lv0kvvfxp986Q1yEI7xTYfD1lXrPiP7CUPEwxqiQztLumycNxDvWnZ2jK9FJPSfu6yNH6oBg14
E4CrrZJl+bNbut37HNqd/Rwn8Q7Jym9wksTPVZ97X+4vXepdNvIQC+MzbR3h2NjIBRTxjHfBAvdR
USvuB0dF9CdYuRtkKCTeahAj8ZpHWUUXPqY76+3sKeyxP6fDhlpVR+Cx8npjls9wdB/ArB59szv2
cEz76tFMfmX0OJMPSfo8hivOLlv01W8RQUjG3CfpqONYccOji657OBb71alJmVddWxESsQXvjzIP
31lN/lKKjWn+P9LOa0duZdm2X0SA3ryyfLGN2kgt6YWQpfeeX38H+wJnd7F4itA+wtKbVgXTRUZG
zDnDpguton1bKwovHZOPdmYeVlWqpFJMTq6YK7uEfHkSVpsi+UypbiV0Wdy6FNbJHU8eEPnVSydR
h7rlCSIT1xZPRrWl+odvGLWzFJ7kausLL4Kxi6RN2L7c3qVLGRpC6/8YnsWbudJxtQUdpc7eRXjo
3DW7UbGzfq/X76Uz8EN2W8Qrm3Zxn3ywOpvZvCljzzcbTmqo2wJY0qmJ4+rLYdEKUo4GOS3w9Mps
Ur0qGap2LAhlkALyKnT6unW1i8XNSMkWoIcI9G6uCg21Tyj1iOOHYKSvlIeIN0GF+gkNy+I14NYS
XZirEU2tCe0kUf+63CagtxOhVdPkzlSbXS1LJ/AYR2/c1/oL2ghu1+68YqcV38P6v1gwoI68eiC1
A6+ZZuFDVBgQ6XpGUCV3bv7QeRSp6HUfrxlZmsrJwsR0naALMyNaKSV6ZVjJXWnov5tOfKXP1r5P
5NccpFBPf4vbe3+6eC8CN3wmOCGUfqjcoE4xuy6GnpysEHq9g1gdxT1BlPY+oWglOZ6iHryqX5nD
JXsMDX8/NWdDAvFyDs2E1mx913eO3FjZr9QIyg2O3dvSTSjct6n2g0KPecxCqCi3B3q9bRgpmsI8
HaCHoo8+G6lY6G5fil3n1A30lUTzo+c+0t8CdbSOaRQ9ikrxu6lF+U5Jw/bOp1PEyVJSecXJXS0v
X4Fvg5s6HZcrtF6XospZC37vJI1C5vJ7mmp2bBUHK3dESuK3x3zlu3lpArHReHSiTkhL+svJLlst
yr3IYHH7B3TUd5Gq3QPtOAapvrKNFiyRuyfLSF6ArObVnSeMfVLSQ8gZwHgNXbaxzGgnC5Gd+Guo
iiVTLB88CsrFTORsHYexMhsE/AanBwpvFWda60xCiGn05fbkTZMzOxkwKECHT327JqjX5eQZSaZL
Q9gMjhy+ecVXJNRv//7ShkTVC8jdJFkhXvkxi3JQokTm4GRlsBeML6GUbsAsbcIsvTNj1PVTQt/c
2IzyV5C3h9vWl0YHkHOKyshK8NK9HJ0iNiP9663e4QWMzIKXAAGMizXd74W1QveQpBUJOuiH8/iv
7qWgjGoK6pWo7fRafCoD8T6rytAuSbfcHtGCZ0E/glwOW0OiZcVsX8jyiJhD5TGdet5u65a+fW3e
wZ3L5ORnYATiHboOFNqS6p91x9FmI5FLtA0kCyzz9GUf7gV/NIJhSLTeyekM40v1tB2Lf5ZLm4zA
/8Z/kJKAmXhpRFSETIplf3BEWPNVoW0wIssrz+nF9UI/lSco1wL6tJdGBpT8lagJBqeJ/0RRbUtE
7Fa3MXe3l2rBCU69RBR6C0+V83l6JZM9tWzoF+DE+i9D2GtUcuL4rFogits16MO0kWfHmKM1vT1U
A02AeaVPU4TaDepgdEiGH5Lce23H5Dwof0NR3sjyRio/N3r/dHt8VzEXa6VoQA8ph4HjmGvR9l0q
FHxK79R6aLvqU2rGWxIIKxt+aRZxtxBuJzLZlYCeBU7GzwJjcHJAHZGwyyvlTzzkD01uOF2crqzZ
gsOYSmGoIL3L6c0l5jJRLcuoHEcnDZryj5nETWuDJTOfb0/d0g5E2Aa9Kbw7qzYLV6s+1rNQ1QYn
8Cta/uoWPkPRlMc2wttnUi2vIMCXvMYk3ctfstqktS93vFKrneUayuhIaXIUc0fxhV9taZdGtK+K
cY/C6kocsrAfuZWnVBXaIoxy5qaqsLFoceqLzqjVO18adyl0xkL5oleHRN716paKyorJhTnFJNAc
RGJ1XNTMZN2ElYCOFw27Cn9fW8lO6FHr+qMUK3O5sCGR55OgCCOUxaU2HYsPfnAYDTI7eiM6biXR
rWsI1e8Zqrf7XPfNgxCr8aM4usXh9oZZWMApdQ8UduoWS259ZlTXgio15NEJ+iezavZu7ESSZluu
xgPOtyFr37a3NMiP9uSZvSE2SzdTR6fVTkb81NXdzpIPenyf1/HK0BbcCFX1qV4A4tcgl3NpKtU0
I82GZHDA5RyECpRq0u7Kzl2hby5sDx4aeKoJRoW12RGo+6JOBzUfnKGXQjtwyyfohWHTOnW+Vitb
MvXe2ADtDZOwdLZDkigqgzRJuV/yTVRHnwWVjm5aJW9NSOW312lp8j6amm36zBhkpZEwFWvPUiTZ
eH13XHFWC3sB/BdlHY1VmkQpLhdI45Ej1mE/OHqT2ZL6qP5qWurrqEetJbgWvC9ulwz3JMrKVTbb
dejr0bUqwi2iVmgLIBbl8c/t+bpOgvCwInCC+8yFMuHpLgcj0LVM6lWJwXj5UxZ8cr0jZNdcPJXd
/1dFDoxzJL7etrq0SpBU8EtTXyRxHoayJxH+9mXcvSYMNs1ej4oSBbbnNf9+JUP3JK/OeiHWMz9L
oRIqXmcwOraD5xaI0PHetdZIycuTqGFieuJhZ3ZkTb0rB11gnejvtR2Ev5H7o9sHj+mmObXCw7CG
ulhwftQIJv1PUnSTEP3lmtUeaStDiEeHivnWEwE/JraAXkIon8thOPuKsLu9XgsHeKLHT0124MCA
K7k06IrZ6MdVPjoqnXLp6Jl9DnwK8C5szH0+yr9uW7vWtYGHDGLKpNsYMQE2L81ZsucbTV+NTlGo
3Vkx6KjXU+baGFHXHXMoLCjUh4Ud0MvWiYJeOdJbO33UjVgv7WCwaidKxrXmKAtHkVIuAQowWgQD
5iwZWaLVhlzXBEKNLxI/ogrZFvkaq28hTID5Paly0S+JWHxyPR/u0lo0PVXMOuISF/kLF6LHsxn/
io0Ica5YBNhfRyelz1aO44JDox/xpI9EAgqC3+xVKDScdd0YGJve226VbtsBISZ8dTVum/Hnyuou
jpH6O/9xLnE+l2N0+4JlrxhjadROLotHSFDHwtVfh+ZXHD9q7meIH/c0hjHGbZE7hbiT4RkXCTGM
t0m050T0xWOgRPbt71ra4+TEDOBsuFocxuVn+aM+QgpsRkdRnlX5PuxCWx0fwn9XfKNJN1JN8Mgg
K6PoOPPpnonuiqxxePXus2q9GNRli/g+K/9qUv0lDNSNaT26+llw//1JhOH3/q4oOZONmu0tj66u
kz4nh7j6WdD42CNaM9uNrv0pv/ua7SMAdntGrxcauhxFKS4WpGauQP6DiHwwQvejo4npA26FIlvD
CuZ3jQzivTuFudRtY21YiXuvL5fJLFLObC4dftbsRussxECNGu+hx2+CcqitlzFY8VDXDhgTAB8t
dC+m9PdsKssmhuLjYwK5nGEItkOnIJrwxaJbpthme/efoZbsmamcBv+LnI06j9UaI64ETeWAirEs
HzOV6h4Buf9dyoOVivd1yfbdFPoTZClphXP1ahhGtcf7jk7+Ky3SQyI020at7sq6t+vC36I6v6+8
FI6L7/TVQ1cXT8mIckO8yRqvpaTbbdRYWlnRpY3EhjU5L+Cg+HN5NCNyI9IkWeRIyTdg//awb6h7
ycfKu6vJm62EkNeenmcaRxQg8ARtmPsnku6lG6kSM9C9teNP5d/je8gSsBYoPMGEulLnQuVcT2nY
KTogdPcounAu/OaLYAQrmcZrr44dBgBUj6wDkcnlrI0mXXOUIhAd2ZftUGr2lhVsYUw4g+dvXWtl
jZZOHYAYyIk8OWXqJJfWykFLtNqcZi0Nt26cb3NqJP2wKrY/ucfLxA6jQhqFJy14IG7KSzt9rpXc
kDz8BLa/Htid0tCCbkjRFC+2nf87tcoXqc8fu8g7KAIiGKt6htO83fqC2W5kH6YulyVurQ73gl/d
TR7A8qzzEO0JYmOx/oLIyD5wt+ggR/WmF9cQbItzTS9w5hmoiDR/gLhNpXZtzRyI+YNJQTbT7oR6
heC6aAPpSa5EEiTUii7nWRPaOK9bHrx69yMdn6FQrOY2l441ITnjmChtoNYuTYhT56Y6d7mQdPle
8MfH2I3+QE/9oshH121fkS8zaDiwkq5YGhgvN7Yqh2NKT19aDYW4jToxEp08qjZheS/Ij7TfXDkN
i0P7YGQWTCBtQQFdC0Wnb60vudfssr7dw67d5Ka8MSMZiWhjn2TR4faNu3QvEZpSJ1XBfTG6y7EF
dBH0s64g5VO+6sYnHdVYRX1kZkMabQ/l221rSzMJs4FsLpUE6k2zgyDH+UApBWtW3X+tBM8R+uqO
Limn/8LMFA5TtgBIOS/8DoWqo4uEH9NkEju+R+OVNwsHc9vKdfg30dJpA0CFjtLIvABrNWlRgbUV
HTM4DsD+W+XRIA3eRitpl6VJQz8AVQTeixa8m8slKl3FC8uqxfuH5Ub1kejyfFsKf/77aD5amS1N
mSpJ0fid6HRPTfVHmoQZD/IaEHzpgsEBk86EnkHtYBrqh8eKwLrkw6CIkIQeUn5dbapN722sdtit
J/QXbuWpaSStQTi55DVnb8K0l3l79kLrjMi1OTW663aIQtfL7Xm7plOTyqSNNkptuCVKSrODy7eL
ZTi4rVMkTmF87dK9myHZdGfK3wTpS1ls3fA8/FE/oQuZpE4Aqzse7syXQDj7R3rcqZHtbtSfSrOt
4v3tT1t4FV9+2uyGDSMrdU2fT6shi473nRfaSrY1rF2qnHwkyb510ZOqHP3PbKjbpt+d/ezKu5iV
maeOWBKlazFdZqdAPCnuQUvJ1tiydNaqYxK+qSjOfhXQ2x/cvZtsgtdM+JTvYfOXQmxbz6NOgsK7
i46jupOtP7V8KPW7crz3+J8zW977n8Pn3LPTujhWwjk14c+NtpuuHPF3VvGtYcz2kGl0bam0VutU
UA+DM6rypivZcve5lnQ7IjlpGHbIe7Px92O38Wnedl8l2d4TnoPwEIESDLOT2X/Vcv+kOpr3VSo+
pelWU1O7zlVICdt4jDZaQ8+yz6Hwt+o8O4DYG67cLe8J9VvDmF3Nut8bVtF7naOmn8h192he0bRP
944T/3+020322f+V2OXJcLcjHqZJ7ehRyzY6q1A4MSVf/xgYD8Im8t4Gc4vcZ9362yj8kombQnfq
x+CpP3lneaciUmM1OybNZlnKs5S8ZPvsk9Bv5OFRfTKtpyT8HAkPPUKadvfSfykkO4ge2wc9sjPZ
7mFeyHei+2glWwQHLH9lIhZK6ZwICvXIH9OnA67dpQPKB1Ooep4cDqIfYEmGpNrpZTGekiJDOLRP
ZSfM4sT2FP0xHpLuNakaxLT6YY3r9868v1wRWSKYlohjKJ8ivn/5IVLcFk3bBZ0zsl0A92wkrX1t
SRGVjbwZy9ox/xS0+CypC2aFtIstfaeIJ2v4TiM1O+yUXa/ZA2+s2hbQV4pp+YtMynFKv8Q+nX9F
xPiETX1o9PJoTskwqEpm4tSVfhTXtJFWxzKbVLnJ5CK3fAAzwhn9dOOrdhQ4Ftmj4ngRDZhNwF27
vj8iBxjQUCvx0X4km5+dIukxfFQMWxWOwS5oD1m0ceVtm/3O9v6ZBIOhPGWNjRu319oULbhG5h80
BfEBCUqeB5fzHyg+sXKcdI4LWbZASTyRD7UJZjHbTDk6QXqw2nFXD8m3Rrmrcu9+1P219Mo7PfBq
EwByRmScmJYQ7PIjzLAMxaQJO2qYw6MgCp9QNaFfm/8pi7RziqpoLpcA1/A0GVm2Qd6KxcZ140Mm
W8+NOb747fCLJ/a9X5q0QGyr+7Zwj+Qin2nBxLxvAknZejA8hL2FaHQ6drta2SumYzTPXQoUztA3
nrByxK6jIiYW7AHkEtmiDDy7c3JRaZPYTDuH3uCgbsJtlrRkCHcuicLbd8x7bHo1fR9Mzc5QXkpq
UXplx7WrP5deCrWJKmmmP8Gd/qxowTZOBTB/tI1Whvu2i7+2Ub5Nn2v/T1zVNpz8Y2uKdqP86Mqz
kqgbWesPcnJc+crrMIQJmepmxAek++f9q12vNbPKHzsH7XVjPwjtPk2lapt4ur5NBRq0ZIL7AF4Q
txwhMS/Qn7NW23ArVINlF3EqbcZKUDkbTbMvKGHuVci6d76XQtHt03QXFKaNI0t4Po46r4Za31ey
Wj/fHsa1ADR8GmS5aDsxeVCYtZd7FdArvGWr6pwMaSlDRlqqQY1MyLSTOraHSjuZ5qEffqjCxvLv
0Urem5adSuigSsMpJ9jooh9ysabAfv1oQtsdmg9UN6joIBwuPwrEiDRNbed0pvucWoc6e5I8dd9U
yREgVNE6/livBFULy4lJ6Dg6+ryTBvelyb6AlWVFIiajcjOGZ0SqVoKOxUHRAXySrqdV5rwhS14b
nVDHIB9T7mjfP9TygyHHm6o9xFRSmnM2rGDyFm5FppGEz8QxJZ89B+WVltB3cc+YJOMYZuGR6ORe
e/DEh+pX+aWN3b231hBjcq+zo4t00yQQCJSKKslsFhtPjZCqlTrHzF07Gb5brrAPkmfFb09N8r1d
S6AtOKULczNHO8jqUEQDA2zpnpbRf9n7bQh3aHKsbI7rp9rU+u5/hjWHAqZFb2WqMXQkeo5t81D1
GFyrOizagG1GRgukEtSNyw0o9EFKI1W2B3C5c1yxMWhWla5hzpf3xISCFSeGCGTESzM1zMoI7iBD
IQxv5fHYfLW0bGekjhnRUV0EvZl/Qy9h06nuygF4x+7Md8dEXgWzPaH05sFRPNZVXrsa92LhP6nx
odLfjLg9qOndKD5q9DRtvJ+laqshTHiZrpn0BfGcpjp05eswfZz1TbT2nnr8d4EoGpRDgCKjBA6T
QtTMCbpB1iIPFQPgC57z7q8wfh+6L7cd7dLygvqBughu9bqtpSikhpdLmBj6H5X80GcH1Xi6bWLJ
wXw0MVtaDdo1F0/UA957MazI1kPhMMbUI/RDKZ6q+vjvdPlp3sjzTvUPhLjn8M5KSTojrBNApEkH
V6J4lPqfvtA+wPU63B7b4vSRIUdrByUXQJ6X21YOXbWWIyxpCJk9xIJmS3m6EnhM8zPfnqCyqKvQ
tI6dMNsFUTrGgW6lvdOhqdftKNhtkuI1aj7dHsqKmXcIwYdkSSL2aZPpmGnNo1C+tOPjqD4Mq2/D
24N559p8sDJ4GeTmpmAw+lexP/i+ZEdlj5DMyqGeXOz1pE0iKkBGqEvNrurEQJ/G5fHl9FZI5fBB
0ouVZZl+4doCv03THjBe814QiSfoaqnlvWMCatC/JN5L8Qn5Fns1i7Xon2AdwcEGx45Wy2wsKMfL
RUsKk7ooL2nLuxOVrVKdwsdeETcmzW7N4Sm1Tl785us/Ld+3rWjvdqeg/hV56ZuXfg779qEelOOw
hvNYPNofvmz2rCkg9GVq3rBnyjdVFmwl3o2GLf9Kgydvasc5rMz5NRVrOtn/MTi/8SRXpScY/WKc
sDjFn8rBA3T0ppd7r30tpd9F/L2VWmTpn+rVFNPihvpgeRZC1PS5D9xO7B3PzKRtIfSgqVxBWYmN
Fg/hBysKm+7D8QhkKablatdDujiWsi2102Ke1TWvv3jdfpzHabQf7GhDFkVew5Yi/G9PcvstER8b
iS6vrq3k+pQbyYRHhfbht33MkrsEgIlCIPGsTtn90mziln5Is7DeyQY0tftDS8e6bnj+L4xQzAcN
BLEMS5dGerptpmGlcKXJZyuXNkX9JNMW+P9mZHYm/QzuhObKvRMrX7zGtEX9VKcrA1nactqHgcxO
V5irdBWWsWG6L274U0DJ9/YgruWYOU4TPgAMExkBHlSXU9WZptnVhoSwYPAZWgkJa/dcG8WmSbSt
WUH9qf7AY0uHl7woSZ2LMNjLxh68byvfseBLqTRPX0GsYwFPvPyO0vXUOjRUliwOaPbXakr+wzQD
/xzKQ0ynpljTBzvoRJK6UiwmL66fq4ChQ0nqT1FpWMcWaF28FdRCjODbJeZZ09L+jlZJjUeaNl+r
PS59L8+IKSRmN19hEMzQjIW6Y2XUCmRb2iTCr6wo4gN9Z4ZN6mq+Y4yKcLg9S4tGp/2MsCYgg/mz
qZd7MUD0pneK9rPc/bCqU5Gr3G2/c/XltqWFYzpBHwn64cJNnfEul6NFni7uYixFvaJu1cLXj6Fc
0kG2bqyVqGNhUMgMIRyDqACw2PnKe0ouNKpIHQj5O7GIwFONd+iSusL9oCevt4e18AqkCESmiB61
oH7moM7BKlWXPgkUVlvxjaCXVKf1MEFilOxBDMctuOyV0HfBnYOiQBV5AkrTt1OeTSSvNxCZkuik
peXtkzGytib6vqcGbl+FxNvKDlk0N00ksTywtXlw5admmnWpSL0TLrTC+1Oo1UMkmn88o1xzgAsL
N/Xnov6ugLq8YrYHZoKsbBdLjpq5CDSUG78fN7SP2+vq+FrWaw/EpbWDmIOCDFsS3zpz6kXuG3pN
CRZqzrgPhmNdldY2CIWd6Rnnyki/Frr05/Z2WZrNiS/ATFIJhfk9WzzDE0U3MUUn+qskyt+kLlDc
+kUv47//hR2WjIySBHxzXhOvg9JAFL+RnASFpmj4MTpdLdnVv/eTJ5E2MRPZH1AhqEZcjkeSCy2N
6hYGbeZ/Nax8343aFl77yiZcwBpP6D3gbcCMFSLW2VJlVVTpZBslRxby8UnTknqbEJXupV7qd6bV
Gruhr6s/phUKSBG03qnVzDU678LunLoMTNwqbWIozK7ORo56LxBkyTEpD9VRu4/NfG963n1tyTs/
+n17BZfCqQtzs3tUUmmahYKX5BihSP9k7ZAbxVbtf+JCrTg66FxAOq3i+lTf+2ilr1zj06/PXiJY
R+qICgMF6Lk+QT9IbpFCtHcyKbMNlytvdA+dZVKuvM/zQyyqv2MhXwGhLRxI7mvoGROuAk3CWQHf
RIChYvbZtan/iih/+pa2ykkQXzMt3it6vgKKWVpQjaIFmGsMavPzb0qp71otBTN4Qts0pLjr5ndB
Ee2TykPzXXNXsGlLwyP2AmU36SyKc3kCORplMdMT2fH8zSiSECLX7xX3rYc6R3kXktS7vYUWx4eS
HPEYYjdXj/x6GBo9q1vZycbGnhQtrDstDo4JVdFEXuN6LXg2MCT/Y2z+1NfHrjcLo5KdpgWt0kqF
E6a8Z5Ig8D/V7Zqk9EIYC6ccmBagQh1m/ewS9PVYjgxaIINSgL1G1EzBGsGn7e0JXLYCOJxdySU/
9zpiVLkNjW1kp+pq6iqB/ldPg7WOx9dyd1MxAh2byQJ6Eu9yux/eTYA6xqZWG5aJTmu5Xdbh+CkV
y+ETT/Nqx6uAl3ei7bycRgS5i8CvkKH7Evao6fo9l7LvFco5F0fd5mpZUy6+Vpt5/zrUCCedBuju
M69nBv1YFnInO74/QhWUESS0DpFunTo6Zyax42rJjyZonKp8Es1DWhi2N34pkwPivRDiVoC6Szsa
xi49EAklEQac+URBEMNE0HAQlLqb6oeVQK7ODi5dZvRoxdTS2lPZpicq+gUyagqXN5vvjVqVyYLk
AEJujhF7bRNHQCxv77Cl+qlOno8D+v5emrPE4rTMk7bx2GIJwlfZKKvHzvXbo9YzvYGZis8jz5ht
Znpvmcs6a+CbDsA/T0iEvuqq3pwas+v35WBIO6kuin0vj96m7Fplo/LLdli6oGRSlCLNOpb3Q+dm
28qV4p1pgtyhl6F+bLVcs9O0kLZ1R1tBJUpOfiu5TKv4tWp6dR81ib+7Pe4lV2gi6/UuVU3v09n5
LYwsartRlZ3CDf1jY4quo+Z59Ev1q29dQrZQl0pz28elshIYLRom7TnhL6lNzV+nfmQpWe1ZsjMK
+r5E3CT1031e0bMKrQjFG85ZLK28fJZ2EnU24G+ELuT2ZjGSAIe499VYcXwiXtsLzn0FxOD2fC69
uqGXT90hiU3Ab8+MVKna98Cv2Ud0+wYoFSIE2u008c0Md3TBtjOLF8mXUBTsOPwLJGbF/JL3t3CQ
qKuQTqTwcXla+szldutc2REEcwSCoJZvblwY40ZFKe+UZHm3b0V93I2mREHOE4p94RnZOfNUc6tZ
xUsqIJOmS3W064K0vKtWMW4Lz08UsMEngO1FcmbuxgJLEHVZCBVHys3xOQMUs5OVWjtkSreWv1/a
Yv8xdUXFiIYhtZTYU5xR2ek0W9TVkyW7YOayE/fWnbzWpXYpgflhbETBl5PfRYNeyhFja9T8PBTt
/ZCI+04oHnhX7EPe2LnsSEq8F/Rh43cFvY5+3F7+xRG/g5ondT2aEV5+AOCUlu5+gULqwsxgTFRf
c1Hcysb4PddRVghH75AGa0XEpZtpenLTKJoqCaD4WUZBF91e8ELeUoFyjnrz4GreRh3kB2v8Xb95
T0VNRru/94zcoT3TduRDCqM7DKgulGtCRkt3OK11uCe4JmGVzdPprmfRhWzk5WpMKAbt1a0Epwj0
TbCL24ehEW05F89i/ujpxzJ51lP3k2d+F11vxbst3I9c1zDaWAOI/sZsSnzDq2JF7STHzR5Y6U+t
7+6G0QWG+CeCB3F71RcXYBLZhHc0XchzRH7ad0WXu9ODiHBZk5D4S4eDmUdvna4BMAQxmW+DOt7F
ckM07RiGt00T76kvq09BWu+E1VTw0pvJQEhBR44Cgiho8MuN2A66n2QCr5ZSLL6M8mdfdW03Tl6s
NtlpA9rTvenZltefauVNTtcQAUuzjxTGlOWiRMROuLTeRLreWKSKnVYQ9slwlqpol9KTlAKrZD2v
TP7CrUL2h4CMNttTtWh2g4YshxnnkeyoSktOf9hAILX9309hCQw1sTsayer1sBlqfwOFunCfBuhK
t79h6RMmPR9y4pREUUK6HK+lN2GkNhab3jPrLRrv7sYyYm9/28o7N2H2FAV6RLBA4RVkxzxHCXYu
gCEaEOu37kHyfkqG9qqQOtZLavmKf8760mndLf3cTmKR2i7JzGbc53n+1x+kg4VXiLtgE3i/s7Td
9GNyknL/0BbiKfTWKoTXjpDE1STby6sZkZL5qzlWc5SKIx5Bddl0BOu7wvsc1LtKOYkufaeMP7en
ZsEcIQy0IOiGdCefsyoVqt5S2ROb5147FT2swi61Y8n7LmhpZVFPtSy9W+tqtwA8xMNRByeHRSaL
7M/lukuWn+J+JNmJPXDY+s+EdkmJtbW0kN7JZx11p/FXXPxWIS0kdIuO6rVMzP/yBRovEthX1LBn
Nx6AcEvooCbT16gLN9WYQat07xrR/TuYPxPpry+EL16HaIVQ/XEDmbs33bR9e7g9/dc5kmke4FuC
FLSQipmd996PU49kvuzonxPN2PnA74Zk39DxpLG0YxE9DWth84KDuzQ5c/BpmXkJfZVlIC0NUNRI
KfbGOCrPch12O3Mwkq0aqunvSm2SfRkr8aZOAtMWmvzf2ViXHzIFhB8erRldSwIcrexYQijs+9gv
Pg3WGO/VshWfbk/zggPAFlUluAkcf1b80pYukNHLdAZd+uo+VFXAT2rwJbS2aatthOoxsJ4Qrczo
/p67AL4zMBP2+KXWN7r7mPR7s/9lUGBCTBMk7gTSRq7t9hcu3ISXXzibDc/zo7qsZTI7mftbBRzs
1XvFotcWmFe3P+fxiyyp+0B8c81TgtxhtvGkh8Aa7UZa+5TFTQlqlUQ6QYA4R4/4eWzVtJGXHVGp
OrvrHumpPnZ3ZW7aoSadZPN3EeZHKTv0Gh0i630pvQ5Bcah9g8BtPwBCijamt1KCfsciX/pwhTiN
TBQd3KYWUrMlLOS8yIScN1DVtPGrPATVLvXafisO4z3sIOFx1EIapgLcfA7bysKdpOLOq6UnJAFi
G0WSb0ZTd1vL1c1NkfnxNrBMBNGt6gf/yEGsUqRDlPxVqo2IYmOcPmWRnDw0ddxse4rGG3VMhlPb
VGsdUpdmGyS+NgVbE31m9u6ZLmC9bYX3d2zX2iR5hqdMssqNqWbCJjP1T4rlGamdiZJlGySlt7d3
3tINAKdqSkdPyaO5UpqKxqSsjNjXW3VbUDABb2nmgQ0BQhh0u7SSNcT3AooWtTRy/gCHuPRZz9lp
NATDLfxUcRK9gfXRiuVLDz542wSx/0tLjeFOUdsBcZ0KlWktE6NNPip3XiSVRzkOhm1ZetaPLq+l
jRcU8R8rQx0vjQv/TihcZeU0TOdutu24iHl6I08yEahm9wQJ+zgspFZxRG88FKqMZF3RyNumj5qN
DPTin3NGyOOwu2kYDTmMOPRyatK+lcIG/ig1sq+yGlAL/Pcbh2os1T0gW+jwzBFIbeCVqhd3quOm
FeyEYluYpq3oT3rgbry4OcaRXb3d3mHXQS2CHLQGmpplARaeYzWzJGuNvA5VhwbS2jFRxPA+buDG
KL4pbcQmDHd5o691nl+o94BJMtGemrjvRBizmdRxYrUaB5pTjtlX3VNPheK/uoF1HJvmEVC05/WH
agzOtD9ZcVULJ4qXHAVWXlGkBOaJlN5KrUJrTdWxShmOkDr6uzDT+p3V9vo+iAQwX60Q/ClTr1xZ
3MkHzjbrdMnRCJaiJEHdLKJ3Db0xXd50Ttxa0CUS9uqXcli5TK9jdrpJ8GaYML6cizmM0cwlUjUk
o52oFMKdNwSGbQmFspIPWppE6hzkzUHZUx2cufs+EbIwHDTNEevW6dAhN/wfvXvyPX+XQ5bLq/Hl
n3cpoQF1DuCS6GHOpXZx0FWTZ4k+gU7SZC9GhwBI/+AlmzTqV3K2CyeCCiS4fHLiGhSRafAfQh+5
L7yGpLwOB0U+BHR0lQoJDVjhoNCb2PK/3h7Z0lF4D3x0ddLcABp4aa6RqoKSOw1U6NOkjmeU9NLg
kGWKb8vRU9uYd5a6hVS9uW32egXRqWFGwdJDEEa25dJqWYCU0QbXcBK323mp1AKgIZC29NIW+26r
K/Q1t8p+rfnR9fbErEZbNSIYSG5zwaHK8seMh5zpyGU07HMJxFoUeqfbY1vI1lxamV1hgwBmJFNT
02kK/6viIbwuBc+ch61rZnulcoHiFZ+6N8WDtOY7YD4Rq/jdhsEu71fO/PVe4ktwr6RPEL4jgXs5
zYZQhILYeKaTw8BMgnvys/kAXwzaoO+tLOn1ZXhpa4plPuxb16qKVsdtO6kffhrNnvcpjLz4Mafx
+cr5X9i0ky1ygcQmkJfn2mBQP9RCK0sTSSemVGiDH0FU9RsxyqNt45WUdrNSPnuJ3iPKYRj3ehF1
b7dXeWkrKUREpGLAawPQuRxuH2UwmrvKRDPj/5F2XjtyI8vWfiIC9Oa2WKYNW22klrshJE2L3ns+
/f+lDg6mi8W/CM2Zi40BZqOjMjOYGWbFWj1YurYdgCHq+sYBrq4UplBm9HFXmF4XvsS8q47wemff
B/HHsSx3YQbJtfaYVTnYtuwU+9VuDpCD2WLjWTtNqiEQtpCIG4A8zpenWtA2lQE7XFRZdUv3dXw2
AvnBCkf5QTMHeeObWTOnG9yvf9j1L9RSE6lx8j6Z7T+PkyQ9DvX3KCSPULaqC2vH9t7Q4hV0Rq2Y
qmqy7/usdMklY3sLZL1mgbMSQxAw3tALOt+5yK6HbEpN+z5L/NYFalS7pQLJ8HX3u3zNwWDR1WO0
nrbPBVdn35rdWNeNdY8kXTHK7oQQZrrFq71lZPE2lIkDQVrUWvcxLBFNLws25v+zkeWJaF1u+2XH
StLAVcsPoGP20VZnd2UlFE3JKgSRjoru5fmhOArpoDrBDzRFwc2Q+szNJG6l1/vrp7LyrBGZ881Q
ovszFXRuplaHwYikTL43mbhxguKxZEBf39ep/kWMj5jNuAFpWflumJAGXw8Ulm9nqUo55XM2c/WA
D7ROpvHJcgut3jnxRtC6tntMp8CtRPhzyUOUy8HYTdks3xOP9Td2lO4ThnCO4fj3YGv0/7gG/geB
SCR5vn8WmiVyq7J/sVF8r83KzUPnqa+HjVt1bT306QQfIDfIRWUNWJKpFj5mtKTYhdZDGH/sjNe/
dwUxKChqJPiCLq6Jd89hWCZyqTuNfJ9V7W6q4W3oD3351udf7Ha31RMUt/F5bA+NuYAaaqJwSnx9
biwn0AYdgxsEH1r/oa2KfWWasMLdbelnr1xuUKYL+lSuHXJ04Y/vVhWrwSzHVivfS+ZP3f89FH+d
4rKQd39/8ew0igqh88Dfn6cPdvHjv/19AgbatCL+/PPcvvv9GrS8qVnBFNMhgculyexh4tQ3149+
zb0EjkxQq5FLL0ODysjCuoyB0CbFW6pV7kjPXMl/XTeyeuTvjCzuZh+tEfr8KivpI9Sx+0f8ODDC
H5r8vYAk47qxtWvm/YoWd7TaBEHSt6B0gVqdNPVHPna7xEz2xhZgfO0C5Yo2eKL/MMwu/EubTNQq
Obp7SF8KhuI/j/OLjknzmG3lw6uuLDCssPLxySzJuHwYXx2tcbirG3o+8878D+yXfxi48DP6tkzh
L45INwZlNjucOc+yH2qrv8hTdYf0TBpsTdWunQ8FG1EvEyoYyxZ9KBmzFdLauje1Y6bvjIq8aleg
g3TdDdZOR9zONEGhD6P1cP7124BqwozI597onF33oUVUg7qjghS2LIe7Qd8ICte+I/qdAohO7kLZ
5NxcGSVhoZEL31u+9BjTi+T/cyiSb9cXtYJv+IP047Uhtaeru7ipsxjwhmFFoq9aPeTo90SwQzNX
Yh9b4850ul0bBTul7l7aIvBGOd1DIXv9J6ztKzz9jhCVpN+55K/ymcGIanip7yfYSvTuc2E/CaFp
eYLSZ1+kz/83awu3nM3SRC85A3qWhbtaLw9NIA87KjV2cISQ9wCyodiIVtcuK2oLSCiLEgMAovOT
lPMkrZXWIEzxTzozQfbQn+AsEszRPZjjv18fRMdkhvgDyI1FAI40XtIzPA9PV8kxjs59RzHBDqY9
9MaAs3ZGtIVmXl2eoH6gVU1lb2nRjANNGQscVQUxqGYoH+bVTstuqGQSZG71xVe6dLz1oF4Y5RGi
H0v0fTZHhWMkNCZGwnIgMHwbutvanwZF2U+6utORX2wOffSr7TYcdW2hXJnkhYgFsdxF0stz16nN
UCuiWDTDDVkEvwZTcsfpRCx4vH6Ma1+/4Li1YM0Qw6qLp0AJe62bAmyZlX/wE+NzXpVu22Qbrrlu
BhE0GjiQ3CwjGqEHMiUKowxO8ax1u4bTG9Jyw8ja/cxBCfZt7k7S+HP/p9pVSUSJyv0QVO6QnAIY
2mv7aR43IOArbxpkSSABBYnnJQd8bpYQoYhAHZLgeTfSn7lRi0Y9XD+ZldWIb1iUJKhLMLBwvppZ
V6axyEdo/bpsPASa3hy0Wdn1wQgVailtXFcrB0TiQQkLIOsfAPi5tWIoDC0cCHT0+GNsPczNSzmf
ri9o3QRMEXg2xALL59Mnm+n8juczBWGzkwPzIUfpzw2rZuN8tgwtHtDRbpKyYrH3Zvm7i+7L8Hky
NiLoVROU3kVpCj2FZam6pcmpRmIt05wzZX3H47LLtzZs1c+Yl4E+gCL1xVhaJkVSFA6hcq8pfvuQ
TY5+S5vsy/VTWXUzMRCja1wDsrzYrAFUupEopXKf6kO7L30jcSXd8G/amQHCyAFteN3e2r0qQkEo
Xhg3ukQNz40zGEWXK/fyXHW3gyTNe92oYpc6jEwhRwoPVpQZJyWpcPQ+BgytqOW+l4YtAMraykVV
E8pkGFypL567fOtEBCRSTDyADHigPjSO/7nP96bUvVxfsvhSF3kj1FoCY0NjkZ7+IvQZqRn31lAp
92BhdkZ54088yCh8WGV51PXX68ZWohzR1QXPpQnF+6V4bxkM0yg3bG+RMYFzL9kAB83vc1fube1z
Z29cG2t7yG3O7QRiT6ClFnvYxtySGUvrlZ1k/Syz74OBWHD+Hz63d2aWoVs6OEz0DTz9jf2lN2tX
Dn9kzsZS1k6JcAbiIUEJChvb+VJmx656+M14CbUSfZdmzg86ao+3hD+dmyPE9TijOHK4flpif85c
A4QVkQzIO3r/NE0WrtFEscxkmO3cq/O8U/3gdgj6r213HB3nttfLXTT/MyTh5+tGLy4vShjiVuGJ
BHAD7PZ8pXId6X3dq9K9lBWPUnUL+duLYzQbdLGXRXVhBiSd6HSLZGYZjqZlJjm6L92nWbVXnE/m
P3q1qwDnM+8RHLuouh3zjULdysq4yeh2IYMIUH6ZC+bJDExZl0MvATKBgnLbz8jBbTjKlpHFuuB3
VrUMRl8kN5udSXkGpy83nrC1zaODCyqa8SgqKEvFuT5KHTm3WMmQf6DeujO+ONa3dDwG411b/A6y
CeW5v3cLUVMFBoduH5OtYt3vqjaVqZdFm82hJ+QwI6feMZbljv3Gp3xxY5D70e2A+FIUH3hCz60M
QUiZvjVDjxDLleRkVyInpqBw1/++7uUX3/O5oWUULee2KTWqFnp97JOYfMkiz4dYCJijvIXouPQI
snSmQgSMkDVdXPDQfRRmbWRehNtV86lN4U/96zuQP/zeyOJ4+kYneZ0xIoX+nexgQWqOiIJf37XV
pTC0KaIaJBuWcEh/MuK+j/XMm+0f+ti4eXqXhxsnc9m6FUt5Z2SxFDhbE0o5WuZZAQCJbDj0mbWv
y+TrZPcPTpwpu8Gvd2qnH8IJ1JFWd7AnVR64JHesS+D5W6nl2qpNkf78EbmjtnLulPqMKk+ohJE3
Ot9r2XHF91UxLvv3e/veirKwkoQOUqJR5NXmq9GUu0z52KlbOjxbS1lENUKvt4yEESd4ieTSVaZ2
b0TBxv30h37h/OGieEivlCY/jk9N5XwtjRpFRZ3Jmdf0aDna4c2E6kui7+iY2l3yIHfloUBjjFFL
Tym+ROabltbHvsmOCliyJH3jYG/kRr9Vo3I318P++k5fXjKkTrTr+IXUHRnTPf91jhwOJUCOwiv1
BhgfMn/HTjFhd24h2p20Ljpdt3cRqdMjfG9vcbIWqsVKYoWFV4E/0Odm73f/RwuLY03SDgrJISm8
MQlc03yLtuLGy0jkfAmLV62X/Sk0DJZAH6jvBIcKdqQ3xXyuC3NPOelgjhtx8dauLYOfJCHaL9PC
0woDDuqH3pI3dm3lYzg7l8VF4wxFXXQ+OiudchpnBwnLOyOJNqBEq0agzjVR1KEssByDnIwoDNKx
LLyJWrRLw+trX3KH+Hn99vdeJt5msic+OLqR516dRKiHWHNVeFk4CxbzKNI/MDexhYZY+XgsnmYN
CRlqDzB4nJtpWpizI2IBD4nWrJSfq0L+rTe3IDu32usrDsCeMeoB9yZV2eXAVT4w0NabeeE5c17c
+2aoHp2o+Xx911aORzRw4JygJio4E8+XI4OjLvVML7xYDprbUamDn9CMxruWmsfW5bu2de9tLbZu
QB+Dehq2ovlVrupbw/g28pLpkOdeX9RKfCg6RRQfuONogC7pcdp+gjOzN/l20CNOeUfdOelOZV27
mpbuezlziyp4TEMTHsWn67ZXbooz04sNJRNHAFF18Hchv4lXqvuUAC4sDm36jxPXOwT+PDSZt+r3
qweJ9CIDj4RY1JzPD9LXVCaae9xfHuy9X752cQiThdVvldHXvJKMljIl01/UKxfrA12FIlE34TBt
qN9pRTHup22l8cvwlAOEQUbgHNE0X/q+atdGovtBSchBE0LK7ker+0AZ4VfElNTO0dWNdGx190Az
4yqQcsBTcL57WtHpuWZxanaE9FcyzcVBSmv7WMhoLF13kLUNRBxTFJVNQYq8jA2SzjBrLSk9p/JP
jdowReUbHQ3562bWVgSGge8a4BYg30UmQTU54xcUpdfYTxPi6SGhfYPg7HUrK4shmxQ4E0AZZGPi
HN9lRW2U2rNWtaWnyydVkbHwH4IVMmXiKHjWGCxfvh9hi7BPWPeVl0Tlk12k90U4v+lq+Gbk2l+/
hwxPgwIn1IVUiFbR+WK6NEtyxYkyL45/SMUXJJx16/n6fl2eyrmJxeG3WTd0fRFnHs2LsY92oISV
/PW6jcsbCBughKlywXF8wfkyh5Hfo0iQeagX3PrmfRW+VsODHbygeCajjST/tacB7eQ7hYmJyhB7
d75tasI/VAozr2wgEw/M+zR60JmLvb6qy53jbTcYxGUI5I+hcyt2XASmlI+ZN476YZxeej3fbxYW
LrcOIwgAo2FLZYGH99xIVXGpVSZZ5FDNbjGieYAqw9z/jsLRZYqnODXFFkPX5aN4bnJxn7aT2lpd
T0oZG5KrDJ8toDoc1LBVi1zdPwcVJCipwQQu3wfQBZE5yip2Bv2QAb13GCjdBNKtrIb2I11kgj36
JcbCv6eSxyExrcxTy9RFBowUIyM7lT9uHtXlzcPt+c7S4n6b5kwuWwNLTvclGh+cYYvw4dIAsAyN
C4ehI1Q9l9Uy1ZYUKheTj2LQDaLuxynawuhcbpYA1wsEGJVVEGCLRyfJQ00pm8K5R6j1kEifUfJk
hi+/y9Vy4xO9nN4TgAwQDIzNA68nlzl37GlWylrTKp927T95u3fkz9SLj7Pl71R0mmf1ppfumKKT
7OlnSVpctl5Q32ptdEBs4W+/4z9al1RXoYOBI3Gx6DJ2ulnrZ8hQJnvwSquH+3agnls78paow+XX
DOsMNznk6AJu5YgTfvc4hXUM/i1pfWrW7am0yaoT6FPD/IeaAyDOJtQa1Oda/fLXC2SjRQEZrU1m
OhevyAD5SkMyIN2XWr9XNS8KXnMkla4bEX/kvMBAhsO0IaEK7y/tjPOljYWjaUNL+a7S/aMDfTI3
YjA5xyn8jlLGdVuXNweQaFGlFr1JCLAWl6Jt1JVW9kHkweL0M7W+58pzkhufrxtZ+dq4NHi2eK+Y
C1rSHmlqwN3uJIHnlJGzT0EWMO1FQHHdysq2OUSTgGzAKDFqu1iKmnbVPFH5BGbzwMD9B635EOvP
Stbf6dPP66bETXd+QiSHdM+Q0YNOlxbl+QmpWQgvgS9RabL7fRbCOjqffK05onTjpuXvTdHFy1PC
HhOa4pT4qpZkTl1I+DqHTuTp/nSjh7NnlNK9w4z09WUtd1CUPsmvGQEUAo/86/myIn2crSjpqNJF
GWJqjVTtNTvLj3IhEcfCJObG7MZf1hAYHqFyALQYTAH/+0fa6N2HnMVBqpOsxV6T30nKq2gptL+v
r2vpf5gQWgaCk48W10XXp/EjK1eTKPFCqwugNA0+Bka2NfN3uXnoqQkaCRwd7c1lDyEa7NhJpjbx
fOAxNn1b31IPUz/8KiIfuagtxMfSJcSamG+CrQUghsWyFmfVa7lsQJvjWQ01xnhH9S2yvl3ft+Ud
+8cGejlCTAhXXzYsrM6O4toZEy9HV3yCxB/ErDk+MRi7G7tPWb3r6+9/b5HZNN4PQk0SqUUpbobX
LyvtJPXKWvlVd9H8FBf68Gibubyvmjq+DX1zOo3V0JySqtkiQFl+1mK9PCWQdZDlM36+8H/Y/uW6
luPU0x2GoePWvik742trD/tuGE/afLcZ6KztMPgjOCr5umHXWrxiY93qkQqzi2fParNnZk1z/aE9
6nJl7VIpiV0j1YpDVstItDBYvvG9X0QOLJicGFAi1xglryVsTuqkzh6NFFGPziZAjar6ZKCLhsQl
ZUmrGcqT3JbVIVHL7kYpnXjcBWPs3Obj2Gm73MynA1Ta/UvR+ul9lNXFS5rJ0dN1l1j5eBn2tARM
8w/eZHHX9oHhx5mmpN6YWskhlfT6e2pI9UaN4IKS489WCC0XpuHBaS0ndmGIyW2lslPPfy3K3/Ej
WKriZH6C98p/SFS3HN3yTZNurq9t5c4QeFoAVcQwfGKLj9jRfFudFY6/VH7X/Vv4QZXuso/x63Ur
K259ZmURlemdVWQ0LFIvye+DBnXUcqdYn6A6qYx0J28xOJiLt/F/NvLfNS0+YUNrUU+JtdRrM2N0
B7UOIEIw5IOfatCFNm2wv766lYuQRj6z5Hy6MAgsg4s+SBKAJ2rqTQXkWLz3d5m+0bhdOyaWBYmH
GMLnr53ftUaadA1fUOoVXRm66AQ7DyRC4V2upNZToaaoxNXxxrO4dmggCLgMCaUpEi9sUs2J2iTD
Hzv/aTo4u3mnzL/C6nf8dn37Vm4gGM2pwZCl6NSSFnYmO6xkqyb1bnqJabIg0F/QKmgeSj+vDtMg
GbdUJcMPUyH9BJG31dtZtS6I90SezLj6wlmkhPlKOBYyrxqTIwTr066svlkV2M/60KO4Mjfh9zzZ
8Jg1DyW4phboULYC+31+nIM+VGDkTKoNPrL0NO/gOPfrj/bh+s6uOSYvNLrEBPOwmon//i6wySMD
GbEaM2l718BsoAUP5VY/+Q92/H0kKr42ZKPBz4h8AcTkuZGoD/TBycrcm8qnKELVMZBdyDLj5lmT
d3IOxVFxzDoayd9rH6HK8rFwIJJ3DrUZ7IYYGRhfA1jZWm4+Ro/N8FUJb/w+vCvnrSx1bTfe/1Dx
jb3bja7k5/dxk3saXIJ0QnezdpyTbGPPL4+WJANyD0uMKsBpv/BmuaumYUoA16j9a/Kikf/OSnoD
iejWc3G5HEEmz6sAURpz9MvPs606gFmlnHsjWrgKxByS8rPq4p08F66YNjcGQCRt+KokH21ZIudO
gL8h89oZx1D657qjrTzjgv8ZWXm8lrhpmcTlA9MZk+kDwqiPXX7wP6To8M3/RNkdD/cxbIebbFYT
xnrv7fGf0oieK612J/P3EB2v/5LLS4sfQujL9otQfimSUI11XEF3lntVktTHRJtxOduqXSXtupNs
xNqhCU3/kOftVji8cvBYFumyEIKG3+DcvbQ5jU01jnMvmSWEfU9V59bprmlvry9wzQysEGA3Bfaf
ete5mUzihZDHKvdkI00JgqEU1ouHOg3daCszX9tLk0DUAJIH2loRV+e7D8aZKP87JR/MWEMCZADq
6npP8+9haAFbUH0ztkTOV0IgoPc8pIIRD0jsEtE42+kEHCTMvbS6NeTqKA1vFguLvyMPoaG5nJ5S
uOACz1Buho0B0AtoLPfwe9vL5J2BGL8FvZYjMP3LCU+NQv0y+JZW7d6PdlXx3I2/iv4YbAl8bdpd
XBj+XMZJXGDXsc2jNTj7rHkqwlvlzsGPCs2dO3ilpu8FxNHXPWntAkEtk06RaLBQJTw/3lgt5ryf
aj4VqY7dMMljWpeUD5Sm2Gp9rHkSXTMwgdBzs80LTwr1aWBoBum+yIDMD9kB6dQx8g8t/jAfC6eN
D7FpddAc5dXG53Ih0yWO9Z3ppTbVkFVzCt409wLTcLVEf3XM7+1wVBAn7fX2VmnNHVCnGf6uj860
J9UYxrtI/TLW6YNv1qepfaJOe6M+mRUJx/UDuBjLWv62xdFbeqRZzJ5z9M6dau0b5SYIQUMLYpJj
MD056CW7qGOOjnvdsNju8yebPSFhp24pYI7G4g5p69Z0pGTgqspPXVS4xfQ4Z8cizU/hroqdXT03
GxYvfU0oT3AUYM+osyzbhVBqj2oH6YsXpzOSznVw7zsyMmFhdXN9aZfX43tD1EkXTl1rjaonLWCg
3r73E+tLAAtIrdtuLR+uW7rMCoUlATxEjUe0I84twRQ/kLrSqXa68Ccpfef2aRZuBIorLnJuZeEi
TWd2YWv2wE4shxe+hT7gzakqlzDanYp5Fxr1Qekg8JUOUAc3u9LQNwoiq0dHqVFwpQLVX05EGvow
S6PYUct5pTpWKw+y+np9Ky+zGxYJBafoIRjkbWKr3z00U6LpVdzJmGgNnO+LEn90ms6N6jsb5rfr
tlYd5J0tsdx3tkK/rewywFYLdYF2mJTQDarDf0jYzpe0CDbtwK6zbFIKz4x+22FMPeMlpWwgmZuD
8Zcf87mlxTU+dUmWl6kKMqMrTp2VP8TWWO8QKNupoPz6/OhPyuOkBRto760zW1zpzQDxfmqywHrW
H1Jfv7Hifm8MN6Q2SLZvIB7X18i1YaFIBXBeHOq7Q2uUMQA3aGBs/O1H/xioOaIdh38oWeRaT6My
bHjJ+ur+Nbg4vnymFT1VbKpi/ER9r7Ert7n19Ufz5bo3rn/fUHz978oWp2f2PMMhjC1eHHndZ0Oy
P03tYYi/T3V/mocbhxjPSbpb0ogeWZUN46tX2DvjizOEIy5VSBFKD8hmvovKJtlJRkIBsAbUtAvM
6aulTNQ4QThZhzhxYHHSquiLb5rx3szi/M5uJbitJNgkN36ZuDzPXyicWox2CTJ++omLG8HQssaJ
Ji6d0D5F+lfUfjV/dM2PzeC28jcVpXu7PP0nm6hRQwOsizGUcydzUmReG2PkZjhOsnHwna999VG1
T6b2Ig2vwfw2Vhv33tr+w9SCzC9VAMYMFpd7qSiN32fcRXOZP4WO89Aq0+H6qta+HErZtGZF+ehi
xHSQ07Ebchv/sm5aPs0huw+7wR3kp8xPd2H7vdI3ykarLv3e5OLb0WZoIuPMZx+7r3I7ukrtE+kp
kMg7UE1nMryRzV534E6NXuzmJZz8v+WogZYCKZh/F734qJygitpIl0Ce6kervUsSI4TLodklVnZP
uWI/b3E6iEdj6a4qqE0SfniyjGV4o8uUF02fJevpTdf7bpjdUFfdiKHWXi4GXuEEA1RNJXARtY1z
nttjD552NP5BR9NHwQXFmsDY+g6E1y0X82chpNGMvi4zTLkPwpk2EoFNkO5t9avjpkrhKogow5B+
Un/2xccWgt7rfrpSQSALIXXlaabvwvDS+dcnT3pZS7NeeMFnSbqjF5ft4k8ypBh5vtdOkzLuqn/8
6FhVp2pyR33fdBu3oXCK5bJ1UcJlgF+UWRdvjNaN2oDEYumlxN9t+hh1+g4hXTeLTqr2UAZbqrlr
9qADJYmnVsGxLo4zGxqjlwKt9OyxfS3qV72IHvL0a16GYDidm7Fpn69v8ZqTEvUTaf0p9C/xIEpp
lIVThJWnopL0YVCn7jYdrLu0npSb65YuALLiA0SrRaQYtEwYojo/TKWek9yGOBZw+bdCil3f/hr7
D7FvoeIuHcvKuIvzlhdt4z5ddaL3dhfPRqPbsxiiqUBxjUc92/eZ7UoOhPav7KoCLXOFYk/wNUiP
yguE/2bxWAet2225krjhFq5EtxdKOybIHcFWdL783oxRNx34GYkz7BnojtHSVuCT0YS+RrERG63d
tzAwIVgB4vPPYPy5tWTqs6kZsaZTDCJuplIffZsNuqTWfCvH8CHOD5LNtG8yHSYjvWkra+MnrKxX
cKIC/+G1plG7+HYTPc0ze8garxtehPuiDzLdhspjDJ3ndc9a+WhoUvHNAGkSTFDq+VojPZRn1I0a
b7A/tNK419KHRm7dfL6rx5s2vL1u7dKPBXcWaH9wbfRIqUudm0O/KkyarAy9NPiupv0+ubFt14ES
O1WtXYRIc1l+8JUNL754soVRRSUGAWhBurzYzUhKcsdoh9CTEzk5zL2ae9IEwNvq6+Qhz9TCZbIu
cTuteWySOdqog12cJZU3UTCBck3wIi6BJWHqm3MxikHENIu9gUlCN9Ez/+BUVn0XDIEQw+yyjXjv
IhAiBkLUj7EHAj7wVIsPJh5L3U5z8EaFKruVr3wbm35rPGBlYQCvBWofyDe9ZvHf3+UQWmLbs10y
+8j5fYy0amdOT3SOpUp/UrY0otccB+gUPG8KgRdJy+IC7Dt5so1cYRfjL3Vnkv59sKpTeh8k+/Q+
a+ebsXzb8FXxJ88uHbGH70wu7r5A7SUmY8UeluMLE7o0Xlo3Go29ObWMYJJOR+2x88dneUTTwnJn
/S1LktP1XyEO6uJH8JCLSQGErJYTjH0Tz+WksslNOO3SbHYj63mGp+O6lcsrT6z1nZmFv0xJm+cU
rjnL5qQWNVTFxc5B2lmJnqP9g9Lt8+KlnneQ/1w3fBGCLewu7oNCzQYJBn2mj9W30EaMa9TdIdpl
9RaH9v9nhQxuA4WCN9xYrNCZ5aDNZyYJExsVkKiEC50YKHKdufioxErkAib/ppTTr6KNMlcrHOAx
Yf4JLinz6e/XTHHGgowWWsmLcb6kDsd8qlgzGIw7IzrYdn9whnknbdhZuwMgJYQNS7PE47nY285B
7akp7NAzkrI5dYX6xRr0auOiuXg/OMD3RhaXQJwVSqxNBoupkzdzcItfpZ4gJQEDRlTuzbKL3f+w
e5QIyfEEe6G2eLC6JtGiUWVVjvyUTN8cq3Qt023Vj9fNXHYRWNgf9h0GuXiJl8Ah2whM0F9D5BX9
PrROlLXdOL7rZWQ7Ps7VblJd6UllIuC62bXtJIEVmEcmGxhKPb9TAz3KcwMOay+Rb8LxSCnZ+ln7
rlzshuJvSWfpddJX/dfWwj+GLvSTKMOWUpTuALXtJhRqzQPfW1g4R+CP6jROWHAYrZKYpUq7DRjH
2vUoesOCVxKswXLaJEXVwZ7EKTGf5o7md8Mo3bz524Ltn43618jiIZDV2pBkiWWEwavekS/J1Y4Z
mMP1o1/frH+tLI4+9Z00n/Qp8ubE2EXd82YFdcvA4rx93SyYypghDlADSFKfG6Th/29LWJy3Vrct
a2AJncUX4jCVGG006cVvXD6HKsEclyevIYHV+fchKUqYqDZHUSmWW6nTIY/tg9N8r8qN01j9EEXm
jNIucI/lbFFvwFBQZWLe29ZvEYL57GiPjfbCrU52ozz0yXRzfe9WPfmdwcXKBnmyYpOU1VOs1wAQ
RVU/DObWMOAFV4H45okJZXRHwJhCz3u+f/D2Z6PamJGXTsfhef6V7c3q3vHv5vLZSHVv0j7TX08e
pV9BWFJ13l9fozj/5em9t75w8SZM4fOhQ+fJzQ+ttxlgl6GveLCHt2z6L7cbRRcCb+BAcNIsbDlh
ERq5rwtvN51dkQzZnpk4c2NFa98UT7jgaDHxBHNR4jSA2ihGqUUe8k83jhPfTQj/Xt+0NZdnrIWp
QGBqolh1fmR523QGYhKRF8nyTkdU+qs5fYZa/bqVlRwJuIkGaFGH1gnE/bmVwdYitQ18rKBLme+I
UY4IQLu0j9B22c1T72rhJimh2J2lP7w3ulgaUmFGqZsYzabvlC8HX96BVv1iKm9mMB1p1N36W7Qw
q4mEqCCYIHygu1tCuBID9v+iCWPPGkfC3BMybNYUweQa0jx9pnOwi6HuHLYqGBcaReLLY6yTOXeq
GGSji7uxaJoK5XN8X+NejHQ6A12muhaKV9QwquDD9EVSHiu/ulOFLqKr/sxu++pYv8XmJ7qlGz61
dtqCiQeiMKYAL4AoatM0kVyx8erwWgm5EM2mTejWUP9B0Q2gFLrZDZNrF6oYOOVbAf94geYpgziJ
QPPEHtIOdyZ6dFb3AD9ZFTrH4Cn7ed2bV6M3xpXEHKpY5vL6jpSuk4oujb1eg7wzM13DbH8Hfr+b
dITJk+pJPOeakzwE/reo2Zr2WU02qHsqoooEBnOJLg2bMpHGoIm9uh1v5OGZcc5fERoaBcJ3w2tb
u8b+dYtme3WD2VdoXyi60nQ5/4KZwszLPh5izzA+O7N/g1h17ni6/kO67etNDfa150oguOFWIEql
SnVuDQZ5BwrEPvaKLHXH8FhB6uRW4U1kH8zb/vOonYBHFp8b60GlIgprwPUDXnXgd+bFZryrPSSW
488GQoue+qBPSMAwHpk/WNYnQoHSNHbVlj+t3VTvl7t4nePRHpSEXoGXN9pbHFunvMxuW/vJL0zX
N2798UOg7dR0KwrZ2GVbPV+m2vfl3DcsM0iinSx97/vHutqIblf9hteFMpUgsloKV8p6IaRMp9hL
ilOmP8/gOJ3mRRsejOkRIPRG+rb2YIoJ9/+1tji4eajMPLVZka9n3SExrJp7sNuqaq5ZEdhnwTgm
/HNxXE0Z0npAcdNDAM4Vk/R/TZIlrnO6GlAQoPQsqG3PT8ZA2ETXI4frTH/r0iet/J1tRUurT8Z7
G8snQ6shgG18Tt9GeKgrXXTIj4Wfntpguin9+U7qmptoaJ/Rjnu0nfBDPyBklY57aZ5OmlIdAsV+
nbtHaSvOX3NLhjc0iguQMl6wnjVJI09SFiTM+Nf7WjllVuHGW4OnFwKNf7b4Xyt/XvJ337je+40B
pU7iKfVtFP9WxvDGsm8cvvdx6p9GqJZC03HVvnTjHKyQNtyEipv5EwKj5S6ds0+DZO3yrj1pfnGc
y5a8Tb9JKukQxPWhtbRHR64f/Cr96CT+rm+qw/UraiVuY/aE6T7iQpKIJadJqQy0hrIWarhyBiwM
b4oWuirDpVsMfmshDdPC9Ph4z2mVLkPdrB31cYSwyZPb6qaw08emRhbu4EDxkLx22r7pEUlJrf31
9a04Af7P9D2zRkysXXxjU1qrZtZEXkBFu+7Do2aC6CjmjSrWhpllhD0FetJ0WUvG0t6FfbwX+KIW
QvW/Xwx9CfI8CG8QxxEXyjtf4yA7JQbm7DX4z6GT3zaz7xV3oO3xrwWxzncWKskpWr0hN07n/B5+
4rvMHo91PX2eO/l4fTErNzpChfCwUtMl1F2yYPv1zNSsSqKvpoekj/b2pGiHdJz3XXwYzSY99Shu
XTe5ktlhktRSzBQSbi3yoGiAZU9x2L9hPOQgpepkOMQd2Cwnv6H4s/GIbFlbPIt0T9DWk9TIa615
PPmB5eylzAGhn41vnYFsLIq8W6nzSsQh5pDB6xHACgLj8/NrSr1Ug4LMuarVl3wIj0rgu1Ir3Yyz
cqhKKRLlQWncIutYdRsmQnlpxEzfku8pVbPaNxqDqlA8/BqN+eSo4X5I0sJN6OVfP8S1T40JYabG
cR6qK4scUKbyqNsJmaYRy6e4uGvn5JBVG63NtdiYgY5/rSw+taHqgcrObGSodycmJY/Fj7A/mban
aN/T7JRbKAWZ4S5oJrf5W/0OnhSIFQTLClqoPC0LN0UoRDKNijacNr/NwfPf448Wf38Rg1ua37T9
wN8Pot+G/H3zEhF7s0iY+aoBdAIz5/Vd0vf0dmM5E/rZXlNWP7KQ8dVRdbZI9Ndc7r2RRYjWGlla
GCXwuUi5paSahDrf05Pd/b7ubWsfMd1Q2HsgtWMMfmFmQh/z/5F2ZrtxI0u3fiICnIdbsgaVXLKk
tuXphrC7Zc7zzKf/vzRwtqsoogj7NPrOgKIyGRkZGbFirTztWMsYn816OsqB5KoAqpj2k+KtjOUX
vu3Nzl1YW2SEYWJ1vp1QXovDAY4YxS/a3RQGCjOMLdKmndrvMzlpPxaMWc1W3Qtkw/C+63JjNyhZ
sxvy4cVOUBO/vQmrH/T3z1pC5Oy5LiygglT9okDyBoYhD0kt1xtW1mIXyBh4mYlcbPbCLfsuH9u2
q/iipf6hSJODNPpupA6u2cHLrLulqt+3WyySK98XsQeml8gTocNbTrMrbaiIEgSRC7WHtk/eNU35
1HWMQ7QC0hAGd7e3ciV6XdlbXAqWnY1VVWGPr+yGdLut4GGq/iIeX1lZxMiQgcYiVLBSOg/6iO7w
T9iTOnPjTba6FkIUaCaxc0vOMR1m10SuKF4ic3eXGvFJdWV7wynezgYpEFojAASbtQw3nLPYsA7m
cDPRCcRN3MWHPIhOjRQGT01b7Kc4UtwoyYtDYRU/kz5JzrFZUSnWgs9Trc2nZuy2MIa/8AKLI8rv
gQ8S+jCGAJYFDDMwIj1LuX4CJ32Xm9W9HHwvE/9zFCUHJzRds9SOiZafmLljvMflUeTa6QFOmKOV
JILw/6scmz9uO9WqE1PDRUfdELOYi7CBVGbZypPDZVUW932q3slz71ahcVKgb6/j4njbnPk2vnMr
Cb4sYCqi93CdZCix0foocJC5IT3P3MywS7UvWr9R610JOlghTwNVBqpgKdldNboedzMlUKS6O9Ru
DMtjwHKrxriShV5ZWcR3gCl2rqsQqtTOvWUPnt5oR39+auTYNeDebKONxGL9U/1e1eJTaVYTk2NH
lGiM9l1sli9J+q1Mn2QT2uew3shAby6OUd1FIpEptc7DnGpmrKlM3iduBK5c/tIVj4kaeptPvF+s
AW/OBuAXrn7kpqhEXTtGr9tjUVfYc9og2seZVSGbEhbeVCWSO/V5/LGDOwQdqCTdVzHA9sCuvoxa
MyClHekwejU+PLtsvd5WP6eRimcQQkwxR33m4XSON4/DdyNtEK5S8k8hzEs7K4v9d5SLbLcJNQiR
ksmn0jZH0yenK32vV4LwcR4CZYfwc+KVVQp9ZdUzPOOMhaeP5nhWQjCvOsTveyUYJDfXaxOsqaZt
BLLVQwOqg6InMBl4A673hsNkd5QJYgY4n5XgrE13qdyj2PQ3Z/PCzMKfzb6tzWLCTBD7+1p7qQfL
C9SnMf50Owasxv7fdpZCA2qgTZqvYsdCO2SM0Hl+KKjJ3TayelioSRgENgCGy1irN0PXMtBLGa7+
x0llRDU6JhVs13o1t+CUq6YsZubFuxq2o8XnSYEBShGSKGc4VzSQBnljuZmF9Ft5X5l/E9l4KvEO
ZWYcVNq1K6hzn/n6QNm/68ham0S3kHb2X27v3eoHujCycASk6bPakkny8/F9a7waxX0ZhRvxZXXT
0GQSspY2A6WLTQt4aZMYkBkzoBbOtTunistIslvI52FL222tfoTQFLBihE9ICIzFrROUcMbMRBcm
7GMdfqP5vTVU8jFAd2UXTF3k0Qh/0O1J303dWLqjrZR/4fOilgish2Iq9aTr72baYZknNf2SKmh3
eWK6Vv6j0ja+21rzm1kndhMZKhp/y+a3VoGqDSHJO5fDu1Rm5o/X7rltn8YudTO1gn2X2adC9zQ2
PMme484+DEbrjsaThf7cnzsRAZfeM8BUcTauV9wVsemPIb9Fgf5xR1pceUWaPvbNFjPGmrcyRA+e
yGHunGfjtSHoCn2VKfDo3M/q6+znzl6LpG4XcS72t5e08srgchKEEA58bW9htkU7hqUF1ZhfJC99
2Z3L6TGXT+Gsek3zpQifpHlLiG3tGmYHfwkZCxLQxS4aY5eMdTPysEmCQ3ZXO7nLaOAUqJ4/Ba6/
BSJcu2kuzS3cNMzaQq0VhSdGZJ0UJ/uIKAzVaaVyazk6/cVu/l7akvS/VwtwdT1Ls4tPgN7ccIB9
wkGgDQqMZy2cd/JWA3GtaQq4lhyDAhBA5aVP5m0VxXMk8+oYD4aSIONO6+4fWxn3tpO5abwL0ah+
rKKt2cC1fJTBaWgEaSgIrN21i+aKavYokZBkV1Hwk4JB6wl5pL+IMZdWFo9gGH7moR9YHZwld6W2
K8P4MLdblHFrLnJpZfGoylJIHjoE0M+WOn1TG1dT53tGNLxI3+qPrB1sOv+MKHCp8mpa3HUNzhHq
MvmuT05812TZD0BLsgf17V8UKZhEIL8C4MJtvSSRGCs7632R+Ziz3e6zOQl3aVNtDe+vesFvK8sS
sjoFlqTpvEok7RWyMs8ypI2Yu/rCpGUB/JdGif2GNbzN/UTRWipbRrV37GPQHooXWXpfBdBCvHPa
1248Tf+BjDOmL3GQe+nsZcVJbZ5un+y1ux0ydoIkzQa8XbjQRSdAm6WutaoSFFRyiobgEBanKnrf
m9NBC7fwSWvuCMKDCMnoEBDgRcSSrLpuy5pWQO9nx77xvmZp4EW9ubGzq0uCVZqJcyZMlSXnU121
Zoq6NEAeav2zfLaML0lNBcb4Wvt3t3dvze2RkIT5AuZHkb1e716GyleYCMRVPtb/mJXxT1i0d4b0
+hdWqEMA4QAWxfDatZUp5K+2oMLPWQt/BA+r4YM1bSnXr1ZgmG6k6/SLsNhZXF/dkMjNmNLHGOt9
RUlDq7qd4XxMTNvLcsdNpzsnO5rhEeirm2v3kmwdbi9zzT1gQYGBFGiODdnw9TITuY7VfmIzrTru
AH05ByRmph0D8LUbSEG4MeL+1pxgtSIVEZg8+vKLXZ07yc9Kh8y5HSuvb5nhqgZkZx9ko9y4PVct
EYdpNNjITFnCiy7O2Nw5VlDV4DX6gUpK2oE9lqN6PwKE8f9UYYTqkIyMCaMwoMoYB1yGfFsq88Yg
V08GetKxosV3eZFBymdGjmtbiX380492bW+R0c2Cx7vpO5oYEiAy56eW/8T/N6G2bw+aMAORG/MD
vA2WlGptXQVFr4MLYX3f6bA/5U36XgrSLcj7SkMIsjqqxNxjhBB9OUfk53Zm5wHrUdLcVYPQszLZ
NUmEqyAmZ4QayYnv0gYQR/O9K09tae1vb+hK4sMvEKxMsD+b2hs2HTlvdMTV8JY02rd1iQQq6Va8
C6qMIxm6vh56PRI1erU3Npv3a9uMFAMvPbHJb4SZDYvVlmNLJamT9kZ9Z38tAcdR1QG+ugunf8dp
Vxm9x5C1xk50CXMV/n2cqZ839kAkWdcVJqrAPDTBRYq5w6UGrOxkxeDnfIUgb4HE6V4DSfWY7EUT
0PTvux516u4czhsP3dWvT6UTwgaIfEFlLl66CLaDlpQ4PbpkuHL9L+Qv+zAcj6ozHrqweIjb/CmN
DqrSYzz9ZuTTlvLG28uLlfNEElhB+tdLRGhd9n4VhzKPz2l4D1vsQXWaH9xon2FLfmh6/evGToso
92anKU/QA4WoVVMXQbebYVBy0HY813KxA19xH0lD4E6l/Y/xYsdeI3+ux5PBeKCbyD9u215dquiA
gtjjXC/HAi1Cuu9bCkct3NmoVsM4ghi4K0WdV221Ed/mc6Kt8NuWCNEXITgzZy2YLJ3B887+t3V0
N1Kkf24vR+zUm50E6ShoEtnMZWlpyuueZyxfbuaC1Fppb4/Homd6QnmNpAdb6tyi+OP0g1Wxfchj
MXeCw16vSjPnSQ5nk4vF4HyY34CvK2q3u72u1c90YUT8+8XWxXVRznppkQpnTrGPHTPY947szk0S
u6XVhm5dbRIjrd2Y9MTlX5BVFQT4tc06RuhOyoz4PKqfcjl07eSTNX4r6H/++doYxKXOo8G6R8Z4
bSdiPKRUa7x/ZCU7GsT9efKNHp25PvLUIfkPaKmyYXOlwkV5i9ow8xXipnmTDvhhP2UOqMMBeZXP
4/RkhmBUosDTcscb03u7es6sjdGktQ3VaXCiUYSb4J3XC4X9re81W43PUDtIkufHFJekJ73YEs9a
c5ZLOwtnmRMTumeIEs/9WP+Qiw9NEh6dzwx3HSbJdzYSfeEFyxPHECqtZFHoMe3F10NLWB3zIUvO
1fxtCHxIcke3lD500r3aht40vt52lrXL8dLcYg9L7kQa4zkQwMFwi+HZZkxkc0ptLYpcGllsYOOg
IZPWosXZO4Dxn/wh3SnjszHuHHufoOkpb2Jg1i7bS5OLw5ZL7TjWOSaD4pjXd3HwialQt6e8I9Wf
2+aoGF/iWX++vZmrDnnx7Rb3TsmE2Zi1acIjjaED5R+LG15RHuduq7nwljVCyCQ7dHEFEyKZ/qKg
0zVq4rdzkTCycqxNhiva1A0Gp3K53B8nKTpGhrkf0eWtkxNSjQclm/fFB4N5iFku3sl+t5FkrLkR
k1lotAtQ3ButhVFJW0My6uQ8yQ+W/kLCvIn8WdvcX695qthIrS2XrKMNHY2pkZx5P7lK/1OMageN
6arK1u6uuStVbGrYFoqlzOtcxxVIzR2pms3kXKSuHp6CXnnX5gGy1Klb5/fanHzcpPAXf3J56sUg
sfhPSDssXhy9pU1yo+nJudZGNyZD32xwruBzxPymuMt5GBIvF4Glrh1/iCrq8XbwaKJtGksPAtk7
7BCPmN8pZevJGlXBFyCP+2Y4dOZG93h1iVzsv2gaBFDzelerUBrLLOCGSDo7P4Sl9JI7/hb4fc0P
eV/8z8jiBOphNAUMAZHr+/lBqxO3tkZvewxzw8yv2/AifQiaymltjVQ+bdRTMD5TR7nb9sNVKzTx
xUQ9YLRl8lWWzmArmcZiZkBcuWJDKJQr3yWn2xr2WLt0eFgDcGbKV+Avr79N6XT0HGxSk1JKvQEi
5NChDaUbIU8yRzl2TSC7QRlu0G6tnmioAhghxB0hary2GkQG1WFZ3N/1aZIstFOe547PVf3V8gSL
BqNwMoMRi/qBxueqc7E8ID93sWbdMVFjxDwNIu2QFRNUF1v50Oqnu7C4OM8yUGfUIEhiq2Q6adWx
m+C1MTbyn9WvZvECYEBAUHcvLgGhQuS3Pf6RmF/A1TUHwz8pw6eq5PKpn25fbaunVxR1NappNmHx
+lu1YVpnVFxpyVpD+xRkqvRYZFW3v21l1SNAfyEkgiu+4e/vDfhWq9CmfKVWHoV9D+A91FJPxZZs
ubYW4xnRRdgO0g8xxHK9HhmHn1US8rPdDPbXVkqM3eTDWktHNrz3Bco4ngPeq8F8jqtY9RhGCV1d
78x3ZS/tKbGZOznN9LtqVF5CSbGYjlLTA2of6UmZNEYD/HLeob2Czkw7GgfmSWTXjii1FHP6T5/V
g2slXbjTQ7V87GN+RzB2CvwuZXQ3pkPkFSbABLkwpz095eTYF1n4LuAvu1pMy91hWHbjBheHbXkD
CfYnHl/MmpFSXG8Ig9GVXRiz0BZNPkyt/oE3tPmcJqjDVmUQfg2lekvOd92kEBTg3QBEc+G/UaYk
shajlFPuCqe5H62vQf0qacFpMF5u+9Wa98IX4IDopeLGIMf14hIDKHtTsDi9siNaicnH2q82NnD1
CUTX4dcIAgMpy3IeVY5a6aQJ4R9bvRvbz4lTP8l0t53xWDl3WT64clq5XfTx9tpWatzE5gu7izsv
4q9KvUPuEBZS6Q5y8jIjSvNYGjCQZ2OQPwd5EMOiOEy7wTakk68qX/JA0XbjlJUnOk5/TjnDD4J5
BYA71Ta4Ba93W2oapUV9C5+OgaHWpzQDDZ7tO1Z/e+lr4YJ0G9lpGeFpnkzXhqJQnxKnsZIz3EAy
ZUSlbV3re/h628pq5iRQIkz+CB2xJTVcalhJ3A99cu6tf+s9hZBU775KeXuH7gMsPpR3JvvB6CH8
hCnBSt0+32IPWov0PNSp5xNjQVstDmev9cy9qD7RChXOmOGrGl6Usvo0IVzZmCSLxcbOrt1f3Mo8
rBmMJxFehHtKC5GuZIg6KRFcGY4c/Qd69X2WbD2tV+wo3MioL9DWQmd2YafReys3nT49Z+VPYD5M
DJTDxi254iS0mEDBYwC875IbMoiSxJZMIReUWoepfxBA10Z+3Qb5iCtjEUFFAxANOITMaOMuvJHq
SK+FDR2tOH6xhnttmLyZrr4DE6wc7nJzl0ZeXeyHFNnZf/8i8b0yLjb6IiOFF2SOS879OR38Y23s
B1k92vPh9klYCdhXRhZfa+yg1zRLjBjlR8J2Jv0jj58h9XY23tFr7QKaj/g5jw0DZcLFVoa+3Fmp
xPR8CUBZc2F69xPwre2nJt0HlVumrmVmj5m1AQpfc5VLs4ukQDWlJjUiGuRWbB3aETRYMqpnxey+
m324RSC3cqZZI2Sa4g0vhryvv5jJBws0gzUmqnmKmyO5tpIHh/TOMQ6NdfzzL8c9S2rPoYYdYNEX
1CPfN0qB4GxQfI+RuOGFu2+K50geGUneOHGrK7swtvh6WQodgN+Dm9DC6b1hNQ9B99W0+l1UVyhn
JYdB32L2Wf1w0FYC2xf9hWXRzA7I/MscVGLc0Iycyqo9diaAvrzWFTcGnHV3ezvX7fEsQwkXHPkS
BemgwK07PXi+QDl9O8UxIXLcEmdZu9ep8tDtFOVUcuLFaZOjMVAbq+BRpnySyxLtB0QWog9q9SXU
T0N3CtTQTVOfRPK10u+y+vPtNa6F5kvzi5xpyqNpTv0StgNEJVxQe0hfzB/o+f5z285KJs4yhf4N
j08S18WhK5EdD8ACgI3Uvuqy8U6L27s6g8X6e6U8pXG279s/lnZQIKm8MLk4egH4Bvo0gCEBLDU7
xvxe9Za+Z2ZWG2tbC5iXhhZROdAyaVYyPuEU10cULHYlYmutjR6aZlauBK/B7b0UP3x5BV3aW7jM
HEk+qEzhl8w6Rfo/nf3fbQPrTvH7Yy2cQh46R/GFgfKj0YVeWXzQjY0gvOUPIrpc3GRVDEaqr/C7
vIMgKY2e9a7ZyfITw59akkIh81MLtyp+q8viEcKL04R0wFg4hF/JiT8romzUWD8mv088X/EfxnFr
CHr1+2hkIWI6UoDDr9dmVKlh561oxY4vZncnGR/+4vMwvoDmI3xJsJNe//0o7AqSfdp1A2NomUHj
h0a73BeH22bWys9ABn/bWWT4vjwlkjlQeZAUTPmHLGE8GKz+Tx4Yx8FS6TpVupfW9ldgh62bN09G
Aj5EHc+ZGN0E1n37B63FY4rOomwgJk+XXVcJMknJmPk9sfPSlD9aUjx9eNKTjbxk1U0uzCyOVxaY
Q8tgFQWXfA8m1kMzzUvTrW75lpXFGbNGfcrDgsVokO/tIsl87qK8dzfHQ1cPGqR++ApvGorP186C
h/rzzFmCYMZ33sWTY3taBvlqlaBQUXRDfaydxj4VarWTlHprlWtJAncbVU1gj1AxL5KEOKSDoWV0
KdN02tdWe4qM1hua/pCVH9XmWPz5wJ+okP22t7hmnJF5HUvCngVfkS4lXkGZzCw/33ZEsWfLAHxp
ZRFIirJRcij0uMzMkT10HubGeTTb9r53yrs4+fOiHJ15ZhigrRXg3kU4AbvnTDH/n2t9lr0iC0ZP
G5V5d3tNa4UN6kLMQ8By7CA8tTBTFgVNLZmoUhkFKrt3UrGrVa+2h+Ns5rspTXfM1e8YDtsIM2un
+tLu4riVcMxIwAFAxWbvnf7YZs3BYcCVwtrtBa4duEs7i6gpOUPe9mJ9apO6sfRdDuS9nSjuX1iB
UFXw2UOUvXzTDCUk76Mh0UV2yuMAcNnM9O1W66oDXlhZurkDOYM8QxxjKJ9MaHlaJAyHVN4X02uj
vdxe0aoteFQhXGPwCID0dQCRgFbqE8W0M21BA6Z4SF60JJJ3qNfGR9Ieg0w8aY63ja59LKZERdDi
BlKWUPYg9xUcAVlyRX+lyuSlPbNwfxPodVJ7wQcIOf8SquWzXBS16YqPuvK+N+T3QWu8HydnIz1c
XQuQOEFvRPVq+SoLBm3syrak1y9nAlkDQyVc/xt9t1UjcM8zeAQdPEu6/kpar9OxlAfWQu2qeh9n
OVofkXf7q/zi2lkGPvjQuXyhToAgZ+EL8tTojaVF6VmukTxP+3nw6ln5qkyF3Lizb/okCBmlZLMJ
96Pf2R4I7dIrdBBEcuvf04UpPc2a8mOsDxIQQdNxAx5Au16bYR0Ze6amJm3+ePtXr91BzAGDE5O5
BoGnXW9N28dx0NekfYH5ruteGAd/VJvedXrBavQ6aPX+tr21T8GQM1OUgq6eSHptr5KDougUWqAZ
+oG7HgWWdxogBdep4y1JlHVTjAeLcVYZ2Oy1qTkdOgVkOtcrmnVNZnkhHEnOFrZyLULDF/8/KyJC
XOTqtUZ/JNWx0qj5zk4g255Sz+m+z2b34S+2ji9lsnkYXIKnGlWBOVyw4bXRdwOC9uB5s4C3uhhG
BqjdwWJCr/x6MWbaVVPacpsa8csEJacFS6fpPG9mImt5FxyC/7OzOJC60ySSOnOtZZ22N8rI06XK
qyTIWEbbCyfZcyBgGsONDVy9xZljAULBZIbQ0Lxe3hQFRjMN3HITDM5h+jhAKxaU3tgPd2YeweH2
rxpYHrQ/W/Sq4g+/CQ2keMBPSc/Rxro2XBZqjE4NETuNY5QSfiLo8hdXq1CI+X8WxGG4cENQz3od
NmSyo//CTL+P8s7QfbrtgGuXHQgX2tUAO4EYLFbRUP+fIgnEYFLah7kY3FF/9IOjpYNmRRH+trHV
LQNHQ+2DGQxArNcLCk2GwIOJ+8cOZBSps/ypKNKNUYFfzArL78KfJqWj1UpUWhixRrMe2jqmTWM8
O+gwQiHZRPeH0f4uqfu2+KR/iHVPTj/79T6eXKOh94i7jLsSdpdEzQ+3l7y2vwxp4qDQwaOqsTh9
ndTO05iCe+vlfJ9nz2pf7CYnce3sedhUE12LjvC5aaADEbygI3i9v4UPqQr0rLjkCR11t3IeGKvZ
+IZrx1wcNiGVBHvbMjmfFKf0R8bZz12LOFQM0D1L92Utu0mv1Cwr3WkZ7WBDGjcMrzkP8CWhz8Y+
UvW9XlxrJq1S0Vg9y0P+IeebDWNy+ouPdWFiEcKSDjY3yechLNsehLQfFOMh1upDjoD0aGne/5+x
xcnLbIa8JAP0hpYekqE814Gr1dEh0MczrA0bxtZSgsvNW4QSqRuVJvYFVITZWiOddybkDumQ7S3/
fZPm+1RV97eX98sR3pxDivLUkn/N1C+ykKxwalAADf2Uhmecm09Z0XmNlJEfyaEqfc7NvI7d1EZW
zJU7BZBfrDTtrpgK9YeetRDBR9Aglgx0hN2/DM43T9mURDGTFFN0KGdm7Aq/Hl4Dp84i12p8+WM4
WpEvRh38py5VbJ/D3dfRg5Sk48YLdfWgofUO6hk0t7lMQ4AsJUmHWvQ5QFCeJ1XQ3g3KVilh1YgO
WRfNfdDVS2ZtP5gDeZoIHZKfuOoMQL1yZf377c+0eqoAN4vqHbn0rybxxR2TSWluGgmAUnXwo3eR
NU/7YjT+nCAOeJwlY8ZmGBRhoeuzG9tOEqHcyfPNeUni91ZYu224cZOtruTCxiL4yagM6nnEq6MZ
Moh1i1xyq8hudrf3ay2eC5Y7REQAArzhVxinKZzMFBBlGmUTAuhd46VWPp+kfi7eSYN8Vg0m5W/b
XHOES5vi3y++kdLJedy0ICGqfDjMcvmQUVtq6vGvlsYIN9P+NBKWTWslapp6GIAdhLq28+14V8X6
TpXzJ6eTEdbZIH5cWxSVF6TlQaPCJrJYlDXmQZC2vKyq4gkUOgUKYy/Fxf721q19LphmaMODiOIC
XlgpIy03sl5i6wymExmWQcwwd971cnYuiy1B49UlgVijdSbAy2+u3znivTADEPER4FXQMR8stzP/
ZkUXRhbXoGSaPk9Slfu3GL24RxolOswa04m+vdO659vbt74i2ldgDMXMhXhbXHheMTGLUIW4RC/X
AkY/RrXbj3/xkmeK7X9GxDe8MBIXTjLA9QMpMHQa8ewfo97YGXK04d5ba1ncR302T01QA7QejNgr
Gfaxs+YYbQ1vrEWhi8W8ZZ01EEiuWIxtNF7fNbDjbzSSVtchOGo4PLLKUb3eLmPwjcK3hEvH0J04
P+I4gflkK81btWIyG8WAsUDMLN70Sl61yHixDkP+mdcPAYNe5OsbKd2WkcUnKaMUbsXUBu4vsO/G
gxDz2JzSED66zEPAGTOpB8ZJfatDj5SH3WSAjLLws9b9zLUjgn7Vljb7lpXF7aNMdhSGQ0g4Ux7y
XR0rZDZPfb9xHtetMGwFDIcKyHIOuu55TKCFkJ4bI79Tw/ukdQ5aenSK77fPvdj4t3v2287CxwI7
giisTNKzUHNTHU8uUXYYoM2zkKDQfqTQRWze32sDnYLVgItHEXervEgS2gySVYRR03M+P80CawhD
mtSc0tb7NcAqu43+Ws4fK0h2Kk3f317xah2BhzZwJgC6gDaFr15EITORlcaJqfqWug/dtpwe9Wh6
b/XNPgPZND12RuACxSCnzDcC08pHpWWKMhFXFLCZZQV9DpVwGscqPceDccc7X++qQ5rc5fHx9hLX
7dg0gqH+gK96scJqlsq4Uur0bOvSy6g33/vBOuVTcF+Q526c7JV7lzX9trWI6WqVGFNhYauviINZ
1PauqsVPdZo8JyNYoGqL0Gcl7oIQEPPgoupMQ+z682WaVjWFzueTw8+z1bl2fLi9eytH4srAYkWp
nTba2HK5z5DDd3skpI5BdrKfQF0czLo56lsq6OsrosjD+BGVuyVlb1m3hpKq4r4KzFdJNZ4YwPx4
e02rJpifBkiIeA/9yutNGxvZrySZY56P2V1vG4dw3MBMbVkQ/35xqtBOdPwKisOzTe+aAmfrlxue
tnKHEAp/r2Hh1WFkahmInvRsqs8V7cK0/o+K/YaRtY9P7RRgG1VUAa+/XoZcy71OKR88p9yLARL0
vifnTkjPCgkgfXhWJvmDoYZ3t7/P2om9NLvwuXFq0yEHAHYO/Qe5eZV06jlQugVbpcy14Efa+nt9
i9t+pNwTmyrriwWNqp+rEO+2TDP2RvSUGo/ppDxOkfMtH3SThoefbbwFVqoTV+YXeUCg9J2ulpiv
/cc5/dgPgzu73VQikozErr9hbX1XKZDxfhNUMAuvj/omTEsNazrkWHPjqvpOSu9zYwvGveaZBHSk
mwAb86BarCoNrcYKRFxnvoKAlFifLYovdr4VKFbtiKk+MVvLepbOWdLEhrIkPbf2ix3Yu845DeXW
GMDaQRYS9IgvM1XCaPL1CVAmqfallsVokpTvsopqlRQbW7I1a9cGvLLkm8iXUMxfHOapzdVCgRH0
3Cjmzh+effmpUu7rrN+pW9jKtQUROCiyWTJiLEuC3kwacitrlfTslEW9A98Ov3SRTBt1t7VvA0AD
7WFgRZywha9Js2r0kQ9KO47S0dX8r7Ma7VKHMfnbkWJt40Dya78qOWgcLnKnSUvNsFVZTabcl3V8
ByDcDI6KbHlOsvWmXts5hi0BP/CdyNOWfq1FSTUbfXZuquBAe1dUI26vZtUC73X2TFWZC1isJlUl
MtCQmC6IaqRycvOt7vFaDEAY+X8WFul6VvajoSUZfd3me5Nk93n3U05fAivdiOBr3//SzuL7x53m
DLW4ncRKRA+nhi9g40G4thYQpKDE0NTG0Ra7ZSfd1CVMSp9VXztKNbLgTXiY229+sTVwuGoJok8A
7NQ89V/COxe3eZUVtdUpRBpN/lRUTw55eaRFrpNZG+68tm2A5IHI/+IyX3aUQ6f10fAc07PV3jeR
duLbJJtxc83LLo0s/Lio26SMW85mYBqk9vdNu8VutroMDf40/kM8eskeEeud33c9FgZYnVrmPxvj
dXNccsvIIvxrgSKZasZe6RFKld1PcV6cYdjdPpJbVhapyKD3QdIwqH4u86DYpb1teaNdNbBTxM5G
zFyLZUw/GUL3UPDAiJ9y4WWp7DtSPsfZ2alnE03JevivCUrbDUNZep7y/HtvduqGw616NvgFGNsE
1emyTgjNNKNvaZIRpxFNZlq3TqBgzPudObze3sg1S5DdqXgF6k5vlDgiKZSqImd2TDEQ48hhk3yG
0AX6ho0pZOG9iyc82EcxgAgiV+j5LHaxn8a8NLJMPIjG4V3yvRjegQrxOk1opnqbZZa10wTWnf4/
xHQQIi0iKkwMU67ZVYYbTu5s6m631apeyxLpPBJ3aCpx1y3inNpA2BrUrCipfLdLqn1ufom+Qrtk
oyK2PcO1mhTTMxPdK0gyOcTXO5jN5ARlVmDPb56aLHwuKOkEMhzxsSm5Y/ojyH8O0UGBm/7PXeTS
8GIr655RxqzBcBPWRyTZ3CnqD372nG7hXNYONfQMAlkMdQJ7ulihXM5jAwwS6DIribypu++Dn7cX
s25D9HwocWjYubahGXFoA7PNmIMI5oOQEfRqzfppTEqwv21pzeMFZw4eQiEFHpFrSxBvlkreY8ke
2wFMmNKTORrgPpx6lKHQCdqHzjeru7lqlW9zr25V5ldXKhgNcBkSyqW/tIGU2lRU+Wx26dlwlBSz
p28BoNbCB2PM/zOy8A3JHoiZSJaco2A4BsG4G/rnyFafNucL16KwiWoVoyvweytL2FCaQLhXGT4z
riHiuvVDY0MjLEvufuNiWbNDzBDlTKj0zCV+x2jNJrd7nTilBrswf/Grn3raH9oGjqB+IxtbIfJW
Vfi3RCvDAiCxBED2WdRHaGWIwd3ubPUmzBN14dk5GiFtuJ/AEAFhGI+D85o0ySEc1Pu2M7446uhV
yRZxyOrCYaewuXQYdDYWB0P2+6FT4zA/d/L9EGqHDqUFK3/XGh/8QT/dPhortkhDqKvCkkxfatnl
jYxxsisZ/lqpdMzHapJhPQuyDE1ZUI1WkxWwaBXpxnlUVq2CwRHBk+F0Y/FmNDKrjbSgjs4g3Dz/
U2EcMtMdHbdSH5ll2zta9KTED6nUM0H+bRx48iuflaLbt8zC5Fs6yisHR6MyiHIQbA+M0y0Ojjk4
Umf0kOeqTnvID0YTuqZ0jKqtEeN1O6KYSwQiti5ujdwwQjlXITMf/bg6AL1rXPQ+xz24yeEOrGi1
cX5W7l24K5jxgZWYF+byVpSkZpgdNvo8dSD/58TPd91oqBtWVmLblZXF7jGdGFlMsCF9PH0YEBMN
o0NuphteumoERmrRPwPUu6yyDaXVhHo9oM5X50dLfcpKpvq3WENXv8+FEeG0F9llmeXk+XZPlQtQ
cvzR114RR9D+/ElGzUfwuwJzg9V44fnw4c2lYrGSXtXuE3n/Ok+eXScbhaxfOdUix7syswgh0WSg
1uhD9R4koZco94n5GOnSsTQmb2j1D3DiQIv6rOQvk3xyGKh3mnHnV81OV9/DzunWe2dkJvg7yvPo
o9baHWf5LCXNqRhiwDiPxgmww74rpb3fPNhb8h5rXxsqOCFLA7wafonrD5EVatC3OhTCUnfkUveS
hJyx1f/8MaGJ2WCIG0DFvSmMjJlCfVtYyTXPT++dGXatJ7/9rFsf/zzEEsjBgVJVoWEi/O7Cr5TR
gp27o3pqGDOIBjv4r24jdTf7mXQ0oEnZ2UJK57bN1S28sLnw5TmUhrTpWBzB3DOz76NyH/0Fdw0D
rFB+CtZxA9Tf9bqMdhxUNWXqmTKj22YPTBIW1jE43F7JWhQDuUho5qVMKUPk/he710/QDkYWI+pR
7rtp8yPUjrcNrHUXtUsLi+xQGvsmVX0xvW0mR6qpB3Ns3V7+mKrVfsw0Gkb3tfGs9zvLKty8//M+
CNb/j7TzWo5bWbr0EyEC3twC7WhFSqIMbxDakgjvPZ5+vtI/c043iGnM1oTu1BFMVFVWVlXmyrXs
P20EAMaWmZNAr3s5TumYtaqAPoI0L3chhC4b/rAi/Cz+OG8+oifQNGcRpk0/rzgjahoGpYMRv8KM
tqev71R2buLqTYTglOWSU82nHTQAH/XhRBrXTPoDyGJknXbTZv5r7Qpw/kEL73Gy0W+CACS9BQ9A
DTJqVLxRtTwdSah53Dg/1ocvelvwIZhdzcUeNMIwk8MuZ43RAC39ZDfTS57430IbocYH7SH/Z1Sh
M+kPUDYfxgflozwdAkXQMKXIWV13uNWRn33LYm9W8SSh+sqKm+bOmn8OEg38xakw3TLZqk6tMbmA
7IXHhaQ5lCPL5qFUI8VtDDRg+PJzHttg61o3UR6k6tafrIMfRCia7Czncxntx/I0iYb7od/IN6zF
ovNvWKx0SFVKzwR33BRkO8Fva5jepgyr2KTLA4/XHchu8s8OkI7LMOFE9VSNM+0SsO9w21HV2ya/
HbJ/ZO2+73+Y/laRQPy9d/a4MxNjxaNuSVBjzGXu5AYTSx6yikgTp8hdojBBZ8N1b1lLNkCFh3CA
yG9wF9QuRxbEpS9R8qU9POmRnftYKZYncrl+VHpOD7KLYMXL4OOGWREQ3g0QcgLe/rwKuEdems20
JLaQNhKkus6hmlMPoVK//jXUrnKfxM6DM78o+Xwbb9yP1kgg4CiD/MEUVwCybpd2FTkstXSAI89R
f8bIPkdasTcMpAuLuzwMdnWoU2Gd3DaAlWieXTNqTlysN56Dq6t79hELbxr9PIobg9YR2fpKGdkb
aFABWHwTb/HEr51uZMSAuAlqFLg3F6MdTQgThHKxHxm/i7IevFCKrQ0XWkmPkT0h06zw0hIccJdG
rLiwYzuICQKWfDPpIqXtjs/BqNDx07t+szF5a/sdgn9LAANxoOX1zbKjWJTP2IqDFnl55T84afrm
1/5WUF8LpDDLQ35JTphdvzjTJjMInESmf6nV6pOh9Lssu5shQqk8JbxLp/ugyt3IfFSdL/CV1MMh
lc1T0yN+9jlQtsp5awuJ/gpZab6ISLtw27EY5BrSG5pdtTK5sa023kdBo2zc69eiHG6CfBvM9mCh
Fn6ZF7M2laMOO3nvH8NU2ucRiKCw2aGT7rb5bVP1z7FV/kUABx2HlBptoNzCFv5Dax2QLNJ192Fv
e3SqWGUC09/xesBZm8BzI+L3s3ueohS6MoAEup/r53L+oodblGJ/OGqWEe3cwmKJ/Jm3n1EweaHz
oTC7nU+TgZEVtzINMbk1u1kg3gEZxNNh9iFOHiRuInCBIX15LLN2AK+puzxL4LOKbo3CeoyHfZDO
B107NhDvKPWpVQ9WtIX1X3Py869eLHky1RLgdbHkcA0X+2C0XT99jVKvTf6itsbzBMokmCVA/Sxh
CTS4GEnhEHrpYtiJu4FEdiJVDn+x0OCKyFVytgDLulzomd6PPvH/kKDaYHIiT0o2suRrAQhOzf9Y
WCy01CjzOLZMWaGArhhMzw7vC+Rnro9j3QrUwjwdxQV+MY4u0NOsa9gV1mjterrOxXN4nDa2xVrs
hvb6P1YWY8kivwodg22RzQ+qb+yc4Tfp6R6RBVXd5XLw73lFENoDe09xHfo9a+FtxTCNeubQ5xTl
j6QGsjF56CBAoBgf/M30UaolEwYbJjWGSzeIaj/JGx9mGMFBMHHmOcPLNqOw+N53e/7MymI8DHUu
LEG6EXblPu2mZ7sX+f7budmCRa+FZpGtIHUsaHd1sY/P4pdlJnVr+SxUCjt5Tt2pMjwj/QaqrdST
vdLvSbZcd8DVyHBmUbjOmcUotwIpjNhITdHvfFU9TA6yY3YfnIo2/Fr7W1nbVVdEHA7hVaHt+W7F
iiSrEsE5k+S1445hbZxGs7nJ86R0qzSIdgP+dEzHeOsKvLrTzgwvFjGEAmGMcs55U3QzdA+q/hu4
6N/4I6TM8CUKuZ4l1jaiEO/PPkQmvqMdAX0kvI4b8/kvloxOZIomRL93yjSBHzYgXokZ1DbcTotv
xq9OP3OqFEcn2aKoX6tpwJNM5hd+W12A9S8dRM/9vmkl4qBdIl+vzCc4Fxzu7z3lodRFDy98kG8z
F57S9GiZe2uLDGxl84E+Ad3ESHmX/aFQOHPQMNAkxUhRB4illMd1UH6rwgoKLVSO/aDYuKSsGgOy
BViVLBviP5eDtbp6TBOJdrVBnvLdWKe9V7SZtrNpxEbdGmWw60u5ag/GRrC1Yj2XF74osY3BGFq6
bUYN2Hmv3GZT48lzvlej8Od1WysbADAVknt/hNztP+WUs4nMKlstZTYflTCAdUE6ki6g02Onl368
8VbYMrUIKs1UxKFE29+94vOujDpXGWO3VpL99REJ11vEZURTxG2D7nLBCXm5WlI69VlnAcquh34i
2WYfqnD4ft3GSkQm8tMQpTs8R9ABuLQRDkFulQYwab1CmoW+rDs5SPZzsdcaZV9E2Xe6Q1vp7brR
tfmjYgmJPcTy9JQs9tyEUjTi5TbXNaCqSf2akkuUpJvrRlYisZCeEe9yUnrAri5Hlpm1Fbe8M+7b
oPESRz3IwUfjNoQTWHqZtxKUK8cMuAqxp2jQhB13MY3Z1JmSPGOsyL9kUHVGr1rsu0OceQAPro9r
dfLAkQJWEwwl7xq5y7KWafhiXHGhuYEvyUeq+plX1tO0u25qdVRnphZvGmlOeQqU+HlEGU5uX4fh
42R/qDvLrcqt82vN2YFgCkEy6BTIZV8uV9eXXZoNDMsJPvYmiBSoJa+PZi1JRIQXJBs2Kt70wF+a
iJMhtAaNUEvLgBs4FVfDiQr25CWp5EbNfIyyXwa5P0feQtmvxUHEpqEQwTXe6yBRywpRk6LttZnS
z2k3oo9V3Eaxs4/+oixElfa/lsSXnEXBHqmLLjZpdg3auvSUyEQZ0R9VzzZSecM71hzx3NQiPGmz
HY9FQY9bFb6V2RvqJ7Z+e33J1ueN05mNRd5ySUZRm5mTFhajkfXYKyATtIrbvAgOUbcRLNa8j+Zq
QYUEUyxiBpfTVmtJFyc57MU9rFjwXUhxdrw+lD+4+GU0h9yHV6NDyofr06UJpxwkuLpFQ0rqNlqz
V/dF4YFxCU7W/GmI3ub8JqaegiTPgABL+bWFZ2b2qvQVBS03vo2DGwjxQ2DjGx+2toyQ54DiBixI
lXqxjNMktXVj812WDYOH9Hv8f2DbXpte8rKkgumdInAtvHKotNHqLYdAkk9k8BWAPVsp0bVwf25i
MQw/UNFsQybzvs3iU6A+TPHgmUhJ5dkHPw5ufc2XXQXMxlh9bmvbrT4lxc6YrGOhJDst/GhEd3W5
Vfxb/SbCDatORYkL3uWST1rZJyjlAZG1igfV/BROv5S4ulNz7bHW9Bv4+7ZAXGKU75yMIqC4awnM
7GKiU3lWe5r4aecpnhSlOpTWr05kwbI7M3u57tBrZRNdQMVwZpLRHOOXoxulTDGDhPZTX8Vf9fjE
dcFDcuAUyfYxmZpdW5L46R7GSffsKHrOm/HJbu2vYIIO1z9lLUwwXBDVdFdAq7LYvbqflOooEV47
7dkIB1cdv/YlnD8fr5tZIyDXye+R/eHpSugTW+ksuCq1jq6KRSK6q/RPjlH/coL2Tk9Rc5ijz7a+
S5J9HriRX1s7pTZP162v7VNut1wyRPs6MeTSeNNJmVpB0XGfaEd/tryqDQ9jkW0ckmsO9Icxm3un
wStdvbQSaJNmQLYL9CLpXTOuJLANORh1IHNlr/8MG2kjW7s6LBgh4N1h/QjylwYVdQigQNEpwpNJ
FB3flfOq2hsOct2IsSwPOVLiE3mMiGrinZzdDuZJsTfyaWshDqTw/x4HU3c5DsmcuyEVYAKpv0V8
wt2Wl1pdmjMLC++bQz8knYH3mYhJaHR8Q4P0K+lu4d3dcIKtsSxiaSz7qMtQl7if7YcCCvMp3IjW
a6+Os8n6gzY420h6H4L29BnK3Lnkaovo0Bhuv8unN83+FHYb1jZWf5lMHUNJHyNVLI20q8LygHrN
vjI3IAqriQTwswKuRCLhHX1FHeahGcTsT1ki+zyqrjOrKPlax94hRV5PkDp9QwAwTLPnqLMoaqdH
dB6Ptpn1bptsFfNXl/Dsaxb72B7VsJ1sPN6KeqThR+ujXmpblfMtIwuPLIZEcUaZIRe5sp+qlymT
9teD3paFxXnW6UZbZQ4WnPw1G+4KeSsjuR7TzyZq4evAikJj6LAgaV/iTt/78c0Ud3BX78m1RsOt
Eva7Ios9G97x62P7v3jMn9qcKGwud0EdIYvuCAHuQU1a2cs7w1S9qEu6yCvHLFd2tlxMBlE4mQYX
xufhOVZsOIqr2Zqhdyq08tSpSh4d/RyS+r3TRiSinVzb6o5bO16BDZCA5vlCy8/ioDeVWTU1gf2p
E98DiOP608Efql0v/d6YEeGVy+vLuaXFQS73kWYHU0BJuUm92ARd4zzE0ufxYwvG7kV3XMVks8A7
pymfrpteHSOE1wgagwQlGXIZvo3GSaVcEzTkauZGsaa4ve0gwK3dMv3BRv5o7V5onhkTv5+FPw21
zb4bAbeE0fw6DYF2Y+WjeIaGslf1sHhMUP0d7Kneuuuvxl14d+HIJd2jGwvDqC3URphRdW79fxwu
vtHwYVLvg+FQBx9iktPkOK9P6+pIzwwuntypoUhoAGNwaoYjFACkvx9HultChfecYezCeePFuBrr
bbAg5I6BYy3Xca7gLCJTzJ56i7X8dlKaL6YCbOj6sFZTCRAci5kEnA3P9uUKDtSFJqvATA4IHiGa
UP1ZRMdJSl2lfgIx6RYVJdOt2uOak9IKzboByCSztdiIfq36WeLgpHRl1O1zWd4qReB2w5eN0Yl3
yXIbnttZvFviGVn2OsbOlH+pyQ4/6F4ZulEKBZQXPeY72foHbniTc+264dXxAeIRjxeDZ8ViVp05
kmNrZlad+hkMlDO+wk5tdRsntdjK70YHRlqHGxSQ2xKVNAFBCPyspSRkoJzZeSZEjM5uDpC43EjV
rUZ44CQACgGBMqZFVCnoUMszjfqd9smCg8A+DNSk7ejLqCiH3lY9Xk9uR1XU6nSaCTw/eTCyHxkw
4+vzuvpUs+iWI18INkGxRdw9CzixnJlj7DNkBTb98ldgHqpy33de/i2SX2v6Jcx5dB1UVTLjftZu
t1Kxa+hR6PGorkDNjdTIu7dLFqW2MYq6Ual7XfJTn0ZXp40uH07DWxYfBggOhxtlvB2dXxtDX11t
2nAEpIf09rLdWrZDRIBC6juq3bs481h8jxCFAyUg6aeikw9tdgQ4I+CUbHSv1Z/ltnLnqXQF+8oW
ZdNaAAajJtg/aZ4Grnu5ELmjpUaZCpRIkttuWiPhXTifohZSNSdJhn2cIo43UJehjyb5vjEV4vR8
5/hnxhena9KWdS2V1ELhu9qFtfJZ1773wT3V55s51h+brnLDLNgXb+EWl8PqxqYjAUlS4OT0H14O
m/tVULQdFXOoZVr7IbLRB/kwbvXKrU2uKC0jyUd6l+fkpZW8iGoTOR3CY93fBVF+q5YdI6s+V6HK
wdP+mGvlm6RlP6/P65qHnZtdREu/man8z5hVjy0lw6DM9pKfu75VPbRTt7GV1843yml4MuzdAr1x
OcbJ1KSynZnJpHyDUa6A29KKNuL/2qFNcwNdqGLPqstbQqOnYShx1cYzAq/QvnPU6EW+S+L9BEV7
UmxpIKwJx9AUD+YYGK7oZFuESVmtiv8pmpdG5UXNj6CCsaJqEOp6dk5dKh3KkCdvtYfW3G2m6FSp
PK/aeW+X9o8ylDde8qtTTI0buDtUHaSVLqe4k+RUl0LWU9NrV1JeEg2snLWFjFl9eNAYgOYP6D+i
4+JqNExxqaJByJ6IqHLfdG3iyokFYqnf9fEemLteelGO9vbGIbs6PBDuotGY0tiSvwV1FyMLW8hX
s94WJCHGaO4Gf8NNV0cHwhgFZ/rXsLIYnaq0aqqVHQWxKCru7BwV8USD5d/x5fimndX2wMtLu5tK
/quwv2tDBdk+b+JP1/fmWhMdOUrKByLBTWlORKazk6+t+9iReFPd99NTkOzqaEBPr0KW4mRZ+2Le
G5L2ABFVNTe7IA+/q/rJ1x8k6HwLwZDbBqfr37M2+eefs/B0GHeNmlI4NFhWfOqA2c/jSy5t+dZa
IKQlFHApEGHQrItAP7dSPgwVp0zWWHvLeZ3G+q6wgO2ZdGo2waOlVm5V/EWDuWhE/Y/VRfhNUzOd
Etgh70vrLVN7zwZdMH+xRs3NstkjQnrX53LtUAGbRMoNKgCOlcVZOjWj3QYq3OtO8kJ39gEpMLsK
vc7euMWtrhlMLWBW/0DYFmsWRI0f2BPxQNLfQgmCIFj8WnUr07FqhbQywFUo2Lj+XjpqQMKt7Vvq
n0WTPhjdb1JJh2D+fX3K1o4qxE7/Y0R8xNlumKqsqjpRptatxpuqNxl+KP1pznb5UG9EgFUfPDO1
mLW8SaJOjgtUeAftq0ITdGZ2+7HWb6wUoQFZv7H9cR/Fm3F11SvO7C4OSMjVEXUCbnUfNP6vlkSs
EY2/ZlO6m2Xi+PXpXD24/kfv0YJxCQDA5XzWNGRZgVCE6du9Hj7LoyebT3l2sPsPefDDhj3enh8s
K0QN+CGQvwWk+gru+WO69bBf9R6eheAs/3zIYscbpaMOuqiel1HsKeqLaiZuOR+vD1e44PL+yBag
kY03jcHz+nK0TgIqKejxHiUIdvQ9kMs0N7xmdfXOTCxWb5r7yZR6vCZowsfaNHZW3RxCS/8lBI2v
j2Z1ys5MLU4ovyr0oRejiZo3uQSBGP4utzoX1m3Q6g+PGZ2Ny+5iowSuLQv8Uy3nni39ru3C5Uz/
m4H818hi7VOnzcqO/XZvz8+C61zuH/ppqz1iNXKY/zWyCO5DNk16hEbJPWVWRNKOpfRZoX49o7NU
BN//ZkDwY/FoI8OyBPCrcj+BXsAJagXQWP1SWrpbJxuetro0Nlwogg4FhJpw9rNQ2EfZ0IfiggL3
/eDSpdSf7LHwDwgvOf+fpsSnnJkailRR/IK58/MveZfthup5AjN/fdLE977bnFTXwdCYALmWLUFT
HeWdrw1ATGrrZZjt39Jmv+xqOsMRld4/fKs0clwOJLNCU88axCsyK6AnMuwfFT27yxGtCNruEGXt
U8s2pTvwQSpJU/d7E31w4BThLtGC+8H0NzI5q2t49j2LNQQJ3fuhCWqjEeWV4Rl+qDL5cn1eVyIS
9XSN9zr6aST7FkGvznvG2eEnededRtmOjzA9FrswtSZ3kLeoHNc6uy7MLQJgqTpFH4wsY1YOh7wm
XAz/KLP8YsvDVyH4EKY3iXUjNciuZNkedstdpGzEE2Fi4Ul0HNDCQluSCSJmscrS6OtmPiFsX8So
c8L4bkidV8vzHnHGp3h8Dsd/f65cGFwsY2KG8gRZFYg2+LoBaFjTXvdze8PKSgS7sLLYhQ1CK3qu
M6ypeIOdvzwoiJJSYii3YJtr2a4LS8KlzvY794wubimOwSnxMTSfy2jYddrDfEqMJzjzdnqBqM5D
C/626zeCwP/FNPgl8XKFiHmxdpBw2XLSQLMbmZ8STuegpNuGd+UxUaK9DbEB5OcP9vRxNNXHrNqC
+67sRwZu0msGBNJ519SWjzGw4gRy/bnPdkl7m4B0k9KP1zfkysWSAj7AcCC+EEtpi3PbLlPA1DZV
s+gNPpT62dfvUgPN6/le5baXmb+vm/uDE323Hf5rT1/c8eBFDmq5p2k2zA5DfhPeJ6fwuUt33fBB
rhMXOXiLPLX6eaJhUKH3CNx980sxPviplxu7YHDLca98kI7KVp/bSsQHZsBGFSU5kUi4dLMReCua
dBPvLf2NbHlhb4x8dcPQp0GlQUVH5Z18btyx1qFIA43KXTh8iSChDneB8QZUeQOXvtZ6zli4ugLf
oa3KWfhtqQYkDCLejooCBu3rkO0U/Yvazu5UQySXfYa7ZZfq1r1dBF5vHvLxQ2gcqrrbSdy2TfN1
S6Fm/YMM+qQFfxMVl8UHRXxoODp8EPRCqIya5S55pPX0EKivXf4xTe8qy6FEuINWMdJf1F3Zvc76
KYTh3Mn+QveL2gE6HKyEQyenWKizeGLJYTJPEf05I7hYw/jubCX8VrfUmYHFoTPXmpI7I57kN186
ezoO1Xij2bdG9bPW7e+j9iWlI+L6tloNFWcmF7tYifGDssdknr7o0W0Q99SXtN11I2tlOrYGYlcW
ZQeK/OIrzmaOEFUocQbQPC/RRklJnO4Tx7EOqoyEjuy07QFc0OwG8kgtVJf8Y69E/ca5szq58CJC
VUWNHz6by2/IzKEayKcSr8of2le8aM8zMZdBCGmzZ1vP14e8enizjyi1oCj7jneslzU/yFCfuaeF
+UNidDskd9xmOBl9fps8jXLbbSzkahQ6M7jYKL5chLU2kh3p24dAaAsoW+6/OoEioU+XDBm8ZaI0
iUrFSGyUAgUJbJz+yDpPabz8HzPZ+3npIQK2MaR1gwYodFJLYCgXET8uY94lopXXMlCSLfX7eJz3
epzug0zyYmOny/tQ38IErGVMUZpXycnS8kkn0GKXV20cdnEQoh8kqMOrTIk8ayzNXaem/jHrIP5q
Z22Ga9s61oYTn1Rrqj9OThBt+OvqpgGkDn8sWF3Ol8X1xZLThioU882pah6VQt4r2ltvDIesfq67
V8W/D9ONS/aaE8HRL15ipBag/L7cI4PvtPoIgeg9NN9uWL2p5vfr22KtAgpFw/+xALvLpYV2krva
bmhlKHs31vMf6rAf7+Su/54X/c3YflAp3IxfgvwloNVhlgGBmxs7c/VuRssoWXEQ4GRPFp+gVw2x
SOj6mm35O+nz0rUm5UArjCe144fUShHe3Bkhvb7BqQnUWzVXTxuzIGLN8i4DdpXudFTXyIcvfGyK
07EMGlKmkhJ+yVEfBNyy92fJy0z1pNayJ0MmYeTQnMKAM0KCcN3+2sY6N79YZnRPmACbWAEXCxw2
Je2flav+UqCroD4g1zvNijeOgLVz5tyk+KSzE0CJY6MaSxF9ux95ZO1EwSzYBEyuDoydC4YL5SpA
updWorwt5EnxQQ/NqdvK9LGG+3r4pgWvcnGfGdWBUtLG23d1m2o0mIp+BVj4l6jGJHESI2xktqnV
cJZ8a0eHEt23KPMh/Z09nhj+MD9n/eBdX8S1vSraqQQSmt60pV0r7NVqsmj7CBJTsD1G+tYzYu3J
DReY4LLi9iUvs2b9oEyI4RINSudBk2I3i750Y+Vu1ouFty93w7md5ckcqm0oBSRNc33cpa0feVqq
ccNSu3k/EYq5eCZb1be18/ncpnrpKe1M95Zdktuak4NdfRl/2cVrhzb64KZ98xcrxTmCegL9Tjzn
FwEHsl9NHmKKTV3xJvmVa241XaxtLi7I/EPVgzbFxWCccawlaya9OX+KmwcJYe6obTZixpqGOKA8
EBwgFxSUmxZBI5ZRunNSHpVt1KqnyLen3RQV7S53eglBTE05gaCDVCCPHE/r025nDS0kuUZluKpd
l69pj2iOY++KwPc9GsDEsTrV+7Gobc9HUNNz0mBLnHRtYjg8uTzw1VTqFxOTdFoYRzIiY7TUejAC
2rZr9lsgtLWNyGnCBqHPnLa2hftGnQ/IKYzS+5Q0qdK/5cVWu/eas/IWY5vTs4P/LI6LsWlKPZTR
k+CB7UncILMm8BrzgVgqUEubpLmr03Zmb7HUes4rxOYdDQjzuc70Q18M3mZCb21Q3N+glyQrD0XM
YleERm/kqtWgKaGa7pSw3xXKwPK4d+T60BXxSW+K078PmecmFytl9FJToDUI+3vwg+TeTobe+LqF
1cvFuYmFxzkyXSi1P6S0pvTW0awHkMRyONw5VRUcc+7n8Cm387GU6aCTopIntIa7ZGGqPCNVJ291
SK/55vnnLF4F6ZxKnWUw4pA7u0C5DX9RlRUlKEgIHDon35HVQULqp1mPDI3R36nqs9LByia9XJ/V
tYMIIgKQcxRNUSERozy7PCShUde+Iia1cLw+H9wYnIbioHW9cZiv3R/A2sB2SqM3T4vF6nW1Vk59
rqOngeTIPM5HXX6NjdcwN279sNjVk7UPk6131arPEFjph+ekhc9kMTwgwpIEzyrKF7CLyIPxXOSD
F6U6imafh37ea9PXzEo8C4mCIhx2vgNu7voEr53ADmBWh5whdItLPgICd+8rsy/GDZWRSHzT85jH
Xjvat5OV76VNtbiV3W/C0ybUmmykge1FiJn1oSjUEVXgWhLNlXdWuev1D9OceCaEQVsH5Mr4YMug
ARDILmRtyw5+P+/o2E9Z11C9V5Ov+fiz/lEWj/NWkWLNjiWQFwrJKhOowsJR88SioGWilJHf6f59
YhofpqZ5MTq431Tlx/VFW3upchSDHRJaf+9pvBInsq1eWGusTHXnXil3ZYPcVFLHDoU653PqZP3t
kFqtV4DCRa9aH44JYMfj9Q9Z2Z7wrADjBUIlLgaLUVelUstKh6KBVFdeX/6cu53N/a3b6olb2Z2g
9UmyCs4nUuuLN0SLsFE+jmV2X+vkj4bWbeyb6kZzPGWGnPp3nvzFBRiIKCKlBDhRg1mEgzKOsjES
4hOxySVU/iSV0U5xROfDFt/X2nawSdQLZTaLELeYQtRPBivvjfS+8PeSHB+SWM1dwwwPQ+EgoVhl
ZMnULf8RwX9x7/7Da0VyASQKIOxLb1VzKQxsH6UBSxniR2T0vis+zZu+44eOO6QF9P9lkh18MMOP
XTCXR9Ue85cxyUMop4d5X2oKr7jrvrRy9aAnQvC/gB8VWlOX36QPqLbZPgomedBnhzlLOy8K2adW
r27V69c2KxeqPzGBWu0SRlEnKExBB4A6z/zbrKfbHgL7Ha+CYy9tVZ7XACqEVqE4ZAAMcfTFsEpF
i5Q+ypFLqevhsQ8tf+8DEAf7EwZ7Q1WiU5EX9j6i5OdNykBRl+C5HwdBBDXUzV4ZEHEJU3m4G+d8
PMjNJuH76myAEqTz0xEEJOL3szO21fIMmfY6o7xSFMekKLWjkYfOISnMdD8bevSk+35+c3211yIH
QCsBmAGc+O7t3ECsP7egoYDhdY+BpT1N07falAtX9rcI7VduQiZHHKx5AJIF/cTl+JQ0Qmoix9nL
+tYwn9NiawuvjAXpOpCWf2QouUNcGsi1wG7ngCUujY999FGCdkRRvEo/XZ+ylXWyyF6ZOhSHVN2W
UKc2omMzUSbWKeSYsR9Te3aNUXIntb2pxp/Xja1MGgx7XHYoO8FIIC/cVskzJzBDhd2Yf4jbhyzf
ElhdM4CcAS80zj8i7WLSxiZPUiVmNE1R2vtEUyS3bVrreH0YK0HF0iAJ/CO5A9X8wrcnVn6CTy27
75rE1cbZU8YXkkcboWt1LJRDqRFBPkM58NIB6BejrS2nQdvRKT/VlAv3pIbVDStrboaCObkmSlC0
AS4OwSYbu4IaVEFrnv/D8Z/80DoMiX0K0r8QZKS0S+aHCxqUrMsuIHhKI62akTSRysq6q/Wmca1Q
z06RHmj76wu0MijKapgQwE6SaYtnSlXbY5hLDpo3UrqjgRUaEw3SO6hMrttZu2pTwQCJS9ZVEBUv
/M3I8tKCpCC7FzmSj5L+pTP/qef73JDdQbqzvRn63PZJancbdsVjdnHU0nskhM4Fvp7Ly6VvhKMv
DjANeZiiPU1hstf7j04+3A0KvZVj8FAYNQ/6O8uUNiyvzawQ0KJOj6APxByXhoPO8Um345TibdHq
EBUV30cIptSX6yNc2WLc/GDRBQCMQPkyLAUNuLuyi/L7VH2rhgdaxpTw37cUYoKKmgOXrPFOVbOb
uavIVpbfj9Jrbr2GFP03O8VW9jCQfEEhDUvs+5pLmI12GJvFn2EY1CKaLbaO1fU4M7AIRUUpjzV0
Dvl97TwA35vRr6jqh82U6poZHjwow6JiZgJKuFx2CJX62lTi/F7p70obbd/knz74FhXfrq/6qhkS
RaTYyEuBGbg0I02qXFddl6PFrR2zfRMwGrX1nK2+pbX2AbqJ/mPoTxL+7HYyWUlSS0XP2neOq9nt
HoOoi0fPHOVNfyduo9FQuanxOU530WEOzHu7cW5nCM3637Lz+V8Pm7Lun0sL9WyOx8thG7NSTm1I
YjzPX/X+u29+lMynaEsja2VLXVhZvAmCshsKJadOlTrDrbM3ErQGyi3yqLXyBU15AEo5TISS6CL0
grdXI0snOU2VsZgsdzgyl5UsC3phwzjOkemqWn5/fQJXh0ZO1iBbSnV82ZUSZ6VSxTDr3kfyMSwr
N5aelHYj1q/4JtSYkLJzksOyuOSdoxpjWXkHSFLXp10/BN5UFIcEnLufhBtBVrj5IrpfmFrsNqcG
FVjZmJrkBzPu76K05fy/4YHuSfnvsMlPwRalv3CxaybF6M82hK/lcjO2QC7t8QUCteLOsky3Mead
Qsfk9cXaGt3C28N6llXJwlRp7P0vU1U8xeZd3r3W5lOVfPedcmM21/IakM8Bb+Wi6zigRi7Hxqbw
60kBhzg3z7GsurVEnyhKW7Ou7aYwdHVBsO+pVkBJqrI3SIXXXPPc+GI/8HLIFLVkLVXEBFXFVbRn
s/t1fUb1lcU7t7HwF14QwTTk2FD6Ygfh3i4wq41hrJvgNOZurQHOW1w4Ytiey0HnNS9YxR6bwG/2
viJZN9cHsuYaAkuDIAykYvTfX64UyTYtrzsDLjUhSOIMXhDaUC6RJVG/Ne1N0n3Mp62H3JZN8fuZ
50vyVNdNhc2CMgFE+RTz3To+NFN3onu3k387W23Ta3sNuDWvRni2eHgtNoAacaOUdAfAgPpdKR7Q
LjjB4sXdI42f/mI+zywtxsbNo8clfDw/Gr1hKL3RuJubuyB5UXMFtKoolPz7ZwsPPOrlBhcfLmnL
LtNcDSJbMihfNVQsDooyPA+1HP37PS2s8GCF1EMUyhb+aE5pNWopCtJ1NSKGIR3i3qs046j2itsE
P6cO7P8Y3fVffOPm+py+PwewTG7hzwuTZPOizmQ2ZcRJQ4FCVx+GNBXXrUZ7obvwupkVUP6lncUI
0zGS01mlaJZW8qkIvsUQ1egwkSXgKer2q1q9KFzBkSqbPkNq2OcWZQwFGRup3GDyer/1+RCeh6TW
0cuh2/5yg9hSrZl1xoDN7FFrQ8+YX64PdcPAEomrZU6NuH1BOcaqXD9/jbeA6CuXEoYgmgkFtkFk
ty+HkNhal9UWc6mG+ilpjEPZPOXyQ58/xVOHANNtOsIcOm2REIlwdXmoYlYgnyjjEs+W4WwyUJfr
FdSh1XTP5aT+pUpPWZTtW9nebRbtV2cR3RhR+RE7Y+EvY6ygkTMKY6HlWtIT18yNg/v9UcZwRLII
KC+XrWWHcewbajiHWEhChDIB23QAs4ti63K+ZUYM9Cwg8+gD3yDMZJQvRQdXkz9MRvdXgxGQDUG5
y3v20kpcK6rR+fP/iJDTYwK+G2r864690vUBuRIuZ4inMhWcxeEfp6RpdRnaxuxRz9yJ7dpwoXqM
u6OuvhqN5gV+64VTQsNkAEZrY1+thpBz84uZTEDcRH7GxrInj9vrY2Z+UtEztuUHKVXcrN9JJf2b
3asdG/tWrU4WPKSZBKO9udlj+P7MEzRTpH9420GTuuTvsZvC9jOdHagfq/pnENX0t/yOaXXZnvT3
uZFLU4tLxBikhhRXjDpGL9OvDmHwOEXJAXkHL4t2hZ25yuDlP68v9druOx/fIsKUvtn205SlIplg
6S9Fv3Wsij+wjCXUcYD3cWXgeF2MqvpfpH3Zbt040+0TCdA83Erao7ed2LHTSW6EJG1TouaJlPT0
Z9E/urM3wyOh8yFBfGEgJU7FYtVaqzq91vUFlXddxwp6uzZ7IuSF2Ef3ML1o2sbpUHkusPvh79HL
CMRQaTjFojeVPcNaRli6NxrQAZNZQ7dOr89P7uhBtmEEY8jzinh9HjcMy2BKr7MqxycwXIrk2ZHw
uDB+Ts7ByT+lQFisG1Nd5VejlHFOtACIoi+Bg2G1Hzr2C3FIOFcVlAT264bUjsBEPVw8UqEmKIV8
Huiunj6x4jLj/cuHt5IMD0163/+stbNp/dQs9PpMdjq6mjEok23hVFQeFVUKvFyRfoVKtuQHzNaj
jdUA7zCV38Aoyfr7Kn1bH6HSBFKtuHhQSMA+vXWn+gKFG2s2i4vlnOjwoPO93n5aN6HcGqgZCKYE
EuJyYOlSnZiktXD9QPEgvbf4WwdWWXW02r9Rto7WjSnHc2VMOgDL1PlLIpAbzkTCIUE3gDTiW/1w
1UbAIIAqiYM+8NKk2QnE6fwRRrz0RYiSuNrnvmNbe088b3/zHJC1/ceKtPcgjmxk1AQcxEMnuWyM
x+Ro2RfufGXeN8uL28GPwKDPiyfR63J9FsUAfjONtpMQWgKCATSJ211h1eglpyVYsswYpwNZLDuc
/c6IjbKDBFPrW1sVdgUeHM4fCV3Eqe8nTdrqUF4eeFb5iJrtJYbwkcFCyJuNsWPdc/T7xL0QoX1Q
4DzmBAmHHMnyrda6ym169QVi0a/CFwN8aqKN+AI94s5fXU5CWh2KM3L0Ht1y0+r5/TVaaQMFbspx
xyd4BS3gV6WvU/5JS8Bfop/X11F1+YCkBA1UAMwRy8inwXNQJRxoeXG+pO2p9uLe+6vK5o8O+WAO
w85stf26wfdCnbxzIAGCxQQIUhB0b2dxMh1QKosUdYags889t8pwsERfOcY4mMd5CSqpu+wRfGen
ca7THfCk2jEY+vEDzxsrMmrWnPmQaM91kHyvvHJEihfJBKdFo5IKUOewAillJxpxHNxq9M952kHh
2p6Ce9/IgjsUxMlpfUyqxYLEs0ieeHiTyyWNgtRaj2J0cdH8fu9ZwFkOWTTo+a7z/zsLC7r6UH18
B9Eh/hQu4WoPMifjuQvdlovTT6HZQXWoDTV9Y42UryoQCIUOOtRoUBW4taLbaCpHBJxlIWYSLXwm
ceOzr3a1ZFFQ8+80H4u90RWRbZcQemDzbn1C1R+AQj9oSgARo7/E7Qdkttv0Ldew/bsYvOLlbij3
hX2fWo/+X3kVsq/r9lQxrMAV/GNOcqR0KjKADnDakLP8uytejATNhMxm55Y0HoYN6qSYvN8OABQ5
DMAUdUj8ScamAapugQfgiqVFS7XXfhb99ED9k+PTD3OZ/DXVW2rryuEBd4wsG0o9uMtvZ3OGsBnr
U1Ze8nKISXsnugQGwClVsZbmf3C9QqhKiDWCFaS/v1yuNmg35uZs5ABq1G23b7Vmp9fBuW62rgP1
kH6ZkTaIt+ApUtJRmAG6q04PDFQnFFpiM1nO2eJv9StUpJpRbRb4BhQUPZHcu51DPU2gOOEBUmbW
n6fhSCGj0FXd0SYAVehRV9UHpPnS9svQb3VBUV0715ala8csUiRO3bq8MBL3ThHrZeyQ6TD02hnb
Dg3mHtcPgyp2AbXXRKIWd60p91U1Co2arQ18j9E/Vi5anWb3Wb0lxKNav2sj0nS6E/JSXoJtUnjH
FPp0lNYxH6MgP4zlf4cnYOngmW3gLAGHkSFVhtvV9pg6wAy4pR0xY66iRYMIA8Qet4alnDsXMn/v
Ygy/saK9pTe8kXFsS4u5d9RY5rjW/ZNZOVvBn+rOAdZGoEcR/kGm83Y/1hYUh+cmAU7Ab0JtnOIx
/ayDmZs3G75Ytf2w6TEW7AV4LWn70VxnIPYD2ZM5e23JY86edDtsX/yk2vkje17ffMphXVmTznUK
JSyIygFKguh82i2ZBXDo6EVT46V720OMu25OMTjMn4EsMwDNaDIkmXMpdypqwxf36KU1L+gz8AMS
BeZwrtqHMt84WIqxIUOCMjBKgHjny5zJoB7rho/iILfHub8AA5+6kOf2NxZMsQeR9sKtiTLt+ym+
3Rk5gEekQnHqogMB7vhRO56dzf7divMLBCq8IUIQjEjuhmzNzjIHObYfsp8psXfa9M2FlvLofgOW
YGORFJhIkR8B+BQtoGBQzpCMWgtyUJdXl9JEMtd69v16X442HL9XX4Levlj9mwZMr44cNrH9t1y3
D+khQSojNe6sat76HsW7C+QplEDAphMdD6UgbKjmobIBtEQeapdOaej7KKxq3b3Qdk7JR7uIrCAe
2RcSQFS0MF7X9+w7f0oKIGAelWqU4wGnduzbBba1YZ5ID4hDlWeHJjlzfmq1uy7VkOpjj3A8e9LP
eP31UTeNeuRUL1xvIWN2P7ngRNw52mvi7cf8wMeHClVubpyZ9VrhyaSZd5l5KIeTv0VsU3DCwMYQ
RQYgOCGCKveh7EpdG9Olry6tFxcZcjIuORaBHQEllkbe36UTNmTeacaCPqYsxFcxHU0mHnJ+Lzr1
9Yt3QDD8gfdb8bSYq9/mEg0gAPm30ZxNhlPrk8sQUQO2oJk12U2Ikw6N3Q5b6WKFn0F+RsTrcDKo
bYnjdBUVjUbS204HEkPwKeVnlv70qq/orRzWFo3Q5qvjy93Ukw/Bd9q9DuVrmrFPo9mFcK/oJnhk
XbIRpSlckcgXAdKMOhswe9L3cCyRB9CDEOzKo6EY38bFPCzUe+LN1pWoMgW9R+BpkSITqp63Q2dJ
tiStEDsrszz205Pp0LCeaBRUW1WM93Zw0mKC/4+gE6gveAq5dIh0p1bxEQ0lM9OPiySItOKH5leR
Q5wHb/q7P1AHT5aZ7X1r+JQmfZwmx8Fie4IMDaYaBU0NPfo+rh9X1fjfEavIzgnwkzTVVPPdrlkg
8LN0X4xkjwYVbvN12sINKpw+DhZw0YhMgVuV8zEzSHLIIoPji0SgvzQhqoZh8rQ+EqUNOGDI0Fo+
aA7W7Uq6HdAWkGpEzsd8dpZLSUpIJ2/4VtVsCVDsPzYk3zbrRZm0HWwgWRHaCNdovscuDrN5C2mv
OPk+AIi4+lE7RAVPWhccAda4KWr1Wf1gZ1D0hRL0+nypDv21BfH7q0OfBABvlCUszMtRn1C6C/bg
8ll6CHAKOin8gTEU75CFQGYFCiq3xrwKQaI3ikLoNw118tBFi2ZHf9a9p37LmSsesHDlEMoUZRFU
y6U1qs2K+EsFXEVV9B88u/8UEP2hcJGE86n7bKC9JaDgQN6U09v6GBWb48aw2KBXE4p2u02RNThK
Jpni3jaR5OnRYMQJbb3bcJCqMSLagAAxeu8KLOmtKWIvaEPNoLuw4GpfjFPA/24+QITMeLH0Pipc
c78+NIV8EagUvwzKARVePWNeDLghkro1PjreQPZoh5E/kGmAyH830n1XmEM45oYWzWjtElkoOkTB
hGaYGeiWIWcZ289Jnz6XvMhcICudqt6bIK/voSE7bSAHVM/hm8+Vnh8WRCHQ+AXCEH5pXdLgJW2z
jzQJdlZyl0HyGwk8WpJ4nObQd/57GA0RYYRdwKtiT8uohRyQytxMMVNOXu0GAz3IjB++jhy7q204
PFN4NOlCEWqTuCF9qEQAUHy7C5Kqar3GxN0FIez91O58OoST48cQcTha/Z1V3hFICyMxHPV+dUAj
AMPbV+3PKjsOSRDrzSFwo3pCogcqO/MQ0qD5Yo1bMCcFVB1b59+v/E01YJh7UiQ1BA/7csf6r3jb
hvP8gVnjXoN4ByA0f6V8+VJ1p549WGO+cb8pvBzQQGjAA7QdNGjkup65NFqb5oCFFoKf+egmUEBH
H1P0PyaJFQN18D/ak3Ze0fBcWzjWZMguSWGGFpphkODUDGXIkAHW/sgciqWQ+EES4f1tcuVzMi1F
XwcPkwvphFDzXzSrD10gcjSIxGnm80j6DUf+3sD5t033zqMRUHxchrebroEzq5wZYoQOR+qf5cBS
UjQ6t4Zzp7lxA1KzVR3n6qWj3bHg+j5LvMhvl5dyTk6J8VQuF/QNg1gL/TDU+zrYE8v/vO6sVH5Y
tJXC7SkEgOR6ne+2xOsyG36YMRTpNHTHNb1h35jzzl2seQOgqHLFmHox/YjuUCG8nY+08Uazht7X
Ja/rnV1YkH7FYS9fS4t8bNERpu/N16Vyj+tjVAQ7Ys2BHxEKMViHW6vDUIHcBwAHeHjPmleh28jR
W76s21DOI/DGAhQJ6JL8rq31FhD/FkGbR78PgysAZ0KlIduSGFPZQewJ4q0oFkIk9HYsSUm6/xO3
MOm5QQ8g3SLoXbZ3ydZLXeULrg1J/lIze6siLqK3PkVDtpY8T/4jJPiYPRymLtlZPTmsz6AI0uSz
Ak4qmrEhLwB8lLQ3UOGs2fAOzkheJmLfV/a9zqLG984luoL9gS0IUIBSJ3odyTI6tc4ZGQyg5fzM
hvYUH3c1lBqa4GHIsyOUXrd0VJR3LGr7/xqUtmCXDMVcuoC7oMv1ou2L1H4x9B+QHIvrMULTX7SA
iRMcc6ikrI9UBWpAUzXU/NEvC8kq+SEF9RanpzaAWp0XkCPTBKCobxe0QBxt5Gh97VC5SXFX5S25
c9122lGfPaYGQWOc1nTuDfAtNryi6jiiN4It2DaQx5FTLr3H0qAtOFBGPdBpwZuPflNkK+hTzjhy
3iIdgB9A8t4elHbwXDZaBiq8Nn/g0JauJy92WHk2iIufw8HMgrjX7LMzPubDsv+TaRdlBiDX4Ohs
6UlSLVblTdxDDE8KiPgmJovbOSt2OlqmhDZvWQSvNER2XiUxHScfaNGpigYXDzE2NtpF9BLe2ArK
eQcsHNkAF9rb8itJL6e6yBxR5x+LMKce+ix9y8ctYRzVMcbKotk6djt0m6UXhR9U/VhzobrQt/GC
euNOp00QJtlID+1YPvTlRgypMoh0BPaR0LHAJXu70IELCRXGADLuqXtf8q+GfkZ+zF66s5vlp/Vl
FR8v+6hrW9KmWgI3mRYBUe1TofFvJtqOzLa3cV8p966nowINaRUICcuExdr2C04CnFkatM0e9DS6
S1M/2YP9C1H+mU9HRx/nnTUZ1c4tlsAIqyrpLrNfuof1AatuAQEmheQYUtBYz9vJtepudlkBpJe9
NBAiET25COR69ozkU1RY6QDVs+CZZwPbcBKqew4RGniogN57eCDcGq5Ii7ZhCWaaWW8dUp6Bfd+P
NPb/ewdk3DUQlxEC44bo8HxrB12A+slOMEA2LIg/fDs/ItPaxsNMtt7ayiGBf4o2S9BFxaPq1tTM
oJLaN7h0HCsLnW64z9EsNM3f8DLf8D6qk47UGWhQQvoUXv/Wkt3YCe9H7J+yewIVJMygIGuW8x/4
E4iCWpA+wc5AVvDWCtgYfdUyFFxqBND3iORfBiv1jktAko3rWjVzCN+QdTTfIRPSETfrNCCOj2oL
Fe68Db36YSp+OunGS1g5bVdmpNM9LxVDqzyQ+VHOMbM3wp0w2EIbK4ci8rVIn4suYtLSTLWVD+/4
EnRZTJMmtv2TB83itPy+fnCVY/llR37KodxRdX6F6y/rO9GTJIVeYJNveAeVO8RrGsUjoQPlyGRx
OKYmx0UCd2hYoF+WcYLNtj4O9Xz9MiF+f/Vm47NWaUMFkEyTHKrEj23zIyDY+h+A/BCz/zIj7WUf
oVlndhhJkZwq42UMTl3yuj6SrcmSXOnUdWNNgMW9GKkfam0bEd3bcJrqRf81CmlzJUU6anYrtIEM
r46yLo19wHQhnPUnDiZAcIMrFx2TUDi7XRWgAwPiJTA02vneMr9beXMy/Lf1CVMtPaqeoO5DWAEZ
CTGhV0tfu2lFcg5cAY5j4H3rHS1Mpyae6LCxjcW0yLe6YDLjXRoAySa7y8xt5mQJwNN3ERkWjxn7
bgSosZVRqv3VTWRnTP85ZAFOD7ACoE/wF6HL7cjaHCVfj+Nw5pN78uaPi9+HOprOtWZ+4t3X/zqN
4NRA1uxdOQJ5HWmt8qkFV69CxbWvIKL+NteXhn8j4N+um/l9EiHeg0gbCFIoUv7WEEyvvTIIOpSQ
ub3PXB3ts8t9xxrcPXPkETeCc0cvi/m4blURKgnNIGgdQOgDXXNlUrFj8ZmXKRLY0A+h2cGx3iye
0BDgjUgDBzK383DK6ihf5ou+1Wfv9+MG20jX4cBBPwdUlNtlzAoduZMCRQHce6fGglYPn4CH39qe
v5+DWzOSC7TrbLD9BvxAiBiHtETPVKStjCfX36/PpfBxt8fg1o7kA12nNaoFzJKLz8td3gJexu+5
NUTT/Mz1LXV49dyhrgfYC5p3yd1sjHahVOMpgqHqQ1F8MPoB1K7/TDgXA0KnbcAsxTNQcoez3i2N
bxDcHVR/stog9If23uRbWT71UP4140rRScu0pNR1mHHxrir6+8Z4dL2/19dGtQfgbiFoagN3gujx
dquNrqfzFMJYF50e9e/9t2AkIO6//m9GpPkaem6zwoKR0mKhy5+MEsJ8dh5t1utUvsIFRx8Zf5Rk
IN18O5oWw2mY4BJysZXz0wQQAXvlhnP2NND+SjMqynLjblTNIPB+eJCbgHr8JjpkdK43LUKy0qN6
iFu+8ck+YzSGour6LKq2w7Uh6RhZLje5WfbILfVFlOMxmv2NosTGaJRGUB72IJOPqFjuKR04C8hy
woiZQiW/fB3Mw2aoqrCBjktIoPj4V8Dublept9DnRe91KMXZFKWQM0BCYYlH0vp0KdbFQE1dqAjq
uIJlHcwOTblBwQRKrOLaozvVsd/7gPN93eSXinBBcm8wJFrXAB8CTre06RLmj5XmAUs1jJMYDspB
G3GEwoEKWBNIrHhPQsRAOj9QqukobwCvA9oyB48bsVdUZPdtQPb9lrilanH+tSWm7nZxptnNGdWx
OFUR7DjdDba9rYyqNiKa0IgCIVRlbo2QIjVY0iAw6l1vuEC0tthrHdORuGNk4/JRmoKnBlgFKRzA
4m9N0QrMAJMVlRAHGYYyRgSedVuPCZURQKbB6RdFIDBwb41koCtZQwWBHJI9Di10m4chhBTaf34X
o54C2TEhxIP+NXIie/CoPedC7QeaKjaKdcXZH9/WD41yIMhWQMwKbVzwAr8dSE41XW8smMiaJdLQ
zqQUSp/OhidTHU1HpKBwPQNUKdc0aGWUSYGUD54T6FKcWQCVPaIDjkezjRlTHRxocwFQhPMjJKtu
h+OxvrWL3KwuAXkCw6+HRICQoNHBXoZI7m597lSjEkNCxI8FCmSHU3h4vXhdAFWhrDpRm0bYagY6
bKfLFq5XMSxTsGOQb8WwgIK+HRa43pAIb8B8WAp0AR5PRnVc9OxYFg5EADZyF4pR3diSdoQ+u76W
arDFz/acxYMe9ZAm31oolRU4OGRZ4bAhpyiNqDN7rYYUOfCoQ0XCViNZOLQ/F8TlsaeXycZKKZCG
0C67MicNaplpmnsCLq9/61P0Weif+rLb28gvDd3Bbp+d6W/UD605LOneJ2AtQ0mt55cANTGckFif
j9rWDChO3s0nSYFYSWpa0gAzkLI7SGAt/EO6Va5UXFQwAUFYVPhwmciVi6XorGDxBT1hLsOcPBnd
y/oJUI/hlwHpJqwL9JNJhQEPzSugql11H3mw/99siEFePd5bcITnXgPzYPQ/MfLC/STsyw3/pOAR
iv3xayBioFdGjNFmFHxFzJTjjhEEVYdPEAATsg0TiSbQST5YDYH+k4uOIEuR1xAp1419Zg/5aZiC
IqSp6UQjmkw+rQ9+awWlY0JK4nu5mGDf/1TNf2vsx//2/0vnItOH2U7QYeKC5P8ucPq7EZ2L/sAE
sgUIlxBk6nL+nQEoQbRcaMmhXmWm56nfOknKSbqyIE0Ss7LKS2aIB9ZjB86/js4Qh/UxKPc5wjCA
JUX8Kocv1kJG4moLtCzp92w669U3iHKtmxAfKQWV6Jj0y4Q0iNma0K2zg4mxgS5VE43mXv80I52z
bkY1V8jhgNeJREfwm7qLrfeMtqMgbozf9eFbv0nJVU3VlQFZ3WVORm7oGaLwwG4OGh/vS1e/pyR/
Wx/Hlhn5SeHmhHK0sb3YzAsH795ItWgrCboxV7Z56xRmblvatJgYCtrkGv6z6f+9PgjVmkPBTjCQ
TNGERzp9FRsdnYm5qrh5hJDZq6s9NB7IY8OyBaFVjgX1YwAfQTD8rV2GUdlemuoYS998ntDDpHa2
pLfFfSVvYMHe/ceCtCJa4wSTEHi9JEv7VkFxMQQFoW77Z8/+MuX3i5duWdwak7Q+XcmW0TPFmAq0
yy5einHrWhDf/PuYLCHnYyOrH0iHciyp0VrcEyy7gsWdkb4GZhcvuejb60boKgQ5lpguzhf0jTrp
yR/k0cBCAKgamGS0k5PBJdXcLPMESiPCvoaHSZqeW2afverzwu1Dp6PMv74f1RP6y550C0KjHaG7
i1uQOS+0eWXscf3/Vx5aofGPRzO648lQBmeEgiySAZDP1fYOZEVn/a7Y7HYjDs1vayYeftB/Eg11
pF1hEQT8tUfAC5rpj7ZYwgWcMbc/FqYdbyXTFABdG5rdwJ2CL4bUoJw0NvKR8CHDY5MXDOQieybA
G5LluPgziwxHSyId1KtP/gB+Q2rVdE/79rGh9CvztSECBQDUQ0II2gLQ4JgD2wNmVgPNnmCctt4Q
ysnHi9gXX4yLRoo3p6K2va6scA+TBC0PRA3eCact6YA1K0AcyJQeCE7bGklhpR1/zM0L6x7G7g8u
Y3B8IcCM5Bvgt5Kjsau6pn7aVZfETx7AOcsgf6Wn0HrYAq4p3XOAyBnoWXBi5MckkKrtolWIzbnd
7Y0pC6vUAKA42QG9u34wFGlMU7yDBLEdz2P5ItDpAEbCgG3kDQDKkr3PYz/5W5t/cp8eUdGdva2K
g+qoX1uUdkPhz3xpeqgh+7oW5sHnZLMjwNaY5BwWa3hXarCgAWXSsY8txKcG99z6Zth3F3vY5fTr
+iyqxiRqN6BUoZiCP9J9XZbQrVzs6tJ4rxYFW4zu1g2oNjce4NBCg1N2A7lY2Y+GS70GrgVy4+VX
r2i7yPXK9EIZOrSsm1KIHQDiB7gd2i/9n8rb7WA8a0gGbcFBchaw8uvHvtL3hGY73bw0uvG4CI1Y
57X0t4Jp1RgxONRjkXOC7KH4/dVLqKW11/QpaIxeO+8amkZB9kqXDeqbwghoqOCKQHMKwYjcvMtL
KZ/MFOhdzyncT11Dpr01WdO5GViydYcr4hJc4MD/iJQQmjpKb9Qm60ZOhLpunSX7Ns0+WClQR+YQ
L+1h8s5JPcFR6xx6Iy8muJBewB6B9wurex861ENulKEZZKiRJOOG5IPCvdx8mNjOVzPtcgY1kAB1
TsMIvqboC5OhlOpm9Ei9DfeigG4CpnE1B9KiDnPlpc4IvHo+znt0YWhTyCG8jD7EsK0PhnVMmos7
FbGb7aacnpdlC6ipHipQRND4xgGS9bBqh+lFgpfgJa/6cCZvZg4ip3Myiy/rp0a5r5Dj/8eO5NWQ
yJ6hwYgabsnn5MPAy/LkZPMzaLFb0g9KSxCzAEtcNEiT4Wy+s2gObyAybAEv7aDHFzpR15O7Xx+P
guSMhbsyI7k01gJR25jomuguEQh+GTq86uFSJfvFYD9yZsMHtDvggO4ZsR/0mu+9YDjY5tSEpb7s
fDJGOt9S7VUEWEC6AfwuqDaA8kkHCj3h6hn1ERwo3c+O0LuIC2d6cbv2sdTHz5M/bYmMKw0C6Y/L
XmSo5f5tU8Lb1NXA8CIgrdROrC9h/XXMeZxvccmUvuLKknRO0Cwa2esWlub52TSeNZqHBjqXuj4y
gfNe488by6u4sQAohoIVQClILcgjo3lA05aiUM6pvkR6W9Kd0/A0LiydRMNUJOHU5kNspMkUQl2H
nSpG2qPdQM13SfMfSTNMcdo1/sblo9zcoGoJegsI0LKAnM/NiTmi72VfnYHNDdulC83x0/rgFT4B
sG0cHXQ0gjySrI8E0S7WUAM8Bzp3QWzPj6N4ZZPmMUW2frduSzHP7w0ZkAkVDXZkwHKVwPzUwC84
lfWt64ZjOvYblCBFjwE8OVArBaEYeRyYuXXntGZM9yqAK4alPaGPS5gwhPsuNEDzqDJRwG0/1/nn
paxD4Kq+mpxGZJpiD8lDbtRRNSPlPGx9k2Ihb75JegsBdo8ku++DYZ5bX5ZsORaohNllBu3kkE+f
StMJK4PFbHjouh57Tf9OzfqbDT+T29nGRaw4xTffIrmNIaHmrBOAG0ha2Cdggb1Qz+fm7I1NEhaL
Vu6ncuEbbwXlwqMBm8BswHn40qJUWdrwgWNRWof2UZP2CHYNfTmtby9VsIaGSr/MSGPjWR8UfoOx
lfwFjaJCE0GF3r355C3R/agDAy31rKPWbnIy1OPzgf9EMKWD4Xu76Zo6bZfFhqytljkmqmrTsCuK
DMjjZjDQyYIZC5rCBN1fFA2ET804aQ94j+Y7TWtJZGgJjXzaj2FNk2Qj5FDuPPPXh0kz4o79nOB8
A2aiV2gs0Mbz9PoHFCYcuSsjYnauIihu51bf+Zj2kZAdIV44zm99Cqytn/53j3hjSTizK0tDn3NQ
bKByPo3nFvx2Nzn5xZZKlvKEIORGj0JAmfDEvTWSjy2yLwL+M9AkcsY9DintfwTFuaq/r29Y5bb5
ZUmWXzDLYcG6wMEbHj8v4xPN3I0jIb5VysIgAfPvWOTSEykZpQPFWAxgn3PjXKLpaOl9pPqzuEyE
tgKor+uDUk8f+EDgZgP/ISd+3Bqd29MZSJYFDPDD0ifksS+TAwmSsBx5hrBopC/rJpW73MGzAjmz
ALeYdPxqs6uwXgjPWvtrDhVBlwKZuIU1UBCOsc2vrEhefHH9eSonF68lnl7sKappzKsinGwdxJEJ
LES7D7Wl/zQiaOB+l4Y870P0uoTgw9Scg7LfQSwq5A6J7G6KLVSoByeuxgSP1/GTZ1Rb3GNFFIXv
FfUeYPrBxpZmhU1MlHfxvVmThi5UZ3j607LOhf5luHe9rbeFcg1cBBBoBiOwP5ITyAaKoYwihvK7
e70a+WEYTTTO48FGYXzLkPj9lQ9g3qQPZY3LFLWmyPEevQHRIZk3drEKh2oDg4rrCk0VDAzs1gx6
5foB7WCmrc5GW0VGdcqrMYIADA5PlbkxGXafvGoryFa6BDz63+m7wB2J03U1uroomx7RAui75qPt
kXuPBRtXgnJbXFmQHmeFBxqbDV7EZQzqcLK80Mz0bxm5Q3+4IvTTy2RvhT9io/3mhK4sSg51rpKs
mQVss0i1I3Q9wIhjO+hhIB4jYZ8GR5efqKHHS1r81bfJ87pzWJ9RiL/dzii1zULPPYy3c6uTOZTH
ut1IoyhD6H/Hh3bItxbALkVIILRXWm6F40I+goT6YbDd0KZbMEH1tgQ+EGrWyFP+1oGDZVrNlxy2
6naMOsoOrHbjdF5OEMJAZzCLR0hff+qC8VPapZd03IKpKWcTemzIxUDOxpO1N3yueZohkJ79XPSh
CfzlU9V204/1NVMBRZD3QtUIgkxCAU46fQE0JKyCgi2GjEm0oEYxlUa8OIiYiRnVzR1K/wMaR9hn
mz9nw7LLmY4Ot+lxyK0Qhe79bLSnjhrQhcguPHW/r3+eahKuv04KQ5qhKmk24et09AIhvQ8izud1
C6p720CTAgFD9xFuSG7AGqFU27QAt5bFiaBzLM3aPeNghx9xCeItw46VTeN1m6qL+9qm5Bhy169q
sOkx5+Q7ZXZE8jEqm+cE05n3b+u2lPsYPDiA91BCAEdcCkyZXXTUQyuVi2d9LgF8KNvgVJPpa84c
CK+69zbbGR1Ev1LnW5bXWzGKQo0KULEr82KFr9ysX9O09MkM4XQWQrgnP6AoA/x1e2Ctfj8MT0RL
48kF4Ki7a5FZrnjKwg4PJyg5xunY7QE+2QcIMZZkiexK23DRyocM9DrALxetGwBsvP28PHetrg7w
nqjbIiqSNGL9k+HUUUn0p943oi5JdtCBSyDHtrEuYt5lX31tWfJlRtGD2WzqoJnxJczA5075QzW8
Ts1rO71a1hLqFeri7Z2G2MZI7F2/dfT/P2MHmBx6rpClk8V2dJNANwA0jMuoN5HXPtZ+JWA+EZuX
aDGBhAvKMxnuuowd18eu3P94mwolBlTn5YTaUDqcMcJF927zUjrVwUarkLHuQs/vDy3I5evmVHGM
eAr/Y07agoUBhlomGq4U5AmsqIOWPgZ/AsREeemXEcmPLlnnGhBYxcPUgsxNG9x3xnejPJcB6F1Q
814fkXICAfl9F3wAmEI6037NW4CysXfMLogyvuscGlH9W4MUw5Jt3BBbtqTZA3HZrzrx4s6qHe3x
qOh/zFo4IgR37Xard57qgkdf438HJs1ik0/w+MJYWrK95p19w9wDpBQVOAvrU6j2i1empKvFyphO
dM3E4xNqp119l5t3iQNSOq2j2fuB8IxRIPDaS9OwjShGuR9Bm8ajV7RlleVWFw0ackEFl2j4aTSg
zUPWRrzZMKK81/BEACgY8QOqELeOzS+C2hhGzCQ4kwefnHtaxjmDq032A3sezS4cDD1an1Pl6l3Z
FFvpytd7boOWAxw2g+5Umt/QXiIEKeYADtrTHxjC1KFS6OF2efdsV4aAEvchAdHiAi2m+VDPjCFI
aRYoUpEgHMZ6I65WLhh66aLPrSgqyZJ/6UC6duC4QgtoTIARzDJI72zJ07xHWr9dCIDcIOK0EXHK
2nWuTlk9iC4mPCjiwe/HU+KhyOI0RlSOPtTECogdodf78pP2BRRX0pAZeyiAHRdIocz+Vk5cuZgB
rkb0gkPY8J7+vZrjbtCLcQywS7vxoe3LJfTrMbTtZWdRXNHr66maYEhsI6kg9CpRi73dOMSBcFdi
ikYh5psNU4y9sM0TLxyVPL/XRqTdCcmNoc8mB2SztInRE60EuGF9GCpXeW1BiusMTrk5pOD28rqI
zPFvgx3c1AoHFIhMAPLXjanWBwJwot8NChaAF93O2RzgNUkQXKGkXEdtBU2jaT71KbTNcBrWTSmX
B6x7C4KXwGWZ5q2pBoVhBAE+SLcujTozrno/hgDX/2ZEutNKDwpGqYvJc4KXivVhlu0K0Pv/NyPS
ZWYnBvcyywOvkZ19zYjc6l7rtk6OWObfNhrwc6KPHAIrWZl4GSl1ggWEAua2z0jCRd2Sv4yjfZ5M
/dDXzU+SBhvjUu48AMzeNXPQyETaDMxkWm7hKXfJsvbiuKhoW6esQdEB8CykwtYnUXmQwIaG5BRq
ZvD30naw7KTtB6hXGPqAy1L3+MGnVrNxmSg3HRRsheYOYNTypmOlVaXaVIIukAdVJMT4I9sdDVyY
vDqsD0h5lMClFcI7gn8kpU0mjQZOp4OZEICB3difu5TspzEPPboh4qYe07+G5BLgAGyVl9RAtzdo
y92xaRfwl3xTR2hjODL7EJLXeNQsYP87XgL9Uf9H539Mi3ZXumS3PnGqnQAxYyBbkEaDIof8eprr
orchvHQhwwKgg2uP+c/a1bY2nGp327h73xVtgLiVzBTMssfRxfXAZ3Y3a7gDG9K8pqPxZKNFFtgz
n9aHpZpAuFRIGoC8BTyctMFB4iak1UGeabsuqvxXis72ROv3FX/8f5ydWY/cRtK1fxEB7ssta+mN
3VJLctvWDSHZEncm9+3Xf0/qA95RsYgi2oBnbjzTUZmMjIyMOHHObUNbYxgs6n+WVvGocMBOjmoL
PYsr3IM+QxjreK312pou/OWqmx2quekezCgbAI96P3o7jA69oSoHWI6CVKntQwsD4H84D7//qlU0
UZI0QWmT81AZb477r6Z+oycTF/1/OOGoxUmaakYXUU6/jCP6WBboO3XEEeQa7O5Rhvuxi3ai1VY0
ZmRRivXaSL+sE2E7d5Hh0pkz0AWEwC7i0b346nT1Y6srp7SnMJrsiY1v+Q9nAjgoVGF40epp31hR
V7ozOG3RL4YfDx91wz1ofa76U78XJvds6ZebCFSkcy2JQqdR/1eZnPo8PUa82MNwOd521q1TSJWM
YTx6/TqMT5eWSG2EqswIiBj6FKSWFoSpcoJ94C7P7XOVZzvt860HDCgRyOLBHpr6Oh02tcasig7s
4Vx4hW/39ks7wRvrPcWWVDO44//16E32ToTeoJEFqy1lDQBtQ0q5flqbcW5PSsz0jhVT9om71zBp
P5S84gvXuDMsCp5LeShE+qzW45O9hH4ytv8h/HjoUqI+wwgfFISXG63PaTLrDuM93lw/jrXzZ5Ea
hyob7p16r0Wx6T0UfsEK8mlBi1yawiczoVngcEtYPiZvfHGA/Qyz9ezuJscbpqR+jwlnJDwMyH9c
miqhIvI81CcDt3xzm+XQoNZSlw5N3z9u++mmIZ5qIC2hfAB6f2lI1yoLwmK+YK09o8PwsSx+lvOj
YjvvfxXCKwFWkao5nKxrtLTVuhl1K/C+pqI+RACWCrW9+y+TWBdWVqeuNqe4dQcBxpe6Uuq8Jmh4
pmKP1XMjSF5YWUURY+niKpbg22FQPgygrWzls650sktVdskxdLqd2L91zrDIHBD6HfIOWH2lah5H
K6kk1tyxex8tNxg1X23rbYbsRq1OohG+iAa/Vv+MxsgHSv5w20s2UjEL56AizoAx533l+cIrlWEU
KufcnPyq+MlLwBQ7NZg9G6v3YGvTWNB7bBQmNPTOq+GavvV+ujLJHUQ7gWc6d84aBZDkOQ2xignw
VP/plNQKmtcU0rrbu7V1pnQY9QnISE8C2788U/1Sq0MtchEsiSnu+tmu/LAwflRq/QGGhWbnptm0
hhw7w5M04DC3sgbpqgW/KpDsaHlo4HuP6vpzb8THsux3Frb1iXSuF6oclF68NTC7VvWqskOlDOxa
nMqwe6Su+pwNxqfb+ye9efUkZKLpf2ZW50t326m0jFQE45Cj2fmzr/dIpLYXAgOE5BXk1ST39Ldy
Td/G8Ej1mWAhbxiwvT/U4eftRWzcyHIs6/9MrJzAmTp3SRirCTQmjdCiGBrf6xb6yqcsmZ6cyTwq
dfWkFPbbbbtbWTKFTODsyDqA+1rjhKqShKpzLOZdRWPceRXaaFVi9H4SdiVR1yVckZzcTZNuvY2G
w6xR5RyyMjWgqnfMB7ptUmh9hvjn9g/b8lNmruCF5UfJ4Z/LPa+aMR49SpGBXs93kPSTwC/n2XgW
y16xZwtsCR8lPCIyFeJak5//t887aUNLEo2faqn1MLv1eckejNo9OaN3cLuDSvduTLx7huIP0Uev
s86hMx5nkXwc3emgN59tcw+GsuXSzAgi9cnyKQ+uLqZmZpAzSoQIytqqfbcxo0Nshu9n3uVt+ZuV
1cFpxlEXg4HPTVPbEHMa66AjV+K74Vydb3/NzSuJO4l5FwMFd6obl3tsCKEn2lIKCig/nVo7jAB4
qkR23kaVYf+nSruf9Ke5BFfpOQ8QPu+Eva0jzDsF7lbGlEmRVjs6j2VddH3NjrbKMcnvliY8xtNO
Wr1nZLWh1lQwYek0IhCAesgn3Ln2Iau+vZWbRng8oz8ELRHV48ud9NSwNXJnwkj8yhv3UDfP5fB+
dXOuOzmPwPUtReNXCaU3FovgCq+CKmqF7+TP1ZD+0C0GW/L/cv0BO4F+lsci9LAyEPx2+to06u2u
qyukzpBPKpXvs/6PViRPHKzbGyddbHVPEL1NpgaJJzAcGpeG5lRNlDbr0HMzEeX2KuWsdNGj65Aq
p+PRKv68bW7jO12Yk2f8t3U5XVhQ12lF4PazH4pvWkZjY1flcssK4niys+GSqKxBg+FU1AiHqvg1
SMiya++i+8TKdoaLtkZ+EE3nDcP3MRmIkb/it7WEaoxHT1UVtIp7N3rmxzj6o+qTZ5spqKWtjkJ8
A0B4KNPGb8PiDiwBmuDdjuNvBEVW+UtFjZlTEAWXPwLUcpknfVsFrqgeRNM8lnssuBsewiiKKmXi
qcDS/Lq0QJm8z/s0r4IG0Yc6fInNuwj+S6OI/RCdmdv+sbEciq9c+TRmDGSBV8tx0EZwnXyueOpr
xnLE++uvVhzzBLltZ2tRtHER1GJUAQzSKiiNZh8uy6wTL7wuRzJBLx/ssUzPAwKDflgxkeIu8Z6Q
+cbiyC1pabA6iAHd1aEuaDSNA1wjgZVXp0xy+rep/h8mKNk6lL5NOcjDbPvl5+o011K8yatAbHvu
XVcp2WMSe8qjKaZ25wRsbKL8SnBAkTM71poHrGzUniIl9f+E/8F5sgbj0az7xLcX2ziXJYJEjuiM
nUfw1iZikKoQVJ7wc682ceq8XinCsob9t/mmxBKY64V3t71jI34ANWZuksoTMzpraHUSWmozxWYN
L/6zy9Bz41XMDP8HwgjmXGGURSJE91ADXH2pYdZbd0warpP03l2aH0X6X4booDZgcsHlS8nm/6UN
o9OspjeqJkgG+y5ylKNWR6e+D+9vb5jc9MtbhEXA+U1DiHwZIrVLM6VoWkh5I15rdhQ05lcbjcWm
6Pwh2SNc2rO03rS0yrkWYwFS+7OT/l2EjILYHzLl79sLuvYyFsQB4tPwAuG8Xi6ogjYg6rnrAyVD
icI5lpl9vG3h2sfIYSGT5G4n4sE4dmmB9uzcVTYWmvDOQbC0697ceOeAbtqg8CVFhPk4a/SqWpdU
2SKHy715dZM3yNPg4769jK2NAjD6fyZWDmbpTRvVk82Xd2e/HKQW8m0D1x8cRgVOu3QtovXatcxS
jefc1ESQtShBxbbaI55Z0eKsqvQwKeOyUyfas7f68lFZmpNKLyawRWgcXLMOH6ZC+btUQcUZTdHs
VGyun7hyeQyWMoCAhIQu9/e3JKIIlbjsjQU3UIzxWCIs4pvcCdrYnPTh39rojpMmFD+cx50jex28
pWFJ0s9Vi8aB9J3fDA/hkjhGSMYMZqBAuKKMEIh9RsjukGSvtz/h1hplbVQyIDJCsOYmZHgi7Uud
y9ZzmqCAjgQ5xhCeUrc46/A/C9fx7b0L/tovJdm5VIoggQbNvNpXkQmDC09tA8P40ZnP7Z7+wMb2
Xfz91faVeuqgX8vfH6eEB+JL6KfRB5H4mbuzeRv+SOxm27iNAKqsB1glq5FnLHpLgvfvmL/gCyi6
wO26l3ltLkiagS+QO2/N81sUreUsU9gGsW3dVw6j1l96RRyWenjMrZ2eh9ycy+uCj0PlEG5PdFOu
MLACGvBFV5OO6yLxBZPyZkxmuRPCN43AuSvrU3J8fJVKNkJZItfESMR+ifRt6M95+/Zuz0aJ4H82
VrmxokFTgYBpx4y6enDz9LEGWYdy5HFO1FNc/TBGKM07PdnJXjedG2VE6Dd/5Skr52sGM7TnueiY
mf5Ulq/juFfb23Q6XjYGf55ayFppLncF0yqi7QK1/phPIe/16UhEmnT9dHsDN1ZC78uh5SQrOhC/
XUahpqxVA42cPkiYbD0ZaC09tF3i7cT0jacarR6Jt6erB7pjfYl0SheHXm/2wVwuh9zL30TsPg+a
dh6zDk278dPcF5/MpXy0kjs7e9TcN3v4enul10EQSAnQBUngxRtgHei5ruja2MbAxHdYnmK6pudU
0ane6WPoN3qWn+KItiM0vg/WNBcPt61ff1Csg6BBNFCjrrA+3V1FptPV7hAw0XIYvMXP1TtuW7+y
d9LzDYw3zT3uExocsK6RDl5+0TYJG7e1hzHoxrTOoCPM60fVKN1TCQXYIVk67+x5RXgAkdr41RRp
Z0Vtxd3t5UojlwGGHwHCnjcJeS+tissfkWiFnXY4VlAs4XGKmNtNJ19pzJ1zuLGrlM5oJuG/9CnW
9bspDMvZGuEqcsdT+rGN5IhQEFfljplr15HPK3il4Kclzbbkz/jtqm4pPedO1qiBZtXqU2X0y3Os
MJ1gDPm3zoFf0J7V9t7M58+AU42dPGFDF9PFc+ijypKz4awXWS3D4k7C0QILFoTZhI99+VLlz/m/
Y3rMnrzl06ynPup/YX+2ssfuE3/obg6/DD9L83MWPqh2cthjW7ned1eO73l8WK5FDvblhhR6aTFJ
F+tBMrXVaW7Uxnn1ynSoD1ZsCUZpKgriO5Fqw7Gh0YF2QIKo+dTrjtTQ6/nQ5QuM2s7gGwyLFF7P
QJLrQ8flm7V3FLlzmpf01Njvj5LAIGEnZliIWgVzNZfrjbQ0F22uaYFRKCgjZLYVtElXf7l9aDZ2
FfwB4BGSbCm1uDq5dd4MYGIjdrVMtAd1sBvFFwzQ+L3Bk25kRnYnVlyfUq6WX5kAjT5WKFOS3/y6
TpfJdapZD5iH0iHnsSHm+J43VlM8p5NI3B1P/lWpuowKNA+8X+QjNBWvuieiofScilYLVPtY1AfT
QVDAr4wjRKBoDHgvBdD86d2B99LmKkNQ09BqRldov6a0q/FjfxRWfYBN8fa32wgRUKjhlcB/mG53
9cutzGpyfYoxWuAU5tAcFqvTikMumpLnRJ7V4gBEEIZit+qWYxQvjKUUCiRNt3/EdQpJSqz9Krsy
nEwr9fJHwJ3vKpMy8CMUTb+jmuEeJwhUzlraOA/WkpzH3kx2juWWTZkaw/DCS50R7kubUH4uk0FT
IJhmN5jt+HmmgeILw2sgFVYDpLJ3Frm10zSIPRIJEDtX0qc5QsRmB2tRUJbjP3HMABO8UnoBqguC
qfsyzQ6KaP06a3a8d+OwcAtw/Lld6byvIYJaE+tNMhHzACYpJ3cau29CL7xDl7bDvJMvbUQCJsul
8J0mkd5rFkmvKMj/4GUNTDX61A0Mnmb1qbehlyBluO0z1wkgt5oJZpkaurxKVz6TjUrVDNDXwGlq
xt9quxnOutKoO5u3bYVaHjgyzv0aChRZiVg0IlAAlDPxi7nq77Nq3AOnbn0iHtX8IdyC3o3c1t/i
2Th2Ysyd1AjcHDVo1eh/mnHUHWrAWztRZduSHB8E7Uf1erVrFSctS7PcQInb+j6N1ufZ6l6UYU8G
bdMMtz7JB5kzDC+XC6JjSIcrR2m+XXSYJabIu5NFjPuqVpedUpW8wlaxmbVIVVCyYy72VTlsiVVL
aSNbD6whfwSLcTDqP+tGPRTDR0NR7vjntt9tLI2mCVFDY5IBUcTV0mrH0eOeKeWgn/4ul9z3GHjR
9/gMrt2ORiEeB+iLCp/jroyoJhqusGfa0CWiveZV89+pPWU7AWnTCGgSauGS8tVd3TAiafDnKcKI
2fbqsa4FnZnRrdzkvxiCOZNDblHwX6PwvT6rRGnVtmTqqg96WZD3REvZ/fveL8Pnp6UFaTNhnVmg
S6dTl8ZM0Zmx0eRpC/XUes5Q3w8zKZDfl7WWfnq/OfxOpV1CDZ737qW5vgubVsSxE+RO0/uDM3w2
Y/fefv9wPbCF/598yAkyY2Vm6esRusnECWKlDqQVeHXeXVXxgJdR8IJ3XErxrbzNy6VotRI5yKMm
f/BoCWnEOP/Wubs3nXN9PUhDUEv+qh0StC+3zERFcg7dzKHv87XNlC8CsvYCJTlt792+Zcii5cjN
gG6cuxbpacZeDasYskZbeIdohIsvYtRVhcNx7/PctnSlNjOCClN7lc8Dn8tJ774abnUce7i73L27
9TphIVH5vzVdaXzHXe3xIMWSET5ronmBg6RS2hctqnmk7vCpbK+KoICoB8Sc67f4WHOMl5r909Mk
PpSRHp+bKvkoClE+lW67c3A3AhHYHKkHBHCPkvLq4PZQtPaFOpI1xDRPfUWL3hzAlf/cPq+bVmRP
hjyTDGw9iZlkuhWWeq3DyJFWtV8aenOnkfz9uG1GHpbL+whZ+19IUbaP3HLl43WldVFVQAXbOXl+
TD0mBXJFNQ61rU2n26Y2VwTqHLIEoOfAey+Pk0h0rRzbjszOTIYDhIMDnACOu9No2LYi9ccIDwRw
+e9/S04gCVxcNx4Yf08L7xP0I+nZLmP3eHstV94NzyBBGyZnZGb5z6roqowwREXQlAR9EflNaH5q
aZy1Bte5Y342RLuzdVcOjjkerJD4gokmS5Ff8bdFWWLppjns+iCDYzkn/nildyhQndk7tVe7B2ZX
Mil6wOF+zSVeGgonwHCppvcIkg1vcN0WFLGUPTGqX/HswumkFZmjwg5BUrx2ul6fKxH17RI0klXw
YBtzHjGJPpjfc0hKu6OVKqXxMinukD+ladp/8ozY9e6ywc6dZxEK0wIWZ7iLT74T98fWnOx/ja6y
qlNoOclXF/LNLyJUNSS6JwmknNrefDHGMeuPtaLVn4qmzGDkrYT3JqbY+ClmUf9jdfryIU/d7EuZ
6c1r3s3KKY/CIuUBbVSfB5gsqXuhNyaO1dKPn1JqqR/GIl060OOe0p8Gyrr/6KXIvhdzmHxJwzgv
fausxGuYLWZ+qBbLfjZA9sYnEJ4xZwzyhL/iTCfQh8Oo0ouIx/msL+3g3YGjy61zMYgs+WKKMha+
kXvzc2M2inmOE11h5tEyvtthqnZ+DPxAfdbqJH8dCqieX8pE4V28qDMMT3Ed0hjIi1H5EqlJ9tfi
DOLr6LTOQ6rW8194eZb7Kp0rcTDQZ/5WpjkjbW0hBu2ohCJnWnTo+88RpQv1PLlGqh0LS6vTQ9eV
PDLyuGsLv+51+492Mab+1JapCH2Ov/ctThCHuO+nOfUomy3K66CmdeH3Sd2Jo9fGGtTddQqr2oL6
z99JGYnloWfvbKQXR6N7mKeo0HbefL8edSvnoxFNgdHmXSvHCy5dPNHTuNXHaQzQMithbJ4H3rGm
sMf4rC7emB/D1FE/9Q38Kn6Re8nnTnROwoYYpekPveBTaLU3tAdj1opvYZVP4D+yVAermrLpllY2
KbtCee2oo4IwnHLVtRg3s5PC8bXM6Z5JKdQCmC8zEIfQIO07wBioPlOeLE4Q+df/ANpp6qOnLd0P
BZLw7FgOLlyQ7ggQ5qRlevw0Vl742UmKQrln1KToz047NNNd5zX9fDRArpc+eBbn09SOqnpkuCjK
T8O0zCLyrRZ1Br+vDSc5lA21op30bCNW8ZSiRCFRxTLXvNzfdB6quLSpSY92xUzpnW3E56H+oeR7
pPrX3Q4ApUw6MCRC74Zm3up16CrlMMFUR1k6jbRPsD9Mvgdp83lOK/VUFnBoJP3UpX5duij5KESK
PnSUs3BAZvLkjE6jWad7vDwbEdSV/QcuBx5D4AUulw/3eGZ3ZjEFPB5mrgMF9hvb/vne64ehPrYX
TQqacleV8qnvW9En5hLwpD0zxAIpaPfYt3YhBVg9yHbeb446Io8GKsOSFf9yTctiD6ZYIjUQAAU/
9LKn7VQ4bwFWmSxrcQ5GMqnvvvO4gpjUYrSQ7oqzviRyt3XGdlIWuP9S7wTneHHfNqJ/tFpTUFy0
9jgG5B16GRekPT4ZWTgvlzVCdGgnwUeN1SBOE+cQRWb17A3KcLTmQdnJUa6KAEws0OZA04JSDTf6
OkcZDep2eqoGqhXOD5ZdftM7d7ybEo/LBsDeS2lr3SHXlPp8+0NuHBmJgKV4yg0PyHc9WqUqZRIJ
3VhAfdcHr9ZPqjvcj7332kt2Fvi49OnL0GUoRj8kop38REoGVGH6evt3/Pp4q80GeEQiA0EhU4Fr
jwIH03pDV2qBSZp1GASFc98Z7cFPp7I+xfRQT33V2AdC5XSYl6Q6eOnQnoukR3IaJTW/GIcfdeKY
h17ryqeiV5VnVV2WP2ATGc/M6zdHOr45MnKTd1/WcfW5nOvOn8s5PMN8Vr+4keg+317U9ck3mOAh
uWUwlUqfLb/6b0maWiV61TKVFBjT/FLp9Z9dZex14jaclHlewLgq3w7Yx+okVjMaBGQ0U7AwuPGs
61N4xJ+T747eezu1xGtTUvfG4lWKpCfNxVUgQ285EbFR6YHIatP3rG6+h6ykOJhTN+2cB/mnLr2B
9XAZA2DhzoPz+nLnKFvFrNkzgkZN6ie9a+eTOlj2p7Iw2ieua1tOqXYHa7Kjg7fMwx4n7/WAArcI
oQspZv4BIb66SRqPbowRGkagTTT3IKkLPZhRs+8KCrbefGrd6s5cWr9Sx/MQSYrth9uus/0DPKpa
HE+Wux4ycpmB9QpqRYAK0ZmdolPWT4dcrSFNX9409Y8aMsDSMRhMdz+oYwvgcO+JsfG5ZScb56Wf
LJWILr9B3WN/HjRikiiGPxqNmT3qH655iMMQlOPt9W58cHl181KXvkwf59IYo0RQ+pqdGhQqLHHk
zwssOINpnp2sHd9GJQlPrT5k59JJi4OxeOJ02/51jkLhSOrvoSGM062H09x4UkK8SQ2GVvOerDkZ
TrZIWxJOO/9alorYCQ3XAR97liT7QTyEN+cqJwo1RV1qegO0HFP7HqLc8jEK3RyBUH34mGdh8aKE
o/nBFZDF3V7pdTtXZ3/ZZzqezDddpQp6HrqjO7DUXI8PofBe53R+E/D+pf14sFLvNRbxlzaFstDc
Q9dsrBrTkmnalbfN+ppLIjOeXIVV12opb+xDOPwt0sC0M79yqkPS3v2ntf7PoPTx3yKwkYSUh3oM
evXoK/XfmZudGST+4FYKRKYtAPHksazr0h8dbcf2xvEBMwB+gHVyr6/VqhaaFChLUK6xC7c46lmk
HbJioBM5WNmOqWtmUUavAUVRGJJdGDzqcpkM99oTT2Y9mAQcopVfQiXuQji5hPm/atK+INJyVLL6
oaqTT+MSn/Tv4zj8mXrtCV62U4hiSozwxZL+ZLruFI170JiNwwUihdIISAopMbyKJC61sCoFDRZY
BqyPtjgk9de0pLnW7IWRPUvy3//2velx2WptUYnLIGBTh+fO7s6hRYt7T79x0xANKOKj5A1Y34WM
G3vtFDY6A2Tey9h8TbsKZS3Lt94tmcyn5fqBK4eBTLSTVoHRSqdJ4iP0IE/zY2l/E5V9bxjjCXj2
Tk5/na1gic4QQV92lY1VSPJCxxksMzICK+3K+8gp/uAW3uOj3LjXaFazHod9YznrroOWKTasyRmI
DkjUoRTvxwcAHuhSAh5BLSCxlpNtT+19A0DigXZlf5rJsJ5H1+v+oF877BSKrxfNuKuMg1KPRHI8
XjpMFyvmEDeZGrStDhlau7R3ej1kx9tx6DoWIGYDxEQOv1CGXN9uGWAZw+BDBlDXPyx2CBtr/xDZ
O0nTdXQlNyPQGMy+8OBeoxAg9VIyNV60INPbE3Ti57qyJDDraVanb2Gtvxp72rXXp4CmJY0qOUtE
VrkeBCtMb/QGBqcCE7z9q1a1wzErQ/vRtYGDKaM9vdtFeSCQ+Ehsm1SvXKWFCrUMVywNSVGnl0+x
sFuIv2LYTG9/rmunYCIQAB31HvqxV28RQBvCTNTJDERhWsfOzNq7UUTvP29090lyLXnmPPzi0vVy
pcmGuMUKlDIWekMUK0RfuDtbdu16WPGwIcH25LKr4tbiFGU4dYYZuFNYQz+raN85+95r3bbG6fa2
yZz4MmnHjbFG9QremqvBjrbQliTNUytQqi69s6qCu0QtVaTkdeNuTof5LVb6vbtva30GD1jCJAVk
eCMvd3EKnbAoRWcFSWMOBTzGaQoMjuKp6ZutiPb4sa5dA/wbYDhiPkGSp8GlOVHOfbWMtRUsRW0d
XFRiz33bKefbO7m1KCp3kg+LpzBg5EsrHgw0Sw0pJ6wMpS+WD14W3WupvhOVtr4XD1NQ4hwlpr5W
bSuYMjoL7ng7SNwEbOxg5g92boz3bijie6+jzg1u9t1QEU4t+0bmSzOQEezV0oRpTwOAZAuCw2o4
unE8PfG+qvxZ87odf9zIdKUtgA6sTk60rT6WMVtZY4aeFdSMVt6JYlaecuaZ7hnS6oPeaaKHMo/7
+1mxjYM56ulTMc3aHu3Fxo1HcxDuSI0WNdOJa4RaMg2ROoQl6AG1JKeeHjszOpnl3/Av2tC/wB3r
RzZFeQZLPzu7KfeGK1F4oBRKBVYiJeS//y0jqhpPjcJFteD2cxI0X+LpaMZz7JO5Vjv7vWmKlyqt
KbBwZPiXpqIJGv2+d8Ev2LGrPlkG0/wf0znJdd9ThsnYIRS/PoouqSToKUTsIKddA2eKPI9rWIHs
QBFh+KXJnfZHNYXqTm59vShphexAcozJIZHLRbWLrRBdVRv+Z7f5pg+ecc4NOjl+krX9zoHcXBF5
HrMukN9SsLy0JRzFynMldwKvi8fGpyQ2ivMoGMjfuRQ2DdFEliSMvFGc1SHUatcq24EvxWVdvuWh
U9yrilrtTGhfA6glFkOWvOWwOEdwtZ42pZchGAoPrMgTf0EmAoQ3bZUPzdgMj/1oqU/RtGiP5aTM
p5Th6HOWqsVdWxT9p1rLH8w0zdE4DvOTk9bhnasM5le1y7o/02quPjjxaB+Hpsv+deia7WQAG18d
hiD4AvkUcgBchs7fTo0zNjyckzYEVYqisYioFNqF9dnK551PvhGjOJx4lxzYt3iVr7Lu3ploLlp6
GHRcX5qvqXH8l81dnZ+oOiT/1EISm8Z9PRwNe4jLs5uN4m3ILG1vydekyLpLgko6jEfQ7V33KUQO
e6Caxi7ax2l6rFJ1+tIosdcd3Sg7g6UI7wdkvY5ZQVrXjEpz6ubwJSm85gPcLNlznrlvZgN3R07g
//je+xC5Gqpw1B0lQ/KaFVrV+sHr+siFPMGev9gRHTdRRNXrQqli52hcX4q85gBhgVWRQg7rueGu
lzWissqeR6842MU/BiyJDQSlovIYj393cAFlyosd1lXydv770s1mI2p7SzjFs3Bf5FSItkB2/fW9
eyer6dTWKBATp9alVJZC4yjTs+elpOlYTNq/pjYsBzvaFZO6eg3AP0XrDYYQzs01tbQBeawRRyJ/
DrlMP+RZIguXsYPWg5U+cnT2VMevaoa8UmkGyee3pMddTzrGqlOInsbxc1mo5ueZAshxMHt4+ePx
xxJ21mE0AX1rseF90hG038nRZIy8yHaxTuJOmZj4QOF9dTH0ddgZTTeI5yGLzOe0XJYTilnTXRt3
PzIFLWARq80BAh3t8+0PeuWh0rAkSCeb4K5Yt6WMHhbSpfDE81TLeSbDiCrooMIw0vxZpxVyLpau
+ZFW07unFjBMgKJOy1tPMrZeemuiALgutbh67hcYwxmJU0+4U+K7+djtHIzrsChtgaQCb0kEZnj2
0lZqlTDBGkX1bNVjeCybymNCgTRNE5r2Ecxs/NMdUvMx7KY0950o0T9q3lTe397pX+/y9Tfmcqcg
AjMHswWr8zm6UUyXvqqeF62xPzPGBmGeNcnGvGOwAYwjpeNcnlVV9J8Lq4cQJ8mz+XUWXe4vXmY/
dorlnLvQ+66DFz0v3nyeGC45hFlXfbv9W69uLLlhcsKPtgXFtnX0rpLB8tCjrp6zMDVPue6+lGTZ
d1XpGt9vW7pKHrAkB5q5GA0piLcqNtI0yTSIh8Xz4mnJsUZtE77cqdiJw9fBRJ4uOffuWrrscF06
QOK2YZ3YtUFzL+yyYz2UOrXTxi5eu1ZNR+jEO2tvZOV6D4HeGiA8SWBlWWP1VuYtPuecahvJvSVa
Ppd1NsU+dB5K/aGaRLo3WHVtjiEuEFykrqbreusRUKs3xgWKGTdAABIMkUND0n1WPUDIfqLGUftu
IIJEVnGi+Aset9i61lWZTVsrs+sEkZ4ZiY98aDqcoQqNo53MfGthtK3kzB713ivABy6zNFmZuMEE
eu0AcS9cy6Cgss9jGCN39V53BN/5mzHprr+lalTwYgvpYjfoga74vKiEb0+p++5oz9MNfBolIYAl
sLBdWnFBSi/FoID8rQf9zlgaSKLxIma3zDj1x9EhWbA6U/iNYWc7+JnrgE8aSsWLNoYECazhzW2I
ivFoxR5ME9OxGsKnZEpofLdflkG7q5Uv795PhA5t8JJAj+EBWb0Nom4WY0qGGPR1Pjv+bKm5cuhc
O/Pem2OjpsMbB6px8IWyZHS5paZba7xBKsFQWnafONzXeq8pJ0/f6zpduePK0OqmtmvXCEsL+rzc
Ho56+VOMr06V7NwVV1ERI7wQmeaWlIG4yeVqwnBu40SySgi7Y8BZiC+l2hc7Fd5NI7+QRBTOEQRY
+XoTK7kSutCa9EMCRs+K+uRFhbijfO+ZkouB6I1vI3l6riKTl1My8lyoAKMkfBgLRJvpyrY7VtZ+
za2OT5PGgFdSaVqtwm3cFW7T8zR6sudDpWWHvk/9kClSZ76boofbXr32AWyBQGMW5Zf2HqNkl59n
tGfHqqzQesrVj243Heqj03XH2zau0oVfRpj9pl9PAQSExKWRmdkNKhWe/aSmtgI8M07fFtMp3wae
RI/17EV/dbxVHxfgZ3eRsSQHl5G6P9Xejl7tqcnvegVZMNgd28eyyhnjK8x/hPAM2P5TM9rT+/sV
Nn5Pbvi11J/JGCA5Y2fWr/PKWObGLXL3iRyzOAyFF53zutbOAIHFHURT07Gcm/rUTbV7TN0ke7Hb
drpTOruMqNb14aPQ3foUOiJ+cdo2fHaURHzpVNF98pBpvcey+rAscZgeYcpRj13HoCYD273VnkwH
VLEfa+BId4LKOm1gUcy5ymlQkIaUNFdnHUhvsUyL7T4xFM6b7U7T2wel/5pRerj9sfcMrVLDSp0B
LABWfxqWJ3r2B2M0/CL5kA1v/8EON5zE/ctLe+W4i152XYKi3pNjzSjx2ievTL5WZn2aFud829TG
eeTl9j9Tq4A8271Qi9h1n2Aa+xjCLevU525+7izV1/VxJ5Rt7Z/HNcJYJ/k1xZ3Ls6LnfWIw2+Q9
5QMs7yPk3g8tc8r37ty/mM6s7Wyj3KaVszPBLgX42EVykpU5dTDiUBOYGxtv8jO77I+NnuzxFfya
JbgwQ8VeIok1ZrrxwTVmJqNSlHpOHQejnlT1AQbxsDoNcTf82UaDg7aKM+rfWmYeiEBzHk+HqZ37
/qBOejcfMuH1X3pXLeNjAxN35FONNqBWmEVmGr4Rzcv3wS7yV7tUNeNUZqaOzLIVGdo/atUYQLbn
vhndI60SHoGJHtV7vaQrdmDuNajyedxLQWpJfXX50bT5/3H2pT1u41jXv0iA9uWrJNvlKjuV2pP6
QiSphBJJSZSohdKvf47yAm+XZcNCZoDumZ6gcU1xu7z3LF1OAkvTQ8QAmejDB6Chb9zGy+CgaMDl
7L2vYZDlwMNUFW8T/i+GRet2/WY01nBvZ4v19KcEi1dIgXqAVeUDPbTGbWEy5A71Tti7YAhjaPfu
/nFn/A0GwR4PANvoDO4KeuvoZe1ID7l4yx1j049/+uwZjrF3vf52PdTZRTWHmjsj4GZChXjZHzdg
9goo70ShPlynNrnVwIiPa/JoZ5sPgih4VuOQxANrzllO5zHyKthhVkF+aIrw2JFXYvHdAAtjt1tJ
Xc+QKVgxiDTzTHGLAF8//5JP2XkfRYRkhQbGxzLuvKAaNg4S2bZ2qqehdsYd15XeCAtmDz61+Fed
hWo7ZpBeGLKw34HLYD+YAyC/lYXcrcbV+JUgb7zvSuex6qPgEeBOaNZfn4Kzjg1+9MxZnLPfWSNs
yeUZc4Bia4exQ80+MlrD3mlM7cndgTC1DSBVU493ULNMyzdsRhFMK8XOi+HRkwO2GE0YNOgWS7sG
oaAZTY9B/BtGrjW4Q7A8uG29Pgb5ASxAjXPF++p532nz1ik3zRhgRdc/wYXdBRrqfz9hsUAqi3OP
ez5sGccflIHN1sbESPvWTJw1gMv8nlgcmchkZ7Qn2ivz6+p0hWQ6cKHujdGS8Wao/2gyxbR/L2BT
atMXD3a910d2vvRB3sSXnQuvuHqWDP+hdKBZbHfZwcoP6IAkTZinZeRtvOLn9UDnGxkVBLRwUZdE
Qxy15NNxgd5vhpXrZHjd2zOwOi6Ml0KtwFcujWY+L+ZnKeoV5jyPn7YXE2Xb9YLmh7r6bRgJfSij
u7b58e8jAVowBOIClxusA0+D8Hr0bNapHJtQJUKmAlaJ1rhWDblwuQBkipQUew58eFCoTsMYAXUC
4ns50NJvgVN8NWm1q4LsMWz4Vk4wX4UaeON+i6jUcdg299No/JkpsUa38pS79FExbSGeDGgu4ked
/pBJjzKagQwQrLqV9l+P0qbu4kGvaZdcWiJYHTgakZQgV523xqfZE3mdgaQ8sINvsKQc8rjzdEzZ
isDApeEADwT+IzCfoFkuN5hbGdnkuuxAzS42cFqCrBbjGdK7K4f9WY6FDjPATUDvo5WFEuji0DCt
3s4oAZ5TsfZrZRVDPJ+w6fXFeGk0n4PYp98MIHjLn3TDDrM0si/be+lUMY8eaBP+L8OZbcoj5Dyz
6vlpJNutdRTxjh1YULC4Mdi9aQxrNbmzQjcoF2B8ANZkQVwJRZdFFF1XsmkE1sBo93rXZNaw0dHk
pQ3gXCgmhb9GwzFR4fbEpi11tCFDxP75sMdlB0DGrJs8ywUu7hukkRqKhSY7BLmXpUYU3jXgw20y
0/kzKuml2sVFfX0WL618uGmivo8OCs7GxRaD5EmjCZ/XJIt2eCRMN8gkecLghrYyuAvrBecvmlJA
X4AUtmxa+NLs6qGkHBJifyp8PxyQDm+SmdHzz0M6CbSYSJp1nXSZwQ6eLTZAFN6SwTuAmbu5HmbZ
9MJ6mRM3IH2htjJzMU5XJQVdsC9yzuFlHtUbSUo6xOMU/fRZoRKUjrOYhcSK4Yo2UNANh9WG9YWp
O/kBi6mbjByejXXFD8oyv8HDfNeZ3r0YjRti+kOsQ/cL8523mtY3YwcXOBSkgXZhsHwvGKTDtCjM
GGo6Tnr9s1z6VXjb4dhBUwIkosWvKisgJ0Az5Yes8eJAs42YHgPp/eujFR8fxVH0CFBmsL0loKhm
TtYBcTCPXR3r+kfm3Ft2fhPh1fPvw/lr/wIiPt5aSzpCLpWfm5HAcJxmY7ngKQU/Vf3PBbh5OHjV
YDn9jbI8sDsnGIgq+KHb+OhYZeWLpX5XIHu9XB/NvCZPUzy4T+F4AwgKUFtwDk7X7OD0ERsamFUb
NvxFm15WyGSHzfUgl1YALM+QosyiyWdO9wVtHKU8ieNafbPFK7NvGvbneohLZ8msfwWWFXASqPOd
jsOqCwLmaY0Q9EtBHjXfdyT11xQrL30tQIpwGaBFA5b/YlbqDsJp2sOJ5VST/A2QvkrgdeBXKwfj
GfNvPkk+x1ncpI2SFVQLMn6Q3wQvYwOuBlYJ3jmJTWg3NbW5I4W4FbKOYVgnguxLabkr++n8mYGf
gNxkFsJCb2WZAKm8ypU3MH6ojMOYF/datImvbgaeQUN2DXp+YYHg/Y7sfxbeQx14kW11DUx0Ambx
Q6GnuPX/UFXGIvBWluGFNQKIMtBB6GnMj8fFGumNOhtIM+Krhj9N0cYG3YJCjs+6hte5OBzUIoB+
R0feXyp7MRp2tdI2Lrauie2KJtN0O5b/CoXGIsExh33rYjni4y2GM9RlrlgQ4CAKfawPmpiq+R++
GKYeNXn0JuFSt1iHYoDnC3x0OSxgf+XTQ9/nuNDqmDdP/7x7Z+IBSFVYakh1FsUrnxEXuKcIQ0Hm
6AwZKP40ccQOKhsrW+vS1GDrztgUVGZhfHF6TqAk12jAleCvXUC6yX2LQLIP/lXiZp6ZubuKv88c
5SWGj/d1T4peIQikpGm4iei9lR1rsdY9u5BwAD0+d6rnJgEQRIvBADWrVYE4isOBM+ebpsn33K/T
FuD7it5mXXgLoOfu+mSdVwX+InuQGmOisJMWm5V7k1kU/SgOk/WV6xh+XxKN/+2HK9+uB7q0X3Ge
4/EMvN+5umBpytrAKx6fsafAe/2E+0HcmypZfapfWhSzcjVg2zPsf9mZ6M0m66JRFAfVso8KkE41
ASPrq3/PHHCf/xdmsWENZepsNODlLZV3U5bZfhLje+Cytevj0nBwFf6FQCEbWi4/NFCJU05wJh/A
rYk7gDa3fKBzHcXrVoocFy5EKPChag/ECdb60pQEDQ+01azZM9xhfmIR0D/8YK3idWEdAMiFzBHo
BDxgl+e2pk0UDRMWnFJ5knlBbCg7QT0UndaV0+FSoQP8khmyDLWb2W3jdEcFYR2KLtTiwLpbmAnG
UDC0xVsNs0eJzsQvs78d858F/YF6c215ydiuHeoXxzoTq/HonLnNiwyDkaZy9OCIQ2XeBEguJQRK
SZ7Q/+GKgvgf6DoR8iUUp+aJ/VTfsKzKi3poAUKssdhV0BZACczIVsql84JeJJegk7qzEMU8lCVR
uvMlgHYtEQfuQP502k3CShrnoSWvxprtz4VDCfcsSIywZkadagnEaGu0djyOhViCqxv3BWWQF2HF
rhhdvZcdUs4CoPdjDsj7v+/qGfwKlQZUVpCtL45DvLdsu8B/DoEL39jf3YH1/95QAb4XACGIPM3y
Vctyh9OTSmY0yw5d+1MC92R6wJ53twW4AtGqfNWF0wNFFTRS0NWc8byLLQA9BOUb05gfpkwmJQzC
KSTuxod/PtpxXf1V1gS6ANnu6fKDYFBhc8/NIbH/UExdanp/fPjN/A/dlBlY+1+cebCflnkeZOM0
uChcBt6jT4K0M36w6hEompWD48JKx/GHCul8amANLhIYCFPqBhJYORR/2SZEBpPmnoWivMXjseDv
Uy//1V0dOcaniABpnI7MVZYjgb3KIeMpEhcvBJs9wjkx9k2xMraLC+L/j+1MQi8TkpVWSVD8VQSt
xcHEAP0fugtW7pK1OPbpiKIOlj34svmhgDT06DAY/SGvXWNiXrixcMfjBeeCv4U39mLlATBMuBeW
aJ80nt5FFr/pHbhIXF/el4OgqQ10JBray8nhg/JMKAGyuV4++fRPwMeP6xEunHcYxn8RFvdETynv
hIUI3FQb4f6AGljSmMGNYR1BFEuRaybXA14aElJz9Bn+vjmWjLQuYuBc+AiIqvx9CSqaOTav10Oc
LwAHnkMWIFozDgAf73QBgGRNtFXgDDdkmFQZj9v2p14rb55/uDkIlCzwOMNyOsv1VACTO5S6DpUk
WxF5X5jzkvvuXab1fVa04McGN9eHdX6lA0uFCwKtVmxZnKmnw2qI4UZA5hQHsGLiHheR/krD537N
Y28tzOLcziVps6aUuAH9jRBeHucK5YGiFnET/b4+ovPTDiOaq7YojQcgWi52qh0ZImTmUKBLd09y
+dqC5iu1+jJJACOyNVOySzMG1hWqU8j+ZkrZ6fcjZmegCof0L2NoxeR4Rxv6tXahYd20fwD9XH+/
nS3EeV+hHo0UbMZrL7VkIVfbanOS3cEVrEkVwAQpRAuqG6fTa7TpC6Fwq4PEhkbTbBG7eBME6HdW
Y2b1B54T91ho8U0zam+nwOt21yftbAOjk4E+1sx2nFGdy6JEQ3zbqOu+P6BfkRqBTDOxvx7h7Dl6
GuFvP+XTZVsQ4atGYizYR0bcdWa3QcRmO5W8vUFDnSWG2dhb11NRqrm2Xq6HP1uVc3j4LwIzgUYT
Cs6n66SvSQaQuN1DLmtLYcYc2M80bZwvcE6/Huhsp82BoBuHhzfK/NDSPg1USQbhnxDjVP6dgCIO
gQcpC6B89et6nItr41OcxYCmtuZWZmFArfnKnaNLX4WzwgNcC7HYWxXJzTFnLqbM+drrn0N4rJz3
66O4tO6gWAHCwCzQjCV4+rUg0MYcKMv0BzPXsQlrRO3IlQlZCzGfIJ8WHnQaS5U5CNGyd7u9Z/3j
9SFc+kqfhrAUYhMtHVUe0OEgyjqtrDqp0BAu/ZWm5tk5h2UFOiuOHeAfAvD9TkcBut4gVMuHQ/mB
vkPCvGdV7Pp+0+Q7dw1Hc2FEYAwiNwGCBofn8gQPu2AAfg0jks1DyZ4FLCrY8/WPdmE4JyEW91FV
SRlwqIIcbOt7JT4wL3V1rwCU/2pVK/NzYUOehJrXx6f5tzsJeC5kPg+FUEhQfzjhdw0VSWstd7gc
B1VD1PT+6hyexgGpgg29k+OrOUk0hEkZ4gEGdVA3mtLrH+/CWYYR/RdpsaJnqog1BlgLbcUSDs1W
GDVvuJMYBMZKK1/vwu6BNBFcCSFTO1s+2qejouZoj6EUwyEH+KB0p3jAq+X6cC5+OOi3/k1/QPxf
nGQebJNbCPVDZtS8LWq6hbZA7Po3ri5urge69N1QaABBYqYn4TI4HUtYa29wRaeBju/iXO+FfAvL
7/O7yOpWbrtLny0CeuivhiDKoItQNqvoYLpKHyB3ByKlw7Kka8p/Tn7ANp8Jr/gLpUNIupwOaAiL
oDI0BpQ5/M7/MGya5uObTTeWtQMM4h/ZQajlnURb7NkRr65I816j4srSooKlI3no16j0F9IEBEFm
heo71vgSTNRYKOeqttGHsb6DMRsMWqGWW39voLJAPqCz5nZrxa4LU4WyCUoaoPJCiGtZsYYQQW8Y
udaHwTlWaMM3a1bDF4Z0EmD+808HkFOFwnS7AWuB683AWYJyIYEuIDR+hB3ELJarRs0XTvDPIZfJ
lh7qiXcGQlo1DiPvmCE3xnv5+nY6h8DMAgpwAET5HbWNMwsCBj2aUCLrPXC270caT46PtFtt+s6P
OUtN7LIAnm+m/7oS+PKU/Rd4se4BlWIg0mJ3heogVArpD3vI5yz8ve6+OXm1MbUXV9FPl3vx2Idx
aMcDX1PNOOdhLIa/2OOkKhs79LH7qO0CnxUeXW6n8HNq8XOYkSiw2qYgJcUjZMId/QweqZIxurIi
SkyR1t2ur7dVT/Yul+gB7sJp20ZflKX/p2kCOwBVY2AgIIp5uv5Ci3YuALn6kKNNrIWMGxSmBYqR
hZcEOu7JF9ZuO3ifX5+lC8c6EPX/hV0se1Q2Rq/IRpy25lNEq1i8UZegrbpyqJ/JH+BY+hQHVK7T
4WVQsTAbF3Gc6EcoduKr0e/GF3gfz5OQfe/pu0pl78RTa+O/82RYGefF7T1LuKLiBrzSMv+zpUeZ
8PF5wxyCsbmxGeQfWFVtJ0Mldt5vDf1ikP31b3uOAZgH/SnoomwgugFKIwJBwa59COF664GTwKpb
sAk87472SWi/uoHYm1hyGcw7p2qlHncOEJ9/ATY49IeDuY61WP3WFNaDPVnY/F5R7pz2uXP4piXq
3aq3rtlvumDc10MdUyfNeAt9cnkHRn2fGfAervac3jXTexAdO0FuC7p2QMzDP+ktLH7cIqUYGgZn
OQc/jvre1iNF2kZfSbdzdEqaI0SLskdr3Euyhlmbd9JZWKhwzIgIfJ0lt6EsqoJMwxwWEnkT3bVO
Igp6bIzox6S9TRgaK6+Cv++jaxEXswAvBQ5TbESUpQfSVndD68Tx7Ng7+GyXZUflWvijV8eE1C0S
N2rEDd/3k7lTzT8jueZvjiYcRj93/dzFkoRzj1FJauOndDu7P3r2s3RWhnu+1QCeQ4Meut74H5DL
O93q06icfJTWOMtrPRtNovCWLyZQeTfwkEJ2+t2W/cf1nXZ+iiHSDMCFLBpEhJYyLxGpVekLfzxA
4I0g2wFzzmKpWoUUny+d0ziLieSglE+N640H9mz6cdnsDKBI3xrzoQOQ+fqQzpOD01DzkD/lIzWP
Km4V4fg3DYapL/EV/M3/pyBA4eKQwmvVWQbRvXDogCC+u4WwaT1O+GirxM35bD9d/vNQ/osyZ/yf
hhJNVS19A1Fc9laCVLIrYaWCc1c47/DKi0CPdLS3MrLzVwTIHZCHRScHXWcIhZ/GhFXQ2NswVDkE
fMuiXwPbBe0XCSOXwlm5WS5MFKjJ4I4DtzkrQy5uttYKx4grPh2g6YPBdPcQ05jyenN9OZyZjMKS
D91DqONh486IjcVF3cm21cPEpkNQ3VePzUESHhcS9UyoGdzrMG5h7CLwT9fDni94RIUDMZq/KKVC
5uz0M/pFNQ3Sw+CUCwJ5dVeCfKYTz3mmKOS2+c31aBcuzNNwi0GCsoXyU4twE9+S7Og2Ih6a5364
JY8cBN7A2LjOxnDHmzHTeHT8vB7+fM2cRF9Sdtsa7dIKUpuHEvr3rvmt9t/Gb+ixJsPw53+JhCaJ
Cygb3riLfQdDPYGTxBiBLntixotJ3rPmj0N+47l2PdDlLwpQDCACHmZw2SsLo74DvyqbgIYI0prl
MIDJY5zNBl4dqt+iTScJhH0AELSMB/neA3Z0/Rec3wb4qLN+EFCBKOgujxi7MFszopjSEaryftzZ
O2vaui4aQyKpg1v78Xq4C8+d03iLw8YuurZoQuyT0Twa05P6AZudb46Z+nkIasZeg0x8PeI8V6en
GwLiMQxd9dkTZUlLD0bgELmJVdNOoKRCYVBNTYwGW7YqWn9+0pxGsk83ox35reVViOSaOxdVBL+Y
Um/acvO5Et9K8iwzb9P0O9ukiZTWHgX2ZFT7tlvZJvMld23AzunPaBQs3nRUTYeIfM+jn1yvTOHF
bfjpgy4u2XByWJtl9QTcdCEfQ4KS+b1dp9zNdtdn7pwKiDMVXTCILcyKO3iCnI5EqlKMQk3wVKXi
COPvImkdFd4YpimgNjUZx2LoVOxAzC+pfLkRQVXvi6ZjeLlSZ3v9x1z6qkDCzQQbgHVxzp/+ltbs
rbHObdiv1L+C7L5c6+ycn+TgDcFvDnogLp4E/mJfhJlFiLR9cqAFT0MDd/1Xz/jKOCyS4uFfjcVR
68JWRwoLPQiUppcpdpRNPKg4JYesrGO3hcnUP6+RWXUNgCTIK0D4fKkgGA4StNcQx5a2weuqvxQb
hz+4ULlYk8paLsZZlnKudvqQKgR6dtn5tQq/17V0jIOBOgnNP0rZxwJW8IDDJ1W9siAvBQPyCZkY
entoTy2SFoIyrl9NjB5btS+/YgXeFJDuDtGxyKYVbPhyOczj+hxqcZa0Y9PYUnB6dAjZ5zoEd602
trVCMkZpETPIdZvgvlxf42eH8/+LikYwIJootS8XoQ9fONZ1hgGsoY47+uxPu2G4ocd8r+UfOlnA
yn1cD7m8fv5GhKrhrKmGBeMttvhY2SRQBj6p1e5sL621GZvfUPeNA/I47oN85cH9V5n+8+H4Nx4W
PIoMWP/YcafbuAIdVUwc33XKxZPQ1SytFVuKImfaOy9Z8WTnL5SAyHOHVgqbCc4yUf2uL7M4G+Ne
/ranNUTk8oLCT0KfH8V0B5VhnHLztfIp/a5cLOBucOmRlruiu1fZgyZf0ZtYmdzlAfY3DGCXczEd
fIOlDxlaunmJQwaLN+y/k7zZU3gHXZ/Mv630xddFLg9wFl4sYNf7i1UryrDufKvDi7l57cN3PAch
6p2246/me1i/jCr1MohnbozmQx04kMZ1nBcv3qrq74XNc/IzFjdgGOVQY7H77CgIiSNQqiPnwTVS
3t06fMfW8O5nqT++LJRJANZwcRI57rJ2NcAWF2YXQ36M9JMN71jny0CbJEAvNrvh90hrjt6aRNGZ
2M4cEy0YYOxBiAMOeTFES4PArqMxPxbqEGxrXcXBtgluGex4H6AE6ERbt0598izyD7otYuiamiSt
wpU1dZa+Ln/GIhcwRAHYsz/lR4f+GMCPhhUHevX3BQRUvg36rpPPtkxlufHdLjG8t+vL7cLZARbA
3HEAcGXm0ZxuHA0mHpcgtRy5/xZmQUw8uA2SmL9XAYtzi2xKKBdcD7lM8XD3QxIKL0mQ26HftSSE
TBKU2A4182Mvn3P4YMsGNcOb6zHONuocY5ZYR+dmlg1eDEtkWQ8eca+PXSDjATQdztaejWdfDiGg
RjFrBM2+GksySNiYdj+MdDyOu0k9e0Zq/tKlihV8MYN9VK69jVfCLQVs+8zPWTQgXNvsoRcHG9Dx
T/fb+OV3m6qIyyyx99NG3bn3In8wZGym5bfVdvz52XQ65mXfUoVhbqExOh4r+dVEhXsbxDaP4XcY
ZdBles4+DHJXAdOljDuK2hGel6CFdXLlXj/fuODIARUwG50jZTlzJCB9H42QqxTHwkZ1Za/Ui6rK
tH7PyzcLdoUKTUHzQKHKMB4HAr4RWhwqblWMDk0Esc/rS+3CrwF7CjJkyGihvA2C/OkWQk5RKqvM
gNouKxS4q5oesbx5SiSkxCObtBvbo/XOGnW7aZup/eWWdrQvo6r4wmeDZDGW2bYM7RzM4rHYDaqC
71zg082Um+bKvjjfe/itLliBc4oMN4fFWaNtdwoqm6mjrL53jkr74onpNVIodPEvxcFDDiwpPBax
4Rcpgq7sqnYaQz87QZC5sUBBcYo7ktsPbketH9Tt2a8p08JMwHPoj8Qw2t/jGPpi1xYupNGHsSgP
zQD2f5o3hfXewL3+yzga+Z9KcN+L0aSPbicH3rBbIXUOqeWK3E9DG7w25QB4Hx88bsfAWckXMZC6
vyUir3YD+tJ6Z0F89jnrHPhTMT/TTlwTgSKMZ/JuN06Y4RgifIa1F14PTkU/hGUqQMcCLXpw248a
ypCvTVVnzl6WhtMlVtvn8DgMxPRq1kopngR1UY3y4EmlaxqXuWWyPxmUKSgayCGJgj7WTA3TFp7D
ZbXP4ZI2bnMewj4gBgWc/Rw7AzrL3IE4cMq8fkLrMB8N8BppC8G1eIT0ZoM0irsqtvwMPCqhcuZ9
cauwKvYqKtHOtWQueUycrhtS3xMTAeyLoVTMe+WYcBXGuZY4NQ+LnT35XX6Dn4J6kAEDw4+WInVH
fd6tROIRZaExYqKgCE5B6cU989u3KiSapdxrc//OhbQO1JOVle0zWN8+1oI3cOOtPHnIhN/2KSDl
6kEXJn2bWNH+BCTNNgFMaryjzXjUosI1hU9wqojqHYMKLqyoR7cdUljoeqlX8Z4nVCqmdlqGnCas
G5rf2gLlNYUUUCPSMDRrnIbOyNh2zB0OdXGwyfeyLezftRcRY1cCk3LrsdLgm7wK9QQDuHm6tdMF
sHwWRZslqjNauoNwU/FMAhNN0K71wGb2uenvgrKxohQNRDXFqivQUh14wMpt7VDrKFQUUpTvuLwH
UUo84d+qREzd3IG8ZgOoK4ivonkAfs1id1PmNhiYzNpdPkhiJZVh2uNNUEft3aDN0Uo0OqS/uV/l
xt6pSIFHC1xq1BZO3VgaY2V6H6yCs0zcDpWINrbhCCdutOk8NM5AWJL1QCbfdE0XQJ2jVqYFH0ee
/aqKsPsVOf0AMS1DtfWsEYIuaFWGLQguVs9i7U+YNErbzkyobzc5cvepLzZCZt2U+m4f4SHo8uaF
c0CH4xpszzE1CpU7aRP5tI9BcQLmXg9d/TBox/7mqdrdsVlj2UO3H5TPZoSQMIMHZ+JVqnzzRgj6
xWGOadlKt62yFBo4hh07k9WNtwMMKY1jAARGeFSGBwMnq8yrZtt6kwshnMDvf2iIsD3DqsF/GPAp
HzqzjXYCMzUmJev1Rw8kHIvtHK/QxIKFJ1IZ2FlDSjFnLwWUtV+o52cktjXcWPHjKb5BRbDW4kB3
/ptZDAFm1Qrq386YlUPMGme6pSzHGdCi2sljp0W7GQ2sVolkIlXVxnh/RJCRBggX7V498Fer46DB
65E2P3Wp9d4yihEsy8LL7sogm4UXwp5GCVDm/s3ASoaA6KTCizInZtIwWHjHXSiDbx5cmYMbux2k
iIuyDI3NRIpsY9bNfNVVngFIHOxKY86L+kVKr+gAd7YFvhbPDZxtkV18iHaoc4hjdvih+eSLMGm9
wsoTA/aiNHErMxpRWw/JM8Q9ajN2CfpnAMZ6SM4COAt9eA0ZVFoOWYRB+xCQi0FQtl4CABzGFKm7
/7MJYEkST6riU5LBEfy5zAv9Qw41z5IwHx3vxh1ZWB+h0WF+gQOjVHBbhV/5vNBwMkR229wapAGy
i5c+Tq7WFl65mYLJdG6Y2fCfnZYRGHWUmN7GsWroFaFdoW5NPhJykyEBHOLBdLiVuO6IieiHaPAB
PmKjl6LyP0AA051amZikcL75Vlu5YHh1VR9H0MmCpIemdgNqqgphWlsis2GcdvvSh/xmVtSBsQu6
sniDOL3R7MNIVbvJ1J3cFV5dWTEjk8G3oiqi8Jhl0P15APaX2qmhitmPbGLDne4o5O7GEV34uBG+
OKoJtgy7SRvtE6x6jC8oK3PxNNiGYgfD7CoLNWzX2aHpTYGQwPH/DfxFeIg68O/+qboATjco2OY/
NHoXTyNsJp3Y7kPvoeuCtk7CMmiep1ZwFjtSwyQxkq6D1nNQmP0uRPY0bUTUTc42p7or9q47Q4N1
SGW5M3JI3MYMdLFnKJA45o3ld4a/U95I7rWFKyfxATG3YsMtgp9aQeD6fvLqvk0gA+o4T6bXoOrh
OqSWR61keJTgYqB/WEPjM4XPvc1h2Fa3XWoPHh3vjHbIsjQzrd6P1eiU5aakbWRB7x+/PrGwPmXi
o1CKzwgnD/K1g1nTMzKOwYpFHnrTXZHVI+I1bjgCwtRSmVg2ygBJ5jTqO9pWwSMU/rLvrBgGhpva
gmi1F+W6OShkBd0NLwz9wNE+YNs6N1E9F15U+TFMzY2NaXYtZKPmYGmThYBnax56e5u2ckgcOC1H
rxMkWI14NtykqVc2XR+HRju9Uyh265jgQ0Ps3RjAeuml4QCGGTjHrJeFvc3KzLVBhjeJ3nt1E/UJ
KnB5jlS1G+mTlDTiaQFi55D0GcRKcCxVvrilI6fBQ59HWEWyMIM26aXZq5jOvbQUZ7pHZnJNVgJo
gcWdkEjJ15D6pgQ2E67XW0tQ2Gq5rXTLjUkb+kd7XMtNwbzgHvpC81MJeh48FYMB3QHlDzU2aI6i
dErQG2xSY6jsTsBo0zDbhDqIsutoDWU320Buo5sma28xF+a94bOR3CmrK7Ibr8Of7jSJen/XW1X7
HOTgNSU9kcrc1n7B6zua58adQaj8KJknHkevH3XaZgKVW5/KLgczvR1CvMYrV+0jKFGBFgMZcmDw
aBlEWJEaJYPKsXtrS7XVPwi37elT5fC6gU+nyuiz17b2S9FWYRTDqt5Sd35rjz0sA0eoogEgUZv5
awk2RRUPLkG5CikIjhsI145D6sLgj4FDO7VtbLaye6sGy/wz9UKWyYh+/XCDvlBOY+TVkbUlbS2Q
9CEXRUEdhseQf4fLXL/tuJVDgc8sow0cWUMJfZ128G6obdf0cSojO0tDCa2EtOSdJZ6IhlRCao6E
vbQmRA9TahLhHoI+mFg6qU7S3ZQ1lbeHOlgZ7fHewNPLAiiy/GHQKKBPBHuoiA0D4L506MLBRKrF
kUghYwiDYXyqOBQcv5T4VVXaB9p5a7E63m3iW3JLJvxtyFpaPFQ53lpAD7fmN8cydJY4gAE8KoNO
v7zWDLONRcLioUAF8rbqQzwl+lzwJwq/jnrfdIX5CFA96qzzpYv8EqYCH3jGZu9dxsfxsSA8pPDO
pnUfDyC6ZVszKyeZZJ2V5YknK8qg2dbXWVyBlX6MqKl/uaIPw3gAayhKeZsTtTH8BnPY4BJzYpjK
uPhTmxYfUGsFrA3+Hs2fQlTkpQ56S21qHI0C1vJe2MZOCMgKyoUNzTekCJws7qHQfrDHsi+2OMjA
4c9ZQL+w3FYW0IO1/RV3iC9iHo7l92ocxz6G5XhPb8Z8wD7SfJrGuKD4ynE45FmEd4jox99WG7AH
i5MJeJe2+AWTBUk2tepxMOaszoAFR233zS49H0mAAWFZ9J+d8RjlKrOhJOBMxcZmuA1km8FUXQfF
q9QW2fHSFscI3lI7PpnhGzVApe+Nsn8wG5OQRLjEcjdO31jvUWaiXgALIIbpaEM3NZnn8pvQyQJM
aNX52S6gZt3CQqzT5a3dmbLf5N5AzBgEI+BcUUqHa7Vy22b4gk+ERDwPG5SjRNQY4jaqpXFLPbxb
N57m9SuxOxSPshD5fgwudeRBGUYPOlatHWqoQfMo2PCmArh6qIveRjJC3Dz1oB1cpXjVTP9H0Xl0
x40DQfgX8T3mcCU5ScGSJVmWfeFzWkYQJBgA8Nfvp9MevN6dGYLo7qrqqpEe/gDXBIhCe4JvzNQU
Tpdk8z+rE37zYMEqix6pFd1lx91m5dqi/Dwyh0l1UV0kblGt2v7KrkXol76rpuVrssyH4MWkZg0s
Kjgoh5Hq7eclGYKhwGm9e5J7CKbg1p+dhh8M9Giuwci/SBTAGSlrqWlzamf8sY1j9D1YOyaPKdS4
zTtpN/f5uO76i7Mp/D11jP0l2BmMF0z0blRhZZ0Ouayn4xRxU3uFrwDu85joAbfo9Uw/jCPRdl9H
iOUE4wagSqjlg7+xcUFn5aV3c7uZtsjiZVD5kTrTkfduZsCi2+Sj9ltc7BbCBQ07blbQaIdj9mQC
GU75MNcxcWNb1Mefvrp9X6RD6yPRDzf7p6qTwc0xWBq6slnjXaLem8avhC04f102MEB2sl1YtoTV
MBZbnI4Zh3IYJa1q27yaSIVfF/Jb0lO4qGTJZ6c2BB4JIlfJfiKswYYAjDl6O3DFeW3pRPVS6/8U
kCcq1HAP72f+7CjcPRqekOowvougF/92X/dfvL6px1M6KV7JLh7TthjomupiaPsgKWs/iWD3u5HP
FIW7fXbdplNn1+ei4UaZkzdOXvO6YwUrc/6sdkovG2QDfOarJ2NkrbD5amZTGrxgwQBCqZ9FjZPd
qZ77ljFqT7u74PB7YsTiicDhWG/jly0GTay9jrQWGrejZp41e5Q3ZEbixQA7/30Nhu6F6LQYGAjH
kzdX9i6W6Hh6+HkzubPNfd4GEjRCvJBz4U/9v04oz2XrrOYabPaUiPgsPpo/WKAdL2urQ1sGFVAH
f6Xr7vllFRY0Xiy/4JbhrPzqifNqfVZsPRlI9+SqLkYd5vVBXPr4K9S5t9fEvlepEWVfd6y6VWyd
x2XKdPcjHarQPekuFk+iPQwW4c7Q/LBMrGkeb9Ea5TMueGs+NEOKa+YyIiYl2gGDVeW02YsmiERe
wrZvhhKRBgt1eovaE7aA3n4VAP8Q+EoOXo5FaP3DC8N9vGOYkB4t4QaA16YOI+tIfq7PHDbM8oR9
d+2d6oBch0l3NjlpPTR/5mEXzxIUtLn6cx/M11ks8/Q6ZfVAsd7cRRZ6HyGjhlmI+k16o2pZ4jjW
sEwl0dm31RPqw/QypTIuUfZeCzEdxWcJTfLwcCdGYXdiZKlJtvSux2Dm/iKraA3OXkO/m7bGG8hy
2zdCk4C3o2JxPO8prjtubjO6y5PyPUlz3Ts+772gxuaVdPzmQSpPbfeR2hgYCbQAJA6bKKPXD8P6
Guu1soXu8ezipvTR9k1NONLEriKY8pgjCMBruoqfyw+JvCSBMUwL1TIHlICk7/znzAX5CdBTU0fb
9yOV0hTrrCTDmAPE/yQcl2DdnURfarlpjukuiDwiQMJ5VWmJBy3q65aT4Bce4QFevvTIH/Ik6RZ8
1hifZ26ohbzcuPMrt5SuHr4EmcimnOGI2+5wxzDAgb0OuyJIat/m/VLL5FTJg8yPVYwz0sjKbh5X
XxuctNf1ZONoSS85boFZchtUzlwsQwxyHdYWnillPPnnHtL5cczR6p1juuuVovnpY15x1hFZxtua
PWE4kVVAzH3yNGF5ngEXGm+kuyQtnZawQUwuVe2n1yGIxM/Mm4933/EtwpLdMf/5WP0zywSb15dh
aNIirWz1ks0OJ177PfUvCWrK+AYB9t3p0p35AvuOKM/Armbe5NGep5QrOs+Q33PrHajizszTU1vE
Q7jEjxtrJNVls0My5I7fcsduPU/0NODzCLdlk20pdGfctOgqpNtFY+L1R7CMRp6arlYhsfJIMvJG
b8evVG/B39EGMRDOGPmv+2wXnTcLvVGRjCEvM2a3Erf3WPbU0CwQf/YevwpMiejwQQmV4AJf6s/s
byW3sSBQYbzXQzZwj+mW4anCqslh7to/w079Xj5V2qbHKXXNVJdDJwLcCg1hwEXPdfBvmPrMzffQ
lY9SjQEYYSuX774XDcFldI/1MU1n2ZZWgtPkbbO442PW93FzjZN98c6+1YF/7pwdAqjpxchLhjPP
foZh0MjIo2BF0u0rty6d3Qu6687d/pxF3eCUfhu39G9OkrTFfESyfYqs07X3OuiIllg8D/G70nLy
896mbVjYeVv/BM3qTWU0uQKrK1+uupg80aanfQ793/hCJjybo5/3oqXb8U8H0Xqq2JWvv6d7sn8R
Vu5UAX+SG77Ss/rpbA6BFyP5e1u5j0NEA9B0A9XNm+IPHX1ikQaxwU1mjtS3SbrNXEz48cuTM27R
NUtI5SkF6hwvH7HlviYbA8gpywbRXkYrRJp/bkZyl9ZO+mVeHbIv5oauSua74WooE4Q/iAgtBdux
4DNbrYaXWfQD2LGWcXLpVpzSWdDc4Cx3mxo8l3tse87WdVuJQxqvROGJ2gVlFrvU52xWQMQzc1lT
DjWpjP0cOX2JXkLYwqomvF/COVHXmjhYLMx7wyvGMnNalQegZgNELNRaeLNJ5nIbffOz45TJYh+G
nqZ3wibbm7JmKvXud3fOFgsHwbQTAMLwI/Z3S08FpM0Kp3u590A5BsD0S+iGWhUZU9tVESmzlL00
LoalvZAPa7O5fIRog0FEqM1mxSHbP2mTcgfW1n0H1Olt6Ukb0DCNyBFpZWaJ5Q5CwLXwSamcQYrW
9D+vzWL29eW+uBd/ItY372zj7iU6dne80ogIWeBzyPvE46IrsGGTXBLW0JqPLVDVLzoy2xRNZ1os
8Kd58perJNeuBdx1hXPXeeOsz8fOP3KIHsioNNhm1ucpE9nnqkIKLGQ3m5QBo5o6E60av/az19/p
eiArMyKtIxpApbm96t3001dn2GvPzfXhtj6JqBnGaqZHIzQbYy2M0lbddweoSgG+EkS5O8j9KFVf
malMgIk/bGvokKTs9Esdi+ojao7oz1x1x/hB7NZmnhdKSPTmU7Tt7ahY8H7mU5qmPNwlorRV2eTf
u1HlVz+1VAcPbJynB2/SYi/GbKhlwfu1s/4UJHNf1iaofyjXSzkM4Zi+zTpFkVW5u6A5cU01vtqp
11xrQixgrP5i61QXwypFf5nS5dNZlKixUD7p0CzyVvur9DAbJdh0fMU31uNZTHtMdErXdU5JulzM
k1ayfRkG2Yb0eV61/8XcdU0ByWENGPPhdYmtVsFI0EXVYBV3JmXAyQrqnkbBv+0kI92tnZP4XNhj
45QO3aq+29fD+wZCvj7OCQPcpaeLaE612rvoEQsf9bseUmVRDY/h+iUYXMTmQWMFCDbTIqN3JtOk
WPgviZvo932+rrExQ7ktidnvdlgrrmnHG1o6N297FIuy0/ti46EFeZBxU36i8GGZLFN4Hczmiivx
kY3j4GA+Nj55JBowXgSOw785bQieUJWJ5m7qDx7atjvuDzreuMPgtydZMkxFBD3E1uvnJwt5aHXf
MAxBc8TJPYjdspyqrTtsWfepg+gTUHW5ZukxekW/7vH0ohiShlObcpGWQd1X8znqvLq6oMELvoUJ
bQq/W9o6ZbviIdewP0oTuU1VtZ8OxBfrxdP70N3WbAnHe+ORzUoUQUJ2bNyvov2uD+7EW1fR31SA
fBabATDwYI3+BdhZ2nv38OLbWodrjMHU5zY1CNCHcJbJ/m3XOqn+ANWZ5Cv1NWAKseOnkkYJuqTG
m++OUMoEFqsdaGNHoBp6+8a5LmEoQbpUI8nPqMC2oAUQ11gDOqbYoL5yVSm3OLJR2v/ULg9x70SN
0OdmSsanpfXm9rGKrXZpYXpoG9wAPUiORvlD0c7TeLz0tCPvTkefV9g4Ht5QZ8DqFL0jrXOXtdme
fp8G/7gM80FLcbDaNNzwZwbVnFJXTGW9ELxxiYWW0VOmvZbNvqlffnttQGSUtnro88kL3fiabsP6
lGCOGed2Wb0TGVDHY0VmjY/rM53fKZDiuDfSVXFeVxminnBU3V+/6d3kcZfzxneYwMPoVWMTF9w7
S3MXBLtSL5H0DXSHFG5zbruenrfuRQgybVIB0LmmDROJP9EdjOK4+XPavTUtx/Y0ODGiJRIH1pcZ
S5GXnSa7vUHxgzKMlMg4nybJYNRUrv/OT5o+M2iYx37V8c8945HlMmz2S9IeFTEtsVh+HFG2EpwU
4YV/buY4qDkLyewjD25XcFKt4q8ecKYANogTm1fznJocLMDK3NOx89aDvDt5LQ2eD91YURI04L/J
s8kmAmy6DRWfhjyLIqFU8xrNvj0lXNpv2k7jLwWK99ztK+0YtiGyCI8jurUDENRpsgx8hdevfKY2
HNRcinB3/xuFF6x5OM3ex9A48hdZis6WT7sRLyF9VlhuzN7mtPhKfdXsclQ5i8HH920gpG2d0jE6
HY2dTSE/+0xojLh/b+KD2VzEDYxP7DfVez8sEXqET7x+Zf4+GaQJLS3t3OmyMXury70f4oy3IlSv
GZw0UNXa2rhYwFPGYmmm7MM2CJNuAzPAlwNJ72vd7lB5lTcT+1vp3T4NjgKJ9myz/6qrhK6/aYfR
5B4A2t0ydn181t7Y3apFW5g1qCH2GUA0eY7M85xRDIeuMEERfU0n4mcLFPBOjQj+IDKBICJhXEK1
4fT+5nQUeQanbXoP+CEJKhKU9txRwrEg763/K96W9MsyzBNEhjfPfeGk685VG/jqfc3c6qsXsiCQ
rkf2ZtOqd2F4duvkXqvA+4dtALgzrae+IiCOsEbrKdsgeXX0ffN1017mxDSXhhi6NlfQUQ9G41yZ
O71t7wKTrZA0Mux2VcQ0gjeThbi2HpA0f+sEKiQHAxXfSKcZwcPADl/YVRj1iR2YJSOyybosJnrN
EhTRQC/NKLFXPOnGBncJS3tdPpt2/9O44xriK7SB13qRnvWVVnIPweqhtgu0+QLubApNd56Wyn2e
q5moWW2Au4pUGp7vFrqE7KpJglSsLepbo31SCew+mG/9XnX/6Smbx6Ie1wQyqVvjt9EZZfCwiEC+
w/4fY55pRuFiXIZUXvjW/pe6CVtocd1mly6gcYCKqNbzItr2Rc0HwWlzv3KowtYyCYu5HT5fciuv
09wNMBy26l+beTkEEctk756ijQ23wg1s+ufoAqTVm6j0C4KB/lnwMZ+2OtKciOWT3GA2Xj+ks8oH
8IH6r92bhQmS5u0X0UDHo+h9kJzUxnfC+5TC7msWvQZNE7m5Mw7xf6M5/Oy0d1s8vpoAxo0zaKfb
tnKsFFrT74wYn8j5niBw2utR3s9bg23HkfoLbZHr35rBVslpCSKLDCrum1/ZYNav/QS8kK8MzfYM
TGmqAptM88sJiVg8k641faCaoPlJ66iNS7pLJ0IpsC132rcsRRNFtM+gke0833ph9XTu6HxfkyY4
5h9NgzIEWTYUurgEDtq5QiTOfHawHp3vtyWDcI4D+3nKunk/wBX8JrxCW/gNrDluuLdt2gkbNrEJ
gkuzOod/7YZMfO941UIAWxUFv4FkV+/bkOhA/aDFrFFbaFavgJj5m0fXd+SOwU/+AIcf48tqltY9
DZJ8q5zpISbYCvMmNBYiQWy1bR57IigI1+jZ3ZOWrrCtpvkuOmhoS3+buh/xCENeVtxR7mkc+hD1
BCw/SkyGkPbKeFbpIjW6ys7HsbLnFvagVJes84YZJbedwSoSLf+lGTwUAFy3vifMZimnPeaH3FHN
9QUvxPpnSFMh0FYeqKOzTTsecYqNq86B2MDCc9HN47exhqv5k/LHyf3Uuk5bqCnIKJwICTZYiVoE
5aHaycFfGgYkKRXuW2xW2CrM7qdq6b4NGzA690mVPEc2Dv/bZutWpzX1Ji+vbZv8TEdvAZJwNxdS
GEL+HEedo69dg5oYGSRzKdomFxsDu4R7D3O6SpCDtOmd5RRpwyVrHFDKMzkN8XLi2AEOQFmHa442
aMQ5cnd4UUf8e58D2bft0xJJINIYEAVBRIja5o72NdzgTyUmLXsboiiqKLmiGDC6HItA+ZYGdk6j
V9fLjh3u2DJRoujoncdBJLNm5ssaELXA7Ydz0OshzG2IBAnyMxlh7LbU+9b73ifdMbAEdjNWV0ku
0z32uLezaC2GJmMG2mjs09xJQEp1BtVbgMqnv3mPzZp307ZCTJp1IYKCRQz7ze8VFT8VenVOSKmm
7k61bpfmzdHAju2oKeLTHjO8FlyoyXaG9bNBiUkHo+5mOyHLXviBear14kH0Kmi64+T4S3ectgmL
0mej6rg+rwtE1HMUIM9ruE/3ZHvWgGq6JP71aO7ktIv+ScVu4172cPD1LVMa1F4snes8I7EyzbWN
hyxh6jTjI6G/9erloZPt3TdwvJ70WHdS8iVQFksriJ9wat+8KuqzWyoTuJdtcKKIXxi0+TvR4d58
GT0BVJ8drn4LmNI+Qy+V/bRPaJahNDbT9pJVMgHG65yBb+9M5i/aMVAxN+iS/Zw1c+tcAC0Dee77
g3S0ysK5ytDq33vgbNvZc6pRlqNMrSmcQ1VNoUOJXs/yueBZGPKeRbNvNRaUbkZ9GnVl7tHhraJA
sgds1ODDAr4OEgWAKfSYFRuhERgP9SEOVIPwWyxa1gNgNl3VNL3UogGwp9Dq4+T1EbLjuc0+NUau
jgl0m9P1B8NO/TUxNbSIn7QYKS/IGWYAEFY1T2s/7o8Kuv84C2eua1aaaCw+uj1ZdR62U1qdecgI
48YBEjgXKJzXctKTzBBX+Ed2RqpWzUQQNm2fh/igdqeWdO6UDxkYRGZqluZjQLmIO5vyl/394FvK
r0uFUu+0RSJoXvYNEv2jTp0+RJRW4fQReXKg58azcX9SCIYfZ0e063fPx1W1lMj0eNt2im9BKjnr
/7W3YEYw1XPLT1HZqWtfhYCoKarQ0cxgCo4XbKs5qkc7yhDWCA99FigwLhxvSCdNeDcukXOcwK1b
c562jNWSfcqMd6ZDTeMTWM645w2PvLrZtlZPDlyWvJI57XavWwam9e6mU+PfjZSe5u82Jul671kW
hHCJcyNztbqPHzyZrM2F9DhxFGNjPfb1Y/Qoj5UZ2EZCZMky5XYcgHSNkx6M3XAL7Tdi7oPlwUer
ln1ZMyfdfoRTQOVwwlr7dwd9TlxC+inMQPmyojxW3cFKohvZWJgcPKpWXyXpAyFeSXbZDDTjdRjW
rAcyjenminXh/blACC9bjkdv6J2xECNefcacM+OUrQm6jGgJmztSbDiVGq2VuczSjcd/3uwSnHtU
AZq3dcoyATW2SON8S8NeRKduc6rugljD9KUT7d70xK08PE/CowxKL5n088DXy66jMkP1Pm6O2V9c
jGD46JSr6rHXFe2tEXv9x3PYgHr4NH4DqQeqdu4hETHdGYB9NSN643V/tYl9HIYWSU5LbWQIiQoc
X90IMqKC9cthIKa4uM1wOowevLPL3by+OTA76yd7A+1Hv5kiTwSrrprbVvv1HwAJTXgm2pvAlqOy
FZaeUHnDbYMQgFTOBA6Hzpg5+hy5ET4w1u/S+i525OpfosM73hKsdI+rYzu/wd0NGjxfVFj96WPC
ok8b+10DZAllW+ZAMuC7KF8YNpiSCSMFn5+2EoIcKbizrzHlI6NYo1FT/qeiZEnWqyM3R93zmqNn
SA8R9r/HgXmMTHQcy0862/24DHfCnd9mz59i9nrN2N3HMtnvyU9hBLSrwxLoGh44Z++m88CwRei0
Z8f26EaCSIZh4S/RPHImG8qqO1nGAlXRS8+krKYXiRTZ5IKmR+Xunq5Oib4O25KtIoQM5t9JYDPQ
aYU5FQg1ZDfOcfejl6v7cwznfQZ5UNVRIr/IVK50kvyAKA6TS5RK75X5KKK5nruQq69b5vYL3InQ
FzPC+Ny6Mfh8l1fX8O53wsSwV7GhTKswnou5Vyq6dw7XXRncWCi7c2rH5xAcERi3H/XdkRMUxXyl
Nj+wyFdGL72NCOLt1TlkBzMrahoyJ4yCzw5iYRb9NMzIyrFCPcEYOKTTzd8OLLPJCVr+E9I//qvj
rotPAorl6yFjMJtsG935RCtzvHNzxE/hzBz6NcjgRC9ztZhv2mlYpcvkuLyA609PWTq35Mnui31t
WdTUl3Ye1XEeGO4PRIVz8G/kNEU5YA+dTesFNoQ5JWqZpWliZMoqS9f/Imex4bWON48vHyVVD0aE
9yPjVOT8gktZW8R3U/yyWAi3Ar9fJYpqXBGWqdrdHw2l1t5COhTv6tksI4ZmtZYsELM23902838w
nU1fdlxAVb7pzO2LHfWxd1XeFuFbFnYTOvJYqMK1UV+X0K+k50xJNz9Kz9amSHGKJL0a/uBbgh5Q
XhOLVOi3AvXeUAiSt1GiJxftHTBFOGNXIHY334xMEZfVnPkT0jEy4JggOHA9GTmgC0ts/iX7cMzs
wiyTc17rHXGFaRbvIC37cB923p6+JGRS08J+WsHmWRTQvKql9S+4NmQoBMZU+KcxAGErN9S71Jkw
sC2ZWhLvzzbs1/EyynZtSl5XNuQSQuaBdNKGiO0gdaibSTDsLEaSpu66n+m8aqqHilpA0UJoYBoC
VrcOx8fdp+ngBVvG6bS6PqpEE8PjMmJ9yghjH9viQkvkS5AL2rO4b5EOR3yNZeChN3LNdRHd/qVB
OT4CyNFB5P7QsXOqQJj1ida4uzpY7E6PMOnZW4YMYDgl4eagm19EHBWbMxzBrUOVau4gEHgbnAOF
9UkQ5ltDQ84jctYOWKiI23oWNPGJ+ZbGzEcFMKdXX3Q8QOX3S6bak4pF6BXusbuQfWKbX1Tn0mhE
CYZ8Oo4mlLV2r+Krv6V8ZoV9cLD26b9Ids4rypzkea8UkoMJK+3gjg8D/mU6fxiKKdY76vM5ZbOa
McD+WbH+Hz+MmtwpT0brL3kfd3X0DGcRNLJshYPZfImPveffBqg6jh0cs4cqH8nxSblLdHxrUvDb
HASqJcp7DYKm6MNpG85LfERfPJ5OVshItfPDp6TmF8i4IDXtmNulCEZZv1SdoqMXnKw7+BLOfhAx
U55J6FleGyznwjyycIqXda3Be+3iVh/c90d6pgU9qlJUE9CcWnjDiwS7XPdxTAJ7DY6lRnJr15FW
u13Bl/nmvfORJIdi8uxbVlt2HYTVzxVC6PppAxah1+AI20vkigXNv+rNq+OERFjvKZDHz3ENFPPK
NLPuj/mI4+GfxE0MlNHbr6KyI1KvWOEglkysmZzJZlHmTnDFvUHHpH9UhMjxNqTL9nNGStGUcxTy
dvnIjPW1VYlgwzBZ7P5VYrpnHvzGLs33JNSNPvPb4kxNI+i878ucxKeu5h4u5mGNzJ2WdaUSJB5h
8KDZ7tjRZKmAda+W2OccFOHYz0lfZfF5b3v5Ccv02c9k8tLf4+abCTHwGLw5Qi0f4ey4rCzBT3Wn
Ma42W2ztkX5dpr6j3nLTqPMQd57D2mU9NXTJAdaXkEd9UH1Bl9ku5bqnOzYJ3RbNr5Aq8VAmkka0
SHSMuZI7TeDaJEC6P7dwb567pQlI/g0sUOMwMK598bNjUuVUtwZRjHZmVWbjmvrl5+bHDIJh1Luv
R38ukIlUb1pXkKeqaduaksBFdmIyFvciWVOKWliDQtNXsZABnDx8JxNn/Uv/3JtH2Sswm0TvW3py
lC+bW8tT+LdGU9//DF3WQ8CkuHnKfdOgFYFSlNBscg5TLlHdrKe4Wer+Fw+QzNiWCXUrDRukOKVQ
jUUZB2H/a6I8PrnaNT+R4vZRkR4RMqbZ26OlOBY3/rWZYI7OKzdny2AYz843r//cGoOBpkqPssrs
74B1hqd+QnL2W6nOOLcFcbRbIttr5/tu55p5PWoYzaKNO1AFyF7w4BNLNWK4gSZXy1/aoNA9r2ls
/LvemHF6cjyluNfMoYMc/35YkkipwEPw4FV9cL/aaKlKdIJbzCb6uocv0WRC59Z1XALXg7qAfVqt
WyR5k783F3Usuj834TIP12ipRXK3U6KdGxgxPKgnZ+h4AmlXr6Q6Nu659iNo8pphDMwjrdeXdsmY
1t0onN91M8U2n+IU4tdDOvUaZ2tLFgTtN24iPluhKCwaWNFVpDOX+xFPXybrICmPoaD2M0psj09d
WdTx+KgZdHZHwKUBJ76Pl1k5MnzgOCb1yazM8UXtAYTnuN864YV78NgK4dVkPmauh5hvRRzGz9tP
W1GT1v2T1eP5dVCr2r5myxCEJ6nd6ne8IDxph2ioSj1Wzd/ahFWQ12vQto8msQ6ADCtazYOPfc5v
kI3s9y4TRuDeuFH6MjDtkzoxImzrLz2sGUpjCMPttWIfCkVGIxbazygyvItHUrnnpV1tc9MRKmDu
KbfRpauC2Z7JG0urB9etfCqXTv3pGYO7pi03RcAiJEKcLOnP0GFW4JAO9rsmENG7eJ5C955WU+Y9
7PEB+2PGwwaPVYgO5uwl/kGjgW3GnkynkV2LeUPoM6BzAwUbzdRcotZGE7oG6U3gAXgzbwWdoOX/
5KA1HkUWOo+eByxb8/Z6EaE88NHTm4B5HM8CQOAo5qXyuRsy0f9tOW9NkUI6T+8qStq4wOIdD8jO
7XTwK+kD3HzrLNDssUWgKiU4bXOAPNOFab2r3xM82L/MhmPcU77RqDnGjuT/TE46AGBMVr31HbY4
tN+O78j71e17Lqehnr4r1t+gjXZX/jgms78p127BS2ZqnCihLccPX4ktLHaxajePxtGLPzBEm5CO
tsh5c78xgqN36BkQsaON8gttIpueg5QNcpZ1kkOejV3MvR9iJ5+jUzuaJw1G5TEst2AzG8Y88k84
HUDGaypXEs9Y3wjEadHp8W6bLH0WbCspOmW/Sx5dgEpxV4XVWj8QUNylJ2Rcbf8YumqsvxpCrAJF
45S1AikDjZVFQSlN+tWicd6/wYx7PxYXbujE8rsznJoVsQsXdJNQYkEWdF6P2wEy7kXNG5Yj/X7d
PWTWEDzGiKeg8j8Xbti+04x+GNKdqsGhXlRD0/2BWXcB9lANbNlzrNwJQ4YU45aCM0hlQV+d/liX
Trz1CewOqzRCAMgyuXrnpc9izlHVrKRUsZv6IHXC3LrIUHxBAP250WsI8SV+1UY/VOIe4hn+k77J
4D1Ul4m3iJ8gVgH1CxYS8c8WSVYnPCD3Pe6IGI6ONmZpYvxUOLutp9MHBAmQbMOWEJAVM34NEM5t
n1GRJ8j/KuJP/wP4retbDH4kz22MVol+A6U999fqzSUboJ54rLyh8U4tvS4qmHTYUUUObiD0U02v
2N500h3bxXVH9bObmODL+AjszsTvkcSVdM38z0Qm/tm488QFMXpd0e1p/ywrnX547IL8TJxOoUSs
PdYMvSRdonLcJIuiypP9T6U3x/uftPPajR1JtvYTESCTJsnb8iWpnMzWlm6Ibem959P/H/sHDiRK
R4XuczPomR4oK5NpIlasteKWvjkIJeCyB+1aeE61j7ratBcuZDnzTq+7oPkelmbjLji8UlvA33TL
laQla7ZqDAX6b+7oGKiFaaxTCy96+5mAmv4UFqoEf4EWAmEalH8IkY479Hwh2bj9JNqgmRJLT6TV
RrVZLBFC1yrhuVkOq7xKtO6lqXSAwTjJem9nG7mBetSZpHeUkQjllwrFIx8l5JAIBHJ2eTHLVj+A
U9QN6Gpc/0p7WyK4McFAAZrQ0Yx/iJT6bz1ltmbj5TmB6MaTEGhTfJfjbiUsP8ZJhcyOtNuI+gbF
l4uNX1VkqVi5fonOIjX85CFzLD+HO5JY5bJuw0JdZ1qrZBA23PSCgpPN5ohWvSFEd+2VSh/MBwzp
DOV2FIlWrsK+cYdjZfkJUW+ZO8bKAd73CL4s7ioOBeyOstTqZ2xQK2vZSGp9Lh4PLbU5u392g8bv
nsd+BIYuhRU0cLumbdp5kfEHoIbvECLCdHdq0xRE3RxrvlI/6mJJ2dDkSxotZogG1KyVLAzFRu84
QRvuOAVJhaej2a0c6pkw6gP1dggcN1mIJDAe6WRcuOiBBEwcy/MqkDRPUZrVMDbNIyXfFFJOjAgB
5D9w3ZUUZXdbw0EGEGUlT+Tl0cmqXTRFYFBZsjQhzTZrewxVlJfVJJc2FZViboDmkyZYmSVuQUWa
1zbS2m7Rt+FwSEj36AUQuW6/TduJs0n9Wb30KotybGtqFXsKam2OEU+V/oI9n5Og0zP2yAKGPfgc
5FYKIIFebjQnyqgwtIaGwgheIyKJbCzPldLk8cqLM3J9xeFHrE2jtH/oeoPeABAUGnpiiIYg3MME
CgfqEfE3xyEp4CVM3M5Ooa3IUrVTFSEvLMElgKbzbNHH+meqhhn/HTz7uY5VlaZzBMvLjHrTN88l
WF4a3ZihHWjc6FKhYtMWNrRF8F1guQV8cpAVHiVIvzkA8y9uX7zdodKjGeST9PqmD9xeW5h6PHDe
PQfLMeKkRh6CUa3PXqAMZ19oqbqiOJ0UWytx+r80f1KqRWjWVA5xRG+eqGDkT2iQeKZsPY7MnVZB
w78tqVn+SiIX2cIY6a259i0/use6qiXZL/TmaOYU6CciQEO5oyqSB6MvY7HG5wbqpDf2IdL1pkOS
l6rRPrZyU5L2a7qbplzBQe4cuIMV2F+uKeD7UFQP8lcDQhKeF8h8qvBHACUSxiI7IrnRDKXoVqVp
OihHPKwAL6pKBn42itQub7i72r+4AuDXTorV+NsiMdNnGr0oJgSvMKsew9zIlE2QxvYxAJnkbQ1U
PiwTgVXXqoAiizHTISHkoUEpjwS1Nm41RJEFeqe4N7p1koJhfhsT0zt3PSU9etEV6n2k2nF5Gzp0
dFvXeq4Hx05WZnnrpvrEzG4czV/HPXE7SqRo/IWOmMoRGQ4hDQkgJWdKxN6LXRE18f9wzb+6BNFd
KGqM2oAGoRHdhWpYh7ty7GxnmcbCPWEOEzTrtneqS6f0mr43qRNr393S1R+NOqx+jIbWFfCUmpwu
AHFOsgpVwakl1IkkopNZEzl4SEsJ22dfqrE63iKHyewLIuvhQU8jqBB9WCDAn0Ky+qbKJYaOXPjo
/JB7UEfr49BWVmFeFjAog05310JNeCwgUrk7igTtUy1S/RnQJQwXMKGw7odSbNu0WfTK15GeyLC8
W3VQF6g+gh/l6NQvThopHMDeQI/Swz79LYiQKCBWIDhL+NF9+9wpUUMRr+FW3FDz0Q16kfdkxIiK
alqHqDEaOcfjOiJ9j1bOkPUG3WETONMtEETGmzBSHGzo64lsIs19a2OoRPgXp+sc5yyRDUHzk513
r4AXtqfe6hxcGnSSmhS8XYFxi6LTrZe9kkKnSVCp1ku1yEp9Z+g+JLSIbEKuBkp6zrIwvOoxjcwW
AV2DToiar3TXraGrxr6ospxijS/Ll7xUqmrbJjFiVr9p4pVWBpbF7e2mBfR8vKAJt9SXHL9hKtFp
ngG1hnqy00B6Jx1bmazBJMyK89OPybINBRlcYwh/19FLxbtBFO9CcA8ipftOtJPoQABdGhwjqDP1
HxK41BkXsZtgVwQ6GkvedX845sgIvnWihj2b1sQSC12IrngYsEGC0DdCKuXn2mb8jZi0CfZFHrW/
Ix+F0gKqUsH9kEv9xUyV4RipA5swC7I82rRFkz/1YZ88yCAeASO6YnhteKx/txBUrEkp1ZxTP1Dy
FX1VBgG9X4XWK+3efDDdARKhWdr6c+zn01UwSDdZorpLY74Hod6yyyFXLoKixsClNiCErRx+p1wM
3EXfTFwn4FqVgfetdv0oeNBhclH5516NHwrR+09RYvcDZMW6OYMLlzlbcURN03iq3e4oBQHBm16d
mBtVQ6+7yIEe/8iBOHNV6WN4rAcXiS6SswquC9q4xxjzJheSrsBaBZv4AZUNvTFf6zG3UVx2CnxV
nsYfKse7XMEiTV8lyDsePIgR2xVqDswM0k6VS4rT3TPWSoOBGDEMT0nqOhhQ26qibmtCzAOsCP8Z
HhKUejMfQ3zaMPF4RuPVlhts+Lxi68J38mCKV1HxY+QdJwZTI/2BDNP2l4meQu5Xg6q8wDrpgxsY
Sx7/s9X16d7C/CW7G+Ok2RVjWbJLKCYF7F3DgglNSeB5qGAOLWVVt8dozIzXUsA6XUg6F2BUV3aA
3IqDogcqkQVfClC4ejRIz38h9UjqbeKW2l8cPGiQ2mPVi3cs1Xkcz1tv+hqNCKDYY2Q0NtT21NFE
LZLnlHaLXGT6Ukb54G/If1LlKMsx+wY0RtHHc7v0mUs3PfbEBOoShNYmWqoCmoVLww9+cQM02gJV
WO/cDVhXUCoWoXMDUozcHy5sEt0b2AK0TDMDByyb2iZMdKLuIA14WVx5eUeUURBSLYIo5sJpY7Oy
nlpNGP4PdCuev02tNryDOKU7IIt4/LBpYWXkQJX9DlilKHaV3+CrYIbQJ5eWCF2KLoYqxXLMZYc4
wEyd3xO36tBSP1C3Y2V3JgF7MZS3E4r8IxAYl0NOkPpTZAoH1LzvfPuUaV1V3FOnQmSW2JO3gRJE
WnmM9bSO1o1Mze916A3hAqVzeHKpORHLQ3n6nmsDqpZWpCPlciUYUjosDKTIThu1YP+ZF6dgRhNr
A/ydjcBRoOtLrLYl8b4sBu2YVqN3UtHe3DWahRB7wQVXRg8Juj3naMku1YjS6hDp91I1VEVTj9ix
kEZssrAwXRtWb2NWP8cEG/FyBW4LXXaR2Ibs+g1e/a3SXODja4V2tocGgdVW80WQIOpBEJh4986A
xUJxa+uQgskUybd0b20hqTclChXk4cEeE3JboW2EqcUKcWrpFz+s3BpVMkD4TqsoaHOU6akl3U3g
YimbrrJSiCyAdUz0HS2LVk3/5pVXwMmkXt11ByWjsd4DJPXRXous64i81AAfBT2rpbtodG34o+Pi
kt2MLgEHxQUjTx+7wE3yG5+b0Fw1sZ2+OpgrqeeKSv4k1+aSt38rbdJ5ZyEHh5qNLSIHa7c+iJt9
pCRy3NIfsk7xs7ZaIJfOo2HyOFhlsh/yztd3NWind3A6oVo3seNzZ4pq9JNVp4ayf6g50zSRSKVl
Ic7AEuFb0YhwvK3syHQPSIwQXAkSVGRcVEOhQWic/losoOKhy1qknC6TuBUNyRrko1TuAU/Q7vQR
pdsbBW86upBhBMPpGTEpwNAohpbj1c7An6WI3i7IvLsJ4iswne+SFDIcPSvPzWBHUOubXhvREjsU
CGBchE9mW1o/BCoa3ou8c+61fExpRiEAOwdKi6iF4iQksuHdSUnEHddcRNIdzoZrGu2J0hRvGCfS
eKp0G597jzN+bJW2xfGAz+3cKGbp/Or9wvsZsQDj2ocYrgI0gOysm9KqfiV+R/jYGQEQqKSFGN5E
HX8zcMcO6Zwhxpd89BR3J6JcKXeU7/pvbSq7TWpZotrWldu3x7Qv8V6x4RM8tA4QH7QJpMC73s2R
neID1LFXZIRtYMsOPI4ZL+ytL6H+QJvkdsA6KHTXFLrL3ZiMdbHO6iK7H4Z/3jtd658KnSIcJHqf
KiYKmtRa+owrl37naD0YuRkhNikao9+5WeQ/4zoSkDU0iXOHnhXLE1o6ZTQ51Wj9DdMClmpgQkZf
AN022Y7rPefOMlosgEbfvwB2aeWCtB2grlLJwCbgStPXFVLMB0r4lKb1IlZOg+8D2ZZegnbdbZ3m
b9dZNekpByhfh/ApSNVBijPgQYRpRw+NqIvzQ0YjqR4M5dYea0jTPS1i6FKAkY+4bfTchmbtVXAn
VEqzBQcq6cO1r+cVU/PcerwTEhgUdXrptsuuApXGXkQbSUgqQ2jnuNT7YGtXtj/ptIpCvRMtwgJK
Bwq4XV72bb9SEzKuJfmvCndiCOFiyaxCUeK1OC1QkQsXXiX0bCUir/sDgZ7cz4Vw6iw0XzbGNquk
h5KE93qbYSY4rrEJM+/9AtOE1WTodVE7mxJ347okTvDz2GcxfLen2i0MisVOVa2kAdYMdU4tLzjA
BOBZmDWUdxLHsW9D1vXuMaO1w7NNh9hVJETTvgw6JW9w9MEJiXup13O+qdOil8UEEH5j2ToLyjpq
usQaEIcXLQSKXMM5geOq4zEA4YLUTEOyWZrP+ZT2rFxTFh6/2MqTvWOM7lOpSmTPFG7NB5mrwwpt
eXsq2jLejBBdPXj0Vv0bFT/cHQQi4O841pFsjMC+6posXj3hN+NMgmXqpAsQyAjJOhpuba0gc8K7
Ax4yHEI4E6hL85FCu0jK+DlKuti9teNY6eF4x+oqCS38AhzN5p+d3MTvrDO78VCQtP/KkBmgVVe6
8N4fS1OgpUMds4CB3OjUKeEWb0Ls9HX2mVPdZqrmihyUqUzvc8MDR0nVtPqbam3+MwMa5heUqU2S
DmIw/GzNpJRr2yn6UwK01S2C1NWdP5aqUELSqc1vPS1ykiVco/oBFwkrRzpuJ2RFdZ7SN9oq9Jve
KKmhVKnpe/vMquxx5VCCytd2I/C3tmHd32qT09B6yPz2xMXaRmsKTbDQNK4DZasnmdSPedIM3S1K
AAQTHRYk2r4IkIg5JNXwANWq+mlJ6dD/K1Ud6wx+7RjIY/V2JXsHR6lWoXtthNjQV8KdlTRowQJD
+j9QDIQwgiunq0++11sVn6eH6hVWjbWpc1S5p5q6WndQW7enYIKgJYg28BhsNm4XoQzUEAH/CsCA
f9DlLD/DG4LtTUDRSnyCHCSP/LPIDhJpg7Ina2kF8uA6i9cFVagMSwiENIASARy1hUsspSwdvMyj
TRmTOHGyAqqCy6DUFZpExa7t3nDLYSBp6spEIsJlDzuaduyaM4R8jG7Z+LmNp4k3wvirl2ZgNPrJ
q5QUCguC4qDjUfPRZpRLjcs6uQcDGpFoYnFubrqahks7x4zQJ1Jsa/TNiCWkcTt0FN0mJFiwOjy/
K1LT0V8GsVb/7ppCPycGhrDx0mlAeQ4D3vt4UaWWSh82fIPq4haSTWJ813CUoAhsKkp3AaLyS/Ag
GnlCGcnt3l6F0F1gwwjKg2CDGKuk3wLZWr9iLhrYHzo1Cjm2BvWezsKcEUqbjFddCQ0dNjiF102S
R7W7jzurlVvMespq63QELDyIcDhonhWWUQ7X2XLwluzLsLnJ0gRRst+W+qHvPdVzQKl9Tf85pkZ5
J1LQ/e8SQpd2rqEe4vM1DrV9H+Z14d45aCVBL3JFwdd3ZJhtge5W+a4ZVZvRF4W/9hBL8P6dU5QU
81G/COh3qMQjI1kJ1ysutVKnYt+ALdh4MAnxEIrAc1ajKgiui6iD2aNMishC82r1RoFjE+17RNve
hgsZYkBdaqSZTlljNpBI238lw+yrLb6WzbkVsqjWQWc1LTzlWvH2aIs9dZm32YCoCxWCptzaoPfY
drmO717cKBe/wlzxin1uF7TKtnSHNASJr/XKnVLjMFRTrcPPybPbCLRB6jbVswpOTPE9G3kBc3R0
iR/d+H6o1q+2SsANOIASfp0FQ6EfTTzq/F0WQkXA6hr/qIUJkkenlTj0omesWjpvIuma6n1WVHl2
opkKZtWlblTVuXIK+G4j30zdIxTyCNqFYurFo9HkFjXqpgL1aLsw6FdJ5RvJGdy87290C96P0uoW
UgBpZC5qtqY1CBVp6HjAZ3b8bditGcDLrcOfV3xGP3raCtwMoZGYKk3BTTFzTo/aRLOhPtUHiMNN
8CDiZJ1AwmNA2E3qYlS8R2+MN02m7e1dvVzypa6Z0E5Wpu+8qTV+gi7wvMf6G+3gzD5UYYw2ll5z
6OJiWLclxuYlhCiqs12+IycHCySU17dRXzQbxZIvKQKyvdr64uQhGHCvWK9+cP3WBM160bJRwJ7s
TCev+Teu32aDuY2fZc2BYsS6HXZh8sfxvuOadWXlP3jW/zMOnW9gVmHFY89WnkZajUAp1BzsS18/
Zsuh38uDqazrpdQeg/RQrnRvm+COsMzo4XBKrhmufzo+wN7UVlzwC+bjy0AiOambA+rp5dgcR6wk
SAA8dYss3+HxMHNY9n9JxYBi1/lEw633g/5XdMomz6Iru+CjtyuglKpOi063nA/NQMoa6WOLndeB
isfJKzaUlQ5hcf/1mn86iIYTOLtMWtr801K31PsYUv9BM5IL/LZbvbkPjYf/MAjpG9A40YowZi61
UerptWW47QGr12+Opf1B0H2xff2KX/F8LmxOnmUkctIBazPnrsmW4lSqbeYYDAXPpXYv5JNdXBli
fhIYQlMhXFiaZhJHabMdQrRn1jYBxCnML3V0H7l/hfOzbE7/br3mo0zXw5vzFmCoPcalFp6q8qcI
ftvOabzWs+GTtXo3kdkNkyu96/eBHp5k8OSaR9f4bWRXPJCvrdX0E97MAjev3nBaZtG5Z9M7slZq
eD9U/3Jvzddq+hVvRvFbHZmOyiiY0S1jLcMw5rthXf5vH2R2AQYwzXm9zfCkI16IlD/40CHdu/LV
5+/O/58JoYk+9ZRUtdlMqDDnSq5a4Wmys1pQerlRa6ScX8/k049iU841ucgteFLvl4tUAEYsXvQn
Pz/ZmJKGuFZqwe+yu9aEXZtfptN0hMlx1CWpuK7PNrFsU031hyg+BfUd+XFQ3SHUXgcw0Mb8ZTDB
faiUYLS4GcXJld8jzKJ1Wu71YPs+7D0HP6mvpz550b99VOc/SH8/9b4ejUFx+UH+KNYxPlqBKSgW
eqtSyRFldYvo+esBP1vrtyswO2NKm7lWBaxwap2t+JFiUZjYVMaurvS8J958YrODNsoC2K3w4lOE
EWYC6xWtFvwSfMOcLb5sDuK9qN9I2PNfz++fHTlfUVuXvBG6BlF4vmMbO9JUlAXxyUmVE9I7OFln
XNrgkuMApzxE9/InuUZ7l9xYdwm+PwCp1/z6P1tj27Cp6kwBimHN1jjUfbMZYH+d8pXfrH3FXKDC
w+/72lSni/3DVE3NEnDUTdqSzNZ40GwX2lodn4r6HtBwge1WTJivvbgLeTE2ODNBBouXVxZ43oxA
Cppm8PhbKuGIJazZlRBBEiqBKIazoE+GSiZU4StgrPKwvbe6Ry27BVoKSfkbubXFz76Iz9O3gEIx
4DOV78ibN2abXPlVHw727EfNLsM6CIYe77Dh3CDdG/rHACm9g0dVQ/6rZZuvl+DDpTgNRjyo49Di
CPoQvD+0OTaSZuKyAtK7BztYlOWffz+Axd+funLg5GPMXnRAL0gqZj6cO+pAuo7Xs/Ly9QgfOhVN
X/HtELM5KG1v2uR2wzkH17LsO9/4zZyPRrTu8H+msLrHRKItnCvf6X8Zl+xBSpNwxZmdDVBDTPTS
djhH6bHNX/DVWymT8Ms5KTZ+Oj/7Bt/C4spJ+XAgmSzLKOkSRNMIAr73H6xCDFFQFR7PCq7EdQK5
njMJ9+FgXGvj/tlINDnTyJAM8DN1dp/bheuWnVeoZ8PDwxtvIjfcY0AN1ebw9Qe8NtB8HZ20jwwv
Vs8N+vQjhrEKgBcWrBzceF8Pjr36D+NJAcL7T+hvz97ogeyULK5Xz6KKFnH94BA/YbNeJPuvx/nw
IAo665qWIQQAmxRi9qlMD3YLzAkVCbU81Wa0rYtHryjx5jEA+MW5zdSHr0cUH+8OhpTENpguEKLP
L7QEdXRldIN6lhkGnbGh/Kxcy35KRooFCcZRt6ahZzcVhZ8boxq13+BFBZbm1M0wHa2OSUhRZAR1
wu/PC5PbvoYnjQ2YeYMXxaKp89cazQTiXrPetVgbLGrA86XSKcfENsM95pD+CyJl/8pJ+2wh9akF
smaz44U524nQMTIkDEI9a91D+hJG3IPLsV3V5TG/shU/OdNkgpgNgg1wHWrznmDgR0pW5Q7HC/vp
KNc2uWWtg/FGt/tljj9Lj8qjG/EHGof119/u46ebrhEHi2suSUlg9/5gZ1UkaAHRj2dpKRv08/hH
KJs2ufFhQFX669eD/ZNIvXtvBaMZuk33P5P/ENOZfBPWR1jLwLKU49mrMMBBn3LrW5jbh8l3LaF+
hmUuNlv1zwy1KbqbVa2P3//LL3DAqviyQiepfP8LemHCKMa74VxVCtur/Ab0tXf7VReae8S+r0hN
4TNbdrRoiOy+HvyztebNp0WgSVNJgqv3YzeBN4YVldOznlaP9k0ll06aPiTjXzvf/p9GmvcD86lc
Qv63/vmq2cJAd0xN8yYZ473SoRKx029fj/fxLp1gBqJi4CmTB2L2XVMd6ogTeeqZGd40lrvBTxdd
fX5vt1dG+vSoWMB47Fp6F5HtvF9EcDt/NNSEU3kqrAzy/K+weqSlU4hgSHHpUB2r6yKT107opzN8
M+xs32DTpidRybCKrDZluw3qcqlY+SEO3UfXFfBy175XHby8xG53hVNSo3Q3gROtcwDO8lqbxCku
nZ8j7lsQLWlicGXNdlIvsjbD6lI9p10cbJ22/0vzlm7XR4isv/6yn+1ZcgBTdTTawpjznZSI1IQR
yLwNahjRiNftDvJZ3j2ZKEC/HuqfPrjzWb0daxa0jWWfF0YcqefObNDM0J5jSQlvZyjpE4XpYyd0
ZRka/d1YlBcKA7fJaDwkMY2LcQRaYtYbrqsEQqmJU/lCOjgepZqOIEY9eTju+mN98QINKzilHFcZ
iBP+AGDbrvbbt82tgCK2LIS7ttoOYquorl19H0Neyl04B8CXFKBlzmxyks7KUPhKnmVhYg6r18cm
ap5VcwyXSZzSNEdPf+Iqu88K45X6yiGw/Zu4zAQqTH0Ht3W88rp9+nt007QA10yHX/X+HBF8gZi6
jXqueU0XnSnCJfxE48ooH4+NzQtp0kGExsdgsLMEq0SZrOi6J852CSs8F3eJPI60kIKPqu6+3j6f
DmXSwFaohFiOOhsK4uUYNKB87B6yFlzbfIwaKWhC+f96oI+HjzkR6HDbOWD587gA85J4tAYGGpsK
XwhRjNuaNjpbL9O9K7Hcp0NZKgU6B2MGS0whypv3UtGGJG8Ik88ldba/SFOCpRd06S8rsH59PamP
55xJTUEjlCLhqPbsftPxvzUdj5FSCr+Uhpdxe0PZNsGrJ4uvwK3aFDm9P+gMRv9fm4bKNI+fZxNR
bEQV/REExdkc71HYPfKJLjY7Qz7W8jWhWBkE39BZ4ey4i1CS6f6VNqEfNz+UNItYlSvNpvgx2yup
j1Kp6OhIYA9QZgkDklWqJtZ/2CjE+tLgudfgiM1GwURJowLWiTOhn0oF3oC3JNKluP/603228d8O
M/37N5vEKJH80hRSnLOYi+JGCS64R8I5+XqUT2I31mx65pkR+35evcqrMVdcTK/Oof5ngIOlRI81
xo1psoviPxAjFkbyXKdwSS9fD/zZGXg77mwVhxyUVpeDOHuUpozEuJXdTsvrzdejaOKTPfl2mNkq
6laud2OiiXOaoZ22XX2V0fRoXZVgxBP7jNYBdbsnVi6PuAYHN1jcJYdIRsHdgAj6yq+ZBpsdEJvr
1zC4n7k7512QjTpFWNx58jzAECAjJT/Cx2PhlVJf43XarL+e/BQuzIZzJBmcwx3Nl50P5wK2W5GB
zVgbvurYF4OoLL3+InJ2bI2CwGtu/aK6cgY/DuqoSHpNw7YAgQjF329bKPstcplInoNC2ynpYnyI
9XM3aHdReG9bN451ZbxPvjCaeMMhXKLTsU37xvcD6m7Yw93qnLPQmnWBx0AVXIpoj2M0plflomip
bjdPhq4tJdpCLo8rq/xPrPR+mSFD2ki/ppuP2G3agm8OqgNV3w6Nwb8kzQ/TOSGNWxiwLaDeRP2y
aXd+j88bS46dupJc4EmNw0GizsBypsCeqLESuuD9dsziCjLx2cpIm8jd0WldOHVmfv/DMhSaMAY0
9xxB7YeyoVbEWDcQYFsIuD69HIEPEDV+tzbB1W6k06rPFoWvMRXdTKJ5W86euHbUaxh+nnfpGvEt
L/c5HdqbDTAUdtsH2fRrBwvIUsHmxhm3WXIwg7Om7LygunLkPnmUKE0T6JLA0FSFRPX9IsDyR4yh
Rd4FbdZKN7+pI7l3+ZD9ElSlDxAF1cxb4uax6vIX6V15fqdZzlfh7eCzVchTE/16gB42Su1NMeCn
jKzbMV5xl17msIs0N7vy0T9bd0qeus77pDp0En4/3WBQYd+ZunfBJAaBUwB7BsM6Z4ctwzU0/5OT
PgUXHDsYTIaco/k0ChoHOUjvYh2wrzOCfdofZecsYitaZ8WLYl87aB+CGZ36OsQGMAbSRHUOgUHj
ERbmB+FlHI7eLjb2g3cwwr8taxqFj41BeRRP7HwzWN4x7sD+llr/K1xhyKIshbJ1lNsKJ1QX88Qi
V5ZFt0Uk5GNmHIfBlfj4QyDy/pf+kxK9uRI6mjjSRawLL1X3otP5tvnz9c3+4SGZ/f3ZlYO7k6ws
l79vtKj+7WKJXq8IfrTNy78fxxYWUJnF86HPIzq7Let0GIfwUnfPRlkd7ZwTm1jDJfA65cqaffZ1
bYPtRFzFs6XOMpe0MLtaiVzmJJN0q/ZZjAdgQRo15tmuGpp2j/zqShCiffxQVIiIVB1KRY5pmLOF
rCue+7qKtEOSQB71SbWtixmuvO9jdzG9myq5CHAz/ZHeH7R3VBZSsa5M+5NfIDR1+hGWJE6fX9JV
ENXC6QuB/qM5JkX5RKuC7b/9ivxdmlQTBTicHHX6CW92Y0PrhqbRSnEILVo+4jiivsjkryWv1d0+
m4pQufa5EXTIULO7R0deraBgF3gsQzqPNpV5Zdv/8xfe3afw896OMHvRUCJ70ogYQYHjN/HsJ5vv
W9VF8put0/ZYtdsy/9mkyj43n+1iRZtIeSXe+HSS3OkTlVeq+py3IgxFBklgioOJpe2o0mA4XH39
uT5iYdMswRToGKtaGgyV999Lj+EXZmaoH5LQ3bT+HS+206Y0oMsQd/92gqNNdwo9T648lR/u82lY
XkjKT4Iu9PMSTUWDNHvUE1RByTIMUijcfxD91va+8O+U8LbInr+e54fHkVQNIpMF1KVyxZizA+93
Y0RnSds50H1tGUbI0+J8LXJ6tWOYUuDFUVyZ4MdYQLcc2zAM6rO055b/5EJvDkJUhLmtUeg/mGj5
lZLWOS4WcRqW0EOzSmmVIdMbpCYLBa88raSCpOCtYASLr+c9HYP3m/j9r5jdOVyhjYdDvnuQ4s9A
K6X0VMgrJ/7aEPr7HaQIibBqiN0Dcs1NGO+d7qbDPO0/zGNyxOL7gZvMy0NE/wOQTeseKq/CZPNc
F3eNc4Xl93FPSm06DOaUUmgQbd5PxKCDjRaPo3+0oxvzu3bK9bUa/q6cU5zSHLX812f7/Wiz3GWg
accEl/pHjwZHyyZBM69UULi/Xjft48afQmMicl23mNIco/M7PwlzGSDsHNN9kj0E9IJ3l/TIHooB
5fO3hFYrCOLXyGfLcd/p9FSS+aQGPCFwW4dWu3YH+8qP+hhRvP9Ns6kXIlfqqPPCY2g4N3QQ0Ttn
78WXFvvyK7Of9t777W+jqmTehuSZIHZ8/0ljnKVto4vCox3Uq0I+5zTN8xfuyfNXzoWA7IibWv/H
Mc9fj6t/MkNNQvCGnUGaQSrwftzRCWt6VbXxMcbq08dgbkH/jYWFE0ba3LbaTy1Kl+lv3dyGdCPB
nw4vzYUS7/AfEgr+5IvoFZmW3dwqyrrDCi98jiny+MhdEO2caGMQFieEuPGrXlJxWtrqs4MByNdz
+Pj2wJ2ZMFAds3UQttlpCEEoRFFa8bGIs9829A0Dzd3XQ3y8Od4PMdsHtOFzjJq+XEcPkkzW7ntr
NZRXgMJrY0w75M01rLeBOYiBMUzMHtXbKlgLcYWe9xHW4mWGOy+RQdGH0phfHCqmh6Zb0aVBKYtN
Jc9a+WCQEKFWR7+5is092pJFV0Vb/xof9GMc+37k2Qq6Xd/oY1bTg9B+eNUzCkcxPV53FYqQrz/V
J3HC+5FmO7qiEJvmXpMdEcBLbeXZa3pvBpSU7W19wEfbv/J+fjoz0krbJkydztH775brSRI6COeO
ifGi1OWixU9Y5C8F+rQAC9uvZ/fJcTWID/5nsNk1ofZGMnW8YHJoK5AT680PmW0h11+LtqZVmt1H
DIR0wNBArj7QtjAxHcuo4Xv5Hb0StL3l3yDpljWkuPCAAVtvnWl/QAE/a49fT/HzDwg2Al+KiBIV
wfsFpXtEo2VKkR2xhS99rHafaDpaZig7n6R6Lt27PrxyC3729gCEQImmnks05Ezf+M3ZU6sAd7NQ
5seh+WH8SWhu6Ls04avWlXI3ZjurW7u/BO2w7UN3GiIHf/Zl37/Idm1Z3vrr6X/yDPIjLOr1grdd
qrPZhzTAUWWa5scsRz1gtsto8JZwH0OxE16+8PThypb6dEDLkBA/iFekORuwG2rPB7DMj5X5HQb/
Uu0OoeutQutYZR1czCvDfbKDoe4Sa5LUwouYS1MKOSoYxoicJnk+hGrayAN54VQUNtfIY5+8Cya7
18LfbqrHzYFe/LspkxdJcUTVjEFauOyqK+HBZyMQf4EnsVlBW6d//2bbiLxBUa6nxbEKEu22Rwa1
xlHj2gXz+SjAlf+PszPbjRtZuvUTEeA83LJmlUVZsmRbviE8cp5nPv35aJzdfxWLKKL7ot1AG+go
ZkZGZEasWIuQzZ1SnZ35SRMwT6FDcnKzKmHFyaWPzB2vYWMWrQDXmFyAkoYy+xYwmklcRUMBpwTk
ncl5IlC/79lLB5uyJ2VXS5s6fOLslAXQvVe+FRQOaj22AqzuCXZGsT5Yh9R7lMisJuqh923eJFVI
v2jHahTiONy8q653CF3wJq9SfIBJmWxTwlZ21FFh2ZWq0W7vm5KnBH0VMme2ZgcJEXGokL2ocJL+
NQl//UbFjDm5rVCfB3RBTfWpYsI/f3bTLWLXWv0UfuPfww/YaNs371RBFunJK59/WxqY/abpJXHh
oR2cUlJh8pt05WvvwVB38qVPgv+OWgDFbhtWk+jAML8HZ8hwGDuGlPb3V+X2ynH1C3gUXf8CxVJ6
gJb8grr74x5d989EcVM8jQo0LuNeMz5n42epsFai6E1Snm6zGt7G/V0mss32XcnFGgmqpnHMLtnl
+nMrPchGuon7SXDn1/1PvPExGi0GcQYkED0XCiDXXxgYSlMUul46RRJ/zSNvn+ZoUDTN5/tmbgLn
1M+x/oKOGNekMnBtJmVsUKMXXzpIHu4y5VOg5Ycue+wQ9bxvaOl7Lg3N4k1UsbRJgyFwEq8IfDMl
bT2OaraybAvfo1Fx4NHBpBxv/9mNEGKXnPnugO+BLRYpR9N/M/J9Bgvov/4cHIHISfLiWT5PqDnc
2iaiGKVj0GSqwo/BbuSVfN/GrZdreBszKdZUgecJIl9vTh1C+qVJwDslXRges7ZQ6PFJJYMiA4oe
IVxLUeUiL9RG8DDCKTOBHBk0h95zf/+XLDg+SHC6W/Sv+WMOlhITJi1zhlMd0WhtZHoOYvAzUtON
awRb1Vp7tt7GPL6bCRx1mu+jeDTP5mEaTgoBHm3i/H30fmYFsxr+VpEpjW3GD0qXHYX8Iyrqb32+
t751tXdAjRbmGl88anK7ofqiG40NhDxunyzEYFf25bYL+ff38Tic0Lp03GZOFpURtMe0ApymtI41
qnj6T2QrAcl/kx4gTYxec8OGv0UQH+II/W/llPePlc8oAuwf6mNp2X78+f4GTXn0KktMvwj2CEkF
UkMLYeYpDbrBNbSZZPOh+MLUy4aZ7JXy0MIBBnrN4KWughAi2V47I5Mufp92Re3k0oj+8UMPP1ek
rxzfBUebhgJA0io61e2bZN5URjFGVe1k0YM0/iksaxuG1kb2J3GRNRDNQqy4MjZLrTFse3qql7UD
H9lGbpj8+tnmvwN9Bbd2cxXWFPaEhKEw7mWRO64XjppS36Lm2Th6/UNADchk3kgCmU9dWxbfNIpP
931BnjZ75gwmQ2w85xRqMDjEtUGl83JF1bvG8c2DUoc7nquQ3lRfa9h/FMupTinMMMZu+Jm9iufo
lL1a7ZsVPeCpjn6u1OP9n3PrN1Nnmhsmw7RAeLTJdS8uC3GCQG6sBjRc0o+1/ttMPoSQT/17G7wp
JVwGXt6b1pKvZrEAfVjjlMhABd5TmsWbul2pc9yeMRV8LieAuhAYr7/LfvEhvtKpOYWtxmkUyEFr
qX+S0bNY+ZK/+O3rzVNlXqkm0R4+UbpI18sVGFZWNgryFLGaPHavescNrkbkq9j4wVviP49N/lXs
oYiq3AcExAYXJSQV+QUV+OPOe/XzXQeBXfyYoaRWfIKx7wPSnHtUswT35f6iL6wHv5ReHvNXRJ65
X8PeJXE5LVrHNSvhVMctIgvV8Pu+kb89udv1+D8rs1iblyWCFXBZOcn42MDIoyLeRhZQv/sf1QRl
avTUELW2so+9mH7O/+j+HkE1T45XvHjhY5liwLumQjLj4LOf0Wa6i/JpNTihjNZvC+fRyocuHBOE
jrhKKFOq1+YlU8GHHUOo5MGpEJDXYRhmiC2u6u395bwNeUiE6tz5YF4kvP7NvBc+rMMyno09LMZS
2h9hoLS1ztik6Rc5XzH0N0df7xupG7IAagBMY+Ae1348mqOB5ngmO6jvRZvUCGxX+BIiX6r+1sRd
gkYT8G/D7ez4JZM/l9Ueir59lHZPgQv0mGcijG7HFs7CYSevIbJvIzKdqYk/gJoBl8R5b6r0k0AH
rKM6IxR8m2yU1O0IiTSK1jliCWqiQx0hglYJYae7v/7LlsmjBtdu0sLsBWGYGW/kCssllfeO6jii
ObYIHeIpq74GiPXeN3frtZT9FVAFdEC4H1izYGIaYiiMYag6QQlwRMj3tRCsRMWFbAPgCcgPs6bE
RnLd9UZLiBRT47JUp/Z3+ceQsc/6NCKUeEh+x07yIXcg/I9ku/sAQlRR9zXscNJHaR9spQ0U4/e/
dyFaXP+YmdeFrpXCdWyqzvAswomtnyV1Q+8d0G/QnyqkX/ZJ8Tp+ZnJmqI/y3mpOKz/g9gIzwb+A
pwE55lUwL3hkZtENgKNUB4Ju2rgbRXoOzq6RvuWhbOvNQ+w/ys1DZD5oEvS2JrTQ+1D7ETYv3Y/7
v0SZrhWzA8gvIXDKyNYxfjUFnIujLmiFUeiQwTvGTzOmhW2rNcrfT8Im+KgFT+jMNcIhKR6Ls/zg
P6hO+Kw/lQ/xy/ibOQzZlr9IxpGGlMWoyybnjKzEh8nz5r+Otw3VUYuQSm//+tdFZSVnecivG+qf
Dez6tfWcKH/+qO22hGQ5y7+srIa8ZG8aeoHDBFioNovfHjN0MsIbmqM8dRMbsV1/7Me99xLsIm0P
yVl8gLKo61/oRaJW5Z2Lz5a0lx/b9xE+10dhP6o7ud6PxrOmH1MozHJv3CF8ewjUtRmO20QwzcT+
3y+dvuRi3+qoRDdaTzR6Gq2tw9IMxYWmrtWmp++9WX9qcqpOw4b+zay8IPtS7xlVB8EFlEYlpGMq
N5qXQEa9GtkJRlJVtbYRVdvru/s7cYuUnGZ+uTeYoFZUqtEzyxYqA0MitJoTFD+1s+BuU2kLFWSL
PvpwrIOnAZLZRnwZg5VPXlzXC7tTrLxYV21wpUarao149LkMXlN2PP9Pe2eCAOLzKKj/PZMXNsq6
g4g1GzUHFSpnNKJja9YHGN5XnmJLQYYi9z9mZs5MERURyr7XHC3WDloX6xtjyH+WFDriSScQftF8
JZEs5K0pfVCHYu9kcK7XiydBuRfT0tGcOH+PynOAxnakoVTmwvEZgLoVVrxk6Qt1pjWoAPCSAbF1
bS/TIzRTPF1zIC8GPP1Fk7tD6H6a9Nh7qIjvu+RSlpzAATyeuRLdzt4GZR+IzBQ5JlUlpNwsY5el
TDHet7JQ1aABT7mAGjVxj1v+9Tf5jTDJi8uqo0O+nZrdRotekvizCmWKqO50HAWkrmj3uw4CQwP1
2x9Rui+sUz3pWewt5R2yN7sWNbtJdma54lKLafwvUJ5mo6XcrLiGoEEjR7rqpGH8gPqy7QLTg9e/
Q4jB12Ub7viN5gob14Vdffweg6dvqkMibRTl1bOOYMAs1XY/oWfRNh8Qp1lxiNuaM2GD6SeDyp5B
Zp3Pm5TDWCtQ56uOBNBcU1DWtLuyOrpbOAa/u1tgHI32EnzsBHM7iG/wuN3fvUWHvDA/c8he5amN
u3Nl7BPEyfyh2wVhUaCWFyQ2q1nwsh6UlY9eckxQMgYYXIsYPQd2Q7VmdMZA0nJl2OVpfoVbNKXi
/b//NJCKJGOeBhMC6NovwfO3dYVWOBAZOPHDN2M4d0axb6UnKQhXlvEWBMo2XhqbRX838cbKHFTV
gZp/l5cP9Hpl401N99IPhORVdZe8KQ/mhzA/u3BI3v/QKUjNc96l7VkGoL6pVAifYjt+V+Fu7cpt
81/uNXCSsWv0u2APm37DRQaIoKZEfINA6Q3fsv7YTokGOazxKajOorYvYRC9/1FLPkI5DjAh4WvC
al8bLGqzgBWevmrholUVPXj+Svnq9slIvZfeMUU57q0UJq4NoMkNOXI7GdDOgwNrMrfpb7SkVsLj
0uZYQBOZpASiezP/PBa+mQbQ4zstimrN8NAqxww5q/uLtfgtF0ZmIVjQ6tLy5Up3evzOpEssmTAZ
2kb2/b6dxU25sDO73VYGlREUCHQHgd8UEpoK4FMRDSt5a3nJjAnchfY2T9rrnRFLE9WHttcdRUOl
Sf0AAaGkrD2pljI/kzaiZZG7dPCc10bQiGg91Bl0Z4DBNPsMtCd/M3o03HjKZT/uL9vi9lzYmgUH
mTFptUQBwfGs8/hTZJyAqRmpWrvMLL09mNH8W8SfZgpnZ1RqG4hr/UJ38hzaUOVUVSIjrsW2759J
cmh925b1cv/LFtIH+8Szg/jK1Oa8227maeihh6k7FvqmZ1PyC7TkpMOY648Vb2rmqIMViwsuyNgw
qkuIDXCA5wAMhPGMxBM4tkopfZFC3sNt9Xr/oxa268rErLpgBJmcik2sO1Kk2jDmCbBvquM+Sf71
oA3MOcB2uJxBZCiDirv2wXhEKzCSMFQUv+i1+QUjtf0KHnXhMF3ZmDnFWIuGZ5TYqKNvfEtjHKV+
hQFhcb0o/ajMrrGpc+iIpQ9tjCAq0SfWUwQth1dd5+mlClVsR6Ch7u/OkssBXgSkoOmGyJXuetFk
L02yaux0R0DzdNdO3P7SCCmHW/niQUsC/wBN1coBXrQJCJDRVuC2tJOvbSZIhKQg6tkoq36tg97c
RGaDyiwVRtUa7FZjHPL+Vy5tG5/4j0X52iKk1boEkFJ3THC05UuIcnGwAh1bNMHJZVoGF2Q5r010
aZ/AoCnpjjo+dd6nEeBfZ64cpaXTSt/6HxuT61xcGyyvKoWgVglJY/ezl+qfkNns7q/U0t6gWjg9
qpDXAoZ3baKt0FgcMoOV0jx1L3uxfvCS7GuO8prcyMmTDkRue9/kksNTyYCpjWY802Qzk1yTIqkz
YsPRjLchPnHry8JwI2fRv0+EjDYwNQUhDqiMeZkzGeBRL6XAIN2CkxJTWP3jlo5Ih9jKir8truI/
piihX69inGploWkCzlCVn0K1/az28hcjkGqE9QYNhbq+3d9fxCX3I/Uy8Eqt5ha6l6Jv0MdqaTiW
AGP2syj+tsiM920sfhWNrWnAkDw/p9URjEgbWi8znMKHTIN68scqa3hQaVSClI9jeLhvbvGTzKnF
pUAiRJ3kehFps4xy4NYwvSWodA7oKJnf6/HtvpGFThr4PKqf8AQpwBb0WTAyBl9F/6YxnNIdbL87
I3rfEtWHP339ERne1txbJghU8WOBPE6NKHCzQaEgHSs7PQbCS99GdtEhKAqXwuB2jx7SkW68rZqP
4hoI5xbDRoIDrMLVR6bBfjPI3fV1WZX1YDiunwCaUvZ+fYZDBR1SxB/Q6tSrAbysbP2HfTDYBBXW
LIhF5lWWslNM5oIUw5G6SZjUqJ8FIU0OLiWClS7B0o4zKsv8BXg5Gd7C6x2noJRqMdM/TjDqrySf
V700CqSOZHHFk//epGaPvL+UbfDfgYO4Ib+TCgThcs8ynBh1abXZWl+H7JfQHbT64KZnPXFCH4FM
nZeuBUrwhyABqsrssjoN2U7t5E079vugMm2pANIjnC3lBOZlm+vnoToq4dkMeTgwX10jNcqQjP+Q
oP3aRE9Vs68ESH2450M2YItOoFNDTaptp7s2pCZaPmwQ077v4ktZY6Kn+9+3Tn9/kTWEsK/7sTfw
8Fayw4ApsrUG0lIEp4VAH2O6vVIiuLZQRVGOv3qmY/Qfa7Rg4+DVVNJN1qwEuYVXBtw+EgGO0rCu
6LMHU1vItaEgbOwo3ndx+D5J0CGGVKTfGdXfqWayu79wtwMqHLhLe7Ora1j0hVLn2DPMH6L36DLS
Gx/1qnMMH5R2XthisUk6VBe31jkIO/Qr9m568tEgYSC3llHdKHtIlXfKgGxjfuZ+v3EZDEg+VcU2
lt4HaO5cb5Ogx1K8xO1ns/0UucjkRMcImob737IYPKZ1m0BvdOHmtEh902VeoSWmE5/M/h36P9un
kHhSj210HlWnX6mjL5VwjEt7syuXb0S65RfYa+t6M2bJF836Ijb+Rn+CYdaznnOzsDPmFMZgp0fP
qNG42tpwzt+END/ll79hnkF8ZgYmjBiD50+ij3DPJ0NGLghhOAnK1QOYPFl9Js9tFGiU0XLp+p0h
fheD8qX0j7nv2tIqbHvhVUlPA5QeTRVQ/8Z0lC4OYw2pURlEuFTH/jtKwSsy+5nnGx3xLu/IcPXK
tk9H72YJMEe3kVsBFZNrewhKIEjm5aaTaMCed9pHbXSY1e/fkRRPKhuqwypbeVLcDnVybKYZ9f9v
c/6mGHQ02CsvMx2t39eVfm7hyNGTdgPsVq8O/lBt6goqcODkZ/iVq2wNeL10T7m0P3O9pvfCWuuw
X1j5gyJ8RQHIEE8iwsSav8ZRtbif3E9QPKD2SuXren1D1UfS3S05VoNkM0W4saptzL0hNM6C/lFW
ik20VjxcPsoXNmcBPVZypVQAmjiKslMPnZFsDBaXIjtdJSQVvuRvkvvnvh8tZWb6GlydmXIDLTb7
TNg/C0UwO/R0NXFbp19FOp1Z9HrfyOK+UW+Bsw3uGBpI12vJTLykZqVpOGGYbAL56HbxFhnVWq02
grcy8ba4b9xjeepg7uaG7gvotaUd4UnzU5QJ8YshOkfNlhvYPhr6b1GJLmX69f4HLuUvCtsyLb8J
wKNNC3Bx+EUpa6jgY9SsFFSuExtu70NjMdiaIX4ovd23trhnF9Zm2bKoyygsNNxE56Dn8g9V/jVw
U71vZPH+TJYE5IzGCd4x84zBSqJUFnwCmvA5aRAY0n+01anpXj3va1wfkc9pAAiIATH2MUydRDr2
CM8lIuwAxo/QehymkY9mZBoh35VK/qX26kMZHHLzkHfH+7918eBMjX0GNSVeuHPmOk8aa3hGWtOR
vJ2v7bLskLxAfKzxvvBBG0kv1Vr8XdrxS4uzcG8kqheGkKA5QcCV3RuFdy+FiwVBnsD4WUbd146c
c/8r10zOnKxxsyaMB0wOUbSDsx86rdc+fsqA7Xtxt1MFbeUorRmc/v7Cq5FMNMeq7SeDD+5DUgUf
IvdX4b0Ygb5Ng/Z4//OWDi5lWW6a9E0m7oBra1ojKxXsXAAfdN5A5Vkyj51g60AQMluCl3uNBGXa
oVkCNXkdWpgCys0c1LU9yWsHS5YoiOA8O8P7IefVsTZMRH2rlaO0EP6uLM3WMRZyxOAKLMXut1os
7emCiUTaNo54mAory7j4WQB/LNDGRPS/17eLTfNa1NrC1jeQaqUh5Id7VUbUSoejT1wrhiyB/Mwp
NvBinWgDrClQXdiK0LP2ioLCC92uIDyBZxuNk579HLet8B71u8jPt9FbI9j1D1jJggoBUXkj1w/N
SelfB/0gR2ul4qVIwE+iV8xjk7vw35988ZOKCBVAIYEjM0HbVx3fSulFNRG9/5YLycnIPipe9llR
vtx33cUNvjA6u5dEFNP0PsUoIrsITv+m1b+ts98NcEcKyyveNJ2DG78lHlMJJ+FQtLledBFV8zRo
MCYGibyJY1ruQlysDZ4tutGFldnpaMYATeAx58UuPUChCfF5YLYMfHSRHSAEe3/9Fo3xMZNAEa2s
uZjBKBVhnIYVNa7w3awJZeqPqvoiC2v9v6Wl00nR9BgnIP7NPQTSKqVNqLP05mswOmb96/53LPnB
BBLhqgP3qzofwyiN1q2B3RkO1Ce2Vrz3amxb6WdE5KGH/X7f1hQ05m4AgHNaLjCeN/MYhdKFYSjK
FDrU3SiXdiZ/ikfBbp8rajnxSur527e+Y21Oh0BxMJaBABmoQ5snJXsUM2mjhu+lcJLS776yj9xN
qRFr/Pgcxv42L6VdLI4PfVzu4INCTeZLX3UbsTqZ/mejT2zXenK7Zz/bte4GHYSgR4Q3OEfFgySe
JlT9WD0w9HSCGseELz57AXHP0JidCkAS0w9wxjSDLSQvBrqC8rC9v7ILiQikxz8rOy8cwrTiBkxe
GQ4q5C9dfTB1YQOqC4juGSxpd6qltfrrkl+aDOBPg2t0oeZV5c5C0DaicO8kRrgJU/HRFPLT/Y9a
OmK4JEjsSYcC4uvrqAFPcTMwGG84UaYiLBjL1saAVdgWEx7OuecZK2nodvqdkiIzKJReKfdRfZ2F
KR/qFaWTXYq8/U5pbMjpE/0c+Ue9OYnjqe2jTefUFWw2DyLN+BE+MOAR9BEHu14b2Fo6lhPzNviu
aQB+ru0UqcrodwO3c68abL1/V90XhtiQtP5Yokd9f52XIMj0IJjcmFCOzAbPc6JlDBn7ybuRuiHF
mOLo+4fROA58HMLrQOHJCdE2apDXtfuR/wgrafiqda8rP2QyND+ylz9ktgGWiXK6ZBamIxRHvQ6O
QrHT+fDhJYO5wjrwgE3DP66yKbna/2ZmblhryyyVC66WYpZDCqnvYzROTcePv2XGvqqaU4titaDt
Dc1uu+cJKDn+zpG/TbJTv9a3W3rATFg7IP7UY3D92U6YTdwKWVubsNww+FTK+yYZP6k0Q+v4U6g8
ye6jjNxx+LNO/mgK2uCn4ecIvZJGkT98F4Nh0+e2pFR2KWt0Aipbkn/V78mn3lgJrksuQ2Ec/A61
XBF41OxsNiqqll5RmY5rfeUJ5SXutgUtb8Jhrg3oCasRIsxnpG/9j4qVbnL3OIxbwKZbaW3NFgIR
5OpcevkDeKk+e/O1npQEeSfx5kPDEYaueI2IbGGm9S99+6RbNOXIv5t2cT/zPSXL9Uozndo8NMbW
Ogr1s6Q9TmOTxXOuq3ZRnYM1dOPCUZg44/8xOnPErgmqwk1V07HSV836MdXka2W/ct6mtZmdt4kZ
lxcKaD3mXqa1vfgyvKTNzUwgyohhsdUTKKXgWi72epm9pbVrbFq/D/c9WCtaLX14hHehfBTDxnzW
oTq0pdz6D+UyIjCYKjYUrbk593klF2ki1exmLTxKxcH9KGjnmJpo8nL/0xeuIhR2wJlAbU2DfD61
WdVFqBYRyxtRjxC588vRGd5xasDe6NF6W4lsS7t5aW76ORcLPaDi7ValQrEleKzl73kAo220EsbX
Pml2JC0hyptx4JPChnJqZpv5HultWy52xofwP9y1mZFim9A14uU7J4000SKOGjWznISJmEh6VRrd
zoWvjbzmEEvg+ytLs5CoMsWdRWnKEKicf4kBzA6xnZbqoXL3RoeSumUbxfeq4Rm3rdeQZIthDopi
yKOR3aClNGsmSZlSWU1QWI58UMdDFH2MjZcU3S1Ffooki1bJSWteaushV14FqGLCN4VZoWblXrJw
D/r7qqcQCbsliPZr51EHVQkqrbKclrG0monCEU08s/Q2lblSPVm4ddCZA4Ezjc7r4L6vLaWZHNTh
KFigd9Ot5n0Yksauw5MUPJvd5/sHcOlE/J+pGzqMFLq13mo910lEtNSZsWPqiR7mfSMLNzrimsyN
huEGxpvmCJLMDcJBCHGeIP5UaNs03mjNV6ni6RE8et0ppmkanLrkmyHQKS9gnT66zQGwRy0c15hB
b3eR8obE1ZJ/kUjmRY4YVEnd6pyYOBffM6n4KoQKNJNGt4+Vau3BvVBTYEiJYRmKi3AoAci+3kmx
kMDmdBI7KWkbhqjzcrrQaTwGzCDfDPFetNV8d3+1b7cUm8B6easi/Cvr8rXNLqLM3Neh69Rch716
38j+plvpyi9/2IWRWbqvankQUUlxnSr+E4Yv1j5NbRhb9FM5/hQUcZuOay/w27gKTxx0lQw/Ui+H
MP/6s5gFG0SX6r3jK4C13Pcs0J3SUw+t/ytOP9BC//erOO0ac9vQ06GHd22uVXOfucXQckSGGobx
oZjkB1ZGJxZX8dLILKhWCoN8peJbjqo1O0n5gIhEZVi2XMuHNHzurS+6+2sQ8pUzv3CTYinJF6Cz
0Y7j7Xj9bSn5uIpGzkCXOpkcPrhWsYXvzy5PzYRoMPadD0WvF0BavZKAF4Yxrk3PltVKstoyhdJy
SvpSffT23CPfdOxRGrXd8JBuzV8WfI9muzeynaCtWb/tfE7WmVuj08p3z+OQocKrFvvTektpY6fd
7xDwxaMiH9ORbDZS6NwonvdWrUrxLDkvVVVK0xOB9Q0nT1gkSuul5A79TevUHclD1nctdUZJfl9V
iV6YyEGhEu4s+P9oKHOtvN5f+PmbTDdrfNeEKS7g/RFoh0L82rnWviz9jVnuXZXYIJmb0uVpOdi9
8mj0I68prdoMwVZsfonl3ogpCkGiUh2MtZG6aZuvb7zTL4QCi1E0+O3EKUpfXMRMSYk83R8tJ9X1
j77ge3ZZeit3y9ssig0o9qF3YIr5hqA5k+K6QtLCciz4+ipmQ8P+pcpau+ApuUpstbjBFAmmFgQz
vMbshsIwWmZCZolfV8omkk48wDxgY6aZ2ZWc2iGzRorwJEaHALEWQe43pn5ArxHYeLSrTGQ+zFdv
WKPSW8h1IO8Vi0F65jwAa12vshqXvmoELtlH2eva2aViJsmnoKpXYuWanVlobuSyGguR+4rQqI9V
kB4ZlXhQeSmFK4DaRbe5+KDZxSiQsiS3KrKO3kbfTT+CgxYWxvuBf8ltIGyYcMjIH98MNcVqr06g
GNcxNN9OuRcw5qGkX8RKtv12Bde9lKovbc0CMcNTktAmKam6OxjqtyJ5LrQVE0uOOdFDGNwFqGPN
S5JB5cauVfM5fg/SZWuFaJn0Z1c5ScqDbuzvr920/vNjDWoXSwDV0Tab7Y9epECqx8p1kBf9QOLa
AOHdCr7wW6ccW5ryB7n7WXYrt+UVo3M2kTqog1xHqchphhTwHXVC61yKvAqg7qrHOLEHw9r4sr92
IVncPNiuYWKHaw3S/uvT1ahpnoQiH+ulf/Lo1VR/FcJ/uSBMjNr/szE7wYlbeYIalq6jIQqQPMin
cqeiSDp8C6NH2EoyT1u7qk+3w5stvLA4O8uKUsMjI2NRd/untka6w7BFE1Gw/tHLXnJqgDD/6NKH
vkv2pewf7zvQQuGPVwIEeTL0ZFM7fuZBWaLn45Bg3qRHYUv6bkh+5NJ3pFKs/JOUHK1asUXFjqOH
aFC26X9IGRfW/97XLtLSOE5d8rx2AS5IdgEeQeuNo9Ftk0feNStBc9FtmfQCvG/pkGzM8OADp0dr
NM5+QL7eGHW17QPN2GSte2jbXf+1nkTXpcPK+i6Fam36XwOo5TfPU0LVFZaZJxLbG9SbLDlQNouE
Yz9uY+hd1eJrbe7RYgy8bwG49H2YbYriSyOtkqsvBfLLnzHzMlHMwAJ2/IyoUWBbRV7p05jvvN2w
1w79FvYLl8499B8FqyKsbPJSRERKDegrmMcpV1+f28oMvD4LiIhDeKyjd1hoQcHZOZKalbTJtLUx
y0WX/suUaky3HYoo1/YQI4eVTmSj6YNvej15a9UTyuSqq2+y9ENdB8j+cvcWkSuluC2qp3RNbXvx
ixnlkhnegH5qTi6Q5kMoCiMRkpGLjRTurfwALNkttrL8wVwTlVoKi9Pc2P+MzW5CJoJSnSZNxsa3
CYlePkLo+1+i1KWRKYpdHFQzHgcvEYi95Gi3LLeR/C1WIPGSvgRuspE675gw22M33bhHoj3t47Vz
NG3aPEziPKynaHBVmGc6t1Gq2E8M1wkpBsXqBjTDFpQuEBAqGMm5bvdN/MPMH9PAOsrB3hA+3z/I
S9Hjwv486cEvxMRHrLswp+/iiudEH78Um0Hc51r7SeQ1FayihZfOLJ1pjg7AF1CNs40dxDAUWtni
3HT6IYkcTf45ll9K9yxm8cFVO0KXsY3ijVT/KLxwB13Po26tlgKXnnAUAci3DGBSmp5lRLkW6xwW
M4GwCVZ5+OQ3J7OA8gDKE6+GbqZvbYOpuEIJnSyTPt1f9aUHu0kypiTHyDRPi9ka+E1XlZGsCpPf
6XG09YN9or60u+jJimwUH+Q1yPSUBWZ+hkEYnxh+QLVu/mLtXSOJo1gWnMoQN3Uh7IAHNAPiLxUy
iQcj/yNa3UZZde+FVb4yO0WUi/MlJZKas3yCk8Wfevid0QmKDGTf4R+M4bjqN9y2qm3pr5HYLS8w
MBy6rWj33JTnJD/wlTFvXPQfUCYNbKD0ybirTaCYdn1uVKiQ1kg8FlIirLyTJDr0fHCGzmJJgK/3
ZonJQYAOTtmEPoScnnZmyPF0330W4rDJrYZBQPj5dCZTr1e1zppODwWyXpuZJ5OHoBmck8Q8mnqw
kZQvBkRC9w0uoN3hGGUCmxFYiBSRe7q2mId9VQyqTJwUKOxSKod9Agx7r58CM2HS4BlpmA0sizsp
gwbDgFcNlI7KI5l75zaUv6beJ9l7U9ZS8EI3gd+FbABMxSzGzXSI72mBrKSh4LQx5M/CTkv550Oo
EDl4qUipjZTYwasOctIhKP7vu/rX1mf7oEme11SNLziGOyZ2VQHN0Bwd+fJWg9thDVi2uOtMaFLv
AN8D5eH1HgRxKcP4mmMN1nw/xK2T5jgoKPE1wH3jHKphabWyuBCsmXKA05Va6VSTmD1O0roRGvZT
oIM9AHSRUU56sup95j6l6LSDOYbJitKED4FSdpaLpzQ5Z/1Kjlr8cH3ixkEfi6r/bJkRRY8bIUgF
p9cPZlHvjSLYGjTBOM2l8gv+6xVvX7h5QI8D9T1MPLDrqrO3Q6VDytcjlIvShi5urZySdCBI6bY1
srXh4cU4JbG4aLxwjimyXG9q3YuuF3kVtnhhb/Dlo+CL/an1I7rvcfboWQz/RXGmPXSZP2x8SV/L
hIurS/WWtwO9U0r+179AGPx4aHxRcFw814p56/oU4c8N09Jh/e7HX1ZCyVImwhoKdZDyg/qfhZLR
6obeTdjNKjm7YbSt/qj6Rqu1J0g0DS2yeaCKa/2T6So+z36XNmc7GsFS0CgSNpPS1sfczncNyJf4
h7u5/3FLa4mwx8QqRwtMnX9bV7ZtLWiW4JS6+54W2T6PYcxhwj7+Bvxbrb0VyoAle7T3aHrz+CPZ
zd5+WSTJTRKxd42xCevgIDxVB6mRN2Lx2ifH+9+2FAkubc38JAoC0c0mP+n60Q4a8MNr4XQpgV5a
mJ3zApnitM4Hwfns1/JOR9pX2E3ibPe/Y+HGa07isBMfMJevOa29Xuq1lFhcvfRCf+zNo9e/mu4p
LyCFlAoSyM5/vm9w8bPA1TCyRPGYsu71AdPQDKymNqyTjnBJCxbivHDrKuJBXFPUWApctAgBksN9
oEBdfm2paKRcThMuebn2udM/pMZXf21YZzHjXtqYHaUixhtLyo2OC32du6s+j+bRQAHLPaW2sQ2U
39Zv09zfX8GV7zJmbt6bdeyOLTYt+U/c/DGtp7x9v29iMRBffNc8DOqKQCVDx70VYpAYnyX4zxRH
dI9UOcvf3pexXCODWjpQTHUBugQhw9jTrH5gFV0dNKboPRlxJ25HRRvsMU3XdPuWvI+qHzT+PNjl
mwnronJzV1JomSPcBFnarrV+tKUE1aK14uZLLTmTMW7AllRuwRzMvsfM/do0A53elNVsI6YmgvF7
8cBIf9oBB87RWnz0rf1IyB8kqrjuBz18T8aXlX1cCvWXv2J2BrTMt0bBN4B4JL8b5mof6q+l9cZj
APRub8NNKEKti/qr0wcbV/7ALxGaD2O0hqhbWvaJ+QYiZV0GADU7JrEIyV8n964DOYCdR8DMwsdi
tOw2qlfi2VJdiDLJP6bmSUD3RjOJzZEWOgIapmoji2w+pHp4ZELrqbNaqjMvUQqtnyk9aupLuSaB
tuTHcKhOI/wTMfX8aVmFeaWlKa+RSnwcBJ/Z35WzubClHJMJxTJhWEh312Gt1Y3MMMfUe6osuDsC
j+NJBoq++QUPrGrtSjbtzNVdAS2NiRJ2krOHiWJeOfaGOFSK1vBRJqWduZ3anSoa70jbBB9yY190
Kzl8xd7fwHTxRC6GMf1/nJ1Xb9to261/EQH2ckpRkivlkjjjnBBpw947f/130XvjhUURIjIDZDAT
A7759Luttfomx54UZigzfA9kFLrGk1W/QejvVNldtSULdjGfjNAg58T4LJSI1cURaaXGz3tP9U9d
nezLTL2p+mMSP5eW+tUTnOvn8eIczLboD5iVij5an8/XLi2L/2+LbgtK4scSVo/GEI6bxeotQ4tA
xRzS1o9i0z+13lPZK5AMIYmTyna5hSRdNUQQIrM3ZjLXpSHyNhV+tH8aOsWJQB2Y6lM0Wbe5/PP6
1F0e7HnuLBaIa1uke3w+eJ92RhKJ8J71QXCCM6LqUVGIRofQ31HT/G5QwvskoYcFeUvAAewRMf++
Oda1vfn5CxZjnYGmeTvEwYnC7+DFt0J3V+vhrammTlzHuy5JHcn/c33Ya/MLaYYhEXiRVF/WMwyl
qBPFSoOTSMgFHFhFqE/3bjdrYut2DCgnaczhLMw//zS7XQ2YURuK4KQmN6L/Z0asgzoO/pp3jUUk
aP2fmcXlFZXA4fQGM50/7osQ2v5Ys/u43tWluA1zvnRjZnNzWyFlZzKsS3xRUSI+RGyCuWbcSdxh
71HY2x4it2a3176Owj9xJG2c8fm+WN6Y5iyrDtQZiiVjsU/LoumGQOoD6NdoEH/w2ZyPXvhVkI/B
1uaYf9WFqXm5wIvP3XDzhv20aLEyhUqXD8HJ9yNeOr3Vedb9rSfgUl5nnkV6qGl9w3HHnT43A8+N
XsUwOZ0kLbL1/EeHLHQQ01wy/kJSZ1LDnZwOR+R5yYmU/U0zVTvIl3Zi/KXSXzK4j3shB16gOLQ0
HK8fj9UZgCKJYAJta9o7zz9NF4YkjKQpOMVwycQJSM4ND2rNAIAoVYRtBW70Zcan7WO163OL1Uw0
jnjJlg1GFG+vD2NtiunUnvOzUBLjNCzDSS8kHdGYwWkGHE1BChmmtDeaE/lO27j5UxhfTMnRwzch
TSDEswfVKUY7Lm5F6d8gSbje/0MzEVXUz5+0mNquabXSHBl516XqySw06Vbx+u/XB752Qkmhkkhl
fAA2rYWVoMu6kBw9d2oc0M0N6fgNciKR8owwT2zjpm5BGy9RKPO4PlmcV/zToQFC3cSB4gUnJX4Q
zQEXCpQsCZA5T10mOl1yj+oYOQmKVUZr3ktKcBwamo/uBfN3g7ygNv4s5PfA/9IPQFaOXeS0GiwU
Qbhjh3N6nq7P0Mp1cva5i0cnSvu+83WBnVFCayM6EY0zLZhlK/mWJyW4vXx/3eCKP3RmcPESxKlf
i6nK/FAaeAosz6nFe8sLHCHfWPuV5xRDCBCRqQYfvCRMUfpaDoM2hmFefC+7xlYzR5FG9rKTKjCo
a+/a9M/1oV1S5cxrz0ab2YDnJvBF6KzqVRZVeRKelOofyeRWkhoEdgP5KAv5TvCsW5g39pYw3Orh
V1UQdm3zNMlU9PstgoSVa4WGd9QgIM6eu7cXm7AOK7HOfcY+GFIAQ9EIG1Fa/DXOfR7uJyuLvdNk
4pg1MGKfuui7eoy0Yxu8Ndkeprzr87q2ksB3sUZHL+D9hQsdtnhtDdK6p2ai393N/Tuvy+Bk6n5m
aWBbIG92eIbXba6di882F2+fp3uhkArYtG76Z+A/e3Xvt495oO3gDP17U/STAcNCRwBQ2MJp0csx
xIfOo5PU7LpZ/mnfUNVQn7zmUdgMYD+w1YtHnZYyIKFgFanmLB/1ruskwKEN1lJxL6D80EVzTaH/
IhRHz5ceww4hFWRx9GchOJTx0azoEbfCL0PElPe9W3Z/ekH5lf5UH9Bvr4YfyPWU4beWAsXAwx3V
t4F+Y4D+b24j+XukbpEQrN0fCGQyX/hAOFeL+yPUp3YSojI6hVNzJIFOB4qePqQSNEhblb+1UwSx
AOJ00KmCgFgsjNeEcSJYSXSSw98kpqKt9N7avtYp9dBT8xHQL35/XYajZsUshYVTJXTTbTQ9lskD
1Ng2zUR909NT/teSFZwiAm5gh9S18AQWD2Jk1PCKwO99ynSap5XOjqI7Ujgbp2d15j5ZWbh0Kv4p
ueSemdMjy04b8zcZvi2NgNXp+2RkcckxaZkuWW10EvN/h/RRsxwpexPNm0BHdC9/j7ZwaCsxDMxb
4kcZeJY2XQxK6pURP4qpk3wniB8SESlzFf6HbIvubG2Lfza0GFgzaDX6FBiSjVdRq/eSwft/Co36
kKnO9btn1RTpaxyWOdmzbDICLzWEwlRzmprKkbsXq6VAJOys6i0SNkLNSwADOQkS8kzcLBBGou7c
MxJjy0DoAz9f9rWndMxuzEq0Z6pqLx73sTc5igZn3s4UvobhVofkytpheyZPxCeY2a/ObauJ2ieC
jO1OeSmKmwymU670Lbmvldk8s7K4m3R/ECxyjsGpNaXcLmgZ06MHBfWpYdJfYvX2+tpd5oBn2C7D
mcliwQ1YC3OjHKqILQbhqY1k8d6Lk9IRE2PcofTd7n0xSfZa30/HQSoLuyoM796ow+gx0A3vQNd7
Rnkkz9/GnqipMdpwY2etnE44vElTckfPgcfioql1X/JwhXG/LP9YA/mFp+N3o6b2kAKKUzxHqpvv
aKP9uD4p80Iunjf5gx6Dx5u6zLJVUhcQJ1MHHtN+KL7EcfqaQYujKFte7FpgoRC3zR3alJKVZSJR
k2u/iYw4OSG/Nx7H1CrtdoqQKvFdVGtVufFx+HIbUu4Wz7PYEsxZGSZiE5yh/0dvsnwFO5Tk0zLt
klMFQWk87PT3CZ2r61O5spuxAfYGUAokCsu4PBKz0PPoxT5VlRnvWTrxsTYli8aXLPjHkOryyVfT
LT6FpVHSKfQQzZyKlJB5qhaXRKCLXhoCxz31ckc73NHwXY1WklI3jpGy1ag939ifN8tsjDZt2KoB
+c0NYue3giIE+tQoGPPF96IdDqIk2HKBWByoe/NkGU4nvbeV06ei7RnSLtY3AHnLVZztaxABI7E7
i/kuVdEG3bOGrPKSk+IlNtm3gWJvrP0XIzMqnGWENXRZgk1J1loxjZenSqttXfs2VI0tbCq9rA7l
k5XFm+VPKS91HKankXxzz/zlM6YYhsjre/IixJqnjD90cM6hAMt3vmSD2tdR30jJKY6lQ22iTBEg
thd/Ub0b6c6QjqKW3UqpeVCFxg6sGs4f9KT+8mDM3zCT1+K2zaDUZQ2IwoifmgnLljfBC6w3JK/Y
Kd5BSva5uFVBv0hMf1ibH066Q6nzLYtbRiwHolKxfukE7XDhdLgdpInmMldCsF7Hw21oDXaJrz7B
alsE/6aQ8F2f9rVTSZpqPisKjCrLWBouZ6+sIKs+idytO7PnufFxG/ajAVzKK2rPTvIhvLlu9AJA
zsjR7CQgIvkIGGqZXgUrOnm9iVUNvLbgfc+nG3nI3xN5Z/WgfyFa7R34vhTrp6ilDhKPEdAVLntt
I5NwMfq5EEYzwazkYRJ7zD//lNIR29xLAnq/nk1FEPeiJ+50hF520zj5JG40aLLytD5eH/x8Xs6u
Jmyib0wmm+5Gyo0LZ1PQAmGIFSt8zpsxcOpAluhTlaf9dSuXm2s2Aw8Q7wgq3xdlcbWaKTuQdH8G
2t30f5qi3CmjdMia8KAXltP338rmPgg7mLoQ8HObpNm4nS5Sk3DmnH3B4sIf6BDR+sYMn/UELHvi
CON9Fz9oavFOHr3tJJvCRDKk0KH/GvYC8X521xbQoeh2Iz8K3g394srWN128Cx/hOG8efgvKrcs+
8WISOiNtWfA+lfLbMI/6Y5xI0p3iAVwr/Uqxp6iWaBJDByDuNf0xLvLGaepQPogI2jypgTkjtpqm
v5saCbXF2Et2QoGWicgz6hRp8xZo6k+hRWwN9fZoHwQkia4v7dLjnSHsfD+VCS4NKPsWmxYNnzIZ
9aR5RLa53WeqqKO5aA7HaIh8J0X6Z8sbXTVIgwUy5PTWs2/OT4k2BYEgNGXzGPiumqUvZvMil4iA
VC9dNdhG973qpVsh64/et/q2D+5b7SfX1xQYG0/ER77k89GZRw5S2KJiS+2Cu+P8Q3yrQ20vr5tH
mI1vfemu6b/BYY74VxnsfD/cqyWkP9691Rl2KUBp3T35wd57StqfvtYdCv8xU/WbvHoHTBPwFz6N
6V19Gt90QTr2W+RjHwf54muRbOFj8OBhGzj/2iEkl9UkQ/NIquNuyG2rVSFWNOwxQQew+eLHLZJI
f3SauEmb3inZtK8bzYFuOdVv++IurWbaUzeotV0Gw51mvWrjMPOrbRTOPyLB5XfS+/vRYoHDu6Qd
F6uqgX0uaR8TIy0mu+q14jmTZi0leQpauiB8MVSdpNITy259I7iXxyT07HJA100MqZGZgLQgNlKR
Qv5SFrQl2nqrmndR6Q3Zvk0ryY3iFtBS6UUZfQ2Cmf6aIp920MJvo19lqfU+LJpV8TjgaH8P4kok
qSlX0eCoWWNOh0yJFWqLU7pF1zLfQBcjJw/Ea0+PO6Cg8xVS1RBiCo1sXA2TWuGFjtb9m0nfEQUE
//xg/m3nMW8Nbz2tAvDbEl8s2WF0aYBDMsiFRz/0HtPEY2NUd4Y23cfCoxo3uPue9O0v7wpMUh2S
cNEMBRLRxWMTTL5SUUATHvXojtLabd88DkQ1ofr1b+2QZgCigEoHdxKB4flMtoMFK+qISy9MSPCa
1U1V3sFkv++KccN3WLqj85vy2dKi4JUWfVbVie67CJPvZGESbaFvfguNuVE+mW/Rs72xsLM4vUld
dj4FCOyo7QN+mlNk/r3mp0DDol9J9bdZaYY1+2Azmw7OERQX5xPYKbnSBi0TGCTeXf+ilHuvfYzT
73gtvIgbu+Ji3y+MLaIjQcoNlRIVY8vCOxN2Z9hf7SLVQL7RGVFPNtRd1/fHymx+Ht4yG6X77QQF
CRbV9DWMyYabnjMBIgUhFfj/Xrd18Vydj24JjOr0VlDjwvJdkQJy2O/U7iHDex71jTzIyk48G9Ni
hwxhbXRqgp0pf6cEC7OkfJCKw/XBXDSKLjbG8gTjHw5qFmOlF76Fuvmt89K3zJPv5S/Jc6k6gh++
yBk4CW1qkSjZwHIvfdWl8UXsN+WFpVSSx640vlr9nzH9S//74/fP7WiAT/DGPoiKPvnfeu55fToJ
vptY4GsHSQtfW13ud75UFYeuLHK3bIetjOHauoH8pHRM8xFsXYu7qkuFaezDJnD7ROztiH7Lu9QY
M54ZccvUMlU2j4/gfHZYiM+pbJyfalThQhzdOnAbtYyEPQBiPLS8TumCI0B4SurUr2BVKvPhWE5l
u/dEv9tizlk5DnMEgEYX4AgVfOT5N6QJV4s/hrHr9334jxJadJG2Xr+XhkbYjUVVbxS9LhJoDBot
KCRAUZcAKbeszOdGYk2D1cTu0KHeIXswHpHGQmbFr/p9PMXoP3u7Vg9dGe6TjdMyr93i1obZCj4i
cgmIvC1JAMp6VLVJk2IXVr/kLbJy8TgqJSIWlhLvhqSQAPRKwr60hH8aqe+dssz9jQdq5XLFNSXX
RYYU7u5lHaYxikgWBiV2c6sr08MwTdpr3VU0W5hWkJeHQFfFZKdkZRY6XhgHW13ea/Z5u2DN5jNA
3yzWuzG8TNCzKXLFUUF6IiqTo9bW3VdR9otdTMx5LwZCc0SZXt5qxV7ZanRIU7+bvUiVDXC+1cpJ
HKW4bVPoYCX/lEOkcrSaCmH43Dx0Vaker6/2mjkiOQ4XAFRoNxena4xauTaqMnP9KYN5hBAtT9sd
Qro7etC3BJQu8lNsa3A2SBqxPjPkZp73T3dV1olm1QdT7sqN6Rh+a/eJfuuF4U0sPyKGvIOcAc1q
u5X0XSoJJ5W6Yp0q9y1i7teHvbLAUFNr/EONAL9/MctxHTSBqpeFW5I1KQyAp0F+tGLzrqiGdhdF
7YsshPvrNi9KPIz+A2oMRH8mNl1mxqI52q3ltnSr3Lzp/B9C+Vym3wzvZKG7RXVYi5qbcHz15S3u
2ZXbmu5Qg2yqzEpfOEbmmANNlLLSldTs38bw95HWgz6KtsSz1+xQNZ/z4fBd0Fxxvrx97MWdZ1qF
G8fckGqS6rb+5iWavrF68+9Z3FBE0DNwmyOiAN86txNRXESyKi/dsQ73aQXakFyT1ocHNfmiaE/X
l23l/TaJ2sHDIfpFcXg+QZ/2rB+2ngDmjvQOCpHPkpBlRx8iqg1HaG1IpLQQxZ2rFrj/51Zyej49
wwort1B23M435igdy8h/7OqvvbjVhrVyDtmBs/Icz+n8jC+ssVEFq0ee1EX0DzETAejk3dgSPDUn
7Zju9eK7Nz1kKEilxvfI2tqOl2MljAIoSwFjPgrLZmJR7PNRV6LCTTpwdv53UfHJq93yGDhWqNh/
u3znxuY9+2n52jgXxriICzdrYFavaHjdYoeYJ+t8NyowkpHsVgFYEJcurtDY1Hv4lM3YlcRkP0C4
EYMJiGrvITWKDWDL5QE7N7UIRVvkfGaS7dgtYGUOUfF5iZOtFpItGwt/VagioYJiKwErkwGA7Iow
gVI2NR09b5q364uzshPOpm6xONQJ+rQQrdhN/dKe8tsyYSeY96KS7yZzgzVqy9Ziz5PL1bLQYJnE
51w/aMNb8xPxrl2SbuFtVsKN81Wav+TTltOoZxdRiiWAL/m0GwDfWwnJq1EJXoOgcgrhNY0e+gQB
XfqCemnLe1kdKc8bfX10uCnKYgWtxmsD8spsyD7bZX71Lar7gzgGduJ7yAd8vb6Gl/45CRmeFfYd
wTcYovPRNsY46YMYJ25Sonz02BZHNXYa7UaIH736WRV/Xze38oqe2VMXT7c81YlVxQAOGn8v5vdp
gIQp6lLjDuJDv4KTrm5si4RgMWwpTK7NK7knOoTmWQUJcT7SuBpNZVJoAq4GwQltX3VNkyxX9ive
Qk9eNC+A+JnTXP8ztdisQVwaapVjapi+IUI7SZ4ty93ByxFgvMnj8agYjj/10O6hMo6yXOgd9Hqw
ayTZrk/36up++pDF6sK2XvpoeSWu6v8j3avTP/DDwJXRfkl/idlGpLxla/75p3PjJbgNvVkkruEf
MwRmSSGqwqEs7fQ3tG5atwXFviihfczy3FdPgRu4wJL6ZMaFe5LRJu4kHKZDjeqG8DOlYSmdbqTp
RWh/K3fd9BjqKH6lzlTtx/agbyWtVkI9TijHB2J+ThEb63zUlSDEqdEkKey9lSLZRIWDb2cRLLs7
P+qkOSNhlA0lgjb/NyXli0CBKNLaVyIa+x+uY/rA8S/m2OsCh1JHw9CIZZ64mlofxPRGZnuPyX2a
n4Zk2NhYa8/MZ1uLS7IUI903eGddMuV+/TURngRrIyt/6eQzszDIU5LlVSSOPJ/ZWNGLtq25may4
d9DaI051AhPeFWhehncz2spUrNmD+oz5g7UcUqqFI6A3ojplXZm43vToz4pEf3T91u/uR/17b91c
P5erjwxsyAZUmAr9qssIJgxCMx9FAWP12xjZKSp7cKFE3QCzo2SLgp35+k4otb08/Rq3clprI4Uy
SaHggcA4+dPzmc2VKguDLk5dAb3RNA0eBf+QGuj6tPFOMPdo3F0f7Zq9Oaqg3suzpi3TkZWvKOEg
DWDPQvFOE+6lSth53ouvOkYGiL2FAuC6wbWrCCqD+RwwtdAznw9QTTqxbFM1dWO70CO78Z7/jAH/
/ebXX3xlq4FgbXjmzFvM3iHQWKKWBqOdAF9bKfeQZ/ug/3UflHK200JC4uw1D7yNmOairszakShD
FRLGKbBFSxi7kfiSVNVC5k4TtWUyWW2uuGP5VWnvG+VLZ/XPiek9gl0sNGVPI/tOfvCpBNLkVEwd
eDHNmcJfQnjXfrs+7xfsPh8fRkqYEwSkCuTd+cRbfoFWsJfkrplFt2Gn3VdN+VOxit8aHZEwVPVs
OA0IoFqLx1KQdxURS2D7Ae4VqpoHr9J3YjU9CdGRZOjGt628/yrCwlCT8HWzQPz5tyl61Sv6IOSu
of8ZvPE0yZFtwiecT44vvGSgyatnfYqdtgvswbtRzXYnkKYUutvJG+yJROn1D5rtLQIPoKwkVAih
5r6TxfdEaaV6Qu+nrmd6O00F66Ua2WPYR7JT+K/Xba2O/ZOtxXVddZmoe5M6v82O0B4pY+1KJr5O
nNTYopHcGtfi8KV+mJjkvXgalGCvgGyTXwWxOWT9RjS19vSy/UHBmDhbPMALhyMiuWDmFtdY1cNO
HqsFVeQcOSBoAWJx18aiEyTKYQJ/Y6Rb2N2V9w/bqELRp0VeeZlSBnQ6RmkXpq6PNGceGrfxWH21
NilGLnpY5gM1i5aSqIcwmfvlfNNKcScYtVenrkJ3a1UPezHsH1r/tTV+Jr7lNLo96arTe+GNX/c/
VPVrsqm8Mp/Z5T6FhkacG0JB8S1FoMq2UqbJy1I3E6Vw1w5Bsxub+D9c2bhRM0UjjQ06tfjzgXZh
TXtZw0CDSf8tSuVrPTbIBH0ZkUQLR/FR8+V3JdMO18/F2l7lFeQlpAFKvSCzk4tOU8ukTMHdZDuj
oTsB0nkf9EDtjxuX9tqOYaPC3j/j9ShEnA9QzhRWqG/mdgZRss3WEqBJtOS95KGwfn1Uq6Y+ngbU
+8hpLArENX3qOvCw2VS2H3wFN7CuH0Ii2f9kaF42BN3gqVuMiUiubEKjT91QUSE7/Br29EXGG9WU
tdHQvk+LGiBVyLQWEaMCjifNLbwHAdayfWfIv/sqF2290bf6VdZ2+lyuIglK/yWds+dL5KV5IRYe
bkMl9GQwnvNw2JiwFcdEm48yWFURfQh1scu1rjOtocwzt5q6HBnaoSFL75HaPxbC2Hi3gaAQKwre
aEWOQH3pyOskpvu/3h7kKUlmw/4/l4gWHwER5VgFTZfRk4KeqHWgi9tCs+66kbUkJVRSFDWRczc5
XItlswozVaO0zN24rhzYZaHBHuCTH/N6X0W3jbUbOqhM9p56U8RvVXgnwD54/RNW/DJNhmFclelt
lMXlOLs8AV6gxJlLO41+MMLA21f0z8PgCDzCVIpDpaMsMSnFVoZ07daGEwpk1dylT4/n4lyk4ZDL
Af9yeTmKH6XY9CjJDuoOluH+NmzMeXGl6FiMIWrvaanveouSbyhF6TOwH2GXKFm9cdOtTQYFMaQm
EGakC2a+CT9F5wOiMkkBkbZbCrF5X+WWtK/xS+7kohTv/NLy91VfjI6mBuLL9WVYOb901s7ixGTf
WY/5558si8HYQSmZFa6gTQev6G6yaDeW4vG6lRUPh/T+3LHChBO9LbabaAXT0Ex57rbevix/yN3N
t177dzNdtmaGNmUULLjzSDosVpby2sBDVTGNRcwqJhGu2yDe9pNyyrtJc0gCbCFRV+4Mkv14GXN4
walduDlTGgxpFucFlPzKnZSBbYSPJDEec0VytOSmO4rQyl+fzLXD+9nmsi0sK5QGLgYKbE3/avqP
ofi9M1/aRLxNs4HdeVLRuKvlp4muuDT7Uvn5sdjKw65cxnONY4YPQIbKbXy+bSzJEyrAfAVxzbQT
hu91vuU/zvfcwrGBchuUL5VEnv7ldS/S+xBnZU8VMb6Ror1IS3BB0Lbvurc+eZPG1vaTL0m835Iq
WnE66FvlWSZrxDW8hDZ1oz54nkL01iZyvU/V5ocC6fguNkLRTguzcK4v5tr+gYRhRp6Q9MQBOZ9I
UYjzNh3HHB+nnUpbD8XC9iHge5Y66gOddVsi13pbdVGJXpsgbrg9K/cOTiMuFk240H4uYSg5OVYj
CgWqRRadqXWwQyYgTg6VctML2XwVb/Q3r2wb4IW4JLSzI4e0LMAr3hh3SlFRMGq/SW1jR1viDisD
ItsozdBZOsvp2Dmfziiha6CjLciNFLW68UfYUnNtGJ9qJYldK5dpbxFkH3pR39gogaxcpHOmCOEY
k0rVRRNyrwx9bVZT4cLwQ77Iah66dryJpv9Qc+OumcnG8ITAMy6CRVp5W6kfY+qz07ALfN32lf31
LbmW/qKeTbMfJYe5jLh4jUC4p7lsUUv3M+EOlezXbmp2peGYXmX7Xf4SGDUcFojO9qVpe01yaNIt
Hc21jSITXSFUCGQTjPL5Oo666qPgR1Xdi0PKLF/q9s/1QW4ZWExjV5sTAJCkdOvsfhC/Dbm3cUuv
vEVIFuEZ0wlPzneJ2c2CMo3C0S/ddKaBDMRHAx5UdZ8rkNId/n4sAChmuAarhjd+PlnpVIhmkdel
mxuoYef1JO78JNwoIKyNB0dBgm9IJdZdroguxnJeF2rpqkW1ayfZEaGA1uvIhjvlGe6oDV985Rom
nqWTVkWAi2tx4THAgzWYY5dXCMahreEPd0arHhWuSzvYGNjawWXuCCjmnCtPzmL20kDE248rN47M
cq9a5amP2/wmCzd23NoEzkIac6/DDBKYH7xPntYE/e5Qt2qFp5UceiFwpeIIiomabPGySRG6sr0h
9Me1py9l1vtcbG+9qII40pMaWZb8bbIGFJjLjQrAmglcHhodYB0hcbzwfOK0H3sKWHTc1B2AfsOL
9l2bbOX9V/aBiY/BKMiy4AYsLgLL4zJKJNpR5Mq874zIFiZITPTU6cLj9VO0YgnPEWUegDcfmf/z
9RH0PEkU0DQupAGOGv5u8jcR8qlNQrLLeaODZ+bYpsGGnM2ywUYW0iJTO1pH9Uk0T4Nm9t+RZE6c
66O59CuwQu2N5gkyVNwL56MRQznqJR+/Igu6B7XPMjD2nuQofmPdehEY4WEwCyTOamFvNqO1v279
ci5xaXAQaevkwqCV9dw6QM8i5/nK3bovIGdPIu1Z9YzE8fJhuEMkJ9gY7Urhem56I9dIWZ703tJr
G2SITgO1KFyl92minIRGeqjFyLQTSTAehjqLTlPNu2xWKc2deu3p/+hdgThCBprkcH3wlwedxeXG
54vYSCzD+eBDPe0D3SOkCqXxDe6tB0V8RwWhrcudYWxdyyvRLNbg8oCkcGazXDYZNnUc9DDGz31h
cp46dV2U79wwWm+rXSI/D3lOolfISkgqMiFU/4EIRpUfepCUyHzGFfxlSieUCGFMRvHXTyAu5cz5
BS/tnCVdTERU+VrUpR4uUV3rN6Ofe0fNC6V9EkeaI3jhK2wq8oYbtrbz5gweh4tWYnMZG3WjmEVq
hHvUVMFBFIR0lui5M8qo2JV6/eP6Sl96m3O6kMIybgr+7BLvJaWNlmcyxup8tOe0vQWr1zTuRg85
4djak5jdeBbXjjVeLch/AhSuxMWzmONl8jpzHdbxqyx+L6R9YNwpvt3c1ervSN+6fS/fRgb4ydxi
Bfu2tkRYW0q3j5on5AFuBv2dPpAtGY+1EwNhykz3Z9IFvsy+qpFflEZGWMCPj33iH+phfBw63Gg5
oU04+g/7UuclJgrhBr5IPbWDELbFKBauGUvHMKA3drLaP5Ni/hTHXwEo/Ou7ZG0SKQbO6XmKgXRw
nt8HcdwKdVerBT1soBFr2m/BhVvjFpvh2s6HzQd+Fi585nLhXwS+V1pGO+Iyoy+U1WLhjJr/Pkzq
q6Dqb9eHtNLdASIPlCc91PTtgx04H5NUG14gxDLGyB8izXAT9PlhkHfAnUIFpWtCk+Igj2+G9SrG
KnoZ+Dn9STQex/A/3LYcc3CMs8zQRb40a4ZcSUqzdMtxL+tuHd7X1RfDv9HEDUMrFS3GTKqUZBlY
NdiDz8ccNlNc8OSV7oQwl0TWEJ6u26Tqb0VPsxNLopg1fI2K5OtUbIW1Kz1LpILRAiESmrtKl9mQ
KoVxKImm0u1oVsIhpje/Kh+b6j01VDuPHhPpRZN/iMAjG+8+zqHuS4Un9B7+2lfmxMxd3TOB01zd
Pp8CCJqnJPCE0m1lw23E0A7le3StvlzfXfNEnqd+zq0sDsyYl5McgjxxoyS50/UdBG02UfW+yTaW
dOVkfgSYPNUUC3k9z4fT+3moaWFZuWbX7kUzAd8t3zbK8Pv6eFbNGDr8fDNGmUbWczNC65eDNzGe
RFAs0HIybaxl0hwDUuMbd83K+zA7lf8ztfD7BRE9L9j3KjfoetuMH7XI3wWR8Bo2cAKWVmTHJQQZ
3lblZHXF6LMicw0zGgXf8xFqXo6HVQZzbBPZtCDvcxwdNbL2cb6xA9csUcpCeINgjUM/z/WnKKot
63oco6pyfSrKYaI7SnwHSvBQNn+uL9racUcNHVeSznFaAZaVLatGUHDw+8qVcql9jvOxOkjFOP3M
NLk5VkUe2YWk3nehMR0mUb5rwnyLcHflWZyxKigtzCLmeBrnY40gnKsAAVUubD+OnqIWN3zxhUMo
qIeyPVwf7tq8UgZAXgRL4GMWr4eQw9LkxVPlZvFXP4G3+zstY5709bqVFYcJ7BWNHjIwfVgqF/6E
btWC3sS8URDgpKeA73hPhfxOjPi/0gzNfdIgvoyC099jIamskNWlQglOA3jD+VT6XS0Meg/QIGn3
hfWuBc9mvZFLXTt6n00sdmbVJW0WaGLpxgnJ2gw+EJEiUja+qFazF8WnRNzL5fH6fK7tkDlpgW9t
kHtchvltTaKQn5UuG7DTOqdDFNiyp67dqZW/AZFdPRBweuLD4H5SUF5sR7HzQ6kz9cqtCvmHEIrS
oTNMf1epWunQqC8dUOmeRUL9zKl9+mTapLc2HO618aK7RgmYUI962eITrLTzIZEgh9LUd0VoPeBQ
vvpheJR86dToGwmOecGWzxDIHjJDsLKzdRZHIiLHW3Vh2CAwluy5SmEASTxp48JeO3efjSxuTr/O
6LeTg8ZtUGDso+NkPQm9XUz/4dpEfZKKDUlxatwLMwLIocBrC/w1axAfZSndpaNxV0eW6gS5EjnX
t+XaoCwa7vSZER21y3kZP13SXpPRN42UnMs2KMGjw4HbSFXvJFp54+lNs2FuZaEo1szlhI+K+TL/
KUYGJbjEq92qadh7ulnuyGDHNN4EWzoHa+E2tUULjB2bAvW/peOreLEVVG3jGkFR0D/9b4ZWqh36
quKMAwL1DQ37B3MS1JukFZVDLafZqUfS9RCkgUn7XNFtrOzK4EnJwmpAxwBTveQXLENzrI0hqnkk
aFzxTVvpWkdXNi6atcNPKht04Rzp4v8uAk9LHso2qILW1Y9WeeeZ+7C8b4yaesBtnucH2Qg5+bfX
t9HK0EiPiIQY6MzgeS9Oe+alA3dA3X04M632UkiKHbXi7rqVlc16ZmWxWevEL5Vqqjq3n+xifGsb
J5eeeqpv182sDQbfaG4XI2JiCs/PhDxEXtJkYe/q+e8+uAukndL8um5iZSRkv6g2zFsBH31xYQGE
z0VSpL2bTo9R+LWgVdKL5b0FJ+N1Qx+7fHE1ktWjok+GcQ4FFo5zPYoDPKt177YRLbVjUDxU5Tfy
exBGKX0KIodGerJtinWTp9JLZYBvfu/8XSvDmv+z179P+inPIrtkQSuVGPIpyU5691UP9V3Y03nS
xDd6VD5f/+q16aGr5/84O6/duJG1XV8RAeZwSrKDJFNykONJwTP2MOfMq98P9R9sN7vRhNfCYI2B
AVxdxQpfeAPVcPxQUMne/Og4hw69CGV8tuLELxwfEXi3NT7HZrxzH90eiE2LRONa9tpEOfOcVZlp
9eNzW+UnpBCGWvsYxuX7OcQC9v6c1l1z9SFIxNDRotyFJOflrpoWeZrSVBuf51OYPIymcaLklJij
2+yS/a5jN+xJOIcG1HT6MttYIx6yaZITCKjmQO+dy7x7Svw4+rdW/quk/+5PS7+aFuxhVJbXT0UD
bUt21bBgXChhkwEakztxwU57zNPr44hTFpgNmzoQNaftZmiW2gzbfC3d4bfpU+BwRx1HJUX/W98f
9hosGBwWkKaiZbt9C5N2MYnMEvqAmdm5coQRb2+f5BihpxRL1Ux+Hl+GNNsJ1m4sIIUCTI+B3nLf
bMugYrKydplJyBS9DpBG+qE4xc4lcKPmTot4dWzS1lW8IvJPcmubaUw82KMh4GeLghu9lb+YXZT5
To0kHnYaWG03FNzVyMaZfck9AV965wjcmuobXg7SN++TsznWfZVVdimTxGOTeEil4qCLf+7vxvVv
uDxktJ/guVAxZO+DLLo8ZFSZxRC1Vv1cVZWbxxr+8+mQe2ojgkpXOj+09f+ECk5MrnfepuvjTZxN
fX+dGKCCrZq+NBgGpR+rwb06Oxuk9GYUhCsgJg3fafqn+9O8vrbA80DYR0SNrg2knstpqjqAR+ho
A4bdi/ZQaUg+q3aU+FHXzQ+WVso7H+7G5FhOYFPgpogrjE0ohSZyqeRDyXhldwaH8rUSKD5IWAi4
+jw86ql+vD/B6xuMCf4x4GanNOmch5VaD8+FY51VeBhR7VsgNhZ2aCrUEwyR0/0RN0vKYw+uhmyT
bBfnnKsUQtFDbZxwzg3qREFYzZyKB2PMbE9XkuUp64y9vtvmVnsbj+IgmHeF5x+s9uUnxJ3HNoRc
VoEFa0enBxRTfK2tH/dntQWIvA2DHBl8LFR6qTSv0/4jvrf01s7osjBMUrKEnJxHpP4Qkk2qylus
Ufu3m7P04zCi6KXMs/UkFH3y1WIcH+dY5Dt52mYfrb8GzANILVwFiHq2RUmnorkTq2obSPrcHpUl
/lxYyatpwLx3wlx/kAS6LvdX4MY689zS3KR9wDpvywlF3oY4FGltoLGDIRRKEVp/0UiYs0Q7W2jL
2nmbHi8g9Um0iXlHNoutl7mG7KSKJUOkpNYR4X4Bnq+HlOaksUQEHpvg/Y22ab5GZTrYB0lBhdst
NSn8V+BC9a1vB+lD2s+N7eb90qB+h8uehpRrVjaHBuGXyUXsTo5cWIPVTlFk2yh4+/WYZGirMRbv
7VVMOvJuWLXdBo2SVaObhkl9Dq0l98vSwu+nHUaJknVYHNveLE+pNMk/gVF1qhv1tXSU6gTdI1nq
H5MYpzxdoL85VKLZ+Zzb7ObtV66l9VUSh3LK9num6RLNUWG1gQWXHLJ10nxopRCMy5QtXmhn9VFq
+8wzzMih8o83c4iN0c6Hfjs1fzwz/Ig1g6XY8MaMg/N9earKWVRWSKUqWESKKVKuCiP01WlZSX/C
mlCsLOP2C+db9McIAFN/bMCbdW4xT+E/4yA0cDJjVxOZKUP9Yuez4TWGkTwiBFCEVOrtuSJBnNA1
tKPILP6J52novAKFXfKEIdReDdSZJFfWxLIcsqkXLWIxk/z6t0dn9ZZHgEnD9W2FPF7OsomX2UzH
uQtKVSkPRdMqUA1JHQbD2S3hroH2dkV5V4iPuYGpu29WtK8tK6HdyFjIqvoizFTN69oEyx9H2H4Z
CvF5skrh61I0nxut5yCoy3ds6ZKdDbYOtP0h3BaIBqyKqGiQXE46LJu4kgz2V2lNDtr48asws/SM
Yyp1mASDs6T9u8f1bTNRzYW/trrEYRF3OaLV6kaT6ksXmEuFtKdF2NUtOjLFvRke2GfjCURP93D/
224Cpf8bFLgWyYG5qopvAqV4CPHVSpQuwPuq+QAsJEZKoyh9q+7nA9Fge+qVSD9F8xx5YjGL/2V4
wm3O8co527aRZWQ78r7nc5uV2Xi6kY/fUY9WUOPWf6V5mz+YutR66dCoHoXTvdb8tke3zp5WAbEa
L+KKcN2kfYZMK9IW0hCYcht/yswW7wNdRqzQxtA+Rk7roE3xfJj6svdCovdj29WSR5jzUQMl4XW1
WvtlMYZfraHb6wttQp+330amDpgO5JF65YYt9xN0D2WsgjCk8mB3IMMHHTPxdlHcmqraB3uwxPsq
c7SdCPb6peSNpFoLVQ5ay5VsEX2SaqAp1QQDLj6T24QtXC5HMnv5hDWpbu1sgeuAC44BqmJUqag4
8ykut/1i9dGYgE0PSprTHzIdHolutrNnGxWI8bQy4q/3t/z6F25ONtBtbsY3vXDU5C4HjMMkSpbY
aQJJTZajtG48CtN7naCb01qLR9RaKKpuCY10VMbWGcI26Cdh5rg6D1qTepStKul9LLKFSE8S2rjs
ZJE3hqXZi/7sKnaCYsNmNc14Acq0Tk6dfygGmB0wrLk0IOrY7aRYN/YnYZSx7k5QU9QzL5fRqhSn
IZtsgxo3mC4zPMvsDiZudT3glsoqT22xx/C9EcUSlFBhoEMC8YXiyeWY1dgU6dD3Q8DN5HwNjezr
ZGblocpyw48MnGGcScu8gbDVTTEs8aiH0fSLdQO/qUHs6W7d2EgIvMNBJJXmvt4ysqakrESLBmkA
W0//GE3hcsyGdq9UfuOGpjSIMBuehAC9tkTOiup/HcfqEKR6/tI74phasj9LKIAsD2WDjI2lvY56
tBOh39hHVI0gIgJUY7W3F/OkYHhujc0QNGE/uFE5Yk+X/5Db6Fzr5/vn8Ua4DGx91crBcoK3diuA
lZdk4a0whkBWuviTJqTePOdSMjhe0onkxUz64mMq7MpxI4172perFvhb19T5Ly3U0+Mol5ab8oy9
hFU8vafj971OW+VMjNs+NKmkvB80vNju/+pbC4QZFyVV3AZWlPXlVgzB7vRTFY5BB9J+NJwBvMPw
U5vqyqua7HR/sBtnjUrnKvhNTL6W8y4Hq8xRy5tifaemZvDmZrHcLMt+daH6Ixo6v61AsOndXtx3
a9TV7xciL1+FjP9y1KQ3e6uv4jFoTONTm79b6n+H7JQK4pDusDrZ3p/kjY3OnbWW3N5YRNuk0B6T
Spq6cgzawTxPoYWu3JcCUb4qPThacSp+iXHeqfBve0PrI0uj4u29o0NK2e9yivYMiyCVszGwFhs9
i3y2H4bMRMcdpcRTp8vDCSXC8hzGc+rnhv2NOLM7KNQ63dyJTsZs79E8b2yr9RHkmlv/uQIBK6El
wiRvxwAvi+QJcbzuNFOZPqlcDA9StuwREW6Nh5ofgAXOH2/iugf+qAss/aRIPc98oOiLXwL2dTl5
P0Ot/EYs2v39mQF5RjRDSY4qhLzZUHnndCa+R1OAIfj3mhKOs/xXGfPn0Kx3MKVv4jKbR57aG2Qw
mlBk/FvRr4RHKJGduA9mU51f0XD73LfJd7keKl9OluUpVDPHjxrNegVuX3rZ2DYvuJSkB0uOY3wi
YyPJ3bkqfmNkPNdAr53qU8vEjoIKrhslQnWTMp1OKCKox5Gqw86J3/Zr2Jm8ceA6VoA0Wcg2fmhL
ybKbNh2DRLcSCMVSnz2QOtifwlA7psOQnMO8az5ksR2eIwt1TkUFojuaBZlunFvHKtImJNZMze/o
mpyaOnGOvWN053IoZgxhlA7bG1O4cmZ/jPJE8iOnJ89BVdnLuYX8tMoe42EAGTh0ezT3G18Hs1F6
LTbRF2CILb5ygpbiNHk3BnWKSQ2gmfhTMrTha0zP7TCOQ5O7Uat9hq44e92ijcfCmqeDOjeJP/Tj
cuhn0btTO3SP6KeKR5sLymtocJ0cIzRPxWwIt5BjHHY0rLyTvtR3NvL1y8/vX1VbVw49d9YaQv9x
ahpZTXthGGMglkpAiZMqlFfwDrt/IV6fTUYhgOTR51pEAvlyFBueqpwW3AV6J3V+kSrLu1Atx2Nm
yYNvTb26M6vr+55yPOiTtUZIOLOlOShmq7XLEk2BmQ+ql9rW+A5RmsXVI204WGkZ+V1nl2hcG3tS
Z7dGRkGGKgpKqWCnNnFdOiCQKSpuoXaqxClWw8/JgkzgOBjIf8rq/K7rtFPVTnv17Osnh4aLtpIO
qd3gVrH5jmbem7jsNkswdCciMB/Vj+mDYbaPinSaK6/dUzZaiwaXt9I6HvIDb4VIw17/+x/7xqKp
NBdJvARjNZ7UOHY1BQ+i8EOt6N5SmDv75+bs6IAo8KSY3FVTs18X3OiXAMZ47zdODcjCkTROuuG4
ymw9S4AD/bleq06muezsphu7l0I6CRDMTvRctvC0rtKyspgRjGuU7ker5H6c/RjN3xFOKvePyY1F
ZSAHxR+Ei4EcbN5wqDGWMsrtEkBbiJoXOXk2+s9yOnsI8twf6Ub+scILmQwLs4I21cvvF01CMuXM
mYOwIa3QAKEe4shPUq+lPqB73deuy9xGPQ2m4e8MvR6BzdZZrTdXIhIJHmSJy6GFKIdODZcloAk6
eFTQutHjebCPfEjjyZmi2pWMmLqZEeX+bCFNEtVDvJMV3FpquFYgLFkCot5NHBq2fWTXOj+ijxdf
z9yFGojyaGSRx428s9g37gSSSooqVALJZ7ciZ4syqdNU6nJAleId5XJ7JAoy+LeG7FX3Ta2anfjz
uu5BFYKbYIXiEoJucUJUqqcyrWdcjY3sQSLGfsWPMXarQtrDHV4vIyOhxo9HG+AGlvPyW5pVVLXt
KJSgRVxR/WDXvwbzEVELF/bpziremhRXGxU2YiAaH5v4Tm20xnKyWA2wOeqeisaO8AmQtGNfddL3
+1v0+lFEmP//Hg6K8lcGiV2tNFZozFqQDEV1oDfSe9Ni703o+loBMkUlmvBoPYdbWP1kFUUuj7Ia
9IP+SUWmXG4cN8YKtsn2xODXz3B55BiKU65xr6ikwZv3lzjcNOfYUgMkhd5rsq/I79CjP4azfILq
fGqocUBx3SngXH+wFX1HIkQJDoCovckrUV4ZU6cbNESGBaJ+lP4llLwHlOB2dsaN3IeRVj1I7mYC
xy0QpWiWMEtypleZnRIYQ/dj6OAJ9YVZHfMyfK/omLrVEvIpg4XJRKrUi0sVN3KXpX6p4+4v1YKI
eCn5A1ahI0gcQN3s8lRQGBtGTchaUKWF2+S/NfHl/ga9Ue59ayqsESdLfKU4bxthYy+tomHOJCeJ
q/Rai66AQEJWn7m/5FZtvsR1PBY+UTlZgGY0GaBY8Gad18ZSPx3GvpskL1KNMvIyOUJ5xem7fOcg
3ehtIe5I9L9afEDe2CLmnXqKqmQytcCqWt3N0sw69WkzPJWhU/szkH7PWNj1mibw+6rtf3qpn3e2
4Y1jhswPW5BmzNoA2VxRo5Fa/dj0epDYP7V+FbQ5F05+zIW6c+veOGQokmBpxqGGMbwt/swCJ5Gk
b3WUkmeAIAMGapklmXgQZ+XJkKvkUNVTdpSyLjoNk7arN3t9axFbU8RECQLfdgiwl7sulKqkUYZJ
DyCWPOklpvRy8n7u2vMkx09hCmtZe9Djn7ESU3VHg9ZQsOR7P2CNc39z3jj3gLSIlIgwLFZjGxoK
Y+rJ0/WA6xqugJK76N8/wR59vT/OrQ+7WrasobYBunETwjiIwjWJWhmBgwSs0y6nGZn2cQjxXdsZ
6eaM/hhpc32qcWOXoV0aQdo0QM++xnn82Mo/70/n+ikl+4IRRL+CjgXB5uXna6qKlism6IGhUxk0
xmn0cCP7jNQFROIeJtKsYMp7f8xbE0O3AQQvhsfXuFC9EC3viG0E00gxdJwtgBJ2ph+rrt6zkLjx
tehU0JcjDYTFtm1QZZFmtvyfHoRV9d50QJ9F8juj+VWjLnt/UtfhFhbR8OSAiNCHIwm7XMi5iiOn
xDgvwJ/iUbIeKy32IxldZeUfrfldqMf7w90oATAeJRoE0egqMvTleADUhqrvZiPIjUXGEpfIQWXL
K/NJ6Zep8aY6cp5C5Ci/2XmBlG9HC+9kSQWs4Fmvy/Y8KrPxXCtOLLuDOaSLlxna6n0BbQsdHKOL
fulqHgEpt7KxdKVwkd/NllWZrpZY8T/3Z3MjMWA2RMVMibiYUu1mNkIxsQBVjQBzCrWOXUvMbial
pwo6py17iYLMvfzSg/eex8ll5jtfb4vsWx9P7mqqa4zOH7alNV0j+lrLIIEV4iheio9jBtup/apF
yXP31ZIf8350u+6YReoe4u3Wc0X9kO9IzMwNvm2VT3UKPA1tlkCdfsaL4YGy+5G275GmpLEGf1ZL
PFOdKoi0p/vLfuPtINGhXAo8m3h6i53K0xVGb9RmIAaAKWIKh0OUd9K5GBwky1W5PNiNraSuVE0o
CNMbOtwf/8ZFgCE3MDEE0uDLb8tANTqexFcDsSiann44lZlvALf16ljb87J+m8smGOVtQJAN9jq8
qC0wQkSLoc0R0VqyJAc0HP3E+V7H4iUF4Cg0b45amHs4CIXD0WxeQ30V2j3PxbkynqvwdzafnCh2
FYR3W0oOWQTpQDlaHfR37eH+otzaDuRt9K1X0DEyLZuXTFjUWjQz0wJd+S7q2K9b5xd9O99W361l
gL4ajs2kndt0T5LvBnJp7ce9EUMRxWapLk+hWErJTgiciGjDs6qFJ4Hlr258s6vJwzTdtN/JmF7r
qXGytM4X/TmKu7MopmNjROcsMj/eX4nrt4mfwy6nWEDT5rpKaKWLESGVGOD5WHoYBcePadLoB9JK
sgjQq5QN7L9+dFdhT8CEq28Ot+smfZi1xK6EiFGzaxfcc1tR+Ymq5m4+zMn5/vSuT98qI0MULaNi
RHK5ed8buTLNptMxNG4cr8q0D03cemNePi+TdrTDnozM5N3v3t8f9vpJZFgNYPsal3L21kP5Rw2t
iowIRJZpBlLxOjfvo+nfLKRuuPce3pzdH8NsbnRVKrJZDm0z0JLySL36twLuQiv6l2SE/kCMiJCX
P0o71KAbW4bJoYJMpAeUfltgGaK+qS0TMcK6WcsdkRk+RVNVP2RZkfu2VHUHu0Lz7f6KXl9j64r+
/0E3K9qhEGxFKfJqA3Q0n1YEJd+h/BbWojvcH+nG3cBQ0APINilmXZUki07MxpiyZwrnZ4xkveWc
Oc+emsnnQn1Km8chOkfV3re8OUEiRJTRwPRfSc2YlQ6gZMB6m5zCzfBJVr6YYk+iYm+QzbWnZk1b
SP26YSbFbyzTFYnxrtL/OvZkAYFL0ULD8tfelo5CJzGRPXK4U5wwPLSUq7w+L35Rbhp2IrT1srx8
cBiJ542Ihi9GjnR5zsKhmmpViqwgMcC9mUpSexW99P9hFBS81mYQ2S6KLJej2LXcpKsIRzAWuKfb
o0J/ziZguL/vroNb1AvppxJqrigzbbPDU3MBByo6OyjkHLncvJa9zMlsDE6c9hGVisUdy/qfLLL2
VLhvDQyijyYXGorUrNZb5o/LCjH4eZbkyQ7EuGDfYubmEcpXjtlfvBymxMrOSqe2JyMtyp2j9ubW
svl+kH+Q1eFJ5C3e6n1o2ghAWBrtwKheF/kLDn/HPB7PS47yV/xjAjCZKmfdkA6D8TishQT6V1CF
3USfXactz/A/Hm3EXWI5frTaFXO22wZcH6PtT2SLrTECxTz0ly5XJ8yzpLJiyQzMLkt+o+1QvfaS
LIgURP2iS3rp2bWW+uTt+qkyF6pvaLMj+RZ5CGNJvh1p/bFWRuOFNpXsNYluf06c0QSqZ9Z+r0j/
TPmSfoxladzZtTceByD7qLQRbRN3bw05q77S7WzmGrMWxUtmw5cLvxy+RvLDUv7b1e8V4/v9DXzj
MPLQ8rKDVAQ7v4VpzvHsVLMoEGMxpP6gZNYP0YF5uj/IjZ4zyR9HffWB5JxsVSSteijRJBRmkM11
UDqH3HqictzlUe6mixs60XGZ/zHF7yKJ3Dx6CeGBiO4pNJ81Wi9KMR5je3xqib8bNx0Pjf3a2+da
fVe2cPcOaUS/azCbnXDgzXtks4lYFJr8IMMgbW11bSWdWrrgVgzkRSnZ2xhpf1LMxnmNO7PLvSnV
5JPaW0OO543OAdfVyAmBbhbzf70eQ4yr6fUsR5R+YrrOUV1+F40Th66lChl1VysrAKGOCLhEVqp2
vpqjpRIZeffvtBgLvjJjGmu+ki76vwn99chXtbiQvTbK8NUZYjHApyq7PjtIBvp7fhUlfQ4MMFnd
FIrZ+WHUrWW7hpTXweoVmYK3FDCw1cxA96Cr1CWjXze3j4RC4iNuUMo3PUoFOW+rkjCXRqr03GVC
stw+U9LEQ3zPOWX2qH8NF60ZXWcyms9dlMuJ2wxt8TVDlb9zw7YMiZINp0duLaxSH2gd/XahSqEn
OTGPY5vPbe/PI9pOj+ZgkdA0DVXBg9GXZnxC6sWsHtqu7X/Ig6SoBwkxDf1kGnP9o6T4+t0Mh7zA
qdYQoWf1xTKecZezNDdbVKM6oNpXfJJ7ehM7efA2fgKojqY9dG+eyJUTtYna8M92uqWVKM3EcnUq
FaTzlGpKfKccxFM8qt1BRPIeVu72oAABSf8NxbA2gbDcKLFcDrEZzOm5/2KXur+UB6U9dvHfJpzr
9FCi5LUk/oX3sJleI0cwiLSK2NfRXBGZX5y6fyCz34lC17/mzyNFi5G7hvgaruDKH908ynlc6ZWc
yyT0EifA8FWBos940rQ9yPtV2WIdiTPL/UzOAvNRvXwBsqISyzB0RjAnv6a2fdGS+jQO7+Iid7vB
eJls7SQXH7rU+ZmOexJm20ucsYHYAKpb9woz3Yxt1M4iLYJQSsyrsE9ypFfmFoXxaCWNq0BpUzCF
7XcikW2UuA7KzmTKiL7xh81eyRyzTQEmmUFfJ27UJX4Dvj1ERH/nKt8+rYyDsS3QNsRwyAO3neq+
j4SiNoodKGVhn7LWhrQKktWDIqMc1b5T/TAzQw+NgPYhiezlW2u21dEenG+ppfZPcz4qwSwIC7IG
tcXZ6LRAMrF+kro0edAH1IOFUZhHoUR7wpBbMyYYYQja0G9DjhHON/vick/EC+ZLepuIIM5CV0sx
Yo6k/PMQykdZvBP2qdafnMby5FXKQEjvxrk5FNUM4Kf3qtw3pE/WGB6aUHEbmuCJvff7rmp9FNco
wiAbxk8DP3Hlht2koUy1UgSK8jviIyb1UWk/pAe9Dv1CXtD9p9SgcZEr7buy2fuy20hgHR3gEUYH
a/JtbOHAaoehgdZmIsih37hlLMluJMydcOPmHBFnozK7ng/a1JffQFIiq0ILkkd1rP/TLNq5iXoW
vyXhaVIQi/bVCMejESpH1CLx5dtDnl6fEg15dQ0XFKoL6Ltu4vWoVCmtE7cFtl64oZwfZUitLfj5
+6dkb5jNdaqZIgrtYZYCNZ7dzjhJ1S8ltnYGucp5+WJvOGqEpUndiLAu17LNUMZOhSMFjZ2e1HFw
UUk0R5q7xvdmQGs1a4VnV52XzdkOXOMKWb0OvTpFkPUAUYb/eTl0nnQSYPgkfBYK+leWL+nWmdEN
871QcB1CHHzRjH8ybfgk9d17HN7+HRGm7HTikelRLUzKg+/jzLPnj/cX/irSfPth4Fgoj7I4dOAu
f1hEATI16zx8HtoDUgiok3uaGT/X5TEzHix4t1AWwuJjjp8n0ssdKmhq+XE1ScDwxVfyswJCsE8+
J+XBcT72zVFNikM1nZNkoMrXeHH1aLf6jm/O9XtBbExGxYvFWl6pKYC/STShVvxm6TiDLWUkGgt9
jHRaYnm2zNJVNqQOSJv3V+v6OV4HXqU7ePJpDm4XK0p0AzZp+OzE6vNoje4MsR3Tp0OaRw9/O9Rb
Fw21JhzQud/W2+ePfDVTrFDJsDJ8roVt+52VHFtdWQ5h8QPQ+fH+WG/yE5dhxjoYsC2CALAOW8A3
EBtNkkgCMZBNls4107DJXNFC/PFUNVEmN+1ps2ro4E2uJBGH6JGTvbckzKXdaHHmp7JGOkNebPWo
DaDHXWVQxl9Ok4Vf8rxsdw7T9VdAFAJPJqIF5KWoJmyWhqqCkutLhlMJPWqaPeewEI80flba2s75
uN5ql2NtqriWmlU1fBCcWOdsJf+K0S/n2XdgcR+LyP6WSPpyjOQ0fgjlpD3f/y43J+oQ9wHFpFa/
jaFrwe6nqpA9S8k7OTya5busiX2n32tp3Aj+AEOuhSwFvPtKWbpcUQqoTe7kSf5M3uT1IaqYzedK
/4+iwGGh7ZcN7hid6kLyjdLaiXCvX1ED1fA3psGa726tjDR7yoSDg/0zv6z7lNW68pQbqfbh/kpu
qz+IuzhEz7yj6OYhbbw5uDUqBbY1YahnDCJ+nGjXeMAfK9AlkxozOVn7nFPjw2i3acTO6bo19qo+
ynWBHQPtqcvFzRAWKiYJ/zeBCNqIG4tep14kIfGB2k+qah8qrfr299MF7EnJib2z+nlcDlkrvSo5
vYaHH2aT8cKe1U5W8o11PqZtB4vzy/3xrvMuAAy03+A+cF0h5nw5nq3OZaFNBkZ6A5xhShJjFEp+
VU5j8b6ZykQ9Oam9NGegJ6n96/7YtzbQqhSEsx67l+re5djdXGZ12y54lOZQsJa5o5Wm6YX/96Os
iETYGVwIoM0vR1GxmgGgIuO72hU5V7GsvDiVMh/uj3Ij2gPIAMoSmhf65zxtl8OE+SjnaSfyZ5pZ
rmVEXjfCOhnOMvDrKJqOkhEecEaMcvuTJPogs/cCsRsxP7QJkJ7E1Ksc6Xa3ylaYc5RmjO9AuLuy
mXTH2sqfZSv/qRq9OKJXE7lpaXEdTZ3wCn35adXdOWnk+SiQKj8VXfaKrlLupeR17gpY88JO7Q+W
luvHWPlfHkqgEpTHyflB427pX/WC5W+KOslz50hHNHVeJgKStnnfiD3z81vXMYCMle6IXAaN5suP
AzVE7WV5yJ/VXqRf8DkUPkZs0/sxc3R2g6Hu7IZbp4pkmHOFEoqKnerleFavOYWZs7Pl7LfjpC7g
jJx4YHwswj1fxTeTtE0E4DjgK8n4SIev6N8mKnvAiSU+O45GH9IBPQ41VOSzgfvvuwj6sT90sHPk
XGoOTi5xc6LY6QMISk6J2ZRHTcuddyQLiQciVPOsMR78LGykD3kYwh1WWvs8O53lt21kPIVGnZ7o
4r2EdSUd9KSoTmOihY+yNpqu2tXDb93GY13qyszDkqxG0lFrHma1JVcuLftIFUzABEu7nff21k1N
GARZlzNONLz5wEMG4JASHPZV0vKb/OE1koWrKOmRfe3pbejNMqDL+0f+5qaiy7jSAlAH3NaTc8kW
ajM1xTPE56dGmbFfeKdHRWB13+8PdL2buFW4I0lX4dqxfy93U9p1sYRhA4agBDK41uZK5ncc6HSx
XvJheb0/2nXcxEOLrCSUByo6iJhcjiYW0lLHrIpnzfx3sM4r4SFv3Gb8Tw+zJ8DEHzF0vT/iGwj4
cgszJHJI9MABMWJhcDlkOHXxKCsI4RsRnjRgSueudFMpdn51aLssbglbkFxPc5rSo2wByHvEH+dF
w6L5q5yWxmcVrZXZtYZq6V2rNLXereRUe1i6Qv1e9qL65ERG/TMETDD4cp6HsLqMyvjRYnp21EHY
7Uzo1gcDuw0s4g22sH1yhrCoAS6NxbPUQUmpZJf6MUCi+TW1R8/okz2RxVufjESQ3hhLyP82180U
hW1K9lbSUzcfZqimQVjMxwwLvkjIZ0dLYa3t2fFdnzguTYB7KEvZ0Ea21JR5MHE+ncPi2UQBqXKO
hfmjtstHOuBtFB0c8vH7m+RGpMuAK4kWcsGKrluP4x9plZ2rsQWEFgNZWeqo3UN3/paDoH4Mx0p8
hpBgD16upfanCDiwSdyUUe2chhK1q8iYAKXe/z035482AQcEugz478ufsyyZQ65VFzwpaerpCV21
qBiwuRrSgpabU34IdcSKcAx0dkZe77LtaaHkSgaB0dYam16O3NNVkOWUA2pPuj+YkpemJy2S/zpT
Z5kJvmncsHS8K5ejCGXCt0nMxfOonCGHu1nycaA1MpaLZ8kjwP30QGVkBzF9HRGugyIEgHoLiJht
zUp10iGT54W7Z0R2QX8hwd6JBm8tHsprK50Loi7l0ctp1UXoiNBZzW7hvJfEY2mQ7bbKb51/bYXT
0pCnL7tNcyNLKBpxVPEcYhOZAoKvpY+T+CSAYIbLTpp7/QqthG8kWFaUO2n1Ju7swqnW5kljybTs
sAw6QWfvacVyUId2TwBt/ebbnQcsCFEhUrr1HG4WL56bLqpX+1ypfBLhJ7n6LOuuHmKIQGjzc7Z/
tM6eSNWtLQFIiU0ImxcF/M2YsChb4Gp4qNL5E8fWMhY/QevgeP803ygwwmFH240jBYubOPpyavMw
tVA82vJZiSpsCuiyvo+K2hPza3HGL9evbMNN9yKIW5sRLhxHGHYAz+3mShu0LrUWFTqobj1V+Wtm
PDbyXoXg1j315xibt4HaSjFEAx67bTKjw/mwVHB70S9GDUuDcbazG2/t/D9HW3/NH5c0qp+NpTUh
ljZGduhT1SusytWqL0nbnQ1tzxXh1t4AjgK4BvFf3obNYZbHPkmkgZzLMABXJB1xHlLQew22GycM
AhNaqA5BCsitzZyySam7pUir59AsikO7WFoNNrlXT/OUx+cCtZ2dRbwxLeZExgoDDHLBljO1OElW
FVmPOXFZRceQPrGLeMlfOmrSIqKlBb5zzRtsuv6bgzXZdpzM9tA865MqXoYe5Rm7kix/52Dd2BEr
NRhOMkIfjLQZRgJ1nKKKvjosUNgdX6spepfKr3ozknRW7zMay502P6z/RlLooCHWEOE0gdq9W+bD
kW6ALyJ9p3T1Bry6uMmo/FFhoQbHj4LZu/mmNUqbRsucnwern75ncxonXpXADvXHWS/PXa3FstfT
WUh8LU4lf0gM86RrcJx8pc9rw8Ut1/qZgiX42c0CF4Kw7lSXXdi03pzM+gfUkRpA5I0THQTOINZB
76Jx8uqmBRk4G3UHgh0N1F9Sr+rhUYKAa3rw7sffSW9P0zEzxdh/LAuzG89N1aSaWyPH0rrW6Kjx
IbSGtZpYiJQ/hrMJ/qBCQ3Tny61X3tUaUfaiYs6mv3K9UVOnGp0qMolia+3BzKsHIf8/0s5rN3Im
ycJPRIDe3JJlVDJFdav9DdFqQ+89n34/aoFdFVkoomcGg5kfM4CimBmZGebEOSmF87oXTxkoQMeY
GmO0wyCoZbuuoFToLHEWlerDRzMvkw06inUAyKs9j4sAUQGIRinj8m5BaIVcFJTKmW1q7DxRTnna
7BTrKCUKbJz+PVy8h4lpHD+OPky9txEQrS7rN/MUoEgvAV8ueVvDLJHM1kj0c1/7h6zUJfKU0Am8
PNyIdFc39myIqsGs5UbzbjmLXZZRG3VToZ9zMwM8AoVGUpFBpHbVMKjcPPbexhndMLhkobJKSwEW
letnoPh2Cz2hBcVpXewkTbWN+I9gfdnwrDkmWXgWDzrYdpDHPLbLzlVoGkHTi5w+8MHdnpsqf1BC
9e/UArxPgwSdsDCf1E91CaS8y5T8UPS9fhRmlZHbv+TangIQZlO5C7GzcKk0DdQOiRvAV5W0a62j
Ku0poG3s53UjIFvYVILaZWhBgJbqcOTp5wYgYE2TlLY69/7Gcd2yssgKUouSje9lWKnvGwqNRnZU
tY0AcO0ouD7FaXqN1Dv4x8sTCF8l8/C5qiBPnO4Y1pKlOy8+QdXkKGiTh+aGX751SS79hJMG/p/O
xnwaloWPQEQdpNIi9UwIlTrgZieIdkdN3KfhBzl+HtXvovxFpGwsqpnTULequvGAvuiTrzLfkWy9
mNc+/93PWaZEje4Pil/zcxTlUfVgLdQfG+tLIx+G6KHPNvoe64gUFBJBB0iEmb2f1b5cbHw/jgxN
MBBmFfXHIc4M2y+AD3pEcwfQmdVZTn3eAp6UD51WjE6JFu3h9vlYRSL8BvRe4IWgMwc/16IwIytB
DJLSMM4J7yPdp12cfvt3C1TleYOBmsFoNK/5u4DRnJl5rKk2z4UoqE7MYd+JSbEldnFl5yhRAMek
HgPlzPJKrfO6zRE65Ept+4Og/AEw+yiET+pJDpMdafo/XytUROhqgP0AyaYsKUq6EI3ATohZNlO8
12TK2hnSgGqub4kfrg89nTcSF/4TpCmY08vVQ4SzkGQ42lGL7B6yuglp8YcfJM/aOImrEBis/Hs7
y4Mv1zQPROzE/WSbUFXE4RfAu/ui//dHfrYEaoWGAP/01mZ55w8hLm52M69KxqVwMNtasUXfT+wW
7O7OSzzh1DWTdwfHKkRN3iAc2jbTuH4yc3/bMVeD7qTTKpJd5BeaMgfhi8BVhDdPMHwPbcVRsHsk
ntL0SyDvs1T95DEPWB6NaVcWgxtp2UsxDJ/o2c0A0SQuN37Jqro3DwjxWM6hB5fgcohA90sQpLVs
nclR6PFKWX0qE6O/G5Us3hN4d0wHetKhbHzj5I2ydLq9ENfMM6kLkSk7olBmuPSxQC+LyMowL/QW
DJF+vSsMwsAsMlD4tU4T3Ml6hjqjtvHZq8SB1IT+Mm1JVC4pNizuv4iXBry/1p7V0fXCbxpVtnD6
Y2YnT9vIBtZfqFJwgkwDOBiULEswmjcKMQw/1XCeLOguhRadg8ERvK/UDMtepZgnOHDbbrzX6yOF
0RnNhFgUirbLqYaxV4Je8+XhLGkfwVDxnMLC/Zzp40b0cWUZSe5mW4zRzcztl9tXtyKyNYExnEum
yuAXsVszYzAYbLb0IoXlRoQwXziXL7bKQBlzizMgFK+ZH5R3x7fwxbb2+mg8Mwvy2NOgLwQkWrIt
0uFrH0XZi9EJhHrXqcBgRpVAV2s81zWTqf1zEACTzuwGFtp/HwueU8X3xhaXX2uCdUfCYDwbU4Aj
OGJe7SzRf1KS9G+m/qzqx04oHvPiLhQ29u7aavJezfPxM/hsOYgoCqLaeXEzngP9FBrCKYttHUDJ
7fN9dS3fGVmcsynLmUIUy/FM4e9oqKGd9OND++gH+0nY2rcrTo9gAf+mlAJ7yJIdbWCEzDLiajor
EZDL8LtSy44ovhrKxnt1JXhiJp4HBPZ9wDd0/S/9sDLw8Exvp7NQgW4yjuY3sWF0aJcTHkK0u8+S
jSd/3f+HWva9xcU1GfdyzPw/Fo12Ophq/rF9niBacihloJA55I8Iz99lgy13/5Fl2gHUzMljOH2X
3xrF1aDrfj+dNdfL0n1VHFPy8wMFSz3+WX0A/1NPH9N/rdTP/S0GwoAYMyO7epRgBu7HUkLGJ4oo
9IXCPi7if7+WGdWh5Mt4ODHmsuEjjVEcGlIu0kRX9ppQELwhsxpWTc3lHO7rMTwrNePpqrhxIq54
KQMQPHUEb+C/l7gEid6dNCqVeDa69rnL77L0VJuvsdp+v33y1u/Om7IUE1Czp0JOfLlxAJqqsYp8
6QwVYd08WkVnpwUaobtR7pxMUvZG/fu2xSvnggk+RYGnHndlBmKZJU5q0kixLp0hwVGn1I5qyZGj
v30CVUr2oLf3cdef4L583rA7f8rluzBPDgLWp5Y0M5EtfFTRWpPoV5PO2aNg3k2qRFkNTvjxF5S/
zH012UupZ3vJ+OcYYjbLUwTsgxL7ssAeJS3HpjWlc1Qz4R8/xMKPBlXG0A2FjTxmnWFcWlo8s10h
N1I0GOxlE9ntT9H/JItfsjLeBfceBGgbyzlfX+vlpMEMAxPZobjImsTOaCBX5bvqcT+5Fpc2o/me
hv5ZJEG25sE48tvnxrtt9to3sl60mWgAqQTHl/4aWlDcaGomn02DSSbrEDTPBnp+ntOGPwVxY0Gv
uSouSgdtpimHimB+HN+FEpUYxlNk5vI5Bcva97uwttE+hqppn5Z2WD4JXWwnaHvc/sb12Z+nXGdy
CMobCrfppdWiCfRxihL5XIpPILjauN5n4ye/7Tee9itriZ3582Z0PtHSpZ3SS5Sw1Cv5PBS1Y+Y/
A4SSorAAQ4O6nKXdwwV/+8NWOivkMRcWF7uXZEM3aUbN7uWxHSfwked21n2jPS4oTjmUx07YqbWF
aJlhk6/bQmABGt/l/GMz/Kq18sGzjk1q9yViErhZHRrHzNePiWw4mgLafQu0ddUDwGpxXcz8XXjd
5RrlUSq3elvK50I4RF5sy1G1yw5APaUSArnS9gyGW7coE6+UmaENIGog0+GqBOBwaTUYpYLedIff
BdpvxFOcwQr3orIrSAzE30TsEBtXdmvAm5tad7c3af7bi3PNk4C3U+QGOrwcGpO0qp/aqpWJj0wN
Pog6P0xeEh9uW7ny7qBDQ6wA1QwECdbi3emrcjLTwMMTouzFG6ZzOSlOHrY7Qc8YCBbZToWaVr1x
GV9b2Zl7k8QaIBPbudhPPaj6SqDedc67XzDA9VgYBdRxbWXYjaaNErDypxbk3e2vvWp2Jg95O2b0
/RcBbtCVclFXAlVE0O7ImdfCuBv01DaHky59K+Lisy4c5PARVq9/DpLgjHxnefHa5oCTYyP2tXM+
lBVTrz2RS4M0yu0PvLadPAPMxyM9g2DfYlmVJFSyyAu0c+TRR4sZV23+juVJgLHZ77p9/6GMjONt
k9eOJk3rmaQJ7CFzFYv4Wpw0ej0c2bNf2+K+GV9k6P3K6Njnn8XEOPRTbEsbMcT6bBDHE8zNRbWZ
1m+xmCOzvwIE89M5kSNl37ahfqoFozrd/rJrVugoExrNnFqrEzgG6qTkQTGd5YmAdgzRq4Eu919V
L4hHeEbJXikRgpxeRn6VByd1XJbTWRem9GCGMK+YgxJu3Cbrt+zSysLx89TSaVmTGHSImD4aiLbs
0aFroEs1hZPlqf3G2l2xx7tJ9k+vl6GpJextsCY58eJYOnuRov/INWs8SJ1JeKB5QWWDDdgS3F7n
x8SxbwRy/xvRLi6yWZesIg8h6KLZDXzZawImr6DLEvKy6TaO2XyMLu9muIoRgQYPJXPMlkXdIBvA
eyGoda5S0TZG3w6GkSfpo+b/mcwHJdo4YuvFvDS3ONVDKfSpBcIToFLkaMnocOAcdHurf6+4Xhqa
r5d3cZZM/VhtfNEAhJL/QsL3MQijyW5lWzYCWzAeBEGbGTpbV/W+9yjD3D5vc9SxWtW5qsm8OanW
kr7CMAvdiolzzymDtL9H/6R/L5I/Mdxct+2szzX4/3msYqYLhht18ZVJHQalgMDcear81xTkOQ+d
l268cGt/xAgzX3Q0yVcpu10upYTM2WDmqXm2kjR0gOfxTXSMAN03/X/yPe9MLaI5Pc1MvYB+hSaQ
mdmGWmT7cIDy8z9YtXdWFk7Y+1PU5SMfZHrpoWkmtPi2eIWuOcD7NVtsDGzKddb5bExq7DKhyJyU
fl5rfDL1BDaS6PPtD7p2qt5ZWxb1ZxKMXPdYNklL6oPVeu3On5qX0fIf42qcNvzh7c8tvZsSBkkT
rHNzAf3SIdSprsJOKc3zOGY7GbIrr6mfakvai5G5m7p7q2mPCLOdVLl1xPt4TOywlY5S3v6wIu9b
8THujD9W7NnKdFQkkh8K/kEsuami26O3MyD6wQuOI5D6XLW7uCMk/Xh7wdbbM/uxTAGGwIIXcfGG
TFUIrS+YGAjJhgkEHG+7vGuGneqdMtXcumOvVNFMdIU5plSQKf4v59bVISlQro4Vgu+vkXXHKGqa
oxki2EEFB2HYjo43NH8V4TlIZbtNhX+eDGdeb+ZgJKgh1ADjeLlhtTADR4VCOXeQ+u3odCm2Golb
CI8r4RO4aRNbxA4zSfEilvFLQWD6JdTPpVLYWY0S456cz/iCOF71qXezoNq4Ztd+T/EfDiUTOgNY
a9+GSN5d8lbO3IbvVQAdOhi4BbP8WqQUncT4u1Ba3UbYux5KBVxLasH4Of0zVnFxbahtDI1MqIMc
iuV9mU305+TsCHyD/NaSX4FAReiwmoyrdskp9TgXTRMfteLP4IUnRS4UGBOS6l6VuvF+rLTX2y59
BVYA9hcZACIvMHDEk5ebbLYSozFeYJx9U3roBf2xarwXRqnt3PoikwYhFLvT6/bOq5MDdJCp+qgp
97Vk7qXOlbcwoG9x6+UdMf+aeQQPHOvc67/8Nb0w9Jbn0SyWvwwEFiYz0d8tOGodhri09jX8JfWO
9Wy0d7dXYXWwIQwDXMF687rCFbG4d1s9lmsYdKzz1GX7MfiG3q4j5M/G9AmW0dum5u2++MLZFOVi
OODp6NJNvfxCwMlqmkWNBW5C39f5C/TftoA2awIfUv5N/Xjb2srVF9YWj7AidX7BfWqdM/1vM9Y2
k1NM/36fxQJvG1q99hhCB43xtXlGFU+6/Cyp0kchsQLvnOijXfIwysEPq91i47lmhXoUTX5QijRC
F/skRi2K00LkEVRXsETspOxVSTdOxCo4ogA1o5DhiCM0Ive5/BIZDLIuFr5w1vS03vVaLthKL6en
2+u1vvVkZnipbEhvyDYGwC/NAJSvhEwRhbNYPUa07EZNs+v4B8qOXZPZqreTC8AY0sY2rR2dTMTk
uJOmAapdUqki2SKEWqH4LlOIdjf9tpra7tpXQ/qG1MeGrbWnU8WncoiTA6tlzy6/sIy6KBayKXD7
7M8QSp/M9kmM2x3IDKiw1F2/Jfu3YoDmqaKsRzMNwAnY2uV72VZBXU0obLgqZyqtf7ZOLLpolgDI
Z/B9emy0Xz2EXm37EeQ8emsgiYXmAeqaYzg3G76hkWAUMJtaieNX1OK3+B6uLD4QGMoE85tO1rQ4
jNM46Z4V9qFreo9x4VNm0dCU/lN439Di2giJV2x9LAZ1QvyKKU/ceDkKAaK37z04t92se4my717/
eRofR62zPb3e99Jx0n6Xgh0SxTKcmP3KKleGykz92hUKzCWTaCswxjcz1tbfQuetTxgxBX4/0xhy
y6kLxxCRXx7HVIlcKQQ6V2fUX5PBszZe+RXBMSuAi3OYqZcDN1xWTKfRo1zIkLqryb7NPPUuEePT
nIsU8DD5wnOTl6e2EHfGV2/IbfJxOaClDOYq9WkAJV+ZjXMEotSx2I/RoXkD9g3Qc2i7NNw6l/PF
dfkqgC2bCbffxOvlJa4EBI9nBKMYu23g1NmLmleHciZf1l9bub/zUrQZNi6gK84IFot0hvYFXb0l
zjXIZCmZDDN2K+s+qD5J7XPo3zf1IwDNjXtgHcfSPZj/xQQg+mw8fpcXQeCnJQSZXuYGeXcAQmeH
8WhXfGkva3bhVy6pKG7o7eLxi+RlT+XQ/fPHsrYMwtLIAMEHovjyF7RhbBS9V2pnQbCccBz3EL8k
VC0kOTmaGy3o9cJCeTh3TcDUz9HlIqDy9TGuZDPk/ci05hCmQmCPgyY/erkEql+tVVdtN9m8rxuF
YA3qchrQK9XFJJjS0IyFc1hIcHerQW86meVL+ykBBSqOde00QNu/3H7E1jc8qBYqdrSkOc6rEybl
eicV8iBQRzCrycmKUNNR7YUwhxs+rz27Hj2LHlwo1uIeAEe6JTB3xbXeeJvp8880drD/X24sVY5U
lfqJX+D5QW4PCRP6gMCCx4wCs9NlHNQuSbOdABWinaUxPC56dUf4JR+1BnKd2+uxDk9MsEtIHSCt
QDNrGeqjk4zGrSkmbiAO0j4T5MHBJo3lot3qYF0xRemNUak3EV9zif/PeuqkVWDFbj0oyi6eYVlD
xdhDOYxbfFNrLgW+CdYRQHdwHXOpzs73Ll/KBfBZYRulboHYU8N8gVnWkAVWTvegE6twb8jDZ87x
I5dIN+6yyrhrkvRY1AdDy+2qGg5jWr7WTJDJG2dtnS/MBPbEFpAogQxarbikdEkQNGnqip6FziNP
vXTsxnTnFWCif0hV6xjaQUFmqDk2xkOSCv+845AomfNoEnIN3C+Lw87tqjZybqSuJ96rmcqZS3bp
VoNhdbgBG8O9B5+BOQt4voWS79bfV1vog1CqIK5R7wNVdtr6gwVFQau59DEPt314HZgurC0+SVOF
tvVHP3cnszuZZW+L3qkYdp8j6PMgM9DOsrIVKb4RuVw8f7NNCDtIh+ZjYyxsEo7VnTVUuVvDXGAH
UpfvIzn7wMzRz0od6wOPVfgQdSHsvG067pSxju4ZBoZ8U7TyXeFFws8gE7a6n9fWnVosLCnwEwHx
WbxbfqeMzdiNuUv/BS8KDQYGm84A/xr9CPqk3E/qNsOazGFaLgVdAzj5KLsQpC+MVmak132t527W
o6ag1ap88lXmBss+9SmI1P6d6fu8XoIg7PQ49R4QaP2eS0Z56svG/LvhDPPCr34NvwItY+TlgKxc
Hv1ChO3WKNXcHab8rpR02/9QjcWu7mrUqUM71u9bCwmQHTIvty1fXfs5UWGIX0SnYnGxW+HItPnk
F67YNp/rdoz2XslosqxN6jHKRAPCuyl7vW1zdafOoH5u7vn1pji0vL41AQiUME25G1LoAxkfIcxV
tIJTAcvf3za1CoFnU/QLQVURhJENXK6rPo01QY9UuIb3Q5E/69bn239/9pLFvjFHMEOlycFoacyf
+u7K6CUEKBJLKVzNcg3zlHe7JnaG+uP4Img7lHpvW7uyWRfW9EtroTzpfZIYhasmLxrCwdqH4Kef
fkK55badVbxBIjlnDLDV/+9/X9opUSqJNXMsoOfejdAO9n9LXnnRf4HezImHcnfb3JVNujC3cH7T
EkYCF8xNSJZFn9qtJu61TQKvBICAsUsCh0Xh0xJMMwsperqJXNlC/Ukf72Pvr1eepNLRESDsmCX/
9y9CtQA2LcY/4LpaWJQp0jC4wEaZ2UMg+HsV1ZL/zsK8pu8crw5EiGdMLDCZIOzT2Ie7ZKSMeNvK
7FBL96ZDpkPoyoNIjeHSih4loxWHeen6+iGAkjb5IKeZPRgb2MdrDvDezGK5Oiht8rqezSBj2GT3
gXx3+zuuGQCGDvYXggRUBGeHf7daQ6OPBRFs6Zpm7UjpU7YdvF15T2ZaeQQuSQsAISzOZoLUlUbh
oXKN9h5e8Fa19VO/i4nZFOMghs+SfIcm9rAf7qz6cxioe3TIY7t3qnanSQeqrenWLO2Vzbv4Rctj
lUVlWg9G5Q5CcyfG4uwgdhb87cStouSVe4mwbA6eGBydhzYulzdK2wYWRwMW6H50xO6vbj6EhA9S
5MOy/uH2Vs5/a+GSzIWQBdFXgJZoqY4wiHpSFmnRuC38kg6lHSRs6yi5SyIan/9uCpdBMpI5f3oY
i8ej1ztK+UHduFMvOSpqohF53ni8beTKLjEFOgc+tOo4YgvXxO5oTkbTuClckXHKIHoc/zTy8b7s
i423fp3FzQUqa2bcpzhA2WoR/kV9za0Eh7SLpsSDVB9HA9dUXxTjxYh1J1WjQwwrpieod7WgH4Nk
i9pw/a2M9lEMZYgCJBb0Upd+osLUCE13Wbv8EEB0fxL5kyfsBsQ8b6/p2kdIU4DTvbGh4ZALf4RD
O4xQw6tdSYBIOsvhp5SPQr5VcFk/k8Bp+CCKLbMK5ZL7roFnWc66qXEzNbJ76VMenRDjHhXYncfM
KdXT7a+6Yo6CA0orgGD517J5MjSK0vSx0hA26V+E9gCypqsdsf1UOVMpbvVPruQncOL8v7llfUWC
KREu7rFx9ezXGHVIUz9U5XcJsSFvF4bmKfJUu4l+3/7GKzuH8tYbhQ2FBgYpLj3Ei5MqrdBAc0OE
t9TuYU5mvWLDPdbX1UxAwVGjokJxdBl/SklaFGPuNW5SMIvJ5HJPBcXLAJl+8Ixi47664vMz6TeC
P7RCyR8X57vpKBSZYd+6Y5T9nhjej8BmVJOE5OVWLH9l8UCQzeAu+th82/xT3r1yUi9GRaOIrduo
ny2/fJ2s+Mfg/3vvkByNnjyVKNJIKiILM62mow8fla3bR09e5GqK/1Jpe0G416u/es+wtE9h35Lu
ogmdUiX/mPl3t51kPSU5/wJmy6ACY1gT3oLLD51ED9bBNm9dy0ygXrN7UbED/0HOD572PE27Kckc
FCrGANrB54ZMt7AetzBEV07jxW+YnezdYsty7o3T0LUcfgoizWOrJI8m6rM1/IMIcX2fxC1S8Gvb
S0+OlJUOKud/cXvnrVz3IOtaVx7vgvFPVgR2kR82lna+gi+fV5b2nZFFxNdlsIia8dC6Sf/QGaBh
JGfQGL8VPyrDMfFPlf41fLltc96tlUkAUvgUzftV5JTLyHWnMH/htqGjoB+E/Ej21dO2iphX7UDn
BnMPOT+wrMsdm3QrSBNdad0wsn72iLyYgfCaRl9HdWtm/8pDyyrqaJBDdYOPLstVUxdJk1hgyory
xzB+atpsXzLZSeFy1yfGvp9o/rS9LXUeNBPDZzGrN9SZ1xHv5S9Y7KNQD5UeIrPkJl31HMnNZy3Y
Ws+r/vjuIxfr2Uam1Wc0vV2YX/e1FNhW96jq/+V3zD/i3TFTvCDM/Vbl+pSzXSftjX7rM9Zl1/k2
gZcH9D1YI+YuL020fSgi6GXNt4n6KSmfQp9xVScMnKK5p2Rz0hL9PgsdFXgzkOdzbGqPvu7b2lCf
xILGitrZqjDaGiIrZr+RGa1T18vftng9kpL3sDf5/HKPSDHpxAf9gxR/ZgzCHvTnsZI3Yoyrngto
hxQJcS+Iz2a/erfeQR23tSL4nds2H8WRzqQVPnnh3CKXn6bhY0bBZpqKp1Ssj5Um3qF3vjVGee2Y
8rSATgGeyXu2CBJ1iBhGXZ56V+grGynQWu5tpfqlblEXX3Pfmbse/mRww4g1X35pVjO+HFtSzwNG
WlScitepHO3bV9u1RwJxFmZpmfKeSTUubSgQDVeyEQ1uOZX7SHw05P3QPA+DtyuG/ZYK2DVfYbqH
6RGiNmqaiyOfWq3gyXo6uELcOX0QHTXGbLhkyiZ76CLDLqFsFMfd7S+8Fku9N7q4BCqBPkiSxgNR
4p8gPhgGTe1ven4iYLxtaN1mfkPxwOI/wzlALS32q++gt8x1LBm578yKpZlZ3bVi84kpuJ0Xv6rZ
96yxy7B2QyZYkJQ76tL3IvyZC90PPTSPE4wKepXtBylxCsU7lCgOtC9NCfO0mB5v/9g12osfCySd
CufMIgO0/3LjJS0IIL1mL1Lxrs13+jckX/xhb42JkyavzT79FTLK9gcCicH7FZR2t5HqzX9/8aZe
2F9cmxDSDTVdf3whkk+lIbyYQ74Vhc3Ou7LBoKzIFUUNdFnxMKpQSrSyHNxpCHYoDv0wlbOuNU9p
7gaTadfAtvP2L6i3vTFpWws8O/PSOAyNc8cAjBf5+eUCJ63WqorXj27SWr0jm+OdiCISA2GK90kI
u1dRgQ7Ab4RjWMrlPhARc2uNaDdMUr+xDlfOuMaYPBtOlYyeynyfvbsxO4GAuEkjfokqfi/zP6LV
PqMC5vQCAPYforWFc7xybwE3oU1CgZFEcJm9wEamqX3Tja5sFI7kD3dqse+M3hmCxJ4CWIr8e7AV
Y/EzVb9WpeVWP1vfu0+iLdaFqz7OrCJcoxS++fTFu2lmtZn49TS6TeZG8Fi0gS0rD0Z3NI392Bw6
wzoWTPVDB3iaR3PE8CBCFCX9yTR/w9uvvVrMgNC4o3cCtbu4uPo6dDT9VhxHt84f2sKJ/hQ7q7Mn
kC9nudsbT5P5zfA3JsWvGmUeiWofCDNQnYsz5gnTCENLOrkFMksDSmBBC3E1tOsTpT3QLSYlB9mO
/ckuUDL0DGszRV8/leAo6cmDv4E3hhD60vX0MB8qQ1Mmt4y+QjL0WP9kiR7KyCqdsi/hYS4cQXSQ
2AL1Wgl3flvbkv+7y7LfQfx6+8ZbXzgwplBRgoKIfWDy5fKnmMqI5IssTm47gGfSy+nEgPA/05fQ
JATGx2Qmw9w8p4vHJuh6TamaSnS1yHdyQ7aZIP+bdJ/+/VOYJWJFgU/xks4H/t2BNiOUejShFF0k
YB962QhtJTU3qgJXqivMlZE/k48AjLaWHitUoEsYOhDdoL33BlR670PhqYnOiVfbEzGVgtRloG7N
3VzbpTddc64P2m9Lkk+5iOCz9rCKgstow3QT79Gy3gIyXHNLuJSYJgWOPbPAXC5gEBtawp0hujl/
v4q9I8iGF6TzfhZBuP/3vXpvauERk5UlYpNooiup074bn2D9dP47C4szZqI0ppSligVxBHVR5ral
JBtR9/pKJ/F9wxBSZcbnFiFvEIWyUWmpOHcpY3QoRERcpemfP4TEXiUhhYWBpuiyFWoEdSdhRXZ9
+ESb6pggyHV7qdafwZ/mSaYuRJcNyMzlvlu1INRRnSiuiIxmlFT7Hkx7Sgv7tpm1exF0kJvMvRwu
+2W+NlQUuvJmUt0R0dVYPDVTaE/afRhvtUGvGOJwglGeJyaJ4BcPnCGkctfHkupmTXmI9PC58My/
Sg3utUm/3v6m9cGE3ZCWK5C2GVS7bDWQ6mQpdL+Gy6NiB+KPgpvttoX1RPKM2wK/Re2dxgkkmJe7
04yqlk1NbrqG4gzpY1OOH2pP4hrtLbuO2gzAqvBTC/sakOiTBe/1xg9YrybdUK4EoLnziV2Wr0OA
/8OkhpYb1E9tK8JK+6RXaDyEG1ilDTvLaath7Pw66ALLFYLI8cLI7sAlydapS15vr+g68Js/CB0Z
VpNe1DIQG0ZRrsYuttzCehrle3Jq24NXq81+Sr50YgTr42176wmX2T3mXBVAKXh2Y7GDua5lMSPl
gqsFjYoU1F0t3Yt5/1yZImNJncPoNwwZTEk9WdOHKQnsWvhd9ApvPvPSwH3CjQjoygLQVZ/lHhmI
pdm9eCgVeOrmTk/wbOTCbhJ+xq1yVwnlPvQg6O2BQmzCwFZ7iyGmEmbZOfog9FwufdjUejSW/XIm
jX2xRoh4Bb9qdp0h/O0R8bu93NdtzXcMUT0bLF/aaqq2SgOz18+tqY33YV1/NmtUJ6qyMg6RpiSH
2+bmy+QioZmHimFzAmdHSEcge2muKtA7aioNVsVuV7RQU+rHrupeVN37onfxlrVVrWCejZnxpHQl
QOCIi6vNLwq1qZmTPrfGN9342pX+A2ohDSrbGRq63CSO2m4t6PoLsalC5E/OgjLochwMee+cSgJD
l1U3QYpVNs8EX8eq80o7TUbN0SwA6rcXdX1k5u/k1MzgdCrmy3u1jzOpaOPGPJcVfHDYvMsNvT7m
vijd0ah8UFovegxioTnGefY9J1t2IEJBuzKY9JfcKpEXqZ9pfHuupyPoXXabBBWrR3OWUeRtmfcd
Zp1l/9foUe1m/ts8RwLq3imkGH6bMiiXvmwsxRwKXToYhiD/I/Tj+mCg8dLBUkHqENPxYXR84nu/
TM0R8roOZabmM3BaO3xR/o4nymEqeqq3Ta8eNz5xZv4gN2Pah5nAS8t1ZalB1xaQOUZJf5Aqhh6Y
GDA3gqg1uBEzZIHETwTWLOci/NAsv/CqRLXOhljpP0a/5e6XAtX6ZshT/Vo2KZfm2PvWt4kZydJu
vTD2bYG7pjgMY89sbBsGRnIXTHl3TCuz3+KDvbYMEDEj1QbnLC2c+f9/n1f4tZi2M0V4NfnTIxzq
uR3IY7+x2NeWAVnsGdMIeIt69mIZ9JxJyFr2vDOoguJhIjq2bKmKaRKjSWTrk54fY2M092rca2dJ
AbKW6YXvNH3a7gUzMvZFKyeIdsVb7EOrOwcM0cyKNxemZsaQxQ1Xl0MRi1GcuqksJx/UMJCOvpc0
Hzxfqp0gZE4CVDEsUmY5gulmNvO2F64O2pt5VHNmvRJgYMvlD9pQbIsACLORWrusE8N9PHkh9bjy
n5E3OreNSSSn0dKSoRi+3OmxDBPIKMzgGZLh/neSEnB3oVTdjXUiAr0N2p+3P22dTWJwXtwZ6Tjn
dYuXONYzrU1CP3zW61/q8KlHqwuKp0P4uZAh/g/Kgyc4grrFhLF6IZHO4srCyQCQcsMuPM0PEAQo
YzN8zhQVscZS9g/V1Kj7WK8LOxyzLdW5VbyxsLd4kXuUCQryWr7SeCj7j+jbxOBWNcqLTgo5/+01
nS+li+uSZ38ONIjrGKVBxe9yDwUJ9ZCWqabnVKOQk6GvFHVMyKraKzRarzH60xsBwJXVJJaCcXDm
3Jzd5tKg3KqqULZJ8qyEj9KE5tr0/Hmst2bNr7nKhZnFKZTKWoUqOk2gL/WPQLmNzH+Q/PCYx/vc
95yEJl6rmHeFZG7kn6vjz4K+/775+99df1C7J4MRC/GziDqgNjxEiVsOkKg807ewocbUUY/99y18
b3Hx7vRC3KiciuS5Gs+CVe1Qg/GfhOJQIRZ429KVvaMKihQgZWCDLG6xqIaAjIccyumzihDy1IXH
NPyipP15krd0Ya7sH7c7rFLzDDnBzXKy1Kwiq5nkOH8ecwPaCs1hHcPBgaM9SiMoqp0sb2wtAsl+
+xPX5U7gwLNA39vULgHLYv/6Kg/l3piY1q6bH+XgjJNdU+q1DnKwb9KTlJR2JR6lMLnTN4lU1ut7
aXuxk1bSQAQhStgeXgIYYpLsLm3RV/y68Y0r9MPbNyIBRjmGLtOS4jCL8saM4jJ/FqTnGg3VvPaP
g/cYWQ/oX1CtY7zxWRN+3ba6vtbmj/s/o287/u5gpHPG2rR1/iw1wk6ILQ6H6qTVSRIhF54qB1GW
77ctro/ipcXFxV0FQ+SLE5/Z1R98MdlJ01NWH8pwF/Zn5BwArx5vG1y9vQQjdNZx2blwy6Ts5dlv
0iLreJjz50rUnU4Sdr4p36XZBg/0usQxxzzsHYoX1DhAB12a8fwhI2cMymfBQ5WJUnG361GHsRWl
VvZNyf9WD7G4ywd0ZBJlSL+Cb06d2jeK0+3vveKvdISYwmRY6S2yv/wh2eiFPJ1a8RyqPUnDLN1y
D3YWpsyticsrK0uKSv8N/sD/4ew7eyTFva8/kSVyeAtVVOgwRU/3hH2DZieQDNgGTPj0/+PW82i7
KFRoftJKu9qR5hYO1zecew76jEvMV8PQ6EKthl2afgpqbbxAmz0oAMW9/0Fq5a5fQ7xKqLij5obg
GA236w/yraq0Z1nxi1dTGfFMA19fP28Joq2cSwxqoKkF+g4UipZW2mzmpcgnfkHbL7KT4YxZy7h4
IPn0XSfej4nOB55u3IU1v3ZlVP2oD9cvG9Kpb7yWXybSnMriCxcolYhzRWRQizFw7R5AxNPIwpqQ
t1Tkl/sru7aBGE5RIi1oX0Es4tq8NNwxq6TOL0lnQy25C6Xs9x1pdv+DGZXoo16K1sLSeyczCis+
s/glI2iIcYtDLteLJub8um9nxZkBFPifnYWn9rLcHtAv5hfbPRlcYJrrVa/BXPnY0E8YLNuAx6i/
bXksPcXvoSZVgO9f7F3a91WZ2UJcxrbuYqspnC99U/ohejsgSG8Mti/04u9FQRGioeuN24bJiFv+
A5ei/satSlzsIjtCGrdG18/Wf6LgVpovoJdAkN/P9YHQLQqflcUF7SGaXwB4oD+17LjqaPF6DGP9
l9luIArhvUqon+7GuoxtTLfkneeGPkG/6v6W3t59VTE2YBRDz0jkF8FNiSZuRUnbXiZXoOOs0+xL
6zhFfN/KSmCjNF8Q3NhIkVFPXLwRNa80klcWPq6aymObTc7Z5n6+MyFijllyrX1p+DB+KUjv7bjT
k6hEEnbc+BHq5bs+UPgRKFJAtABUqGiXXN9Gp/S6kup+ezEFNwIIuaHwI/wfOljVTvMEZJgr1QBs
YldhQ/tmD81qHyXB4q8HVlQdAyUypHQo2APycv07mhaMncjc20uPdHiP5nt3nIuKbzzLazv70coi
DpCeQCcjR4ULTFzDHvE7WEOmttvfX9TbS6q+BQ+vYuHHgOPCSoLRrjavsKZ6zx/MLinAReD8LIzs
kKapHWZOvwGRuHWpMIgrCpMAYeK+XC+ewfPKJD4M2toEobZM/2noCcTIU7ElNHj7ziM5dNAhUsO0
qmd8bQllNhdDIaK7tOKXHL+Y/Q9evYlkw6euLOCVlUUqWqP8OJq86S6oH4GoGdzVQQbdJdDlgI+s
tkogrmt3a+J6eTYQjqBTqBruENcAu8Li0yaBGQq/t8UFuIMhZIwLVGkzayMpvAnZlmYW32Z0rJ5H
7gGj6kFo0MA0P0S+ht+JxAxqG7vZ72lqTwCRN395RpZ2F8/uPLCRol4pLr7zZSgO3fQ2Fl/un3vl
Kz76kncTag0RiaLevXRoqYV2IW3T9uKW/xgtlPQAx4Ow3B5IcVAaArhu2QFEqDa89fKwGMA3w2+g
b4nKhSruXx/JCQIUSZKguJ7TwP5ZD9mp8Jwdh6KlY/kbscsNdHZpbOEuGc2MrEr17uJTVDQirbY0
HrT1pJ2FBOk/xOnL6TyOcA9Hqx5dZ0+Mus3Crhdge7JdO8kP0CeWalyOGfSY8Nb1QlrmGI9wcsh/
7ZhstfloOBRwCJM5LQ35LOc/9zdqeYvxFUCwKYUCVLGAe1VL+iECRNqVOh2d5cWcZHEgaAIcyil7
AMC+OCaTqLcemZUtUjcLbx0qS+grL858zprBrCgdLhgNMZ7yqiNv7VS5JycfINxJZIv7zeYS2J1W
hmbJyI4xE+xlTiFDtMWMsJmNY8GYHtqEGKcCxhD7VO3W71xmw1gXRekDSViFSYAvvV6XlEzWCHGR
4VL0iR84RvNg+6L9DsVL8Qj9ajMYUbPac6fJTwDC62cBouQNZNftHVIgGdX0BEoGz9zCC9VDbbKm
MYZLPljDGTWIZ4LZzW+WYN0+J2Pzqc+TNzc1n3Umt3gh3xtS1xdYNRLgelFTRVq5RO9SY6IU8ifj
pUgN/knQZIxsw5zQRMjmEEGCFpUmxl16nchHf4bSkVNJaEdyn+2rlA0/ClrUz2VnGmExEBA8UXtA
fg/lCRO6z0E5QDcF2oZwdEy4Z4h18IeCyfIZBDpD2PlWEiAjAU1Zk9iho00vTj77kdRkeiTS+Swa
LsNu0vYEAVowVB3Y8Ou62cj7VvwzenIgYgNhnQqylzilOi0FzbR8vGT+v31j7NIJ+jzZF9D5H73S
uIwJQCtGhEjsM37h/Wu5ck2uTC9cNFqF4MWeILRUG/azXSafhaN/G/3yuZXnkgzFhuO8CUDVcUcD
Vo3yoS8Kjszr494ysKeMGh0velFAHcHaFaCFA8QvpIYZNKQLza45EQYwQWpF9z/1pmmztL0451Yt
e1e49XiR7gSVA47JgtnYSXroyY8qcUPDT3ZTjYFhqy0PQx65mhcC82nSLYTY2qK/pxfgMwM0fhk7
+YU2SwgnY7+LPsCElYaHWEJ6YGr/oO++8frfxhhgUoLHxWg5Ljko5a5X3J381mzljAtWEHSgEls/
2sIXf3+OQBSkiiQmEhiA/a+teGZW+V7hjRensmOZQYzJwtDNL8vHrPnbxj6uLB9aMRawb/BX8J3q
zz88JY2bdiA7dKZL3vFjntmB8L7w6WRhsmAaSKD789lu/U81tEwydB/xrZOfBY17bN2fNZCrtaCH
+z9pGQzDdyNTRNYPTCYqY8s1nkaR2Izn8yVNLKSH/diCd41253zCQ3zf1O12whSMqI/H471MT33I
Cpn1XM2XUqnC5Ii+90lj1rv7VlaCDjxFcEcYtgfSF1n4Yo2lXZM0F/qlTGW3pzTvTkyzmoB51nAY
JmLEE9q3oBVM0yjlprtzBsvdgZ/N29lyllBuTtzH0m/qKM0q/tQ1VD+42uCGmeihYpPpvRn7oILb
iDjfdUuvnxNUKuBabFRCARNfjgtLRqF87hXmZUqrHUoG1j6D/O8fqw8cFtluIKawCKB1gsnefAeK
nvrbrO6dCNhWNW/lTKgZYjSbIAYDmnr15x9O6dw3WurotXnpEIrW7AskkIS/Bfe4jare6YYVJBAb
BTDFtRHQUcmsLSrzIso3ULRExdTu6QAJmGwrTlEXeLmwmIpG/qXwJUBGXVvKTZBdd05jXuh3hxzd
PT9MxaEWEco/5Dw34XC09aDaIvZbOe0o2YFOEFBHoA2WBELFkGM789m+CNs5T3yyQtsu/f39w76y
U/BYSq9HoRqgy3v9aaYx5NZYCu/S6VLs3LKjwSTE49zlW4p8q5bgLNBXAt8BYr5rS5YhqTGmhncp
bJLvbDfvdlZvVTu/wUz7/Y9aWTkMl2lAAIMaBZMjC7evmW1XZYXrXQi3oBmN6hP0dcYtLYPVD1Je
DyxDQBwtrbikNTs2Eu9StaY4ScRrOfxtX3ztQEIc3/+iG1uIEBWbMtrEyPhRib9ePJekjLKc+pfW
0Jq4TNLGjIjhjbjUmMPZEjS8mX9Whw6If6Ao1BQI0AzX5nJMunjMdQmiYhr4ILj2k39cc4AY12Ho
q8As58vEI6uXGHjiQSqSA/7XXhLI3aQbaMubvcRPURKm73QSQEEu9lKHPGveSprGU4Ph57kVf8o5
3SJ0fc80rm44Gg8argGmvgDlAsH39Qe7Xd9UGAbK4in/ijt5sq1P5Bv0UusWxCl0jkzrZJevLHuu
0yk0xFNqaA+jEwrP3wjUbpwafghAx1h4RMPAPS42WtOrti3g1uLOKo5ZToFvFx3DPJlbB2VublyU
FWsovuAfJB/oRy7nHUiiE4oJ2yLmcg5wxAFnkjsNGpl0f//8rhoC0TMiP7hioGOu1xfei5W9SIrY
88jDPA9Hv5r/LbwydNOtcdsbSB4OLzDiCoxjgggE2dW1LbuilofJtCLOi+wysu/VfNDk554e5Piv
jeBEc4JCB+U5QN0zCiXAqaEuHAgoIha/HUIv97/8htnw/eeAKBhFPFRaEbxc/5y66vWp1WQZTwg4
Dnlb1Gbg+wML2JCdfYgQv4wjFPYMH6XKQm8wsGeX2WmQ9vCApczC1G43pwdvHjQ4YB1ISTXTo4jS
lLv58D5jUgiCYKNVxslAXyFp86n0+v2kycB4bYQZms2hRi8REYv0tAwMkXNAt0Lz22xIkdGgKKKh
0YB+31I1FVSqNOvAiB83zgPSpueijHl5yKxT455aA8eQoNGvlRtJ2K0jRX1YVUUw1Aew4nuz7sOX
g/4j9ZDJlzFitiBX/KbsT59tAUNWnJYS2URtHbApPA+LCFJmqSZsgLTiXPfGkNcaUh3pkd3G0VLO
YOG1II4Nz4iGghJkXzgLVrhWYnsDjROjgsJdJGzUbLPuVNsHk9Qgb5hCKjFm3oyB3uU74T1I+gs4
r50AIsYiT1VSbtzzm2YnTjvqW3jlQU2A/7IWX+5kNrOTDvA7mtHPfuKdZCN+2kNk1/5PzmQ4JUlA
Jqh8/4ZYTVdO0f0lWVt4BISK9U/1IZczKIQMtSObrIrrEQhEfZymyE7Bwnbfyoo3w1C3wsdA0QOF
q8WVLgqrHvSqq+JK0tDk+WmaX+eq+Eyq/+l7ADjA5Cegd6gWXV9UiYaVzCwHy1k3kHg7dem4cYjW
LgTqXphRRwcF37IIy3J9Hkwjz6tYALMctoPzMxl7kDSSemt6Z+3GA32GaRcsHl6CZQRYUiBCes7q
eDpoYD8YnKicjqMTJ/lLb1zI9Mq1v7/t4OABcgGfB4DIkibPNb25qgDMjUtp2BBakSTwiXnSjLf7
B+KmiohbDrk4PNkgT9aN5YFgfpNOjVXUsWW+dieQQmsoYvlvXf9YiBdh8I3PWrn3V+YW4VkiCnem
U13Hmt1gJH4y5a5n3e98GiEeKn1xNr10S7V75czDJhJv1P2hA7VU7XZkqyf6DJuF/nvuaWRbLLTn
OP9rECY8CJi9LdwrBAsgvl86tSSpiEXbOk7zsCv8SIei7hsGT2pkrhrSyfs7985Rv/ChMId/wLeN
hre36DAktVeAZLtq4oLO6aOZW/k+6Up5Mdp63Gmz1x6GVBt3XYrWkWCGFXFhGKFLHPAjp+UYWSiY
ho0NkQdBzDYC4b6J6VTLD8eCOSc+jprits12xuDYQZEVzYNWtfrRTwZQCKVQKaidro8E/FWU++O0
Z2wqT6JgxWPLczuQwC2/UX12wwSLAgDcACeeZvVLCZ3qg6igsSd7dJgI73YpMbIzyqnsbKCk+qmd
BWik3b4/3F8y5cKXK2ai06pk6pF4L6VEhYHXBn/YxJNVVQcz0euIQO8ltF2UNceK6pEUrnjzab91
7m+LxTgbkHdGJI7OuXIk1+4wm32zrSxkQD1mnS09lLpx8ObTkMejfShFseOaeu5YJKv+dP+r184/
higQJsMuus0L04x4s8e7ookHz8PgxheZs9hVPnnjbVlzJR/tLB5Qw+6NBsqCTZzwyCzf6k+aRQI3
+eYpXkz5b7dFjal+93I3P9pbnP8Oo6cpEBdNLPJ/PPkygKrUP5cU1S6cnvtLuPLUoIgCBJ0is8V/
qcf7Q+zVQDQUEBK/jrmRWyfp5aj2e1ARG2j3+76l1UUEvRuqNeCLvNHMSGTV0LrCR1nysRnt0EN3
1Cky0CT9RGn1K6BC7Vb17Z2Jd7mQKAFj9gIxH7hAFxtHfInAUxI4yGynM8iNZ4EnfuTW62D0gU2L
fVodPbuMvCZskmw3IOAuAvuIrDQoyTntQ0TZRr7r/MdJo2dHQqHCBqbAe/37pUG9AtE/tkI1n643
we1nL0/ssonrzgvZ7EQtK3cziv7EGyKW8L3Gsy+Ygtk41mvHDBMpII1D4IRq3eKYebzSM7NgTewB
nN3KKszqP7n/06Gvhf9y/wvX/NMHU8sYsGdNLYQBj24LU8A/g1lJp8OT5wBiZ86G2GN6HCJ1tPpb
llL1cn00vHiWRzQbatI2cIxj/Xl2+mDSHxlnuzH/Rstf9z9y7YRjCtpT3CQ65ocX61madT87UjRx
luQB458aDGSWnzSv2Bt+/jzQJ038dXkZnwdVXLSyFbQUsjfXJwfpjsGcvmTxrLstSH/4sbarKtBN
boUUsqEPvrSh+FrO5JCN83jssqyJuF+DB8CcQbnm5L/mwe93Lbe6o6dLeqwTJo8G3tlEz6rd/QVa
89cgD0H9Ht1pPFbLyNnXEtTH8FQkoy8xg1NVJ49iLDBtSBqMmdiClq5lPrj2qsoPVlAUVRYXa6YU
WrdJxWLTayN9+FxW36l9ShJwSXxCw79vfkgv3TEPkPaN4uD75MbS9UCrAmIVgCVDbm2Rj/Ss9iec
cxZ3M9sn5QPy+8+d6YdW7u250X/uy19gfHDG8yheOO0D/zLTh8mmIVJKRMXDQ6YdSAmth+EsKQUf
5jktgops0TasL5Eqt6KOjmL6cp43s8bW97URv1Om8pCJEakqxUQBJALmsBAGPWfw1sFojPzY2fb0
bBRTdcjN3t+hcWJsTBevRhMubg9GHVR1dQk/sHqu9yVhLLZYuuf6sYX4enqq3XNNwvnFdCeojTyX
P++fy9vuEq4RNEU0A70aDOQvHTDqOlM3ezWLtVyPgAFuMGSd/qIZC7zU/i3YWIV89P4p66isofnr
pU/DMIQDm/FmkW8pGHgsnh4Z+dOaZeBtkh+sORYMb6I7jRxNB7z8+pYzkOc72tizeGDDP4iv/JC0
GLe2vKo7GQyj/GbpAUgjibUnfdNG91fn/ZVcHmXsBGr34HhRDKDX5juvr4lXcwYSuhnscHysUCkr
vLT/7iNKfxy4kyjg/QwlGJzuo5QcvDi+NNtTVxQGCyY3ZQ+a1aZfWd2jIYoDJR9Hw2KD6p6ARbQy
y+8bv1n59ZvfrPCy8DZAli/njp1CSzmzNJwjYzo3NgTYeRIUNYK1Id1Xn03nIUvCWVgh+FA2ntXV
M4wnFYLsYDuGf168A105lm7hGyx2qj9u8pR5il75hbLvs/BCdGD3vhPoXvvsb8WNt8EcTq8iKFWU
C0pz8nqjOG157VY4xjkAVeBycLNf1SYQesvI4kX1RuqjGgqfasTp3ATytU2e0sELpGC7ojhW9M38
7tqPJcqEgMLsGoYcaOPZU6/a9eYi1wBQAR1+QOjh3RffafPE6qaBxaNFI7OSr1LbYmdZKYwgrwB1
LypKUKbApbu2AUZRTY6i4rE+ZWEJ6DyF8C3Q6Ke8esxScCy5U8i1L02y8W1ry4vSj0KnAX+J4e1r
u1VjelCsrHnc2j4C5KxPQmKbHFNf6SYOU52H5TraeKPgPZDXQ8vi2pYYSQ/yQMHjGvpCeWc9MSgW
uhjJJSm8O2dHVpAHIwGxn19fNi6oeutvbMPR43lG4oFS0LVtnswTHzH2EfvA4WFwFa+kq2UOQE1F
4GMWauRTs2sdUBgWbUv39ZiL0JuG9tS0AryN0JcL7v+i2xAVG66iKdTA0a5f5rEJnIM9DRqPzdr4
DNjdiyNrrL/7s7EnKBDXR3fcchRqL5droMo2MAqGQ5zp6zWwDYlR6KHhsWyLvZuBOdlhp2mIUSs1
+AR5zDRAtT0swXVYT1CpSeaNb147bBgOUbU4NY1iLX6A2QMJjhYDDpvTIyyiTpBRBw8t9D+2vvU2
9sOU8gdT6qd8SDSLrmrmUgfbtmzmf8axwMv6Jx3on5Tp59kVoTCHx9zxQ82agrGsHlpphWnm4rnX
DpN9HNkWpGTt29ENgIgmwnXthharL7nPS5fyGJP5gUY1KHaCGaHeWOG1zwZbnirRAfaEmPf6s0uL
glcZCX3sJPLQMiNoNf83s9gRM7n7+wd4zWWhEANsjNpQy1qS7VhcM/Ox90XsJWTPNRZq0otpJ4Kx
QglmluS1aQgoNHn55GTRfeMrLhmgVqVNCwgUYrfF04PScuOCmEsARPPaOD8nd+NBX1lHJPIY0YCS
MEbFlu6CGVo9anMvYkwuEgMN8PnJoE/pFr5j5VAAqQOczntBBE3L6+0S7WT2cz+LmAL/rtH9BFZV
qBXcX6tVIwilUFNFnw/Qi2sjrebmlAFvF8+WCHkGdng0QoetaZLVFfvPyrL+reWyc6weK1ZUMnIp
CTXzDzd+eNn/sjMf7CzjgVTLOR1gZ+5OXgJyjVQEfnFg5ZazWunawi+jPWqAuRkOc1nkJHVfDEVj
4HxT9IlBcGBKVForCM0C9hD4IIIEOWB9QGSVvUnpHe7v2vp6/md9cTRoXpcDh5hQDAb40DRFAMQf
Yn2MtYLn8r4pFSAu3gXFso+Rb8wQKLjH9QGpRytPmpa2OCCOFpmc0AMxJEg/0Zing87An2VoSpew
enIAotnft752PE3wZaBXjzcJmgnX1oExafQGkP14Ei9AwkdUFsE8NRtWVhJPNYUEGMk7oT+Q8ddm
iF63veGwNua5jukgLqPGNCLIKjzYRh/5KXlk1RE0Fiff6XfFbEa2TY73v3QFYqJ+A7qS7/Tw6DRc
/wbDBeWI7ok2Bj3pd+Y92UDdQkpzP/k0gJ5Nj5Sb1QSqDUZguG0dcJ0/ktk8ZiKNpP2qZ1vpuDJ4
s/MI3hH3gczlhn8qbSDdC86eNiZkPkwQivemZ1P88NIXXcO0/cYerO70B2sqRvvwJntZYRAKCE9M
OobBor4MJieujGbrPK9dHZWS/P+vWoYZVCMFYs027pLAql99bw4641u96SFuC5rYTjQxUc82QXq3
jGelxqysx9BgjOAcVPvGPs1OIO4IWt3aT/bG4q1/1H/GFmcnrxq7slMYg/q7739PvTe03kwU3+6f
0TVfoDpumCwHdA7q1td7NPIGj+I4dTFH/K/VP6X9TQLvNIwHrXw10oey+Xbf4O3FVHArlTf7yPch
RbR4ynNTzoadkgZRKQ/zod61Ng84EMtApvrasXwsen6wyzywARf42zE+ECGqrroakwEExlgO13lT
muZlg1IH9d8QsBSiC1pp/O2aAuIOylrMpyBcAk/YYuvSbrK12XGQJ/cv4yk99U7kJgedPJhUQkV4
Ay13c8sW1tQOf7hltCR9OWk2A9go1pM+HKw84MYWvvIWH6jMIMJWYGPsnr84KG7tJ0XieyyGCr2a
E3B4SF1+HlONBMgxrMtgFkAfI5E6Vl7dHAxikL1HezMSU/eAh4wHqCwMu0y1DO8fqZt7qX4aIDEq
qwWoaFkYn2gBYY4CsrFtjmyG1ZEJb0btYGi1JzPdMHZbfrm2tgx8em6nom9hjTJMVoEr1Cq6ELoV
Ydl4T1ojA4FSUFdkAe4ud/Xj/W+9CYQX1hfbQLphpt3sstgmCbi+nDkJc5dtdSTVCb16J2AF6BBU
tuEYbPCIXJ8pD9GBJxN8o1cdZnYs7KMkGAg6VWhsuBu3ZdUWCmmKEFEHtc7ildDmwmmygqCc5U4Q
EOPhmDx58rHVtCNvilcgfreSptUtxHw/pCAcRAioaV1/nsmmovfHksc2BsIxQvnLFZ/5oO9ZCSWl
nXD1fTsNneph7DGGHd/fwds8Si0uBAfwioBIEL3la+v1BOaWSmALMwvs5s0fQKJ3jdW9ZnYTjwV5
ki6Ugof0xZm32NJu3pR3y2pgAMN3qG8tQq+5aSrdLlMed1w7dKBnIT9E6x9AM3S6/41rPglIAR1a
GxBAAYPe9ScWmQCvhkDir1FoEabcM8PME+j9ojuzcR9vLwRuM7Dy4C9StOXL4rXsJ2l5jc5jOtM5
HF3uIMrotnTSVo4MymXvxE/Iq9D0WdwIQqmD98jlcfba9kXQjF4w0AOYZ6fMDJ0kGnnkVc+UfLm/
kO8sa9c3EXZxUIDWx5uCqYDrlRw76NfqbY60QBho0GeIIO0RAU6uMXIArYCB7ptTYL61HHYDBuUx
VAbdAt/DVLUm6RvQgiDCSgV7Ma1s3Itae53BxnmcIHUVDtpQRRXhEU80RDGW9tJYafZUTq4JOg86
gJPAklEuPD0gLhEbG3cTeYBiA6M9qmGHOP2mYT/PXHomzZDSm2JfiGwPbHrUgHn1gnpUD1W6wOjl
/v5yrh0WtAZ9B8xy6EgtA3IbmOfSqxjy79kH0lXDQGw3a3yjy/ROeb7cNNDJArqPzjeC/4V/IbVo
QG7RiNiwH9KMfh2nNgQ4U3Hmosxw6Fixc4gPSp1hp0GTLk3n52zGnA7kHbz8p+lU2EVMlzQhQ12w
pJ/YgGFY9OsY/3Z/PW4dggkkLiasQEWNqHb5lpVmxdDBrERclZ/n8SF9SzDwom/Me94+zzCCtx11
bmhq3PBOoG86zr6H2o2RXHg3Pxa5DPvMOqM2ufOzjeHeW88DYxiYACAV0/Fg9L6+L3XiY/a/FCjk
uFpolPyoFQmClC3i6VUz6L9gAlBV75dl9KzD1TFaTcQdqC52c+PlqNib2hHjvVsck6vLh2RNSRSA
3n+ZyAoTZCGjpYu4Nc65r4Ga5QgB84CmX9NuY/HWriR6Axhcx/wkSvYLJ5fnnKcFGFniPie/KkXw
nAUZROQFOtg6aqoa+6rxLWzZqlG0CTCTACAlJjGud6yZmxSIZxQ+3P6QJODwk3kAgp8mNBFvVO6h
7H/dP/RrC4on6f8ZBITz2mAyOB2rZoIFJQn5bPv8R6Z3OyZ4FbjVUGPO2vQ22hGrJsFpjXIE3AFC
q2uTwuVpXahCAC9P1p7CwXU6YNKHtNqc41F/1dL3gIkNNJNgQFAH5toUyNB1NHmQ4k/jPzmC07Cw
IqN0drp9yjw74tqLL7ZI7dfcKrBFSKsQM4K7fPF5XmZ0pt7wNkZ3F039bqf/LbscOueYz1SDvaqk
ib7r9VdBv7OpLX1sETO9FPU/Y3ukQA772R4Th/ssrUMr26pe3MalMAkqlvdxYjzBak8/5FUeKQtr
EmYb56l9dr8VTX/QXygoH0EN8AW5yMZzuGVO/fkHc21KezdJrDbW2ilIwLAuOcgvyvqHMJ9044Eh
Qb5/DVYNoieFvgkgzDfIDJo2LumZ3qKcb89R6pUewguvPEBOtzr6w9jtmw4NhQRiMxtuZs15IpRR
FQA0pZC1XX+qJ8wCZE8OVrbtVeSUtVHqFtWuSTu6u/+RaydTjSSoQXD0wJbJhcz4OIkk72I6NXzf
DUYduCmc6H0ra8/oRyvqV3zYO1Of9VLziy52aBLkhb23spc0fbPAb/M/GMKbozAkYOZbtimcTtp+
l/RdLDQeGiTbmfIt1792/pahlXWDKpqvximAFAV45fqLcuaLsnMzCW32Yt5rZV8/u0la/m0zGqNa
aijHhvaUggkufJWkyZClEnTNcLlvwDTEcwZBJzs73F+1lfOGao8aEQElAuY2FxlmRWtfmMztYpnX
AfqRAVbN1LeoPVZ8PMB5mEODWAkOw3LASmpWMvl51ceZA1lM0tdFyIb2jwSoKqowovPIBqfdcBqr
X4aKDIIZ1D3AqHW9TWVRGTonGWzm/3bZJ7N6JvlGBrJytpFgoSkGpi3Ml3sLE2Dza0cPwJq41dD8
oINt7AgDaqyHIs+uBfRl44ivnDwT3XHkjeiSgfVvcSYAh/AnI7P7uG59Hk2dM4O3Asx094/E2mbh
DoEREjxKaPgtjoSdzG7ilEOPAgdoVxLx2Mx2aL7onEUerV/uG1tLHjFCAZf2jgLDLMX1NrVMalma
20PsQ5P2Oesqe+cTYcSYVbKPBIlXmHEfZGmcGBHVcuMsDUdGogQ3yv1fsvbZALJj/g9xiGLjuP4h
3CrQf3SLIdY7pz5YBIBVoY87p6tfDaf8NOF4b5zQlXIvIEMoI2EQEhMX4Bm8Num3rG19i8jYmXO8
nUDC7YSe55HPyg79LdY8912t7RBbkGe8N+yhSn3k1hog1ZpLtgQ6V4LNq1+zeHoIqhKjHBwZj53G
diYEu/fS8UkIOo96N5Zmfu6ZiSmXvu3Puky3IBkrby7gGAgmgLJUHGgL8z7v8qaqqiGu8dC6wvvH
bZ+6ygnn7s/M52OWaFvKp6sf/MHiwpFjTMmHbiMs0gwSFfI7fysTcVRzBqBach+n7Ov9E7biLlAx
xGwiykvo7i0f3AZQ4DpxmjGewXBYx4M/BsmEIsWWRuiK57NQ7MHQH0ZabydSTFfaNmirx7gAY2zP
QTlRzuda/3b/a1asoH0HFWlAV1FkWqZ5HgBLghrDFENE5REStuMuteiedO0WJ8OK18NrC104YMIw
LreszGlDl87g65njQjrkDBrudseZwTcCr1srqrkNFVx4ABP/XtxF7gwTB/+ejEneAHAmAmsLh3O7
YLCAJhlyOWDGkdpf33aepSRNExy3duJ7nwMP7bpFCOG7LbeikrTrNEcZQgyEVjJiu6Vya4mwVOpj
N8Ta9ETM7JE3oMqaixfVQTICNn+vs9/J8BNCzBvv09oXKgS+g/Im1tJeXCgzlZmOebAxFhOHHmOH
6bsm7Lw/9w/eyk4Bi4vSO6gBwDa5VHtoJYH6JIQwYy39xFgR9PO/9w3ceiLsEqDj+NtBLo8M4Hqj
dCkL4dSpFgu3Gfas0Cxk+854AWJpV1dKLwjaGftxsKuNx3DNsIf6GxIrIInwJlwbdltbp+Wca0D7
eqCniZwR+iEkHLUwl+hH0y2m0JX9Qs8PO4VBLtTkls2h3EvKwZLZHPOxD7Th6JQyGKfD/dVUF2dx
GjEAgOoW7rCaz1hcrBLFFFzXao6b6Vi1/2amBQHgT6osbDcbpm4dLCbjkdijmgbNsxv2uonV42D6
YgZY24tGKl/mwdkN0NdxyXy6/1Urh9CCdhQKpVhAMHcuogVULoWXa1KLZUX90O21bCcEZxtXeWWD
0IPBfB+oDZBvL+loEpeC5N0ftTithrCm8Zzy0N0iblHHebFBANuCHhFnHjw0SzXEMhekS4ipxbza
TzPUrCHGnlKoYR5ME5R3VbI3tB/3V29lo4D1AtsueGlAtLGkGQS+NSlLm2hxP9oQUmgrkC8WwxyU
Dj91pa9tbNbKEUSjDpQ+oKcBe/ty0jrRuWVxh+tx9SzsOuSuGyX6gwd4yVhvjaiv2QKLhGHDBSKN
XwIhmt7wWZs4eoyacZ6Pu3bMw7zMPjHjYfh8fxVvqT0wqY4pXVAnWxCaRe/q2l+Yk94XgrZGzIh1
SManjKSgfBKBA1Yzpv07tQEYf8FsoEdW3TxRmey1rN7PAzv1mf7MUhlpif/1/o9a8WEff9OS/6y3
MXDWjMyIS5bv53w3JhFxzp11qLy33uo2LshKw1BVvlD4AooUu7ucaxozb0brrtRi4hxpWgWJ+ZoL
ugMdj1s9l+QNjTxMN0X3v3Hl8uN5gByIEju7lXbMG2ENnVvrcVdNWTC4csSYWWJueLOVk3RlRV2i
D5UTt7KkO7eFHqvvamwMb+gdKPLnMDWmwCw2oBJr1pRWJBwBkpL/4+xMe6RGli78iyx5X77atXT1
RruggeGLBQx433f/+vdxv9KdKrdVFuiO7iAhTVSmIyMjI06cw1DOtbWUalQQl53k1ugJwzsue0+M
0g3NLq03PGTl8M9PnllDmQKztqxsyFpciJ6vSm5YGXst6mLYlaMOSloQhVmyVfRd8UeqGjLRBgVe
hcvuel2l1me9NnqSa/X1ztP9ZwbNI+2T1H2TBNRpeve2a6y86UjtGF+AmYq+HfWha3t9ZcRJltAZ
l6l1ld2nKf+tZI2TSeNJ0/ZDLhxMD2bP+NGKrcfOGzac5j3rHfFt7lOgoTQns8srIzKaRDf9kvOX
/jtG/pcRti+o3k9Co98XhmKPQE/iSjmSOR0iSfxeD6Pj692pzF0Yrl7DQ/BYnJnSvL0t78e85p+l
Ee85N3MOvAhVbYKYRWnwrs+baqck2FRfKtOV+kNi/hNFwT6g2EpLJf7VWjYS3l0FajZ57aD/rMVf
sNE+RoyzeNbWD1sLIPwwMJfAySyYRRbfK8mguwcmxH7xrhjRooj8cReFhW0Y7d5vTXtUYSZIxmO9
qdKyEkYMUhVKsLOsO2Re164ilX2iNmYvu22LZlwndCVAYWFLsWTtuDFkApsJLAXzHNm1lb7XpAxQ
jOyq5eehj3ZaPVFlUA5etkXzsxJC5v8+OF0QR+9jcR2FSoDKtuxmk7KLU38HogGOCt8OYY0ozP1t
l1q3RpZsyqTMvEOv15X6g8KgPh8ujUzjUGqhtfeZhjsMcNDZA9WE30IfZH+eSSDABgMNbaQ3IPS1
0VDX48AwRpnG/GctM3agVfet8NQ37VHPtgoyK7gybhdei6TP83tnOUOvVkHbIPoqu5Iw7XMEoFrI
D3Rf2U/iuGP42PH04k4Pn/3wu1VE923/byHd9Qqz82O/cYDXvIiaBdO8PI2Zc1vs9qD3UjnJk+ya
48mqv/Tdp8j4OG5Rda9aUakmGECeuHEWUULqRssYGhhFxSh5kbrhSanS/KiZzQ/P0rcAD+8hyMSk
eVoDrihaBu/GUEY9SvOYiOWmNUXp6mjFB1DAB62O7wex/uiH56z7WVj7plXtyRL3ctLsktTgz8bO
KLf4kFfWzglV59eEyKt9KcYzZf2QRVmiunl6tIYedovU1oZPELDcPjfvsfxggS4NLTbZ9zQlS4YY
Q+qD0IOl8OPd2KKGag2PShZ/HM0zXACVdMpkpDem5HNaCxs6MivvGqY0STS4l3ndLB+ekdFNBeA1
1Z0yz9+HTd7deVElOrkKuvv2cleC7KWpJYwDJc5QLKNBddNcfBSG5FMM/ddtE2tfbh4VANMFKJB3
5yIowDZcpKGqumLWaOdapvua9rlwGpA5PajbBfo1e3xCijy8CpmZW9jLUIfRek6P243ZvtKanW68
Fpq685uNHtTa3l0amn/IRQYqtWIcEQ/YuxJWhSy0e9O9vXVrjsBRBw9HhAM4Pv+CCwtmWyXdINea
S5+mRL/TACq7AbFZO+bU5v+zsdguBC0KQ0wrDQPDfiycoD5ZQvwgefVhFE+FDEJ1Kp6tZNcOL5bW
3bfVh6J97cVDxQzC7eWufbnLn7LYUHFmsE3BGHBDJvtcrp15U0P4662tW391Y7mkSOShogbRdb2x
o1aPvBnZ2CSBxCZDYetVjjZKpmu5LjVmsjqayPN4+sKIpZcls8aG5nppkyR2LNXkmYVG1dGoul3u
Kf6jLHXnTk2NBIRzeFI8xhDy1igeTTXYgpavbi4XM9N+UGuCML9eMmxI3lhCoeXmsmob04MXvCRe
5Pzd1l7YWVTpwhaglthZmlvFhZ1G31RYuDphI9FYO3p0Ff+3mMXByFs/84MKIyykVn/25hbQd223
2Cn0pSAHZXJxcQt4FqgR0ap0N7B+VtIE4O+fSWl57f3+Y5enN/AWFmFKo6R6/VU8iFm6UM2wE0CT
UiOZsEflqdrncVg+MWazta61oshcZaS9wsQaWK3F5zGKuqkiMdTdXvxHrmHwN56N/iGrs+ck8B0d
9sN41F9C/RjpdqoZd2Zz6l7VGOKPfbbF6rmyyUjn/f9li8besrTWqvkUZfALuR6vnjQ/C5W3M6pn
a9xC3q+4y5Whhe+3VWsWYBZwF923aSbC3/rnVzaOQrFjns0nE1wUPGN60uLkzd9RHuwiohxdu5p3
vu0sK1ELJ+GNSD0HCMyycwFZZWN6RatD33CkJ2yHwRka2Y0gvNJy1ug4k1eL9BD0d9xlXdEE2sjr
3S2TaHzsNe9VgMRm15Ugi4wkE6EztgKoUFWtOEmdaR7jKYb3FQBQfPjz9VIGARtB8JxBfteHQwEp
OeZdYriS9WpoCGfqh/JvujKAOxjrgbNhZuVY3n9hP/Sl0RgUkU+QmCjyg1dvYPjW/PzSxHIdrV/E
Uo4JS6FmFEjf2+Jrm4DYlzbgw1uG5kfhRb4QSMHACEBpuEr1TxyYu6l79Vu3a7d6jlt2ljeb4Omi
2bbYqU9Tr31M/fG5CMNfnbiRYq15/OXOLcKwlplJV3m5gcczoDfYdWDC2P/7L9zsPw9Y5sBh3yee
lBeGG4n0NRGq6sL71NvdNjJvyXUbgWoe3UZSepoSuPP1pzHaxtOT0aLQhr7ZnogkO3o8Kvsqnywn
BMsehH5wF5jNVoXv/RbOM/6gIGF9IRldVrwmpUla1CUUF3U9J4g+GDQ5ES7889UxkAczJmk3lG2L
8KdEg2J4aqW4Zv/dAIzVU1sPH2Pv1PT7Lt8Czb2vbfD44e5iAhm6fjKr670U66rsDHlQXLqBjJBF
4V5uk3qvhsaugAh7arqN6u97f8cg8ZZ/5tfhUjPQGoaKBoykuP2wj1q3AmafJfe+taWo+f6emu3Q
HqEFTjVqyYes+JAr5nS63Aq0jcMT0LQVX9qCTa+v5j8ri0NVhL0GkF5WYPPobK0+zoXzwYdHZtwI
R2uuR1+TLjTkVZQ1F9duUqdlFEEM5KqC6KR5a4e5Znv6hpX15fxnZZHR+ENZamnDcmgHHfr4uVIQ
GpAqu9Q3Evqt5SycXAh4s+cMjbt4n91m56D8bBrfbh+kNQ/QZ8JxHv/ceMt8cBqnUGsUDhLS0OpD
lIbdh5mpY6MvtBaMeIkzYM4zmRRh8WFyq+0TeWpUt7U+mv4HjdnDswWdSSF3H31BKe1QHoaNlH3t
0MJkNr89iEXiEqeilEUbdagKuPAt7s3qF8RTUwp9aDfuELQ83N7GNZ+4NLaIEKY31ElUCPiE/FSE
/6jFKUC5XNtwiLUlwdU/vyAhyqEqdx2HhK5pJuTmVFfuo8/asJ8s1NMeJT24a2gj3F7Rmq23AjyC
MswGLT+ZkpRhSwxSmSILu296ntq+8m/adPuo2Ni7FRfE9cAJkGeKkMXPx+AiiZBVf1TNIdJd35uq
U58gGxIlcfXn65mjHAMjoJYIdYtTWzEaVrV+TNqVtYC8Os3tpMrJdQggBS/6oYX+19sbuOISAJ8h
aJm7wVT7Fx9Lm9RYB/VquAWnD6aWVHOMUntIaLU72ije/YU1QGxv9K7U8RYO2MQ91J411sZGgz6p
8+lU7hAxGFpnkCfzhw4kYkufY17BIsWYqSQRUoIwiYO2iOttGyqjOnFLCSXDy4ozpbaQnaLMfM69
6EPlb/V5V+KhTBQB4suIFjyNizWWiLBbaa0prif1Oz3/ngaDMw1bQOXV73ZhZfHdMqWZyjInbsjT
ndJJdtb6TI13EH9s3CNby1lsXyQOsRYxgeNK6tQeUin/rvcJjS6v3FImW3mEg+3gU0ElQIyXxOXO
KX2Qt5GvQqs7HNXJFcbwpfS7h4xaSdI8W4ojj7ldxtldZXZwb35QkGr0HbSqpjRxtLJUNh5989re
uQ7jKkz0zeyny7HDTE4r0Ss8BezlU2N5v8dEdsLnQD9OnlvU1Lvj3v+LEwI8YG4WQegCv9l1mIE+
gtmitKAEp8i2IWaHLv6Yjr8CyExuH8WV70oBB9KpmUGTYssc7y7iGfqvhtgIlHJG4dkUXDoGnb7x
+l/x0SsT80+4MBFNYxHVSsPrf5rCo5npJwp/3c6LoBIg2uQbK1qJ0DNydcbqQDDOLX5tzu96+FFM
j3snD/0Hi/K6rWTeFg/O2r7JEmV7A7oX4sniPJhovoRNF2uu30Rk8xFNZ+ghNjn1Vy42Wh1k1TP6
YFaYuV5MrZPEj11GjVvdR8zPJxl8HkJOM+9VHKrjbV9Y8fMZts84NLAgmlqLnUsByiZqQoXZs7oj
Q0NO3+2a6kc2vtZJcBDRWI8//4XFNwr4WcYCUsHr5RVW73dqjsXRl1+VIIjv21R5ravGcJiO4A5K
wuDUjYLAKCgcsreNr/klrCXU99lg9GUWxkuSF08UGs4Ygq+p/G1oAzvxaie23NuGVj8iMz8obvEs
Yyr7epU6Q1+6OlHJE5pk34i/GuW7UZ2btj/0/caGrkASdM4xlXtcBmSmvjhsjWlEiRRTajO78RD1
5auv10ip/cqz1KF25dTCcKx974V++8a5W9tOOum0edEhZ6R2MazYgp/0c2uCiUjPEMtGy1HuPUdr
rA+mFP6+vaPvNVhRXLo0tvh2DZqSzNtDe6TDcxmigaKL4j7VkuLR6CTrpwR48y5UQv3Firv7Lp2K
J6Fu428jumqHQDKn1vZIXX2njuUtENvqPtCKlekPAyld+nQU9FI/mAlaLGX+c2y+yX4LU0D6LfU2
u7HzKhcXEzULkFBQLyOmuBxbi7yy/P/Imo8IG0w7Qdp5mXHXNHBBSnaQlTa0wr+aIT3I0vfbX2At
/hH9RNDuOgD+pRxMY071CObGcM382Q+gAZfv/+a5p0AoBESPViUl8EUikGhJQ0WV+paXPuSAEdut
uezV00LUYUIOUSCQA/O3vLiaRilLzaFDN0cU/CNY41NioVliCk4M+XvpO9UgnsKqdyLYLm/v35qX
MPtFzg01Gp9uEdgpqvHCnE9L7u2Zt9hJtWE36j3UDBtRbg7aSx+5MPS2BRdLtJJOiDsY21w9gCWh
cyTtUZConAgw4aGZbCkb1aA1xwAPAVALGvAZWnq9pa1SjaZUWLpbFJotWjkTsJ4dV39RuIMy7H9m
lpPfUjMpfTRhJqgM80NaS/3d0A8/YSrauBTX0gm4s5kBJJ0H+7CINAKMMSVVQsNtDN9Om8jpq+Tw
577AzCnYc57KMNjI11s2TgrDtJPPWRLATva1A1QmleGtyIQ/j9G4G90LRtT4OEvA2lgMgUC6p7uG
+LknMZqqB0+yp2xLCmjlxruys3ACrxmmNo1YUVKdDPNswtrUGunOkN3RaDfKNSsO958txokW947V
t+j/zA4nNootD3eCiSK4evfHnwgmjxmXxoOOCYvFgqYx6CwYL94CBaxCSgaTejBVjlQBlK5kY4vV
eMXrgDJJuBv9T+YfFqmY1UimZ8q8kMvmZy7pQEA/3l7Q6q5dGFgsKPKnSfTorSOr90+cPNdKwCV1
um1jJcaxCPr71BVgmF1W9WO4r+tizAxXa06S9ruYHtFVqGNrI8LNP3UR4a7MLIK42imSULUsJdFD
b69VeXy0Uoq3WS6FTl2P39u81U6lnlsfg6TYCHcrDUFgNMweUjBkle+U6BWrDbwpG0xXi2pH7sa7
rLPV6ZWngW0q1V0QfJTT760GkGFLA2gFQnFtehGa5FIop9DAtIJNSWnuq2o6SkG8YzSs/5mpieN7
w95X1LvMQqbHSzYqfOtrR+6LziAcNFCpXAeuPo5EuexiEyx7fmgH/35Mgnteq/uG1qjqPch68BDN
Y1aRmZ/z+Ott91o7I1wy5D7UTOep5mvrZaLGKCKOpit3yAUniRw7oShuJVkr9yc9G2uWh4HuG8zt
tRUmBJI8LYEbzxwEQ/VPlCeHHrKMCJ6n8NC3v28vai2zpQIMmSK5FTMCyxefFumxMHgi8GYwsMPH
2NzlORKCd+De72BX3TV6tZvMT0I3vBalXSGH1llbFfC18A2uA+gPjzKLq/x6zbGGHKw/UuQUen3f
W92dT3bd+vtC10/+1uz0WpQAS8kDDIs0mheRyGhLPa57OurJUPQHM6Ojk9SKdkrlQj/IZrp1N61F
Pt57QDyoAs4zldeLG0fBF5D/5Z1igXUQtUKxqYoiPBfJG+2K1ZWhDstraEY9aIubyewS9GA7VjZ2
zV1TG2DB+1yyS/8xCPWNC2oFJI97XhhbnEWtAdhUk2q6gxRqkd2PiX5XaLkZ2wBH8t0kTh3UJ2q9
U/ww30tDutfkKLeVBp1aLxftbAK+2itQLPSeIb2YdVHuh6RU7knzszthjCIU/eqNLHjtCM9bQ29I
hD1sSTIX0PISq1QHTZGPr6Iin9itjQC9boKMx4LXY567uf7ccVBmI91S3Q0T/Vchld9Gcdxi9Vg7
L3MfGZj1TJW5HCSS/bgemkZj77XeoV1+pP3/MJie40vVsZGDjb7/ml9RFZxfD7QgkDq+XhJUWGmY
QwLjTmkvPWlKQrtjtPqjKgfjj2QYOvd2TFq1B73bLAXNHWctwoHVjrXeWWSNgaLb2jgdwjq36/yp
trLDbUtrH4vzwlQfCyPXWjhxKkD1BPqV/LQzwgM4m87R9XKLkXx1PWTbygwWZzR8EQGKWhtzvZhz
n6w/xnJ+ajrZmQqeR4m1kQKtLujC1CKPM7UwlAadRg4Eo90uhDHHNlN9iyJlLaSRJfIg0kDLacs3
njw3rP0gBELjwSwk6MiBBMbUHUzL23qrbJlafCHQIB19qTnbzvVjn+qm3YbIySTDtJGgrr3Nmdtn
GJIuAFQBSzZ1r2iGWFcjXkXZS9T9FgywyskxGQ6hEduIte6t8MXfAqKsugYVUDqW5K1oQS+OlmSV
kRVhVCvy+7Sd54zyFzVQHzS9Pv+Fr3PNz/y6sxzOwjWC0uvHLgGOJKrJsxLQVBHzjUthbTU8W8lK
waox7Lm4WpvE1ysrHQy3K5tTb1WHyPM/F4H4iCbdj9urWQuBF6b0xcYlvRmXk4mpWK3vNf1XqHyR
2/JgMXgSpRu21pYFsxZ00zz8mF+d//6ipMGwrlRIKVFCbtPHMLyXfUbThtIRQITcXtWKJUrh80gJ
6R/538KSj1AphPdk2EUxZQ4viK8Sk6lmA124aZVbL9mVPSTrohJFSYqvtiydAKtVRqUKLHeow2M2
WdzacMA6o5A7Q9z+ShUv2XCQlfCEovNMRqVQRVSXF1cGhqhsh9xyNT35VYZp6KSDYDm3N3ElZDDS
yN1IG4v78S3jvfhcqcTlaIat5Upg5W0xkn271sNPhaodbxta2z8KNfC/gH2G83Dhg54VlFOgVNas
q1xn91YlHHSMJTkiw8qX27ZWF2VRhJ5J3vn/hWeQWRajVY2W67dn0C6Z9BS3G5nLmvPxDvifiXm5
F/sWR0HIaH/HvlmqQ/n3gFYxZBLZLuy3OOvWdo6cfk7DqduRKV6bkocwLfuS1XTGjy5S7vPXKqns
qfhOrvMXR4qGNY0mSOopfi4+Uo+6NySsouUa4WNVP8jl4/BFF/+9/XVWSgJwn8EUTywAR7GsqDGw
KdQmQwxu33+rw8+S+ppau75GbcT/IKsxjEQb32p1Ay8MLlKkTus105cnC/wEup16shelr/H0wthQ
V9Ybh3bN9aAMIwEEcPeebCrvRGnUPM1yddWt+09d/tKXW7Pxa75HGjZ7tggEfSllP+lQ66bwyLmd
3DvwDWk5yqLqb1n+fvtDra2F0eoZ8mnxBFySu2VhUjdSLVmuFzTxDuhVAY2mmD5lcna8bWl1RYyo
k1ZC0MJc5LWL+w016En18Dvls6hKdh6eU4uMdsMRVmaoQYXTEaHmJdN8fhft0gaJXFH04CjWogNL
r0+m1NROpUJc15RB9igl0RcI9ao91YbJ6Y1euM9yIzu2qSR8iEap26lTMB3TQBH3ShcDM1Ag45HR
+LQbTdL3t/dlTjMW1bO37iejmUzDakvkT6ka49AwVeEymPLkVf5LJjxm3sek644axfvR+ue2vbW8
7tLgkuRBFFiIpHmeG2jyv5YnGfbMUVnxtqRRa4exRHLnwesR25W69XJaczdADnNfgsLRO3czpyQe
Y8W03LD/DqOTLTQ/zGLrNbjmaXAVzmBm0ki6gNeeZvSJqYRN5LnpaCQzwX98lGLlnwatXpvae7ER
UFdCDyyjM3Ml7MIwd80/5+KakHroI5qAo6ppZzn8XbbooIZnPYBvKNrwlZWwSr46NzXxE1gfF7Hb
KiaQZ0UiuAy979Q8Ogbp6Ejd49gxNBI5aow2Z751Yax8M1JXlkiTjkH3ZYgoKwHy/lEV3KiXjx3g
Yi+TD1a8sbT3VmaoCCUvbqQ3Ec7rXfSlUhuGgo8mWzX6M6qtWJ0tqxsVoff51rWVxeupUD3Joi3t
uXrWO56a74KtweT3zjdboJsEEzsltWXG6okzLKXPPATkmOb+ChHoTmie0u7l9ile367/zMxOeeF0
bS+mnhLm+HgmVA+hpU73kpfd5RnjzbctvXdvSsv0XXgHwj2Oh19bSsOay66TrRk8n3qmI4oHg8Z9
VEd2rGzcrCsFbQPaSmwxUsMgwpK9q1KGJpWKgu/THNL2gzh2jqY+jn3qCMlBj18S+ZPfC4fEyjcK
YSvXxmx5ZrJ8o7pYwgVJJYu60Phuef1Dil4rxc6MyS7SQ6EfZeU8BYe6BMgRmh+8l6w6iMJeMBi6
/iAG8VfVMz9V6dYcwfvDzi9iM0SojNn+5Xht4HWaElI7BG7/LesGO9SdLr8nZA+vchs4/sZ3Xjka
dHHehPVA8nIGr78zRYuqIZvzXD8hlFQdJLywdmxpp6747ZwSwiPCSAsk3vPfX/htL4j+1Pc124wi
shfvST8QRv5822VXdg6AMBGZPEIDITEv9cJIboRxLwiEyakcDlbtJN3nAPwU900x7sbxZ2r8e9vg
yp2K6BJ1M4NWFCxVy1qJpPRqkzWV4Bp5PVT7UpBmNVhAzMhaT83wA3n7SLZB4qafBArerVMCrEKi
qW6sP+9czg4MX9tc0kfVaLF4re5KVKc1wZVSjW5cWX4f0FPfeFKu8BBgZQ7VvFVolLx7RYzdYI25
woLNxJbl9KQa2Y6BVVsZTcdqDkm2r5snU4k/ACY9tAJI+n5/e9PXXAlWSTCvIPBhTFwstKjGWPMs
Q3CF4mttvihjBj3iHyetPC+ZENEphaLBsnyXTX0r9ZOU+ufIhz9c38XFkzVFThtvJGVra7m0swiy
BjqydaMn/jmIgIaM5X05jyEUG+F1JZRfrWZxaYRTWfuaHrOaaKJKeT8zN2i6nSHH123t3KqHGDML
NmGc8tpyHLQcGKlArds/T/k/ibJP1F0kmXeo9L1o6ikokl1UvWhJaQ8upAundii3ECorN7EG8yjJ
JjUP9DkWAa0XNDn3JtU/z893QYFZTXk2kuC4OXmzFm6Q5wKHBVp6TmGuw42VZqYRhFVwbl7G8L4O
fw3VQ1OgAed/h47AE8Ottu+c5l0/GWDY/c/gMg3MJq1SK7EJzpmuI7/7qxSifTYv0EOuVnzMJeSX
wnORRPVGqvv+rYJhijvI2vDyJb++XulcuDfaCcNxVRxiU+M+/NLThxhVisJPJvpBt4/42ie8tLd4
M+ZNSoA06uBstZJdj+4UezaysuMmanPtZHD38TQlfPOHxcJKTVaGOuuDsxzfaeOXon4I9J+9mduV
8QiYgJwn95/kep6rkqZvQ/axFiDm6o5huRFw1gLB5Q9ZrNgIAxG0qhycq+4h8b/V8udg2HCfdRMo
Zs0SXYYsz39/cTsmVjRMgawE5wI/aTzZEePcbrqt0u2ar1AghsKCdwqTJouVDK2sRJYOD08T7KT8
21CUn6X0Ljo3RvM9Nj/9uaNcGlucdVShqrhvzIA8zSSfUB9i6YUpcLneYl1d88hLQ4tLp0wlWte1
EZzDMN4V4y8Jzju1lnhXbjG5L/cPEDj3zoy75D1s8bmuP5PRcJoVD0rzMttbkXiopV1RHgCk7IJp
b3kbV8O7zHtpbnE3tJIagXSPe1clUlP0lrOdFPyYjJ++fpZ1aWeO/47hQQs3WqnLg0fTmQF68sG3
cQFUe69XKRdaqGmeIrpTVR4SQY1s1ezP1SCkTl7HpyYUf9/2lDWDpNU8oefWBVDta4OpVFWdHqcS
mCjLLjOIJ8XPRhPbnhY6XehvBLA1a2TV1CBmElhu+Gtrcp8bEBMUkjvEYeZotfHDy8SDV5lf225E
gEXdyv6Wd5HBsZ5nSSAQ57EOjOXaIBpgeV0AbnUnMXbgEn/MlOmzKOT3jOs6SLG8KKW3b8otHaD5
M13eSAuzy+7TGBq+PsaYpZr52wpixxLrz7c/3JaJRYiOGDvlPRF4bh/L92nSHGg17G+bWEbGuX8G
xJDCIMeIcbzF16oKPyhaI/TPlp8eJsOCQ1e6C6svt628/0TXVmafuYi/0MuHnZeQU4oD7O7oBmaK
5aTSxySJTwGPz8Z6ogXw8bbRraXN0ebCaBKmntw1GFVaxkp8oEQ5NObSxmmeN+jaDVjazNYJjghs
hLGoT42xOhWDhhU1q22lgu+47p2+vU+irb7+6npgr4fPjxIf0N3r9fRa1g51kflnDbrCzGLoudxt
3pTvnnU4BFWcuXHLgaJkubBSCoVoqoPin/vBAMroC3ZtMJmTvNSHLA7eBoJiSU92DFS6t7/Xe2/H
Mu5FQklBAv6r6/VBparWWWuxk4GcknagGjFEqnG4bWVlF3koks+RBTCauSzt6ZnqQ3fskV/J2YkB
Q7uR/FOsb5B4rXjFlZXFsfKFQI4DmoNnyTQR0n0t9PugKQ5CuTHn9u7JMX8uKqM8OXj98/Kfl3vh
5INSRIqaknIo3ve4TQ8mJCNa5hbD77J6TutvrSjZo3bqB6Cw3bFO/3Rq+M0+5T9AOmwqowXX9gEw
gnHys5D7S9oFWrjLhtfxI6jIrbx47bvNqMsZDwnhw5KCW/ZTs7YCcvzIm45ZZzyJnXBnqC+3vWPt
uzGZYVL5pUVNBep6OQOwEDMJhvAsaSFjzwa0wh9qEWhbsVF8WzVkijwrGLVjgmkRnJBsqYzWHMOz
Zh7rRD8N4j4QC8cYvI2yxdqpQuSUQiZcIDNpz2JFfunHWSeGZ08Jvnl+GtuSCIHi7W17l0rNNOza
W3eD3cMLFzcVE3yZkGVFfE7b13R0YUzbTVJzStSDGecHs/KdCQJKHhdbQOy3ksd1/J0hdvwPFd63
E329PrkdRdNXlOg8C7lrMMdN5lHUGT/7MAjTXWmER6Nw2vBBNeqD2JS7KvlaRerW+t9/ToD687ub
Btyb51z/ikztCyEy/OTspyBJT1Z+ir3z0LaPYRffQcUZg+QIn424OJrB0cqGD1Zwl8NxS1DY+N7v
z8kszQPJIloaePGSg7VSQ4bDuzE9j8lPpfjX6vZlvxF0lhkeH5vx8hkwAsYHYadFzAmCRMvlKk/P
nqbZQvlQ2BIyd9pTRLXxtl+tLQbuK7r2yMzTQ128ccbIa9K2L9Nz3w6n3rvTc1jR1C3uupWPN6+E
VJVGLcivxcVTTU0FWbKUngMkpFWKtHLyQ/TKl3T89/ZyVi5XyH/ZsPnVzQNxWUwwwkL0R09Oz7Dg
OyFKN+3XJmOON77P29qRxsjRVRIkbwtr8Y5Tcv5kl4YXL9PJ181RiDCsF+egL+0ufw3V+2JQj0la
OHEn7Ar+FTtwLSuE7nb8TVqm18fGOt/eguUT7+2HUCyeuZfAfiiLLwrnAQi3SU/PZdfafuTbfv8p
7086h1c14NdLNzxo1d5bbgvAE+zWYuFGkJgGD36OgzS+qkWjVnZSZJWTloN+6hUpYmoxSw5RrnZ3
t1e6dkp4cFkzxQWX9BJrl+SdMDCoDSuN2t7rCVmusTPFXWiqXwZh2DC2FgahmrC4SuZyDmQG1wGo
TLSqrNAd4qSkXPd0nD+oURHu2sLbRUJfOGkTNgctVZHssgLhmJtG8uiVfXWS8jS485sx3plDlmxA
E9a2nw7TTFjMpYrKz/XP6hnXyMayyM6VlT2qnvaa6slJSbzTWHjPZfahioStruqqrxtMhjBdzdOG
ttq1TU2qg6EN9exsSM/D16A/dgrRdyiPdK9K/9iVgZ13L7pxL0u1PffH48/JfbFFeDPfq4t7iV4E
yOxZxQOcw8LRc8jSTd/L8nPlg/aflNLcS100/kW0RzlGnwWnkF58G9e5SP8UDSnxScRKwBUbyv+i
jaNufMI311mshJLFLJ064/VAal3vZ903ck9hITtPomVTz1aFr0is9D/Vozki8FDsVO9ODkQbud1K
v0+S7xBk9A8e3Gbp7zH/mj0z8jkN+7459rwoNPnQivafNuwJK2wAwiKA8JgKUhfHvBHaKBskJn70
aDyOTf1voUI4FVRbFb53809vht7I2/gTdCELh55SrZUytct4VKpoDBfmLoxEBxTgvtXuxR9F+Lmg
AVdoTuzthM3+6MpNRbuNCR2IQWbr899ffG70sKc+C6jIipAVmM9T/yxI93H4/XbkWrl1QT+TzVtU
42YhpGsroW7FI5AgDq0nkMjHdlPGuyjYyujfynkLx6JIOj8yGUJl2GmRNIqZ5QlCwEH1p7u6CGzB
/9BRda4tGMvjfR89VcUxmnpeaLljmecsPNT+dzgw0AJP7dC8j17D8IM/HJrBkYrWTqzhmJmPKEDe
C/1Gur5ymsn8qUsyek56tSSWCpveiAm62TnJITTQTMY52iIeNtLItc8LEITRetR0mbWYf8XF5y2s
YRo6Xc3OZf/dR1w+hK4vnyDy/H37A78vxwBpmTmeAGjD+LKc4RdR7TLjJsnPpfHRAiIW1r+R1nJG
UCjWjz5xe0/fuIZXLsMri4uYHA1NEgUU3c8mZCJltiujbFfEv+Uy3XXClqzb6iGFoACwIjhCEEoL
B5YCJVUmtc/P4+hEec+n+pwbL1Zdo3nVOH6of47bU9WpvMlVtww33v5rjyHu+5mggOgPFnQZIxLg
NpQZyLTywoYm3xbD4Mkzu0NpCC99MX7LclSO2u5TOtS2N9XTxqWw5qycKuqvdABJQBYBOxhDrwvG
pDhnoicc6qbMvoy1IG48lVeszHRkUN/y2OCqW5xeSw+SKCnj4jyUtbHvzWk4pVElbSQ2K67Kq5/U
hperSQq32Mta0EvL6NTi3KpfE/85zISjJ0p3UiihOmo4Rk/vuPtDxBSxFSQOkCbwwlx5+uIYVmWu
V62Ul+c0bkwYmHPF6Tp1i3Nq5UhgAO9g+p5i1JuYxsVhT6Yg8wWhLs8MXX8Sk33od3eG3zuh/ist
N8LXSkS/srW4Nwo1Msuc1+9ZG2l8TepDUI/3mtVveP77j4XTi5SEgN6D4FnipjTEBsO6zKqzqB7a
dlDuVLlUD9UQ3UdR8SyH1bemEeWDYQZbUyfv80wsw3g2J0IgYZeghYSDMCLdUJ3H9D6PeMBYz1Q6
hCj+P9KutDdOYNn+IiT25SvLrF7iwXbifEFxnEBDA02zNPDr38F692WG4Q5KnqJEliK56K26uuqc
U77mnORojQZ9PZ+TOdS+J64Qsr7zHdKpALdYJj/lpl93R6l8AMxgxWUuTCa+GPgYvOZRR5kzxjhs
Kw4tmpMiqiMwNo92/T0jR5Iin2La30sSaKvhzfWZdj6bXCFsxnsR5IzLC0hwoVZWnTaYMmZsBpFO
za+BAbt9/SzMHgiEU3cfcPumRMKllc7kBVWo2Z649VNCbwGjhCz9t9s2lmYPSHJI/U/ie7izL204
IquIxYz2lGqKLxN0C0H2+tDV1DugidnvjKHznF5vbxtdyMZCuRqtwgD0xfMefy+tlqIw6yxrmpOR
a49l4wAQpe2dLnZRdqgS424kxM2y9FubJb4ZEb9LH1JarzjmhSzD9BVTV+KpyIi3x+VX5CMladSW
zQmyuL7ZB7go3ZYG9fCmaw+KJLtl2XkVwLoro19Y1wu705qceTQ0YqyEQCejU/tb2L6tu5l0YhAC
GH3jIXm1giEJetRFNNcpPGvtmbJw616Meq5dn8ejgUsX1mUi/+DdhxDbONbdXqkDePGh3kGgA7x6
X8ele3vg1558qpOgxxAQsHhuztWXemBxrLTjsFx8GMZeFfuMoZbWumNdB7dNfabvLmPmS1vq5RxD
1irL8ALADpt0HrYsemz010KAgQkFZMgCDpXksvc3TTwWdYx8w13u/ET5i4ugX9lma6OePXD1ARXl
Ou6ak5p0e/QDQ4+eLTV+5Kp9N+hkxdjCW2EaN1K9cEuYz/kjFAq8FoST8ubETKp+2JqQD8jmOIM7
ljL/3Y6t4B4ZomYMMvBSW9eOUlnZZ5wX5UbvRBuMUZqzL1WDEkycG/p7XaSMuqSnVljmhcrAKc2E
EYymSp70lKu1D33STNoqMmX5NimNVt73tZlqR1sqkkeiiWJNLnTRfSBRgkwdZLSRMpk5LQIsMPp9
js2p+YZud7obP6lBnh37/uco79Kqda09r/xMWYkXr58dmFtYm2BrKNnP2/jaTKRZmww4t6SlHjOj
yG3VIt/1VtR9tfIoPq1sYhmb9GoTnxmcb52sKLkDgYJT2lduTqqdCgCGpe4zq/QbpOTy/jXXR09a
oy0sXG9IzwNWjH+RfpzLPuCYUJspanMiuap5WZwJ1+jGtQ5OS24QmFj4X+ho4nk1uwQko+GNbNH2
VOXHhrxF6i/1r3sEAWWILMAfGzMXb0WxJcfQkT+Zxje5O1X00PFABGV1J0DcrI9AQNQvptse1fqe
Vz9iQrcrazjtxfkann/BzNkXqhjjVmQtguRDErf3vEYPPf4rycCwC5qjrTVHLtrnJltjrC4tIhIg
2K4TTREKC5cekCW16ki8ak/SaMthmSJ6APY3erk9vkUreNEjTT01THZmwwO7PUYXaN6eDKOU91Tl
1d4AL20Fl6ZOO30+iyCNgvgNJR80Z54NJtG6pmVEbU+CgLRlkD6DMlvffteFmfgjS9s7xqXxEZwX
y0s0pThqZoS8iGKjZx6x0LB2jBsfb3z5Aey8FBXL3N7TvkCj3GQUm1oCk0tXo+q1yhz6UMpjuxMx
WUPtXwccgApPiFfkulEJvhImHfAU0Gtid6dcYsmHVtHEKwRXvpQiVu7GGs2TIV9Fwe6EcC249Gxs
DgoU237eXrKrc4evwLMDaUoIBEK5b/bIaTWrq4eUipOeaXsCujRP4n3TrAkfXO2MyQz2BXJWGpo2
zUudUjIAMqO2AkfPoN9iuzF7j5UCaOnbw7nyyp92kG6FFuGUrJk5SU0qslgMXJwqqOj6VMt/Fx1U
d3Q6QLKflP5ta4uTB32a/1ibRn0Wu6mpbRQxAoiT6RSR55hUCkYK/U6OxMHmX0yhKDLR4ZCynt1y
RVbxPqpqcUKC3K3U6EDzzrfIuFKlXF6nP2ZmkVIFkEeqQQLjlNjGM8iR0UHtnGTlxbs4beB3QqxP
nXzyzE0QuRWMJB2mLeXbQukDs+IHYSvB7Slb3At/zMxBOa2jZ3YHjtWpUX813UE4g9elYaX2K3ZW
hqPNlsbKRmZIBpbGBqXOQnY/BX/ZbNY6n01e7cLrIa+CM4T0HNAc4PvMbkjmZCrJol6c5LRK3kor
gmpYwqPOFTK6ZupA6/oRUQcffRbWXtULI4TyBWpRYBoDrjJ3uJRBn9bKaX9qpdqzKR5GJg/QWXnl
SbA0QoiUwVPIE+18jjJKFIJZU8oeyZ2A6Se1HlxCe8XjCYbW2gDs5n+L/QcQH62w4ScACUSpd14B
VFkNOSB17AFB0HK34m3pWnL6iyQlUPJ9M+z+ektemJvdXDbXtC41RX8SQmwca6zdBkRXl0V57xuR
vXJRLhxmaJZgwyBbAJrcFVymUXmhJXJ/Kmi+0+Vui2LP3wL5pvk7MzE7ynqrCki/qP3JpF/1Wvi1
dJ/pP6JoTSt8cQf+sfN5mZ552oK3wMeqWn/K6FdoQQdKhg5vzvD3jgn+FZEFmlMAaDBXJHfa1Lbq
xsIGhKa21nwo9Us0rsTxSyM5tzGbMdYmvShKqT/19eAlVea1HJnS6PX2RpucwdxZQJPyE1aDpPrc
WRQSA8iWJ8MJjzs5TBoIcyMkS3cVU/JA4kR9MKNBrKSAl84viL9Iy6IEBsTZNPSzRaqcpm3BBOtR
V9VN4aNQlePMJtUwbEai85+GRfSvZdmzjUikqN7fHvJSQAWsAsBhgCjLCECn++DcvDSOUi5hZgXy
pva4k7Q7gyJv0+27bnSFmp5aY+cI77bZpZlGuQTJ/M9c+zxvZBpQK0hFOpz09qRLaBQNHm/7XZgH
kTzftrRwn4EmgRTqpAdrgsp2OT6SoWqSOEl/shzEinbEN1GZma5V5rKnRfpadXhpNa2JDuUgTJ0S
c5fmrDwbRCFpw2mItfrk1KInrpFys9s4yTCivRi3td4d4gHq1ZFZxmsFmaWJxY0DTRDA77Gqs2tV
p2OmFJ06nkbG70RFfDt3dqD9/qJS/wY/uuZiruzhIa8bUA7WAYFAMXw2vZ2sg6gDgM0pQe/DAX0J
oaDl8e5dSn4WxY+/XMrJFlKN6HuASgaC4su5VbQRWCbJxkuUiE0BGEXSo+lIF+9VdWV7Xp8KmEJh
Bu0P0P4ToJLZsMpMdFat8e5kmm1gints160e9Zs2+qAWc+MWSZyEPLfmmoTxNIYLF6QjDT/lDIBj
QT75CraV47bLBEgalMVeT97t5ADSkkdxh791kbFt/zreA9cMVwT4bgB3QF9jFvtTCIKNZUHkE1fu
GAS0o4Q9qX26Kekaqf7qJH5aguQ5pDDR4mo+NBskPp6VqQwZh6/QcauGbRqrLlsNiBamEDq1QK2r
eLGjODo7ArFC+h4db2XQ6KwHpjaBmadIxLmVxd0GOo+sT9/LfCVqWBrcudHZE0CJAUgGIVM+xTWg
7Mlejj9w/gft/a+PADiXKLBNWhh4xs9CobRokhZCRvIp+ZDl1lXTV1OtvEFbuRWuvBgcGEA+6BCG
ZqMIoGeXAoOysVCyWjmxJHlTB91tSj/XlQc96e4y1WuTNZmW65Q6AAJgDaHJHt6iiCNmA4s7JZa1
XtdPOI2bsRk8rTS2NnW8QqVuKqnQm+w9uWVhJSNLSX7entZrIBckw6dek5jVSQZy/rhCn0mpNMzR
PjV1u22ShwIqywUHOiQPSjl0yG/Wv6XjU7GttF1KssA0v0tf7L/tuoLrAnVFG/4NjB98y+wsOkOB
Vi7UjE5U4hCsNgvpKJCHwFwoa2m9a789Ua8x3yBfI+L5TIKfXfvEHqa6mJqEuQwxkDtHekTtbYiZ
F2UvK3M7ffWlS8OsYidhw+ICvnqECzAUcmtoSajV1DjEcfVNCKI8ZAOEToxCyr86VFX8QdaoV1N5
3FeK+Vijh9YhKxokoaQ13drJd198D0CxyAYAr4E3IeCSM99uMA3lOgXf09mPdfcsChFklrZZGfVV
4nmC3gKPCWAggDzQ+Li8rJiqRIi8OxL20Khtx2crD9HIHUpxQab+LhkPVLVz0QP0ttmrx8tkFR3A
PlknuL1mO0hWY6tUKcaWVXFgDLrXGIX//zMx8w26IWWl1DYkhHCNG2kfJFnrQny1Nz9Ry7jkESGi
Hj1vSEXQLdfMVFhI4bknvJWfWBCBrRr7hAYI33M1XsnfXDnvmcHZjqA0ATwtxqyhs7ibO/EhVd+5
+c1k3Yqhpa2Hex0QNOTZcL3PlqcmnGaq0ZOQgBDqd2YkuRQRhids+a/hmp9j+mNq2ilnBxxoZFXK
S5gaaDhINnpVRC6i05Xkw7Xfnswg1ETaenJZ80vdzOOsH9UIh0n+FZfK1kyapzrX7gnKr5TttR8C
8gMQC3nIrLVa6HUNa2Z7dufSSOMqtL1IqFveSD1i+2yjtB6P3ivpvkJjsWwfd25vuAiDb5+BhQ0D
DT8QqiacEMpns3WMuUFMpcPhli3QL6rh5Oi949JCeQIBcA28uLBpAMwALBZOBMjAuTHAAKVMEKwk
12js4XVxkgxabDtbWxnVwrlDcn1CMiCVOVFdLrdMIWyKD8FaKo9GG1Z6gCZKhAf5uGJncUAADIAF
gboV5u/SDjWsRCuIREJEcDvJeUGDhtRWVrISV1EggllI9yMmA2oGKJ3Z/m/jlictp2mI/vVjekfQ
ZV5STqkCOHrm9qzxtTVux7LFSRkGTxO8Umabok6NCqKGeRp27cH5yugTgMqgJetVoBpb6eP2Dlwz
NhtewQepScHIC9PECViEODq2Pav3LSnMHXDwbARpsXfb5tJhx5z+GeHMT3YGT1uaYoRxBKSj/lzJ
bg+evgZVcK0PsuhXLDYcr15jjQZ0DbP8XM0/lmeXDjWpJvcDVlP5ieaJ+w7YcOmliocwbe66PoYr
tTy7SzwnfWjrbiUanuZyFjBcDHs6N2euVKddJecccw2ZtiKgrBsDUkI3YGV2FyIGhL5wKyAEoqg0
jxh4ztDwPi3SEBqKuumq1paWe6Ki73nA0el6PIoV5724h84MzpaTJY2RZxIM8uh+Ah0aoUCor+BR
DamO8jlNyeb2EJfcJnBmwGBDzxW0pJlBSelKiBBg/wj20IuNUvym33m5YmT6JVerdWZktlUqLU6H
uKzTMKrUfNOO5nuicgWIDQAAbg9n6QLCik3tp5AumKDylxujAOOkrnAowgYFUcU6DJtor9219Yth
HuL0Z8V3wzPP0B+kl1eO4mfl6nqUf0zPRmnVqlForElDu3+M6K/aPGqNV1cgG8XuIB9r1efVT/O5
/ZG2nl6/xnriRj8pG9y6ejKcr7q9Sdlas83l5f3zTbNzkucQakXTCbiHVIp8o8og+o2qnC85eiiN
awJVq1Mwu0aQo0GfAKuEC6yTDdcF/DztAM1/j43uS9MQuEOQoTzGDv3vJFX2wt71yibNdujwykpA
+0e45ydN27c08W/vjEWP8WdjzPnlBrLhhllOn2ZwkKIHTvxaR4nztpVrhNbkFaG+NOWLJh356YCf
OSYpaaUmblCeM/NAdh6igW7L7rnUuDuom8p5ofuUv6Dh1pF92PVxaCEBsoeaivJ2+zuWV+LPd8w9
F0gcfSvrOHIQ/ChHz9i0BTrb3lNzwKl4zM0HM/UbVruq4aORhNuX6AHWxYFu3WX1kxTtWukH2Hj6
aeWzrrIYl9Mzj2fSbmQaNTE9XZe8oTNiUe+GZEerRwSJNS2f9LbyRpMdONtlzk81fUNXJaKckJga
NEg+tbqbRDs2bIrKpwYBMuM+ziFazq2jJlxqD0FO1tJ/i87rbCZnMQTVBqC4bRUF1ygeN0Nt965e
RdxrLLHWvupKkxGlhslpTeVJuC+0GLrcPTTnqBtacCGFFrtpmXskj/dA+GiOz+Rdk4zItzxr48Zs
vNHu3Ch/HuKJfqvnXo3IxmrcPF7ZSdd519k3zVwI8CmGxJoKUZstbevxTYdSDUmJX0rjRmt+ZtR2
Wfcdqa/N7b2y6MrPJ2PmTISmjnrVYAsn8bEsQq1MXY08WhUaxzyWZIOkdnQQzGfWHVmjzS+F3eem
Z6eYiUqz0hGmmSx9xVJIaXyXMzS4/Gara+z5Jcd0ZmteETQZd9IGf0KOTj26TNx+bQcvXQLnFmaP
CF1PQYpssYK5OuzooO5zKISP0KiXrWSFarC8W6DjAWnniZg4pySOo9XwqhNpWENKmkIKxe8sdmRB
pHI3a3fS+G0w1xpmXdNfpy16ZnR2RCUTZYgaBelQ7XJ3YGgBu+Oqx5/RCHY4lDFx8cYAZqoqnyzp
tc5XNuqSgzi3Pi3wmcsv+ppaat1P0Y1dbmO81nyn1+HZ0dto7XqZ3s/zGOPc1iy8SUBeLspkus/L
ozl6uXyvyGA65pCic6X+rhPEi/kjOALySmA17fhbhmeeSemtfswGGE6sXa/9rvCEcrzezZpoS6wP
6/n22V+6Js6HOfM5meQYnCHyDknxwNHdLW2FF2vfo455STwirvJv21seHfDyeMvD8867QnW9pEog
QcPv7o1qD+xcp3tMbPPGt0ONr2VJFk88XtpIvYIdjJzT5YYBKrnNeWSnIajYjqsJMrqjgSfF7TF9
UoiuluzMzMx/qqQADIfg4krpY6K5yrixqse2PeC4uHrvCuOXHm00KTALtxwSV0PPirVG7NdJ/Olk
nn3DzJH2zKGjkeIbBJolb7WjorgyOkN7rP7KP7QvzDezB6o82+xQSwVKGmsCAJ+SLf99EqBTcznX
cdIRibYKbi8ZyetD/NIVrmG/tOC759uKbfRs12SnTNzZT+VXCHQ40oFQaJVAjKFT021uEbdWv5Dq
TdinNB+2/681Alzo8vMK2rZV5ODzcnlL003XPiTNtm3ex2wDZQhub8boScruGrnby9Lop2Pn2tUa
AnwxiQDdJfBBsSknYYbLr6AqGufIsUpC55ilyNqpQ6CTj9y6K5rvKW/BoFR8bgdG93Z7+EsXkwZA
FtSeAcrGpXFplzVDkldFjYSokYK3/SjnL9Br9SBqtOK9lk7cuaHZUSB0bAAuqpC+7oXLiPAM+/X2
UJY81rmF2UaPusqwmhpDyQx01AXseRR3GX0U6XtVbIxuDYa6aA5CGmi/h0c7GJKXM5crRJcMMZCw
USoPCgt+lFE3rwc/sozUK6Fn4mspX7nolpYL/HMZdiGsACzDpVGF5IUwBZKRKY08szui4XoTP5nO
ivNfjCH0iVwHGANaIM8ZtKhM6d2gISdhZq2MUE/qfaKS8oUTfqdCOukJQsiDm1eVc6cptPmiZ0a6
v72c0/zN3cb5J0xTcXanO7WtSXmbpqGl+Dpv3KTdd8XgFvZR0v9hbwJhgGqcjnQ9tM8vTbVy0xdy
hYdpbFf2IWfccPE0llZuuMWHqYWwDAtnoVHNnEJj1V2JCwFBoDWEXXwQ1Ss2pTb+rn4VgFToT0qb
ueRjNDbpeyT7wtlFLBCP9vvteV06iOdfMTsm5aAAeVkjsI5j2dyaJfpvFjJdw18u5iaBE0EpFcAG
qCHP5nRszS6qU4RkNAk0S/L6Tg0MCUzNLxGeb4btVfY9GuU0H728Fih91qXnW+fc9mzrNGMvLO5M
GYD+sUCvsKiRDm2Z73Oo2MuHTjY9lqVgabyp7CfpqDcomwwNLSTk9fdd/T4Y4AXuDGVfl9D/b/04
+iGxdJ8p6U4nuRfn0j4FT4B029sr81/mDFE00DXAZM3nzDRpwZsBMZDIg7h5L+X7cTR2EoR5Ind8
TbI96aCrxTbW623D01pczxeQnTpY5FP/6cv934yOU8u4a8M60WuXUQccKy2ptoOkmZvbphZ339Tw
4H9NqZemTCqQjhJjGvZA+AVQ3xp3TFFW3Ne0hW+NZ/YY6dBG23IaGY8RpuzAjuGDZ8aZm8RRGMU/
ImEHVmyvxXrTJN0yOo38zF91wLurco7Fs6FnGEeGZ0DYwdLwCGmJH2to+wH0gjnegf0op4N/e1qX
VtDWQZlHoIf63zx6pibgbUIgntX7vg3U0ig2UpZIfpaaxT/4ZUQoEBOCkC1uvtk4JeCtS6dxppxA
Dgnn9kA6H4qVgdyZQVw8/cO4QP+BYwajF+n/y0lFZqkyhzTJQi1Kahdl1MEjooaqUjGuPQkWp/DM
1Mwv6sWAAmKeZ2HVUHOb4ZETZFlMNnJuDyv3zaKDQvHtP8OaS9fKbSZFamrSUGYcOvWNzRvqxk5t
tRtOurG6j0ZF5MNBMpA08GSh6cwVREAKEZ0BjCBDKYEEDExJbaelUabs89GK22PjqL3qqyTFz7FW
aJXXCkvKn6y4JPy3IicVEjam2m8HcJVK1yi4ORxtoULwJTb7utpxmdUcWgsyOmSMQ1JObRWgG2Ot
jH/pJkQQg1gbaC3gm+aE3WrMKE5gQ0NufygmP0AiP4h0qK71mRxK5a8a7cMTCUk3Ot61Q3EvSKBn
z4WI0Kz4Vy+FkfHhkPrj9l5bCOg0vHhBGQAwxbjS0ygcQZuexXmoTyreYGkXcrEx6RA4bIPGHy4T
b7cNLuw4VLQQzAG3icZT82YrZYL+9WpH8rCBVK6X2NavhCU/DCVfO7KL831uafqSM99kiChCk0ZY
Gg4i27XlFqnKaHjRytJHl/FSui8CCQ8OI4ig6/Nqy18NsUs7P2Uvt0f8Xz4E6EOQJdBUeH7T5HbB
LJZXedjz+14Nst6jch84aKr+on7jp6oKiic0O0zBSpUHl5JTobpJj6Zkp9sfshBcTsXE//uO2TXE
rWpMK6nMQzCaXWfwleqIwsfYe/GaMMZSGWCCeU3cvKnT4hyf21AdJEOzwdxHX/jetB9Y6/W+jL4+
rcvfeOcp4mfzGveHAvQ8LSjbL1XnKluLb8bvxRpMaSkjga/5lPmd2o7Oe/zlxdhRtcLXtIeeMm+M
3jrpmNtI4w5s10hHFIIS4003H/sW3ZC62qUSORjJiqTZUmIZVDfohQMNDsrbvAjRjFkvKVqXh2jT
+GMswCC1uWt1ATWgROGr6BGihLr0Bv6H0Na8z3RBzS7qSZ8PNyVE6gArnOUj5KTjBdPHPGR2hlJU
fcwhq3Z7ey1FcriIwQPCnQXxublOmEGHGg2BZCz6eDCZBxnWGpnBu8T0jFf+4qAHghVwYyU1ee3A
gOvA1TzhVJD7nWcy1LqyUl0feEihtqHJmeskG2TOW+yznLgQgA9WRnldm4e4EdLM2qSPAqWyWdxo
CN3OgftsQpvsE9Q/Wmg63wmhu1bPfCnbgzA/GCsIlil2v1w92ISw0vQCnvS+Z7FdDTGPqizLJtRT
46ikwKE7yQfvtE2nst+3x3e9UaAiBREpPIIRraqfzuzMa0Z9rhPbYE0Y1/IdtC0Rf5CVkP/aD12a
mAUddioKZg5VE1rg5dKaId+5qypoVCqoqK0cupXhzOXLiyEzW4PAVt/op5hmGy1aQ6SsmZhtCJmZ
aam003Cgz2bEhpvGX2+vyfUex+IjwAWnD/+CAHx5kyV1VFadQbEmbIhcVWn9GoLbI+i4Bi2DtBK/
HZmvoNjXbM4uC5QDdbBX8ybMo9TTzGo/gDdb5F8aAPXbDqVAfXd7kEvTCAoQ6DlTCza0A74cZKql
VqEXmEZjHMxgsFLD5ab87baRpa33xwhoTpdGFIFfGTc4SEatB9IYGk6H6yDMO69da8C2dGbPTc0W
TWQMxd0RB8mufzJIy9d08yKtCi8vW7FQ8kcjCpzZmWdQ9CqpCYGVsZf8nG2Jom24lr437ZoI5Zql
af3OHIPjJGlfqk0TloVTuJEanwiUAVDje5WqcoUVeR0kTgRd4ALBIURvvjl22WiaPkuNoQmHKvaL
BJVv5X3EBXJ7MyxcWJMZLAP0FiboxGzLCWGMTBlhJuH3MdosKioPJKfYM5u4VhKoVvyQRJpXxto3
g41BH/d/HQzjAyY6GvDwYBnOeyGSOAePqpCbkGZvpYNh0rs4WUOgLE7mmZHppJ8tnNlCWC5PFIzS
kTaJSI5UEl9yabVZ1uS2Ly8pKPPh7gdVBPsQ6b5LO1HsSK2lR9gg+a8IbxmAhT2UYmXgqHkKvdvc
peMvNGpB+i8HtCxIuzxoS6SkyvTRyEpPJYNXkWc2Jiue5dPJ3/qy2Qyg8FWRllvwnwg5fYn70YkD
C/U7GoP8wdoJBYAY33qxHoxuY37YoR3VrqGH7cquvnY+mCDUHBARQ64LuezLCWobvbCjvgOeNnO8
RP3Sq8qR5gdIfxvmat518s/zMUPtDDIioIUgpz0bsyRJxlDrrJ2AOCNxh3zPsx+lExjf4+oHImIX
qAop/wXC58oor/04ypmgPX62Poeyz/x2Zz14XBZQw4n13TCPPHtfObXXARgMTBQSHRldMANmNxOH
kndJ9bQLm1p00NxnmazcdxkqIXd5aztki5+dd0WyW83Xc3u0XDOrrJ0qoQDr3/6W66MFhsWkIovA
E4DsuUKCnI1xZkdJHyJPoRAfRCkoJg2mzHwI6a5Rgq4dMIyhfwj0rMGtBtBrtn2kXInVquhDidK9
ng+1xxT4jD7tB7cv1uLAxaGhUSsIJKi9wE1eWov6sWztmvUhqnLyYTAj86HXZW0P8Zr0yz/MIoij
aKQEFBIC3ZkpYsoZ1I0xsAHsYsDB6U41Su2oRUAx3za1OIcgO00dv6ZIenYEuU0gxB2pfZiWpHZj
dZdkzAAqr4eQ8jAGt40t4EMm6i8e/CiVTVjI2Ryi+CIQGrIhlHvJ+eLEZo2O1UYM8jE4n87oxdbA
si9IOlLIQsV8Y+WNxQ+ksug7azvgfa0yoj364yrdcyNymr/e/sDro4rvw3MQdE+oFeLRdjnxvG3L
sQDWOIwA1Dnmll5M4N+1/mrXcw7KzNTFEC+0ibE4C1GsMbakSpOGsALm9wjiy3AwocAMkeGaPMu6
WO1Oc+1nYdAEbxFFSlAXPuWPzi48I0+1NtP0ATiHO9ocab1Vvqbm955ve2ALbf3UQ/+gceU9SxMP
yUhX9E88+aj0NW7Iwov/8ktmR3ZkphGzXgM2PQ609mj+MNm9ivdx9SPdoA2nXBgu3Trt44/b67pQ
yby0O9vmUPGSRiTghrB1vjF0H8l29bjJow1y8l/jn2uqXEsLDAT3BCtBh0/oIF1uI61DA/W8LsaQ
ZCqqDCUZgAyKHh1SRW6nlnzlxb8AG0BEiJsFIQb6KKOdw6U9Ujd0wB0whq2m+ib5lRG3eo72b6Oy
azvbg6itvbk9oQsHBSVScG0R2oAh6cwu08FRaqIJeUTsa9abVE7ZZrCaNbTA9Fsur2wwWs+szOax
ok4CeZpuDG1eelyJtiXbtveZBrz20XbSlQfe0ilBtxaIruKxhUtsdo3ShhapwpwxdOw4f5ARDLu0
saq9ItXattbLsEvTcv8P83hmc7ZyncKFgCeCTblLUQxl/TavSnv3L1ZQakAKA+iSKwwyAkr0viRI
qqt6c0/t8ZtATXbFyNKmn0QOHLxWEeTMvVqfoQNDKyNzrzZ9fB8r1kaNtBO17MIfCBrv3h7S9W2M
rQEqO8Sepor9/CZBwkkqI5bL4Qg/7gq7bX5imosHdGer1m6t6/hqsgUVb6RtoeQwF2aMO33U68ge
wxEaYPse7TlQoahLDy2wB6/I5Pi1a5CntgSDADGnw8ESjrkSEizOLkoS6B+FHoGImC+P+ASrVCyB
B/qITNchzezGJVo7QOvPQOg82h+3p3fxfNuA4kxXIazN9uWYqTlkJ0Hvtrq+3oy5Irs2Z9KK41qy
AtydNbXExHtdm3kRI5fUyhAJ5AMt8VRkWQXB6Pb09yM5tzGbuMppJYtQ7P0slxSXdE3sdc4qzmHJ
UyECh2iLBmkKhG6Xy2NlVmFreQ8rHZTHwG+oj5Y9OPuon/Q8ZTRky+zaCXhsgQqpc+Bo4sF0lSge
gmoUWWAQydmIWnBXqYbRbyWTPMdMp15C0dj59owsHR1wC5EdBr4dPclmdyFKL1Xh5KoMnEsU+RD7
BEG1AZG4TWkW/ospSD+jcAvBlbl+D1odFXGdOTKaFreDp9KkeylrKBIbAwpst00t7iW0m4HU0sS6
NWehW28YhNBaw16S2/hhRJ/xQFcb+V9205mV2R3R8FyzCDx2qNqtvklaVu5N2urb22NZXKGpfzlK
o1POZ7ZnbZX2XWbGSqjk6KOSQpwyYKOaPiDvYq4cwYVSEFAmf2wZk/M7iw2ZjtpmKtlymOPZjJy9
zYvuTumHUuxibZTbu24g2uBK9dhxqLhX+bDTiIPClQKxMVSxqNEiDwTld7RXMOrYbbgBakupp3Lj
/susWJCAkSFbDoX5yy9t5bKVGiWSAe/O2EFpLOPbIIv6CRrbzkqSfJrgeeABGVAAFhCkAwk2OyIo
/VuscTIFKA71pR+Nd16pp8QIYwWgTETPUy2yWQmplhYdJObpjnEgYTLvWs0Tfaz6GjYFn5qwGFXr
MSlJNqgnrknjLkU6ECWbmvSakNOYX9UDwoFOKZkSJmnhkmNj+n0UdPWGi5WYYOlQnhua/v9sc0VR
lEHSspw2cvElT4hH43wlu7JwMeJ6Qi0TSR3I2sxFloQ+vSenXRHX8aFo6m0KlqNriNyzypfbG3Ap
zoY4BlwmeKiahd1xOZyh44nTdxiODM01T40732wSNKDvef9g61zyGlKKu4bruhcZ9r2JzpJfc0lj
K7O6AOZGTgDoYMSq2Cvo03r5HYyCjBP3qYK6penGJb3vdXCv1FduUxdgTq866A3osbHqC4Zn7GA+
1LQNWto95mW5l4q4XzmaC+fl4oNm1x/jpSMJdTovCVrnkY1Ky2OEWWgH4WZigJ7Rnb4GdlrYW1MN
EKOHO8Aba+aK7Z7pckJq2IxzX0+/yBBMvb3ey6P6Y0G7nOYeTy4HPQlRg+ZJtKGowTh92ArywjuO
FztBe9fornLW1IiXsiQXI5ttsxG5S0Z5o4RD8WFmX6WH2EGaZByeU1nflilxywYN4P+HtC/bjRtW
tv0iApqHVw3dbbs9yO7ETl6EjBqomZQo6evvoi/OPt1qoYXsgwB5iAOXOBWLVavWynxXb0P0gzxB
SyRzN5j3VkoBmFzQvIPuHWG2uyRrq+YKMTWBjwBQQY/BKEmET20TjMIqMDBViQxbfJ9bfBero+VV
uX7Uxy3+LbltFm744hsW28pmuFHcCfdgB4brHwpR8PKrhqF/HwdESjNIx46CDlowlxXb8MarbuVs
+Isr2BJOpWZy+DZQl8T5hejVN+yfc/HvGVM5z1BpR9FDR/Sy2MZdnIG4FoI9bxY/GvobYTtj2mBW
WXH3FyYW+3gYtKKYRAt3Yf0qYg90Elr5IxEO7pe72ydmfdb+dzCLnctLYQrLws4tZ3+Yy4PplF5t
1c/QJLhtaAVCdDltixsaQeDUJArOZo+sYEvvunJnMcPXjT8aqmMkFYGq+iTXX2Za7kZn3wziGems
zph202C9G6X+x8yU37e/atVhnK2lnJ6z607FY0ktTUy0o35LswDqLZ4x34vsOyPPlfqsp2+37a2l
tVAvQ17PAmETWgEWBqs+z3IkDXCRD14Xe2jXmJof1u9S8xzN65pXtoVjWncLZxYXV09Zz8o0ynln
aRw2bevZs7tvaJRNyd4gP2p6FL22b2ql9tjw1eQbOZpVp39mfuER+rKdUivuJSzI7fapo+YeS9o8
vD2vqwcGdUhkF0CTgpv2ch05AQcXcbCNDdB8TiBM7x0tJOq3skkDPn/cNiZ/2ZWTOzO2WMOk5002
u5jRpm6+s76ofCdXVa8sCvrf3GdnlhZrJ+zJFtMIS7PJw9KMqBN2+oFZR/BYN83sI1ezYXHVH5xZ
XCyXW4oyFzYs2kO1d+LDNHywEtj5YXd7DuXvuTWHC29tdJpamJ8L1pVe+ibyvcKh22EkHs3aQC3/
WXgKVPoI0/9ngywTavFo5JSbGBfUaxmoE40YgtfKRmS7sTGWuKpSrbN4yrALNeGGQGNQd/Zi5cvt
mVtZIdRgdU1mevDWXIbPpXD1PgbP4VvddebRBUL0Na5N5Wc6dnmQCNf89zyWLIoD84xo3dWXyB0j
1x2etrA32PvJfBjRak20ajcR+3B7YGu+8cLS4mIVrlJ3SJip6NANoXbbuqpXVY95YLTfWPEMMA0y
r/8eBiNnZpsg05UvuGUbHfQr1LGGAtpbU83iTuma4hUow2rn4h0W8l6ZX0F3W6BjyjDGQzIaW9SU
KztGSvOgewmUWCAuXbgSMhTcqpEgeWNZAzxjFxYccpITDzemdsvOwpGUrl03eg07KDcHZpo8960T
JM583+r3DVd9CnoIszSJh1aW50a4dw6l90pK9xRPEnXa6phZuXYvhr3wMiUUOZJUmBh2Mp8S416t
58cMdN6Tqj9kheGzSglJvqUBtXpyziZ74XNymqH0UcOqKPodt5JdjH5zCt5GPkwbE74x359b/Syu
GEmdu7ZQVTQZZp4w5g+bPc0GCBg21lUGggs3ej6Rn+/fMzvDkAvoK2BISvm3tD+GrrgHb6s3qzVI
nRBmFeSQwq+iXrGr0X6HxK5v0WZjsBur+RmBnH2EyeqhRspdfSNl42XCvHfG7snIrQeTDyDO6e+g
YBJyfWuO1x73GDxK01JqF1XSxeFp88FqUXHAJKcOmE3w4smAwwYQboQmOw6VP88QyDNtf9QVn7lb
/E9riTgw5kHH0JDYpytMtutSk7eDo75VvYDoQ/4o0Pqs6MPTzCykrMUe9Xg8qK0HNh8NRt+m3PDm
7GCR2eu3GFBX1+DsW+RGOVuDblT5qObYCHqxE0ruM1BfBfYU5qDaAi8G/W8uBYnmRfkNPInLp7yS
kLZgFsGDd/zW6r6Yd6rhVf1G7KhJj3+1vc/MLEbFVIdVAhygb1XBgKsvM6jeNh1PQfaRDwTN1RDl
8nOBPhg0RsZ+aY6Nx3gjQt2p3YA5M70HvUS8B7XQGA7a9C2zR2hCuiy+L/vSCGdt5iBWrOcgY8bw
lJRoF7x9QlfCX5lOk+yfoJRUzYXPEUgEWIaRaG80bp95V78lvbNFUrLmbEDpJvEgEk+0bM7InLwf
bDXHLFnTdMj0xL5zGKSfUQ7aQlCuwQGQQQWAF2QPyEMuG7tqcKoxNWu0N5vq39GlhkabvdCeND33
TPeNZlpQKD/SFnlDykJzrBO/AmLr9pxeBfsgqkQWFPk83JgSSXS51wFSn+PMZuykmI2noA/UyOIg
1v82VhIk2uttY1eBqgPIErLXaHdAORFCF5fGSEYmQyUDOw20eSOtFmVjvUsa3nsN2H3J3GDfK0LZ
37Z67VukWbSoS+5FSe+7SPInLRFzqY/sxOZp5/Bh3xTHjkY4aMjr7/j00RXHRjklPBzUYS8YmDf2
hrlF7vHJxnlxAPEZwOoDPCX1htCheDl6yvJUTI7LTnP2ZX6GcB8EAIphb/debHpGOO0TEtrVsf8L
YeapecisXamGfdQ0YWreQzpFEV57TNU9uDd7eoQkiFoG/figFl5PntnbFoHrys5Apw5KSYilkPBd
FhzKfm4TF2DUE5Bso1X7vfZuQ+ZMreEr4DU21ujq8pX1OAiygo3EVLFci8lp2SRiwHzZKR+ag111
p4p+Q5svehD5nifJsaboBlBNdI+Kv5z86Z13UajBxkdcuUj5EQZQK+hEc/BnsT/zmGsDaSx2osCB
AyZ7p7d5lERmHeSG5k8cZFMQi3KHMG6F7QFn+LHxASsHRCJn0I+D6hdI3BehZZyBbt+pMn4y8vdY
cE/Uf8CEf6eXldfbimc3zw1N78avrLsTzWNTJIcuBbmfHpjJR6ZSv9GMjVaT63Qs5gQ1Jx3drni3
gDH1ctcisW32banzkw5+uE4/Ar9Dkv2IuAgkz7UL3rb+bzburfylVUbPKZuQ6trGW1DO++Lk6NCz
VQBol2doqfJtCdANgaimPyV1q3q5O+keOjZHf2P25VCuzKAPUZcMlDrUzi6HivrGpCjq0J/AeMkS
v6Qhdb5m+pPdgkTpFNeBUgd9/3vD6vWmcz955bHs2HqQjFtYdfOeKjnKa5BYmcvd9DSNvjEOnmk+
QFkUd6FneeN4mDfj6qsDLnWyHbyVQESOE7dsvQQLA9fGbHDf0vrkaI8tAZ1+9y1rHgsk2W8P8moB
IZmDBK9s8YQ6HxoBL8c4q+ms92ZL3mwt9dr8Z7klenw9Fhxa9HyBJB8rB9jZpQGzRbmi64bspPPG
003mOc3OcV0fHs5Xky31xzVrKMGCNQn95siELIJlg6A7AG8FWHMAxkLBrf6mvRvgUdziDVo1JHcj
oHTY+UsfXBjTUFdcz06a00rFgfLU4KnZHtps45hfhbyQ8YbHQSERGT883RenvMfD3bRJlp/sN9CO
e6lRhHXMvZb4BcorihaO7cZpWxuahVqOZHoA/uXz0j4Lsq0c8GVLKWDRm5Actn0D7c7NA+3ebm+9
K5eKkdnSfwEeCN+x3BnMmCyrojw/mXhQOVXqMR9lb89WI3FXbN2Zq8aw0dFSCZpnx5Zn/WxQo+DY
55mRn4be9XLnwPs54K16ALeVZBMqtwAZV69wDA5VeqDNEa+CDn9hT3OoW5KhpaeaWXcVmM7r+M4i
9pFsvR6u34cLS/L+PhtZ17e4L0dYAtRL3yXtru13sf1QtHsjIAhYPpQtcODW2BZHOu3cRidVg7H1
s5enL/34NGSjt5VTvy4n47ZHOk7BoiEWRkfG5ciyklZqTUl+0uyg6x/K4pSIAOFoqlNPHzKwWWve
ND8M5CD29A0p9+YPc4Pbm/R6rPgG2XuEEwiXbMlXydnsKrNITZVk9GRNh85+jrOHuH3U1J+3rVwf
ObhfbEzAnhCIomZyaaUoEgGRgZGeUrKLH40nRg9TLGXh/xU/Ign/UZ9HpA8Kdzw5L+00zZB14N+t
TgQ9uLMT6cWjOT0bve92XyQjeL4xe1dvtoW9xew1ZLBH04A9JX7ShiLQ24dsU75LfvRFcID7BVAY
QFSQ7UCQujhqmZVMut0p6Yl1PxX1vdmKPlYGgRZp+CfoJeAuXvIvDZVbDwBTpyfT/j3yF1Lts3gr
cX8dzMHhArnhAHIIpB4K+Jcrg2CuInFT5yc1ea3HwnPyF7V4VKZ9bf52tF19MpIH42j+cIfSR87n
9vZbziAOFwJ8vH/Qd442nSsW/FlkDLpm9SkByxA1gRnZ4qVczuH/twDaIAwPVpbXJa3HthmnvD7V
cxGM/FikuJ6Hr7eHsWYEPhcUGUhyy4aJyzlsXYq9YCn1yTYzlD5+t9ZdTvf/bAPcR5CXhnAaXufL
gDepCG1rQroTWpnywvUUVI2SLdL+lYHI0AJlHGQA0Ge72AxUL0p1gJL1KVPvcjRA0HQPDLN3eyTX
i46bScZ9CKvRIL+cLbNwuxaIS+QXbBDX5oVFQAtXFOH/zcpiKEpPKlErsGKkQHnXXo0eqNsWrpII
mCYMRKIFETQDIr9wnmbtZDmLYaJX72cDcAx3Z2m+Zc1e8gLy9GnH/aH2oRBDdK+t7qpqA8awOpGy
jxKUHfCry2hdpRY19aRkp3HgrlfabQmly0ndGua6GRT3UMCB2tUyVwKunXiaEqRoOjVQTBBQ+qDt
hvibxjykvbUPhX4f5u89C9IhULfIG5bXoJxjZGokGBoNO0hGXx4tyE0iPRwjQ9JM3cFU3mMrDyft
K8u3duX11r80JGfh7L5VkQadZGn2xCu88wzVG5oXc+sQr02l7M+T8Cw0mC37UtK5NstSbfgJNBjp
K9oG3WCeU3a4vTGv0kqfk4YaJVgowHqB4P1yLLMoR6FAY/oEmY+a/7TfR3Yf2x883dnvueGrKdw8
29HWY+q+IjPYFdxQD5Tq96S3SDAcQbhn2fUxoySANoKPXhN0n5Yu/nV+7ZN9Pf4xJ4giQ9utPrhb
MtxrcwTPg/eNZO3C2l9+fNODN7glSn9S+h8D9FhUsdV0tbankFAxJUYErG6W/PnZUoMi3LDHnPan
lOXF/cjr6q6rnA4M5q6LpgW1DTbWQwYC54GCXA9EklKGEhVlZM8uDSodm023L3vEch51HnIbmaJX
Jd25iJyJR5Aoj8ov895qTmA57D8q6tV4HHjCDlqQ0AcGC/kXPX9Q/3KQ72k/3UAD88ExnoJ0K276
fHbf+tTF3GjjoBAtrvuTKPcT3aO4USs/kflIOl/K70TMvHfLqBTPbTN7uniAbFOm/GwgnQDNaoTH
ADPo5GN2fPpod4FrBZP7OqBmQkMDyBHjXmi7UvhE/G3uOuGplaeSfUefaxpChcaloQqeWeh9xC85
80TD/BhdAfiPBfOGP7Tc90enCWdrp99lv/Ike3CAbAVL1xhvOb1l4gdLJkGUiErg20HKtXz9dl2J
ho8JvtW+KxTlV2b1j8Z7/sMmB8vdVR0/Of3X/J+JTD/NGhryFrhP4NOllzrbmnqdFbFEI5+ECaQN
m9vvRu5+KHny6GazsrEvrxAB0hqkQ0FmCmYv+dJfWMu7rOotOFdNL4CKPTGTBY1iBDYicusj15+h
ccC2SX2l+1nsMTA3yJBWBhtXkm3CzhqDDMjdgXUy81xnp+VJwL+g/RNMZ0BsqSHim2ej2YigVhwL
Hjqf+r6QeEKP9OVowUFYGp2S9CdiPtZaAvbkrdzMVflGTui5icXpIWnraPMY81Or7htMYlqhvTHd
D8mOkvvGryEE64mfwz4RX2+7mM8i8NWcyuATGVlUUZb9NiBiA2OakfanRg/two/3rHgqD1R5KKG7
p3nxs9KGivi9YVUGUddWIUAkm2mhLrK4aByixJXO4NjUX+OdBehD4hnfldDQd1lyR/1YeVGnIwjg
+zejOPXMI4Hmc7rxtly5uWUR5z8fsfCugkGCOrWwnZyiF2GKrjBfZHrtD1bzfnu8qztI9n8hR+ig
c3hhyU1GV6sbE/UP0FTUj0rH/dsGrljRsIFkrCPbpoDfvxLYziuUvCuQNJ94+4j7OLW6vZl/6Ywv
XTsf+BjW9alpPbdAGg4t/coBkHII0HspajH1fVfG6L6rDnW1g2jK7S9b29oXXyYzCWeeqRedrkIz
Bpnw/KC1DyYS/sNLqn2raGDMTzHZtd/443xf5D9vG77aYiqKdEirSuQh/PEyKdg5qeB9q7cRil8u
3TWWrxnJaz+9QOkkVEUMOM9Wavo6sEdiUHZRYgUAXsWKXI41S5gxGlbDopQ8J1MUuyQYjeeK2x56
2aZ30JXp1rHud7qAUmKAjiSl/3N71FeleQefgCe/gd5G0NEhCXT5CXXjpGnmchb1NjAOHuH+pHwv
oE+c1spONYlv2biUn7Lprmjv7DRoyxeN/J0nYOKH9tmFHu3vhHg6lN3IxoIsE5qfX4aiD/imULrU
r4JLk/cditQs0lkaDMaxJX85O4npg1vuQY+3OimuTrecCMuASjmyp8jmLy5iEO8TgPXQ1QSqWt9I
H9wx8y32cnu6r3f3woqM4M52dw1cdjGB6zMS5V+bDx7nduAObQCtEItAHJrucu1QxaXf9odq/jJm
2cb5Wl/ws3EuXCkaaEwzAdYiArNpnlZ7m3DwdlW+TaY7NteBmvkGbaBO6JX027exPRr0O+dfALoM
4zSI63sDmplu/oJyn5pUGy+K1UWQ0j+oQZognF0ciBoMRJmVzyyakaDpk8MYM7/YUs5bM4KoHHU2
dGWDyn1hpHecrON2zKLBIT9BWN8dqD0X6PZzt3Bd1w8kLDd02pH4kocLdYDL5WZ6n3JIB/BoUPh3
K4vDZHycMxZwY68l0JsyEMs+qPqhKgOmvw79qz7em/0he2kf8njaNyU/zsVbClF5FEa+Z34eChTf
wWgwtHf1sK9tTwD0B/77diuftbpP5GUrE8NQUl1SBNUjtZzZtXlEifpAhRkSAWngdHrNEsszasMv
nRfC/sZYqBTdh6X9E7Gmx7IXkaHiUBYeLXbaR58ELm+CwlACgl19+zStuGzZQAnVcaSUQYaw8F1c
zRPT6gSPUn8oH3skDsn4qk/RYPlq9UNslkvlxriIQrCaMmOPegTyY1ccOxmcFZ4JSR/1fzkHKgaM
P69l/Dq9iLHzEAUcMvMfO4bhA5HDVtEPCUJcmTC73D+jjrR5ZYIUBK+HGaRqIg3dRKM+29YtkiHj
YnDS09p4igDehPD10pRSu12qTvMYASARNBpE0tzEr9tDn2w0OK0cvwtD8udnLlAdtKRruDJGA9/b
RePx/L6ftgDBVxGUnLiz0SwCZIcx3HcMoxH0Pcl/NvFGHHw9W0ATyaOtoCHWgqXLQRhaX1AbdEtR
XWf1PjUb+sCFMgXOPNUo5WhJcHurX1+GSFAAfYDXGnAIoHy+tDeDMHqgWjdGSWYf+HMBgH0cs7AE
Wxi4XDsvybcQKdcziBQwpGvQPw4ZCByyS4uDATj1oGhjVDhuEoL1AZB+0P9sjOuTiu1y22mqitcM
Us1Sl2HpISd0MadOZmIih9a+64rS2SETrPlCaWjQQ370MBJCD0VnMY9N1d/B6acwG+3BS8oxCYFt
Tryho8MOmf0kdOhY7PUEHTm3p18O9uorZaerfEyCx2OxnbLBzNxWT6fIbYTnupmvlCCOE07giF2+
yQa4NvVwMf+xtph6BjkAU5sQEA5tHSTMPBis2ii6rw0I1G+gALZBHws26MvVnfAy7oVBp0hHMSH+
kpnYRo+W/lVRX2/P3CfF0XLqQIAEahcwTQBgtHBhtIjBQVL2U5Q29S4tvivdziGNl3N/fO5e7GTc
uc576oigHVU/nb5n+WuZ7HPo8KgB5AOK4Zf5rcpsz5HIuHEjxrz2RUDDfeZI0ZGNRMxiGoRtl+7U
iilqaXLMTCTT3RZNs2lVbFxVa0uKgqSDFxdoU3GEL+fbqntbE4RP0ezwp8ToDlqZfrk906smAJXA
NCOZBEOXJmxi9MwQGEuqpojlK9XEYJR5YyDXCQAJIEQJDTeExLws21On2lLbzjKnqI5B3RfDL+wT
W+VBh8Z8P5WN12bGhkNF0s4vp4mF1miW97zrmF/yXNvwH2sLiIeLrUHWBQCcJUNMUYi66XJ1ikxm
P5vYOEVfPgNkvL89tyvuHk9CQNOBUQdOelkUKwobe8NSpiiDCHEFhB6dq7DrfkxbGPy1cykZpXC5
QBXKWgbAEEGztFanc8SG/E9H3aDCXx6ShIE2uydoQW7l5q5jKDx2zwwuTgDnWqI7IoHBnu+Fmvtq
88uoToVylzWe5vzSh/D2VK5uINAVYRdZKDXD6V/u0xmNSGWJUk9U5vcqiBE19T6GLok3cC/BezMx
fk9g+Jjm5Bn8fnesSg63P2DtnIARBa0/yEaCgV7OyFn8IXK11dFzNUe2Xcx+pyfNnmj6lvbcFdMn
4NWqjYqd5LSy8dRYHMepS0nZZjZe9TY9qE0wTEGXeRoP4tLy8jfd3qObCVj4fUPQx9m3gT5rD8DX
MiS3M/pdWIe8bO87rr/dHv51MlZ+GKARaDlTgfu7ajzTGO8qEx82kmereUV+wk9JqEGA9ove7DLz
u9hKZ60dUkwEykQArUkWkcsZ1wyQIFBDn3F6kpDE+g5Vkbuq2OIlWDukEm+FZi9QM4DWdGFGq9yx
UOY5GsehAI4sV5GXaDvQhgPGLNLft+dxJSJDJAxENVI32MhLYmCeNtQdeaJEas2VfZ3RL05BTHDM
6vxYVnm5LzvVDgcIwmx44JXZhGF0uhlAAIIUaxEdlEqpq00Owy6EKlrT2kHdb5dO9su/jw/ZVtkk
IGFBn8f47JhMoFUy4rqeoo7uXOsPipZ+p0QUSDbFObGtPtIVNwQCJ7lBdLCYXfUCJGmjiNztpshW
itBOExQCod/mBBP62BXltWqQz45P/z5CBPCy8CvJvpewGq2b0WYJQdiog7quEU0E7RahWaHFaTfk
GzDiNXeA5gNgKqD1J2E2i80JWhC7dFpjiibXDu2+fq5FFZhjvotz644Wx5yEHSpR4sXMxL6a+VeC
R2z827WeFNPPkH2NJud3P/+6PQUrR+biqxZxLUQgBCEZLvMxAdDNGe60XAQCiHtwXm+E0Gvn5XwC
Fts2drBplR6v80QzCo9VvadpyW8k0T0XeyoXmPxuw+TKZSrZf9HSpaM55+rWnqoEWo5zBr/DlShO
9k2shG56NxQ/TSu8PZFrh1I27WhwPfBASwGoWJ3p0On1HKHI2x9E7Ew7YuBBk+tze3fb1ErWGKV9
jAmahxgXqGov/Vw9WSxV5maOKAR8tK8l/VPYv/izkwfZ/MS7rwV5r5oHXgaotosHnu9v218bKq5P
VMwBtEOBa+HNFYcwAXI0zKox0j0IQH452ZyEM4P+4m1La04BuTP4OPnoQl7+cqBaarfupOLeEKNf
vupv9fSsP8xaBlzrLkm3NujquM6sLTZoN85NQmprjsxWeBxd0rOThW2fbLy8tLUzhxc8ejRRpEfS
ahF/8AlhZgJW1MgYArB1gNDLbSLX/VZ1DfQrM29uwtw8DKTzRf67Y0GMNz59iXUvp/ctu2u13MuP
CcRjtPnJHE9Z44Dpx360trRq1g4ssmvQ3QDqEM/zxTrHY2uMjhnPEdAkiqd3+kuP3nt/oJ3quylU
xxganf3a4f9FrgNYI+QdkGoDpernBJ7dPO3EGmajGyWyPyg6/DUWOAngK9DsHoPy/fYWW1l0xAqg
zUREBJzMEk5PSZ9MeMIoERgt3FBNS3Ds8DoLu77YIo/6fFMvXsKoYpgGvMSn/I2c8LNx5bkrhGUL
NXLs5GQVShnUMeK/YlQ1f546BfqMQJCOHcl382yV4WzO6q7vlPKQwJG9dtlYHamVgX+nt+iDgxhu
Zw+D2OlZlnhd4faPuWZUgVOo3bGhtRNWXd8U3mzF6oc+QJcOCUw9RPGyfCkmJX0d08TxlGKog6JP
0g0vtbLLAWmWzzJk4lBXWezypudtnvaVHtX9seTdYzm9ONCdwBN54wW45g7PLS39EcjN6haqSnpU
2ru5qwAkmRGjdGFa1Qc1e7IL9JYMmU9TcOMlu/z7FD/0EDK1R/Lt9l5aeVjIjka8bBRQsSLdf7m+
PUo7neviQxS1CpiBnO0WsuAKMI4zcWFCbuezLcRJOY9uRfWImg9W/WR3tUcQS0jmF3uEtOGTrQQq
UoPFdOQWeB87r8ilCH2cv/43Y0VQj5AGl94SW6lSRhm3Wj0yFXLUyeDbNNt4qKxP539MLNdVG4B6
LEqYyIbeN6GgBFDS7UGsPIV0AINdWfiFRNjVJtXHrpmdihgRG+9G6y8z3rlnTH/6eFf+akE8s7tt
79rZwByQnEiwSyewZIlgXJu71KzMCBtll1XPY3lQii3+rOtpg4y0YuuAZiCHCBzl5RaBvgezKNrU
IpFa3JsqjoZr1A2C20ORx/fSlwHDDV8mqwX4a0n6SVgJUUNimRHfWS33hvlIfPCydebHFzXfam1Z
mTf0bklpYEA/wIOwuJkLOoDLNEvMyGrLYwvoBQkqfdhoUl8pzaLREBkJ5LoBxLpKvXSjrQjdZhhS
3HQ7pvIOpCEcbY7KRI/VmGahZczOrqVCPYjGLv2it9MnW+f1vtWgWydMmm9sGDmw5SwDDIssBe5g
3FCLG6Obc/SHDI0ZsdCxPyCJ2Bq/hHkwyf72al47a8BesTMsQAbRinXVy8NnC93mTI3mNDAV3at/
WePOnLZAf9frCDUOvCkRJANHjBTl5dZMZRPKVFoqnlptsUcHVu1pne6GSNJ0h9sjWnlvSVvyXOuo
9ADYcGnLxY2mmMxUI3V+z5j7ro95CJETSqHszMLBzvzeZh6QxNyZAXLZZ5Z2oIYHlsaMAA5z6oyA
Au0w/L79XVf0aaimAF2PjSxnGlGtXIozD95a6OjPUBCJBFqZeOyxXrw07Qdr558DCFxaJMKKAd2Y
ieLr+TO0IVBNeu7a91oRJ7Cvelal/dZnZ+MdeH2cgT4xMFHwhkgfL52GOgjRgcVbi1Ryb5e1J6ba
q5jvdOmunr+OxGumj42JWNsMCLzAcYipkLfa5USMIqnUHD+JytdpgCZVGwd5XeReolCfcFzjSu54
w1PrQjNFf05FqEDWPR7su6TrN47ZZ8rx8pxBdQINsBILjBbR5f532poOYkqNSHSxC7ElMNe1YFc8
DFPLotpoFK+pSQxsjjF4sVNbB2IkFeDhYvi7MSvSO199CY67aiJyAvBr8bajHSuthGRGZKtQ6U5D
m3zjaIxgDiShaMiLJ+4rD22+a+zwtuXrHYApODMsr5WzfalwauvMwBRQF7KUwYRWe17iYemX7j2h
LyzdeAatpIFNNJXK04AUFg6E3B9nBmOHqICcdFaUHuv0BL5SdLjvSZQjoUaEV/EKVLIec/Wd0mwU
1Vd8A0zD3YHLQzYaLNGEVC9jkgy9FYFS2stK3XON7yLuwGaoBGA29bOCeNqua0Idwiy/4CbqLmyK
gxs3h8l4zPK7JClC1xk3vuva28vPgrNHD5EjxXUuZwQCsbzKDWFFxNQOOrtrEvR8z2pQ1eYOMlC3
13vluoMAKZhG0CFjYKst+6KHVDWEbk521Bde3B479NnKtFs+7fL8bUq98rkTj7Vxl+bTg61uxHYr
gSw4rXH6kcjA+gPSeTnWXlTIu7uDHXE9FOiMtWKIPBzz/q0Yfhftq/11DLlXjfl+lvDsd+BkpnGj
q0XeNoujdvEJi0BJScGyMGbCjiAQqpKdRr8C6Ycs46PDH3I0wd+e72t3dzngxcHWHXWuCJntCK9R
yxcN2LHsZkJni1NvvZ9XlxZVB8SBiDKR4VxMrqj4nPLSsKMxbfyp+ZqinmM9qLM3PBg1v0OyIEc1
3w6K+JH2L7fHeR1KYJxnthezCtqmnCtctyPX3mfNSx1D6vIoNpzH5wldrB3gAjqOCVpX0YCycB6o
i5sVK/T81SAKdkhbxKAYTex4QHtSxfI2cHMV1Une6gAKZJzS+rFl6vieNUnTgq2T8PgwKiz70YKL
6J24LgiDkLmvnvJyRJPVUE+goXLxn6H5pxTANQ9ZWsUHTnMF5K1zMTvgQQFyMhgSYf/phz5rfHSb
16WfjWr3xQEL9oeRTqDlnOXjHKdgtve5XuJ2N8VsW/e0T0i/M4wGWTs1AwLLJ5UhfyknhS8oL37w
mYF2Co141f2ox2DAKjpTRS2Dju9C6WMRVJk1oHtCV0sfJMAQsqt5a1c+tcr6I7fHPg4KsyaQ1xOa
5jFU3Ux/Aq+h8zJ2iN3/qKwGewB0T5FQAN52+tmVglXeWMZm9TTD17334MScPQOw5yNVi6L1my4u
A6vOBQ3M3oEclGg5Oc6KnlBPIOHFAgtzQwOIGYqflpUyaNKWA6pevabV7p7MppH8KF1Q13tKb9bt
LqsNdDlPZT3oXyARVxynGBikjdT7ysmTqgSgbpIM78DsXLoa3EAs1SBb8oqm/5ccOb2E/iD2uBHY
See82JFI6uP3g2TIAnpxceZKs0R3ZuLmr8Q030nMnxyRWRs+ZOVsoRYj5Y3QUoSjLX9+fmXq6pAY
I0EqqMz9Afzi4t5xx6AbTv98htERBko26aFddG5c2iF6zNH8XtBXniMflaQ7J3swYsB/s42lWZ20
M0MyKDkb0DgiBoQ+I3qU+M+4+jJ3X24PZOP3G4sYc8gaNElONX11bfrTVYjnWv0/o9kgWfS/Q1gG
bIlFBgs7l76O6HRToPDj8azfjS4IaW6PZWUbw5AEASKbJkWfL+cqyQzEm6Slr73RHKe5PTSl1nq0
j+9u21m5FpFpR3iEpzbGtWSiidsG9dLYdiK4vZdZo17cmOC5s+4nHvHyG6h+Nga2tkgoaMrnB8IQ
KNNfDgxdclWMBKQb6eJNde7Bl/3fGMBAsJuBCdSXLw1NGQCqSAb0lLlHw3mek3zDwNqUSTIbvGIs
SaWz2Ma9yceis+M4qrnm/z/SvrO3cSNc9xcRYC9fZ1hENdsyZXv3C2GvbfbOYfv156GBi2NRgoic
m02yCJJ4yOGUtzzFFx64aSRRk9lMgmTfWa74tVLFjUhxbrygPg5GPSzHFwMKUDmVxCrk5tgtGyH2
KZsseqn7l7IbXWjuDpXJ2LNR2Pr4wqMgKmfEN2ylKmm8Zs1wvSxRlZnL9DMxGY2CxRYrii4pwHzn
ngC5oFI9AJIIqlW8Qr2ZX+jydIWw6k8fQkfbhP+JeH4dFJo85nKopNFJbZGXQ2q4mpz8Mf0OI8EO
cjviV77ojcqghrMPvcOfooi0PM41jofbVIJLA+I0tAkzRzZejX8KyiMCZUK6nbTwMCFNuL/3bg0L
BQGkJYhqRICAFid8rElFocJv8dRAb8AEADuzM0TJli/V/Ql4kNzVjH5AZNKHLgSWhbOR5GsOc9df
dHYmQYESABlAW5d6PFyXoX7TTNGpjEYdJEsNi7ktOLdU/DXC6vVnnWXxZhcJqIPA4GtxaUKXyU/z
Ls5PmgATWAj1EtTfSK4/TVO6g8IYKIXW/Rm+NeKc7IBdgLwDZ9zlYdMFUaZHfJqfahFdJTIZJJf2
gWEWjHYyHOa1lS+6Nt78738tXEnJBSlRMJ6smxk/QWbIEhULepY4RvXUE0/3X+9GMwQalf/7fj+p
76/x/LScoiTCeJxA9fZdhQ0824UAq7XlJgNVzadd5LZVga0q0/CpjShU0+4/w430GuAiBZwy2KWh
srNke2ZNyncAR+enuTKs7Ovx2HHvfnAQmJcVO1b+a8oPA+6X34OAdjnaVIVAmygl0hDtkgKBbpBt
p3qN7n3jS+CpcIFqylwYXxYf4zYVKk2Ni5MAfaQWTl84qZyhxP2W7Kv0oK1kl9exGiZhtsdBAxPo
r2WCmzMWqzVEhE4h0HTJSdRxZ2fnoFxj+t8AUCPoNJDJgmcOXZClcGDT1O0Yw/bl1Lfvsgw0hb/r
TazszPrzXVnGd+TDd9BrlL0WFcDa76qVGO66eCbinAD1AYIhM4N5iSdT9GGoUNSVT1BlJl3zHFUR
gUFPKWj47VGDS4QaPxhjTtTOX1lq1+flPDa4KZD0RCqI+tXl9uqBbw25AGOrwkEu32VxK3EFkXgX
JXKpOLWKjfxmZUtfXb4gDuGym5VF4OqKFsvlmAnAqEmQJsZJhDh856bcrpIpmHPSGiDh5kBADAOd
OV96y4lNxhTYLD81TmP47T+Byj4ENQFnIqzt+zv2+tSYX+nXSItrJ2N10MAByziVMCQvXiEGqmwq
lbBTze8HmRrjixj+DRUZM7thGXgAa9ofV7tlpqDil6EDM4k5XRyTapHk0cQlCbykEjJ8Ft3zCP2m
cVXr8yrWlNF4QDcA1bVZql0SL79dOABa2wdJ/6xzYfzAQIMzxQo90/vzeT0K3mBmsQGjM0O9FtPJ
9Y0WjEEuP0ctTOf1B7/x7g9wdUXD6RBT9QPCRvC15AfLypimMcdkqPfuhRb5NUcj/c/9Ma4pwj+D
gD8PCAim62fR/LpKcjT3od84yc+tPSR/5b95R3CCG9K/zH9MElcpB5Imuz6jQCwT4QloLlLP6qCG
QlRUrPerSjtX+2HxQItpRVVBiMdUkJ+rl2y0CghXxPK+T0UbXuD33/3qA6JmpmLDCSjAg7W3TIDl
pB3QL5JVGMdDF6R8RQnr/gBXGYMCKBwaeqi+gtoKVPnlOoREGRraEM/3GrRHvLrA6Vj3A0SWQy22
dahJUtAV5FNnhGvOvlc7bR4ZmwCembib0Ca+HDmUoqCbwJzxtMLV2YavDsbj/4Ep9zMKbiNcBwih
l/vM9wHojGO8n1KFwKdYcDsnLfpJsSM3k6tqiZk6Qhs4/31WZw8GgLiQFAFCdPluEqoWLeAZgYdq
DJ1UqNhJtMwhFRs6QvxPQjHr/nhX2xCqqSh2gtmJJjhExRaZKydG7di0kFzMlX0TP47Kpz/+5+wY
Y+CawR4HvBA9gcWiH402kGCvmXoqMCuD1JFkzZzmei1ejjBvu1/7PGVxXMVinXqdnkD8+ZjpOYXg
KzdLEJ7Q3V6ZtOsOKN5Im810QbgBHMJYfKVY1GLWKHLiNdLTwGjLIZmzgv7ESXs5FywFUYSf8W4B
TEut2HEzklxmZlE/DeVeDSFYU9j//TNiRwBSjeeCCOniM9ZixnoRIZSn+jBjxXkKpiU8gCwgOt/v
j3QlgofiAOJhMAbBg8K+X4p0lknclm1UZR5KyCNknYug/JJ7FnGUhVzxpbWACZuh1k57SdOat1Ec
RhXWjX5/UIUWRhA6Z8TYTQ2X/gPBkVUrG+i6c7B4vsVUgHs9BkHVZl5S7IZ8hC0NR8JJdgM+MsX0
sxBsgLdzMgagK5zDAaFW/3R/iq6PXsyQCiQ46jRgHi+LNQofcX02pbPaLBSAhg6+bPKa4veNMYDa
R8kJiHP4iCwjuBL0kwCWXpmn82XpIHoOKBQQjZVldetjIwDQZtNKAQnnMg8y/EHLx7rMPR9N/geD
q8U3YCrqJ65kjIbz8xGB71SdiINWYmbLRgiJiKwe8uwqjk+n1TPYnjZwnURZKTSacOUJr694CLoB
vYM2EaoNKPfNB9yvrd/62hiUutZ5fEl1BJdhHfW0mp6q4KuN7b6wRePUd24sRs9caJCKhebYeAEL
KaxkAt+UOAsuRqRE+3DNZ+7nI1yUfOZnw/WLwFDE5C1rXPzEV1Dsq3uPg+ZwINil/wEjWshVnWA5
Q/1pM+aNlSgVmOd2xEWu36UOZP7yrCJcQbO3wXhDcwIxa5HaqmKF2SYNvxlcXPQHOAhb+K9ZfYCT
R4QOhAHEIHxF1bElRWlxmsXxCAzLN062G+VQlQ0c5f7lfGGFx+gr6yAk9aHGbwb606is3V//16cx
oNUzcAXgkBmRujgdcRS0cScovZdVfU5ytVMtnqW8LcfRdyNXs/2F/tkxLllJpX4uksV8Iz+GEMl8
cyLgW1wDQuSrgMnrvacMr74CPBxvF4Fb5KexOPHRo6SRyH8xhpeIkyji8tIQrPJB+lBdkdtme/45
1sxYh4vHcYCnWUAV4SFskGe78k7WbUU1hcMYaaYwPMHNpLSiR9GwtbglZU2GQ6E6QGhW0tn4Eg3z
/oRelyNw06CghW2og24GMevLRZ4rTa/5Ndd7fAKdAAib1vKDIcN9jWqyE04HVgFVE5nak0JhdRM8
q9qhqgeixY5+zEISJmtVPmm+s5dT/fuJFtnOUAM4P4Z+73WQShDsvoJE3mNiQPi9paUBPTR1Pwam
jMLtXnXV8L178UNSc48KDwrlG9eZWkF9fYPFeBhDa9JMMTvkMi4HE24hkr9J0gorB6YBO8hdhSsN
3qugB6VBMMigk4OOHkiRi5Q7EbVILvM+8WKfU9wB8F9aT4Nu9oD5rOyFq3N6HgqwFASTwEuB7HD5
5Rodxugo5SXwREB9Drcio6LexvT+AvkJRi8+B4bBRpv5FHPetgzjoO5eZprYFJDXHbhNHsiFSEs+
8hNHqNRCocWooYietnLtTCljNU3lNNLRpR0BT+8qoAYJN0V6SXOQckea+yPsCfxQ6ztzKKMmdmLG
OkjocDCVJgNq5eClSb74XJWSgQ8JVamOZurYpKRk05hTcNp7nEmAIkU2QJz9e2pwsW+zKQ8lChRB
9zcqYsij8/WocSvHwHUEMB+66F8Cg4JTAL9fzjkb66SUgnAOho6t3Tc26il9T5jddFabv8i75hMI
GQBoVr71jzbh4isAS4yaOyoRKBwudagDREz8oKJYloU0/azNyGxKqzPr0MmsQN6weldUtAMoZQvz
Z2gBDGYnUd6CSGhAhj9FRrTZUXuCxPp3ttWsaivZwBfqNckO+kHcAtsXfFUJqaFr81FLgPmS+K3f
57Ca8aFxATXBQ5oZRNjw777uwI9AftUTGg7vuDKi2msnp8utOHVblXTBCvDn1qSjXjCD7zD7kDSZ
N8Kve1jhwBoLqxZUfOC8lL6zJelrlJ8MgPlz3qwhYVibarfpW8dg71XZrWSj83mzmPr5bJzp3BDL
vSJcYBkOBQ9fck/SnaZ5Kdmj3jrKmU/PPLOztd7KzdGgY43jA+JOgB5dvuyIQk9u5DK2G/z4NgE0
GInPHvpmE/THNa7SD2bq8tVweKDxD2Qj0H0Qqr8cLE+yNjICBRKcVD01wPYV56f01NopJOL2n3u2
0em420svrUK1QwjzRXBr4tW1feMDXzzGMjPtRWPSekhdeBVxTYO4g8l9JOQzsQrabDji1nZn2kBw
VERGf+t4MEOiuJzlhvbOHWlgorYifTwox7c2p0zceYNJOrvYZNZBITxk1K2gtDbThjlvjfOg85b0
T30SkC44crD1HWMvIWsioU4iqpvDtnIO6D4chFNIMxJAv+cxddFJbB/Vb8jRmi42E/4DmGntBgLH
NVI56f71G9ZQg6kfa1N4bnIzfux8tzqe8n3ZWsWLZhe0xeNy//R3JSbwTSNwuO8dyR5PQ0OLvb/V
SOYITmgfHgvdCenXgXdb2yntL4MoZkFcrHLKbyvrALEzGiWbwYwZkIjUp8oHb0274aEi3fODboXU
zG3LoCoNzdIGSvTNrQjsQAlEaCEqAQ83G8VD11YcKM8aUBMnwNUSGLe8750NdvYJyCTL0lDjTA7G
U7ArcxKQJ32bWQn529sl6SgYgkjJICRqQpTC+NJ2oiujl5GR0jk+hmYxEFeN0KxCxADJ5yeAMk+9
b34qtCc6qXq6f+c/Mmf7Wu2Olam8PIid1ZHnwMKOzrycSi5nPvnb8qx5sL6yevLZ27i/Le7Jt5ye
QBQYzivHrjfhvGS5bHsuYFtCFSc0qc7cyI1s7ZgSarXAkNEQSC4YZRCskRgaLZPZUd+1ys1zTySX
J/n3Z2+KD5vPc/+qSISEWxO9fFc/DVawlUm4IfWX2hNnqxKRTEB9HiiBoXsAUwwq/UO05GkSsWvb
d+IvjRpufJSh8kisZ3BLrMpMzH1hd1Sirx2EEKm2TcxvJsCvblMTdysd6PR0jGyeCKf6HJKUeBm+
r0C749HF/2z3BGr2PSEoOeBZzIBi9jfq51EhJaE6fihmgqNvoZl/TI6tkmOOfxSsXUZshD2vXGpt
Pn2r+OhtVCNJRmTSm1FpGal13LzS9Et2HordkVG8aZVSjaamEzWW5pWO8SgIO/hXmcn5y4WyFVb+
3t/TdlsePp0NeCAl+eQ3QE5tJs3eOum2ICfjM8hJ+B2Z45tvn7XH98Iuz6ww823RktjERuPJYA10
3BDJ2bpcbsLjQKehxWh+OIrEocrne0JP4GydgNQiW2Y2DSWblGBq/9kAPrvHFHXvh2aXWnVCyMa1
IO5lGqal0cASH0GyMJOHkmxG6mNuvr9CkjgIs3fnz7fs4QWG20/hIX4388GeNjw2A0sPWxXvfz9k
+jmvlsfq3Gic5RJnFaTFhTVCYUNoJL3zBDSoR7PQLNGnfwKXbyzjZfRNbV5798e8SoxwU4AggJqA
iOKRtlQHT0E5EX0ZkLeRNmfGXhAFBKWphlbnf98f6SfVWbwdwIWgcIF2CibNMgfLw04s0zDoPX0w
o+g1krBKYTOs9XbRbULVYWBISGaEcFAhsfAQjWRSaAgtCZ6mmeXH+MrA60EbJA7NeNrW5VNTOXz5
vPKYcyi2fMzZ0wClIEjYIEC+vNu6BF3yOimQsYECKjWWBBU/0M6yUiId/z7otsoZsFKAMjx8U4qj
n/7JuM2ovcch8IzltgBRTMq7jqjgyYWBqfNrq2R+gHsPuMhz1DjvJJQVek965h6qbdpgDzXQ3UW8
7L+pqnucDkZOIV3XYfpak1/Lpa9RxjqoDKBc4k+Qu6DbdjlDapQmWdGIMNBy2k/w48KjqLlNYeNX
ZYWb9DCcFWeyRtKvwWBv7RA0TUClgcIJ/lp2tKREhWyVhqwT9lDYyTrjugmsxGR6UDNFRt7ACqM1
kXiMEpLSKqpIm9YC6K6jzlTLZ2L7DeiF8O/+mpGugy/MCCIvqOUocLIUF5+EnxKuEPpk8FIReuBU
YKgxblOJDAyd4xCAITg+QqMpMWf+Qayf4ukfRNor6QnWr2X6BnuOFJeSUn2k6PjkRBxfjamwmvpQ
SN/Ao1HQkiPxAzyVBJyJAZ1CCmXZsXFjJNTqSth640TAu6CAhy4DoubluxRKzGu9FA9emdJY/eqe
8yIk0nvyLJ3vz9rtj/m/Iy3PnkoTgloUMVLsGjJFSTwMPsZhm4iUx9f7G4VOPNGyXznxpFv7B9Cj
ubkOuY8rpRodvewEYeOAXg1JIJxC1NEarRpaz8/RdtoPBulc2DzLVHkTQzcNHb9EPKeQFB3BYYNU
oqEi5PYB8x36A88g6oCPPAER7uqBw22RZHbqMdVNVm6MNUzcdZkAi35mFAkgCsLkbRF4t1xSZmMn
957c+SlK2jiKhrkdyk3IaO5/nltr+vdQi3OwH3249zFUrnhHegN+qNJMDTEQl0ET257kldGuC2U4
VNDzmT1awXsFjeTyUKmrvpE4CW+WQm9yaqkgh2YKsY7QYRNw3WaZp1b6OWQHSANSxszW6qe3GMDQ
PnmM860kHwxobPgpybdR4ypBQACtBqfJh0nRX2Z4abHzVdQn/7XhW1MejPBzSjZSvhkTO0we5QDW
yD2pfWXfyw98c4yHjZ+uAAyvRdvmd0S3CXiOuSly5QiUKnXF66hQjWcpJC3nqlsugqUABS9C5d+K
R3iyRX/al/a7GkEaQYpsG94E3fojBPpzWq+JM18X8X4eCLLj8FtCRXh519WqmhlQkcdeNznF8jUe
WXhHBtEVNES4z0O4yStSbuEKADHECjE4nHEiWm+D2NbW+kW3sjnMDoTAoZ6NcsWyoqhOjNfkCg8z
1Kb+PrBd/Qg0VVXT1lK94kmxYYAhi93Kwrs97Ny2RfkNxjk/x8WvKgEEWaWuSbDOk2TTBE9a+xx/
ZoHkSJmVg0HH75UQTU4qK6W71pW5ddTOPiL/b+hFDVUv86iWR6yH3jhyDH1cMoymoezG0hTWWKLX
oJ75WwOegTgPZkc4di83WMKAgZzmgi0ubimmQ0LbB3l02mw7jnutOAO3d/8AuXXOAlEPGxAElhDn
ky4HHEM+8bu5HtsqnxBoOJd/84l2Z6OtVkK2W4ciJJWwYgCVgun2Yhp7oW0keUxGr+U7yUp4vza7
CPqhXdkbK+8kzCH4MvhSZVzzkLNGlLhUeFTUEbTXMhs8Vuzk6W/q41owR5i4W7pvJvyjCmXlxJ3x
LyYvO/cn9NbY6O2ip4rmErqcyyijFiSGb4jdGp6kWccRN+X9EebrY/l26PLjagG4ALO5uF6CIinl
eICVRN6DDMl6qiDrDtQNJC9WJvJGCQkNMpjzqlAIEAEeXHw0oW9qyQc/0VMdhSf+FsxPoEafJxN7
zSDGB9xnIU1Py31uICUh7XvwLwcUpiFydehe4jWW4I1g5PJ5FpPLtVPLpxOCkSIxlA65V2W4AlPg
dMKXSFobQUNfthaqyjPGTj/OpHaQaXsmRsSXYY1HejmDlP/973Fj04KVgD4deDbGbKm52EPKyAOi
3dWjh7bnsM1LCZChpJLRGwRRpY7Bt/b1LLQ7PqsduSzljd8na9qUN26Jy4eY1+WvExKSqlEXVPqA
hCM23DSnUFjvZNrZTAEZyvb/aCMFySql5UtmwtwgsRUdrT2qrEmMC9cxyeWTzCfBrydhAOCgVaAh
dKtMbi8PtJAcrdjICVVNftgeYrRQx6MWuFG7S6no8HT80KS1G+P62L58isXShclDXyWCgfkQCYJ8
UShJ31mR22h0RLUkS4g8PQrGKzM+485WoxPsn4E7r9qnTGErnL2fTX+5ZfEwgN8is0Y8hoTsckq4
fkwYmPqYEhQINZQ9jY32rOV/WwO6rpD6tZXU7jqHs7MENHjo29iSTmrxLAlbLiZS9oowI2xsdF35
aaeVKEu2hzZxy5oGK8f0jWkD9AsZBVDMEFv+gdz++niJII1KPQ6jx8SnnGtIahzlWiCsRXMItsjl
CoXoxlq5GG7xlaomQCoYYzgJE8PpGpHzJza3UoUC5ctX32C0jF7u79frExrCHf/7issgFujKzEiT
fvTCoAbYIzTrMdz8/w2xSL5liHqPYoohMhbRvP5A8+T/MADyCwSEwCLic10uKEMrmoDNn0lPUItF
jtQUKxvo+r7GLP0aYbFkU0lnEpCAoxeJfzkxMZHrkgjl0PvvcR1+XI6yOCsajpWBNk+UAntSnSGr
9hHy5AY10n9Ks7IN115pkSz5nDgUcSSMHj/Bc0n613cKaLL+yvV8c3n9mrjFkm5SJVerlB89BEPI
RwOUZ1Xx4/603RxjxkbPGDycKovPL0cZQ0cLb+IjI9alz5CtdYZvztWvERafH23YSok1vIVRvynV
a55bq+bhN48aPP7MgIHLyTIihGOoAh/0aPJEcfwnxpHJjIEGQ/PJKr61hAQ5vN+PK1/n5nsBUgPZ
HpD/ITV8uXHkCspuoIlMXl0d/ORYt48Ct6a9uDbGYgWwohWiokknL9Y/CtYRQ9xyq8S7tUEWoZBs
pH7KG/HkpUDMSpLblYJVgQl9f6Hd/EazPBSwBkiClt9InzhuYHw9eV35JAfPfV7t+fLsK6DydLgV
/DWO0s2FjX4sCj6zNdNSB6KV+yDMxhzjiV8Fd6pl7/77rP38eVZ/XW9B1Mtc2RX4NNnfRD+r3Aoj
5NbPhzsCMiqIBvLGsupaxyKo9q06eZpavElh/WYU/1kDF0RL8GpA/gBgAErki2izT7ppqiCC6aFy
SozRZcpLMZr3p+lWoA0tA6SE8FoDgmgZBvBanIkFwwHTxyBd096Amjm8cA3U/+RernxwbJrIp5k0
MWGnjoYBaRBBQx916GSfQBIgtau0mNa4EtfXBZisaNWjqQ34LArMl58P2mFtysQcBkyMpv6fltTj
AwpdobTCubxRb5gHwpujvwP67DKLG0sjkkq+QBiUmTxoeVCkVjbpsE+NZ6ky5UMlO3kLeBhBD2tl
6q83NoYGxUYCExJ2XEtIbh+nPZfgKPTiFPxOWOh1EPFTHLFzZbQShW1kSurOb9/O3PQIud5eXwkt
rllV4Jn+foDFJE8ZTCSgazh4cuTqPFBaCWWO+K9+YQCdADRYkcHZip/DbrKU8A1CaysTMC/gy2D5
YvxliQkZbQrvYmQytck0c4R84Qlotdq3OpS5XoxDExK2KdZOnuuTDqNqAIOi8gLJseXSSgekhr2Y
jh5swFLFqgpLQeIQu3G5y9Ys6G4tYw0wQ+AyZuSpPJ8iv04hfHiu8Ht59CrJiVqH863R5V+NdqWU
eaMOAqrDjFaDgTJkPpcAei1OghoMNd7zn0bkP9nckfW/MxOVwbB4730STCbyCyDxjO0or4T2N15S
ha61iirWzNZZlik4xjGgDzF4OtoGSfuj6r/zO+0/izfBAgnMO0ieIwwCK3wxl2gUZHWVarxXI7sV
rPEUDU+t+B7MGDHHWKM2XiP45+FADMKEoqeGT3j56aqSF+seMqMeoz3sqzblY5nRsgJy1jDDbDdM
VocKNVz0TGxRscRnlWKrWGux3VisUKWFUMFMNsWnXWxRrRX4ccBy9Wq27Z1ItFuo1Dp6ste1FUz6
jZtAg5oi2qyA7v8wxy5fuOCypsj8SfSU1uLrlyR2tIGEHK0BWgX8EUaYpmiWg3f/ELiucUEGDNc/
IIlzh2sZBwRyPoKBXkueIUBR3ioAC+n552oNIHujdAPILwrZUMEFNwitpsu3gz2HEfjdxHuj30xW
iqPvT5C0ZUjikjdIP0XivtCNcRMZsDWC/Yd4bJqxXrltrk98PAQiUvCyIaGAMOvyIeoUfiUcJ/Ie
3BDjdO5MW3rxen9C521weajquMhwwGE/QkVjqTShQf2GL5pK9IbEgyodiZi8cnHdHAGoWOAG0Be4
IhknhRgpOStFmMGDPolbUmnWQLE3JgqdW3COUAWcOzOLmDfQxUBmtSh5kgwYQrfpAK9azXxurHjE
FzMudu4+zj3sy88RK3w7jXwme1LtxsaG9Srl90lD4xOQM+qejZRpRFyLtK+PS6ifISOEEdQcavOL
g0Vg8sCn0Jnwxs7MQzNKd8NOdiNlpfgxT9FiHVwMs1hrcStnAYNhH9q5bLIMBrgEpJjf22HGmq1s
4htlL6icQYAeJjWAIcjLKgXXgKxT9L7hSaZEciffZ4M5ORMNztxD63avitOcYwgWK0RTDrCeVHMb
FK+AUeZOp/JvSuoWVnpeoDj+1/3tcH2AQt4bap+I7WZZWnnxjfl2CLIiDH1vqoCo3bda5hYyILAQ
CWBpamuqeX+8682B8VA/R0cHZBhswss1lQERmky14XsysNKxipR65Qy5/q7QkMAJBtiOzPMgD10O
IPtQue4aXvYSAnhijs4HVTQCYe1EfVDXaHPXaxWDzRIdPERCdDTkLgerRwlCPwCdeEn4JGb7jpkj
RxWOrKzVa3o9tsTvceZZ/RUnZW1RiJ2vyF4LH6DyQf/usjO05MiQW4037pi+XVU/ub54Lodc3KyG
PnZ5g+jXi77fmvSl4LZMX7lSb6wFBA642UBjBUD35/z59VYBX5UwNZIUT1YhAqtAJ6ff3F9tN1Y3
2Pkglc/pC8h9i3OShzB9C/s4xQNrQK+Omb+d3sPUMcw1VecbEaaBmwunJS4uAOKW6qFI9hTRBy/O
G4HKe89KW/S6DR/SIHuXgcFTSRGT57FypMi5/4o38E2XIy/Whh73gZqGiuKV/yDfWHuy6Kq4OxnM
AnKAPv/ofwyD8v4O2ucGAIzP/Uqa8oMDuDxJYVuMNpwBzi0y0R+40a/P2BSaPhh9w3k6nMcHwC81
T/+oOaeOHpWC+EK57aU/xaQRtKeywk7YE/xFImMgEV+SUgSW/aDENYkxTem2kTdJvAcqJcsfOp12
gwtnGzA+vJo7hpMF0/b0C8JnK3M479M7ryAvTqWxLMa2VGvOA6z5W2pdEXZ+mcuMA+o65RPnojba
MW9l0PmH3ht0cXikYaaFqYFBc4YD/zlJeTN4VKUT+ulFVZOSO4n5Gsngxob4/a2WNZMKXkgwdCg5
TxFp1di+ToEQN9hXtwOZzZK+qtpl/3zyT1PIJJPErOCftPLa841y8dpYJ4gx0ZMGqQdF+8UBrfDF
oKq+6HvVixERHVoP3QdP248qM2vjmeMZWZfMv5rqeW2CyIJYCb6mCC8vz88RIu+cz7BEm3SjtK8D
D6HGXf8cCASYtH7Pufff8epaQFKEZjsyExUdCahqXw6X8ZBPNlTOR6qAHttLme84Hbf50VhbQjfm
0kBxEKEF/gZR7bmC8GvrFXoFF6E84bwKdrzH2NiqviXSQYeR97+WQgSs7P9zKj2/25z6geqOG2KJ
ChKEImFdpXBeGlisfCnUHR88lC0JDZsZjp5SdThGf1DA7junWaPTXt0Y8+D4C4gy6DYBenX5vnkM
eRC4KHJeITx0AhQki3zlKLhuH+PHQ8IRBBiQBVG/XCwVofSDYWQsPIv6EdcfzWJXSp5K7k2V4aWQ
2xzNLHh3Uz94yaU/+k6aKF52LLeKuFNiC6KZKwf8dfA4v7CCpYtQHCH/T5v510eGV31dRL4Wnifu
KWzdoXqS+/MwvDa4VEDZLahYvYhgrUrNWycCawzDsYlML3H/rmm0Aw4QSp8wliNl+sX1NIJx6VTY
vXpAq7nrkb6u1q2uQof5gWfrUiRzcDhYKnoFWumDHNcFZ5i8+aZgp2+yRjUCNeeJwTWa6hJcSZwq
oCOOHPiQBN/3t99PMX5xxEByBQyyGfqCBuciqNXaHvpTlRKeoQNLykfYh7VmCCKt279DOq5/n1oQ
W5qXqTwI1Z+2LAmgewi9P4oC1DoCJQRTsTOZ5LbeUuC8QYCRrYJ7n07VOTMoINO8ekKQHFmQSOAV
C+RjQEAFx98bOjUglOKqr+VEp2PkMh/CE3BRNottqNp+akefPu42rz2AXYHkOiMShyqxGb73gRn7
n/cn4hqBAOU2zL8ICDI0rkGru9wvmRjKUKGRsZinA+peEQCqjwy4OaUONhWQKYcI8MWUFM86+Avc
RvGfQXrtTq1K2Roc6BpCMz8LYDqA7xkIkpZg0BG94Hwa4+jcIq0o3VEw03dMZfWlxPaYDKRMvDqg
ogBs33Y+lUGsjmezcVIGkSWmNgdRGZonltC99mvdihu7HkxH/IFFiyMbseJiosq4Aog+i86hy71B
795/bOIN/w1P8+Doo9qKjAjwW+7f9JUlf2P+AKgs9wRmyErych3MYZJmQCn68rOi8VITphgGtW77
Ojqn46PxjHWq7LMzwkg2PnEzb32yQdRBcDeZvO5Uz1q3crxf0x7wADA3nbkE/Kxgu5iICOYytRBy
8RkWuENHm4kWGi2+Gv+1sLhx11c5VH06UrMjLk+uPg2FXQVWr5PiI3hIlIPP4cazG7gWnNqaKo/3
F/RVcrd4usX5Xw9hM0nz06H9AspADExTgbMOFILi5AMO2pr3x7tuAYDZAiNCCSwXFSWJpWNfVU9s
hJB2do7FfRma6jvvWyw2K35XHHzfxl6OPL7eCBIJz0VMpwrWBSsB0/xOl4fZ7G+PnBamwajIXy1N
tWwHP07yc85/GzjmkV6uvOQcaF6PgLrxfJ1DlWQxq4IfxYka1Pm50132NOwku90ZW4TkQb0pTHnH
sZVVNt+hywGhuoGeHYC8oF0vzmdIrLScJIXF2a+/AZMd2peu+K+8AOjhwZDzR+0ZrXVj8U6+kQVi
27XFGVcOzMLFieSxJzeW8MKtQTeu62SLsRYhQ9lVcapMTXHW/vVQMgBdbReG+yR+4doH9X84+7Id
x3Vk2y8SoHl41WzLdjqddg71ImRVZWqeZ339Xcw+B23TuhbqYDd2V3cBDpEMksGIFWu9N50Bpcy0
sB6v2s+bhJ5ElGiQ9QZvBwe+iNsjK+4qIdcipbyEaLqbcc9AKS3f9Ixd9kYo7PrGzBKLPQrfFTiP
EMa3CUg7XOY50HaM9CviYkDB9Ar8moUug5E8BoGAkeauooAy47VrNjP0ZppNH6GBcjvhAoNM2IRw
IjaK7sVfE7W69wgkS3H0EidE1EXr4ZWQ8gmjYaguYWRK0q8i34trAh/3ZwdMoGcMeV9AOO9U3tK8
8Rlfm6tL0LT6OL7U6HSMTiykdKZN/iyfHi/PfX0E7B3YtzJhsCH0fZRToB1CmFi2qS6Cjz4fHeTu
/SasnbA7oEvVrE/cSbJKXUsShCV/5cphVjbA0nA1EoBhD6C6Rm+Asul9gRva6iLNZunrw6g6ySiY
qQY56c+oNaRmrdVLun9lYcgo1OLtA4oN5PBvPTLVhNavuqm69KYw2gVe9zlIAjneUr+r1w6JVXTi
Wjlj+KyZ5hYX2R1oBURjPqU85I49sBwR6qfPKtZbiwe0PEY3Z2LUKmTbjDo15sBojuNXXhojuOa6
TVn+RqdSN+8B/K8zV/7NN0bPuChBlQjnjsVKLum+EwexN3CteEiiiIecOBn+VRzOjXykzr2EFlZB
Z9HFktZvcWYElV0nkyEMIGRwWLCjhHbyMUmnUTTF4UX4UpD3kMwhNnJNb2bAGS0tc2NIhzSqLtYb
lHJn3mQRvfNGrLhgcg8Vr+PMQrPxf0rt2m3yg1S+PTZuR0GdvVyVluDSlOsLCAYizVTmF0HZg6Na
m3fN9/wbWWg8wn0n/ypSPfiY1U0c25zi+JOhqG4TQ/R8y7POZE6yGbfukDvafEzZnciAjM+ufSM8
ScJTcVR+RScBFC/CWzCECBT0eLKCJ/FP61tKsUshN/A2Ml7tgFNc1p4VxMFfVexA4pyJXhPNaZKn
hLNnxvUTm5eM+lDgmVIeprgEI1dlgA1qdpD1DPEr4ZZBB6ZsQLe63jUVanM21xvTcAx/g6qo0ni8
RPGf44AcY7hGz3mfmYVToGeAXNBEPYjOZkx1ISQNo9QXFo3gefMNuSJdfslPkoNvRLPOymNwIUC8
sUd3oQk5K2fww/rCPyevgddLp/lD3A+q0TRgXPyYpw3O9cKETGgh4X3Bvzw+1n5qPrT7yAQGhcov
wUJRqQ0p5fMhyzBezas+5efGGL3crGeblxETeuBdQgMnmBU26JXtvtm3Ek1CZoWH+qH9y8aG9kdx
syzTJdAPFL0FkThfB7ZWqww0amnQwsCcJU+ge+KcYd75RmtmZn8IeL37HT/3cAh0lvtr9Mz3tU+y
hqB8gcYaMDXg6qU29jClWqZEzQX6Q+GIS/FbLjRDzVO343csWxkgWjnUyj/HsrCKuwGRPoTYEfHf
WlXZPpMiya8vnGihEax7HUd08f8KvaB/kdewmPf5aTJGlbA+qghl72QjKpFHkpOJm0uIN1fzFba8
Lbf7unhDqlUs3Tn+I/WgZwQMI9iiSzBP15o17jKP1AeQnNnV6Qkd0HBgi6S5iMkm5QgPBagfEgg+
e6usYfilOxe9GirloiiWCFMmYqhssuHAeB2D0ntcud4XHoy44fCsRiiB2s/dPpBzmfXlNvjxmbj5
qKRzKrnSU5agIqpc5MmrOocpbWXSAcDA67sCq1hotePHiGLe5LDRCqR34aVCPkhBNIjPQXqOup0q
NUinXsb8KjjwuvAw2tBQ4HDHoP0hhUBLaTCgjlIBQKnReX1M0Z+ebnPJeHw+LK0yglKUEkGdiriD
Cko7v5XLSmqxyiIq0pXth69z8cdvtkh4/LN2EzwKNTcFWCWkdEX6YVSVSQIt3bC9xODy/oNjn0EK
BY9kJLiQWnk8roUYH8aQFUSVCjLByAveum+oNP1YzFV7EQZP5d7Vb6bngTe3OWTJA0eQwGsaWFWT
bPlk5bG0FEnemKZ2DieXWRmB1fRS/+F+J4JgCJMpgpGqVXXobxuN3olm8SJLznhoRKDsowRaZZ66
FqIvHiHXU0Dtq16EFBLLNe3FB0PLYCb8vmKQtomRYntuId3eGeCzZzlD6V3lrPUrnrV402qg4f1h
GceRSa2AJsx+wbRde+kgA5uVXilaYmX4475sJavWYqPh9AlkL758Xln7+3wmkq5XlqkFmHK0rDSo
JF7iBiRYRKhMyYwMfKUsUr9fSWPO7Wde/cmml6bzeG0TTG9Ayo0fK59BzNDnGl6anIg8gADQB3VN
hUnUCVWBc61Pfk37HuQF9qiSh8U0bHNr/mQKLxE3SmhE79yTCim9ci0CJlfS3RegcI83BdBf2Hi3
m4CXk0jgm6y5cO9ABR4HvKdbHixZrMVGXmzlouM3Dgp9zWhPnq/Xjp+CmSb+ahGgbetaZ83onXHG
PTTmpNFQIgc1n/6f21RxLBB0wf9+JDmiri6a0q94LZYwTdBFntChjNagzKtKJMMDY5VdYtE1wCNK
uODhIjRLSKfkSSgB3nGBKphRIO4M/UMem7GyEnctnauA2gHuDPJyIlt4O6g0T3ul7Prmom65pyFI
Qbdn5UbcPaVrwD5yQt+t8ZUlKizh5qHU0hCW2hx4nyFnJDtoqrcVXya++sgK5cuBEHO9CJzGBa/S
C/Nb/o4rNx9sXtjJuc4Wm3Df+OZjmwspBmCIwWuJ/jIJatXU+dENUSAqvQSgTRtaMTZoUn5Iwr+v
E5aIsAiDDJoom96uk1ZL2ZDFTHNJh7dIAd9Q/wySUXD4CYjPh378v4zpyhy1WEMUptXM+M2lyr86
aAgW6u8yiVZO3sWJA54Udx+eOuiFux0TYqB4bmWMqdOMBKhZkAGkyT+D+bFlITaFY40FxhL3+a2R
khs7Zorj7hL4YPqT9LEFRmqNj2LpKkW+UUMKiMBk72rPSjJrXS7m3UXhTpFsFKnHDFtopZhoZg9E
EGehSYVp7Ax0vMKwnd95RzYi+1WeVpIzC5sMiGB0RUBrFnBHOq3sC5XaJ2zRXUaki2du36Jb97G3
L1wWhJeAVOLQGgXU6u18TrPYlNncdRcBpGG4JNvS8zs3bY6ibz+2RB9NyIiA4gOZNQAE8b6gOXr7
tPMh2ct3Z7DH8UO2LQd2H8YaaOzb5xhKVMka1oaevP8YBMSLFEqgt0W5ihyxfNzWandmeLy0e+Xc
i83Kvlo0QcACpPUAhW7a5dk5zRMt6kHvgewoHwKm8I+b6mcQIJYitEQkUU0FU7IWMnkW1SDPmmWb
0Y6VkOhg3V4Zx0+W8fqcJWZAZgCVaSStwFNCmeFmtZlxr/RnpEEiVxZNtdLBwcdYCeeFrMvu+GLT
/S68xlqNmOljA6ahHUdSBWifIdJutx7YsWms1hpYhmRkRiJr2hesUcSH7pSIL1JzFrtNz+9l/iiB
UvNQg/HssVvSG+DHPIqf4D3AkQX0KmVeK8MqLqrxHEWhUaGXoVMvyBU1IhqfVyIzQcBvUbMMgB6a
tVQCDQcbwa0tFb1UQxB0sIXaau1D+uxZ7KFFo2sQjCYFKuSmlD4zwS+P2NHJRLBdtX/9xpKFWp/q
t7DZJuXrAMI3YMYEL+GcIgeFmF62hsxtgSt44dqtXKAVkAeMTVw5jO4i6/9M1X8/n1opqfYHplYw
Va2y4SdElDryccEp0b7TRNcEtD4b6UpPxJJjYsqAEgDXKJDS9KkRhaKfhGE/nhPVbBsXxGWdV3r9
lhet8q3gXqbU6LRNnxykjw5V2Me+sWwdUFzEsbgJgBW4XbC4HluFnVvwYtQnEfoDdeOFkw8mdkX3
UV4WOJ0v3ZzwxpYbJrZAn1YMr5y6Jud4f8xAGAbvdWRkQKYMtMLtZ6DNUEPcOLKgXk8Yo+RBJJ4m
U75yCNAxKiq5qBoCAYCsNS4EOmVYFTwzjZKK/hNoOwjpfprsgT1ysfV4Uu/ugR8zRDgdWlTkiXw7
mF7pWQBNNPYs7YJxHw1WGX30nKBLP8CDecXaXSL0Z1RozwJEG+obqFTfmps6eUTsA3Ncea44V6nc
Bq25Qmagfz4Ct0E7l24ozkaTlfu46z6jqvkEqtyIJ2e1e2JxhlEfBiURqWfSSVFhTiBfRr5lBENA
MKbOHO9B1Z0Iq6Mmk3hz0mCSUQdGuztoFHC8UpM8S5WIFHDEnaXGEqfn/CzmhsqcshNPst8hIqZ6
MoPuifBLo9xlJkm2ko5YWmYiSo/4Fs8Q8QdAcPW86tMk7eYEfT9T5mkdYwNEBDqRuP0T10d+WCva
Lc0sZhW0j+howk6hxpsJDa8FkEk4p+Oha15rrwKOBzzMj133rsuROBN2B2kRA9sV/njrTPmAMv+Y
NNxZaazmkgHEmsq1ISCjEINSioc6PI+b+rmfPzIl32rHFfNLqwqpKHJXA6SMS+vWPDjSArTD1NxZ
CMFaCuBE7dZhivrRs9b/GodMx2t2hGRgK0EYKzEFEApmpEHg8WeQWID2LYJk57GfICVH17cUIOuS
UBy5My/bBWhdB2SmP8tXPrH74RLh+nps7ietTtsDyAXbBo1NyBdSsUndSWpTJhx3lotDwrlE5x1s
dn5/mEOzHYCtmSVXgPawb2u+2ZSX+BVxqC4nziif0d8tBztZMsY80uPZAns62iay+jdqbemmGPcz
ZKynzCqLlUm6O7KRrsdzX8PuQyYd58/tUlWDUgtlNYs4dvrSIEhCA81i5doFRVacmhuI76LxG/3f
6FKiYTh1A3qGWVXmc9lUujS9xe3LFDuVKDlvYxoZLCGJzNcc4K4QAtdDihMHGBT18N8qtSKp2JY9
X/XsOZa+g09wfPWqo8x2Ov6d/rZ+Yyjh2nTe5VURXsPdCLIF1x86QalIO8n6VBFmeHQ5oyaYCrY2
vzYhjjFkroPcKPv6Ba/mRgRF/iXkV54uCwO+tU4NuGyrbqx6DqyBvTkjb1Ohj9gvIr0UN2UrGrLi
1gnvAdXz2PXvkvU/owb9JoDQaLph6V7NIZ06dVILRFyTnfZbRmn0uZhdDuVNMTmE03et2XEABNro
SVKDIqZywrPVaaEU0P9tu5WduLwIAGyS8hfBmlLxqxgEvJJoNVh5/oA7dq6fq9ktmF/9t9yj3vsC
Ds/OHdcOvfuLBHN/ZZTstKuLJBKBIOBERJ0MSC5UrrHA2tWPu0pBi0vsTtM70wKrs1GL4XdhTvHT
wAFCCgLCOf+cxH2bX1bWhE5u/qzJ1fdQO5ut+iGC94+kE2rKPSXhdK2w5Bx1k+eAO046Hxfmagh4
B4v8j1nShIWHAzDq1NzP6VBUXD+MZ3YLCSJFPCnN6AQ8OsLKX7H6ISh2JWeHGLoQzIuG1P5Y7Mtm
k8wbod+DfCyrjiM36G14FiZHFp/UqFo58e4vJ7JO//1Aap36EECXhsXjJh6E91JjQifqQo/J+Xll
N97V1OipoFZAgR4KA+j1eA7QXuu/KJBu4PgWReOktBn5rCDvP5kCIkpMQbatK4P390xzirnnOn3h
IAEYfKz4BH93DEuEropkDXFRIaN866NSNJeqEHDjWYPYx2jlWYmuPDERP7VJne1cqr5aJGGeaqny
LZYbPQZMMTraPT+HVM1Wnmn3Nw/5FpJ1h5vg7UKdlLHGjHncgE8vTXKstpSLYHCV05WzYGlXXluh
TkSks9NISDFi6T0enB46spzOCnizfzLD+8rsLnnWlS26ZCnHtZAxoAk5J8yOyT7U7Gv2f8m/+HwX
CUaAumWYuPGhGF/46QBSemllqAsBCGYUHSgcwlm0FNDBdI+/lBuJH88q+5GqTy1b6UXeW0Xsoill
iD1FBik0Fz11SWvWxYfcfk5Qf5rzDYvAQ0W1JfwChbSc2eLotSUKvPNpzp2kkQ4q47uNOhglc2za
Cnoh3HYQB6hMPJ7BuxwHLk9EbEg5ABcLknLqDVROmpRIPAMOUmA1RLMsqthSgfcGULhsYyAlJigb
zVO9MnH84ra4skv+/uroHquglcVEHs8NhA/83oyQupdKwRD9o5IaiQhKf+aNK52g3+MRPwTQeQZa
HhrAg2SG8nuWFGAoRisCtm/urfF13aczyKygEw1pBWSf7pTdUhUbcO5Bu1eLEKGI/qblQUrNFDnd
eAOVUmVg9Hrrg2/38WLwSxcIYQ5FVg+92fiE21lJGXGQ4gCrIYW9HcvA48iqJ/uTXqrQAAD/ehCk
4IsEh7NXo9eX25flOW5MDqwTM8rW2Sx4SmDn8nEqkERdDSkXPg+JWhHkuSRfi3T+7ef18pADeIu0
aT0eUKTQy+jEh8aIinHSQ41iOgcgBpx20ubxtCz4KAQPUa0E/gSHFp2tTZUqT9WG6c8z+9pwhTPL
TlNU9phnljCsLAE5nG6jZjQWgJMCGUf0lKKl9HaImpapQyBCkUAcwYgd6v3wiuyzzO961QOaUDw9
HtpS+IjXC4GronqBeJm6u3uRyaFHK/RnsBoWL+MY8FYJuza8BKQbSBwJGP5zhMV84YNB2aZ5vhZA
L5zXKgg3wVqLj4BULTXkUkxTvo60/nxSwejfdaLOFk7B/E1nSFStKen8CMPSEyyDHQIiDKSbhAaV
piifIG0tg31YnvLDLErMKVVaMKdUSYBiIYRCt2MHjxdKkoZooViWo4Ejn7TOiqaZ3zGzWn0xsjAZ
k99lSHoCM9gpsWp0iMS9LlIvCR8KpsIDCzoriez2fglxADAjmigatZZQq58QnSgdpgs5mxnSCFmQ
VtQ7ZIBtkZ2kSm86AeeNJFTzvx+24JhFIwD4ptBXJFLbewzZKoiyZDj3af4m8e2zyPxWhue+OjTC
ZcWxFg5YFa9iwr+NXM+dY6VqC0xaWAxn0bc0cRMX/kZDEjIP0TA7fPdpYTZZ9jY1g5EpjD7Nqb7y
Afd5F+Ql0aGPkAzbCP0gtzup7LtgVpgKiQbR9gEd7iDhy+N+LNFJNsxePW/yaJsxgEKIf9jupejQ
K1XJIIR+z+Ng5aWw5OLQ6UaqSQKbIFBFt98i5bPUi1IJVKD/q+r+TNoTpAVqWVeKQ5GvDHzpBEGV
He8yEe0eqEXe2poU1G/DvBvOfBv/nsHjlSiyzs3Rk/ynZ0qosBodv4bcWlzsK5vUXIOZiC/R3g+e
a5/5A/Wt2HeKEldosC3SxmFmYG270Y6gxeDns8lD6ntlsRfiMAwYUwy/BpnBT6r16jqfy7btUq6F
3CR0GuNN1e2kdJ90T+yea60ItLXQjapLj4txhM5mvp/XOigWV/jqA6itVXdZJU7E29DbY0lppo9S
bvtH0Ks5XZQclFxcCT3XRkw+6GrEuMLlOJaxzPHEHUau2VSZtpM6ea2da+nOvZ5ZKppmAJ8otBgz
OzGNyyVg2a5w8cqbCMCpXEHP4DTrah/asaRnkvN4WZcnFewKuH2RqqLJdBi/Vpm+wRiV7KNi3TZ5
yRWdmU4CMOorAeFSyAUyPiQyBGINL5Tb+YzCAOB4th7OQ/41RHs5VAyfyG6jBWWXNnrh299F+/14
fEtZC8IACNUPjI+0k98a7Ys2Z9se+wZENJM6WIItiU4K7ajOYKCKIblq127A1xt+PTb8k+K+uwWv
DFPXfllpalpIA/bLvOHCU+SPl5lNdNJIWuNoCuUS8iCxzkZgzQi8FG2nA0Bqqqsh3hogXTlH5SYW
z2F1rNgXHmKkI+8AOjf6yLPwEPcWXbV/ffzNi+f51SdTYUJTDe3YFZgruUd+VEVTVDC4LbNW1V6a
GhQlSLMpetKJwPztmoTjUHSz0CBZoO0lO7RAbSA0IFx79SUHfYspVDICbIDsOf3dXLT6zIBPFcA+
vdD8I8/s8daTiz1aZ7b1Qe6O4+wMgjviJfh4Nha2BtryUcPAAQ9KNpqRDZ1pIVcyZDacbN6O/rMk
bKoIojbiUyWtcccvGwNuEaggXGAsddb40TwmTCZhH6IDOXcDAdJnUHZL/rCQ8Mj7NS6LFXM/MevV
0RaPklTOFYuEatoYFStbU/4ZbANHQmdzClXJxzO5lMkkDAf/Ozo6UBBLoU3yXsSFGb/4UP7ilcaB
SuomB5ahFluzaZ+gw6e0GxXO5o8s0PWocir1U+3XWz5q9xBQXVndpbAc3wRxXZSXgXmgCxlS3vOQ
9sY3yWxx1BS/REY1hTZu3/KKoYKCHHVJCTqggbIFThDEwRJAnStBy8KzBy8QeNgPBoKlu50Blu20
UMCql9VzyJ9YY/ChPhlAUY9feWAtnYM3pqjbM67GQqsFGQ5WKU9V7rbvFSEiipody2yjP7VkxgBf
o9VirbBMDg3qHCSvLKSNyYWJ0/92swuJ79c1B40OkFCoOqMNoq6N8RpHJOXQoKVCTVmF9gKKUipC
YcoK6KmUVgsHfqc85dhBoY6IZHgvShO94I+dmTok7yxRh9fIzQGbCj0PFqwn6Mds+tT0VzFod0Yk
9AKSng/SI4cyEnVVTnNQswmPDnaef86mbV8TnAMrrVRpF6wQA3gUQT0dCUPq0IH3qQkbSuGOe5fH
T/D9ixVI/U//OF94zwNCgQZDAfEjyH9u178YRTkGm0y4ExSIGjiRwSleuoaRoDYSqEHBe4HGZI7U
wVCXokaiQi+5gj9Hu9IU+X3OWxXjqtNXw63kDihnhh0Rajp420GVhZRiKTtDOGVpGVThTpt2HWty
a8QiVMhJfh+0KUT4QMW/gHC8nSwhhQiDoITRLm6tSUa7HSKylYNvyQS6FNDKBG03DUCBWxNc5aO7
M2qiHYBFYE6c7LUaycIcgXIYzW6kRk5Az7cGNC4qQ9Shol3eO2jLHP99rQGaxUMPOn1E0YXeG2mq
JV09tdEOFeAx+Tznqlk15/Ef2RPJUuA04XH3A6eCVyU1jFZU01llyngHVJgY7Fn1c5W8eGEpCGIB
K4FLQMYznpqpMdaEVCjiXYNqLfNaoW1VXakH3G8MxPUiafpB4yECGeq0KuK+yBtwlexGdZP322Hc
piD4OsSt/XiXLw4FSUMBWFWcKfRsyXzfpWOdxTtFT5DH0boOvQ8ruZU1G9RYWlaMZbmBDcHfqsMn
B9xK+e/7WxCgQ0f0SjmCXrldkSKJklFBWA7QgB0pusquvPWWhnD9+9SjQED9GpsDv9/VhwlNvrI5
MGvZiSUbIkmjAnqDO1GjbGR+ErNMMsS7kD2MJy4z8VT+98VGtoflAbqR0VJFxRKNNvtlHNfJTtxy
vpH/+kf21Z+tBxJxJA9RVMTFQd1+dc8UrRRo8S7PnuroqQmtf/5+UOWiWglwN8JSuk3Lnwa1CmIf
3z9dWjeVzvHlsQG6C4qMAJ+t4HwiJzrAEpQfjVk4BFKV7hK9g9hb7XyVjTHxANbp04tSgnfP/PY/
V4zeXecwi3I4wEFIf5HT/dZomgdhMikKykzv4nbYMxAxji7BJdmLx/jAbGtoQze/p9NjqwtGwdCB
RC/QgwBa0ywdZdZgN+XC7IGZMbNm32qdeI175M6jUSrBRQIgKCA1WDbKH7K4yYF67mZv2LLP019/
xZ3pxAQiHyBakJgAPSFp1PyhLLh6DQ11B1Bl3s+euFXeq9cxIqROUG5Gs1qxWRMjuR8MEvCYLZKL
QKaSRpXOQaXKsQxhIr84DMw32BZXKTPJQl+F3BgPypT4bdLcBAP0KdZ2gNImQQSCEcYgIsTIekP8
6ADEgPz8ePXXLFGXpJh0ETf1sBQz2y9U4QPBkCarZJzHZu5CCjIgsPyKaC/BDUOXUAY2b1FL1GYP
OEK3Xtms9x58++PUGDKRb4JZxY+3zDYpTmW4n8Ex0VuPh3B3EZMhIDQljUUcqQzcbk4+YMKxjPzZ
y2vXB9ss44FqIEZcP9iPDS0NB/EKypoc2IjQxHRrKNfCtqrCkvWi3JJ6MNN5cW7lyetjK1QK/MfF
cNnj5YCEBUo81JYMtEQAzr1mvcBNuQMKpvJk95bPmLmz2la7NCINvcrI6MChAQO8HRG0YFMUM1jW
gwDxBHVH1vA7wEtWrmY6IUCGBL5J9IoQ7jFRpGNvdmoabZT93is++01qnmZnsj8glfnxeObuRwPa
LPIORosmIf6mLs+wRIJNkLPB+yVujsLx8Y/fexkyVoi70c+Ddx0Omtupyss4l4piHLxhtEDXgYal
UXImyerXgvD7jU8MoXODPOrRZ0qVQPxU9TM8hAcvAg7CKP7gotmgPP14NPdOBiOgkAB75c8NQEUy
uZjNZRHCSLqBKrFsqE8NgPZQw21WIsuFtb+1RA7tqxuga1I5U9R58IT3zOm+/I/MEL5FN1L1Zo1c
lcr2w81uTRH/uDKV8nOLBwFMxcf6KLA6Y3V2Zso2FGhzXTEfz+CCs93MIOVsM861UhlhbDKykxib
w9OwxhVDw6LvBkSFHTFUz3ylJnP3FB77Vm9/92+dGW5Zu9uAP6p7ezykhdv6dgKJ11xNIFpp66bI
Ya+168gG2aIjOOwO9DEbgPr9ecUH6W5Aeng0TWTUd60WsdzgoXOtiozMRXIJFbbZ46FevMVhB5ib
o9qsbiq9Ff5a80zi47d3OUZLXojALPwgu25Hq8VZFjEM9kDgzYJZfLWFORYwZfeDraFFeqqwy0Nr
grqE+3ii7wOVW8vUuioMj1peAstiYqmxE0qOOk9rs7vooLingOsFxhvUOLfDK7MuiNuex2mYb0QH
TzsPjEKyET+By17u9AIitCy6LZ/F2ng8up88Bz2xgBT/h4cCiRDqBov5KGxraMJ78U6SXTU07NQL
D6hOu8xeeJZf9GEjOI9tLh2ayFIhOAcaksDzbgerIGtYdVo6ev4FhFZuq2uHcRuuHc00n+ePxwLb
QrqWgHMBcu3WDF8OWT7zMJPuZKtwA6uBiuah2ktbzajdfjtulWP0e7ZlJ3gSNo+HuLSe17ap9VSy
XJXmOR892enBjg01t618eWzi/nGFExSJGQDeoZeADD5lI0sB0xMb2KhNTp9ddRM5rZs4ilE64gmi
oLa6EhqQW/POVa4MUvdQxibi2JYwOBigsljZAvzilF39OuUVY+1P/tjj15kXuzqV58YKPgt93vS6
upndaFuZyVbeVJvRSV3+PT4oH/5h8prj2sW0dNIg5UXIYVCqQUL91m1UeW5KgYxSs6NL+yJuVStx
ezfa1Ydm0/1rTeg/XnpljjpehFhOiiIvR6/5blztpYWvCnZkcV7pDsfhPTykny/Zyxo/G41KpM3+
3C5Xt8c0E/JMpRi9vgLJlKk65UaudD03VVM2uW3zIuroMUiO0LQyhOd+y23V/8O5+tNpB0QY0ic0
RUk4I9Ypmnb0qtlRewMx88RaK1uEbIE7jyXdfP9jg5rcIir7eFJhI3sGwU/+IUGcK9/n/Qk6xl8y
q0MaN1rTcaSR2f8ztf81Sl3MshLIXNo2MCrrkOX5Pe+mT9WpXUYH2G3P/sHtIf+J3a3wgVuTKfVi
7a58PGo86G89WGy7MdGaGh8wPQFYuW0M+S/6a5sBUbAOXPhnV65sGrI3///zfI8EauqejUC9iuyH
pTJOFFlNu3L4LMY7cEnAFRUFvnknT+FXQ+M31eglr6Bw2QBitSld3y2N2knsFb8he/xuPLiigB9H
DvSukw6qTiErA1zvgSP8SejRb6IL78NhftMCXd4p2+Gv3Bn+H0Idp+fB2pW8eAJdWScn5dXeDHzU
DdDlgis5MxSwG34T6v9N8JXwOp8a6kv1F/1aa9BTukf0P257ZZVy2yJCxnTmesyvb0GHicNRVBmb
3qu9IdYBQs7dXZmZ0VlbuSqX77H/GqYjy47RohC4n9Fjn/09YclTLM0orcFU9coct7W+Rhy9GH9c
GaRuGpx6QD+mA6QI7TYxtINvqy64gquVCJ1MGO1EEtFSAVU2ZFtoKvqhHpDe4ngIMiW6Cvmn3GJK
S642Feo1hQFpqMdOu3Q7o+AA7DpShHgqUl4Tlw3XcQXMoQvbyFdO0qUNfv3j1KU4hlKMjkf8eOKC
PPSdWXmvL0ah179PHdQkLobkIH6f32f68/g0msAmVc/xJ/ccnFvjG/9jbY8vPEChhapAJwBshkC2
UOFTJYkl0LsC73W5MzV25YSvzYc26xH4X//Kv1fXZ+mBeGOQbPurbd22LNfxPgziqagHmcX9ZhI9
/ZRfIMYtfAbHQDAJA/7aOBdOE9DIA5YqgesOJTwqDBbLROHqXuG9wT/2gBQ9JXt514s2tEO4g+Ro
r92xXqMCX3B9QOlQt0XLHtjmeGqHCXURqm3NcB7XbKdXaBkQtMObvJPbbdQ4j/1+IWlBivfAUGko
IQI7T/nmXMuSNuPvvQ7CCS/9ZHOs0QuboXfRtpCVZh3/+wULn0FqmUiugZGbxpH3DCd3balK3hiY
wQnMB+h0KsFNE+jtpFeZUf/6BpHM42Heb+8fXhLQc4DTjXCo3nqPFEVTN2ST6rEiaNNepzWy1PtD
UQR6AH6CPBMeS/SYxm6oRaZlVW9kZt3/2z93T8LstCVwgivJmHvngKWflDze8+BYoBwyzxIpA4ER
ugyKDz8HjZDRBWY6WUYOIQPpnyMT1GOQX8TBCIQTmtZvpw01hrlu+QbhdHQq5S2a4KR4LTIh8dTt
QY+UBDbXD2E2gXbe2uAHFgB/ZB5wn9S7GfSNghumupOc2VBfU2ddWCY0U6Pa+FMYFGlpba7s5Cqs
YavmTLRsjzYKauLfCk9AeeVBtrBM15boilYwDkPS9LAk6Sow1k6nWId2Nrq/Q7qCv7m7XEAjQMqn
6G8H1AAF29v5m7qc6yv0MuwidhNGVoCmffX9H3cPZYLsrquzl6k0Nk+GKdzJ29yuT49//P77UWcm
ISmejQCv0QpGYdgWeLhG0U4Ld6Wk6HLjVPPKpiG3942PqSLKqIBH/+RN7hA3HHSzB6ZLi10GTDKA
ee9DU0MjbGW3LFkBKQckahG1INAmPnE1TVziN1xSF8Wu0aGLlLJ6GLpKv3k8XeQ8vh3KDwhOENAb
g9QM/cCWfZ/098bZThvtgN1PBuQaoEfNrgGtaTsoNIE3jLz8yKMBanO3gxkEqRsmMEDviKqPi8h9
BN1mrQ+rb2l6/wOghlZoIHGwPET9gjpjZrkqGZ7xs52smCJEbgzmqbOQmQSzc3hUt/1GOBVAKvd6
k9plcZgTvVoDbNxdgvQ3UHuoFJo6qgMm27Xm+2CFRmLp3Xt7WBvrjy9fLx5th7qGorplmKzVsl1l
dRZn97t2I1rcWbOLbYZ/kudoO3u917qKdUSR32Yc2QWR/xb9jU/fbvYCbnNddXsHEjpWZkf2Wqaf
FthDseeHpQj4NMBvJGhfUasut5VW5SpUQ0+g1d48BWBKeJUL46vWOSPXVR1C3RaP9NXbR2DURmLy
umSUIK6DHh/+nJia6Vu+9djl6VOb6FGCgA11SIAy0e9Iz1qlNrnPDsVueFbabWX8P9K+azdyZIny
h5YAvXmlLcOSl1rSCyG1ofeeX78n62LvFLO4lei5mJ4GBgMwKl1kZMQ5Jyp0jIus4D2NGE77es+v
DVF7XhfrItFmGELvS7m3ucobVFd54VlpY/pyOA/oPL+QmyGNDNaznPQNJwf6VPqzZoVIFg8uNKrR
2gY8Nmf6W+UJrClGpULuBSEsHlO0GmUeGgMXjAac3118hPw5qBmv6UP/jHa6C+slsjWDRCMJZC4e
8atOHSR+katA4iC7Px7u0YLBJP9CaMN8L01XRLOFQ/UVv7OeilfJTzJC7A0wE9EIWUZQuZ5PITVU
tdHi2ifGwl23D3fhrtmPOGJha6LDwL7a64fw2O3THeQ9oHhzCjOftydn9CMW5O/Mjl8fcrAjQRMB
ow3nCCn09a8xQq2TObWq/aNGZuCt8wdbQX/ycqfgvz+/kW42IzuEpu5//kmt34O1WLMtOOgObykW
IKHW5Mw4T+gwzlgh+o7CVIFlpwpYI+AHACpa/7hEG8VqGJYWaEFT9FCByiE8xjhGV+cVza1QMIBm
OaAWgMBR2zuQ236C9n3kR2BlKA74KprhBq6cfYYsneCr/UaZIj/l4sotxT7vkUOIABM1Q1Bf38Nf
wXDQ/1LhjzTsQmMTuETAqJFAozGWQ9s1msIJkV9qdtm6eMafNO6BY8QPxL2sNg6sAMOJuF5HvRUz
tx6MjrURs3aJ/dgMbFajyOs7jvo6tfKI8qNCHcjXG3P5gYZyu5+6mzmqubvtrWmSwHmywCcFFopc
6TiS62EsolwrVQjobvTA4cjJ0BN5zo6zjdhOQPdRc2ARk8/PEHricNCgiEaEXYFaXFtMm6Jt6paP
ffFRBYfyyEMo+jV0AFpy0mP+qTzKbmaCgfelHZLQ3NeJy6LfXXl0TC5auJMew0Rc7wosFaSCGiRG
7KOzAQcXFDqLrz9AOiuzbs/uVX6cbEW0YkfNA3cHSeeux8rpRtZOSPr5szM9y2/Fo44iXP8UPo5P
6l52td3iZXbqD48NtOm/maJUV6UP2j61ujGUogxOgn1IpuA5aCs/p4fJhgzEIxIV8afgLUfD4RwQ
jobgDpXlY7HPdqzq3daxx96CXgqhhMCfrSfBiEdUrdMk8edDvEueexGTzqwqk5HQuwod2SCaSl70
+GttpKzCJmgbtAieSavG9LFM7OI5eV86c/TGhyZ043uosn+Uz9wH9zGy4u+rjP15olW0lIScKjjC
tPyXJvYgiSgAKquP0z5GM5I3NHCq34OHwKyL91+3t9Xm/iXZeswmYgVa9FtrRRTtjAGQ4i9t17+m
VnkPNHl7ZAWYm16I9N76f4aoq1oVe66EhkeCSPvPJFsvgd37y91wN7Jc9tVFR84JoGXA3EPtCz1N
16tXcMsYVATA7E7fkgdQ4fftGaOfrefl+ef7OrU7BmECsjnHjElu6h9URsi7fcwuPk/dBWURJyjX
4OcP7uwEX50rIwLft2/cu4FyY3hAigQPzPln8KF9yoKJh6CbKaZYe7dHeVVeOA8T1UwCZEfkQA+T
SyLsQrJeix0ePrTdbCnH7kdsQVjkMX6uHZbuw/a2vzBIbRCFawZD0ufEtxfRRFfO/FH2lsqufS21
lOqhYXYZJvfe1TG/MEjdiyDPJbwcYoRQOHDmR8MND63/a7Hw4nXafcDw35sH7cIa9cQoJXXA6Ttb
q3zRkoEFGP4o1p/by7a5+S+sUBei1KMVq95MiZ/v9Ae08DiyXrJX9S56X1AeGDrjRRFJsNB/oaxh
9ifUS53KSWwJ9cTO6+3Jm59SFivhnAy4tVjUqV7yAk3TIuwO2UMHhPQTnXPt1m7NFKFzejAcEIDr
l9mO7B+cx++kD+gxe+WOPyIQ2EEQyAys2WUlFTd/FFRoQZQAoYuArNauBoFJJacxmAaaO3C4HICb
R9Op4VfmZf70HB4L30D80QI20/qV1/0p31svf5Gczun3vV3dhT8rjxWQbEZhlz+KbMSLyFgKxDjM
Jvwo7r5xIRZjt1aHNsLRF3mvy+7t/XZVnSHb4cIaLfw7i3EF9GNA3JVsxVaMh9/PwsyRMsi82eTs
2+ZoFexziHlpjvKOizhjLXIMrncKe9xN778EN8JGiO7HL+med7rv5Ufj5AfFE3bBfQXnmJwgMC2a
4y70uled4LO8HC8yxu/aiuAvfxflvOIMfVMCHr/L5k/cPbeXLWkvgcSERkwA47zEuxQFHWlXfHGO
cFChwWRqj5EDzNFv6Hq2CKJewp+SxT/wPkCId6wixaYzv/x5lKtrl1zhyhSrJOEh+laTP5r1sSAs
P/xOGWvE2oA0mVYPq6yWExjjD1DkMiXPfRdM2UycL2aktuXuLsdFOaOe4xM51cnugyuI7jlzQJ4s
cmc3tCfkqCQz8d7+3F7qTQd4aZM69GjcnhjtDJvGc4rn/exIu97JPXS4tjhrcIDHeS8OFWtSSVRB
+79Lq9Sp7tG3NBoXbDDei5+WXW/Fj7Kdu7Xdfd4e39Y9dWGIhuZDwT1Q+R7DGx3FB6fFNLzEGc3o
8baZjSiKKOaTMiDAYog9115KAE5DE8ox9uXR7tSvNPgOWIdy460ArgcRm8FjAeoB5MxeOEIhalqO
y+TYFzqLj04QgUJ9wYXW8u2RbLwWUFwEZF7DG1QGPmJtRi1bcaw7Fc9rYQ/QF2/VUCVZUHhnNrBl
WaLmjJPVWWrRj9dH10UhfG1CE71sEmfujgUj+tucuosxUe5MRy+Dshf0s6W0cNr4oBdWkL6Of9kw
h/hzUAyJJi9U9JDCo651CGuNsSqkQAkapzT93Yh/S/46GwDVF0JXEhIE9Fuuaeu5G9Q69lNpsjBj
bAsbrh+FHxTrwWIDjZzC4dzeSxvzjh4PQFUgjYpM3RlNfrFlpdDo8kzCXuI4O14c5VgPL7lkRywf
veE3L+3Qrz4efAVl7LXYh9bsiP5YgR0Eh5pVe2dZofZrq2lVPkfYRbnJBw/vqfYWSIyLd9vEmeaJ
Bb4qitWRFqVDhiMBuu2EFiC+kTo1i6Ow4avIegCwQNSrcMqpEw5a4Zw1MVxiZbXVQ/sxshif2xaA
YUdJAOlsmnsZ6XW6VBBjRv/30a6iweZCRopx6/2NQYDWBWU5UQKbmxpEn2lJySOpoR5yw8nQE1Wx
Avmu7yHfwe0lFn5m81RcmCMLd7GTyyXRjUhDoiZ6MHsGK31z0S++TTkNcGY7MQC7wC+R/ZLvm8Py
cfsYsgxQl22RSRJkuzFXQXYA+1afvLg98eLr/2SFpnL2Zc8LuYRhBK/9nf4Qv0wMgMDGfXG55JRn
+j8aN5RZjWwZgmUhNtGLWw930ffYOUbydnsom37rnxUx6PtCiyRxyWFJyFyAPnvdgauFRCzPSvtv
HhTwuoHnQVEQbNv1tmq5sCgLaBT7Mu9lOoJLtFGoWTmYzXnDqw7BCfTTr2BYRh0EeVkiAdfmThI7
qNKV6OOVW3PkVKwsxOY5ubBFDSgehzHhetgCHAqAtohx7LfmSwTrEZA8PFBBt1vPV6K0pKxRggu/
/ErCl4lVXNiaKmSjBVAG0Z0aC7L+fiToeaXxJIx77VNo75r6L/4jSO5TVlZvIyyFtNU/hqi7ZBok
BQotM+7xP80HTKWT+bRwjhrYrET71pQhniNVWkg2XwEc9bglUynE/n3z3O9HBgju+utEgh1LooAn
AZw0td4L0KZtlSB7mL+pGarZpiR6t88i+cL6pUDY9IAEnaXvr2IILhdHdVnaxE+MV0E5peAjOUzw
xtYwiEgEgh7kqK+aG5WhpActyZ0VyAZmXoE+Hqyte0WdQxgEMqqqn0u7ACJSj1Y1q8a6abvET99+
A4t/aGzF/w4+Ird6Mw61yx3Uh/xZewnt2/O3kYhc2yVH9uLqqutZmBXInvjhWwjus2zJsgnZPX5f
iQe0EUBuq2Cp6mw8KmGT1DOAuiOCTWS+L2yqTTcsuYCxliZXmveD6kW2/FC/Trw5qGb3VOvoRQKt
cnP8MX/fHu/WfoFV6JiBUgZGNjVcNOVaoqQX8Z69xyiLe6lwWEi1aycHghJCYxTHoSeDFV2PrgYP
N+W6OPW1HwKy2X9fdkbVFAJOpHEwKdtQvkFRS8hWxPh8/0dCvWYy59FEJx/kIW/P1Namv7RD3XJ8
q6XxrEepLzofvMnID2/kaKCxg2bTuHeIHhXdra8J1UqNpYnIipjAJSJlYhk/hBftR/qb/5n/EjQb
fP/2bxvT4wUGs1h/2MYSQZdqvTb6kMg1J0upP6Nc62vfoeCKP4cv3uzRiaI1b8/gdZwAY2inCNFf
NLG74n23c6sUVdNjI5jfyH9bh4zh/LZn8cICtUZz3/Qgw8FC/gYGe/7Y7Rar2knOrwh9HThbR2bo
9pCub8D1kKi9nYW9Mk9kSCNy4Lpd7CFSBtlNxsSdmyjSXv1y5igHAeXaPEhamJkIbVEBtgWiCV5s
hp9wD6bb+ofRju0foYPeAki71vvwfnBefy9MTNbWIUDLIVBfER+hzkaNd27ywsBNnPlC+zhVB1nf
Gy0jBbVhAmJskLQCKBjdPq+Iru2SZXU5AqjjKD9Aq2X1gd3YhdA2AI8WgoKQ0D+zKi6cLbx7X8Xl
lAE466G997CrhxPOlshShtkcB7gLiBcIlZYGOEehwfFZr2b+KHhKexoTR2PJQbBMUK4v1DN9ahKY
mBqnLQ4wwbEydRv5XBGhHeiyBEANZBdlY0nVjst6BESBpxwDN3Gh4Q844Lz79cq6B6WNy2hli7rz
47AvuJrYguy38VMHFPIY3g0+/7q4ChKs2fFb2HU2NIqc2O3t/jmxsl1tl6+9V9jScXblXeMMpAyB
Et7z7FbMc3idh11PBrX9C7Wp0O0WP/BNsHlnAtEWTU+RTFfNxgrsH+UDj2Tcm2GyRKfOzSopB7Ca
GbKpLzbtFOuljEYAyGbavVnf9QfB1feqJeGaKK3ISvbCLr2r3MXWjqpdW8LdZ3to9hFy0p5ko6Jv
87bsli6Q6M98aYpu9igAexbtwKrEj5WA4IzBfWblYMl00L8aiSw0IdYQkuI8r391ZQRzLcoR4hqg
RnczC969dZJFATJiuEyg3UknNea2SThRwuupepiwDqGVjrtUMrvq67aT39qWEPEjkjhgiCFIWw9D
4qZ6TtF5w69SP1L2gIABjayzkB9bk0WEGoBZR0IcAc3aSjrnaRDWGqoZvvGNXr23x7D1dcglkywr
oDNwq+uvK1kqiGXNI4uFAOl53N3++tZKgEQH1AUREYPkxPrrQ54Ps5jWuNlnN22+NNkvQhspO5tJ
CNtyeZeWqBM4DgAKcyIWQmzNfRSZAHXdHsrWYst42OCVh+oB3v/roagZx/d8X6Z+1TpB6pThQSu8
ZWAkZ7asgPFrgA4FXTK0aF1bSZcyQF1ZSf0mcuTpZASWIT+monN7LFuTdWHlKv0tVBWAerAyDr5Q
e2gWKqgPt01s7Sskq5FWRHZUhKDTeiANOuBMaKqObImjOawK30Z0hfoygg3w4YB+o9UIo1hVRzXB
kdALjwf4hDMlwTFaN5kt9HK8PZCtFUGBAOw08BLwpqUGkkCxvNEFrHvdmP1oB9CjUw6dsL9tZWu6
0I8dsrl4C/E4ievpiqa2QGIcB2WJTcPqX25/fSv+hT+E9wB2DPAn2iMuHRcsykI27+Iion/XT7M5
hJa47JoYjX+flB2fJxbfe8orwzLxTrSr11R4YlxTeOVd4a74EYLU4YCBGaYw3KHFSn1oCkflDr3q
de87gzHUra2N3ICBmhvgkBjqeiKhfVp2eLmkfgdx+8hDnoMlp7u1IfAOw5Y4t62gS6FpFZOiq5b6
unCov7LgKGQO6/mwaYOoEkKZDMl/hfKbZY/2Ul2aI9b9RL6mvwMyIJVZvai3pgrddFRACnHYcQWs
p0pG28kkN/C0BB8Nyey6OWnx2+3l3zioUPSEJiHJmKG6QN0uY8lLWR9yWP3yAxkMyEYoyJ3zVpbZ
f25b2hgMhClgATkLhO8qmdGLQCjkyzpPiy7zQQmBbgI0aaOB8QDZWBSSUYABDe/xKwDoBF4sN814
E3e9VfyqumNo7EJWSX9rHAKQ0jogpshd0DAJJUH9O8zKzM+1Y/UNgW4We2bD0+As/mOA/ICLiVLH
apbRNDrzJQB2JXNktXLdmiUBWi9gvgGXfKVJqKqBEMlGcX57LP1BKQ9FdkD97e+XG+hq0jRZQoWd
3rucJidNuEALFSaC8ZGDifHxtontgfzXBI1hSjWDC3m9gdxqQS78fLSW2jVYDWi2rCBWxVRBzpxw
rtfLUQ2dXiqZlPmyg5pSilS5ZMUaYyhbm4rIZ4NNh+mC+t3aSCaUTReCTOAv2LzDW8sjh8PIYG9U
EpGLNaABDnIoIhSa6hOFWizKRZaRCC8IDzOgf4/KqyqaMzBgs92MjMCV/GbqYoFuJ0k24wUKfgl1
Y9azXES9jjEN7+qf7LlA6L2Djl/b/PgXVwrRCkT2DTqOIH5QlqaxqQYjLHIUzILa+m50+/ZG21qd
y+9TJ7IqBk5v8iz3ee3Ylz7CynBgRGNbJlSQMODnwalU6FRrFysKWqFhCFzvaeUBUpfD9Nc1JSz7
hQmy0S/9Si0l4cTnOckAIeGQxSdtYoRirFFQt4maRYHR6DCBUSD+xijk8t+MAu8hAE9wZfF0cqbK
YjVRtBrsU/4TowC45d+NQtfQFgkVHzCQqYdEFiCLNudKTvxKJ6YmfJfGypVt3buaDOQwbik4F7pI
EheLobWcdLbBiaZcm9Gz/jJEp5ElVrRVF8EbGDkgUiiAPBLlwEZRyWRsOJj6A5W9xW9FCOo+QOV4
DszsU2XJhJM1po49HmAiAUQgbAHKdr3NoOpXl5EgnfkmDXes92ip8rtKGM7lXN6gzYAVB0E9kNBR
YKS2mpBklRjmAHfUjuwNPrcDPw6tNPfVQ2mNXpFAiwr0JZJ7MnPw9lLn4/VHY0mH18FRduEDUvIA
l+41r7BSpIDSfWq/oUBkJV62H37fdh9bVSLwqv77W2nYTjCmYSH3yKaIj9q7Fpv9YrafkHBMX/X7
4St4776muxqSko9wjwzTW6uBlUcTSg0aHlBGWa+GWsWhwAmoW5aLNULfycQl2Z5CM0ab1ZfujzHZ
wmdizqE5v7QvunXb+sYNgMsMDyYIeED1mobHoMiv6L0Ypr4h2nrnLl9dZoaDFf/UYY9xvW0cKMIn
Q5qTtE8R6Gxnm45LHnZAZUyKI06PUe1IX2Xk97rZs2ovW3N6aYryD4kqplUCKXwQEMo3wc+eKwSa
rIXbeJatxkOdWrmMlhRsGGDURfuzH80qR90lWdCoFoA+Jqxza4uCMoLiAJ6geDvRPYnGMK5mRUH0
UalPsRlbpZ2+pHveDO5Lv7IGVzlwUEVnwRA2ZnJllTrEyzQlXM7D6oxUqGb+1jwWYm7jRoLqHk96
CoBoeN2HiFPTMUzwJKgks/0YaqtLnNubfNMCGr0STCzKcTSOtK8r9FOt8NqE+PJQEhGe6u+fNYij
/rFAnWFdqsIWBGW8Z2fr2+jc4JiztjRrENSWDpa+7sMIgwjEDzQSbYav5V+txMUoqA09LHMR5Q1M
LBVoj4rhGLvbC7G1mYAVFQnjl4iRUhVRtZojY47xWg6BGO0rM6hPabAf9cdft+2QaJK6eWSSh0Vh
HOJjaHe7dql6oBilNonIAAq2Bik16e329zfoKdCHIdhUPJ1A7dOpG7QKlrKsRB3rfYJ+i8/v9JNk
d65yHHairTymoD2pz/Gpu1++kda2gXIAF53zQhcta4At1zy0kKu82z9qK0F1+aPoiwTFgi5oZWxC
7j7fcahZ5IfAFX4EO94X/cTr9/HzbYsbDl0GhxvwYrzpQYKntmRO4MdchFmYhmextuLSwflKd+G+
6p5uW9raOHg3gFBNuEAynaxEbrTrJhXo3Wiv7xWUU6zmkdlAbGvXXBohJ/Ai+l6iAbGZqsS+y+Jv
n+XF6A15+WkqsO8rABwq8unZyezcTI+Sl4Cd8inbnc//bh+Lh+UovEtuAnpLbqHkAm6HML12QIcL
DGe4QfQR0Yrrn7mkDofBN3C2Bn6LAcWEY/QrspR3BbXHCZdl5gQHyRfcPEenDQg5dMfJQyfu9EE+
5h+TU94HP/P77i510e/y1UCowHjGnYPqWxNFttzFGgzRwgdRiIXG7nWQ58SuckIk7pwZCt+hqR+q
D6MzAU80rHkf7yfubvyFiiVoCDtt/7/tOeqMayBExQvZczku1uwttpN99PeViouluNJF5fiqiwBk
i30I7Z2gNH9iTOftHX2lghor6M6gcFhq3nFYoqC3jySSB+uVKuRgLBWyUupiQXd0gcQG6110Fsr7
/++Gq06fAmRXw0GHDRs9WUTrDzQ/PxI7vROdl/A4vsa1+RuawKKbPojHGdKkXvo+vGY7VnO5rffZ
ap2oXbkIfNjUPfguMt4vpKArvHVeeurvudFEX0OGI9+66f85oBB9Wc/siGaKUpOBQlCAaP2jZzWs
ZnyejoYkNWqbkAym+zXfcdb0nHoZIq/ZFK3qeczMeNdUd2N5mlnPzs0I9mJg52m+ONxi1JSzUGNg
pVnZBv7yQUYOd+JHCxXt0TPuCtUcfWbDODJfN3bRmWh5YbbWJuj0FzDb2MgUvA+7dB9agsXCEWya
QYsPAt5BtY4G7GZab1TSAk5GA78KfanclBwAbNDo/RgwXlJbwBGiyfNfW1SkpsnzGPABDkZwyuwF
ChW8K/m6D78YQ+WLlTPaPOoX1oibuZhAfZYmFUwwuCngvvD43mugUmjubXfLmj7qjJWZmvAtGVL+
B73pvQqC49yrzIOhf9vOVtACmAF03vDe1cHVWQ8mGvC6QhiFZYJ8zoQbpalMJxQfppFhaHPWUH6G
9IwAcgtdhShjVFj1CWBXV0NxdfJE0UlkM2Tlpc9penp7I32PBBFSRHjcUKsT91E5zKT7nvg4+fNO
PUTeeAo/xydtNPvH/BH9ys34G/SvBQruxePslohF++e6N9F4zEYXGvP2BF9J5wL3CDHIf34QFUd1
Y6KnIflBs6W5hpOCjFt6zTFx01fZTe+lj+RxYWZRyLLdmgUqwoqyWRpBLiDU2MhLHr4Du3E4b7EE
/2f+wPLQW0t7OULy/y8OhNZ0udZw5ykv3N9QcDNZ8sYbYhXrSaSOw9LKEFgdYaKyyzsDWIw7o7V8
2U6P4kPzVENlvIdwROoKh+Aj3DeHfs//YKzjBiBrtY7kxF6MMssBPVAJgSLbK7bspYfOhHQdbleW
59y6kS6mk74X2jxexDHIkAFzgMqWLFbj03Pfwxub4+xOL0YyhEujqwVGIt3XoBRPeKoFVvUhH9B+
o7yT95AWOkye9KxYozvbsZcVpuwU34m73M32dBf5wIZD+BtifN/RrrCYSucbmaTLmT6/7C5+39SG
6n9oMaI1WryZWBrYwbqd70VTd26v6pb7u5xr6nAuxVDneYWp6B1l3zzg/oe2+cxwfSwXcI4ELgYU
yp008KTr6Gn69ZDuJ7M1B2fA0v5GgXxv3OeMoIY1KupADkI313EEe52tOgbwi2RcLLIicSG3dhF1
JGW+0mNjgJFFMLm75ZDCxu3F2VCiWp16WqFdGWIBwwAJCxV4PHeqezx7yoPoqLbyVt3z6PZhDafi
bnor4d76X18ay49uvRhAVNBQG0DdHPKG6zMPKc16aqcCUHkRBU60Ui5txhA3LCjnVs3ofQtQGw3F
Q49ooUsVgJoISQeNNz8CL0DTix1aNz9XLyFS757+KEQOZ5h8bUF0XYkcnn8ogtzaFWb4wVL733A+
pCWjQCSpQO6hr0+pMECf6CPA2k3IcwLPw3Cj10qK0K69NECduFDiRmEqwaFQARfNv6BJ6Qnv+U5z
o58db3ovJXLGzuwrXvSkWJJk1k56l+xTpAfuM0ZlbituXP0W6pxMy8AVwBak/olwEt5PS2PPi1PE
9vjQtanZRuTP7QXfSkvBJiTPSXGLiKKvt1TZcJKaRoRDYkXuBHUWtDgQEEq6MYTGDGg8tIEZzzHD
7NayopQK+hxUinmIDK6tcoCND3FKwA0xEvNuMX3KHaMgTD5B+QOUnCFLrEECWbwC0yv6KNdaCbhM
Vz7W5hTYQgIh+9In9F+GojdZF8oU+oKjPnUmTkIGcj2asWyLOhKq3G9qG2m2FGqtP/juANQUY7E2
HCmREoMXQocI4E+oRHacycHQBCgPt8muiE3xT/UQIEkVWToa1TyFWLwfizf9UWNo1O6yxJ4Yc7rh
Y6HViFIAGj4qwFlQhyVV0SdxCObc/yxLy8jNMDEzltz7xmSubFA+Ti1Qcasn2AAJFVXIHLiUwkIv
Y55FzmIZoi4Mvh3mPChhCLV2EDoIcRedo0okShnnmmWI2uyBqNbcKMPQOHsLjw6J1ec42+rCOFMb
i0MamAKgABAMWn1R46m4Rp1qwcj9sE5MYJ3L9tA3J2YedssM8MECcHtQFzHocLAKhapIoJ3n18Kp
HB8lzcY+Z0p+bPlCgANFomJCdGVpuKjWRUqk66hswUOIia1+cVDjRnsk3tTBkIAQHGcWmVdDYvP2
Gds4Yiu71PabuyUI+YBP/TZCGRz5KxUUgnbPwvZs3LMrM2TPXIRgkCTMkigUUPQ6uCycyva3oaAI
ZjIaT9Dlj9KYWmCs59QHI1D0WVihMzCA8nb46f/9PE3fL1t1EIIM5ZtsP7/KXv47PxhW9gy15fvG
OZScNTvGvrNYoNQt+NXKrriestxosybLYbc1wXSwJ5MoD8lm5rCI0Bs3B3YcEL1AriANQWuzcAXf
CWEK7HhwagubI+2g09YGHVW/Y5naXKp/TNElt1CMOJwBYHnBlEo7jxut27t5K6kH6AKEDHFrQAub
dgpom9sGRYDyrSZZhv9UHdMD52jfpdeaP6UaBFt+J7uxfdvqxu2+Mko5PL1A64FBg9EGos9PHWNM
Gw6I9LYF5haJIBWFxPU+CLRIEKIEiFsNBKh4Mr9rnFI5d2+P4doKmjOIEoEWIe7EDK6tyGKs9nqB
CGUQDCh5o2uplNisCsP18iNZTPDPCpQm0XeAus/1RqzQz68BUS7+peenYGYsxLUzw/fRLAP6PADc
X4ESFnksc7QlAxJ2MONwD2cpPLV2Z9Xj79uzdX3FrQ1R7mxIOPQNUsBcbKbfg2ypPppnt72Z4cHw
vxmiFj/J56lfOowoAR8+msFtje2F5Wq21h5IUpBUNEiaAqK8Xnu9RM9xIwfwsnU4SPoJFusdtzld
FwbIvrjw/gPSCelE0KrVXrCRZIeAIM9IQp/Bu2s3jSW5sEHFahyvZVMpwUZ5UM1XGWKRIIodHgyn
2qG3QWYFZm+2TmP9KuAJLEu3UOCsHXRv5hi/5HxUbv0SanOkVdkkbYlf0vjibLbH+ph+RT+lP+0E
tmLjVO5gKeiJ9MQ96+A0sioqGxXV9URQW6ZP9SgX0NgVORUNmsnQNjbzA8Sf8soiMm8cSIylm/sI
LpK3ymnMGFsKXOP72BW84mt5E7/zb8ERkO1h+cnN46lhmxmkR9MVd6DPUynpOSCjoeFoKwjafWGn
7rV4d/vMbNycpE8OBCJxlQATRSMKyWMraCMNgPWf/Sfed6VX1aBwCk/LGxOXuXV2LmzRtPqyS+Q4
FfUz97eoCTheEfa8wijNbtT8MCSMBzRpMG/QTGl9gkqgypdBSHMkYPnZzPzoRYRqwPAdouvxaA8s
+uv1jUbMgXKDSxSTSD98RL2Wy5BAf/Nsh6fPTOA3txdpywJCDnStQCkH7ZUpn1MVGbDekpD7c3oo
ZbPh9/G/uNEuLVBOp+uLDrUiMfej9lSmztBYebAvWHpbG64ND2DsMQmC12DGkP1x4drCTJkUicMr
BNjfvrHm4aSjLlz7BavrxMZGA9kLaG/YIK8Ryr+J4pxzScDhVSV4IC8k5WHQ7X/BVpRWVqjhaJWS
Cu0CK7lwUAoTKSERbQZZ22tj0tBrDxBPLD8hE1IeMpzkJjIqJGHK7MBPJid9EXiX9tAzbs+NOQOG
Dxg70BdgjKdOTSgvsS5XTeq/d4Y31neV+j6z0uUbMQ0wpHABwHcRiiflbgu+UjpRRfA3e9WOEfpt
zRPYljgdKmRbrloBKMLQLl2AJ0DXHvBqh9ytcWz045/bR3FrlhQkN4CZQhYUuZb1FpamJg/qIYVM
whN4VrNsis2BVVTZGokig2UFUDGyRrS0HpdWjTgHsCG8a/p3/aT1r3Xog6B+eygbZgxIFxCyChTR
gPpfD6XIjKGd+gAJ48JGiwgJUl52bvx1lIlWg4SphKWBWIJKPcy4TFwWscGuEr0Y7Z9DqGILVvb7
9kiuH2UwQmQI0WOFZJ+obZUH2cQnYQQWEbAmC0k+cV8J5xB1sheZlQRgGKPZw3mjlzoAxJkfQHxh
MRekG0YzyCzkuxqg40PGKl37fohygPuONw2aoAC0uF4lOcxV9L+sC9/m2t23kO5vT93m55GzQ+UA
CXTocqw/Pxgj0JxoGk4Y1xDGAvvmX5BKMAJCxoBrQZxBv5bUDADeNhQKfy4dQyYmhuLr9iiu/Qq6
5uFFZoDHT5T5KX/fC1y1hL1a+IL5wcrGXJ/49bfJ/7+4tGI1X+So0gof552TT8g2tvkJyiK3R7Cx
DiLAmJBLRdM/AgdYW1m4NlV7Pin8qfOGZ044PN7+/sYogG5BwgfifXBfdFmvFfulVAklxhX/yO8f
jK9v/XqQMCBbDBIUeuVRd1SuQr+o7lLM0aCY7e+E79HAlLFTN0eAvAviLJDerpjoRtdLOSh2hV+F
djd6sXy3NK/6z9vTtD2Q/xghrHfqOCRg8s7gCxakitcZbjw+dwnDxK1xEBPUDcKrCRgrOcaBIAip
5UI+VeAAsE4EayCU21ASTtLGkVgRH+GlDOGwLM7tubq+P5BlIWsBgbRze5H1ls3CBH0wDczVxPsC
lKTABoLU06ccvNy2szVhpHcWKlGQGMQ1srYjjeWiVXVT+Iu+q5L77NgvbpoyjGzMF8DmCK+xsaDb
cFaauTjljaoutTYiLxoPnSnuA9BAEgbTYNMEwgZ0GEbGDcKN1Djmvkf7ENy3rakFtozY1Lo9URsG
EPDiAYKUEdBRNAeVD6dK70MDya/IM5J7td0XwdttExtrARPIeKEiCNoRXc1Ke7Ep+jHGTct7ag6S
+Vf3yrMkkje8+coIFTNkbRkVY5mQFMvwwP3530ZArQJfdEZUcLi+F3QMFU/LboAKhMSo6myuBPKD
qPshwkIhZL3Uaoga/SxiJeyCvxOGh5LV8mlzigjfFOUckJppyddILLkhU5HnTPldaqm9d3uStj9P
HhsIp0ADpVagj/rJSIUQUS5cx6l//t++TvmmHq2hl2zCJqoB3WHkM7ZmHsx4It4nIGaitZWEqBuj
XGkROwMtF9/lLymL6r01N6hOo8QJcXuw76kNVKSzHFQNkhj8aCEnxYLabnhVPL9QnEZ5AfqQGjX1
vIJYNpbD0o+M1yYwl3yfoDXGuJNYecaNmSL99UjXQzC7r1pnTwnem6KUoj/vYuE+1XLTGBnYng1v
oQA3QBoAIPhHsnR9DKowT9S8aEqAUQ6zeMg/W4hpMs7zxjDQMwFATQT/oPVceSQlSIpSSxpfQgSr
La/D8Npwzu0Ny7JBHWcwu8VWStIGXd4ky6vBnhBShse43lWoKKGN3bmsBOkIKoJqE03tZmkoIXIl
zGbHWmzW58mj5uJ6k2s1DqMenx+d1uoZkdlGwg1xmYGMMjRu0JOWLopV05hPKu5pvxksHU97tNd5
HWrIXUOPNi5Owt92fQbb9Zx7B5WfKLfT6qzCoBdBGGiDnwLqkLlj5Y6KtYQnTmXcqGRaVtlpdEiA
GCJuO7QJJY9xatqiFoh7qEf4WeYq9e5zTr1g10rWKDsxq9x3tclQioGuDe5uhCFQjqYOC1+oZTK1
i+QbiqOOVht4I8u3XO0CVMUgp4vjjvXCdqN2wRzHUS/Vhei7C2htt8/Ild8i3ybtHohKmIq9sJ6q
fgnzoBg7EcGHU3F2gr66D1F2fL1thUzC5YJgIVSFCKXqQGATVeC1lSrhA0hSFeoxfNMqx0VHI2c4
DR+3jdBDgRFkcwV4P9zdANIRt3ZxWDgt7Xux1PRjimZNoX3imqddx1I+uRoJOOt4LyGxj+Q+EUNY
G8kleVqUROHQjKv9v6Rd15LrtrL9IlYxU3wFg6isyTP7hTWROWd+/V2Q7zmWINWgju1tl/e2q6YJ
oNHotFZXTz0mvXuiZAnx0ufxy16l+AHg1/CQwBSfRkSy+fCyQWvOAp4hpVNv3Wpfkfxjqu11duDR
91yVlCGKUsQjAocTjXCf0TAV/SxZNIA4IPSJpK6kAIjxlaiS7GiuJUwGem++fN92/bv8W0qOvx8b
e1n/ko0UAIwonYzNyNZzP2wkFaDuLrMF32qK7XxXSMSMl+NAKl7hikaCF5oIWgkYIcq9YpyI3i/P
b+FHgRwbAMEDvg38TbVLSWWFOuAxPIfjyrxCPRRYPKwPGUHQcjD6GCPJXA91EMF4j1t/rVv3ugrO
LQGVKB7d26mUwC4LYd0Chwh2Abg3l8vS46mJirzB8Nhlda+8ik4cElIb7l31kSL5fOQ1eF8fGvVB
/pZHTdbZXUu0qYmFBvIw2SVy3EzD3Of6zvxWOeMxrnqG6CbiWQUNELj9oKOMoAqTMUsjQwuwcZAO
+vPiS7eBfRO92grw63dNvGqipsKQHKZPIf66hq0PmhjkzUybmhd38VFfB6gr3mf3/aO0rUCJWoAv
ffI6nk5SP4Q9PGRgQEEEuklUC5jshRHTwQYUiANUqD4BNTIcUwBDm5Xi8HAUN/fzXBbjE5VzPEqp
AFmDZdJB3g15QfQPmEFr8TJw7LNFd/NcFKOTTS3KbUuxhI2jYerW72fFPrv44SqeQ6QnMXACKQZm
HZPWlvC2RVQJU0tx5JxLYX7DUOBRp0RzdAI8juVSw4sm7TANAo27i4TkX9XC1r8XbyVKE3ZYOP8z
LzGWQ0kOKU4A6Xbg2y+lpVlXT/MgYTmUD2VrdkRc5odF/i7b3VefkInXWn/9jl0KZKxuKca12idU
4KMMhLTwhKZkR1n9fkg3njBMh6Dz42kwQWdBXS4rjhdFpfeohi90kjmL/D5xMcHQeJ6/g8QCwQpH
HD0T5iJdiGOMxVwEUqgJKuVX28xG6o1/AjStDU6LkSeJ1SebKHab0u6qdeL+LvrK98D5nS+UcaNK
MKVlo4mGBH1XhlsQNn+hVWbx8e+EMA8KQDVzFBjYzbFZ/onfkzd0tvr3v8u44QrADcSrhWcSySik
CC+PLASMbMY/GSCjCsZgzvZHth7JN5AkgZU7GiYR8gZhXvWrQ/kvRDJaMifBlKhDlOHx6l1xPTii
g+kxLTmCqnI1go1Is39fJN2oSz1BvKOj7doAtwtYKxiBamemrdAV4MuaLKl1jG4/l3u947SQX9ta
BCBIriNKR4BL03vMVi4KKccgiX7bf6rynWqtJIMEq/y+6Al4vcG2xLluV3f6JA9qiJgUdRW2GLHI
Cj2pFlIP/bCKb9AJk8IuO3sWyO/bd/1OMoIYRVQ6NZZ9E4KK1K6eM0tdRd+mA7CaE1lPP6KduJz4
4ep6MQIZrzsIorDqRQjczZ/H0JbWvKf/SiOoAEysQDUNHsVVB7Soq0EzVHK/nT+LCFzihWw7nE27
eg4ZEcyDIhaITipN6bdhdB83dlQfVZW03tbvSZmS/jl4GTF2WPsS3H8pmLGKpVYFcxpAsHaQTcx+
AeQurKyXwVVET1u/1e+A43JEXj2ezFqZ8yrg+mYZ3c4kxES+zDZDS30tMeHYbu/NfOnLHI2kN+ni
QkOegnwqSomobeDSXd60JkTjXxxEw1bGDMCVvuF1dV2bKEYA81yGiiQ0lRoOW39cleWqGJ0q3Cvv
wyN6Yfbi5ik6gL3/7vddvLkoZGbQrYLgXGULD2WUy1maY1H+aMkELk7N83dvqSSwH2gfo6WBq9pc
mKe+3CNpv52kPyLNYLiSVZOQ/KToHVT/YEkciXSbrs7pPwJpFe3ynMI+GdvaoAKtEiOCI8v4aA0y
A9w+oyjPsfK3zOF/VwdhzEsm6l0yLOJiwEs2/ZiEjD/vHAt/QwIayOAkGuiMQtjAXOm0iIcoUooR
wUn/2AC9IDllZTWY25NxTPu1J2Wij8yEHwrfEHAhdi6QEOLl16J+3LaYyAp2Eb9YioI36mQGYmJV
8GaUc+UxRqMex8GclHbcyvVewlg6yzCtfi9mu7AhAiYD82KgGxb+Yn30MpwFlIMv6cOgdSMQyb3b
WPGheDL2le0D6S3Rkb3kK0Or9v9Kj0WLoJQRG5yWItJrbDZnruok7fIBu2pXu5K8r3kKfx2YX0o4
JQnO1jUFYM4sVZwb2k9dBf247cdWW0+vLWa9+1bx8rvJuKI9+mtBJyAHuhLAuXC5jW2ttpk6YBsH
KzwOy36FK4151dqyQdJNtUHts2mWtVNs9/MIPRI22iqzC/fr98+4cS+wrf/5CjSQXH7FlIp1EvT4
inRVPg6O/9ZtS6ASfhdywzxeCGEun49MY6WhE377eLR4TXU3tBE/G937tKgMbhHGwUEVtZ9aE3rR
ictmtEHb2pikBaMyjxuKJ4j+/zP1qPV4UZfDBPVwB4Gs1p3H69279XRdrIUe1pkIYZT7IQlHquOy
FUMdJBeYATt871NQJmLqd8wx8teJL6rz6H5G1xCMI353KVGZQrmeO2ncag+C9+jDjQeS/1jZ5iri
6PvtxZ2JYjx5OYvSsBohCshCyX30beC2l3sHZnGZ7rc8FvJbVvFiZYzO5VWUx/C9x60gAcZrSbOt
b4UfIbPLu9ziTbq/vkUovaFJA0kUhNCwT5fbWDTlqASFNG1fU7d1LHCLcLymmwLQVATHF3AVRAyX
AvxJRMd1oExb5RXYwjG2kDc/doeYN63limMMSG+Q3v4tiFEIWWxVcZogCI+XbLUfAdjWvOlZwfSv
aG2Awy5aNe537Rg6qeDm2OZx+HjQ/+fHmn7EQkN3MdrxwIZ6uVoT9PKjVmM7ZR2hbG2pG8H2Oap/
RVN4WilamGkpBT9QZZ4xQUqjshWNaTuCsG3htG5LeTzIsF5Y057MluagCRj8D7WTA6OQgHRHJ+uc
rGvgUQx8zj84YlriQ2oRPZxA2zM6NEmZqpRNhfwzGH0ffWB7Nz6GDJvH323xFYAQ1S80IKMNB21w
gD2wAzOMQZ6NJE9m0DMK5JCvWld0CmeGtRGc785VQmvaSlxU343X9UIsWyIJEl0Y8jabt+3n4mnQ
rbjwBMP1WqumzI8jiQRMC+HcmusMCV0rwnla6ofPYjKPw5zOcjm16QxqxMJpQ7sIvRJ+s+M/hPfm
2rceuof8LvxOeLbuOkY94WbRMAsYKJIWjCEvDSUrjLKYUbroXd3Z1YcEICP8WqnEJ1+YhMJlB7y2
EJciGfVZdAqYUoZy3oqWtFFtY415UYSXyr1i3jkpDzby/xfGziyojSABDSGkdE5+kK3HmYTW7B3u
P3ryFtiSlS8VK10WwPAoFsdTueL/oLJRIaZVYsz1EtlG57zWfGBQIXt0EaM+z95ISq/1UttwDzlR
1hKmoeluvtZA0v/Cs/A3DOOldOY9GYKu6YUY0vU1Uv9WBSrK0I12tWcgkzJa+ADLt2pb3cU7YaVu
wFRNeI43PcLLkAyfgOIUni1MQQA/yKVZzMBOUQRNhSvkAhp3GN2FE7ia3TjlCsguyUZNGyEa3B8Z
FXuSI+PocGzHLSVDjyuKSRIa7BDIX35BoilT04f9vC2eMaMkua8f86P8bvR2vh9e5E1rKVYPc5lv
hgMXd0p/9vXq/5bNhDmGli5yVexmMKZXZFrKyxoUPePK/+m3zR2ed9UuQQwaWO9vpfWswUR31tdE
YudpuX96WoAT2rTuU/IeWG/LR4zwwmRygM8ay3nfBuCq2e7rvexqVrt8eBo2+j3Put+yCOc7x7w2
3ZwacpFh5zLgzNpNtk15iBx6+pf7g6YDQHEwCosGuKytSzFp1VdDbbFtVesIQpFtvuZxNtx4O1D8
pdN0oQHwc05zFM8c1Ehu1NQYYn+7eKqeRScEXVpjpe5oia68AqkCcUIgwgeOOb1x8yEWTQnoNkNT
BZLdl2qnhWKfN3Ltb90ydOaXrCKr/kN9hClPG2tZkmmlvkwtEX0b3GnCkce7ccPqQT6wAcA/YDgo
+OAv5QtZoAxd1vrbjZliIrT8LOyTP/kX8P0r84+5G+zisTq2y9hrPLDUHMU9DxJ7Iv5hDhdNjuBO
pAVP7DvzoEhtKZmFZvgIFjFn9RC9gzTPNQ/ycnA0N7pvSOomSx2o/JlE5PFetwNy3L/o5GUvWdlx
WIHwyZbdHtTKMZkdGbeDYxmuQzxkV+g4HoACQXfMBhKRWKZ+OwrmVl0KrvbaLIun0kGP0gt67PbF
Q76UjiHPWb3h418KZfxEULH4gKAH/ra5bzfzErrh0HkIucXrurilgSYASTh9A4sDeOtSA/yiHVog
34VtNhF/Fx77lbIB6cKuFIm6Ele+F+7BUvSkboKDvxe2vF4I1vIjJYbQAvwBVDxiAMbujlNQ1qBo
C3b142ER29FOXyXQdCz2g3OOtyWhfE+L3HS0x+VCSyAY8jIUsAQkurdgPXVTO7brDdxfsJ/ihQVm
mACwezCPjceRzVqw0yqBKUWKE5oEQ3YpO5XGGiMgsEpQ+sE5Pfjrbpc8AfujroDN28b7dN+tyl0k
Em5Oi33YqGi015l0GgeF5zFPK3pac9BclcFOI1K9iz/LF/+tPGCWjYX+mvWsuKB+ErbK0+QKK15H
yIk36Pxys8LZyz1U3bQoIbxyOidzMGb2kL2jDmolu2irhRgB8j5tekd82AvHXiDcpjX2bYJ8oAzQ
0KMgcYmwiDlzJR/APNupwa756dezxem7vILC0x+vICtOsWmY4sHW/0PgDuC2YTZMvFosS3exnu1s
3ew0byc4+hfQsJgQuDbteVfexRjY4MN19DzEQAjI0p2JVMTvanblyeF76OQ+YCPR24i2BGa5dRYa
VVCM0S7EwDgLfFsvLXpF0MwRkkhFOzDymKWjHkYHntzPtBFtjNUuNn5jcfT9pFQX545wHvlo1BtB
VottZ5RO0uSqTNJq3GWkgDfSWCC7AeGNjJ583Zpf8Z//fBzfJjvBR87kpUZNJkTzx+iAMB8Bqk6+
BasnLzOKYEhReh0x7QH23bJFGMFNYJfwSsFFRLh29zT7iv1yeKAiMGcYfI+en8ub2rXCkJphOO0m
689u09ue9Vrb82fnBB58c9nClPWXiPwBmTt5VR1ycHN7qa80oP8PjwfMaSRk9edx9dmT0H7pUYt8
uLtTiL3e9tbbT0bWg6sSnRwzq8UDlloezajspSV+W9s/vfX+0zkJ0cCiMFg/+gEIUVfBH79on9h6
sGr3YUFGa0GSVUr2cAW1A8KR5VZZvgz2W06etilxOut3rTo1j/6yJWx8K/TF0KlGMO02uz870QKb
8nNBVruvP6vl/c7eHVa1g7+3znr9vtx+18tXj/MEn8hkfvsCxkvKojHOBglfoP9p7XqrW6s/B/fb
dY+OjYJvSR6cnix1siSO5+y31rO3dQg5kjVZvtsLbjrjyphDuc9UhIXK6JOqBsaMr0lA2vdqgMbp
9w0/tTz/tlzGo85738dYIghwn3Oo1u71UKBguknIzoSePaKIZFlY96vr3re40tulc1wvtw8vYNvY
PN1BD754Pv4JKcp8EvoH0O1ExzpR4rvLa2EIRjxowpzuXgXS23a7CjZgMNqnh9HOF0TzQM9uVba0
rL3FCp/ULhcB8XFJ7BrpgMr9iXftUz5ykiBXTxs6ek6N+yJmv4Ioj/EdKsNEQd6Mm52eoKn+0QSg
FixrC6Lz2Cuveg3QjgqggIaJ84A8w1lmll/puVGOZtnuEJJOsAKBk1gL27ezXbbCo2oFLs+W3xKJ
MjKsKKRKBgb1Xe64Vs6hbAhFt8vekTErW2RXNAdO2fSl7QbXJ6JnxiSU3NDk7Cqr3sjTo/8A/hFw
eQBfnFzTs0hIwsS+Vujl+NDjTWuduiOd7tWp13YcPecJYo5PC5N0RNM3UHmq1XQHBdC2yallV685
6YUrHxe1USR+EekA14PuRnZSZDaFUp33/XysP01wLbzNX9KDuDYx/QJYupW86gMiDsR8B8XdY/cI
yj739xt9xVRz+gC0xdL91GjX4OVhqsIcTupinI/DOrhXkcbCcyzsNUQz87J83kfHDN6XuWq8eJdp
nPM8Hdj53UWSDpVFwB0AbELDONuRU3bmmImJIB0LPFrVelgWgxMfMPErrtyU25ZDXdkraSjk68Du
oBeCTeUokxQq5exLR6m2B92NbeMPIojUFbf908iTxvr0dMQouiMBeAAHDUbXMpYSg7LrcM7N4K4E
aUOANxdY987O0LhY2irXOWAjQaAWkaBDZxMKIifEzeUpambki4uki++K5/CtqMjiWH1XT6PTrdL1
wmuffMr0ztGcq+1EWgzlPzSmY4o9nDrGkxInHGil6POuszpnAIkskskrCWRCh4xzS672EpJo5zYd
no62Y4PZy0wrMiPqA3GnkNEeV8I+shau6PG6WFiXHACVCzGMjzqZBgibBQELWo924iVgYeR4n1f1
uL9EmLSrDsPFkNy4PCczMjJRUCNx165wx5EwWJDG/gyO1hok1Nuv30/o9nr+K4z1jkJTieJixrYl
XmiblrzlTS64MpOnDftbAPP2pH48KpN4OpfBASPrVrZ5RBtXFXtmx9jHphLNuRmGUNwZD21Bssqi
A0Huxy2278U/YEw8VjbY0THchPvh07zz0eCEQY6uAXbf37eTfdPZL2EehVYL5CobYnHXgNCbijXX
kc3N6dA9uzBSzJ4y9nhItUWTUV1v7QE5V81d2OonkQFs4q3n9q36+/SYW1UEftb1MdYzWcEmBkG5
cSd7AjK4v2/btZFnVsRcKyFt1LzOcYLAPduzHSKNL6/y937JU8cT8PK3vWMsEvq1h1LrIcm/M0+s
+oknkeAueSo35l5eKVblyi++iJCNB3vi3QQmNgvKJowiGZJlDCUsNwpwLNx95OkfYztm8PNU2Yjz
ml3TzUZP+fCPiZWDz412pdWWvjePamOZnR1w13fVs3BSfhq+I91NPRYmTVTl4DjTwpSqJQYmr1Nb
XlW2sVyASJN7jNR/vDrGM1mMWZFlf2ryRSKinalzJifxDM+3cy/0FKeweQTT1y8njP6ZMPoxZz5l
DlaDuYmxsNW9d8fRfN5CGItRq0lTKQF+do/nJHIy6P1gjw66FQOb2+px6zmGv2EgXYqMOfgYLhdi
Kn0mCHkl7jBUCPU5UBJtkmO58y1u/wpPEmOiVKGH06hAEn0lG+Lb6FNc56js8m7VbdNxtibGRElx
pogVXdPg9KuGoD1r14Fiol4W/8TDOBPE2KjSF+U0mEpqo0Zbtehzaazbf791rIXKu6lYaFhQb/er
cRXbaN/7sTCS+p6jerwzYgySOfamBMpqaINbkAqJLnOPpJulerwOvpuvyNnOMVapS/U09xOsqMOr
mCLwhA9otXciZ0E3jd/fYlgMmF8KHeZeYj2jTR9feYVQyOJZnhtWXEIctNABvzZ0pE8vr1C56DFr
3TwpdmjFEDJts5f//WAuZDAHM8eqFnSLk0o3JLaRkSB0Ri7vtbixXxdimGMpzUTD5I6aHksDBKeI
x2/wuJaA3nTGUp9LYTukAjGdojlqxF1F2+atFrULCZWL3IusSUYegPZJc/aPmrHfRDKPQ5fU4NTp
sDDloN9RuypYuZempLNFe/3Dswu33j2wYZuIblDiRbKe2UfJb4O46A367qGzHQC3EbfIeI/slOuP
XecCAHA8k8WWYgYzToyyPcnK9n1vBfdAxtoNYke0Qm3lB/8gWcUXxh6sxY1/zzW2Nw/z76WymaQs
a2pTCU7iqVlP7Wb3122u3H5XWyHiPM5Z3vB1aXlNo8BqiuFm7gIqflIa9wtsbkRUuE2oACCBqKD5
LLV4MeRVWxI8GBqtokEcoTlINJn3UQqrKIn0WMJbIlupjdl+H3JJhjc6P6q0Figgot/4QxQ5i7wq
NLFymddyHjUhVwbIpe0jpon2vQiZ33k77PGobeVnOkZ0OXQYgeYf2nfa5tZwikHXOR66dNq/TXvx
4RowStxLMmapTBhe0K21Qxna4WN0H91TE2c4DXiAp4JEKAvc53ta7uBZiZt6fSaetd1CkwZhmyTS
LgTEprV39VZdt9vIc11pvxyt8F2ypJ8Z585F895SadTWUMBHyUnBvy8NuqQNhSxODc78DtOlvGYX
4sH1PXqHZSKjWsNT6au62+m0zyQyWy3q/RQoUYs5EaGlw/gOlvEwLKk/kXsNxgQgqkO2RCLKZsSA
SRpF+h6oHXXif/qfSHxVLj84uWqlYD6KpdyPhShshRnbYHraYXGH7Nddt55dGX0koZ2K4E1oPie7
X5Yob/WIpisuPf5Vzpj9BMZsD34Ud4WKTxjt1A7hJhQ7/yivZgtUJzsBF0J45L3mV/hCVibj2iNW
anRh6qD2Dgh6Ek85RbmNPdkaYFAPPLDELW+VDm36j7axFsaoFW1QFrW0+6NsQjjFFJZUWiimehy7
eSOuuBDEmJR2xnTFVMTCFFynYt9YAop2GGCeEiCFuF7RraTVhTjGC6+7zPRnuq4BpfIRZxejltxj
ednRh71AC+LqXy6QcccR5BiY1UZPDpeFxoBoYLeM+9ybbAx/5rmwXEVh/D7TGH1V8KGcoL2ws73p
/nV6A+A1wprHKHNVx2XVkjFKY6tMQmfARHR4iPpVvCCmO9utLZDAAUWf58MICHca/NvSMqA8gZ0i
0cTdY2qJWEfqXFsZS7UI5CiodZxqt25PSRkfhbL+QI2Vags7yWqO1A6YtsDNpF3V7JgtYP1GHagE
M6M3c3Hnr6s9TKGjEH0fvLRAAZXY9QNybAdUXTzTAk63X6fPOmrdVutUPTHWnZ2iLSWwyn+YgDvX
drZzIquGhan1UIbCeW5AK+Xbx6V2R2cgcpT8lvdDQYUS2JEws4ttcCsxPiIGBE/a6UDtGieL0a97
NBXEHjeLypPFaHgtdIPeRD11Qnpbehhdin3qbWr/cy84tsQAHoQ+izEutMFNH1GVvta1v5fKqLwx
F10UBRDfrU20XCBri0cv/l8J8v/Sqr+lMBod64of5Tk2dLDgNlv5IbqjZhEsB4d/FIacHR77pMLW
S2MORgpkW2hSs3/07Z6+njg+maj/LNLCbChw6YJzDnzGzPuZKimyO5P0122NASOYAQ4JHBzeqsd9
WLg8tu6bXhtcRtDlgVsLMpkzywYDdK6DIKGDaPoZbflZaVePtJBebYXJiUrilbvCDXcFojxhqfF8
1lsai7cUPTqoECLjyCQcu8k3zawM5Z2Jm7GAhlKChQiPDbx0TvLn5sN9LovZ3KpbiGmrgzZzWiJc
3pnWiO4FdPLygxB6z9iLcC6JcUnkKBsbNcaqQNfjNu/9o4H+BB9zLduf+j3fVy5mkWCFEyd7ctP9
OpfLBD+wM3HV9Vhhbft3xb6HT6ptMJH4xwBVgPItkhatAv/AvoFwjKJxdXCFskbe930pqbVOxjuH
zoxDsQ7QGaIs55GIG17wesvAnMtiTlDSizaq5hba4tFKZPTdrPolrz5468U8F8IcXq8BHpVUWBC9
89R0wq1fanDwft84nhjmrLS6GfygOO1bgsR3vx5smfiO7vwu5mZq43w5jBdZT6VsZHkvo6raH5o7
ZRM4BdJE/VJ9iTiMmbwlMR5kKw+yMacDFQX/H7MNMV5uhLbzToi7JsZxjPDGLTR0buBNpf5+4FCz
PGLwj7Sr/kkm73z/mDc1yYSqkAIsqrZHe9hHTojcfujBefuXCsFY4iKfG8CasCgQo21pQojafSyK
ZwbpKVwZp7MLy7yfBWgpwPOBBXVr+qYlnvo+7WmQ2qJI3SFsmoul+cXRwhuJarS//NdKsESnSu9L
bRNCKK13ikjMZNa8nuwawJ7fJd3yu9F3iuFg4CQAEdyCOS8jm7swVScZNbphn3joJNgq9meLEjw6
FH3y/oSL5lQPD4F9d8fb2hv26UI2c4SNgFmYojbLu81reZSdZAM+BzSYovUSvVPgDYqdzE2XvL2l
loI50AupzIG2RqWU8ogVA79jyQniDB/n2Gyz47jX4WQqj79v8a0c27lANtPTtIte1oD/2xlkJ9nB
pnQPq6NT7pvjk/fF2dMbNuVCFmPy43mBmaoxFtc5KjJZEVKkMQE+nHP5bvlBF3IYq2+OY9SqNdb0
WpHyTbQE1OTn1eqb9uW/vcluYZ+oR3y0/3J284YLhKkDYAYDDAZtfiwfbISOGAnYL3ofR0RoaGTc
lZt2T+vX3LYD9YaqnMtiLLTWJEoulVSWdcqPAgwQo4uoxbS5folqpW0K/AiIWmNWP0EsAfgtYLGg
X2deui7rkkyKVXmnLnuEv6i7ISO1uk8Q58kuEnS2iHePs6m3buK5TLoRZ/VeLVFzFWZA3kkH/y67
79DHKjqK/diTE+r4OQW5drtXnMHjCL6lr+eCGfPjY4QooLiSjD5lf51sPhIncMQdtXc9wQg4e7BD
b9yHA1oHuJrEWzRjfnq5EzEQTZFPYIdkDyANRooIe/BsYaLoSEcK6q6CwXi4PjyTwBPN2CBVKuW8
Najl+9h9KDYFSi2XRySax+UDIPs8I3/rzpzt8uk2nx0vKL4Ktcyxy5OlL0HOVpHDn9ReAeoMY6vD
0tc0PtsM5OvfbvKpEHAmOmwVo5cwbQxwlglFN4HMq8Pj8kij6vfC1pAMvOOFoRydOiV+z0SqtWyM
qIVRCwEGbBIDENghe8vzSK8giIisZbBI0kZVSp+6YGytUQtRVeQa1Z+0IDEQ1gf3EJFvcBLUji5R
gOcP57pQs3plG85EMmZXaSUljgLsJgpvqJUX6wppg3Zd3+teaXErJLfM3/kCGUs0SlPbhRUWGIbI
cLq7x+B0NeRX8VNbCzYP2nbzoTyXx5hbswfzY+H/v66oFni3ncLCblL9TEHe+tOBcff3Hb15EdFo
a0qYUoYmasb+CAioq1bQ5V3+GmCMeW+XL+hwrBRH5/FM3tTKM0mMtUm6YjCVCpIUiWSAzGiIcCMY
88/uK+IRMd18Qs5kMeZF1Ou6lvOFvIsAO97eDyXATP9q31gHtWmCWdUjrKbsrFEmU0LUr4VJ58CX
PBPC2TgWz6lFQaoZoUGjlygjzQ5DuMqJKIE1eTLvkE6P69UFA+0FgMtAt4Ox+/Ih1JshN7NFrOya
CtVIvSJZYFUREd0FfiFReBheeCp4K9GOuQymKBpApYH8hrlmmjikpZSEym6YnMwbYI9VPLvNZwWO
RBkxmvnGE3lzS1UTE0sobSGAdperbOKqVrs4UXZmZS9SIqp2rpHoa3qMn0beNIJb0SeY9YGLAIoM
nK4su1QRNQvQZZXKrvsJ7jOv94S9sh+fk8fEVQ2Od3hzYf+Vhfbvy4UNfTdrg5ljK4GeLIj0qCsk
eAy+Cvt/pVU9Gf8zSYzxFwJQ7xsDJC0Wlgbysc/xp6xIKru/37NbOaqz3UOD/uWKErXW5YTKEYi4
i/7A/9RxxzJUJJPj5NVPzYexGkAo//S7XN5GMg5hCHKh0k8htqiJX6M93zVQBT/G9/VaOP47UcyV
EyMTwMMY+iE8JPcJ8mF+TopHcBcXzr8TRK3mmV/gCyADDdritKbFs/TiCySKiHAnBZbES73dKHnT
kZG0yZdyTIIo6VKYggagFuydwAk703KyMoegUmfHbrAMHMkWnMZe2ChOknqZwaUH3nOpuyC6dJ+k
rwWHw+iGUQNTIwwMhkAD4QrGnctvUY0+0NPGSPfiUvvsljP4CWJnzD1lNzumZnUYglU6E+8u3vCP
YMsoLonOm4RFZfbbaJJyWIR6uY/eZzc/fgjWcFQBj3QWWLG8gV+dPhk275RvZDQuxTIPbTsGrQpq
5XIveKKlADOUPMmraDluTCdJrTaGxzQj9xUCPU4hqSCURnvLwile1IZjjW60mFx+CmNn56kMJrHE
DsSrGbMYMJsNbz96HnpLfDV31Tb2frzcEo4LTJX+XddvZO+BpQCbGrAvqKRddbfMipih0y2q9iBr
Rw0TNH6AmwYHmVNeuqXn53LY5EagK5hzFkNO76aP7eOMfIBE4oPgVHYP8h/BgcLvQvTr++DmeJ9I
8BA6Cy9z82X3ETyYKx506+TdX77gYOuCugPMvAC8miXTMjERWqqrFjNtV5jUADrqxBMd1dE2IwG9
iu7NTnpfWk8D+rSfUi49ww17fSmecShVbcjqroZ4eZ0/Cq8Reu0FlEntJdpMt2gMj0nxxsn53GhF
gEyZItoN2sekMBZUC7Rq0SZjtTc9eR1/ThXx33S7dhqwZ/kb/SOwsw+OetFlXO3ymUjmbqNtRo2K
Zqr24Ur7VF6x3GdwM3zkm2g1RcRcx/e0+IYuD17kfJ0ZpWRslFwfJIEgSGDXmjfhIoEDswdHGvDp
7jFF1Lzm4Wdv2i5cHKpAGMSMgQGXJjPFrFxBmTAZGRX4JTrHXcFBS1CISSNbBeXgbqN8UX7Rn5iH
kLtlrFEa+q/k08U+e6XqLJ8wpR6SNWB1a8To2n26UQ+z9W7a3cbg7OfVOWoKyJNwUTBsBMUokVFX
KVKTWB2mej89q5gLbNXHSnU6k+PFXEtByRJdwmgh0FDzMhhvosxFvYm7EozpLuBKSk4CxHaoCYcc
OVfRHEzRuRxGOUBXojVqCzmLCZZfdBbxMs6W/UwWPIjqDUl42oG7pRxH1zxATRUEM9oL+31uuzRj
HROV82pfeWDgAzyXwDzanV6ZcahBAjxZtwIFR7RauHc8P+W6ERMWUsT8SKoAmKfLeuc9ujDFMusn
XORcJsprch8/ds/g/Tw2VgYen5QEx+i4QFlvxmwRmXxxK243thKBASbrYJY34iA2oTu0uS62TT3v
J8wNGMFmUz7Qlp8RLXe5M20mEh2RSImX88PvNowqw4UJw8rP5TLKEmVRl4tCNe9f7SMn4XYd8zA/
mzGPqhwDJ13jZ5tEXX70mxYZRc26S8Dv+PsirihEQDx/sQrmAk+1IWB0FiRN1ke2jNFBuFipq9yb
l81rY7833gQWJH2P5xYMI6hzO4X3+xdcvz7A1pyGswEeQFnxGFMpqHk16Fms7cd+aayH7R50huTp
ff/wZf8uyaC7dnliYA3QKDJaQ3CO3NulUTZKRTeSQVH37WMyEgd90femtb0PiPvHJO7nMiJII6/w
R2Mv2JbjbNcvzjd5374/PXQbEJV8hWTtPTjL7Zvn3Xne6+PP3QOoMeyNHexfN4DqbO4m3vlca/fl
NzNaFvhiWbajoe43rwWIshAJABQw2wWRlyloESuCupczkgW62Y8Bkdt1s4WaGLbGzXefph6x24cx
jwAgSxJYE9ncxmQGOQgjUn3vrlaCtQJj4rduq+TTcAzr27e/jxEoIUCcBpoC8uAZq/T1GRRxZLr/
4kWXJyfst09htLbRg3DKDXxKRqZ1Rl5fTfJx+AAeh9Tb1w/3cbWwvzMLlBRoBT5+Dq852BRKAjuL
7lH3nVLPJO7dpnC6zXPHHfRxghQwX4drRcd8qApMEptF6Eo/7KRM1PejmxFU7QzyHC+f0SDsUNQQ
0oPWISDfhrO8Px7fjgv7nkxuTrZon7atAZl074fPdHMK0q4+Cmy4dC4yaIwMZstaRay7CDRC+2Y9
rdGD1wFF0uL7NDD8diAKqF83oE5ZvyqgK4KqPX4XKMrh4zE5hyAGKKz77xVYB5OVjggsslTk/g3L
D9EKpoL2JlnFz5hnRl7+j7Tv2pEcSYL8IgLU4pUytc5SL0RJaq359WdRe9irDOYm0Tj0bGMWA6Qz
tAtzs9aobJ3VUTE8zt5VUzcAfAagqeCIbCCRbL09v16sSmURJMruhaSvS2z/pwBp+RgdZQiCUeeK
gW4EKgZ0Syow4i88IOFgl1gkkvX4JhFJSo2eTMhKgugfARIcSmoyy67JKyYUlF1jtHaPPxJuxwGE
djiXCBqA/D+ly96ETCoWfI/V7vUI/FutRRiOYv3gOd+epW8Co+J1H2jM1fHYGNqMjJlA7rPJV4LG
jsisIxdJ5378Mc7jIdEUuACKHi8jMLlwNqmigF/GW3AmKTa0+mesb7Jljoo9wdl18Pklw9fxPTNz
Nn0vwdArgDkS3PeIrug5A6sWBFVSfE2Jecn0F+SgTAXbL9EFHQuGJIeGaEs28FUnd+NZ35+q/vlJ
6JMKTBy4qNlPssMGMBwfIzMFzQ+aKuZKttPwD+qH0A9jIekIGT28R7d7DLCr3JW9TMXZBZkwiFF9
o18wkAbq9YOqP6f4AtLOAe68HYJRc66hZsIFhE5TcNuwIjhZ0G+KFtpb+zLTQq+4CtVdThT7luGS
Bf1MBTJED9xxDK60i4bJ83lMXqaPqO9+eNBzkTcHyLUSwMX13dWT5eaKWlxsgB4cZxEZOPBKXb8e
ryd/7zQSfk6EGqyqgifj9ku7skvxOsnSjhRfVRTToTO0yA+CjfSU/iaizV5G/QxJVP1CKINb/VIZ
o2KytZXOtRvf8ZcIXQ8kPqEFjhwVTfjSCaFWJ2ym7OKXmjU/Rk8XXISugHSevKf47fHIp0BrnHmV
8GgiJQ1eb/oeIgJtSVO7ym77IunmiEuUd0DOpegvb9uP0PzIsKtf8Len47o0yMkS8ceRY6O9znwK
ufJujzjGjDYktOeh/WrCGiRLeV0GaaXt0Ox1uvgGh4v6UzFkZAcZg3BoIl1uefrbqOP/YhWc8mQO
a8KulqL+YUTqTAQ1dbHwPQAmouOOJ8KJ1PYNSl/iwpLRdkNvSVAvSBzfnwd8ToJ4ECj/sULDWMVx
EKMxh5XRNVxoCoqOJxjR9VMB+UdzGJSZQd1xkmFPVQArh1kS6dxudUkJ2ZgbEncX6cyZxT3lX4Dd
xbG8IL6usbYK2MhwjSqrXQu/9fEaTwM5DbUPEPqg0Q6LrFHnzMVIs6gsXdwI6PDKMaf6OBguh442
qZlxxslv0dsJgrb4B1x4YNihbEGeL4WUe+juYh+qvOYc9fQ0oYkLDVcr0NbIauMAUb/Pq11RySzH
7MINSer2aKNmdG5RoUhmoJfaUZeBxSQW39mpUSzmLtdpcg3mMY1IWRDhWSQubtcxCVzeK/Nc27Vm
AbrvCndToCtWbr1ec3iE7GLu0ZuWpAFnRyEHLx5YtgA4ohwFFOYqrxFif5/8iGCLZPbxUl0lVrTt
TyCLdM8ePFXUY2bLPpOnH7kYktRDQoOEOnTKPh2Goo4H2M0s0NguuiNUdpd+tRMceU7QSZs4Q8SW
wkM0ChsV8QE1Ro+RVAiXtP5+/fIG0m5rv+d0UCN+2cCp2bgcgWrQT9YJgZV+OoWm/Q0cQAYvyTcv
39bh8gZ63+8ayIANXtTVznjdWYfR2PnW18/xSVse14OxUOCiruAgvy7Oxy+EFkfjfDSslfn4pE1e
NGog1OUVZzmSwmQg3k48QFhuAQ7NufzcxAv6taFBKhrEtCD9oE9AkcptxJT+nl1xZvo+k8qdXL84
PMjCYHOjqx+JMsp7kTNIGnKuiu120g8EHPN4gn41zG/uB/L7CCJYEcK4qHKTrfAnudghgxxzrubv
x088LfpFNS8fe/ClRICYgSmQ+LmtXq+eN69Wb1hfqrHS3xdC7zz+jGnFG4BTEbchAG7IsIK+6vYz
olFRmFpr4n036MUAD1KEDNYOZNohMEHVMz/btzEhwQFJOI+rA6MGDgpKHtQLwHEl0zaql+yBIFDN
2gUoWTBqvO2kme389fWT7LtZKmp6PyIfArVIgdTYQWAs/aZ6/8w2Nw6N7CluvQWDsQvWIohh64m8
fDyZZMP9XVKkHwUQnYEtDmIpcCXIlvprpPHaNhpDD0wW+r8iqdA1hHcLOIhflnXEw7e/PeRipHi5
4u3yDT9a2x6g58SRripOOzfzRk/udg0lG0heQ1UOyX3US6m7nSmDOlFaNUIiS7OzFZQjlsU3upMJ
+TDcZshfcv6qmC1S0g4YMQuUJY4yEkvYllT2Son5bEikKCaugc5aqbk/feYgJkeFaiaAmqRaf01B
Q0YGeTts0gGU74pjI8lZvEuXBWlzNxkOgRPaR0/p3t/zr962O9TWCDxGoEfIdqS9USQzNwBHu17k
I+DcoR0X+xLVYOogVGwZDKGcANAJ8LOAqmjykvB6gvbKL/SgeLNMnLT3A3uoxv2q+YKoDkCr2y2U
ZLGvykWR7YLEfNaslkSsSHXtrs/WgNzEU4MirDw3SPr1hFE4eYglFOJzTRE1OeMLCfhXdmlspy3k
GTTwRppZtYCuQmJyYAKcm1f64oYMCWI+Mj5QI+EppS7uSmtBxlewEISF7LJ3rMNjGRhlN1NtncRJ
xAyiWgRKCC0FsLHcziaHrjAwfXD5rtxE0U8DIn1IS0efFWSDQRdwnYlOfi+o27sF4RFoAmS4ziq0
jihzkRS7mesrxS4qdVlB13Gmx59SoKe+vsw63W30oDLHOa2cybWJxk88Uajf8uDGRiR9O0g+iCGa
mcBqMshIeIAgqsPwBHPGW6BfcswlB6JWEY84oZin+R+CVnHRmx6WO214kuJF8OnOlaPuWcDVAo1u
rBWRS7gdiMwkLrQa2nKnOi2EwPdK+/Gvdz9Jc0A0DxrgKrQ+KQMAxuVdJXDlbqydLHcE4fXx79/Z
1ahCQSwd2w37gGbPqhQlFLIibnaBPoKmN9jF2fvMKlAmoA6CZA3KPoDbQesbXs/tHPVC0wfKWI7b
jrcHcD/527Z8m3vH6HPzawVZBU4jrMM8dLVvrcRiU/aVMo7blDeFZ/cimgky3byp6kY4pwpMbV/Y
QviFVJmM/BNOD/2QBZA1S/x4kLdhYHUI43c7fnjOcuufloZYwdpLIDgGtymeTGreFFFMkwbp1i2n
gcShV7bKSvVnEpDU/v2PDTijhCgEpn7duD+uRZG3UtLXorz1gYDUWKOXWt0bZ1xeyn/5v0ZQ0wFM
BakQWu8652TG9xJJ3sq4mcfF7ItHbzAOu4uF5BZeAk4hdY/bpRckT45i0MBsBf/dj6+Mb0iBbzxe
DOqRgxIeAlOoReDN+YUlUI8c6DgjrUAz0y4obZlbVcB4Bd0qTJ3UytiZx43eXhwq3HhjYAuZKxLk
346nKjNWCvE67Jr3IgJwS3fXvajPhdqTEVFWqFkLxCQBzhxW2CNrtIfm2oYQK9O+C25m6ug9Rg+H
bI8/e4zr+VpMRhgSMl00/af4+/HS0AAl1LpEAj1FLI35wkpRL7PW+26Us9GAnMFg5a9qoffAnyF+
FfVG1CMZNCEgo39FifC5dJhV/AYqzNoJbB+aXt/9d37MVyRX/firfgla/7ys5KtAuoSqNy5VUZZo
AleJSZqA5TsUn1+2gW5vUczS35A5R9yd/NaYQAkzkBgbiRXPWkbgL8e/6L798UF46ziSULYOp+fN
JXuBvkBrkdSxj+Q6D0RhZudQoEFGRA/QJHuEggWD3qizpZ+czWb1c1wDuPL183hEvyCjRyOidkyp
qb0CTtoRxYoMKYP1urV5cJSE6AnWbKC21/Ui3GuWu5FN7a3a1I4kGcG+PhqLDvgdlPkXgj5ztdBR
H5ll9HfzuFXwvMOfoDaXW6ts5EoZCzHiDOVxVHM0QLECVHCer6gisvpOPM1Mw+S6oUyS/f5nPyeB
2I6dBpOi8CobhHOS0NAkxgX1kkJ/C7B0IJd6EZxkuTN+1J2w9AFClK2GNHbZXAwyfJ0Hx7L92tUz
m472/YGWQvgLYSTgmVA/BNv37bcVIwiHmjHCWUNr1ZP7U+57hNumzzuFCl3hxzMxmQgYE7CzEd6T
OghL/vufiZA7LwQAPXB3Cm9GmokUYeKv1Tkk+90xAQ2AZx2ZSZTyqCUu4VZ0sQIzI+qyx3FRQ8Ag
AX8SimWx4Z0fj4nGOpAZxE1PgDkIuRWgWm8HVYexGKFfltm51/LAXUTOVoGf/Ua9YhjslXySWosD
UkWamUs6DQnvlgjtgREOAgoQHKQnk1W7TqlyPttLZ4UwNuVmTTJu/Y9g9DjlywwSDjY3F7GSfNnN
kYZVpD8RwSloGxXozguO8SUZFLf5nofK6FNYG5yil4WRQlZxbm9O3htyFYKGDTR0cMonhPsxPMDQ
jZV8H/3ky/wQQQfVLMBzdPFnGdrJRUSNCi453DM8niDYo2OoKPPa2oswqgrSNdBwKowc1cFNoMtf
7iUd9ExdhqgGzIGB70wmKlwoq2ANQYFPTyYaLNkY6bd8LwEAfonFpQA2wWgRgl2jsR9v08mbCpw3
chmIBuH3IE6kzoTHZBBN5JQKuoyheo27TT6XM544IeixxZ0KintcJKgK0zdJ7/ajH3L1vvjxjpW4
U3z72oJv8vE4JlcIsQLHCnNG3ko6fuqyqteYRKz3oiOYyqnZhNfHBqa77tYAlTCGL6eBAwQGeFSv
ZRTfZKjzQDJ0Zj3oOBrHF8kIhAKA6EJXF8KI1LUxsHInenyz95fIpS3bT3ZVXjynXkWgOHFfWufx
sKaXImWPeoTYxGVAic01e0gJL70VfxGXuSVY0rLuZpbo7tAAHIV2BPJawHZQQ2tGJe78Smz2uS2g
XmjWqp6DXTezG+BjYzNAhwPAHq/V4vEQf3Vrb08x4KQy7iQNzwxEvSi7SVMMQcRgSoVF8FahCf3r
w0c1yIJOs4iuLVz/63YR45JEb8wL7+nVIv/OPpBSk/EaQ5ZV1aFlH34HcxfZ/QlREBBAHvsX6nK7
1tw4akomYEJCtNSCXUDvfUBdPvneblrkt6MlP+Ny3DklEEn5fwbJf//z0AZCw6WBDIPDKl4C9WB0
wszzM7WALDByaRCoVjUCer21wEWp5CvSOO7jeoU0Q5JvOUhruubjJZ0E6VCUJb1oCNEUBYlnmR5I
1iZNrpTsPgXtpqGhQ6aBli5vpqt6m77NMc79Rq+3OwjFLhZ5WJBeIFH/izb8M2+aWvMKpEqZPX9E
fp55kWp96daGd0lXYHbdMvbj4dFFaKLwJoIiHjc/BG3gfFGzWNW1H1cVFxw6YJPbhWbFIMzhTAGl
/hi0VQxcfMawO+zNV/4zOTScIaVGN/c2TOMhILCQlCA9EhKCdpaKVYch6JU0y7JDC7PRtTxLH9ER
4kFo1iDStJkjG8kms9l1AurVYYPeFSt2xgN74k+DU9vSci45M3mtCOwXLwnETH+TTeS9/rsOVQH8
ajYCeQJCGizE2/yZpO95vIMkVAZVGBLvUHSkLotiTFA1Bn/+YRDtcB9c+Vf5EmzblbtJf6CruAJU
Dig4KIMtY28Vzpa7yGv4d6ehUIguAhDkkagPojeUeWQoFEZKQuEgr2QjBY/ioQSlbWAXM5fiZEsT
Q4Q0BiLj6E8Erud2KgWtA3OekAoHAbFGYhUoUYb2p7By19DnPD/ez+SjbwZF9jCyd8hrQikApa5b
W2oRMh2jqf5xb80MY+6X+dtfZhkN8psogh4BLTDmQkJ6tyGbhTog7jIwkgLnQhcCa1/V/FBLsmNu
ehWguLysZ6XBRgin2SUg07meNbqPjke9mZmwe5bxXCFXBxF4Uqq7HVarjnk8Mkl+7G2A2+eY4SZ7
DOOCGvJv5whcDZqYjou9Kot6Pj9yL9E6BmRJBTdciGE8XnXa8YMn9pt0RCYFWwz/ux0EkFNdzglJ
cZTl9Viues4RNSdUDGGubXg6WzguBOeKgJVEPJQhX2yaXOKa8li+CKZ4aC6PxzHdY/h5wiODwjCR
aqJuwaLxVG5oevy8Keozc3Tv00knloS0I0gCaV4I35XVrPea6hjE+ohqSRv7uj/OLPjECB5jBPK8
SBL/qP1SrqtWqFXkt25+hAB99FWOF/g1/zhFyMejuQWuBcowuJypezlLGamtA7k49ryJVtmiMB//
PvnCmwsEv09eeXQfIRCbKGUJbqcN8eiVR+Y5uUZvGkqBiSnNOqiTux9m0FAFpB/BHgO9Qe3Ykc14
JpXLIw9pnZgxoboo2gN6bVugyzOA6kodonmOcFbnReonu4yUNEDjQ3SSQa7166f/edpyr8IuDPzq
KHFm9lZcs+twDfcucKAK8BXDC4+8XLt8PK20s4bFQoBJkiEImmS0/N6OVwxiXnTjqj/2nwHqrcg/
NSY31zZ0xwgyajJuM9Jfipjm1oiEFvsMspfSsW+ctFm3FRSnO/X4eCTTLY6i0x8j1AZEQjcJohJG
5MTh+0Xgn9popsnqzjiQngLpArnVSIhJjaMO1Mr3CvlY8ptB2SjJugPxmTCzJNOdDiInrARHoPto
7SMD/bMN0iHywPSdYSCiLbnvAlKCbLPomlVYzziZk+sZxxQ3NK4DpGs0cLvfWtIqTlAiOZGPnB5t
kZVCuDNHezPd09AAQewFPwP0NxMNZTFIBzkPXPnYRZYTd9bjNZ8uyO2vU2+/5EoMJ8f4dY+k1JzI
iEcnvv67DdSC4BQifkR6mLo6g6H3FK4olGPpW1JrDEA9c9ugmdla092LX1cQ68PrJ8BTatEH2c2i
auixtWTHh693nj0fdxYbbiVeGhngPUAOyFz+2VZ51bRiUyfacevVtssu2tJQGTOOzX+eLqBFSLCA
uhMcJ+qsx33eumOtKscuszx23SSG1lox4/z/WaG8o5FjuxC4GeXIgR5+POUgj3SNPJs5H9PHAK1q
QHICGkIQDfTTXCWllHRdrR3LxuBjvVzClFtZI/IHb7Ml2nvGADEnhHRw+xEA3K5PXGay1racdmwD
PVAMv7B24QrYqe7szdWTJrEzGreI7ux/bZFv+bMXhkgtvaFktSMHft7V+MHVunYKlhCwsJjIUueU
fO9sbuTGEK4jHY1Eo0atVi7WYDNiS/dYglsAGXBUrZTL4w1xZ3ejLIaTA+gEMBQ0cMgNfS9rM8Y9
dr2lVZaL26by3r25AsKdkcArQFD+60thpW4nzk1VwGxzxT3WI0iFIt1nvFmSqelQgGsDfkJG+zNG
NAHVg90YdZfUPSqpLqHeYkqO5vT9P59TBVE9fClcO4j/fhNTf7aAlCqyhwCBOXYgASif3cZRK0Oa
C2anbxmsIJMJsCHBbNAQ7IapS670Iu/kNacgdhylu4aZOZwzecbBndQ8oA+LNjGgGwFoIlyT1AUq
J74HB6r2Tk8B+obA5KDLnZkcm3Wg6H6EpD1OlFG6xsZIihnbdxaMBNAiYXWDD/J72v5MZcHHqu+2
rXdCAs9FDbNyavATNk4/zNx6092HMaIJDak1zCn+5Xb3jQzPqYwseKe43Oe5pTaO370+Pkf0iwrU
Jos8JCErR9gLoehbE642pEw0pN6pZlY4RD1r9ZkTSTMDIcfkrzMP/BHSneQ5Qq0PMS71FpWBCzGy
wI1O2TE9zXF60LOEHyelEwXRAqcSTPztEAJ+5FoNXO+n8qVo9txWnPv66RzhpsEFig5meGfIYt8a
qDkx4TFP2Ul1QqN5itHlNOMN0OBPlHx+WxYQtBGsFpIztyaqRkN0Lg31SQLKNHN6FMMFIuG4Yq18
CSIiXu8aR16fsw8wz0lLU5nB8kxyQ+QDZAIuJ2mbKRjNLdvQzSOhOQ0GZ4vvKvJ8GaQX8yfgoHfp
bJWNvidwSwCTTBSsIFhF/rodb8QlIucPTXAW0GT3o+xb8wNj/gmM7jUD+RC0pfTYgpBHqPcHdw5B
OHkOf62jyg2YOw4XnLxb67zQp+3gw3r70qOYDpZYzQoyvf3J9fw6O7Vk7W42PxnrH2vUTcUEccq3
bB2coWwEqW4G7VuQGzW4xkRDk2o9Ps80UBoXL7EGHx9FPBn4H2onCa6WNF7XBudKz5fR2jsiyls1
ITAgrFluuwVzqU0pn0kGTCrfsEoIQtA9hacFYR81xkjweW9I/fCc/XS54aP/MzXV12/+i0O3ms5r
uryo5kC10z37axQYeoTJOJoSdT1y6YgWAshPn0fBSH6yXYK2xM4Zl7KRR8ukNdSZ7CDtsf0OUsFF
Bsg+AkLaPUzgA1caC3uyMS5CH6ARWY9SfXj+eryG09uADOyPIWpghQtYKs/BUPA0/ORnZa1+J++N
p3dWvOcS0tIrrF43PDpEeyM9EWjv4w+4P7N/PoCKrStW7MOhjrGc6II9Db0OyjybtaFydakdZWnO
mCO7gzohN+OlzmPaoXrU9jAHymbReOO/D+IeFUn05job7WCG33ME1fdXEiAXACHxsNLeYyWWaone
yvDMJmseWfc+WYLL+Ood2LmM6P+Yyv+aovO6maj5at7BlKZdecWKNi0ajAXkstTncOV/z8wkWZjJ
TMJXQG8mWDCgln57s3WxGEcp34dn8Zq9xefoWGwTp7e6i/jsH6MzM5fpuXeVAguIdAKSyngh6bfR
C2RIIrAYXpVaIwqszLti5BBF67ftdo4t438Yk8ENgOwVbm9qW3pCVCWd2mIu4w38IW/LnRRDGnQZ
2C3RDM7DXGn+zjMFrwLeOfpOUJhjqekc3V5sO14Oz4Oj+WaCDt/jOZ5D7ZMfoddMAH5HRroELLMS
FQiOXQQ4ZzcEZzd6avyf5LJjZH3F1ro3fDEgk/o4zmySiT+D64VwD4qI2nHR8FQ0GHKMkjOcFpxR
j/9kzllvovfokCAVvSjM6EuA2HJrLMbDjNk77+Bfs3TqMerzkR0LmG2MGDQUe+9NOLH2+MY+M3Nt
ePfeIzQ9/Wa+sVEQJt6eA21I4qDghQi2CutjBFn4NySU9E/PAK2fEc1dYMRdoZYQKTyEO/CiyXVC
+bed3OXVwATJGYgKTk/NljH0b+F9vDbnxNdn5vGeMYJX/YX3ItNGnYKwSRSE1zBWLttz4jSF3j7F
KyPZh6ti5sUjFy89Ljx0yPIjO41sP2VKzlO5A1wxOad2cMzmeIjpfmHiq5B39L8/T937ihcMQ+oW
yTkYDCUzw9IJo0sY68M6/S4+MoiYfY8h1ot9HhbpVd114Lb3Zqbz3mMLNwnNMr+9ZROKq75wi1JV
++QMYvuTaIEeafwonAAITOXYWlfNqQ32Q4PLny2qdTMzwZN6O5kCAoNEAIv8DBBetxtVqgSQMbNj
cs5R7u/QYBZEemwD02S4A9otGzM6MCvBel3We2nTX5z01O7AeL+QfhBW6+Ip+Hi8u2jund81+ftB
1G3ko2ZVqRk+SNL5VfWe2x9EYCD8glwxoEkQspcgAtkZ7nexOGZr4Ff0cs2cPivIonqOdlVROAmW
9cLbxvqrYNUO2qnyER30zSWcFSH8dWbp/fn3Y6ljXmdF7fEtPjaGGx/ryTGQjfhcG4zJP1vcSbKa
hbtjn5tlbSwez9PUgyCqv+iuQNIRPoRGrVsuRGlblHl9Vq8w3C4/EaKVT8msCtwd/wHdVeChkEnj
GHLFlKHOK8W44GAIwO7riK7qaIPkjT6u0Khg9jN39PS9uzVGLX5QpxnA9ml9HowBzGrv2ls9gJns
6fHcTd29WyvUqiVaiWG6sNLb/sV/moPDTi8tUOJgm6L4QBpfqQjoXz/19rfoOJVNePDFiMNZPgof
IEd6fvzzdzya298nvsGfVJLM+57LBPh93jeit2jtn5dapUfgDLgmYGOaK5vfs4fiH9IMKGbJJGt/
a68oi9BTvIw7c+cYookhBC1GRQ+fiku3Fz9m3dHpSqM7DAkf5NMRHSJGuzWnZD1iprThzrJq8Nel
CEsEDL3hoZ0Wwz802NPMhJIJu70RbizSDjDP+EPYlTV3Zo/Ve2oWzsn9Khef4a6IDHfO2PQlJoVU
UilCfgjpQDL8P6vHe35YEz6Mc/IUfhWV3l+kXfeSHNgNciZzSfU7NwGxhmZxND5q2NiUNa+IREYJ
GO6cv/a1jhR+q4/GqnXSI0j1O719fTyVv27gzVSSHAIQHQh3CX8snX1EY6dQRYVbXfKl8pF8B1aL
JpPEGqGvVq/ZQ2kJMF4tSru2u0WzKa3k3K1rc9yzu2ERWo+/ZuorUF9DuSJMJkaMGmjVhYfeYGFV
aDf1wHoTAqBB+Jo/vwcwbfx45sw9PwFsKkDkIr2ILmH0CU25h5iwB/ax4NWzySzs5UcAPj5MvmHI
6xlLNO8QqvK3lqjDEvNSLXElLA1OvimXqdnr3ymA7iOIV0WjRsOPzaHFpwY/tL9orcBRTRkk4ZwV
mP4qASTPs8fDXKRM0wJOvoradZkkNCQVosKTHiARGn6pq3SZQs2EMDkLaw7ktzGAEt86GDVAW97h
DwtlHMbhbcWB9IMeOxEajuKZHPzk/aUmi/K4x1hgkYvBZHUGwBMATBDqLtLHNLPtJi8iZYd6frkq
07Is/LWTPRFuIOLeg+Hk8/mdEG9VGxcgqq/HRqduDTEKyAtCit/GamonaCzTJVIqqefRJrKswkJa
jIvA4FbhbkBraglGvD2I8MwV5tV5bPvOvOLGht4bEtHwR2nth05oZb8McwYuuZ4VRs/qHvJ3uY60
E3rj2bn6Gj+5ryEwAVEL1FrhRREqgNsrVI2iLA8jL7zUoK5rth/iajB+IJu1T9CG5aHCj9411qwd
5BTQtDaHVphA4YEkRgcL4QAAzBeVX/J5f25wVazZuhfi8CJfoegBFvJ8UdlGM/PM8+SQ3FyllBnq
8uq4IixDZCovie46EvjDBvCn+QYCU35Zwm8WdX/XgBEuANuhoBO6Ig8Un49Xlp+E/dRHUFMdA7Wh
VAE+In/xFgz4LKCkjQAjM5C3QXNlD14edKJBDV3PHVXH9o4NaQ+he+Pxd/z6GPRkgIkAGSqo6hBM
9+2cF00TZJ1bhZfqPbKQUrE1MN254NjnwYWn2ImFr7JzkDv2EFT8ONUgq4VIsBE42UYySuhgQlrx
VdabJbjvHNbBe2D8IKqHCCwie+i89UQXfBaH/Nu8NflsFZ1qpKyJg0l9th+GbRnxYnhpbQHk9Uu0
WBLiouOIRkYe1AeDwUIUPF8WDmQcjqfG7myAR5esLYDeRX9PAFTve/0cmMxhlnhrurTAdbEAy6Hx
DChyOt3R830ml2wUXXpb2wuvhZX85IfQ5NEZqjj1orTAGgJy0ploYVKDRY3/j1lAJW9XsgN23ssG
mK03jSMesyMkL23NGlcNksX5SjGxtnv+4/H+mfR2wCp8SRb+PanIyXT1hg2QGMk9Nr6Mm+r4Qkhy
cR8HVmiPCEZPzmGzeXa+D9/f7ku3j/ZMrrdzbjS59G+3AnH50I+AkhnID+j0cZJoIcq2RXpx31Kb
eeesaPa0Tv0djBJoLeR54Hlgmqkgaci5wm3LPr0MK/GpeQNr1ZtPFIgXzGn4qq3u7D5jS20jCKHk
5qwsOLmQJiMEdQDB1/JoRabinrIT6qTwhfSSQ/FTtMa15zxzKMqluA7guM+5PmSjPDJHXcPcELVx
hG5CuJrJIjn2nJEY7FLblWt5iTaEhWAWV2lX2bWFdIwTnNOrdnEtELo9K1Bc3DGv8XXuurzj+GEB
/kwBdWezWhAyuUa+yUQRFsylhePbEtTGeDOzXVBmP97Wd/YUXiDSNIcNRVqSb89SLyVaL8pZeNkD
0GydeL2a0eSatDvj3PyxMDmtUp8lPD/AgvjmFUb3FH1DlHMdf3Smt9WFxRBa4jJAe+UVUIo5Yes7
FxTGBbgG0lwkGKRuCjFNhUZA8HlJEr3D07coj7OI5MmRgU4BcHuwgmweaXKgHri0cZXaS7zskm66
H+YTxp6KJ/49WflnFJZNaRW5+vgDbqNDd2FntvAkOvuPcWDtCJaLR3Lodv3asiszdQhh/AKO+mff
8M/yJraYQ+oEvj53QGm3lFgDNSu0/pCwA7KCeozCVhuLRmQzbE5VtotrlBj9iLxpN5OfnDhItCFq
WEVXJ0lejNlFANTF8NbZNV5zq3ynLuYugVlT5IT88cXkkc1VHnjsC7N2t/ky3kMbZuOfkDb814rL
76BQHgOvDK5vAEduLYFTRIhcjssu3Uq0fKSZP/Jn7RoSwaGDFM6yZUyyLrCHBAESzHCsUZIWqUks
EWTl5EK9CHskC7tTdVT30cVfCz/Bfu6k3dkZN7aoWaxHpvF8Ji4u0TpY1boLbe3meY7Vn76s6AFR
l5Uvqz0IFWDEX8YHYcHugY+eOVB3x4GUCvow4LeClOx2jQK3jfgoL4rL+Nm9Czv/Qyh1/tl9f3zr
TrL/GAlKEEhzgP6D5HOpi4kHtxuagLPiEr+g3Lw+Obbdr3W8cztXfzaOCyKP/Njknbn7BQ+grQs8
umg+uB1Ygi6sxmOr4pKcPPD772sgmOcwJ5OoHRk3QD9I8xX4jEAwSBlhJC6T/UyuLoS3+AMEG/2H
951WhgztBxGjY8H9kTsLpYPoQGkeeX3l640umSQ2IcrFZ8Ia/3jck1Dv95tUwEFJT/g096iMw+ir
KlMjCFJB4JecTHSjpja3hsKAg0xWvJDXyBaAJV9bzlxjPLn6/zoYtG3Kn2mKFm0sGmyDkfYZ5Ckh
pJ3Kpbxq95UN99zOlu+ZnZhPrKnasTXH8TuJ/2jz1IUTt7nANZ7XXEYbnBAOuvzhtbJOvnRjHQGP
LQHxpRgdABb5id/0u3Q1ly+5c7vCnUGuknSYokhJK85JXSj7QdM2Fy83gnxTeZbMrJlF9Zxutc3c
Hr9z4xHONBWlLbTSAeJFDbgaIiVm4qTB+yTp2/AsbRfQiF/8PN5Sv1Tc9LL+NUP5aOguV1ImhJnB
CTf8SjpLn9zatqGjLh/KhbtxpDfdAS9tq5+WmhW+W8zyeIRQ09uxQWbqnEP14+dfw2yy1n+/iTp6
ZVLVaV3FzYWP1lW7FXJjASseCCM1ov/QgcvmZ4CGRggB+9Ix+JN5jOfoMn+jA2piQJWB6BpdjPAo
6cis0qrWH+Wmury87T+QK2L0elno6QGE8oFeId4nMT+iJQbiIh5YeMgfdDv9UrwyyKXtditrxeqr
93hxFSwolOHGgDSbj1zjgBDgP386ok63PD5e03tHlTRAw6cBupadOFKFULAlTxK92v5J0/ODCN3M
M4Qfr7LZIaUoWBDS0Jkla3Lw6ZhltU6dYuHPuAh33gXIeyDuAiwbcDYkw25vaTkPeQ0Q4+aCJmy7
hNw5svu/cgpQKUDHFPSpS+wgz4SGmTmnhDGJq7GFboxTzysveunY+H5zEbfiqj3nUMSyvBU4u9Ea
bPEvSPf3TmEPytwNTYdhtF0q5uxAeeipjFtfKqtEEsUnpBfIPEYbCbl2IcG74eqZnUKfQbsoOj8D
gp2ANijz9FusJa7XZgLMM+t8w+yUnXbqn5Wdsu2d5kM7+Ns5GrP/scpEdAyOOwDW1CqXKB7LXh82
F7fXk6folJ99e1xoRvYJXnvZ14GJYV6Fy7myWA+QLXc3B9ecejlYadKHhwuZ0PhQl4Um5I0SKmx9
6TegGFhIkY7G2as8N7N3F/aPGcoB5cYyBcSIgzDSj/DJvETfKNRvxHOxT7OZ7N6dOOh2RNSUjkOa
j4EAUyM4q95GzOE2Bk0Z0tVrdtNvtU6vXx/fGLQaH5E+QW0Gf8mkgQ54ktuzqrAjlxQJ9g2YespX
dym/JitJWnUmZITBlwBVvOTZS3V5jrNnkiKgDNN9jmLFMkRxsb6IeMrLjexoL9q62HKDzvwkdnCY
xRmRZ/PmWkfKFC0PYAkg9CFw7W5HKg5DWCRSVx+LzvQ5JEayFCozsWsBVFiclS9k24aZ92z6lIPP
HwBbeA3gydOmLM8uJwehN/boUtU5ZdE2hj/YSNRCtUQ2oSzWPrUz25Ws1+0oiaoS2gQIgRCasKlR
wmVXxaHy2SN35sGE0zl8Z4yg+fjhmpmtc88S/GPk8VBQRTKPcgvFJB41YB6Go7qNjRIUYU+nTDIA
PJ3lZZwcdILJRG8Z3HIC5qBVvGNP/T+kfVlv20oT5R8aAtyXV27aZVuSl/iFcOKY+77z189pY+aG
avFT494gQPIQgEfVXVVdXV11SvcSQxjBl4hKItw49cAUdzkjzl3YLBHmAEtH8w0CAJkyhahqeaFp
CulptDLJTtRVauWJpa2qbVw5pWcnbwzbuwmsoRNIxoK0AG/ShKHzWiMLZczxmJRiNLOpHyq8TOKP
sAtctUcCb8AwKauUESYwUG/8GYVKhZdeqSScxOXxSX3H0LTf3qO8ifft3nud/rWCEPEw+wDlEjJq
XCnxSMdEgzQsxh4meJzAeG2xNysQ0u+zFSrTGFIRZ3+t99dglFRdoGTRFAGs0B/Sj/6IXrO6tBMD
s3mVbYOS2mw1mjYzVidB8jUsBhIhZYVuVATqeIq73sKEK7XSyyL/tPs5nqI3Rd1OK2Vw8k34S8ZE
0wKg9wW9uQGTan3woaJBGLX7N5ybWjf2ncBH2Uk7+7XpDhgHW7P6WRYwYAXo50fdCakBog7Wtkri
UJeN7ATeWM7fq/o+/SF8SFagmTwmC6MZoVoph35Tu+KeOQXiNq4ART1sEDTVQJcg5vWSjq3Ehyqq
6E+lU+zzY7KRn9Qn9N2BbUvfTE/Ge3DqL8rKc2U85hob1tDMm6c+QpE/x6c8aFX42YAdkE+ilW0K
N96mq2aXrcGxiewGeuVX/kZ1o7X/oGzEJ+kxdnNXXGPk4Ir1vnsbDpCZNgbIz8GjAbdHtweXalEM
ZVgqJ5QTfhU5Hs/Tg79P9/4jQskH1uv1rf9DGz1u8hiIBleECnFKl/lRV+tW5NTTG9KH7zKoWcEf
/1Ac9MmcImbb1m3kgYGWqEvBbYW4PgBf73PdlXXV5olx6tYgFHvNzuVB/OG5/V5fxw/RqnaCffab
OTj85iyBN8IdHjckEFqS1sBrVK/gI22UBu/UKmYIvkcMQPBXR/X5vpXeeCMKhfJGQuIVaQ9O0FNq
uq//2oFTHyc+aZbr1duc4/kRH2+PI1JUD5f+EUWNhYnCsNV9MW6DNAIFOlM0veIEBhfdNVSZROLA
9ZJ3AldxZXK/DDc7ez/4jaSYUWh5r8Yjs9KdmNeVR0W3Pbqv0EpHuJ8xQeIa0ht5X24VwT9za38X
djaGyxvOgBqdc7vmf1YH/Zi/ItfGitRuTkXAQh/AJoHGD0K+dA2r9KUyBXIQnFPZTTiztsAWJuHB
HMX2TunWjFhjQQtBmwVKKRg3xknRKUYUTRtln4XBOcPjr4ZnHQlPVh7ml77/2w0kPRFgkcS4TXhS
GPe1WFXuqaVfB8nZB3HRSv1dIYHzGrxy8Ch7EDH/Vj4HxlPZjWgUIrWQg+j5GLLgJ2fhV4bn41cM
5Kr3GUgDWfQzN6cUBUQpitwPpc/7EC0ks3WUE4JqUVrfX78bO6YwKB81ih2G+sQQpns0HKQO7n/9
1ryoz1MHLQjgwfUl4fPBJT+iUNzWjrG6bt9Qp6Qg6xShUJHlPMgvvjIvCpI63TpP8vx6AmTv/Oyf
ExENlcqTozcY0fv55EkMB3JzR6DQyB7OXJXBd5NWEQFBA6gjV/wYtS6KvaeD8SizRtEtYYH+C0c3
WppJH+U1liC2RinUIvYKs0ZR3ghS6F8jRrmuOYwfYrZfEMO5XkeczQiO4BhxWKIX6BotTSe5LPtB
Pr/FHxAuPAVu8pq9qL+6j/j1vprcJv/RbIQyAsJCgWJZcGtcY0nF1NZ8rMjnXW9hnK+/Rq/mhA7K
AHzbg/Wjvnx8ICuKZwdWh9qtLV8DUzcisPdkcRNIMgr1YxXVlNGHvwkYJnYb5VxJh1fua+l4OcPM
qkkEyKE4F5uf3iZeGVtuA/Izh9WT9u1Yb7btn6VEqeA1GNoRglAIsJRdteZzq3vQTpKPNHezDfcq
5rF3R9Wz/32nH6Ll2Q6itvIaNsknY+IjLGT8Il1EVKSGjvCkHbgDyj2d+9pyc35SUJRbNIoyESIo
7dkunzbdC8e6HLC+T7lETRjauPEE+Sw+Yc5RJNrB45ja7WT5GBdYY5QU+ji26q9pdOSQ5S8XjA7m
De5XvMaQ+VmUPhYS1w9+Fijnas+Z2s7bN473AD1Z1TsWfcRtNExSi3+w6KqLCJ1bpap48plfDfvI
Nn9haFzl5HtW28hNaQl04wqIUsk6CCeZCzX5rJ2riyuBbnzH/5Afsx0KwsAbKlnVM4o3UaD7WLP6
txYOoGtsSi+7cpBGOTXkM/ia/J33+GhOK+5dWU1gP/cDkwm44FCuZKWUswwMPwbvmIwGqQlDhEHV
uiIjg+9bwG0unFpRSkXTAnPHyoGTUd8cbbLH8oC3Ys+usKCS1T0H2/aVxZl8G4tcryN1GqDQrkIv
HhRTX+XmfnAYNn3rIxXcxVFrAYobQQFRPrVPoZGkJFTWzsUb/6W56D3RHK7GbPQEsQ8q6AJWaHIj
EHKv39SEhJAGxZHURjWSFFTSKAaooOPxfOJvBOffl8cQDNwpcN80QBFE06ek3BAaYSejjWkjb4f9
gHq1eg8WWYdVDnH7JkQhUcvnSeWoxbISXCqXW3NrzD7elodqDaYbx1sLT+EG1eHbipmTIp+9Omwo
WGoRYz4K234CbL8NHsO1bGWPwtMPtNNsdJfbMJT+5gJDgVFKnwXtxHEoXLjEx4sfm/J5AhljdCjX
rPqVBWW83jdK2UuR9z3M/ggu3Fpfaa6/9T4VR9kKqCkMmNzOi4o4UxIqXu1TXQqSDGKFxwfhNUOl
AUuem7jxe+EIebyGYk3wY1+fzZlkJErMS8EF9N6OuvXXw1paeQ+4sjB26Mb5AYgUhJLSV4SNtL4j
x5OrsVqFl9xB3TMq5hNb2XU71Y43k0UYZQk9fo+amRcG8K1qkJmEqNVHizzIhOjIuM0xu8srxOhb
/f2TghxW8qWt5B2rfuq2UEK5RqJ2Sx5AYJV0QGrsDkXeaAlwXiWn3uUsh0i0+dq0roGI2swuFkGf
h95ERAIzvn987x5/ubqtHEY3OPk/kBZkRT2sJSR7O8MrxmjiigZ4IzwV4Rht3dZGUkL492YMwfDW
AXpe0oZJExqESSqXmFEVoQ6zJR2rwlF/EJwAL1SseTq3hTVks2ZQlOLnIUpAkNWOLqVT7RO3tBL7
vcNQ4nQdOsO6L8zxUXzQH8qNYvEYLDyehl+fJZ6xrfvqyfodKnUBiFKU9pYNfkcPln0BltHs9Sek
O3lrdDIXr/ercNO77Vu8SV6io7Ei02VjV9swleomtL1eEJWKxAK91BE64IdgBoyNJ7ra4k7N668f
kVkdKsyt8hzPYRWj3qZBAYpSdfgfjD0G4SRlMnEq5p3SQ7M6V61MaR9Y0w6z23Wbfyj3zcfWip6K
Q/kqsGiHbh3rNS5lQSmIlVD8Blz/Q0ZFmSggm87qKL11rdcYlNUMRRCSMjtiNRyqZn6qtndO3X9N
/49MLkZ9gVgI9OMoXaY56AtPKKp2RHcJv5K33orfYkAcXgtqN8QTRbvyVvWqWgvbCaVyqpujAr1f
s3hob68L+A1oCSYRGsrz8HuuHUQ/6Xqu9kV6ab/qIwr0rL2/KX8Jz9FBeLxvL7fhLaFQ+iaLAjk1
aae5hsJLIppOpzS7VKA9mGwBB5a+UTGFNTONLbLCa2YJBPnxlLcFnbsMJlRkZkH6RZ34GRjHQKeX
ZZfaLHF19R3DenQ+SA3kI+sIWXDsgAJjDG55ZIA1FcYoWlcWjZdnl9h6ZF2NbzcJNO6gJkdVLKke
xQPk9crFfVwMkzjEqOy0QT44YnCI7ZzRpY/6mPubdKP5BAmpczAcILBAZ8I1UunpXVJOU3yJTVsb
3c5CxrUinBP3YW51ATigF8FDP+GEA7PWNQ4vV1mfGkKC5iUUqR0lu0ajBcbjOtHxQ14nIMFgRTE3
ukAhUtqndm03db6YoOmw2B9CaZv2FthQrXJyCXeEd2I+g92cvWQUEo5CPP6j7Q1MtdcyCoXujUKY
pqis0kx5e0B10aZxxot9fy1vHCIFQwmWaMGYNm0CC7bS5x/nL1a++jY4ogAoj1sbRZD4BQC8lbZr
zP1RciLT+vcvGRQM5XR5rZuKoiZyoE8ygurp5jFAdpBxbN/mDigcKnxQwsmrjRTb0riDC5Fc1zfl
jW76lraNUN93f3eWbBcDsVDcSPpr8UJLWVRX8XoVSgQOVC/NRvxd2+DuwfBkFoPcTZhO5JoBUeoW
DFM09kWYXt5KE71bqDVNXYaq3V6hCAYIfvHAhcsAtPpapVHiggvpmAPDfcCybfbx/vzEjCUXTPUK
RbxGifSyRAUBUMApKJiusEbZKvKcz2iR/Xq6vz1Li4ZEFl6Y4LpR0UIpwyDo6AUI/ezCBeZbPqBq
JvLN9fo+yIJTJdx9mGpAmk9A5XAtT14ZUilLLc4G03uXHjLwzvHNyqoZ7fGLhjrHIes6C/ZR6M1x
XAact8kzjYPpX5rE3J6ZVM9LizbHoVQ6T6RBMkLgeE8ieILUB1wCHYaqEa91dXRD0+YYlDbLZYBp
H2qTXXYemR6afA6s5rtFy5xDUH6Nq7W8M9oay5VsxBVvcQ73LllnxpPp0lF3JQlZzdmu8FMjKaEA
SSL0HrjVXjEzfaNVJzlDdfUz67a+dBrMhaIUWhDALj7WECo14484NC1WrTtZ+DsbQ9c/JnImqBVI
wi7NRrajLWPbF73z7PfTTahFJpM6e3xe3XqFqTiqeays9eeIFvny9b5ZshSAfjvXKtXvqgAtvaPV
WpqZbjmrtNO9gA4BZvC7FAzM5aJs0xj4rsu7iuwLAgFXjMzYDV3OZmgbwzTpMDTq1YGrJigbJuyd
O1IEaIW2z9oklg5Qxpknw9iPMRau/IpcefPb2G0McEU48Xlciztx59sv97eKJRYV4/QRp/jFCEA7
PP1O99s1SySG2dCMW7mX8J7EA+BNRvm7/AuUDJv7IrAQKDfQFyXXTjwMUz/sJncwUfrCsn3GOUMf
ZoHsT+ioxub3qFssV5WDBq/AZJyYizHAH01Gkde1PxvbhBO1uiOaPFrdvjTHz97drnW0hXzeXzKG
M0Dr6zVU5U9yWkkwGrQlRMbT3nkGV2tvyq91gIYUVnEL4/zEQIhruFaqfYHniGtzbUXHQ3UBBodk
W1isJVwKcOZLSDkDX/QFzy++nYECShfdqtzJVtbVTsa8TMtKLMY6knX63z4bxTvXgvm1LueVRMwn
Nt8xKxgcQvvn+IFlRPfP7JuhNo1XRn0zYv0w3ULe1ODqWDMEue9FUVN9LQjf84MYVtA93Bebs/4Y
7CzH0lk9MUxFILY8O7Kzom56ToAg/JeJ2dyTZZE56iwvet8jYOLYNUqXSQIG5yCM6i2kf3QLz9EP
gRVi7GD3kYEORftq99wqc1gXumVc8jKHlAKmYFGLGPvV4HNcAO+Njp9DTRpeXu7v07Ij+oNArV+q
hD3P50l2Ec75CcPOtxISWNHqPghLDGr5hFLpK94DCHTaOPXuWnr8OwAqlOLVIUTyAgDpZCbog9J/
Rc/3Ef6Hov2zUHQKGaOGp34cAXHoQexlTUdHypwt5g8xbqFkLW4dwB8cypF6QYe4Kosz5Aj4FxDQ
PzwnDsM2GXtOd39C13S5bKBVPQiz0PnzOjjb4sAA+R8h2x9BKM8ZFZ0yVloEF4OW2hSP8ZwZr2o7
OiZrlnkSb39vzSinmfRVKqUNrobRfgcGVFeXQEj0Yzpk1pqVnFp2nH+kouIpoWy6PlJC5Cm3bxg6
fmaIcvtS8X2Z+vN9yuIzow6FqsXeCPVWMwXRFhRTOHLH2ubN1K1MUAUF9ukU/w4tbTBFRFcMh7Cs
6CC8RjcFngt4mvJWVDqlCFqSHgUD1bARTG2NBxL0VViss45owM22zZAot4Bi0jYpFGSZxd8lmJ+R
0gnAD7UbDujJZQTby1e7GRblIbQ0S9Kwg1QjarB8q99/WE6y3n69SIhSRIbuLwbdf8Doqnrkxvop
4wAWbIKzVbr3XdGiN519nfIQemnkHhxEdnkh/Xun9Nf5/vcX3QNSoaQrANOv6AlrJSoZFLAM4+Qe
bDtdY+hhaiKyug9C9vZm72cg1H4UBdh5hQFxjr7CQbp6RgHS3yFIVPBbcaiHC3yE2MEbKBqhWs2K
XzPCw8WN/iMFPY8W7aH/L+o9rZ4YGru4y7NPUxGuOIZ4e66xQOILaKW2GEe+ZuwzC0HCFs1Cp6Ip
jBi1s3BleA9snLN3+ksRKLfs4WVO5wwAJI8dmsEd5hV62VfNFonyxmic6sdAg6q2Tnr6mVuPYLfc
VxZDDoauflPPzRYqMSoJSEAZn95+Gh+IMD//yhholxuA+UJoRQAEF7RzrzDAu1rdR1g8tmYLRbna
cWzSXMFLziXZ+M9gF2GmmxfvLTMAyp71vODKhNyT5NVLZUs79E/CZ4Rg8vgrQWjXqsn9FMUlzKI8
+mZ8wWTsfx9/oQYatO+yhE5WjX7uSksPF4pGyhG24GaeW6NrZj5Lo5aCoysU6pgvULFu4K8cD06S
+1MwN/FmwFPNyArvF2z8Cof8/0x1hbzMBp5Ig/v/hizYyNLdBc1C9zFGDIOjB1cUuvInlqUsAFFb
jpu4C/YkkPyVjC2/rahGneAcglqsCSNMdIEDhPeOGU0vD4VbPxeYlyS8WPFnYDKsfeH4u0Kjlswo
cmFqCjW/vHkHly8tGY0zHaKf6vd9TWbhUCYJJuG+SWqCg7oYjPA5Wt6RdfFiYVBWiTOEU9QOKzda
6gpTEnGio94HzeiX+7IsnIPzNaMzzXGj9VpMcOyqM/OOmUxY8C4gYMAFGNUPKBDgqbUyml4QuAlr
Fb70oPrQN+EGM5YiZJZY5r+UyLqCopbM43o1ykVAKSjJ1nBpcQOwHUIDAmc0+VdWwmdxh/5I9n3C
zQy0jqQ2johkimm4nNVZx9j9Yhwvy95mBkJFjCAsGdp2AEhsRpvd6ExH5EmeGbEQE4WKWEalMbSA
B0rpyKtDvCst/1n4eh5fGUCsJaPiFsypiVGt8L1k7YewVs9O9v51X5/FhewV+mEJiynqX0ANR4Uu
eS/0Va/J5IrsHeJjsRm36dFbXTw7PIQHVCTsfwwv4z63UY7g3MdeiDYwNhucZ+j6Rr0PbUtdlqFr
vxJwAxTsYjcp5nNo238HQelDp+F6Jxk9yQuLlqvuP86sgqmlyOxKCkoZJE5UR7Hhs0temW8luIMl
38wU5IOfWB1ESxZ7BUXpQ9vIua5WkKZ2ok2RWG/o4a6sMrHI24O2YbHSLPi6KzhKNYxAFDo/BdyO
/92HpvDj/t4smdHV9wn+zCOAdCNpJrRuXqYHvHRrlQV+lsxcv+Rr8XQfaiE4uEKiztUSr/eSLwBp
XInWoV7pv9Z/B0AdpXKsVJGkTuQhhbd+gvOLIcCCJ7gSgDoWBtC/Z1kEU0F6dCM7VWJ+rL8Y4QDL
HMlvmG1H2Ydi38ZQ5BC1su7YOqO0ZuVc7m8EWBGuMarYq9RcA0b7dchXsl28eP+Ws4W0AP3jVDD0
+RohljAD3OOxE94z2E0uvWFauW0xzhmWGJTNe6XaCXoJMXYdktXP/b9t+6VkoOw8EeoB5GN4UcjN
Q2hG9slwYtb0LpYIlHG3cpH5Qz0i98HjYS6xS7tjlO0txMtXO0GZt8dhZpeQEPcRbg0L/BbMuZtk
L6nUyhUCZdZDHNai5wGB2/HbA3k5QLfq4D6DDY1Rs37fNjBd9FqreOSpp1rDjpSlqZuWj9f4cs30
7wtn8ZU8lJUXOYZZxw325A33C9HiHc0q99rLlhFW3PfroDC/FgZjCHIpkyHMZdOYrECcsVJ0mAfL
lI0owcf5zgYROsa1HJqSmVBlrNT30TLzVXmaynUfwB/2luS+k3po1QwfI9aV777bBVvl9Up5shYo
Xg4FU0zX5c/WZ+4wnO4iAmYPgMAerG/yTbyv6uhr6iQYiYaKonwylSez/2REQRL5nTeGMkOhdrzO
pCn0DRGGstZMu07WJW7gbgMSFNDR5CDTa6xuxaO+NUdgER/V1bpBC037+uV88A9bVi5x0fX8+TW0
ioAPJpQ4HjLHZv5e2j/QqMNY1UUlnCFQh0Au5rlfekBoGtOwuMddD3O9f+IvercZBKUacVcVmZgB
4gXbpgIl98z7CCwhqFMgwgMJJzfQ8aSy3dDU9wHmy1sM1WDo3/drwsyQkjYoxb4HiGIGnVk7nW08
uJFm55f7wrBwqMNAbvU6LBss12i9V5NrWNVkOcrzfRDWilHnQTXoYa1iVy67au+iPs+uXirrPgRL
d6mDIOz6Ic57QGgPbreL1izPxlIrIuJsP2pVy42yxn40OcaONODVOd8XgAVAuQIjm/C2C/9/mc5v
CoaDMGuLF13zH8P4vnDOJJCjIYjTABdKMFttDPMtPg4mnvaSre/el4SxFd/cVzOgdpCKBhaSXbJf
ufkASw8/GTZ+S+RPArGZLJSR11zbqq2A3S6dBvSrvKXgbQVcs3hsDdEp0lWW9uRU5vmTVRDO0GSR
sn1FDlowL2GXUlOw68h83fam8nl//RgmSXNGjVNZjEUJjGjTO/rLL2EF9uvff+dfvl+BZ5s06K1R
gPKTHNRKjkZrMNb+qI5/CULZveSVY4J2Sdh9+QIHdkw3YMW1WCUqSy+rV9pA2T4UpRk7onD2YKza
FimsTXMp32JX/rmT1yy47z2+c2jTr5NR7XV9V0P53rq9oDrh/nAZneIxHtAzNGylF8saBhtyCrHz
xeXWf8xszLSfchVR6yeKGOEHoDzUX/tb+aybZ83W/8uN7Q8M/Xwpd0OfBeSwfuNXu/G7UGP07fzn
fW1fztPMYKiYYAq0rCg97N6AowG1YJ8fnpWtGDa1lMGf68h3JDbTdwz2ykYtwJqhnrJ3lMD2dBup
NDyuBOIB0zThPVg9n0zJKGcReqGWj8TG7CYz88j8QB4tdNegFvzLJZSvD6egj8pRDrGEuJWmz+Hq
9SOztEdWRo3h++h3qYTnPC0VlO+yVxCBbzqH1UrJXDHKYaDNbEiVARCHdO260WeGWWssRtJFMcBT
S6pLMBvlm6pkpgkYEVkOmMSCSAG8ST9ykD6o6/C/OL4ZBmWhRRyqnJAAoxLtGPRFwlZ+G3esJOri
QfEH5eZELzG3ohVVErtFP6Qn1KKTgleNIctyOnAGQxmoqvfppCF+u9ijFTwaGDaJ+Zbb5sg41G/G
dqGBEAQj/2zMN0PUbGNAWqj7TQ6cuFhh4sM7xs+CLcC0HJCabLbH+rKLNpyrb2sTU9VgsehZYhcs
E5u8ce6zH0HZbA7yFrUIibBivvOfWgMVVjhDXgOTW6U26yxZVvgZHGW5U+AVAzdCUXYHsUJ1r9CR
QhFxxcgsMHGoMD9M8z7Na41c7VIs31tn+9vp6+u+H2JYFk0+XaVdEvo8QNCKVb7sxN7EzQgNGfdR
iA+4t0PUaR8ORuCBTQtlKWT+eQ/G0P8U6882hcg5U8QxS4Ox7Igiqhh7yIes7AVLAso7hGKDFp8e
3x/QD3HMmE/7JPq9s0L0wS3qzTjGClbo+6nS/ek74cb6iNjDMVlAlGcIehFZMQ6CkLd90XqYyFyc
7FQxa+AZmkWf3t2gernnQ6LUBBOX1ZrB00uLRlnuIXgEsTq/6vAyitYV7XJf1xgelubp5PQ+I0+x
5BZunLmH7qJjxIQasGYIL4oHkgBS74ZCa7qICz1YFfyrAafTvjS7ePMcs+fULl7/ZhhkL+dK3Ycx
1/fA2KmrbM9vBUwPHiXr47/dM3X0sIJnBhwBdFe4qEVx6Idhjr16wQhGl3/B8EUF7B4s57l4z5wB
UT5N7dK2LnkMVINHA5UpOuRYpbZL7Svgk/kjCxWP+JkwCckUk1IcAdHpiKnSvwcLZ7kdmKws86Ku
zbAovzY0wwgqZKxbF1tHsHHgBhFidgjrNF/Wgz8iUc7NmPSp0CLAvE32tH9UH9r9E5NlftExGDz4
rQ1os6xSHq7upjGJuIw893du/tF/IC7FXNYxN2VXxICY+1a6HKH8gdOIzDPdriOwOnN8gXFt1uSO
L2AXMR8x8/tNcBgn3PI5OkOiPF5pZEYXKUDiQWP/ENgyKIlTCMRShkXdnuFQ1joMWctJTYlyFnBh
cjjnuP/Q/2toqFIAiShp06Yf+dte7uI+raBuYIFRLRJ3kHQzu5p76bSbA1FLlnneoGL2BjHT+BiC
LLrD6Jj9z8EsbfEXNKLel5fG+i8bNUelFpDnGk+eRiygZE5vKe6VDVj/OuSEWEBLqj4HogLGQei4
YUzb/KIhL5j8kK3aPGXm5FTHYntm6DkLi4oWk4j3s6bEnjUuIrjREYhVuTUGMsNXuPfBltzRXC7K
uypjCyVUsW0dYbnCSPkfuQ3+RJY7YmkH+f+Z6Wq1ZBRqABgMUf1mCwMf0QOoQ6HyndU4IOD24QaZ
ZC8sWMrZok5U0BqjJg5qwvQmsNnY8ofsoH63cZLj8C68qOyhFEtGPV9SyvXGCUp44+bbEqbcbF9G
R3M113jrPwLLx0OZplu84qSPzHabxXNsjkz547CTBl2pIG6FVUYTl1XswGYCzqdixSRkIEpIR59/
sG6obqU0UcVEJorjioTxcO8Ke9VKFccczyztWTrM5liUb8E1O+IatIpASZNP0fHNX73dbrzd031b
WDxg5jiUN+n7om/UBDh1Yv5MncD93TjZUQSr578eOE9uwXMoyp8YU1z4fQ6oyZXx/D+gmwxTlVH5
xwxulhdPlhXQX2KqMP3cnGhhWAX1SAr/NLzJYKqw6RS4cbOGsSyr/T8432fqzMQR8Sqc337j1O+9
KzjZ6j/UMBqYZSfiHAP3IIYtXHsRTpe5JtEGogfovyNrxh2UDzaBPtEnWrd10H/grRwDWzE/8xrH
7w2u9iXodgM7cjPszqOyeo7dT4a+LTn6OQ4ljyLUY9BpwAH/5K/a7MxwM7rGSsDjr28zC06XFGGG
Rm/QEMpy6olAwygS8+ew+zW9bFmMPd+vFneWjq4MmLy+KgPiFnqwsKcmpow9dLaKCXm4Yj+cJtvF
7fHR38iyM3xF662xYdHXLj4TzMWkjDgJeTHtePyCqdsq+e559+QfW4wtPPYbhD26dX8Pl06YORpl
x97Uxho3AU1B5zsSCe1b83EfYcmu5gjEEc/sapDHAUoKp+5/oLatCyxtcx/gdkoMfNEcgYoBNHHk
G6WGDJUtEmKVyc5Qi6yZyiY13w7+EyaLmb37KPv28OzYH9vM+mJ5qaWr8fwnUPFBy2nG5Csk5EHP
e4xEqmh+sTgRWRhUMKCFKaZlkFCnfdkUTuN8+DZLjMUS0bkclOco66wZdeVbHTQM3riEZuh4dodq
j2d+Zzze3ziWQJT7CBJeyFPiPqQHl8AM1oiHh/sY5Bt37JlOPjd+7tVjg3MKiRjxQzZTcNmDk5Rx
wjN0nH5LFsdJDIcQKD3UboAGBtbx6+8EodxCJg+1znFYLDtEsGnG1mTFqFhi1fUt+gMMQdFVsNjJ
Cn0lNqJCyPMOw8vfJXfaxI/y+r4YtxybxFj/ANCX4IKLMyEkg9jtLHBcdataA4gIMJAsNyuc6ses
spj88cTF3CjBDJOKvyIp8SOtxLkbw8nlpoqGYRJdqnZn8a5VPvytjNReiWVeVHGKRUT8LFscpkSI
z4kbW+qlsz4CDO/lSZNlt2Jo4fcJeCsn6f2ADWNEOzlBZ6626zGeuVQxDx6ZRjv6UVsBb+aXbTSY
rEhz8SzGHMD/j0StKCfDGY0SkBRMUDQbF8ORh9yeVq3IbGlhQVGL2WtqPgiBSE4oN7Ljw35LJvcy
X0HJZ+6tHXUQYmBkqKcS9qyO10jXYuyQbMq/BMfqJ5elHyws6khEQJsVUQKRJrcDj2cUgNZMsuqH
pxBtEqwczeKbsj7bK+p4rHslS8HmiHYTsABJTro3KlzEmxW5FaBkb5ev8VxlBSuGoRMVuF1Qwlyv
YTiL+h1pzZQxLjSe42MJGYeHjYsCtP6wH1BP9V/eMJGO/AeGko6XpQKEdzLJ2xhmK5vCrnhXf7Is
iyUMdb7HDShSBR/CoMqtNIM30iK490ztBZx399dt8cCayUOd8i3fcFNt4BrCO6nzOzH35FLFivoW
b4rzVSNH82xzKqNo/ZJsjp3sD5kNJlmcvZLDUvTl0+TP5tAnvKfJnBoAJnu03cFunfq53PDn4aM3
I6uy2/9QtzmTin5R4pIm13IPdvU2ZWZxLFDvmDGZh7696I1iyxicBWpKMtuI8rICB0rKoITGEYI1
wX0LbeulDa14La0DV7ygVn3TnRLHYynhombMcCmfi4IAWS0S4FbI8b+Xz4/l49N93SO7fk8yytUW
qOuLlBoIO++AljQLnpaxQywZKM+nZJU/ljwQJDexhRNvZqsnVl8YsfhrKRTMWEM3L2bWgZqZThnL
st8kuSG3F3vDOozIz7v36estuL/YtzHj9c+kFluZ2jHwJ6kF90XtpofetVjPgqyFoI60HmS9vS9j
IX6eHlnVk6xvUxupDk2qthq+nVpMFvqFW8j10tA+3Te4VlDwcck+1TaIVZy9jyPq/Hl+ub8HC5Xt
10iUXy/gnbiOLFFsbsAv25s7GPFZtU3XOp+y1e7dhg04toMGOYdRt/b9XHpPmShP76HvL646KMDB
fe+fw2fdSa3foAk+2N3DKbA5UDlb6/DsWK19Xh8xtd3yXWPzeX8FWPtIHQSYZhPxXYUf4Z6QwWOc
Zbfu/3p1KfffdvqISab4+GD+Zln5QrJ4/vGbXjC9VZTa95X28hI73DFdFT8TE6TX0bPNsfj575s9
3RT2Nwt+M8ZTFLypUkSy4I+MrWT9SsrcS672vLCELv/1lwnyLFroplYyPOKqwPLLCrzvK6BKD+8b
OT4N+xG/WjFNk9F2dTutT7/WEcrEesEbNZ1oN6ZPWZIZY5qGuyd519rM1qX79jyaq7Xz9ZcbQdnU
qGlZx/EQaTAtxqcl1iZTJjUUKAyMVXwbl4a4NOOnfLV1HvajebLsp9bcrz+sz3O7s1Y24b/aSpFd
sqI6xk+g8rD3reE7M/K/neDN5PowEFDuP0Ge3Xtr4gU0st2Dt6lM0XR+gyn9Phrrl19byN99i2DN
bGKQcjHqCvxw+8SImm9jpCul/b7Pzb4c+LVQaSG+jGoeM3aUowLO095kzVoSWTjU2Qf2hpyrE+C8
ueCiMM3DA2e9Hy6+I+MpZw2e+pedw5vnlzWLmoZh8t8popmAflyXQkrcCXIwLHfCMhC6blbTh6Ln
iD952XWuG9iXCM8fmfl62WBE+8lcOxtltX0JTAssm5+jtfVt1ivPd+nQPZ2mbNSTxaRsBsj3ZtuH
0+fDw7o0f1xK093lZurg7d11Qf6aWxg45dlg6Qd1hm/aE3J61tfqabCcs7OVd+fksDUfQ/v0FZnr
zfb3+veRN1fWq2QeDgEG8qx1575Gi/cjUpVOH3FGV6PPDyeq4D549mFzsHv81HdXWdfwJqhxTl3J
3GNKR/7ASjwzLJNOoEaTUGPiBHYttRyWun1THd3ZD7piV+2DbCiJj7EvvnnYkJVeWc7PC15yAhOF
uxmGO9qfIY6IEUEWmtdMxbZ+tXjqhkdlXIC+GVDv/ZhrH/R/pEJNuFjEjwFlrb15O736T/LmbXWw
N6WlPzams15Z5hn/ouAS2XDVcfADrdX6HK10dFeuWdrKMEY6TcMFmq52ZNNBRsOIrhfjeAN3ZIzV
FlHKJVOyisHop02qdcjNHCoBwzT7N32N7gLOrpnzzpa82RyL8sdKgOdQflA7eM0Qwyx/eeaZ7OV9
E1nImyjSHIWs5sx1jV6YxoOqgBjAOsSnn6mVfKAIjkmeudA5do1D+WYj0evcUICjodq6d96lnxXY
lEEUloHzkUMlV4BsufP8Vbn3BWStIhUwtXWExGTyvYqYNfmu4ew5a/1/YPW+Fo+KkILIGKewgHh2
4plSanq/UihFAgu8L85iAIj6TgnzOo3vuTXX+6UEWpx7g95d3g4Can5xHlRrDmzEAd60qnWDojgf
E6i0TfKbNOaVDGNfcqhzdEr/hUIqxrAk6O3pVG8y5/O+eP+XtO/sjR3Ztf1DT4By+Krc2R0cvwj2
eFtZrZx+/VvyxR2ry5que+bsATY2MEBTZLFIFsPi4htomkRgpxWGkkI6O3b0YmbQcMF2GibM5XWE
V2NtjZaRPf6XlAifxiiC0AgRWDG9p2g0K3Mdm7HZuNM2Oupe40kupI2csUU6IiAhZmUbgq3clPQO
q3M43VuxaDYFEqmCwXKdwtzvEsOkjn+LkfQ+sdiPfsqBueR1dKW9Y/DIHAZr/3yfzkJzwS0dIuXD
eUHliaHWXvxNfnVFU2htxso3yMbzmxR7BpKdBx9v5Poai1d1eV8oOu2CL9SIbr+B0MkAINZVMB3k
gD622KpddctZ5+LjvxYqYZC9iGEwYIRDHAAFjhZAIILbj+r+Xwxj3TJEmOSI5wutHb4ZmoBIUszK
dTaWBDhUjiardE8tCaMcYqXnkPTgaFp7pAH9oMWEERqg91MDNNYRwnzFeoieeCplmoISZjljmRLb
iKd7bgN96EE2GccHRe7hvoIuW/+fe0CY5UgMMibw/Q7+unmKnQTQce8htSC1MJl6e2KELWkEVQNy
PE5MPHaBgSkcqIazQ/YtR5CpGZ4dAi3KaT3jdZ3smJV/qFxaSXiBUwCHySLPIzQBehgh0LQb8vLK
4BNa+6UC+kKJlrIzzftwk0IQCnNDhZCn3Gjj6GP93OVJ0wMj7vUeUFi+Xpk8ai2JFdr+efigUl2w
njdUCfGKaSKIqQhlae3vqAuvOc7SDdVeU2F9F27EjNSvJsrK40O/mG5EqrMYOpAs3jzTeisEGpHb
pPv/wwL6wveBnoOuOW2TvWZ2uK5d0SqO2mk8Juo0G4JCppHDlV/dr/LIu1vY1ExfP+YOBhPQ229i
LNhkXY3aPbUUp90IgLTo13TIsumEIWtWNQpDQ0now9s+/Mk3zzlKu7rsDjqzGjykn+5f1iVLLnGo
8msiuiIVbGK7jW0yifXjKMJtHQw0WXvb7XtODaC+R4d+qfCMCOEu0i7qUOgHkcJK99pePDSP/lpe
FY5khccYwxKTp9pnlrvp7U7/alDX+8qOjIl/Deigoz3vlwLwG6YJr6LFUl9UCr6ntHe8xYq601vt
vkadjza3Q5Uv4VhSRskbuQIp03OmVBvA5R7P2ivtTbFoimYSJrwKi0aKRApAZvfhrx9UqEyn07Zt
Ll6hGQ3C3PFNwRbiABr5g7ctLdE+4pVLCXZpfBDGLpa5yGdrDz4qegitvxinxCPl33jCm/MnjBv6
M/moZMFJYVXW1WosdNfA6ab0bW1LwfWcFNmplPhcL8EddoBRwyzvRtj4lmLtr3b9mO9ofC2lBW6I
EUZOG9HkIjKQHnfgXlgYkt1K0VWHM210cb+J62HnrxNThj0xX5uVkb1L7tVgjK0liDpMm6cbxWod
7AS0xvAY6/Ds/dptX+9bnKXX1M1HEsYgwifKdc20GCvy1tKzv+lrXUp1x2I3gDRzsUETlD8+C4xw
hvYThfiyDsuKgLY0bL9VCQn1sjxI1wASGozu/SVYY8q5NqcoLFx3u0TFYNBo5KNuhRfxAJfQ4P/G
erfRTNoS1KWcNWDI0BCO+EHlfy25YXlG8Bnsg0EcGLXI0XJ64WRm+qdYPfRuiObPV+Tmz5EubtA3
bNLaQJdNIJrzFFEQAfzFEiYwE0pPC1q8IoTGiP9gXVC6gvbThhYWr/OMCmH9/DiXucyHuFmj/GSM
+BUJYRqS17KJnREhbF+CIXZejUAELvpJRltjiMdPd2H1433lWXiIS8BE/ltkhP1r2IItxRx0gJJ2
4s8CHjzufQrL1mJGgjB/Y5mqaT2pJ7xFe/jzmrhX84tCY+EZcMMGYfwECcMQZQYag5F8cm6+adfV
pxE5NOTWxav2w8v3sc2yXH7QArLhW8Og3f2KOcl2i/TIfW6WXsNzbr71fEZFDiKFYUJw09uCbV8B
7f0W7qdho8SsU109yPa05k9bGZy1DnHbKckTKn0ifuLGSigTEffo6Y1LDW4TXi4ILRmjsWFAH66r
HPV24UHDDG22oxgz2h3+zpzOeU+DiM1U0C4G/e2iAaEzNDwdHYA0tZxu0K/4bXaUhLFgWV8B1CFM
9osZWrsdvxb2xQtiJQkr5v8PD9XJCN8jR1oNtU5GucSZ5rn+/Mo9RfqGs116U+j0O7/pCFiZi8yy
/DuznLcB33rwzZqOSZqMtQtTAkzk9QE4DhHwzosH6oaAfzBWPzQJUcZF1KS+Cpoo3mQBTBV294b2
V0c5sqUyDO6FIojYrQzn8l3hmulGKLJh1uRxh0w2poS9Jy02hM3VqPGOU+3ENV6nZzmvM6aIZJH0
VDqf5v2bufyqmX0BcYoidmPXoxB0l5c+0wEK5K/bjWYV3w36kc5usp26B6IU9ghmDvX5Ol2730f7
wz7hEwZNEJk+BvG+wbjXKtO9raW3lnW+z+RS6w96xBRZErHGC0voCSbDKGiEQCo7+B5xDazfELYO
Y7FGn2GzyC50xXWhS6NZPzeRXl2wE2eTF3DnbATYJ/k5PuNvN6fV9xe97uyjCOZRfVNGOWkRqGMD
QRIb4uUR0L3V833el1VZ5QQ05nKiwJGo7b6kZmECKPDLsB5R3Hs1Hqm1n8UbqiI8YlkZXZLk4k4P
8MZ94PUTJ9mL/LYRj8lBXvWnPtUzbJ57O9KajZbSShKG6wQcJ3K5okIc6BWTcBLjJd0l/Iqfpi1q
U7I/NLb28197FNZ8Xdlxx9HAOuTAySPaa3yKfUm1BTwYil0qj53h5Gqa4cpe+4hNO4QYA/pCy0ts
AX1qy2IVWe+caTNPC1NiEpj9IUeEG+GVy0M1LjoMjgPludjbPcB4PX0wDcaRaMAmixEvz8usLCkK
rgvZUulnZVdkKvSlNHs7utSp4SuGDGqJaxnb19cRr4/rK4vZKoqTXmheB58zykTUX3ujdw3bqvsf
gFvPibZTKg0L3T55m9cLJHopoeLSDZwTJKICfxC8K9OA1cDTd8I20aVEZ+2aEvws84XcjaAo0zHK
xPlV/DUU8klZoamKHa993d/98TDb+uobrJsU/wYfC5LEjWc1WdYkWSGCxyBkBGWIwJgEXKXtSUNb
YW/sGWqyevke/hBSpyh25r/UrhzGepLgExBI0ar8EuuipdnZmQPG5lrEkltz/85vcqPJ9GitPdQ7
Wspw8aE645V8Kwot38ZsgU/YTLib7ar7U+zy52wzOunqHdMWWEXqWpHlRo63p+XlppP7ZQhEWcbM
A6fwv4DbxsTjkyQfkKEopiRkYDXUBpqFISqc5YwGcZaimmAV7xU0dvVDFhtTamoNt+w8Is2ro2eH
MWkZpGWF/SFJ1uQ8rsi7oRs7VL6lTYq3txvvNOsBwKLBjjG5VfFB2y79HQTfkSRZlvO8OB+8CC7E
nNZvVEdsVwQ2BkZyoDX0oelFAy4JWGglyaImqoRM2TFpgaYtwmGt7JA1MhNj+vKh29Zv0Xqg5MoW
43+UHv6XGGlQvSbFnHEFYk8KUlcoRnNYM8BjgD6hxTnLUpyRIgya1iSD3KU8shW2oh8i3gLULboj
kmONTgwpojb9LgYXc94mQc/uf5oVaQxw6ylvFnFIm8LKAJNDZ/AWoIQxSzEGL8nT9hdBVXiZiJZi
PIeHVJOmGANzt2iimsLU3viLN93AoncTLHOGUWNEGZiuxwD/LWeTMfcVNerRLc6hKwp1I8FY19TM
81K2YtoRhoK+hmVECuEbol4YWQaVxkuIrT3jvnqgppCWYmyohMAKIoc2EonUCaFj4zTHZS7N9GvX
Moa8yoFNbBn5n3bHUoE/l0zinByhEWMmdiUjdpMKTrHR7pJhfF+xnqdUt2p9nZGuoz4jloQ4p0m8
1gZP6iu8fDvs2UMG64DJ/SuwkOVVikG7bWxeTfgfV6KNzy46vzlZIgjN8iYNxxFkr8B9w6TYAcNV
AqAexA4OXjQn68y6Hbq4is11U5rR7mqhcEV5wC3FMNOzBo0vsoJ1c4Qpu0qNl6oVO9VxPxJTsUbj
PXFoGNOLr8QZle/bMrvnWYQwyS+EDreh0D8OjI6suIG1FrVen+NttFEKWspm0QnNSRIX8FrzCca5
wdhgiX/Gi2m/me1WNP2H1hHd+K/AohiYJZ8wp0fck57JWLSvgd4uBxZ5mBt/xn2MxXDIsU8h2ict
8baYRZSA2iEqwCNTUdK/tTB+LYdeIMIvmPBC1em69kxktU/yJqL2Di0Zzzkpwso07cBw2NA8lQ+n
9cVDoXsm6qrIfWWWWZ2ZFcqlNHlO50N69DlNQjHZYuxDND9OMShrNHvf+qsxRxSNM2rhctHtTUGS
KvCqqkCct5KUqka9apGHEBDVFF9v9gG6nHnbNwKrPPbO131NWWo7nuzo3+QITanZkc3kAuS6acC8
13dyoqfoDbEEg3titxb/ui+xSaLUja1iWI9T3ghrqmMTNdL7X/Ld8/VLxrMvIYzt9XrNpG5goLOq
Yr6pf+KjZveeflLyjfH4Vb8PW+P/UJdbNPEzqoS51ZKmbtMcVE3/ZKd65U54IrwVZHr7pQuRwbcY
9Qt2CmXCY9HSzcgSEQBSyEFcVSALqJZMd1hbRU4mp0GVitPX35MpcS0r7L+r2hJkWjMejWzFrpVG
9/dIb7631gToKB061HpO00UadcVQ3kIn3fEve9Z2XrV3zFs7qNAZ7Rdrd+b+lbUF40iDrlmMTqCD
yAnwMqIimTh4L0njOGP9KTppkaIEWJfV4l3uUwFXqJSIww49oPTmAyiNttmjwT7R44faiG1afLdo
LmYcEc5UEbGRw4vC/tKU+lu7yjeiXoU6Og/dfwEuBNHNSBGKJAxVk0sJWJKxxbDZN7txrzlo4IDf
1O9f0MVkCigh+J9S1ypp47UMUzC8AmXKtzt1BDxEdeJQMNw9KIN+tb9UF1XUahVtyl3nUgKDxVsq
yzy6RVWRRS6AMIo+4tq+BenabtajmdR6sUrNz/sM0ogQllfUPGCEljCF/NpztE2iow6QUhiZjuPX
hZwxQuj6qJWYKm9Ao7DyT2HNGQLNVS3V2nCJ/hYVoeP1qPFlUoOCpJvFCZ080PLe6p3Yvi+t5Zhm
RohQci8XKjERQEh1JB6960OGxIjxyqMJtDGb5ylCpqVKF7OHeDfBRqDQgLcu4a1SwEHEQLycvBXg
5b0vKdSD19h6SN6zfJOa/+4ROidISDPQRCHO2qC/vHz4vQ78QtFEhbRzK7d/uC/Pxbh/xhohTi1D
Yl+NNDgi6TnEbqqTZ1T/OSgpTMWMBmksMMAu1pOlZb/ixwB7sIDq3Gx8k6HcpMU0wZwQ4XfSqOTr
cYDYwq+X1MrsVQF0X+QJNpTrtGzRFUAhc+ykDwrB0YCuYC/zrj1e0vHedw+K8ZxeMNhw/2yWTd+M
DMFPK/hiHakg00i6GhhSgiz91ZEvz/FnbaUvFaPL2y12hbYOs/7SAr3Y/Of7HXF0sy+YjNfs0dKO
Je+XEr4gQpiGPHJlc46qA0rrPqfLJzejQ0S66MvLa7XIJ4EGRmR7D6oprl6TY+f+i6bdOUekTQf4
SSR4FShdLX8fGCfPjTE/SQsrFwOtH37IjOp4TaKoKUFFOAcXGSmrwmRtKjT/smGakSEMExt4EbYW
g4z3RzgAfNRJ/2gWVqDYzDGx8h2yjZRzmhzFL0cyI0g4kmuaV76cgmA7Zceuu9r1HWG9R0vpakPD
HKXJkDCCbMx2XOODlubGwFLtdcnaii8shSUaFcIASiH2NCvTVeZ3TIOapq+zZ2WnAluLIrolPy+L
Ei8BewdVt+/50tlVyqSxTdgg7VHx8jftQ37QcjNCBUNxOAvb7DxdRnVmo3pG8PavwrUZbRLpRVEl
TAsmoG0nh+DgBQ+t1Tyz04vVoybLpmMhVWROi9DJ2lOyRKuQjrt+ebuNKRudg1oiMAV7q0b3qXak
yHUptpnTI1RyYLH/Ek3c/VRs862X0GIMdiUds03i4T2J+tDX1TNo08CLYYg81U9RvGRZRKe3hrFQ
vbCJksk0n3Y2VviKxgk7MVsDHd3nL4amO0vR1Zwa4W9CIY05IDb2l8Qc9jn6iB0fL6T1ONBc9dL9
nhMiPE559aNYlrP+YgqjWVq8jl4U98uzZGBqUs5t0oNfejKTIOFasBim5MIKPL1kWwUg4uK7kCLh
11o0BaHxRPiWWA6DjpuEtwHMZfusbMJV/eZidLWhJvOXjMlMfN+jtfM77vvckA8g5T/5BTDQGZNa
L1zMI85pEO+FoQqSMOlA46kzXjbx/k1A06sZPgJjOteNM17XT/dP6jv3c+ekROJGj74KlOQW1mNz
qIzY+vgo9BVAWITAuohmNFjN1mA3Z990jX5nAGD7KK0+qQnq6ULd+wjimntBGgseN53iLrdj3/BX
/aAbruvbn25La7ZbjEfmQiZ8T1mUQtmMYHkwXgCjfJBNGTWnCGVmWvGVpjKEIZG8pGaLApRi3Qz3
SM5iwv2TVmRd2MKECFyZiiPok8JbljAgapcnSVFyuNfie31IeKt5bT9knd/ivXQS0EDvmufqcDa6
DZ7W9oBCA+RKy08sHuHsIwjjUvcld1UCfMSTuSu3wQNn2817ober03OKFgka1N1iTnPONGFh4mtb
VkoEern5BGT9wij+2hvGkcbXomNXBaBnYbZEkkjZpsNQCTkWnGFR4UWxuhXAEmhDD8vuZkaDEF0e
R+FwTSYa6XuqYGBbs2Rzyz2uMXG/u0YG7Vm4mMLDjpS/mSJkp9Va2bMhCLJvb4rOr2Mf9cLT6TTq
heGvU+ewugRm4Zv5ujh/ucfrxxE1ROPRAM5za/lokDLOR9g+miJPfP6yArPPImx5EquFnBQinIbs
9Jthdd/SLdYTZlyTNZokuEpKmuPn+VL3HfG8xjbm45HizRdv/A8P37Zn5iTSVuGKUgURMy0M0SyB
wwStpHCyJChMOSucokmiAEjJ2/gE3XqqmmCJxeVl88bKxrXTBcs4auZXbiR/TOqA4KKPmNMjDsZj
hWvVCh6YehkwgawhoH3CnIG5Oq1OivFgPb8iXWdIRuKua2fQ00x3/QMwOT7v8/0dyZIKomDCC/PJ
vCApIvEd19gr5EzthsvLC1ppRuDfA5Z5dDGQ1AM+Rd/q1nuEmaHWOSPx7Xz5KCYCxYwifdpXkJiH
LV80lYyyAoaUBNkJdQWj839OqRHYmiU+OIDTOLPPX+Vb/JdRYuPdV4eV2WNr0TpTF3tjZ9KQiFih
qYO2Kdoe0jB32N6mH+I1IKpFHZ/CsAbgUbBNF3DC+O8r2XV631o0UXC/w3MZ3X08gAUVcRohJfx2
F8lBK3p1d2ECPdny63abWiJWVGzCbW1peBDUDo+ZP1rO7vcluyVLOHBPLtuxk0BW0j0cgLraqnpC
35X2+5qBjCpLLFLTsgxcgdtrlioR77EKKp5TXyED/KF1yerCnj+gaesrMx7b3Rk16+f7Sv7b4dwS
JUTKCkIrewqHjLFTPFa2dzgjLHHv01iSn8iLvIb+YVX9hdqJhQwdIxfKJL/Biq3AlBzMLGFy9D6Z
hUAL7egzOoSGJmkdVkUOOo1R2yG6+8pnDhuFcywtoiUvvluUb23DLS3isLh4UCLtClrdOttetFQ/
FKg+KmYQW8LqBRdjDUxD7M42mo1q1Ka85rEEyrqeVo4fmNH7iEFArFEPt5oVeaZy7AAjJmF8HdZk
Z1Kf7JOC3vtY4pCbPhaToUG9WdCTVWHtsKROsfiVrK9zxzMox7CkUfNTIG5LyY5SguaI6bQnm7nD
plkqQ7/fe7fSJwJdL2pGjREh/emcO4w/+0BTUAxmxwCn5T/Pv90SI+LdQhmKoOu+pTdtK994NpYc
VZSAdsm0zaU2GYeZI4enuaL5CUSKHeegbEgrUS7fQRTjMXTPK/il299P/K7uhvS7Wnvw/1jvX9Xm
6f71o1EgxNRUWFMa96CALmwrMnNXnSBeTFrUthCJT8fxwwkhqaGRlZIBvOpFsg8viQHXbKuv7VNq
UwPlyV78vjY/lIi4x/cwo9An3xwdQicCvgUiDUw705tKly/oD6VJtrPTr1g2ErQClCorAloZAuNO
F88y8EgwYuabxYY2SLlQdbiRIpnFG4o0lyINUnyqjgV6a4x9evBN475KLMTAt1QIixwFYtxqMqo1
EpZofQQm++phBzFaMBQzpjgyKkeERcZG3oD1ptMCgoaFpRbD59Rh7f47yeHlOwH/sCLPEsZUZhm/
krBzAi/BN/8I/5xjOogxY1andVgsvNQgvhkpwpR2Wa8UMfdNCpkDzOkFz54Z2czexxiyk1Zo+aIc
2KLKzygSZqKSfd7PM1S9olVvfsS7fj2iZcW3gcZ2n9KitZgRIqyF4lVZJcbItBbWS6/o2JOVGLQu
5skS/Lq/MxqkpWDaMoy0uEep9SXBbUrWFHHRmCAMhHTlS8XLkeHcJNMCPD1eoXpB69xaAOG41QLC
OHDCKDVMA1FlLyWaON+C864y0A2DaAPYH2vW4LBspwR0Xo4GGP5TfJ3mQ0Rbta1XucE/sFXzIV6t
pVXnUw5x4u+OgMknbsPJwbUooC07cT3ikYsdMlRIxwWszBv2ySeu1tdNnYog8tRm+u7NMxLELJih
NHfqgydikILVA2u/PukY5HRY7Db5kzjUS0856W9DNzPQAAX1klj7NmSazu6A+QXog9x9TVf7R+O6
AljgiRaZL5BEBgjgaSgJK9hZRiiXlvQVtjk2mAQcAaZp1BgWu54pUceShZlKSPgjCZzKknwpvZ+E
3tQBkaKtmjNzu93AF2CQKbEC/cujzdgtJJxRXsEw2IQkIGCGnnAIRZyJzJBBlzcVNv7hMbVDb3Br
IiD1Q2w64ozUzBz1lNY6DaxKXDBtN6QJ/8DwWShlIoxp8dWaDFJP/VaNzOkLXoIdbDkWMejMvgC8
vxGYitHZ/IN47o33+NzvxQ0GXLdYOTZpnm8njvJAiZ4WegdvJUO4FV5qSymdSk8TAgWHp0OMr5Gs
Dphr9lndW3tvL61oZdGFroCJqoR2FIRUmJohPEwmVWWRhbBgAihO+7LjPWbAfQttgwqw+pT1udOz
NWNKQGUbqD3FC2HPDXXC20gpp/Slh3w16/AOMGU4F1G81a9zXXnLnOszDSdlKR6B455aLRAFi5pM
NGHFXt42ngh2Jb1ccWbj4N2gS2sGKL++TXs38JMPI8yjKHPTdmNegw2TCMNdJk3fxgrKDHhyKRsb
o/Y81h9Fh3IDwNM94+SW5R7RmqlbxitgJR+pofIkvzsfQLKLoPIa1FOdo8bbk0PkAKj2TbxDAm+/
zgpdANrNntqbPt0jkqjCohdy2v/AcmSeqB/lNMgFFdk7fj1YgBdAymr/gAqj/9f9EGKhECGLc0rE
ja4khY3CKU8Yuz36FRK4wNEukJoTJjQL/5KhN3I0gIhjMW8RFvjxvg6Ua8NVLhx9rmMh2Lj5GCKg
KWs+bjCNC18Ipk3st7L07bS+rTXkDZzVkZZVX3IPc+aJ4CZLSzFSM2U62yuc7/Nri1SoSZEwjSlC
g2MW1f4km84S67R2qT42BoAiotUuW0Wr8nNC5ckVM1wpTmNm+qvk8KalpgZ1Qoz/XbTGUSP3DNAt
luckEnCL8WrWk0J/wGDjy5u6e0OVUsNgxd7UEetM8c6EUnGf+YVJv1uahEXOvQjzBxFoskcJasOd
p8l0C5CpDwG69TvMIaCv3KO2zy/KXGIlFb3VGHgi8fEqVkaatQgH7GnBAjNDW+9pD1saBSKyGPMK
yfwuGC6pG5makewN7fO+7JYsnzLjgdAbjm0GjS0nHnThw+gd2tksKv/fv4+mCdigWTjmReyVrwdw
YE47cPNDrb8a3sd9Hr59H2HIsMQGQ/S8glQz9x07zYgkxQQWoPLDpVrzjmhJoHSKt5rxR0aDTXuk
WuuFY7mhR1iQUawxD8OAnnaeEphIKFZo9pJXvtNhs6uCDnsW1dwLhcsFcy1NnYdoPsG0hvodsc24
9LG1LkA5d8Bz9vrUOM0uRaj5V7UVMKJIe8os+CMJy7qAl4f6poIpvttjU5kQG4W9Ybj4aD0MzI5y
YguTIPLN7xMSTDhMJY4pN1w2m913jQKplEvy1+Vq6Cv9r21rbeOt/ooxACOz1udylwHT+ROpCIrl
EBZlOuOTUP9IC7HMGPtX0F+ws7tTCDANX9f2vR6dTyehgnPaYmpYP4eZnh7OX+rpa6NdPjc0pM2l
lMhMHip5TRSmjts+RcmGPQYP/So9tQfOTT99ZCyuFJ6XnDEAyjjUyhDpTHb69mylSA3ldIDsS3ta
BLs7jKtLZl/6DZ5JjmNtOzNHA1CNaOesrb4+nyhqvBBKAlJEA0YCK2HH8/eRzNR4VPKx4cbr+J1p
2qgOA2gwBnimmc44V4B20/IXS8GdxCmIm7H+Bv5IJmLXLh6HaeHBCBO3axHqaHq7LS/808fherT1
wtwqpf5antKHUh9W58ygAXgtC3z2AYSyi1JfF2lSjZfNSx/qPuYlHgZr95HbdmqcQqMwrcbMC8DV
WWseiENAzTkgcUlr0ftOHJNWci6HyarNBF+Joy8LVTFenp52+fat0j+Gq+HrDmM4aM72H7ADvcW+
w2mNRgQ/QDl36jEQV61nNQ8riEF+g3LDYL0dNPuj2vX66k9oOFaEd1NpXM9nwGIeqdd80Zz9nACJ
Uig1cZPy2kR786I6b9Hnm/g4wrKtAMvXWp35un4/rzv3aw1g6VfA6DxGOvUBv+Q0sG0UqBIYhFL4
796LmfhHUauiSBohfsmWDTZBZ3V5vjynPCYza6sDBMq5SXWF4jUWUB5QoRQBscChEIuRBeLUQ7kr
M+R1OVw3hjcC1JXsYpfusNchOjCPyANF+lpbY/hq7bqN++RSbvuCgQUiioBZHUxbsTIJGCCoYZr6
2FyBDoGdaITrwoRB/zpSlGupoDgnQ0IFFGpcqtIILoHAqqPQkL6Vlv9KT/8vhDM3dIisiCclwZB2
oMO4sJy7w0ePmUFjdCxor34+urRLuxTaIH+N3PJkwjQAyN9eWsH3i6EtJO6iZLDVwWHl4LYAMMda
G/dP6neGUIF2oE8Z09Aa+wswUU1kvgibGIGaXenD69YYqeg/v58GtyQIQ+ypQ9Z3ZQIntx43urVd
788DxbktKMItDcLW+kU4MoUCNiZQlcJY6dvBtCiiWkhO3BIh7hQfwp4HNRjZMLr4ukde83uvFM1s
LUQFt3SI8J9hUTm9VqDztBPQyJadaCMttEMnbLI31Ne8KadDr47Dy1k+mf+VUn0zOLN5GlaNjOMV
v18hpMp07NM93yewUGO8ERGZcw6FFmnKFhQkIB5FdmgErut+0k6CIicy+ernY1q0Eg4iftfeMZZM
aw5byO7eskFc8yBi0npEqwLiUGDWOhDVGlo16EfacOMCoOMtpSk8mx2JFF3x4hNBaTzsXhrj5eUt
MNzD1fg47Owc3X492rEPcMNHykH9dgS3dInLz+Z+WUnT5ede3h5abLGzrEh/pNzM3+Z5IoKmIw1v
JFhL4sJkkVyHXnlFBxYyxDDMiOj08fU+JwvoFbdEiEszagXPVFz2bSkfT4dpd5Z7Ovm7pjZP22M8
mloOCDx/go2hUKawJxKP6QB4TV7Jg3KwbU5IxG8rgGfYoYP9FBApd9rqz9Z1hf79RxS/ldcvf0Qz
pmoI1PuwkOW5kcF3Cn+mRTnDK1rJQtBP6uMT9i3o9kp/UAzAZj9be4OmtP9gCP8+V7IXvVIrzQ8y
kCuwJAzbsbvN0fxXpuqHBHEDe1FG6+v0ujaBYn41ngGWHomUA1woqtyKjbh8Wg1YvK7GAe5M27b/
8A/Ow9aa+kAj44kGk0E9I+LG9UqgKEMOoeFtO9oHm8MhOaWbuVtkRbAkCauyaP13v+PsW/4I79uy
SdnlEoQ4bhrb0C739f8frOTPGRF+V2ozIRvSChy9xPsdxhIuyCjqgZvvsdqAQmv61NvX0i0rhCmJ
UfCL+CukZ+56TGxFNjqxDN06hyh7aSbNASz0bN6SI4zKNRIrjxWhGZtNqps7HNdq9dAazp/aPSG6
XGMCQUPXGc2x/UO89LdIyZ7Vga3ENGPAZuob0tsaqqiielW5lPLlsgP9IUPEzVfsZpAwx4Gcw1Vn
V/LBdDtqCvx32fBGhCRe05AOYakFk76bL3ZloMSOxy22FGM53Dl30NJNe3TQmCJMhjQEXTwUxXCR
HyW85uwVVhOLpoOeU2CFGjQRUo+KMB6CzNXKVYKKZMAMM/1d9bLG+M3xSDmqhfrmrRwJu8EFQo6V
waADNYTNQD4M5XoHG/ZcDXA31EEjmj+VCKMRKcWosQADvDxhA97bty+5/NH/QiYKbyoDS6Vp2As0
dyIRdkQDeFAo+6AY61jfuKts+JQDxZ/QbL1EGJDIQ+6ryaEdLyYKaxd9hewaev4xXLBRLdo9Xsiu
3B4aYT+quOI7TgVLG5B7A73APmGftO1YGYqWuNdfx89PlrKde9Hc87yKfB4AbMXvx+ssCkBnZ4X4
HpqiNPr1BeAt920wv3ijZ79PaCKwFDNPanGjBf0JbVVvb4cVMjZYZ9JgZNDAGBjtRk839pfRnxEk
VLHHGBPHhSA4ARtivH962Bu2atGWRExX9R4dQgETiWeltoHgJCw4657vi22hHAZdmHFBaF4ul6nC
JN9iM9V3TB5suTUw+FztAfjwNM1bNIIzYoTiNcpQyS2TolKQIG2AZDktMbFsj34ofMc5My3zG5+5
KhHYyZFDOsCs/5nMEZIHmDmk2b7FFMWMFuGnWmEAEqCHg9Hs6JC7yPoDO/eTFlxQ7s13zm7GUZ38
7/EL59CRnPvHv5Buvjn+b3s7+3W/YtsmmYLlJ6zSncrsb7FrXwpn5SDTuh2NzrT2+9RMbRevPBpr
C/nGW+qEl1LUoa55DRLcoJNiXCUchj5KzJoAHdioPoAz4n6650d2Q+1TpCjit4Wcsa1lTBb7QFy6
KAd1JSGbSdGN5Xh6phvEpS25kYnr68SZiSQyos8D3jw1MsidaawH918kjG8lSVzjsgVOFcCqplQW
4CBt+3+Mn2lJxto83teZ5YzWjDfiFktaJiqZilsMw2cpBue8GuvjsX6lkKFcL7KXuZREJY8nEYa9
zr7WqDR42IRl8ArtoUUx5CSwXacVddJML+WNyVqS660Pxctj+4aeR5r9ozkpsp7Vh9yVS4uJVKo/
FXq9taUtvL2CNC0ms634ZU19Di/mUn5Oi0wKD4BcAvAOTgvZIt2ssDGvPGs7ttUrWt/ochQzI0Vc
56rgm1SKcKvwKpkeJX8AQ4CgwjLcr82RNn60nJyaUSMcPqtGIy95YMxEDn9npxYKwqtTZTqva2s9
6GcXz4bN532lXI4/kS3C5KCoAvabsPl828t1zuFVKQAI5JCfLyu8G/iVjm2HhosZgq+v7jsTRyG7
7AR+yE6HPLNXeSAwucp/k315OWBYE/B/FoJtA7tVEWwbX1qn5+gUYl2USxiKMVuoK0zG5Yc68XYJ
m0ZJ+LIe0HFdb6PL226l9wboX/Z72lj9P9yQH1qEDkVCXPvSCFqbJ0CNT/X+EFvmHazv3sJ2WgiI
74v2H5T2hyChRoUvYpXR9KidXoIwm8AVkk0HeamjvKfQomoPETIKqVbJsjJ5W9Z5QQPwbgpSPfvZ
sfbvFqJUy3Qp3E2/+Dt4/OGO8EOt2kZRP0XF8LB6CpVBDdt5Lx0q3t8/+PIfSoQHKlK2ynMGpu2p
/kvRBdyOlZO5IyLwZwB0jthVi3lvCnv/n7Tr7G3dWNq/SAB7+bosoqotyUX2F+LYOmYVi8T+699n
de+N6T2M9kWSgyAJAmg4s7OzU5/5m2f2myjzFOnh9b9JzqtT2asQpXpjTeZojK8t66QudoF9euHi
TFAV/HuZopPo52WsqlBpTOpjXmwbm+U2uveADqKr3c1rDn9/453/jz9dYM1NqJ/PZxpjvJsPvr0g
CnLh1i3S5bVayFRU97hiTEwVtZiLCmlQaLv2A3Wd9+e5G63ekXxEZgT8rdeOJ1rWwbMBkOBF9i59
5qW2prN2f5kanR3DgUnXzxf99hajyeYpIsiTkGGJuJ4rWyq7ewwzlqaZ6djfcKEKizEmdGVnHgJf
Y8t5MTQeGca+GHIgt5cWZIyEmCFaVY+9JX+esUwvjfBftE8ebveVLDIDn7H4nM/Xb8sl4pWD45BF
6Pr25+cr+iGP6HIyd/naOvkIZpdLB2FtnfPC6OnE0egAGBM10/xr7NOssw08jGKBkYgZ3IYdxyxN
+3bfes2YpQgt251PkwE5+vOt2bvgWjuPN9tOLc69A2Yski5muRHQ0HZYlLZPKEjRfTamEykjYTHm
pwmkSrp2YCMhSOrtjujVoKAXe/QJkwpXdetY0SMwYQ67FRdeatpr/UuEbLk0LlTfFGjktgHVq2U6
wqe1DCqOc8wx6/pNX0aeR2Jck7ijuSIgslAfC97qvKEgCc7FOmCCjFda4Zh0nS2f5n2HiDRGKmz1
XtK5DThY+0eg6ROJfC2B4XmIOTEwT+VvZeMRi3XRhcJwq9FpS78l4g52QG0Rb9j31YVLiLE4VSgU
fUXD3Xzuv+G5B1ynd+Aqxn1fUWcbXGOhSwy5g2K8rAoMTJpb4S06pNbu5hve52iiTWzsGWLU5OdT
2MykIFJnVDteNhsRT/4ZIHxzbE/xULM9WJ6M5b4cKXLeKbZHKVGNVjQzCHEVYlUoVt8ETzueebrv
NQHa9ydbAaAZK6xzoKW3CEshLw/n41f5ChBXhBRc3KrbIqs7durmoY70L6zkNhMzaHzn2u8rtOFv
Hp4W+2jz+yl92KNnqJfJ79+EWFc0WQJ2wFyvDsmh9zyeZDmusM4mz+IrotOMXr2LvTq+P7hPj80Z
54jUj75ILY4zzLsNt0hgxHYvR0NaUrZnnluExPcAP0NBpTiHyXkF2PyZGsWBCjBWGrFpWEy3MQoy
pLbA0cq/STz+ZY7ZRFpc+/8thLjYY4ICt2ntifVrido67h7PBeXcgVtoPBLdEPzPkKw2qED7j0CX
uH+xeY7n7eKPKDQVsjxXDbesn9tIKD0sYrdafcLq01ZfXtMrx2Kx2bguLdTB6KAJ0fJ3ycf85WkA
42yoxVkOSlrbttHHSp8T9NHOHXoyqIi9/EvBMaYj7NIWryV4wdjS+xPymVgjfys/rM4fvHQShzE2
Q5Y1iSg0Imit2i/p7bL94lydiSHdH+adzYzVdZTGGfVdz7826L1NrPnC3ShzF/qwD+aozZKtg253
rKlH9xFHBbnEmYCkmKE39nIFd7lzRC7/6d21V8pGLO3WGgrHr3fGg9W/2jvv65Bu4hy2Y/UvTRSb
O6vqWBsMtBHAdtiANIOril6IFH84vE4XGb8dydsIxOi6XTJZxHIdepLRL/RY6ZZ0REsXhwpPXZhI
BKFVnHc0mCxzq/A0kj/1PYcExzDJjD/Qh7oRCQl6OhAaR0t97vFMBScXpbNbIcXMjNXgCgrHzXkr
WO+kQGIIcHrz2YJzkzlWie0Pq2WlqrUGlFoLuLHrgCTz/fxxe9mjrM0hJd6PVG6x+ej4g6RO2hY2
/cm2W40MaLAmv5BODDmeLkcBFCZxkc7KuooGcISILgcQFSIGhVPl5aS4AOj103WSZ0JhpD0yla2F
UVT7AftKAvIbQS3BgM4WC+1Ro78Cg58HsTgdN8iA3zex3lIyboozkqEUiL4e0Hfe9F7cxHnS7N/I
ljgoadOURY3B6/uHNukjjugxt8nvZuE1znBmKll1nvmcfNz//enIa0SAuUsV1lymmOGCpmMGwn3/
QOSFklxKyNsWBavd6p9p4Ygg805msp4YtU8lSBaLue+ipYj4Tr+/z9fktRpRYR5IozhnXR5R33qw
gezAM9mTmYXRz1MLNVKDMEjT0CzpVdJ20Twlt7w8x8rxdI11lIHH+l+P/bjCXD3tHP+NmHhtXSzv
gPQMj6fJUP+bJ9ZTbgfZCFuaog7XHzgaHVuQVhrmc01bfLvyymGTJnxETPopQFUwM0n6DzF7k7rC
p2fz+Jk0dyMSTD0h1RLTjG6pRsUS969ItSNK5PnIE7CCcF5GVJSfjNRpcz1HMqSW2u8Aw/7dYWCd
ONEC/S1B4dxXai4xxhqUQdv3sgFi9vF4WZ/JqrUUtE26yptgPJQL71q7HIr08/+IGkfsseahzCQA
X4AiXRaXzwlStARVC09d8LSdd1yMXQBgPfxZ2u2KSjamWNAvNFdR912jYoHY0Fy0GMN7uc8dTwkZ
IzFDZ0WWV/QWKxcySzCYwa378OTHGAo5MovGpEqYLaJNtzKtDs21X9S5i/E3R+WnEyXfp8W66vXQ
aaVpgtrLBsl1iBCoT/YeOAL4g/IPHV4FxGVNsCqSI8rpOumINPMiJ1Iyi3sTioLVlEg4Y9MWkpWt
ZR6Kh4D0j5+t2yyHpbwJErjQnnf/IKebBUbUWXOSlHlzps2cq/fz76urQkN3hvPCHbPmKCnrqitD
H0j5AAHLxAcI5RYLdaX10jtEvIzodJZkxBFjVyKpMttYobq5ob1zwH5McBeWKG4BrJYjvUmPbUSL
MSvKWT6rQggf4GIfawe1JjzMFQEsKmbIUIfhUOPcuj+89zzAWiFq+m30BX4EcNwWe1QjUL/HAjiu
fea81Kwnr2qqP6t6UKutTUkCR5wDHppz76brSSMBMoZEB0N1SdPX9TJdA6j0S16pZxJgW+8WCNRf
XB+KxxRjVbraF4RIB73b7Ghqm++zx/unxPMLWS9+SGTKFEi4D2cHmaaGfKL/1SBb5Ft3nvx0nxxH
J1h/3jCAlSz7lCFANYvbjGh7nifNOyR2YqOO2l6qqNDQgkb2v2mfvoMwwdldOI8mvS533kwWaTjX
zKuuFyC0wV6kRfRwX1S8X2cMQxHLkmzQrPFKAwLRdXH/13mW9IZdO/JsU8kssquEn6+tdml3dNfc
57AsF9aK56JPWx0NkZRi0m1mjM2OVLQplTFiOON3bWONNtBXeftKqM/w50l8k2BcQH+mSbmRgYQr
rqTHlEhc88JjgjmN64Bh2LMPrwX9wJtN/R7bcuFIrz22ZmKPAVqSkC/inND0G/TNFGOtDSNpL3IP
ktJ7iuVU60fnbWl594lMxx6KIFAAKkBdsUMY4mCEYlPU1O87YyPoBv4YmlYqguEgDMnhGeL4D5MG
YESPcR/EVj5XdA7wafjE5mNLXsJu3mdp+kUdkWD0Tb40UdmYDT0qDLWjl+sBgwQLZBuRb8PDmvBK
AtPeGBC5ZVM2AY9mMgTVa6/kA0VZqq0zia5k8Ci4AfXK3kPbiFb+5/KAAYbIzTZyvNrxusgmVXNE
nlH+XvOzpg5B/iHYwUUBxPx9gU4nYUYEGN2fhZrRiD5Qq2QSrjeh9eDGdv28IHvhhHa8bn7AZFL6
zEvBTGcxR2QZ/Yew9aAftO6pswdyfo7maHa9VvBqOfxNquSIjvYzssvMbiacDWyeeHnRcWqG3T+U
r/dFyOWFCXpon1+ll+BlZfvLWYAeFNSe1bcThww9iT/s4IgVqiojo47tRpdQoVs7yn0EeOX9rZEQ
daNDz2OI6vQ9SlSoI0qoGbWpfgZDcQPgmupqETf5HcwDdcELrW71mr8nJbENUpJqhKU2QP1W6MzU
ficSEOqUaH4JkD3PQwKsZYrLF7rC9mTv9BiDyyuVoyLTPsVfgpXYzqksqq7XXqTrUOy0IARddhnJ
9ocDFyCboymSwBiTImmGxPSxrGNVNCuUr86wHZ6+2P0rTfkTc0GuwiGLqVA3glW8XaNtCmyMXkeK
znf0ghc2Tj7QI/kxd8xsdV9rFWDEnb+ihESPy4D3kk2b/REJ5ooF2PylX2McEWZOgfGSrPCSEaAu
68tfsnOwuQM7PJaYu5aoWSDoKZWg3f7CgiqaHW7tzrkQz+Lca4lHi7ltTQCUZyMCrRebApPmDsCK
7Xy7ea8HyziQfLFeF07tag/qBYPt2L/MeVM59G9KO7rt0UU7q/UVSpnZ1cfWgRW+r448Btm+oPpc
Fq2ZUBt8PPrLReTAfLnSAnUrGuHbubfylprrWTY30qead8e6sA1CHfD7otyky3E2xWnRkaf6d0Dc
wvMVC2iBnvp0n9Npv/tbTdn2IGwDRZdLd6OXk9YJAeSarDU3Q5aIQ+n+uyaxJYwiUrH0p4bSULek
t7C/aF14nymhXZ/bXzm2p9kc5266CWPEHPNk57mWF0qEa547L8pXtSxSsuTO+dz3d6Rb8nSkjKkZ
XWtlgL+D6ejZp2J1y3ODpWL3pTcZfY04YaxJ1xhDEdPb7e6/7v8yVwOYy2yUszxrKnx/GMLZIHPY
DTQCIcHEm6DgqDZbV6jlS9clVFDJr/gw/Pp3NoEtI8iZFslCDwlt/Lmru2eOzeOcMttoY+hJGSlU
SmgCS1BgfgNC1f2D4Bwx22Oj9jMxKHIw4C8wCnDlbLbkRAVAEv7pIYlN3fR6S9X0uGmXtDW3WmeR
e00twKyh73B3sCznbbufFyrv5k9Gjt/Ky7bbAMBaMtWK3vzl0djBYy9a+8QbWJwOHUdUqPqN7qFS
NJgFOoNBACmK7judQp8DNxFpfCAlW9x2MiqvO4b69oSMyAHfIWqjhMoztS8VsSQCOSJriQIZ193j
CZAq54iWOAswlDODHasvBHu9zofCi18G/xDyYg+exWSX9CYzrbrU1M5c3OvGR9B9mfPRAibTiN8n
xZYLJDH3A7mG6HpAdL+Wm7IhFtbM8aw/58qy/T1Zd5WMWkJM0C43mmU8JlaDOhKGe3obklvJj9xm
R55fzk7ACYkspGcFJHUPmUuHoLXds7BJktc+NA32NBIhE2SbqhBjIS7OqVXtHAuYtoeTekJhh9ar
eL45xzCx7TtqKwtDWUH7EhRWopcG+xwauwEIfQ8grgsxqqUjuPdt4c0ZuHO7ZOblTqIkD/wUNOUa
CA/7lHxWwNMBPgzn1eDxxhiNvJYlZRYDjtusSOSTK8+oT7caquhmALqoYSrsyEcZNU0mmRQEGmOD
mTvbJ5s3CxsDlofItbkgedPp8xE5xsrXem7U2HpHE9p0vGyXrJ6MhfIZYcmFaXvLmHgHb8d5Gv/m
sL55ZA6rLgTRPFNs5uFh5S7cmTXsseDvi2vhqVL/qRTfdJjDuvbnRm5mVJYrICg+LHwb/cMUNugC
nH+AnXEJ0uD2HkHG66qAN1iEPghe0JZHh6EwrUdRDqnLincFzwpmq22O6k8HN99cMsZewIBKLRtQ
yZcVSLqbtsWWlkf/INkCSQNrV654O2f+xup/k2RcwFIoq7AVcIBAAbkS43FN8ciAxMThbPrJ/IsM
G7aFgD0bLjQCeEnXm94aXOQt8k0f0QVV3NlAjrLceB69meZ1JqtSjAWg8sF137Mn5VeSEN/9ldcO
hy/epWNjtiARqkyhMPoYIglWqutiDtlbkCVq3ofnbb2Q4Rnw2kyort9RTTZumxWirxg5tOSs2z4W
l4URhyue5WLjNd3H0jK9oaYEW3okclTmqDC+tMZcc5HWtTmvDE83GBuSm0nQoggEQ7zC3Ff0el/1
bm/9PXExpqPx5SBL1JuJso/SEvvXsJ7mg+IidRg/iKwKs8br8wI9Jikwkux0zt2SzJUnY0yKSimi
pAOHxfq8/chs2JDrev26xnPg8do7J2NtHStgMd2BFTmss19iQY9UFDH6FK8AmcqcM1ZaUwjF+1Kd
bGJWNWw3BcYgtiqweNIYFS9DrafjzDbsRvORW8B9gk02t781+xGtq4FbrwJX254CIEUaDqckNXUH
xuSZQ83U0kANBOSxESdH1074m8PflA0ZE2COTPSjfihDVIdWG/fD/a0tKo82e6LslUFBTi8z9z7B
yWzrmCBj+0X9nGntGbUiALysFKfwokePt/OQ/gZ7FcY0GGPfdZViChFoHI+u3QHYJy45kexkSmFE
ggWZTqpLG8v0YLCr/hC/lp+o3QdX68RdcTX1Vo4J0cBpZOSbWmyMiM7To4XdX/r2I5pHUrKmfqKn
OS/3T4ejbuyuW6OrOznqQOzqYJ7W4Vn0yeABuy5VCalh1D7ZDIYY1CLwegVaAtcxMitWxABi1QW8
7GYFtrLy0mNTijCmR72fsfAktPi2EejJEYlfUxLuMgBK3pfZZLFuTIResRGRQLy0XSOByMU9ruBB
1c579hY50tvVJNGiUpERb8Hbl+cLWBtZcif3b+k3Vt3HH0AfntEHtEEVaepsgJFIkPPYfJRzgtBM
nJPB8TyR077CPUPmGbu2MxVZf7ALYs7GBii29kQTaj245Fi/SbdbVyTUHUVNlyWDhtkjzmRJnA1l
S88PjB3F/xrBeEv6V57NuIXkf0hxRIu5aD2az8/+FbReVljq+F486l780AXkal+Ac2UffAcNYgdL
cwGwhoeGm2SdFuzoAxhlTRKMOLUiPsA+vvsAkIPX78FD1Xl+yNQlHwuV0VctOOfyuQCdFcA5itfg
cP8+TN65ERuMNubJrPO7C34+RewiLGrb8S5ccNyp/MqYB0YJ6zDPgXYgQlboBHpfkGjeWIq9fs0w
7mjVRFy0HOdtMh0xpkilOlLFIcjz0s9BkaYIjq47c64uORy48zE8zpgHuYuUVsLuBIrBg4FcE1Ss
pbK/f0STr9eYGeYRVvS+E1PkkqlXg5k6rBdUiPTKMYyT7uCYCvMMt4U4BCgug0qBztUB6oBVvau5
87z0ApdnKujt+OP6wkdDQ41hYISEIablGWZwVBnEKrp9wBFRFfRgEDmSo4p1hwyb2DN9M1YEUQEZ
2uty7Gx9qxB0HqNw9Y/E980Rm9y7dqnqG4NOOXI3md2thov1aJEQbu6p+3/0bE9b2xFBxgAFoZRI
aiDR0R+MFx0/ZFuxU3QlfvFYm2xp1keUGBN0TgUsgE0gRVwlZADCxyvGzge0F6weBZR1YV+jg7AC
3ZPm8C4yR1HYXF9uFFcDe72BTW77j8N8fVh6X+rCsHjHR9+Le5rCmChAd5vJ0IDOql2atyXBw060
dira2e7r5LQDMpImY5qiSEqupQlpviTInaP5yu0w62Za8/l8i7v2tfN40M9cVWGsVKFVeVcmUBX7
Yqu3pq/OlW1pkb1I9pInyUmTOOKPsVZyKAVGWOEi2A0dNJe3+XGmwspzm395l5uxIcqglVlswMYL
SAQ0i9k2XV0/t18t8okld70I79gUxrlpZmIRnzvIsHyXXzETpMikcsizgwWUKf4NTSiGMt8h+Q1T
U3KztpPP9LdQ2b7goouVSLyA+svVwQrBYOtu6rl8JmVEht2b8Lp74XWlTr86I5KMffGB2ZgJIjXR
xxxGc/8Gq/kF/PwX7kFy7jjbJ5yeMUdYXlWI1qG4mEVFZo7y6p3uX7xJRwpNtlhGJ2Nfq8DcO3is
hjFIBtpF58PW48/zTXPx/fvMJUsqQdIaDb9fOjYQcSn8f+32NoYH7/Mx7XmOGGEuWITx/cY3QQid
yZad7INlsBkES6vJZbNDmXyrPnWcXuu/sSDfzDF3TW8uaSzKoKkCTpgIDvbboWL7aZBlWJLTiTsK
PhVH65oM/RJEyM1ghKkkbd/4VCWwoXr2kT2cn1U0w1fIW1bPBbaQtq/8OTnKwx9PgGYaBtqwkai6
QUuNfEYJveSV6UcDnYAHovGMqF4oWtKiu2DlR08S19ulliRYnONUOGSZexZehsaMpHiACwnlF2Pr
9dny6pUncy2mSh/qexwyD7lcYbuIFIOUrb3nRHYzG+sU3D06219/oxr56Ly+0fXRPnleLpdoEzzS
mAO+BUpFpxNQsKztG4KcHSwA51Gc1q+R7KmQRrIPkB1PjBxftpE9FaZmi51fwDjgrWrm0mGe+VoA
QJVAzxisbfKNJJNgYRXWl/yYrzSHc7KTD9SIKcbitEqjlVIKpuASHrHHBVH+VoQAU4vXCzwJJ4cl
VH/pLnNf/CFsDK2npIAfYsyPMlD2g8Tx1x7FRPE8C7CgFdFaTGdjPps6bFiVg578eoVAmZs4mjS1
o69hLZQeBmoqJJCy/T6s5No1rdu7HD4rAeGOmdx8wHtqzRinaqZXoiSDHC1pDnboLvaL8MHILKSr
otj2YBR9y5C8AlACUOPDku7Q2b3wXNXJN/qbazbJKLRyKCYRdAtH0Drv2Dvq+mt5jpFoFAPpZqLT
P4tvRiSpVzu6NsM1Nvq0B+d+QtxyKcRkBudg7kTYP+CpbzW39M45WTblGPghZiRmILhS5vAKxDMK
FEthFWGnDkAGTrw0z3QcP2KQsVhKfImloaH00NscH/oHzwMMIsf6cAy/zhifpIi6XNVBBNXGM8AX
UdPkJoY5pldnDA9y6FJcVwHddLlyTVcVLAcPGRAzeUAGPBOnM1annuHtnF3BzQscRWyJ6EgAZHE6
qcwR2y3/e+fe6YzRObd6g55Un5bZWyte6xgmgdVBKlXcCgA9vi6+dqix+JbmcF1GzqOpMxZG9eur
MLtAnAnWD9jRTt7TYTnMDFjZjPw7M64z5iVWtAAXm9K6kNVxI2WWcCpQj8ZSRqLa/yxY+1Z5Nota
ZFmlZwl9pN+v8+Q52AC67gDMnZbM1rw0zLSb9dezYTD2I8rCc9HmMFkb2Cz3I0Momq2ADhkdvNU/
9JBHnDGeDgYp+2QGSBTa8Rc+DIh1IUHetA9P/w3GZHSdKRl5QM2wnew6HQULdBPaCOR5ePpcSozd
qFvJkOoL9B9zMbf8H0Br1sjir7h2fjK2GEmOsR56EiRyrIQDKj1oNAGeEIUvht/CazDh2VuDMR5S
VqSzWIaur47XTUMyryAAkZG4Q6iTLQojh4V18H0lz7JzA9n18zAncMYiZ+bopuWvs4oUvV1ciEau
a3hLp1UYbc3Gun+rb51vd4yXwViQmW7mftxDTZCFwVyfZsmrGaAI7MgB9tXCLy0fMLFuiy5KKXIC
y/DwogbwJWi8w4e34eoSY2RqUTonWolb3y9dt7TMHtuGgUo7W6B0gT1x95mfzvV+6xO7kzUZsOVZ
FqBPyBxusAJnAWzczf7VINjGZC5OHGpUaVhRGwoWCGiyIWEJPKO9ZS2pzaCncAdlO9/ImO6ae9FD
Zp3izQlhDofa1F0ZU2NUeEB2LW9MUMMsCMnsyHrt4Z1wI9SphOGYDPP4DWneoIXjfHMaZiQBkp7X
f/CKP5NqMabCaGkWZlHWqjf/B93wEYC3AOuNMhO3cj3ZrTymxChgX8Zi0vjg54K6XTVgiRWGkS3a
FYj44Qsxi4kFiryzmoqQRkRvHzXyX1M18/tQpWd1tBuBrnQPKbgdAqQTTwl5pJinTjWGDLgYIEWz
rkfbRPqiJdejcga1l1N6/HdayLbn6yKyFxd6cP48PMgD0c4ouNIyQMwDXZhsJRoLkXnwLsCPDowr
OOvnJQafVi7GQQ3sDEBjYEBU0y7Rcm4JK0peX+jox/Vv2VguKMikPzj+EOY9TEKpCSt68+yNXVUE
1LF4GX99IWeAzOjpheOATnanGIphIrpTsbebBY4NzzM1mhXY3i5j7BXa+j94HM5Z0u/+0359k2Gu
RmBW9cxoMtgvTCRhShoYZ8+0zsLzxjh02NugiINYGfQKIg4JdgEWvURAqCMQ3H2GJh/fkdxuBzm6
dnqISn0ggyG8uy6Fx+m8DgjayObRNwdpgRUv+To5fTgmSa32iGShYgOQkYIkuoCBP/K+kd3zUt3U
CwElsgjvqn2fx8kW0jFB5lbITTMz2pbymD6UAKD1dv2cQ4J3XvT/j3hqe2VI67oAT8dhnZTE3MXw
lmiTpX3i7V8Rpx/Rv5SQnVlJFS0RhAa6/nKEybI1lOqBSeNhXJ7DFdXmO9p+GzcecaUaQqBJUUnj
R1uwHkIrL8nFU5705ddBf6ObLv8fuy553DGv6UyVNIDvgOjw8AIkfJpiju1ilayTJ4Bh8PoEJ+GD
x8rBPKtBlUdZKlJtPLrNIfZtuHlYdoRi7evp64sLeT7tknyfHWNAhGuA0rACchRE4mjD1/R0q33i
GpBJn8SQJWBJm/C3BEYh++u50y6KgVQyIKfaneqoSyuW3HTOjb8nORpRYly6WkqUwABTEKD6GmPa
CJNGswWGyzmmaqoKpaJdVFR09J8ZWL73845J4Tmr/ErBNVbmT8WHuW/fLiX6eVbBx329nyrw/aDE
OAjdRZvNMkMFpdXxwf14ql73pvP7kyDSB/x3arVE5XrGE3cNMzOiIBqmRosrzIH5QpiXeWAOTxpy
NS8zkltlaxlAQHVK+/lQbIr5fwcfTzzjNeXvoQYmAm5GlxUBHX4/BRv1/VlMlFygPeL+8oku7CVv
vb39hf0JXEC2Gx4YY1R+UGPMf1Bk2C/e1cItRZtjmRNu+C/TvZKPgMTuHuAj6W1b29uvy9ZwMR9X
WADN8FYIte4f81Too0lgXAJ0gKhrNzUYmbeoUYs6a0MB1bPVRnJKBRVqeNUCKHpf5oKusOFQpMaE
4f0HReaQK6GPug5LD57SR1RsdR0gmUgHoxmpf93Br37hJ1omfN0fFJnb2TezOBj8WKClyI1s+08U
rgrpFu661ilP4gclatdH0szS8wBk1gRa1CA/+zAMtnR69azaM59OeAcligpnoY2T90opEw+GJomS
CZQT4PJAhX8SvuSSjDAvhUKppHMbKPGwBgaKg+XdOsELGVu0OoqsDNrqy7nxZqBc/5G+mnMr7qx2
5WFNCHCMrfCl2Fvnh4Pd8NKGU73oP76QOYQmPLcXLBPCF9ZLFCYA8r+Bvg2XeeUA4A2isYhlrM8K
UemWQuMDMHoNryF9ynz++AjmfMpESc6hADEBg1glmHRFTcI1SMx1t6i8/1Dy0XkwD3gcB2Z+MTNw
i6i7OUhv5yfn+av84IX3U5WuHxwxT3c7DHDtQnBUL23bMyugRaNa6+82K5XIJMQUYOEmGxPt/vBo
51hKu8GGByjE7EVPPItbNZ4Ken58D/O2SwleYq2hx2zbH8rb8KHZGREBUViRBvOBNGe08k1OAmcq
5htTZbtRZldfuqYipbra9NtoJ5XAcgvtR2UxD9Yd0gTYaRQ6PQHkPvrqrqtTYPer+oNn2iYNzfep
s20psR6EnWngM3oUEZEFwQ573+2wnxJr2E8cM0od9jsaxsKktUGemlpaCnifcd392G72HhIT3Kmw
aZs2YoqJHKQ6VC6z+kbIRVo8lYkYIC3eWTPMWWDSwgJzQcbd0nQT1j0GGZOWAEFHyJsCDOakd5Jl
bg1eQD4e3LAgKnpitmlKchtOajE/LLu5tQXQjlVHwDCiFpYG9SjZG1by+k+KVz+0jTFlxTUfzFDD
nYM9PaJ6hYEobCXjv1sTXuUPOowRyQtTaQQfEkA6SLBmkauclAgNlEPu8jSX834ojBnBfFyaiToV
tk2XHjoBhsvXNKCqvXDOM1rTZliWNcE0REnVBYYxvRN9sAWVenFtPyZIIAjod6VH9k8uyYgQw1Yr
d60ZXi+ULfr2JcvafQthKO+TmeoIhef0zQ9j9JBMq1TfB5naqmy338orH2B1a/K5gNHNiFdtbkF9
uuHmESZV5JsyO7IZK0bQNDUod9i19Iot6sEpJkNnpbib3N1Ok4/aiBjjI9caMBVEk1oCyblaEUy6
jxuIjSwHbqF7InQbS/SmQSNHKi2aEOsiwJdMNisRzdeq83aZ82J7nvQY06bqvqoqBajMHuB4vGGq
Fq0g6EzgPE9T2Z4f3LCmzLwA0ZLqu6ZbtvTbt4EPrBSYdq0XM9s70S6Q6GG3u6+VU41xP6gyZsqQ
sjJtIyrDxkofjHXtSsdqaxfPXzP7FM65O3GnsvM/CDLe1dk4i5dCB0EMt4v2dVPX5PBVf8CIcHcZ
i5MGa6SLjAm5XjPBOKuUFjbdvJfEXQQkBXjXgZs6mwKU+8EWY0SEIUbj/BmkCrty6erEqLQwoGoS
zUqc2f4crQbrsvsanr1DNv/SaVcNxzxTCn88hSNmGfuCrSmhaVL9oSFabmmfL7zmrKn4d8zk7f+P
LpwBNIdzWYFEbd3WiiIQnQ0Ykf7ygAdonXiQKdNeBVIyBoJOQRQN5kqcE3V2bTFf8aQtLwVpN/nv
ZHN+/gy9ZZXYh/oB4eCK1vo4kpy+FCO6zKXo9DoWiwp0w/XqeHlCrkZeIsa3Duiv41zAiWyGJo1I
MddBCLpLdJ2BVELSJ3GLSvjhxLnikxZ5RIK5BYkfXArDAInC3jw0r7qD8a6Dl855qbTp6G1EiLkD
Rimkaq30CNovHnJ2Z5J8oWCCWTPaXic5F4OI+4tT28mT4xSYZXZnuxYRMHnmtftOXQVZ1ARdhs5g
1wqTAIv0UPBVbaB5miKx5JLYXO+ECo29bbIkIVAR8Q+FhQa/JklwFSqD3jZ37zeOj37Xy9z62rXo
z8DYKucMeeQY0cpqHvd9DnIJsd/fB/IwB5puSrbPHreZZjI6G7PGGJJZP8MjfqWsITzcHB+eXMD3
zn1PAVIG8spc/2vytL5FycZlKXKihpr+R5Sa1Z3hDCEIfQrmnbOMgDEV8tIMt7DnzuGxIVgq+0Oc
BDrud0Tkj2RYzkQnwgLopbFaOnOMpP0ma59sl4Si1Wjacmcjy3XS9oDX+hUA5cLmnO6UERhJnA3T
JOMyK0UqceHsXK6r+XwfAo/0883q0SX4ZVWS+48GT7UxTcatmfVyrKZXyGB1PIbIn5LX7VLyfO5C
8SknbUyHsaW6rAUB2sFwF58CQlctOWZsLeZzgn7lGdx6K/4Nq1pyEVim3n5ZQveEKNLMpcbw16Bw
hs0EPsKHGbBbyRFwYpiZyzvSlRbqCLwjnPISx+SoER49jecG78X1CnJwa5p1F1uxZ+18DEMt7uvK
9GX5ZosRp6/neXOlqqLvD+imw9zh/d+ffPvGjDAPkuSnEaCUZmDE7iQrPIhz7bhUPrDe2gseuCNC
k17vmBzzOAWVpMUGvfzYfZnadqF4vRtYTu++lYtl9e5xh5CnMPSg+N8SZEzpOW4N9PODQVRVMxsL
RrDlhIIBzh8pOrlFS7ktMZyaaA5PttN34Zs0Y1l7KQkkIw3Fp5d+jgcS6+GSlmg81eeoCNtTfcmN
q5wXEGl1aG1AHKAazomJJmPZkQx1yuhI28trW/QDFknApaAghIBQtuhI3t5YA4IA279+HbCR9cQ9
u6kC9fjs2FZquYn6DhuzIUC7dmY4OaSY5jxHeqrS+YMKYzqyQVIvTQYNebHf05hgHWvwKJBngaDQ
H9h0/w7P4aS/+OeD9JdisDWtzugK+WJCnvWFiMRfDGfaWIB0NwqEX5zDm0ysyEDmRxFAQRsIC/gS
Dxet7NSz+FT3li08i7S4ss0fLcPlAbNNtUZqY1KMMWmqSmo0MxXpI2MLwSLC6J1TPyx70eH2RU1a
4BFbjCUxpLQCQn8G3TjaiXPxZMsGIhXHXZ/0w0ZEGOOhtV0rXWsQsY2SCJ+adzi/cgwwfSn+0IUR
CcZINEoxpMkFx9NCF7zAebqS0jIW+rtoLSuNCyBy81Tv0GPvcpYBDl9GYu9pdXUwqVw0uM504LUO
yIs/Ryc8yT72e5Qc7dhVgQ6kPUVHTBotlk650HJSL+Dwcjs3Ji3ltxDYi66ds6JW+1h8KgyStN4w
WMi69ORLO3PeU56K6sxlN0sVOjqDimaSHZoYPvTCnbd8XpYF4cKZ0aO7J2rGSVDTWj9HPURNUwSb
zSIGflRD5uv123LJBb6b6vQaXz52fCKaDWdkNUFt00UEa+xiSzn6rzxUrskgXVZ1GWE6oAk0ib0S
dVDJdZxDX61gK9vl3F/I+8zr9grdp3lBfIeqCrLs8ikh2vP9yzL9EI2IM5clihvNV7JShPsAxNjN
g2Y9wM3cV0jzXJzOojVcz1b2/8hef5NlMRKKVCwrLLoRn9TCy7yt1QWWskLxne4N+EdlwpGAb3Wt
0WPb+WIl+9h7jkrCy6Zxc4LNOmZjIxW+4mJXTWqopiDfAsgxtHYw8lRlYAf4/YUabFdyNAux3x47
ta+L5eEL2JP3T2/6Jfqmxooxkv6Pte9ablxJtv0iRMCbV1g6kJRI2ReG1OoGCO/d199VvHe2oGps
1ok5d8/LRHSEklnIXJWVZuWlaNOxFpBnIaWbYDN8kkHGuLBRbWbIWkTumSwqZDFSo5gUCZr5fhTY
au/IIlotS/epeT/F2Pjgsa6Kxa4JTE3/5yxpHtmoumTKVEE7yezcTLR2GzCGOoMjGqhj2F/T6b6G
jE93ayeZmUlUFZd8knrh7PZetpLdE89YnMv8XBR8XdN44pIeEirOHo8NKDtjLMdYb1mzZcuYPDs5
6pGThZEstRlOzkbG6uqglIhhOfRUs/mmCTj9hcgzSVSA0tSYcFfqQUBe5dUmT8SzYJ7Lp9xa6zvv
w7Liw+qUOCeEfaxujGXcnImm45VW6WOxb6Dk9t1/d89jaWJJmmklq9Dkb+vKVyzYYvkABdVTnBYX
uYG2OFdFsPjSvD5lWzIjfhob8xRt2s/8875VLubg515AIUooaKFUGJDJe3gao4mpd66+UVmcZ9XF
JrHY+aTFQPD7YOl8Uiv1mRYqMNNncK+EFrqqJ69c15866z13c6k71kPnkaLqP+ep5OAuQLLfJej8
3L2hd8XPXONRefz9eMbCuPZpWHEh2kjytdqjkMN6WBIzvfdDyJHMfF/MG7kaBGJLmP2vDombgZHt
9fZRCWskKv6Mr8rwG5p+QguqKk8ieGiD/m73vVkbZo0M9rZHpOFu1E8UrBgSF59Is69KgU9StVdD
GlriqcIBu2vHW6OSfMYqctbzVmIdJ4U/Yh0avD5BVulULuHZf812o6WD7jY3MWoleODgehsc58WT
wQiDCQzsukQVxLDtLeugWcZMAZQiyqoaBnCfbEds7LO21EMFh2U+1YhO90yIgiMBjdLpxYDO4AaX
PbDegTQreilwR2aO9b+1VwqImosgYJc3hEWJ5W/dz1KxisLT9zZ6FyPr+t+QFqszEJIpEMoJ9Z7K
w1y3iA7xoLqahoUbcnVBmue+nd7C3TvnSC+/K+pRVvIruVGe7XwTHuoIs0Hr9SHDEm5OMRvPQpC4
TazQB2Fi4n8xeydvSwvu/QIq0gnSS6Sq7Yhr2vW3WKThH2rr82rGmzXh2XaS1aYwRfft6cScTWKE
IAoFQ0E66FkXAIZ8G12b9QvrAlsi45h/x9u/z3Du0gnYyih0+I6d66OjSXILN3/qDcdw0F+DV9up
/8wsq/M2aBT0fnXW8fGYei36Fp9CML2Ax8GbPP6w7xwsM06s1fPQe8PxvgUspjSxYVElryG0e/OU
y17rRuPKkSdIxa0w5pqsB7uObeXqconZr43nTYVNytsHVmJnsTw7F0y58NCFRiMEN8H8g2JmVxNj
Aa8+P2JEf9O+8aWPAWwWWC5GhXOplC+XQWIIJShpzkjJvR789DEOLCFFz5XMcK3FsHAuifLi9Nqo
4NMhkgx0Q8tW1lgdznIjOYKvvd3/iovdgjNhdNMMaJFbOY8hbItBlaB04/fwoJ7T0G7XVq7hzimd
FdYdpfbe2UvWJnNWcGxVM1n3HqlV0t48/x2UN/MhHt55RZSuQpt7TEbTKjaE6+a+vosv6bkcyneF
ICuH1JigL4aNDofSesQiIU+zHHODu41M8UYWq4q6hBdzmVTupW3yLiwn6Da01qcbIQuPtt5N2lj3
dWOZ6K0nZQYbpRz/PxPdNifJewNj3INusW5qEoDc+1BU0JBGU6DiY+EAjYPvx5jYRV9naJDmxy92
+Y58jnvSKJCJurxUwwukXbB9PrI2m877KDYPDOtbCvPmH4hCFOPaNVkTCMJZjNfcI0qzU2hdONZc
8NIYiToXQ0GI0hpil+nE9p7RpXNAl8760Ty+YIU4hmlPWzafMOtbUUgyDUJURwn5VtvGthXQAzyh
C/dQuqGCLk1mVmUpdp3pR/cjDH2SYE4Y4sC1Y7jZFo30WOGBPgGGnS/FcKqK2RhVkUVBoWMPYVJC
QQIB3TmfVhpJ40bW9NmH9tMG1ewIsQczg7MUKc8lUujUCDkX5oKEqHFbXcyAQ+0ej0lkwh4euN19
7RZtcaYcDVBFOLVtT4wEpyhnloJDfL4vYhGPZiIoPKrUjgNZvCicudYsfeUFvCytdXXRuHxfzvJN
NhNE7HMGSNnEJ9G1gy69ZSfH3Koqk0xbbpncXSyLoECpCUKtu1zxfbbdxUSUvdljcWt8eDgRjhlm
CWbRzmdqUaDESVwTDZyMu0r7VbwJ4PNPBTvmbSRPmOx6LMujoCkMu0bWbuawdd8Pk1nCHFC6xRA8
8/XAUouCp5LPDYzB4xALG1w2k5172hO3AUywKnPEW/4C9dn5UbDEg9831xuFZAz97iw8bkT7idy8
961vMfM0c1qVao/Ki2ulXzOIQUJZ9l799/fDGs36WOO4c1AKfLK2oXdf5GJXwVwkhRNdzGUdH8My
wBPoV3jKik5YudF+W0QmHkP/y4NUKazo9aqVDB7inl85U16jrI9WifsqMeCI7i8JtXJohAgiwsjs
f/NoV7A6kWURyzcjSrUambzVFINCpGBMezEGYSteVBcPd+PaXf8+Xi0PFyMoeizseGTnzxYjzplM
CpywFE9uwkCFF2NI6L3bjXsODO2s2O8WdP1t7N+qUdA0NIMYljURQzaq985kFm4roYMObTOsrhYC
BvdkUcCUVn2np3g9nMGlLjxezA3z0bdsDt/aUHB0FStFCEuNQB/eJq9+6fhDCE5WyZdf00Ph/Vmx
o5hlcP+WSeES1sZUoB+HVkg3vlai2YSm5iQfQWGekK9m3I3LePstjMKmSWzUsEmgIBHmX9f3vWkx
Taz+Y3QqvZB7aPsoiiXoormf6Cp+fFxnK5INRwtcjpVZFkPcYvg8E0fhUaHL/WVSII5DNPHaO8Up
2VbPYPywGYKWIF1DcZRQ6MroY6Tsgu/DLBnRBoFhT/vydkxtULVguo0hZemGmkuhLGFAQ32ctpCC
UoKBpL5sOpKDFWMMbRZbQ+dyKCOIkrKXxhJybmtAQElxXqM1FFOhHx9YEs3qi1zs05yJoy+qWJzA
op5CHBhabDdAPHF2D5rZonnEHx/QrKCZB9LVbz7Wb+OxUMyjM+4q7KHE4Ogq8x/KF7Di3D/qxSTL
/DdRlpNiy24Z1uSDDrZ/xhy2iQ2b6NYBIoOy8svYMfxOXsKuuUDqLlMGLZZQYxcRfYhePJryO6KD
9A8qDL3jH8yr/5hbiXtePz6CDX2womfk+BQLBNupgZ5OR3CczNxbqJ2xuNyWEGH+w6i7qVAGTqxy
/LDnCm0gBpuVbgnf5gKoi2jM2rwdCnLUrl9bCW9K3v/lvxPeWLfRYvpjLou6jTpjyGqe+Cm6RTHc
hgxIZq/PoEXl335FLyrWoRcYyn4uL6zeL9Ypkn+fPQXkph+Ujti4hH3axj5x7tvrYjZyrhgFQGKa
hPV4+0rb1/cQ+3QfNWcHa42wRZudllj+ZIYhGtgmhiFzSpuOb5sxw8zGeQt+uPf3zAYjiWN4qY2p
UwboLd24mvYtilIMtLHhoGQQxXvP/qd8jl0G2i020MwlUKg6KQ1GhhNIKE6dg9Z3QgbA+DrLwP2t
BAWoBiFX1wKIsIk3YzPlGm0z7JbQxZB/pgrdEzpMhSxFRkeszHVH/xwefpu/SN8Rhir/jKtV5LE+
z78A5T+q0X1lE/hbBn5qcVe8+i748oBQ3hGBK5ksY+UhFqsuc/0okLyIeqcOAvQDqcE5fwjMYJOE
6DU3UaHzsMPOOhWl+Qek1dyRNPd+MWxxMcM4l09hIRlDiSYR8kcPfQSAKvRuIjZn3YjEHOg4di6G
QkRNabTL1MBcMJhRm4HfkCoGwyb/BQq/PxwFhYkOpoCohC5ITmA9sBm3IASMzNS1C6+xNn8w5/Xw
5wpmd4YvLMVkc+Uo7CgQQVdtDrkwFyCv/tat+M/6kyWGdYYUbozDfwBxa+sPr4bptx/NSm7QKxbh
q4E11iM9LQzdlt5Uc90oKEmFIUzEK3QDYb2PDWq5GX6wFGOdH4UlqnqJi4JcYbmZHGXUJW6TVSzr
WA5H/rEOmmpXqaq41SWYIOxccdef8QZN9NMOQZhhwb3Dx/3GarfyVtxiZIBxigwNaepdNVM4ID4g
ZesK22BjWKV7dbegyWPIWb6Tv3Wk0AQFXLEVJpzkFvXFoTF7jrQ22Mgwgf7wM21Qo2YvuVscTJjZ
CE3COxkDzxsttCOMV+gIupHMYaEUphN+Hb3dmxM6t9mEmvl8YLgEPWfJF8qIgjE512Gy3TUa/sCY
cOKOpN0dbMPMGjnrO1IIE/fTqOUSzhcNE1jKKa2wcLq20PT+Rnj2Axf9Vli2e/+jsu4jmqY3EbUC
OQcoieFVUPjhrj3/9kB3snMwM8460kVpusDriiQLeGeqMhXWGVHKXWKioj+5SNygB8As7RfF20BD
NMOaDO2WjnQu768jbXQ5Ic8SsJhtkNKrzTMatu1RMhVrz7sbC5N0BtpTWJmVpSgM47maqEgk4lOo
55CYFGE3YnktjNZt3zW0jRcst1+yzrkIyhuVqLwKUi3AOm378Nm7JwY4LwZHcwH05T0ZgagkEIBM
FAn90SyBVy3GgRyMYGAXDUPeEoLOxVGmweVd2XBXHJlemV2ADvDfDAGLnadzCZQxtEo4YBoCElDL
RT3t00xJBAQCuPtGx5RD3digkuoubQc5eG+/gvUwtM6e9oDQBwP2DFHkJ9ORz1wl6tYOr2OC5NNN
JRvAmLiCB8YzuBIrz7X4YJpLoq7qtipDLOucCDihh0+oQa8tNwT5Q3MDVlabzVS+FBzMJVIXt651
eYVUBz5XacpnBHTsG43hpnQmJW+KMFZ6iGhJ2xxiR0TjyCO/oHPh4c/z/W/FsG96J1BWlFKkXQcc
4OiEV1cXmFt2GYhA597zajSynmgDXocI3D6blcWixF9Mdc0+Cg3gSZZWJQycJAReX1VLts4mMGHn
XM977Jxlmt1ipn8uj/JZuY1jvSOoYL8Kr/yf3KzWBzRypp7cWxOmb1abXDCfytB8OH0xbX759vgH
xelnu1JP8tSPRLjdYwEOob1jOfBSTDXXj3bgoRwTkYdbYbKgfqyxqj0z0+N+hUWZaAJmmCALmVTK
ibvxMopJSCzk1R/Ab+eedfvRMwfv6YsRVyxmCeaKUd5bFxl2ckowd1BkS6v6l/L2dd+fFgPDmQT6
8T514J3H5lwo4+MClFZXE0Orp0cymIGqPhrbvFOPVZJbVuGTgbn0Cz5ThmkSIhzi1Xtg9gqycJYe
8RKkLi75Fn/92VZ+bcM10rko1nVnWbGSBJxhyLcwi07/Epb9Y+j0tFeYXHSFC27gjgQV9kKATfMz
cN7A7vHhWPWadUUysJAe7JTA3zxoEQktquP1eGKR8rJQip7xigWtStDHQuw8x0UfO+mqNn3zGphS
YModSLfbGLcxy5uZ50jd/EUcDxLIA4hJYofvtAptspb4A6tUVw9obPlfujO9NYfvhlSdCngAAg3f
FexziW2qCvYgrwFVXyyoYlyW9KKci9IrZSTe/E1x/ffwK3iIj/E5XwOr/j84AgUghSoGaTkQcTai
tVf/mfdeDTcSrCA3L4+oF12xuu8+pLCcj37Fa9VlAs/mDY2RAnEPj5589pzN5ja/xuQEY1wv9Lu9
1K/SmGnQsEfPyavvX1CFzZ2VETkPrCUCjNBApx4LZdo0kyzdvt3lmO/wTmeVPRYL1zM4pt/pnZ6j
Ik/eI6DcxqsVtNRvKP2ckE1n3S2Lac25KOqpEKdlMcoZ3AwtT6CwwiMZedQAmySP+s40d29YNoGV
J1h4QrarsEhnWOCiUyEJmm3DQBSgKIgK3MSuVp5nOWggwlOCNB4wXhM3+tk7IT79QO+UqFPiEeJa
Cxlj5Kix/3YwMYF49MyXXfaBuOs0vpySh4LQmzMHshbJBeaHTUUoSaqpg6ZBfmxmaFCR7cvV/INo
nKEnK2Cgt+iADeXKcRLBTpSeUydEKzorT8y0UQpTRpXTsKqG2Chi/WkleU9orLCZlzgrNKGX4gjI
OV6FEnIq9xW9FXgAnhMUai/247oxZdtE7dFyrFXMWaysAMtcDCrz0IE1cooliH4lbSru5xqbpHAr
DCuyntMbHi6up5oDFk/srD3mAsx6y+2+kt5kpl6WajgzuzEoyAF7WVwl3c1ukFjq1pjSWZ9Jtge8
Cm97BaM6xFwZAM54M9KNQZwkFIaYQ2i4bmz7uqn+bMD8fV8II2Q3KPQZdFWOJOIQ9vvL6v6fXiyY
zA+Nwhah0a7xheRcXH9YHwK0aKGb6eIwxLAgzKDilI4TL7WhQMyzryC3cxjwiPt13IF8CA24NuO8
WIkkg0KQ5jJVlUY+yhaPOPfd7x8P60cMdXLevrEGD4xADDNg+h/1zhn1WI3LW+oKw6vVerJR4kVL
hlmsHLTido5kPWH+nrBXMb4f8a47YG1QADPJ/BjzFbGNzu5eJhg5doiztLsvRKObgi7qf7TbJjvc
gO4Z3g3ShMfjr5fRtSzujXnhLkYqGNkGzuvI29KNg3o9tKBH4QAqDSqJtXl4BDuQh4dWYZIdv2AC
e2Z1hy/b6EwmlX5sxz67XKKLeM7W/OTtx90baAuc3K4PJBw7ncA7w2p0Xn4fz2TKP9PT16QfJKOF
TDtc+0VnTab8JWxy8MKSjW2EU5FhL4t4NRNI+fulb3Hok0FCwEA2RVSAL9hlZt2XsvhgnQmhvD0K
JHA7iRAiW/zx8vhfvUJmf55yby1Xs0hX8ecJ65EdT053Hj7HaEe4FJ+s6oksJriv0CIVkT4TSfm3
1KfctZEgEqOnidlOr78sK/O1NShKrKpwH5jWSHT4y69nAim/jo22CsVrIGHd9dfqz/N/1ZA+U4jO
ZWjTWMn8FYa3RbhQYy1jbnlvoo1c7spmmcNy+PytDJ3AqOKAxxY9eHNs9ha2haCr54DEp4oe2iPi
ko8PiN2QZVGsTniWT9PJjZALa4kTIHn7ijYx0nazPpo73XwLMIPIIqxafo3P9KQQBKNq9aDw+Gjg
KwU9JBbKYpPZUT17DabFsA0y+GQe7SI0z0RSAFJVEojoeBUKbjHzfuhOiV17oS1GpoAXK+g7YlLJ
s9FXwroUGE5OpzwqPZcSFNxEkOg8+3549OOVi5ATjTO2t9O8nYX981gEuWKlBRieoVHgEsSxmscp
XPHzTBJwjX/f1ZkfkUIX+dpUSUauHh+dha4L1gDvaJIaFHbBsSKV5fBr9vkoXNH09BpkPSxm+14/
GFZ+xLpH1sj+vzgBokSwjBkyfxsKmLW2TddIiCQhlqDRO96PE4xyfcRduomwOOYBC+5Yofjys0f+
lkh9I6EGucVIJG6T9Xu3xpQQAq/OJ2UiVhpgOdibyaK+V3VtMZbfQBamKOx35KTcRyDLLxBbJg5m
qx++vu4byCJRF8YA/jlO6ptdZCELSjUCNNuf7SNGXtLWDsANVg7YY7E2xbW5MwfnA3vMVyfUz/+E
ZvJAnh6r6RibuKMY71gi7u+b4vvnUDeF0ReyENfQ345XY2+m6/Rks7I5/2Kn/wi5Oc3MhJoyu6Dj
Fjrn8ap4USrXXGF68xlNCfcPl6HMzZRncrCTWGumHMoon9ieRpYMKAzcWpz5mn2+mz3NRBRyFaRB
GkrIdx/UiAy6buzeXHVIG93XZTmR8W0ot1LTTFKaZOFUZDg0FP/xP7S3440l9LbNik6Wo+XvryP/
jCI7rN2OwgKCttwpPF1asCCvgtPDlTdZXP//cpV/i6Lix2JIxPgaEeP3b33fowW1kBLjnff0KdkG
Z2SFeowLJHv0kEQsbCaK3LF1kcKVvtXTC19fieu9uu/uGpwu5CVpovN9Q5jpCGUoy16W77lvjSl8
6bSgnjQis7We1U2Nhq4NwhXuuP1iTpL8y93zLYuClnxsyyguYJtb0rfrcmgSXXtgpnPwgARbPkM1
lrNRyNGXfTlGBqTZ4cUUHprn1R9WAMYCDppaTBH0VgwwPH/ekoYYNNdiWVuxTcBmIrOwgymLykQp
OT8Ng0A823dVq4qwUzVwuTPrDcW6T2lCsbG5qIV6+0rYvq16/vunecaY9Ntbb4OqivWVmGpRUaUx
ZmmoxsToBYR4Ot6GaCIi3Qn34WqRr2QGjLdE3wyuWiNMMv52kbz6xfr9kzPxxkdAh2EmD4MVKM2B
vKOwRrTTsnLOizGdomONIK/woC+kVFQk4LEk5xIeCLUzobeDca0QS/4LN2Z/nwJIVRqktB4TBOYG
XiCg5GhM/mtkjeUsZ5RnYihwlIHBF4Wo8YxgWPORKMfj+v5XWpzg1GcyKAjs9Ouljg2oguUWLqmd
ooOu2+pXsPlHfugVNnOkbhEAZxIpABzi4IJl4Rn5OKLX2KhTGTESurdZTtZNRj7EvQ9FAeC1bbQo
NlIJeezKJl9q2FUJ1kmuwNLCOklyUvdkUfCnT0HayzJOsoUc2w1tFaVTPNNYdybD+G5WM/MrsnVi
krEi9hwVdn0+oXeUtf+TZXi3SGQmQikyrS9SiHhGKb186sxktErdZaI54/PcoGomR4zLXo8CyBm9
7avqvacbbjAzNI+UrENbDp6+re4Wxs1EGXqV5hcFXwc8kVhw6SCq6E3S7cvM+y2mxGaSiNIzScmF
K9NWh6TSebUPN/7s2xC2gwjX2j6zqrDL18dMHoUSU32ZhK7AIUq3jbo+Zk0eNevYYJPEG8YIsAWN
lfRbjA9nEinMiMtpaLAyRjpfn1UOs2lonHowzulLbP53d+NMFAUWeYItA7WEw4xJxKthjxdaODFL
gyoMJvPIzmcGHi4GMTOBFGKU+eU6cioE8p76vvUPLgpe077+hY2o/4Megb9PUgefhygbWGkiijL9
DuouxkXBWDbCmTReTa5myg9haXfipklt/YWh2t/A8VMYFc/0VSd3QlzCq0HbPdhI7GBfg/GAmgn+
Y9yQC5non8KI5jMvMLiuTLH5CsIIu960q0IztNfobKpbUhJiifsbfH+Ko278sparbuohrq52jT1a
4qYkG4Rtzd9dLXRPD2STi8040L/DjJ9CKc8Ls2uaDCDJQm8fniy9gbVo9eiCMwq78yaOGY/+DSw/
xVFuJ0ScIfRtBWMB+ZdqZh88OvpW93Vi2Qjlb1nVXYM+awFeve2CZVM+8thrZ1n3pSwkdH6qQnnZ
WIHuX9agCiaAeSvOnDzARMR4kFurFRAJsMyDfP6fd/NPedTdrOlRo3I15NnSwa/OMWdOPhJVTPhg
mCH9PBknkPdU4u0Tpb+rJ5bB/Q1OP9SgKaML3P2TWuLrYF4Y43c8PAshzS/QwclOGj5qDHkM+6Yf
JhwmaaaCnJr/fP0I3f6YsdCW8V1uTKwzlOiCuBaKFgph7HsbneXeVjk3eS7w4mcxoS1Euj8Pj7qX
OeWqpZMOWc++zaGZ7rLuMP52W/7FOLeF+OmnKAoYtBCsCvoFB8cZJraMtccQclhpmoXE4U8pFB6E
aS43uQ4pz/5r+/w+OoY5FZvWrlTyojs5lmq+YW3Hnnvb+lvu4G9tqzwQbpGV/V+EBD9/C4Ub6jXv
0RtODP+qmq33O15LiQkmPVaZYCHd9lMQhRwxn+jtNOLGJBut7T5aa5ahWZlq2sxWFAYW3tYvz4yz
FaKgboIOyUNzaxedqe/GXzFrSoV1UcoE9WdSplqQpb4nZonhT1v3DKw0PJxNz4tU9AA/M4D378fX
j+OjqY2z6oIN5Ty+0+sQOIpZ7cC5GKDxylEeutBnFySIU90BXnoFVi1iBCLMcYZocQ7LzQ5lTs2y
haOBATSG1y1k7n/qRsUAfCnWfEJOEpfK5R1NWKAwBgPSo4cFJesdmnaYtyXrHpMpTNHaSxOUPdSz
AccH30z9fm0xY1IGDssUnAR1qV+aCVKwx32TjiayUU1qmtyT4gEpUQFgwTIj0pApZKnH0Ug6CVYy
HZ71hxI1pJaZo1l4kf38XBRkVGHeXPq+JpH2qz0hFTWAC8mPQ+e+ybMOjwKMKRODpjcISoLmcJsx
/joL6mkK4rQIK77roEX6nKumvrkWVq2vsao5d403Y3VfF5Y0mgkww15sQ6luZ9bZ/LPhil+taIqr
mr3Bi+G59AQgtndphiRBFFkKjTqYy/u1W77hJmNl6xYm039YAs0v3I7VVQFdv3RWUcx/VSswLRnm
AeWn2lwHG/5UZc7glXBfsC0xIkMWaNDUw2Wm1tJY4D6RUH/wsRwDjVZXPFVSXwPBRYtWe9F8slpQ
V2U+A4wZ94tCgYeYxW2ckqssaRx5ss6clei2MjGfKawvScGHcEFI2laQQ0gMptDGuyhxkUxEiMXQ
SCDAcAfuFQo4hHoaUwlLr9BK8+wbmBp9VPbTO7JgAWpizEwYKxigWZjEbsAzkzzA0K3gF5+6eSJS
mOVnllYUhOianKa8AjG99fyqHVxbdPrWQZVocpxVo7AeR+TP3TtE6rFSifkYq+Qt+6wIiO+3U2Hy
HkgbBmzXqlYW+AxWK425H5SFx/QsYZDIaTeK5DDDziwuFihEYvsPRiPs+yC2DMjgvJNE8GbxdPdf
nA9R1ccjguOWkP9wD3JtMbz6X3T5lkGlOjpDaMew6Ql4bYcXB7kHkz36tuy/30KoFEepp9UwXSDk
lbRn1tY6tdANtEcr0CbDFl4W9hM3/dssvsVR4Y0W9xJfj4gCtj5WDPpWbZN1v6yjY0mhQElVM0md
QAd2fi5484JdYfc//kL1iWD9txYUGHWNqMdChb8fY+uRZAt7jLqhqYch5la5vXdYFBCVeTdchuFm
APWH4U4YL8J/6P5svgwr25dXs99ZI1aykPV4f6InhpbLAdS3llRsM2rpRa5aiHcP2LLrYTkyM+3L
+lAUKF0zEEXLCtHwFRc0OoQPZ7C2HQOw673hTE8b7K34w/Krxfc6doHxigj3VWmM4GK5bxptwpMo
NKNdvE/e+N/yoV1nToyhplO0YjUWSgtqouVBFwUQ7ssi2jzhFbPnka6gXV0sKxGhKGaMkjVSwO9B
ZR0SFKyC/WEtbB85C4uRdi8q9pIVZhJgCUK7q3d756nzTqwDWLgKFF7meYHXFOxZVKhTT1KF14Im
QLjQWK+THYWmAZLLAsvssPca29761RDZ6v7CuhMWDl4RcOqGLCpYUkL3fjRDlwRlbuBrH8r37uWy
4zabP1JkKkcGOi/dqT8kUQCAcfJgKkJIqlys+I7OhhOD7Bfchq2pW5V731GWQj+06SuGgBPFzJFG
3XV5Usq4DGDFMSad/DJzOtGcAjyCJbQqPHaWjHb3etpz/qCanfeEOgNzbmfhPkLbAA8SR6x1kCWF
+gljMAyVfOEQHm3E/eewaq7mdYVgTOO9dA2aaGybnA49C83JDUQBFJTWRV4CNwwv3Cb5ZnbN93HK
aRfBOCMb6XRbcV2uQ1N8eWA50ML2dt0QsPQNh8vzAF4KilIuUrOhlCDIHrEYtPzgSbW1ek7Mg4rZ
msnkzPSjw/+TfCG0XqIrsubShiccDLpmCkcWcC30Pv/8QZQLRYKRNQknGufaCfZ+4l43tfUerDhT
2yeJ2e0jJ8c0PKtPi/zVv857dgzUV7704UUJeBxDcjWNx3gHiz6xvukCOMyOWuWpqENvjboWAsU4
b6N164yG1fWusZfN+gzexswmG+s3Uc6ChvuaqXSzQxbEilwWKvnA4qb/kOy+NiM3tRQVq84ly1Ff
c5uZSGIJpVAi7BMumlKoaldrDhsZ94RT6D42/B1eGTy6NHRZlWV4Ck1eMGA+ssnL+HJ+5Z3zObSQ
UHxl9Tvf6B5+msVPIZR3qGiRMooKQp5fD79dd6tbZHoPo8hCZ6ar3PNdTCajbfewxgxYsAoPR+z0
xGzfx36/lzbpEUHyA1YJm5vN1cW2BiySZ72pbln2ez+RfIoZUgRXLKC4KPiJNjpSPz/JWG+HqdHX
HlPFZ2+/QZPBtNkI1uRgQnsTgOLp/ndYCNlwRoquGzqAWgFb9c8fMF0DRayqywVJ+sntOlNZTav+
rRjNZJUfuDdWzXfhEflDHk00EpRSk/edccENlK2vtQmaJd4pN6VlWOE+eCvM4bmyRIbzLkSMBm+A
UVOTFKyth64/tbyWhT5keSaTIS+ykku2wEcDGliQg7zt8LWfUABmfduFBj1cArjV0fyLViVExj+F
BnVyieprL58R1gg2+qNQbS7ty2H/0Zu50zoabsXTx/3vuTBh+VMoFRurWXgRwE8qAzBg1NgHhj2M
vy/22vVftyCT+vrKV3bfrUpsXtpssHbpQU1NozAfnu//jqXv/EN5yvd0Tui4psTvkAmBab5J7OtD
8HA5rs3xNXPUF/mTO98X+Tdq/dScciURvF5jVLbyGTuU3guspl9XgcsKEYmhUP76Qy3KXYJIrJNc
gRDbOLyrvx+nBPwkSD0/3Nfl77Dlhy5060BYZ9pQiZ181r3w8HiUNtzXfQEs46Sbp8droV14AxKm
A//e4Pkk2WiQRXusbO+GTf+agIaiZ4DNQkMw1MKadk3UDZHXaGaNeExzbkpGnB4mH9GSSxZl+2eT
I7Mv20csLvIsxTrxW9AnZFiAKK0ZSi8e60w+5ZGcDPr6VBmIc6SEr4+M55cWCKFTfx1bxxcyMrh/
OoWb0EGuifFNF/gbfmpPuWYatNk1iqF993r9UDfwzGE1mI/AXOf4ssvXe8wdh6zi3RL0/ThzyhHx
oME/kzMn81S2e1BW57XKoRUanMKEq33zZ/wkJw7mR2bud9FbZudNuaQ01mrWgg2BFDEDJNCfk9Pa
nB4cJz1+yDtCg2MZ/00V8ec5Uz4qS1qnTRq+cu24mX0G+IFQ1nTeNJY9L5T3IEnjBRmBDHJd9MSY
alyjLNAFfFG4z6ewXXtYx4G5WrB4rq72aLJq9guEUz8FkpfkLFzIr4HWCBMEgnYEdIFr2NAjSJJU
G3zuyGVnXmbhKcfMkS5C60xPKiDMUeRDryrEoirrF64gr5O9uPvSztuH5J308LPSiEtx0Y+TpTxV
m9JcwwJaGVUxsMjHq9LrVsNLbhmPv1FzBwWk6Xw8PVV+jFM21g/KQVvrTuLIewbgL7vPTHXKacUm
xI6IFD8kRp3Yd7v1gJVJwMnrbreTsJRxk9uox/P/g+rF8hU6E015bhmpqaDEEF06z+gCQZtw7lUj
4lEefD0snFhIDfw0LcprRCwCyouCh6KT1WWAJv70tqnRr/NA0vuM8J+lG81lo4RgdLpcJhiyj4Bc
NzukitEzTjrGMZPOQN6FLsofutFcNnqFpRtSBRzS/XIDHgHT9NCvjnEJwpqaOVdbY9w0C7W8nxKp
gDMP4/gaN5CoIBP67nrxenX/LmNhD81oU09Nqic9JBS2q6wCU9iThbZ4ICAYYWVylq+ub1PUKQC4
SkolKRk+V2frm9oULft8u7KPWDfIeckqdTmbs1k8pcvxwkwshQKhkUaiEEMsYWAmzF8IUdy1bpvm
L3PX23gcYcuh+7VitXuzvJ6mtUkkTU/GHIKfX8lmAdcV4PT5Ewdu8l87B++wzYmzMyuxIotlq38n
A39aDuX1UZPUvdxDNOimj6olEFpT4PsO/T4O6M5OSJ886Kwt8QTF/gprZwdNXdTpqEdI1EEoT5r2
8W3PoDBee6Bj2YtoD2CYLktFCmqiME4MuQXUbLdqb4EMaUVKKkyim6W37fwSoYluGqXS41AX5XP4
Fp7ELxXFAO4N+xOYhLq3Pp4750fz2gwGdtzysQR7CXfKId5jes9vn6udYH+uQXvWmI+PuLJ2exHD
nnvVRIS9czTv7WJWVzJbHn/+706YpreJgl6YWuKvoiOAfMoEyw44kyUrdOTH+6IWauw/7JUmtWmw
k0wFQzNBcrAD8B/uejBN82rBXJ9A3Qhz/cNykb8LMD9FUmjUoXEh4TMFz4jCTQ5Ks+fXKMytwDBl
2P0WZPCoSBtv3K5OzfvK3lp+7n1nCpCiKFCqpIGyMTaYayZvNZz96J4lu/XKi4lGNTTgkWQ32r3g
R1t7e1qdrLe3F0QLk/WGjS4sVyIC7/0gKjwJ5bIKCx63gIrtVZ8cHhNrweuwsGH1pzW/7mvPCsro
bLPOF3U41jj3GFSnrYMUlQu2lfXVE1JT/PVGBmK0HfILWLH7gbQhgPL+D2ApS6GUGsZtNkYyLtXP
XzFzv6PAOEoKlWopl3ps9ZDPEdzWBAMQaNP+D2nftdy6kmz5RYiAN6/w9BJFSpReENLWFrz3+PpZ
0J3pQxbRrL49cUyfjh3BRFVlZaVZudJ6vACK/4757Lf++zA1IeZrwPJJ/sbGlIYJrP+BAXw0g5oI
o/etg7ioOWL2dam5rJ6dKVdn3qE7ddFYRWZRdQP1+LwHV/ED67V+GGkaLmu2lb7EP+AloUhY9uyu
RBAhCtN5SiBMUBLWkA3Wcp7e3jiQ7c1zHk2q07oY0F8JI9S/CqLa41JVRHvMZaYKmXt8j2dMzKbS
7dJ2jniW2aHx5XrEsjZhZk4b0ZxU06T6WbT1EBqeYW5gEnDK7PBcAPseMEXta7DQQhyaP72rgfDh
VTUe6+SyI6kpCNNlAePOfmtM1zoRaTCmYiABPm8mB1xlmNKffgM33P2m1uNmv/deAf8ljMTQV1LH
5H0cSfCLzZ2ZqEg3qbqB/l6qpMVH4p9lkXD6UgUroe+H0i9aCUDY/ELlulqOma5kzKu92rqx0kQQ
7Hu/cfFHh9k1jubM7POMmTivlGOi7Rxxr/Kp4dTRgyzN3ZkCKvQ2vxqs9H3f0trphEVv8GpZxPuK
im1Wsjwzx7zmbi5HfBx2rVWszNqwT0fMLNMw9HuL6Rbtdo9O3/XPD1iUqJDf5Rjq6jOIx3bQvMD3
Kigmxi/PnXbeym5X/IaG51jgY4M7cSWHMCJxKLZt5Pm4AJvOLGGKkZhEJ3O2QZIBBQlQZ2bG87NJ
IyNZ6Fm4lUuYFK7vEk8Ysb7Xy+6i2O1uet6fZ/UxqP79kvWaq/CyKrMiz5Pt2l3blYLXJ9KpXqME
luvyiACfeQ1X4gWuAtylb9oQxfm1JC+6gIFiMo+Si8BqxOFJme/lCjtL1AtOx3y/T+4vS3HHFp/T
ayHEyXVtkDBql0u/46U/6s94Dz7qTfqzu4QAGSCVYI7b/4DAb+kqXoslDk4Uc9krplnsrjGDcG5d
BMmr5Z0avTYd0FlYGLkElaH4X4tR+LVc4nUQ83Zi+jGdTZqig55npnsAK9bWOoOZh/q2Lnlb/0i7
81WaWuo8np9XeQGWS3iLt+vuDFojmqDF7My1IMIp6dJYCtpZ0DxDB9SENjKboA3EMA8dcB+JTpIw
/+C/101gU27NdiSqjdjO+4j5J8mMUjN+vuntrYv3+3pdhMWutKJLasQpEFOZF9VRUHhUgIgoNsHR
j3TTpO3kb9PKo4URhnuK/FYSeEhE1vSyk5A0vDAuW+qTZsp/DNN9nUnwxjX+cZ7RKXQ+r63JeMsS
gMoM9M3TvmfxfbzeAcIICEI5dKOA70H+306t3BmOGMon9DrtcVw6URENctKci0eplzjRCkQz7ZD2
EMRk+k678OCps31kal9od3DJQ7uWRByq2DGqFrWQNL3A52QSA6OD7Q4GANAmWLk5f6lDmSiP/5L9
vpZKHKzGj6kylIN0ijR9jM3UYRtkTCbMxXueaTZ4JP2+aZnv+TdJZRLleQoekLwcT3YTdS36X6pR
ksDVy4HHIQd2SOf0wJY0s3DLyvR0jCzFKBKjdVMPRGSj83jRi9b9+gOIrY6qgWGGBB+Q1Wb5iooV
+64Z222LvB9eSV1x3gwWQJ/geYpo+710ysoMF8PKOYUjRw6wWga5U6AgCQfKjMPuNT/6z0Gin8/9
W4AyC0WrFuhUNHj1/8gjzjdNAcpsFcjbRAU8u4AzZLMDI3NuFG/AqSH3N9rbda9rWwm8YLkVOCPw
267wX8DTMQZU4EURY6E0XiFDfL9n45kaRzklAB+zoh4oz70trZs5rzy6/dfzszjp81AqylkvKPiN
XOJpSysl8ABRVxDIgfURna8XDCrmTl8TFO4orsTTnwy8euvpY93sXGb1g+Hmj79gAbl2u3Ii/MeA
ZJDn8PgC35Xe0Ev0hcaU59eLuL5s6vW3b48u5dCXIuUZ8qlIAIcgJP/Nfl9HDwWaY1OgVk59/BSe
eBPJ7HGT2nOk/FxvAkd6f7zE34Zb4kbfCCSWOCZZ6CcdAy0DVpBLMfrpMJihy3YWc05Xn+sXb/+y
tvTg9Te3jhomKpgN6CBjgEMff8rSmy/yUHlNRoMFj9rh7RM8TjLXq2nJnBjWrPAQ2tE3w1nSZsLb
ZBu6ejC4HXs6sygRP1MxSAuezY1w4rZNCaMhGoZwgTci3vh7PMx59sIaGAvgftD3upTVzs/PzcZj
mbIgqBywvRyQzkTaR21VlmGrwTv5qmHv8n3xIlqRrSh6guT33jI6CxVjIz1Qdvk+LU3IJXa5KtRI
CnjIrblV81ZtMGIVnJu1IbiIqczTjkV2OLF1p7adU2baju9EcAqiYPWSWJoMcFDmJIbw9Hg37uO6
36/C9DlsBFrmyYSD2jVeFogCMG/KH2GjPUvG+kxr/brPVd4KuUs05KA9UlkIQeyaurAoin7ZFGYX
WPJT7AAZqz4pniWNOovGaRvmDdnjHzTa8RPtLbnTtvlLgHLkZU4SOPyfW1XXyrFL+EzGcgUPlaTD
12GegR7VZuYBDrsOBsqp3yd0CIHENWdLqQrSTvJOQ+U2DYB13Xe7U3aTVe336WmyMIATQTvvUuTe
P2K3ckma4KwrMg877p028c/mEu9zHYMSMj3+8Oy3OJyBEShfzf6R9vSMiRAvNAu+eMv+2WiF0HY1
yRPMHFS9Uy7pbK03rN5YzHP6hCcDVuSxEt8jr+fFyqIicuCt5RSyQtj6rdawYsCcNqLjPUdP2daz
Rj2yUCw3xDUYDoEpAp+v70zACL+n3Vz4AfD65efxd9w/IsR3ELEoB/R7nnOMh4YrJy71XLH4rRGb
oRnaP5HVYIDyhjZj5L5tg5BJaLQaMBgwovrMyUxykGENWzv5c7LDGAPqdnr/IQr6p2y7/GY9vj27
bmIpn5+j+XmGC0FzG2ZVJg2rIomAkgnc7KwRllzzS7/2xppBB7r96iP6n07dIbike9GI16rT73pO
XydWDWdVdLV18xFh9sq65HSTBkHnZlHEp2hg+YGjNn8LQKa317xQ+wZM5rh181DNPeyaNYAzF6nb
AHlUmuuwsG4NiRWOwwBPAasnhDVh1FalEjFzGjU9th9djPyDfJB+Pnkzsbqzi4yVQm1Luo/nNDCl
/yOWRG10sZI3VRozSECYMdYoRvq2tGUbngONRX3pgmm8BOZ3Af/i8Wje7mc89Foe5ZDVzcW15861
Bbc/xx+n+V7pqKaC3d96Ed/yA9KtqGt+Qb36TWvQMFf3QfW86KsPIXQsLkZ2mGJ8yOsGY+mKb9v+
+NhtNhu3AElFfcigerJxGP+e6lJvz1Z64uY4oXzHm5LRcxfz3bpTM1gexPEo4qDH5HZbMEFEDNq2
x91TdG+XAcYcGn5k9jYPFqvvfGbBpZH6Le6AJmiiipqRJmlkUBDUrSexnhycmcgIDqUeXXhDXQdG
YtogdTMSvKEWCr6Z/nQQzcSNTas4rmP7U/l0lZVkNrbm9j7Vh7wv72torhHmZi0WYSpHaoiXVRHb
CXF2bh3M/lGfvHcUL0Szx+StdpWcWZ/ykt9v/SxPxK0DYl6WSMTNkGac4mtZdkYHu49pHT/913+A
tburW2BVgqYqIAxD7hRQ2dsDzsN5xkMZ5OdidWl4nY028olx2E01Iv6jPB7CnTKpyJWIgKjLiPLv
Ov6iKO1TLhzKsz/P4EG/mw+3FMWtXu92Xm1oT61biOZjofddYdqtUOKZVoaeRYEBQnfDiT9/2V/R
SzKZyYZzJmPdoHpuW4bioPfiRVoZUedSxM854dsLBCQ+uuwUCf3JPEdOCwmbWpArVazO/Dpa7ZjL
oXXSUk8aA0kVc7KSQJdDndWnvwU4wVFmsTKncjARleIt/VIskN8ho+IGBQY0nfv1pq6iv7JjArQU
qdVZOPQ/yp98X+6bVWBzgOX6p3RrY9ImrIox2fHe15Wd5ER7UDTjET0n+puBDkhwnrEgOQTUhDVe
QRZ+diWHt8NDRMnD3EfGGsaqXH0p8diUxSAIlY8v5Q6VXcPLmSmqJwCnVTOwvZVnc3vxkICsvKWd
1YJ+Xksma3h9LHslshTVWXN5I/SNAU8AEgQXDNnj9dCGJ2kKq3yTGdK7Z9Tr3Mo3wmqOVx/rzIIB
xA6Aahb2T1BkoNdv76Q8ZVUgqFF9Ztc75hCdJpv9PAA4Lhup28w1Z9i+ZkaIGW8tgNzpChdWT4zM
aKzPQi/tn2Tlgm1CAtbJt6no3KVdUuekDUIMBXpNfF2e9TmoZOvmDD7X1Sl6kXy9flecFxXh3kEx
+ePj3bhH5UEfNKitIOMms8Jv3u5Kc2MuGKREaZvzCM18QkesaPKZUe7GSNfOxcePun+WYPZDmzPO
0irdqFZktXrtSiuewvF9n2KfP0XjVSQpWY3DXKvbg5G4FDx9dVWfRyM7tbKOYUq5MTmtOV7i07gK
LM3MKT7nfRWGkDkfx9XyqzbKQTr7K1MDAqjYtihbCCZeBAspu7nHZyvMpMtWBk76x1v/G7USRgNN
pSLHyZwm8ZxIePutN6ghMJH1uV+Phmi1f0udlfTCbN3Saszkyd8IX4Oe6JzB2p0R4t+C0a86i10N
KEsN+/iFlkxZ/CT4IsiRYsI2r5JjPplKFhlBqttzZSarweRM8W+APoMJBY8KCXhLXYVGulIP8aoH
9coRjX6AMBvCAa6EJbqY+qFTQqIFzxFpFrxpLIAs6HYmLavWe6pW5nl75jK9dMoz98Vi6IKlGbXd
wGoqRqFnKGWJLFAVprTdIJup2KKx6ZBtHfRyk9C09N5bxwcJGlK8eGNltJjfaszADZXadVV73qST
PgEDuOoOGEF5HA8jyluTj4cm1butWay5XUULVOcrcK0yGvrZkWnj0IAGjxH/cSs87DhVaUW/P/u9
2VxGi40swcn/1hmAzzvk0cetDxyLavSmy1Hz6KQzg3dWRJoHTuPc36+QAcM05OJUJGV3yqPVZYI2
NF/eAb1n/TZ/eXw17iC7syi4gRJOHLlUlsQhtnLLdVNYdejtkZ1qqzrqWl33r+radzkzMxlLsUL0
YZcrztCcfFXs21Xg8ph6o9EcnLsdR6V9zuWjM4QXYCiJ91JCN2Uc4o9Pw0F7ySu9Xg+r2igN8eRt
VUavfL1bp9vte78aN8E65ChG4s4+A1WAV1NRESKgMUUmwdptPmbx4CksQEQo2+gghJ0RHAfMN+wA
nN6+teaEK/ASIBNDHYl+l3L8Fa5KaO7lOBFYg9n9urKObZSGfaNk3GkHqcBkic6FR+WT020MjULf
huPEQBavTpweW5MODMlZsPD355zpHfUfag3yzj79zwdBN1AWBL6JHIjYKV6UlLLHYugdoLi5cfrY
fYDPLTYmo7V7pzSTfeVs3JeX/R6cofHbY7W8SwvM4ufWWlZlRQ5GgHDnx6HJFbXCfqiVHlymTegM
e9HlUHd9AecwRfXIVCOEKaCuQPiAFxGuLeEJwOGNE0aqAYe7IBQCIPXv49WQhoz8fUKzJ9kvMyFs
AKj+VkFPgfzKqtuokkPx++ZX7MZk3S6DzN1qrVBG3YhlfHCbwBzNlnIolG0i3cpUGf2yZPD7nOmZ
2o57f7xLdwRFxDb95qav7kAjjZiy1eH3Z6iNgn/6vbjuVnoQGjlFFhnNkKIIZ0QT+kIpNIjydl+h
Je0iyvNB2yri6SpCTxLG+ff5n8BWNZ2ndR7QBMx/frVX4Ri3rTSr1MwBroBLWsXUV7PdIlc6zyTD
X6+U06Eo8S/67Uri5AVZzypYUm3V6MIGGR2GoeMvX/+DyMoa7WFPn20y37xHKk04btGkCFWaYpno
ZJEN5tNVj9+Udc1HTYiAjcF7Cx9DkEWSKiJm5Doe5ubWHbvLXjgjX3cgp43Q5L3pKT7wwgW9EUVo
RRSGgyJmQJ1n7/FGsUCIyG9omDWaDEIxtE5RMW4GMtgS9Ft6sG9pG3bnnIB4AqVXZc59CAhkiLsT
JArbMAk3qx7iSQPRkgO036jT5Cz4AzdyiN1CWwgvMjKA5T7iJfFz5a8EJ36qdG9Py8zPv3SnAlcr
IvaMiQuvykKsCNB8jxIEL57H1W8TD3s4TRJmqOO301pHpqTfUqkoaPtE3BExl6qinvsdT+lgHtGy
ItoCGrKzIy2eX7AANwdCPJNylnHVFEDQxj/aX7EhYLAXxQlbuO83IuZPuDIyvoSsWsQA6C+vd/7G
MzurX7GUZ3LB9l/L+HXFrmREwMzJGEErnsJj6ySvmkmjzVgUAL8JpVo4TgpZ0FMin/dYMHedBJ0z
faTBHlss2s/P+nD1/WhgLHIxxc/XP9FT7kwjSKAeS1jyvlT2agWE96V6HN94MABztnzmoD0eB/3v
WnNmbr3HomiLIYyJMuZZN4Dt5mRKo923Rn56/PtLTgVQIpImish1AE0wW7Or3UriNOgwjxdKO1PC
hfrf2uSpfdcLr/GNEOJImmwsu6SHkMAsLG37/7kE4jRYpZTKscWv5whMeMNGiVRCxyrNC74rDMAp
ulkFcRZ+FHZxnQEqD7Tj6/NrtpJszsUsPdo0mEU7cnUkhGHvJ6GH0cJ6Zt8lBeXWqXBMyp4tmt0r
GYRJx3mweRhhLa+vCmSwBvwV8D81YMLbPv8H0zgXDdeVvFnPr9RMk8MG3IpYU+iudsoRsFA0TG4u
e3N7/nm8NJokwtznU1H1YYxeJP45scXVdgIGhpYbpe3e/A1XqxGDOI/UBquJVrUebte0VkTqrSTs
/FhNLWhucDy7jb/PVqcT+jzFXH9+vFXLiqYBsAKsFJgZCSlTrGZVI0kzc0jm6fnfNjDPOQ2ltCQE
cAEJbFCoqKFJ4HavurxVIjVHO8JoqM5ocYiMfAAtK4ofsWQor8WQl6ZoRxgBNJeoTuh6tub4h8eb
taRX1wKIG+PVvsI0EwQgR/pTnvnLn2g90q7lkq9yLYS4Jl7eN+PAQgib6NFTrQvP+Uo+cGvfrF0a
qR5tx4iLEpWou8sDZPEOt/XcfEVz55cFgMJEQZ4SWVPC6qMGD6zvgFapCUMmQl1cRRN8osencpc2
n40yaD5RPUWEgqo+sYpG7qK48oR5Ft1FMKu3bCMZg1FghtrrswAT0/43gR6oRQG7E5CIQuaTUISJ
9ccmx3CmE/jad7q/zgdnWHd7w2XTmYLwm7FbYzjQTuuuneh3oVdiCdUYcy/ymEgFye7FlFg9esEA
wQKIJPPnGZicn58EtAGJUbsqiiIScCg07/Y+Ezrv9NUHEDsNZr2gU3J8AHZ6svEEvr42ZgzKc/3p
6Xjk9i8/gRVYPzQ8610n+O/C5zw3SspzrYy42Vnn9SlbRPNzCMlRaqRnGSDSAljl9d6wOBy3d4r2
ElrwW5266qVo7jfL/n+lE6ctdXwYNTykv2IWwGVjc7HhrUCC6byvUTR9KeceysyhlT8WfY1rscRp
owWJa+QaYj1AVNTvbA32krkZ7vHtWbLN11KIIx3CQmT9ClJY2TzMKE5MsvVXoPR8LOYO4EMeIfFe
KnXTMkkHOTXmHGMA0a4/tjspMVEXef6m2NDfYhUZrV4vinjV4iZuGCmBMBGTAZAkS3TB9Z604xcA
Nh+9Fb15Jtz1GZkwYMXdJpWfcm4GJRdGWKAftsFg3ewvYJu++fKzPn+ekT+mPLzS/OjdfSOoYzE0
Dvl0iaQrxBALWYrV/n9cvMsvRbGCNJXqzBjOwZ2PAsTM4tPIofaJYVeppf/5EwO9D5qeyi2sBsW4
2owsFeq/dr8B7e51H6yzP4Xz8/NNtXnLxgdFEAGMt6KEl/z2ERd4P8nHFEmg2uKfi+2AvsJT7gR2
8Fat7NqpdX/l/ckcwViHB2DizNwE6npF0aL5qt1t2tVHEFoUDWkeTwk+QjgkWwHQhuQl3cVnbVdC
mm8Hm/KJoclcepAFTmDhHaHnFqCx24UXvZqrbFeiPfZSG9lqWvWiPlbmuugtik7c4SHmS3Itirjy
fM8Icqrk4gnVtGklvWWrwOBKR/v4UcAWCpfJQ+5StX1QRT/e2CXP5lowcbidCnirMBWgr9uGFu4F
+kKiNc3ULAgBlkDggctGAQl6dLuR2SCOUdd07GmjSVbteH88PJ8HCpPDgqGRxNnLxImhBwBYglsp
QaiWwpRJAyhmeZ2bzLSzdK3SpVW0G3VRtV8f79zC23Qrj3yb5EwJOUkcTqKTNC/SZHbuONq4hDNl
GjD/7viFf9wQbR4j+ksSx6Tl5u6wChp+X0EJRhWBoENGhdBQr5Hltg0UgJ4CgzU8Z/6rWgn2/L+B
MVT2wDvBmmJkF94nALsEOFyohc+ZHCJt4A28ApKotj81ib2TZTRua4GhXqzp/FK7FGGz4t/ee/QM
QWWAxZgpqUkIrMxlXJq3Yn/SMHvKc2xlpDyD8yk9EPAbjV2FcyVT9GI9QsBG0jva23dvtfD1whz6
qsgZseT51ENWRKPq9Sd2dNVwtLt6kxtDUentu986VXtoNyr4OgCvGDGGLfukknnf37zbDyDsSlNw
UZVIwXACjsLuTm2MLE9stU5tNE8HyRbsD0w2NOcJt6O57xK3MQZnbsyScxr96F0LAXQVbpQoyr80
IUig3V5P3xvTdlRi6CpQI42R1PBfR50BxKO6RJEjR5Fei8fy0tSNLkyGN+219tgYrfdOubeLJ371
IURoUsZ5PqVhPpykQ4d6MvafO9YAXaGdgXNSJIcTnMhRiYzOBwdNv53iI1fZzWTUcWs2pT3Bvz4E
nG8Atvn40xbVBTdaEecuJk4mrnMdRYBHoRByEroc7ebl99hsgvTzsZDZot8pvARvHjd3Rp4SKqEK
zShxEc4hGzhGz7PQUD02NGX0puVes9UiWvPI4n4DoqICSgYQPzv/+dUNy4a469M2GjAiNIvWQj3F
n2MQZRTzv7h3V1KIvRs0wUsUrsTexa249XrR3xRCENi51Ggvj3dQvPfgoMqKJGgsvALg1ghZastm
VdhgC+XO7GyMQV/zDu+wjndmbIxAv0Bb7OGPGa3YNbCN4yF3/O1bvBpt7aO1/VVhtTbn9Hb2E3xK
ilG3K/y7s15CeyZ/e/ytC9mk228ljlsQB0GUC1iAiA/0HBwNnKwP3s4vnmOe19XS9fxjs6NReN01
ZP3e9qstIvwKr4yEUAYz0YkpdiH7kXsvnbBSs4MExv70qeBgZR4vdPH8rwQSPkYeqxyI2ZLhpHTh
iLh8qKy87aqVrIYS5cn4vSJ3V0gBdB1cFDLuKbG4is+a1A+r4ZRb/bqxeSd74kzmj/wyn272k29l
O3Nq9/ECF+/tlVBigR0zyGj3zWA/md7bRJ4QGkWVi9uqDiQ9yAVfj2M0jT8WuvTWQ9X/WSoRUKV5
VqtZgKXyfW4NrtRg/sNwqNw+t6sMYZzFe3rXW0xKsxrL5/kvwWShiGsHSfIEWGlWag48prSMuaUy
PcUY/pvr8Y8Y8jEAtiVpm2I4qdrTmD/Fmmp07Dr0dF759t+7LNAV7oWhOQb8/LN3GoThNDI6FoH8
14hbmXp8zLU+xIas66eaoTSi3oQOX4YmjPFKGiaj8eyWhZOQ+Sbww6bIPdXZu1Z/lsqK+fSZH37Y
iDljyCLNW1/yKoF//efjCPXmKqbLYgFXKfUsP3Lq9rmJTqpojv0qtZTWUGM7N6V4E7Wq3mCOjfa/
hgLAZF3JJzSdCbWsbxgcfZH56EFK822sWE1RGUpBY2ib9/n+HADzBaoNhc9fS3/1NjFC1nVihVfD
Ey/86Mrtu8wkeuA8vkX/5rj/EUM8gZ7sZ2Boq2GEGVsU39Bvg4DkpUkPtYRJBZEpweUB+nxQzQS6
JkEhVBHQb/gfqeKy+WFgMKgo3HBxZ/AhR7njtD0gXrOQEUuV75rh1CGKEOPAyDxbYvLndqAl1JYN
J6a5/L/tJtR+AH9Px7EtXoU4t6NwG2v7sozeC+1Ji9zMLzYT+y5Mx5RdR43rta0ZMfWaUbelxvwX
ixZB2y0BVMjKCjlCMlSDZpDyEeZFKYdPMexmOeJgDoXMbbs0xSS9xzowKy2padcCZ5/iStPqRhOj
oER06u9r+UlgGz3G7PLQDvN1yicUYUtvBUCy6GFC1M3d9fKpGBLJD7mHG/zp5191sGJ7VW9Lxem/
Hq9qSRDCzzm4BzhaEYkD9RipV/miH09DWZpII+gN055RhHOnPDyoIs1a3ydkMY9IxcQNFOBFQFEJ
yzDGSSN6nTCeplxx4vbcD6mdTp2htmtB22gFtxbCHy2rrcerXHqLrsUSj6DPNQL4hJTxFPLPSr0O
y0sc249FLKnHlQhyUOskDaj2M/J46upL3x2qCrD3wA4TUVfjUxXTXtelcwOElAN6YK6fSMSdZ0Kv
BDc3M56aADDiGGGf8sy3rtq3blDRKlv3wmSgluErc3CWeYXELqLNZ4iCgEWiBJmQyu74T+Ej53Ul
prwb94bsVg55xVQwHYY+5DBoy1U+JuVS5MZ4fHxQ99HMrRDClDddIiVjxMP3F/nS4EWPXTP5yFLU
YQFwDTGYdMYqwNzODBu35kKLuZHtIgFB6oAih/oF72cAsnywJsb0a52ZulV+4cNvZnxNpY0yfo/I
IBQBY0o+uoPEyA2aP0H4V/TmJr9MLVxeXPG56eOl6dveKGnbcq+/t99L7H3eh6Gk9BMsTv40Ts+N
W5udrOe8Kfv/64zlrSTiAFJf6uu+hKRKWQXqKpZKK/bfUII02Ii1M5mCMFlI80EeHgik6xVoMNkd
i0UxQTxoWFmc7IQucOvCqrqXQUBfR9++ZKyTqXZfs3oP6lUN/foia/g+Ei2e07CrtjO47DPKPgOh
11O0KwWU0vS9bULPLtKA6OHBxCXt14G/elf6TlXloebHUztynqVWJVh8CjTVdnH097HmLxQBZ2uB
sXBzlxBaxAkzKOScWiugAjyJFZ7oweAG288tZXzRpOMkW0V56ORAj5mXypcMTMyR8ueCeUbDqRz+
RNImCqI/qfqt8M9i9i63F1kwmNa384aiIAtm4PozyQYRn8OI7dET+VMnxrzNyZPVKGW41iQ1fgrG
JjQfb8svpvP2Zcf7ByA+Oi5ZPErkJIAKr1IaKyJI7dATwYCQDdQvX19fovH1tH17e3t/f9/vP9fn
eUIeajWJ8f1Y/sKxQD7yONx8L2DU5/240oAikOVe4ybpFGxTgIZkZ7AluzbSne+ETrMRQLkuHFNn
cuUVZ+UH2WIdFBWSdXRu3cefshD1q5jANpf8YbJYAGBvPyXUfFVOtEQGh0ABmqumtDzfyizmvXap
ue97X0AV0LKGGJxHGxCABreyuCBSwqpV5BO7Dt4xsdVFSXyPMVBuRcksLMAMIAntaOgFVER0bRKP
5cgKkYCxbzIwZuiebcEmdUHB9K+IyVuY9QU6BiqgfKGOCZECNhAXGv4b2XWhtEpfFMBigj90Vz2d
DphsBGpbYzS0UP+yV3OLvn6ydZiVY/3kuq7hri3L0SMsHiN3KO/qQkB4+zXExQ+mPmPYvJBPih5a
eWfWZ7A0hKfINYwSvPMJsklraovwvWG7EUqCE6HRnDYM2AIEnK/Gx/hVJpbwJmynfYbK7WsDhPWL
//JYgRcye7dCiXQAG0YIwYMS+w4q4Y/dwT4cQGJ0CAxmnir3NW86kHKqoOeram9i319AsvTJo5rl
PktPrf6/HvimcfMHofkGUYqGsYaE7lVZIvvjUMtoxmiPO7vaJqG9feNtzXImIIy5v0AGxD/jWiko
IcR8pqRVuxZMWJUAWCSO4SF44kzeyHfaS9U5ZYz4326Ey+NtX8gyYZWgkQUtBlgBWTKMGLS2zEO2
wQ1L0a7Raed+0j35afB33psSGtEx2MTj62Oh914pqmbg7JohV/ibbOlUhojpw8FXT8U8+9I6Fw4N
trN0b25EzE7TlWXOQm3Ies9TMAJDXGu4O5EdWozR6W9vviG6oI+hvEVUicRNndi4FRIfdGwDSE97
A1NS99UmPnNH3sxtKKib7WgNxL/mj9AUUQMuALVAJFFQE7xdpcyVIyACNVYJIGm3CQzNKo2vwAzM
mcej0FM7B/PAEW2z69Kpdz2mPc17kDq+ztpHDPFzIxO0RpJTgRkhAvlkBCTP/PUt/qtw0PaMaW5v
o+kb/UZaJTtm1aDl3TOCVWmBWI2h8igsasbVggjVl9MqDRmlUuZZEP7zOT/QgN13bEe41TNDH9CX
IEhH7zfhLSuoajZgJlROjSkawsZ7Yo6FDY5GtJRObvwRmJPrr2uHe6vtSlc3OfANgd44jRPjEL0j
j31gQY3g7Xv6uzrLJo5zBoOjzRL5sJmq8vY4I7ULMzUJVSD0R/QyfVQrxZ62vKX7GIVreG+Pb+FC
agxbcSWOuCMQlyZTFqmn1uq2NarWtmIhD6Rr1meOfv/ICWYOLOrYswUY/61c4qb4Xh2IlYBlyujq
bVb5PgQsqNMr661cdU6396zHC12wpzOCBiEEYgkkMAjXaKpCtY6SQT15TmQKbrPBwdqsW1JcMJoY
4gET1JJD1hRi4Aa6w8p/1sC/VxjK++PVLFRzgV26Wg4RnyYq4oSy79XTJUMLcGDHz95KO/o7eTtT
JWS6gicSSc13aiPk/MOkegoa6i6gitA05BJv1VOGK58n0qiemm25ljHzMDErSzQVZ3yJ/0hPj5c5
Kx8pDEzjyF6IgHwqZKM7G3klKNUD7SSUVijqsFAoovmZPlFpcxa82ZnT/F+SiP30GyHIJz/SThrm
RBpS4BuYSS+YcfsiWz1n8BSXbjZh9wuTQb0kzPTtKqH9NfjGminNtFO2jV7kF96c/qud+5cAstrf
5CM3erMAece4nM0c/S1rixRlX4o3JBGBBhBMkgYjQthR2fc1pZNLDXA/9rNc89/VT3TMLP5I7Sld
Oh94CcCiKCqCPJK9t009sVWaHkOzMev3GP1RGh1Z8kTvA336VCibt2icrqUROY4mlrtQ8loN6Tmd
Y3W+1HNMugWTw0bZs7FRfQiRzqc6LcJfePhmV+hfiyRe8qhlVI/nIFY7NIfoRfzm/rY0gv0lA3Ut
g3hctbxQuDDuNDi0Qaf3n9JePVQ/ud3QGDKWVBxDqH8B6KAsIGEHXOihQzPNwJEZ1xiJ059X/NP4
fzj7jiZZcabrX0QETpitBJSvtrSZDXHbXLwV/te/h15800URxTfPZmriLjolIaVSmSfPsSAGy4+S
Dahi4t72FQuJIuATUfcGaxiooPAWv/RMidhmglHDoLgHLTsAkuOWHBrcnwGqwoBHg3g+BQZAASlr
wZpD97HWO7T0UL0YwWxts7r2+wGMmeCryKn/QHU7cJQPvtF2r2fZSiFglbjRpvzPvgQ4iKl4BkwJ
+FrmPYODUaXSqIOlUBdHx5N3ZSXtx79C3Tm3F/j6g5qT0C/W1gCFGWo2l+tbaSXnTQFiRtEs9ohD
P8vR17dpBpxfIffiSig9/bULDwnmD1NCFgMvBAm7aBYGDUqshWIRy8+JACccd1Vm5R6pbFlpFHZ7
YurVmUAaXoMjU/DQRxQ9L0ZBQLiJhlEhz8J4lsq9WByMaFeYVIdksSe8et5XGG7N6CQCZuI/jf09
AZu17CJKY7qy6b9E/0+z1b2nImGjK6GCjd/v6k+eb03jqauYWD6E/mHoQ9p4judbDbdqaJ8ASV9x
O0lp8xontG5trURgnqIG5vbxQfFXEDpXlylmiSsUcSX4+5WrO0dtqjrNphdlFhieXfIByig60ohR
0Qh2EkblNpAL3y6bwVvZOUuWwdYBACHaRSZqv8udo5JeIR5YhZ7R8iJt5D4GiZAiFzveY5FBq5Ju
dB5nD8Qc1gr9S5+WTABAhH0maJrnoNROqEo/QlYM8BvgJCQqeB4V4z3JXAX00Kc0cJp87wPdHZ1G
fx8Zd5kZsxJE1R0TpW0gsDGg5MMcDuPo8Ir62r3UBEwr/pH9bWzYShtClUDIX5K/YXlKa48h7dwk
737KWkKbmBkH+S3bE/VBNMaJo9frnMo4Kvi/23v4Oo7/2cHgnIM6vUpAana5xpoaEoQUSMdFonyP
91MFqGYCEbuy8LcFrwerAmWxFVcKKFMIf6gTTbTioXzytbSxZMkzGDE9q0uzv+k0Q9XPc1YrqQ4e
ACVVaGkSlbaQMN/dHvc1AGTC2plApiGenVDes3hSCeROG30jcUHzm+xMWUrPsqDtgiQpoRjesLYH
Zb7i9Y5Z4KwhJC4ckkZ8ZfmuIxngeAkoZ/EYnDLJc+fW5govomr0nosozWkt5Q8RjqxadRQKurTE
l4y1+j7QX1a5fa6TLzBt4OUOuWkVLEfzWFD1NKUUK9F303zjdSDy7iSnFTddbYVuV+8BxyTetyqv
1C2u4dqTWcxZAtsa8L1zDmstzhURLbW+GzWmYYsCykWdJ4LxOG+DDQ9BNlO2nG9HkPjv5UBoHS3Q
aRONhWUogWebXVmvhZNXbwsVfdvAqINRW1aRTZ/tYbWts1CLuO9WsYpMW8QZFDgJI7pJnErJB6cB
pNCK69LYmL44sijimQPi3GhnDJAHub0zr5MEGI2JPYm7ByRfECK5PFF+JIZFA/iPKz0ZAUvj0/BX
5ND3Y2K+ifDOAi1pZ2ehrXh3kmpz3wE0J1dLKqZ3Sf4pH2WFqcU2jewE/YSojn0N7YZE+5zYunQg
imWaL7rrq0wX1tZxCk8v706MHNrd0HpAfgN5jsuRp4S0fp522FEvnkYDH+9d5Zg+NPq5VE3K67e8
+x4O0bhJtTVq9B+inSvbeH2iQoX/gmX30vagdHLrj4XvysYZzsOz/MdBADSOBsW+QSdFu43V+5o4
omeBKO5P8iA+di+qPfQWiQ4SA/OITJV78pwaVgeOBWEirV+DZV8HatOn/TXI+YXUlEQPytx3e/iV
O4FvesVW9L1/Iqgb1neSrR7S1/FN8bf6gwCvX1lg3yMrn+mnMDRbKjQN4BROINYJv3G5VEoGTdeG
GL7Lu9jOH4byJSvt3t94OdO871o4tsWmbN4zaKEo6jEYPivR0qSNDlxQT6iUbZBjAAlFdCzxHBEL
O2ktVdiMw55E5ySxI+8+B+FGZQvxtjGplNjkQflChdR7Mh/raFfxGJg3FgnfqvaArmraSKdmP9bv
ukl7n/nhLnyKh4aK2R6NyiunS1vYoxeTn/l9VUhbNQ1V39VOXHMGoaS8fwz9k9mC5juMXsuSZts0
fu3yBpc2LcL37D7KtzGxxuDo145GXuXeGr40f+cLjyqQ4fleB68UPLbJ7zQPnWfVI7wNzXrXl200
c5UqC7t7XXMUler/eOpOb90k3pXZHVCGAdzdcNRAGjiesuKQAFca0lbYQd2hQOE4f8kqq9Dtsj+A
OVZ/KN78ciXgXbjBUWjSANBHiIbcCplHvOjU80VB8906drSSARtf+jvwb7YWwFoJlcONUbPhlNcb
KbY7cLawzEr8vWYwbTipfGU4S9fSxXCmoO5X8jzJzNzvuOe7wylVaaw7PLY6FNEDkebBSw2uStVW
xdgy5GrF9HU4frkQM/fVJHI/pqrguxB+SlN0XlYFM7lOiebwjFYZiBWTbMXm9ZMfsTGifzh7NLlM
LNSX0238UVGryg/cWjwLuHmisT8FvkF5ATxFRnulsGM+UNDC7SUEza2B4xgMO9NYo6S+BulhJMoP
flue8mtzQdc0KuRSbZTAzQ3SURlVjDNp5H5TtrrEuoFnR64nxnMudfd+LdaHzPR7K0+HnmqBJL/l
WmOyQUxiSy6l/KsQvDWo9+II0TkJ5mxZBFmMPtsanRfoYcqD0G08ZVuFkWXqFQOUneubgjtB09pc
2GVRawX5YyS8JNXRrJxYB1z54/YdfV1vQbF7ak+euikA39JmjlwrVGXQ0JroapsYkCbpVXeGE5xV
rDLZ28lki4zhe3yHHjT3tuVrgNBk2YRx3LCAMJJZrNICiyFzM0hcrTxnplP5B13b5jEUSFxF+4z0
EziVPLRbiOdas7kxSYOIb4X83Be5FWQSQzwDoOlbB0rzIfGYUYR7mMqoUDOFfAXGxm+DlQfgVXpp
NmT1cotLaqIKiLtiV9ZSxe3hhpyo4xwonkS20yrKmNrnwUqAP32B2SWHOh8iETSuIok7z04IGTC+
oVglbgVIxJHnK+d22mq3/vzsGgnlrgJOHX9eGs768NJ96cq+OLcGW0vsL8TLyEKgXwdgpImLbd51
p1eplyuQuXeHZNz70Ukd9lKln7zmWLrlqNpd/l4M25YhtrAE1Xu+vd8WHih4OwP8AP3NKbdvzOKq
FNqtjRd4gVtJU39lBFHygSad0yYnkObTtNqIa70r1/vl0uTscCWDIXhSawbuGBQslhuaKBIasN5B
G/YtIMl0e4bTBC6/JCDnoLpUdRHtelDcuNydaDDuUZ3WQ1cJusQKmpFTMReZ0Okxu23p51NdmcJL
74ezAqnC2VrmJfd7SY8iN88Og/bgtyPrVfSayd/I6JA/bWsnGSR1wJ3bHTXjzqyd8dTj2mk4zeRD
vFbBXQhHJ5IOJH7h7sHmOxdW1esiimQhidxaOHU9ywuZpcIjefAcYaRFtkvvDJQkB8rvFdfU7is0
qRdI8/VUz1aW5rquhCwiyOuQmgXSF3mT2XkqxD6t8qKO3Er9Korntnrgwr2SEjYEth9Szat3TeSS
3lJQK1b3nonoLN7KjUzl3L79mZa23+QwgL9E7QeXzeWGiPOy7ySxA0wKopOsNRuw9itRDVxuPm4j
vUwsBAlr75cloyD6BavyBJMH1e+lURLzAATkYewmgWFs1ZaLu655l+r2ABTSiCdeZK5EwgsZEIDG
JiAEgNwipjo7ZkPphRC8waqO6qc67AYd3JUp3hsqp+lTj2Cch7bU2MYaLHjpwBECqQgUQ6fs2CzM
krumiPAIj1xda8eTlJziOEWvS12NK75rulfmx02XppAGIRZ+ZxNUmk4cdCOIkeAIqKiEcF4rl8yS
c5Z/m5g+669g1YNvFlISxW7AJSoZUH4FH3L3BWZy4UXM3geFQp2Vx8cILfYrcMelHfPb9CwY0nzF
RDhUxq5REP2sZ73AokQCJKnQ8dwFaQtLojTd/PezAZ2qqXcJlMC4Di7nOwaBNIomj916iNAw++wp
pRUoPov6AucxXdui17csUv5o0UHhFzihKwoKL2/jYMwxR7SrSk6OngNaQ+5jP0rjoxBWAm0aPbZ8
xKpbqSmADIvQqgtRm9CqhQqd48aY2TEw9k7DtS89GpRDEwohqNNleW0nTA7qarOh3IRENzqo0CJ/
uTI1iBCKdJTwOdJDQ5B2RaseNZQzz9HVvEdrqsg38Ron2eL+wxKBq2KSIUE67dKqmJNBUQcSu2bK
LX/gW7N8EkaWZs/IdSuV0+CF3hsHLlro+RX9tShoOqrzSaOHbqqNmiKUBORL87XoycUoFxDIydvw
JOQGWqiNJLmP1MCNvVC8y8Z83BDDS9lQdO//eS8if4G6GxCaICj5idF/nT2i+HHRF3XiNmGMbtuD
QqyutFXIZxT/3Lb0Qzc0m+eFqZknEfrM9GKFJ658Qs/l7k1PnNqzX5u3kKlArCQOmjD3Rcx0EOGn
d1FMh61/p61Woycz82FMsgi4KX+UG2anr/VSZYzDJHWRnuZWLkt0GGOa6P/9AgSc+V8z01f/tbCl
kSdp1MWpm44RupT36mgF8mGEGtRarnPhHQUM87+m5sGtXPqB2BgwpTzJmxEM16/GOzRHDEvQIXiC
FFjo9GC5eRqfVr7otDOvlhJRDxq5dRAT/CRFfs0xUISorcIidQE3s5Fw/zO4/BQ539EdBMMjywC4
pLP4vXbwkfs44P5YC74WLieApf8dwOzokEELgSHMUrcSMwgxa2Zi+/GQObfnuZBNwQL/MjOLK3w1
B3K/yFMIumjefdNZJS1k28hoYTiCvOXPcrXXsu2K1YW76cLqzBlqBq+IamJy+t1X9Qn6+E0TW+pb
z5AJ3lVM2TN7+Hi4bXThroBN6HBKQOVDH3VmU/RlHxwGdeoKMV6Ufel/4NLINl4zCdq1obBpOrln
apavAUoXUs/TcxyYGgDakFM1Z8cSFRwfhaImcZOmDO6iui8kXMW+2jC/ECSAsUg5Gk9T7u3FF+Oh
pn2SV+RY5HmdM7CWpy+BH7VfsWDy9gvvPT4gFd02Aig5TKMK0D5Sgha7ktSissRI08eTT0bwiIQV
LzQUIzrzU1AQKzt9nIMwMkjBtiMlffCh9KEfWk0fVfGp5UmfsTzTcCOopM466/byLx5lQKUmFuxJ
Y28OdJPzlpCyKBMXmYRaaC2DU8kHPYL3oJusOxIUrA0G7c4k6Bj6e9HZensAV1oteL0pvwcwe0IA
L5RFCWhP3CHaNkQEhLQJNZrGe+5TRWFxSfVPQ3Z6B3oDBUojTsApOQgNqHvqv5XwFrxglZP6EXyo
KQmpmT6V2gnVlv9hmIA6ExQdEeiD/+nSu3ZofB2KaEzcUfwO/4jb6CgEKg3lygkbq+0craKtQfFI
YqXfsIq8Cd45BRK7ZWaVsB7BebzzPBtlylhmVbxr+10FWRzo0+hQeHteGe3SSVZRPgfGF2hNvMwu
R9sgQS6MvZS4+bAttUNTQlQNuu0dKgMA7CrfTRfaNXL7bSTRNn4boNHq7UO5x+CohgJmuTOUF3Ng
WoduttchehwAb0itqhRot1Z0X/IAeEPhIY/3/PR0uxyrEFRhN0Rm4qKq31p+oxVWmQ4eNbHkNsqp
Gk2SNN9WlbBGJrTwpJmQgsCpTA05oLu5tJxUuVfGmopV0kR/y3sF5GjKMJ5JWhYrl/NSDIDCo456
MVjrcXVemir00ifVGMKhK5IKqqdmsCMzf0GZZy/G5Vq5ZPH+QFArA9GHFBDIaS7NCYgvwwY8Lq6Y
os1JMp2ooTVnXv2sDeBFtMPXeLSGYO3auoLd4Sz/Nju7HT0jCL2obFK31KhW3uvk1IgHw8EBFeJD
0W+GNQLxaxTXZHG6OwAc0wACn33CnpRcCoIxdYcWOQggi6jHP2SA1Tlt5FcUQ4z7ANFQZAuD1XKm
OyJuUoD6zWgnj3+lYe+pK2+theAaI0K1XNMBnUGF+nLpxVISwkYQEBsFZrvvBkAVpJo8yQInJ1Cv
BgcpL30mCmnIGiB2V56XS+kBKMKC5UZDugqJiVlhIta9ICYyJDEFXlItetMHVPfUraDvFWWT9fUm
8R8qg9thvebIp4nNYzMYBWnUpMAEpfPLiatSChRRC8sdoX35wMXMMkeABCI7blNWiTnj2mtbH9HL
T/3UIRrkJae3YGGjzX6UUMgLnMS8K7NzH74YiSV6TP/PBBJQx8B2mbI1eH0hwXA5RmGoSSSlUubW
XsIEZefzFpwYJ3MNX7NQH4IhvLjNKT2pASRyaagsG80oYiVzk2P1JOwgE8smyk6Qrz5+VlTm7LbD
X8oJXtib7bpuzNoaCoWZC8bOwFH/Tk0bj9/j+T4+avS1oApzefT/cXsvnPgLu7OLBjoK3BgjOXPb
T7wDYvWQBX8yfUPyApQZ4UatDOqREzi6xP6JCwcPwymsJLZ7tA41h7yw8zWttYXzdzGiyRP/eiII
o6p5eHZmLorkU5cAFN/FFLu+p1LwzftVspBFe4CqiQSaW5Pq1qW9YUhCnRewN/Ron9xOjKA78G0+
9fjmQNYzkbIC6uMRtduSsW1Hra/04HH6cnsHXPN+Tlv71zhmxy9t0XIcmNgBB9CQgF1fQUGYcghS
ovexed9w65gB0gp5E/ep+3h4WEu/LqWCL+zPrnGetUopldO6U8BZvYBVR7xa8giMy7mH6YN91wmt
B//j9ryXKh2/7c6Zh8KhActEiHk3bCAUTfZ4ZLPEs4NxA2nQ28ambzlzcRe25teq2oWJEWCOhn5o
pZhG9b03vPT+9yowZilFdGFqdpWmRqzmg4JpKXeQDDSRiUFncHvgHZ62tFLP0T8dIIonby2jvey5
/t1H88IK8X0EFQFO9CBtc+hZ50w8iS/iuI+/gcwZY0sA7Upul0+ytpKvWYiRLqY882HYPl2XjFhd
UXnQJEDpIqfvmbwaHC/6rCmVDZJKACfmbBpVpwmq5gPTSYTDhHkkTiqh2UGGBIEAsT59qu3ETvVH
fhVJw0TDMaMz8pMpioRmtYarm7bM9Zb6dzAzd5U1UhL0Er5zVJzawO7xrhFYLDhog0+A2zmklrCW
F1vexf+anHms6dELchmss0KOUuTUQ0zVN+CKpVUqkYXQHl/0X0sznyTLYxWZGfaSk1loawTn6R0b
ve3tQ7lUnwNNJSoiE6c8oGSzJezEpJDiQs3cFyen0V1g8VPY0zqlbD+5nYnPtds+sQ4YqJVrdwGE
A6f7y/RsKU1B9/1En5yu5TTfqLqhazRzRmq0u2ybjYz9TU75R1eA8zjmzLo98eVL/5f12fJqTdfF
WY2JV5/cLqCtSnCpPjPlRbT2ZmNXzkNHH5Bot9ZoXpedBGr0wIEie4N2+8tLL1SEACqPeM4kIHdG
rlrJLQ386hG0A8JHw3jh4FWsEzRG7eClqgQMqtHKwVlAVBh4MoK/AChYFNjncDhdTbohE6vU7Vsa
GRuAbWp+8m1gt3B82fCdxs4QWWK8GdWduYlP1V1VgudXdTRjlx2l7zG1kUirD1G4zdYa0ZY8GdgH
kFeCI0VRYbYtushv5S4WU9eUanSJ5shflEMG01EBpo96DaC48I5VweuLc6aCiU2cw1oG5JhKzSTI
/PbDdkyTjAKb9IAm9c3tDfej0DB3Vlh1HGnYAox2dtKUAZmqVqszV0OP4kdb0Fy4T31qovz4Ir17
JRW/edEz3tGi2Me7KnAALB9DVn/2/UYsLD2ycDOPqZWoex/FH3kfv8pH0MjK96DT8+Ds//qpjTsm
6B5uD33xPv099Nkn8TolrpugwdWtWeChYmXHtByIiJNYobtHiHZZSfNtd7cmFn3N94G4zJg2gw7V
ZviK2a0WxoPu+Tp8oKcx/WhKFDUeK2yt+5ypjIDjc1NTpLTKr3DDXS+iQ2vLwHCzz4RTfgzVXUNW
PuPSo/liSLOgHTFsELQ9hlQ71mADTfvt7LT7TYaG2s/ir7pFB2rqQI510zD58fZ3UKbpXm2hX8sx
20LQSgCUVhpx3+20h/jPm/r3LnzUD9ouPYasOoDAsLb/Mm6xfQqGVbI7S8y/YwrDvzuyFa54kaXn
sgr/ZU7aweiD+MlO/notiCCDqocyzV01GOJyF+kNGP1qT0nfWlDfvdTh1PeihENZMU8Os6dmTMWX
oTbSt1wxE3/lPlnyGyCPIKBEJ4Dv/Hy4X6MZACIgeE/lblMHUJjnecZiNf3ktUie2krs6e2PMe35
2bdAMR91QBX5CrSzzkJ2s9ejhnA9d3VFV3dGKOF9gPyFpQsmYUpppDSpkrX8yDV5PuA6IOmfFMOB
i4IXurw75EGKpaKpc1dOLI3QCtIImlXlW+WxQpfmRhoeVas8VdpBkbZ6QeMKsZmxstBLrxUo2gH2
DkgiKM7mrcLKEAwyKZrcFbaadJIr2oEf5liiYX8AyTJrLHHHVTszbLlxxoIWn/rKU2Jp58GJyjow
7yhnAXp/uQxq4Mt6QMrc/fiIwcCQ/pM/16x0wo/b33gBfWnAjglRBGQ+9KvLochkZRQDzBSwN4qJ
8vG5DEpaYzeVSEWrJU01dLAQFvtIxlQ+G0ebvMRmw0oSri37wk0Fai6kz0G9pBPpatKa3qLCkuHb
g3Q537v7J8HaA6xOEaR8vax0Oi75fBCFACQDbiNNx+14ucRVG4AxhAw5nqQITBACHKqUahkj59KD
AI2eIdama0HZwusCPVXoy0Ekiv7K+esCGTBBakQxdzuxgOBcOehUbiR1WxAP/Ol5NlC9VXwbgKHn
zvS9zdiuIvF+yFBmBxuHCx8boYcB0evZZddKZeTh5GMMnie+opwkfGU90EtWJnsoJElVHpgUARR4
+rsuLKiZgyrs7MXEDDal18axBQBHBqxWn/gj2OeaJjqaSghItzjE8mtWKOqr3kNjnIkB7zhVIa2A
O0PPpaPfJaJJTbkLXrxCJi9VxlvupLqgukqbFYZ9e3sv3WUAUEz6TrIEaO2cYzKByEjlmUXh5gGL
NFsqsLyjlaNXociYUH7I7xiOsJdBcHDfQXe+kZj20b2VjgYULQDSESi4wO55e1RL8THapDAelDQQ
Bqozzzoh0ivoAvmuqRYb3YbUOajNzpq+6QNW7/1dZ3W6B956e1RWEsA/+abLbw+RBzRNIjgHMz3K
DZebvmx81Yj7LHStt38GO9udRqvegQ8JbGdYCHo36dBPKuiBZYAK4pNS9gRdqge292hnHY8TTVYL
Iph35KqgLvgAsZ2np4w9FZAZyCDWtd/v2dPae+L63sOBmWSjUIzB2Of3Hhid01IxPe9ZKt+zzkfP
0S4O7oN+JfC5vu8uzSiXSxN4OTFQGvOeG5HYfnLmQMKCvZSl40FJ11TuFhJyl9Zm3sfPS1w8Maz5
nTWwYqeDJYf/LY6n0wmKPGz3/YmiWr/vGT2Of+N7sgKQXTgZl/ZnUZ6EhHAnTvYtbVOH9OR8TDlo
ZCfV+/tXEZlADQEVGl5YQ5sVP3/t5i9Nz4I8Q44NPZ5M656jFn+l+C4m2oqN60Dy0sZsn/t+4adw
K94zQPVlg+7PNWLChZsTFtAOjOr0VC4gsw8odL0Hgc9ceE4hSvWNPGa7P6Nd6OsEsTpirRUjr3Ml
kzVExlMxHP0JszUTS81vlaoRnsH3QPt6B1ZQOghnvfyotdeOrAS+i19o6lTENTV11M6iD0+u1FEY
WlgjoFvgm1R/UYZ8zQ1eJ7dMcWqQnzpU8DsnhRvGDhi0TBDAvB/b6cY4GnQPrS4AClYsLTkQrItK
9IlrAA+ty5OtlZ2h894TnntUlnrQ23GFcn4q0Td/27MvuZDfhmbrpnDIvYYFDIH0HG83hbaqSJUe
THviZ5KsJmPXzM08FueNyr3KFCa5m/ixg6KXgBOM9/WnxMDUyPbaYeWhvHSsEJICEIN4CeDE2UpW
Sqkko4oJJiYYBgS0s+PdfnsNF/YeAkBpqldAAwHluMuPVSS8buQw9d1Eq16rsDqWaFagQZjat+0s
nCi0QwGrjOngyfFTJP/1mjL0qIvaEf3BGc/3si/deSR+M7PwQwHrapm2Dvh8V47VQlZqasH61+bs
g/VqHwSKgVbRkwPSycjyKX6gOP29o5sdxWULDTjvnOBN+7QS7f60xswu/gvTM3clVaio1h1Mv72J
7EWzXzo2gCSPUMtxdqaNIXw8T/4f+YbKp9lBtTTaWKzeIEvIt4fCsv6uZGYXdu/FiKaN8OsD6IJi
RqQufTcMza02enZLxGPZS1Za1YzztR71RXNwMtOrCkjLOeghkgrw4aS+78ZI4st22BCmGdu4PgBI
t+IGli5XEI1IwK0AvYSi92xqMuSl615FM26zLw3GfSyoQjOD9rvorr7PLOIx7tE6wQXroxAHoT0P
fKTqn66saP6O8t/trb4A+ABa8Nd4ZrcHUPhSWQqy71qNLb2dIpVFjnLq/4L6wGfeSow5Ra/znfbb
2PQhfn3X3q9I3HITncjjpnxsj6J0+EOQSCKnoViJYhbwaZiYjB4mghbsSdjz0pbQ12JaxkkwlTVP
I5Uke/j6OrwkyE19dVtlDdq6FLVd2Jvl1CMvIK0Ywl4X7dr6IOlufAhaB73pUN0KvS3yA+EIAHti
JYFiKeqhDe8k8S01d3J96GwRADZhr2e2TgSrz46xp6/EPT8PyKvV/7Uis7fFECSjB7LxwAUZYUlN
B0UP8MtQhJdf/p6dpX/kyKppbX8/3905j0dhk5zZ04P1djpsn9SP8A4iqGzr2V+6NUlRbsvX21tx
+Wj8O745N36m6MUI2e3AlUEiDeT/K0fHJ7S3gXnU9xHZ5XvoSSETsZOt5GHQTuUzmjD6P/WjkLEB
vdLB/e0BLSScLrYQmd03yI2EYcfxSYlxqr13SYDgpblVvMLqatMluZNz2inIPYmVVQF3WFiKpZvf
lXEyWp8m3mrL7sIdC0QIEvZ4o6ODcs5RLg5aX2ZiGkAu1NiDC2Izvsr3IRPfOrA+eR60gcWVE7t0
Ff62OLuWhkw20zrIA1evtmgWH7iTWNnwD1LzoK77X5YbhQhlojnXkc68PLENMrwtGbDcpeooKZNT
S32qzgHAjqbdnROaWXpwh9YGPdqMNlgHk5GZzytjmMKwqzMCrVbg7Seoz09S/peHagatSs28wSev
N6MGTgNR2Uf+n85npYz8bhbtUGDfyJ5OE5EzslaSXEju/YC3oTmG+AZX0cxrkVZrsySD/WFDaPk3
BxKL5gDiMRY7K/f+oofEYiPXgxa0SeHscr3bMfCxnYbATYXU8flLPNqpFwD18iCHh0hTcduzUAED
1XtZUF+wRB0UKS8rC74U0/0exCwuHgtTDPp0DNxGfwJvh2lspeho9NTIreEhDh6GgVtSHloqqnI7
GU98DV2pt8ewUIwFHfHETaPhupj0kC4XIi5GKRlrjAGlUCdNLKmm7wrLztnZdd3UicGpG0yc7qta
iYuTnzLJaMcDmHzetNxzYoCLQYPHY1BcQh+CwLztprXtP4R95R9r6rqLdxSCnP9nb/bFQ9D6lz2B
vWZv9cfqObuP7fqob/OTZgV/qq1yHvfC5gz2g4IlIDxvPnywka998qUzhg4iCBbgvYpGr9k5r/yq
kdOEh67QPiWiFT7olS3lVPb3unlO46P/JeyVNbj4YpT72+rs9gsDEvVVC6uBwpy3f07B5ySPie6P
6R58w8s82w1MBxeuFtr3QKHSAcoG7OyeDTT3V9R9Gl4PaxJcS94VWGtCVASdk2zu5cYzi7g2UwAv
3bDYBPVz1Rwy+V1XDkGfr8G8FnLaE80dMvlQnQQJ1rz5N4bs0pgoItJ7nR1C0n44hRREH+wMhRbC
pP/l7oRjAefxBOsEe8NsalVaVkoshG7e+DZRP32dKrJdAM9umk6j3QPVGXJbyP/W5Xd5TCMrgJiF
pjI0mCfm2uN7Mjbz6lhdglwvurDx0p+tM8pgZRn6aEE1642WbCXxoQM9L1m5wCbffGVFQSYGBiQC
9rvLKfeQD1CSQYnctt4LCqtB62oPwb0xft32V9PfmdkBXAV9koBMQyt3XkyXVcB/ayIkbtwUVg+2
PyR81GYXniplG8poflAj67bFhfUDhTXEL0BoDaigOPcbEgQ/4h5Ie5nd1fvBWVOVWdqcFwZmHrji
0eBlDQzk5/GQWfI3qHEqiniPmpb5vE6huTyhiZcMahpIts8+VZkhBKhV2FPRysBf0VCbjXuot9xe
toVyChLTYHGAbwcJEfq7LneElKaVzMsodV+4DYBYbek0AqFxeyypdMSbeqSPLVDl9xl0BrLMrl+g
9L5/2t4exWRkvl1+D2L24gwAcPLbBoMA2Yutjj305j5uW1hYzYlOCBsDsenUk3M5zU5udKnjaNuV
elzc4y4MQZhbPvgru3BhIhN9HWIVkGNAI2Eaxq/YrMq8pBhyTKRq0xddrA1Hqqq1foulCOzCymwy
rSmpgVpPCCXzrm33ytELIdeaviXSacjflHEDKDDla7HYdfEP7Uy/5ja7E5tKrYKxCNB3wWIdIuN/
+fgQgfHFf5Y43kO71Vb2BSeCCBfyyEh7IA8xDz2qPDSh/ohOTIDuG4hsRPHj0L9XELSVG1oED2vv
8as9AocIQ+hgmWgYwYd/+fFaXU7+j7Tv2m1cW7b9IgLM4XUyKcuSTEv2C2E5MOfMrz+D3ri3JYpH
BPZBr9BYjeXiTDVrVo0aI0vEJLa8zoeiUAimD8dEj42nhgE7s1EeHPHI1mgJeTDVtpA+ji2mkDS/
VsAlZURFbXp2q1X01/PN/7ArYQxB9JCWVNC0oYxcSRJLXSF5wAfVcFZOfa3z4vu5hcei4GBiAD6g
BR+5/nGpMmVCv2aYGjhFACtc1ITqy4WxVV8wnBd2vabmNuNDWAqEA44XIBbgVQY8fbRWXJr5XhDy
KcrfcFjLWqOABwcaXCSS2auNhmD4+Qgfn/4ji6MVQx1ebAOKSy00+6yvDvHMWvXUH9+oSd/p6qEi
3ws1+NJmwecTqzck/XCpgRVl4MW835aJZ3uB73iZhdeN9qGsbQp838Rhtc/SVHzte67e8HDsMFCA
KWQklgGGw2Pj3p7jJaJst01m8WaCYjeImwVXRVN3+tPOZJQfYsuRpdHL3Y8UpBklWKq871DUThVN
Tt0ct8fccIbpvXHJgk+xcT0YiQjfqTG/EBViybZ2eL4/5syMrzCRCtjcZkCApEMr1fGRiFb0AJzp
78Kr5xnPjT0GI8PMod8ORQYZDuvvVr8ZFOJEIcDxyLD9xQ/5w4g+lGJXLT9r8wRdr1r/L8wNVPM0
JEJ4kNOOBidCmrFMgbu0gHuVyNr7zBKj4LUzSLpOjiaC/n0mTn3Ma2GAsAR/wiKQhGO5XzXa5tPC
c5rcQnWtI2CdS0ODBoHnXkLWCo2y/Ct03RJNssEwfSqpY/jTz0WUj3nn0TeMdk7tRT2egGVugWGh
crbQgE0jUrqqmgIo0Ara80me8mi3Ix7NcSpJtZ0pbW7lhrMI1+HcGk65kdufP/KYdOHKXCIWuZV5
S5xrom0NOSN08d4G2oJ7kV7zuU06hNx3Ud1o/kYeUyiCgE2cKrdiZSuIZn2hWOwePzpk9kopAJsl
c6nA2W0zilF8KRWCksO24ZItQ2l9BPjpGa2TkeF/pSzh630SVSSCXGYMYCBhqEDl3gGVEWaPzEO0
hMEDTIweDCRtEFmP7tyyCYBApKLCYpxj1Goh+A0kkNHbatks/ObQ63M19kfEPG5BeiCOACgbZ/8v
l3bjExDDd6AdsQurzS8gUWet8CwgJRkNMHV/JxNpG6+bhvQr2eCQKHq+eyfiGTTHwh+BJ4tHd+jo
rNB0zfmhohRWWl18cIFoYn2KUiLzM3YmrgyRBiEolOgQ0Tyw/QDsF8lMEpWW7x97bgHW4HyLjQQu
znamOvNHNjXavn+8+wAYojojj+9d5ESyikLu3KJ1sJ0ZV+CMJMNZedbr1odiDvlcsci+qOCbJbHp
7GNV1Y+n/Gd9yYgWkGZm4FPxBz4HuSgaeEp4/NH57bNOEexGLEHpoLqRQRlRpscbby21v1jZRUgq
s1fWQbkU+gULIUDk2ymN38m/4SUPZpzJYzoSe+32Y0ZH2+k9v25yucSlCpaI9bXRa8BcSW+Aooug
4kGgvQmqbF0i6OnS1nOpmwlfBq1F7AEEmuh1pUchClOkYk2lXWXlIgX1AIUDv1DKz45yuGTGOwBI
R7yKB6QhArz7SyhvIs6uqMFMnxNmQbHg71x6plKTItJ9MDQvoBsiScTpdb4xM4CpQd+AlpH6U27O
LuiW+HUFImz3/flZe2T3AE0D+rvYQetz+PfoqsBj3q+kiG1BgEjEo03pnVnnOvcVaNIiRB+bY4K+
oUvVJtv0rNYkOsPtQxAj0gsp1ppgDTB4ZXaMlhbfNliYdDBh+4lu998B289c5H9E5fdzeP+tozmM
wiAJGIdurQLNuzinpfaBqsGAHOjRv+npr/E63QnqKVQRSXw/n6hH/o3RRI22KbKMnpxkfYsn60eo
bjsdOUswRmvXIXn6ulXIx9kj75+CyaiWujt/zth/RGLDPtrFkdVDIR3Pr1FSilL4NpYzoUWY1oQk
gKJaBPhhkKN31jEcTYB+p41fM2aHKR1P+a3V0emIOKWUeUFprbLddQLisxDMTMoiQlPn8/nlHs/h
/fhGURor9DzvFRifERFjr310KnjN9B6tYiXgF7q6QZb6yiKDHZmKmhOwnKNneK3CW5O5PPVjL8po
rodvvbn+QO3Tihljt2B6jzfcmQffer84hjDlwh9laokN53yjG147oGyg6bOsqI83/v1kjE4lNEI5
KBbhA5zsmwEXMWTy+E1Q8eAtfg/8dAB+hs7crT95vtDzD0cI7DkYUYevuhk25TkJSzMUhk2YL8M9
vXwsqa9y6RsiST8/OQloWHtv7zgSmuDXpYBPe74HHlFBw7yDzwnpyEGyYLzHBcdT2F52Ogvmu5Bs
IQj7Gqwccvzhv83jMjyZ6BUUVPbK774Xv2quzhXlHzu3hi8ANAmMFAOJzZgngwJdKG9HUWe9rS/7
rbe+cka226NU5ZFjujZNc6efOrJafRbLnbUKIX8E0O9hTh91WN6HU3fzFaPlZ8KSTWw2xDywap2f
QfhCksqbOXFTBw7LCZaHQQUYuPD71Qb0IJVAsdRZXq/bhaSHjKI/X8/HAGuopf+zMDrSeWEnoptn
4B6LwI8DWTGOw8ENTIeRNAHaBWI3JzgnPMaO9yZHJ5fp/FYBO2QHQrC37RbFgoSsu8Plsv1w1f1r
tn3FFa+BJ/rYkmVPlvbSIa/cehmpJiG6biUMsdwVbjuivCxOPlnp8Q7NsdZvrH5rzydnyrNyHHo8
0JKJ9tBxhpCnhgJthMPWgNK6EQ5+/5HyuhfJM8s8aQf8hXg7AC4LffP7Zfbtvvej4UylyIUPqU8Z
wRUtAkBR/j4f0dSuHQrraKEB0AtcYfeWUptL604JOvRLKw0RBDQMimxDamRA/0+GxqTyRYO5C4dD
qkTvNrsuaVDHXJ6bmJy1f2MZE/Yix1OkFe93lhRAB9LZRHgYMMHZSedqdTOTNgYY15XgKLhNO6vi
WzywYpzDOOnRcuQun49o6rjfrM4DBS+0C6lOgiG7wZtKQZ0/mWOwnxoLNOkQ4sJ1Dh1F9xugklk+
ocO8s2rwlDIhwKPODvIjz8fxB4YeO8dbK6NAqJHahs1iWEGqCNLweJxctnta3xsv6aImx3Z9PNbq
e62/f/Is+aSJhv6M558wGQvefsLIdQI7Udt8jg2YahfwRoFMGHQyhrE/4qoyQSbDHWKy+dQT7bQA
jiJUZ1zH1FIi/a6gjYeVgW8YHemORefg3/6vWoDEk5jIwQzFxPRK/rMwePabSACiTaLjtxhgEQCz
4Gqi85Yycwi9/2Ul/1kZOwwhYqUihBXPX0TkbZsM6IT98giKTM86Ni9fPAFhHIEYi7ZDtDfMJXow
ZvzjzFD/eFNuhio1vkLTMj6iHPyj8iNYoWM83y9TJlDEw9vvP2zKo3PB1G1WSU6Hc4Hu7SIWDDuT
l5kyhxefeEmjWAhMD8i9kdZAo9D9qoWBz3MVW/fAu5TglkmAskXzubYMtkTfsFCazlfSZ6ou5prL
JrKbd4bH1bWBTkcUShjmSO6a4qcXrIsP+iWrwW9jZhAEf0muz6d0KrRAkEgP3Zq41P4iyZtVo5nc
L7mk6K0IIKYu1nmAAvzqiHfyR+DPZG+GaRs7HNhBLz9aUGk8ku+nNe6yOCsatrdk8P9V4aliUi3l
CH2h/IPCpasom+vZmXzs3ZocraRfxkkSFVyPx966A4Ur4EJQPf/gtFfDsUhUgWKScHOYob+t/jBQ
1IZEZCjQ0zDOBTRsHEC4Wu6tPjCU0MhamoBzU4u4swc+Q3pTVZBzmkNpTdQfGIQM/6wOV/HNUjoV
5OSVzO6tGsxEIolrHSBiiVfr6pdRlejFe2FAARBdbHbxfA9NruuN4ZEbzcM6o9kUhlnlxVsxLAmD
dzp5dzkzX4Fw8rmxqcD0dpSjTZRINmgP48GYc2gohwg/aWKG7WEOW8INQfXjIg7KsIOEjDCudgRo
rHUiTuit7bZQ1waySIv6NbMo3UQXo+oZtGYx6ldn6J+HCC6iWqTmr69X68PMJTU5YLBtDPp7OKjj
3lomszmvUZTeQqaek41ywblqrM5WViYX8cbMeF6LpOKVDmZi8ALtu4w0cAQxUVRZeSvZuSMy+UQG
TyQ9SN0jFyMNV/PNZi0qxgOyzKUthiyXlH509Nf99QPCpR/763J5XIJcxXCoWVzy440vAcyGkhly
dCijyqOXVFZVcVWBdtaie9aihFQVuDkv9yjMhw2IdDuK76gHDipE90NLoNKU5ZXfWIhocBOLqnJl
1riJSbxf/sSLrzMEwoGfG5QTTwvLJu7icwWatoOkOefnZ2Ui/3L/KaNZBsIglUInaKw3jnB7kH8Q
xsADDhCiyARSekkvzfM7euR2xf50yOZwqo84ptFMDPf5zSLLlBTFXQDzsnXpftH7r+4ZAhJ00GWS
o7j5OvN7kbzvduDOJu7HL6r1z8c/vdr/VmLkEfuAL8SgxEqk3Tkq95k0Uyuf2MX38zvyfCX4wySH
xwBTLddq42Lwaj90X5UOedGhDrbcrNTF4lvWlRmXO+Hs7y2Pjqtc0Y2UJ2GDwLIA9RSNF6mmOFoE
edgQRC4SKP5D02X2ufASxusone02fnSP9x8wuln7Uqb7JsDccuQS7D5QjHG1V26xXBJeM3XaWKWr
EzziXJQ5EZvd2X0IM92+DZjB7rpGaAaer9B4/Tn6Z90mK9XVF9TLAs2yz/fRRHL/3ujoqRRRkh+x
CYw2qlARrdU+ttf69BocXpPVcmkK+jlE8jomtPGO4JBUzFCCB/PiXGQ6cSndf8jowdQJTZx4f74l
04fj3OgfH+WrQqDzi5eTqL762tGM1yTabN6h5LmDDydAH+DtZH7PbMG50/23RW9ON6tUWZLE2PzU
4u0CvosMsZWoGktbK9eudvyR9I0uocsfumfW6qBoh5nTPfsBw/G/+YCqrbsocrEq7LbUwESG6A73
BybBI8uWmOniBfIAZ11fYQbC7cE1Z17Qjzfz/WKM3FvXyUJUU7Dvor3QbtZyajGgNrFj1c9m3pGP
nHP3rvSvd/xmrL6sVK0yuNJMj1DS2/L6fqmzyxedWe1UFheJNrfpZ6d35NzAV59WUEtpLKASBIPR
lu7JIfUQF+BdeQTcabOJNDjuFTr6z9/Q7hSPc339E2nk+ykeuTkpsCnPY4fTDlKD9QBUAFqBXuUb
LHSwhq9dD2oaL+dzpcmgkNC5jgx6ttBF36cEEHUs/WIxs+x/DFr3keH9R41cXxBHmZPXw0dtG32P
XCPudqQ/j+YXgePzXuDzHez2OTLQv2fDE7t/e+RmD/SKS0XBYBf8iduIaOVma0jotbW147E9bgh1
wFYAyg7v0pmjNrPT/5zyjWUbzDp2QMMyB6Z25KuMLk3WXglBn6A3kprVn/vbCdjE3QyP4W55XiRu
lMJerl2yzy23QTxIzMZAie4FQzw5hjazqBNvtnuT46gNFKRUEMJkqtlb2xQMb2Uv+L297ub85mMW
497SyG2F0f+7wYZere223oDIeL+PtUh1iL0xX5Byi0Wy4/QTttF6TgtobilHTqtU2iJRhhMlRmZZ
mDY67qNcDfslFczdVhNlqPuRjuKvQLbTNFdgqzM13yMXXFEZMVB+wkCXxxdJ/ZJP7wn8mGb9HkBv
sJ7ZttzgHh5ODBixOcgOiQIox+5vCLkLC9+PESXx2/WlQmozU41jsD3Kr16jmi4yOoela5Rr7oiq
BYQvQRmsxofhslrI/YDZmwVyTkBGMCc3nzRa/czx5Lz08UndgYcOmLqFKydLqQd+1Da+yA4pupOK
t8DMVEwu+43Z0bKjNTDKIg5LAXoqTVRT+T3yUtXOTEi5PT+8fyiqZ5M+WvUEsn1hreDeEEh3qCHr
gjIJgn9WvcboAsXS429m/ZpjFyxxqnc7VkPxF9o5qBOxRv62OXOA8dIgC6rJT16SI7s8V8a7vxNW
OkiCtAPaBNgttRG7uUka5v7Zl49uPDZ02ZbnowbCseyuCmiLYri5+vz0mwxbcQC0Q4VmXBHJ7Djz
FHkIm5CRkoaIBdkoG6df0vsdEGno6tDRw7KIUTxbO9dFNts+9rgXIORHK6IEAUH0WY3rS33GFjVE
HVEqoUPNL8tlZVO5StvRDhpMJKalUHu+JZghPr6f2DuL40JTFtdM47txZ2kUS4If31d9aJgfKA2b
ccbUo3e9NzUK1TvwVAUQBO0QqtOmsF+vZXW9BRcWYhZXy2ZO1bCVH8aFuiw8zJD/GiPsmDop87rF
uEA/7mUE/a7azGmaQE9iPHBeA0xUAY3hKOftFej263oUYkGvMTTdf3w4C9AS9OTc7eWK7NRDP6cG
NeGjgJwftNrA7QqZ3XH9SUHNrvVLp8ccVnoDwNh1f+wXolYYwPkmS6Javt6QX1+di/cmbmGg6Xk0
RoAmCG0L4z5mO8CLgqqEzvKrVdfoqSSCmmhXlIB0gfdVKr9A2EDidC6p+HhP3JsdhZk1y7qsl8Es
Mqc6fjqFIHPjQ31o+Xx3PnIpCPeGRqGjn+VS7aJb3XpDki3W9siHBOtX8OSh509ZF+q1MPeeXqgM
so0heKX3y43OrleeZoFu2LQSQ1zU5mpVm7vMOJUq/lolxokmNOnQezsHZJna3qA4Qrps6DIG+cj9
9SmW0B9KBbeHevEpXmeZpXhG0LgzW3zioYFJuTEzuOWb6JLhi0zJG2w3dlUdMogcmV8hMXV9NxSq
fk+hri5KY3FafAZaaD5fkClXiHwgXDEPKTDs93vTbJZGacTFveXYjloqe5sDHs1fU1yEdkh5xtjE
wwGqDSzUwCECBpJEYfR6V2wfVcgEdYF4Q61TkORhC1B4PBwl9Yoa3VnGKtqE2iJ7kptzWKhha419
1a3x0WKydpHnVYgErxMuxLdURLAjIcvL/hZwW3mGAKScJZ6Y8vu3NkcrC3FmpXYiDJjZtGjhTReS
pHoU+I9zjnSohp4z6fB8Qac8CBqQoEUzkJrhKTIKdJgmDmsuZGpLOsPlg9I4MTJe45VtbdnREnf6
c3sTs3pnbhTsVHlEZU5L1xa/8jX0xIFzk4lUqnhxXNMuZ1g1JnbrnbHhz28OCh/2QhkWGBuvSpTR
xVqWX7J96czU6SbnEJHBgORFyRaNyfd2lLoUfTkpG6ulodIpCsFWbiDN4NqdoFdZTi0bP2IIDwbr
qHIVU+A7au4aH3bGaLfioEAxAfxqA6J2dI0DoSpCiUmpLa+FmJ0ppAOTJbWKzuwxuWZXriHR9flK
ihORw53J0agjT2TS2oZJnjbT/L26UsyV99TUW9MxYTLNC4jHLN32ncYyt5qQbrP4kILHNjZbZRva
b1G3LwGnFMB5+xMoJfheV3Krtt02sY88/m9oN0LfjMbiCYfuA9QFYmu4vRZBqChTPdkMY7NKSXPq
VxyqkuW3D9bcVUyrWXl2wy9R+Iqbo1ipXLMUCqjV25C20Vtp6a0yvwbHSamC2FXsNs+n5ZGVUADV
AAtnhaYm9PYJI79RtxVqJDlKJny67k8Fo1JGxe+DbmipStxV1YLIWedkcLO/xGjBPkOI8/kXTFzO
dx8wciJIPHQhF3tIezQa35Hot3N/UaKOarMSZ3b+RH8BBsujEx/NIQi6/vbIzQnj6LRkS1xGFpsZ
Akk3tZZuOM3w97WRG7EZLteyq7pGv44s2+ghY7vlVNuI8IQ9SR+tmkPQ2dxRM/fGVAx491UjJxOm
LVUzHb4K9JYXwSZbwGYH+CylXygQ9RXeunJNNbVmfOmEuwGnDvT8QFcOHee/LM3NZERiKoJOOGyt
uBexRWk1rhAcIaWcoW3Pvzxf5YkDz0FcHpBZGb3vkDG49zkowMph0mStJZWU91bjdUp4sbVndvNE
+UDmGChSg7MW4G+AO+7NCErisrYMmL4UJoNWphHamtK6Gqia0prkktWjvIoqPVTEmkjzoAbeNWrY
SCrfncR8VRTgrsupRerqDGc8n4Gpk4a+OgVgJJw1dLiMHJAvO0wX9FJr+eiCao082vBCSg6Z+8OC
CwPFSjAK4y1daDalZpnp0DMHbeJpCjnEmw8YH/XI9+CQAR2P3sDwZXw0+kVzrgE5/C5QWVmA1xVK
cux7TZOoW+O/zOXgJk46WAAGwDSwWGByGt1vbFZDnz3HcyoHdh3ZIrvRtsHC2PeE3ov7ZuO9FEt/
tXg+7RMgNIz6xupoS5RNDz4nFsCldWmEQEyQYJcRztgbr8fI/CnJpjE2X5IKWGuzXLVbS535gKnX
8d0HjB4FmAuEp/zwOsY9wBig9Km19pN1ANE6zdyrUzOMwje00gF7g1jf6FrtEpoSnY5GBIr+MwGF
ivYt7l/7aNEpS0meO2wTNyok2aHYgtcD+qPGz2MRoUJctExvuZHKXarPADAKJN9eiKh9nc+7Wkd7
LKgTf055gJHOTeuc9eHPb9yX5FKZ3EiwXmZbcHDCb3Jo/CEKJKw6DmTzegVil2AhuSr76mY7V3++
ryZKtGBmAmwbkjXSINA4urfCIBCDtOwArZKMbOsyRHZ+AQRYu3jJhvbGEfZ9vXBK0tEzlicW+c7w
eOB5I4GvqcV7yl+wzMoRCStvJL4mCau6yczrbeKNiE4aaI0AlCpAB3J0NylZWlFyjmdFyW3qK6/8
5u2rMic1PgFHx8toSAvIEhRxIX53v5YZXohMqeB24Mhbpza6cPG/xd92wxhgu1cFIyMfvVFrtNpv
ZLP5ZIztqwloQ6+mn7ils02tb97R5rDSzc1G/+yWjM5Dtml57tXN+2r1e5jxZFMrwEsg44fcM5iD
xppmUlzTjZ+wnRWmB9BVKpmmBOi0KSE4g6D5+T6bKAtBSuTG2Gif5WhqpSUPxtbbvfgZaqBbt4h0
LBdfpqmjKxoEkhQ419lzM+uwJ14/d6ZHO61WuAoQTKazWDNDWOSRq7H+ftsOKoDhm2KuPqmlMOPB
przlnc3RhmuKNLZLATYjkr1J5OIvt8wuffNn3MfUY50HAhuy76BMAlBpZCfky4Lqa0xrggRYrCWq
iDcHKKXpJR6wBeIv2yh1+RJp2Z5aSi/fwitoL17n5HwmSmFY3ZvPGN2Jte3bndvgM0AYz4DHd1di
ctlVf9H5PWXVV/RatmjeA+fr8sSgn1CY2V7D7hk9xABBxy8RLRagGxgtMW8XCWYBJ69Lfgp/V8jH
59v3D0z7aACPCxbd2Y8I1N7vUUxti9YCnOOjXnJav+Hf5BWw+yLgBKGGcoGZ68EyyzXJtE4ojSja
7yASAHI16qVGA2MJ9aAOqZO5Uzw99H9fNrqX8QTO6KgtW8uT6GIdOIK8E+Tw9Hz8U/7z7231n+H/
YbtvbqmyUUqOSXMYsdl3iqqllzJJfguHbQx0LsXb59Ymh4SWN8DdB1nocX7V6dC8UGWYbNd3T5mM
fntu7tKfMzH4xpsBcUIh1L5dtdZb1akRRCCwrPvU+MMFbaIlWhBFTn1fnVCnfj62yRMr3AxuvF5s
S/XMn+ULu9oaHHrNEvPomQjetUzT31nskcWvsgxRWZnLrg3H4GEX/7M9TpmLMSfXWVW3Vi0Kiwb6
lcqVFnv9+Qgn98qNkVH0RpdUC44ibEgn+SltTWrPjGf4bqT9F2bQdoJEPHbKg5pcW4DEp+ba1kpT
R5XLq8MZdXoq8Px+bmfqwYOY4Z+h0VaJ+gBcKmzXWjJT6FGMjm3Bzgl2UEJiNG+7AA8HHhJqPvvL
+ZKagn2vrlGisgXeyKR26bD8m9JGMzt4sPqwlDdfNdpGnABAvEJjKXsUMl/ZQg4MN8wBliyBQXHd
LDh0NX/NKZmbgRNOvLcxHah8oI8QvZvCcLJuTk4EeRBboNAZXaTloWE9PcsOXf8mxOwaOt4zcdsE
NB4VHrQbsHgFo0V0nIxuYwov/wy5WbsAYMbTxJzEClDjpICQXv/Nl2jvW4XnEmwuoOxof8VI7Tmw
H87kNCfv84EcY6ih4Z4dnxxBqBWI1wAJnP1GzsVmeC3k9KTe+tynxBt+CyEdKOv0ymVm8w0h43iZ
ByKzobAm86jh3c+267I1bdcODcAHrSZIFW+pXUqiF/vszuRRpvKpoLJE7gxKtigUjmki4q6tnZiN
ektjzgyITa5mhYJ3TIpzNeMDJwIy3KIQ40GhUECsPApauEDscztGPcNflpXaagVQcG1HwuPc6wbk
0Y/zBwQ1ul4FMDHwSLbfz18VFHwZpAj8FaiWbJW2t0W9KJEQNkBxzMgkzErWVbPe5lsjZCXqmrW8
femStqZMWo5bkTjD45AELo6EmnCuACrZWqSSn5Zzy+C1iiFuiD4JmXcI7QAAryY8dOaPkugUAB7l
GXIRXpik4UYuJU/UxZRXEj2JkMH9DsLApg0oylEykqxy4qkyL9CdlvM1He9bNxIG2TF0LetDW2ls
xBXQrITlShAvKBCG4IgTdJ2ntY3ji8umb5QDF9Uht0+kpA3XfJewzjZ3vZzSRJeyORIxbEqbfYJa
yhrkCqy/j+JSyC9SItXJS+17ubJsSyAmzbwIuVS3WdEDTrRvQt5Q2pBjIE3edfmKjUR7qCOwtrhl
GTpDg0pjc4wRh4XzCh/otqeo88Ji6wqCK6n5wApNciED6WySez5eegoP4nNF5L3ypS19APfLlkq4
XRfaZa3yfdqhPaOLoIDn2VQANh42pCtdsFnOXTC53HqgdsrowEr4sI6/BCECmp20He95V8TIHcil
Ajuh3B1qBHx6EKNG4RdSC3L+g5RVLvrKupyjCFuyWaKHhRR2mPq89XpVbqIk+ojBWiXqHpIGxVcp
s07+xRdV5IDBqi+oeFElvNKsHIoS/Dew2ri+7qITNnxNAp8NMpIX6KaDqkHki7u6lgTPggSDg1Y2
1IHQSK8EbYqaT14rSMw7TiUN0txizBydpKl6LcTvs5JkQoV/pkoM5XAFOr56kzq1sy5yJEd+Q4fx
wmZV1KHg7qiqEoV3/JgUEIlIauqPkivLEhJ2sfIa9mHXkRaChqyeVVGYaHYGUmadjRIFX6T4Ursr
c8p19arzWdF0ktDzNxWruNAKY3k7EDZI0lDe2s5tOt5SIZJiJhyIjB+KLvM11/MVRaK6Tlq985LY
0enELrJILfJECFQ5Q08wKLCKuMtfHSgccj7UU5QmPqVpKvWbWMogOhKybUipPIUWqQUXByynixIm
iSEpEhaNhm8pnWUJjdUYjN1xzOgVlXPROkvoGJPnNqUAxVRENQza38pAbgkaJhWK1EUTZcsoapjs
BSwEoQSIb5d13cL2qII+CXIL2EyviLn84TSS5F/7JE8F0+kosUDxQ/RqvbZDpVNZ1qtdgxGdgMNS
cS2/60UwJeFsVNmKcTsRxBUpW9FmWORhDNaWjFG+qDiCKALtVI6g9dB8+1GQ5nENKFk67t7NU5fa
MXnMBHoYOVmpU7LXJgbjsXSak5qmwl5z0JAi/zZxTOmgbOnPLeh9HCgfNe3P80tmojMTirwD1Qha
eVn4k1FGNcy8KGlLdCsh2VMR29blFdB+4Snc1Iv+QmVm8SYvRY1ZR7IqbgvoaJhtq0koMDmmXKxK
dJmn+ptr4FnnH+Yui4lAB6AVEPZAOE6SGWH485t4w0laQH28mrbsTMzVps6QYWYCcFRgCgnb2tDC
7EH/57VUNhPITlU0IBIJzlcBfJGgFmfvTSt9FsQN09B4hxD20MvHtkCPcXeVVnlgKozh8Wr725pN
qiIdX+68V9ebiTumrq9BLA+JK7BMP/AI8WyWBwEedlYohI3W11FH2Aytualdz3WMMxNPIsjEoKqB
CEBg0RZ0P1pagGsE7JL+e+IiVQUo4kdxSckqNZ/vtwnE5SDm+s/SMOqbJS0qMIFydEQjOVKDygZ0
F2T4XaW3mrMQTYgwqqgnEpS0vJqsADYTTPBhVK+d9vv8SyZX+PZLRpGIF0qxWAr4EuTxh4/YotHL
fEHnU6FtVj462GZSblOJkruhjxIlaYnDHnP/MTgwJmt1TZALG8ZX646qqtBAnMmNPEohYEVvBzk6
QT6e6ZxTYWEBMbtelZ25cjQVhJmzibbBT4yC1TtDozeJ10hV1cIto+vF0Pp1avBLNdLqrTYXqk5t
VdT6FBbnElwX465HwY9SuQZ+1UqI46kfbq7n5/4YoFZtk6FLq9K+/RknOeWGRAZgDR5lFpQ6RgsX
+nbC5kVLW4ZAqcyR6tXVgZ1TNpszMlopEcG+kIUwEi4hgrhRcCpUlPUVbWbbT7zhQLrzbzCjhQol
qmhZBj4VYiTJOXyHzPGbrxzcPdCBoKRYQ5QDN2vo66WsuxLh507B1EYRJdw2SMkrqN2OHECTKLjA
u4ax0BBT2iSAvCZox0JDvuwsNZhrSZjaLTISpCAExQNAGBOVi1kmy43NdxaVMMukWDMRbTyf0Kns
Nlrx/5kYDSiTxEjoKa6z+pMdgCns88NAD+EyX4Pi9wgxF6JsIeYWkx0KlAcEgd8z9oebaHzybu2P
/FgSUDKE3TBE2RJy9N5oH6+enpiy5plBsxqavuBcFhR8i60L33PtbnMTPDobNNM2USgDL5iG7U4W
k0VF4bX+fIjDCJ6NcHQ0ihTHssklJPEdA5yykJRaymlmFHb2+l8YQplIBE0hGpnHIrVC7gp8z/lA
g7lDiVspf5Pe4Pnlcyvc1IrhYY9sNVAcQ0v8/R3ohV4bJbINjCVHcA8wl0695BftAqwlWIsilUH3
UvPuqbqeEojMduuTVbyocy572JfjWb39itHKZYEU+blPgfgmPbjClhLXzRx9z9TC3ZoYLVzoMcD0
g0ccgKWEBFIHZFBH8gr8gtxcsmjILD6MBpU3IJFBeg1AyP2clh7HJtD4HfIKwiVaMGvg8v1rtASd
aAjA5nVmCSdyM1Aa+f/mHnJCWSO70HMF0QeeUsBvA6DRauj1XCYqsrkb8Jjo1ru9P38hYIPqzelQ
kVlJp7lvGCVbm8hzIr53UUXttpkE8qL0QMuag7pEg/5Oofj0Kp0KZhXLpy4QPH9pZIkgigCIyv1M
830dIG+X9JZXws/4yrr+H9K+azly6EryV+YHEAtvNiYUsRe2HFnFIuheECSbhPceXz8J7kpddYkt
xGjUL2p1qA6uPyZPZuTiRCqhC2Qj0aTDkL116mMZfwDFT8og/B6GwtC8rzCFOoT2fXslFlNXP3y5
AnifAZOlDlOVThng6TNA1reYhkDqmrMBQlEJJxlqad+2trChgcXFuwWkGUZPUytlGucxUGtg3UxW
U0tg1CdJDa2MbSMjYsfUum1t4W5Fkgzit/CX4RXTMm1CNafsO1CfjJFUGlkT+ibQ9q+3jSz5/khq
AnQEGD0IHn9alC48cqFp1YgNQHqSMKClQhGvLe64FtPXANIjPUoT2rcbglJNYyY+iPi0yshV1ZBX
WW2Wsu1I0cCxw0MNAV66kwBgWT+OOSR80zv5yZ+RJu1WqXa5FU0bsBCgV5jpdW0fV2RcAwIvlWZm
Oh3cHqjiyyjzXe9qJUkSOSpb1u3894E/58lz2Ih4AYg4vachNNP6Y1DH2yAWz03YbSLGs8uZnfml
BbwtbXQ1dEr0yDTvZZAbkv8tTcAErfXYLjwccECBCxM4pE7R1HH9kdMkJ3wsAjchHg4vgGe+7eBx
DJ+DhUg4gRecgyP0DgAoKJijv/NpZaMs3DeX1ul86uhDwg/ZnMkd6m370CskVZ5ZxhqEU1ijzbZa
U55cIBuCvAuWREJuGvmJX1npXO26jpNRABjIqET64GumF3rmGN+xyPGIwQHIwC37mPImDzz8ynAX
3kewcAAvglhjJnSiLpZIZsM2aJiZY6k2XwbLyEc7YUxQNwOr0KEZ0LxtcKmp5cog9SBPYzYNquSz
7lAC2QmEbdPreYerLDaGjzaeiJroFdCNRffp+3ZR3DHcPSMYMiJn2e5FuwpNJPbEQdP9tVrMwp0v
o7sHKWiwdc/K39cbD/ImTMOkoN9DOvxNBZXAex2vFLUWTQBHAF8aaCRIh12bqBov0qoOBzAljEYm
R3OHp8RdmeKFIAt5w79GqDWFamrbyEjXofOvMniwnIbb1MaTLeuGNVnFPttIe6uXdehkYEM1Nq6A
8hxs2V12CK217Nby/oYeOLrsoFcAxrDrIaOq3vG+UrCur4ifURuafL2p+thkkm+I48q9FTFfbWhB
g4hkqyiVhThMxn3HgwkapbVfsAklz4ZImErW7QeGDO1LSNiW1VmZxAkg0xNB0okEGWflwUSY4imJ
jrfXYqm8J4ugJEUHF4qoeOauR98mU6pmAdbCi86t/FIgWW+3T6qvBwGEGsSzgLKQWLOQ5rTrAGIO
RtPeC+BTuv0Z85VJ+Y1AcyIYhVYKiy6i+cq9eP3g6BRymMisy8tEYI/lU6UZ4aYODBHSp+MKenve
w7+NIZMpiDOhH81lpqj1JPbI4LucCqg+zpEgIkG+EmHPe/iWEeqRGMuSH6IORrTaHuQnsM5zeNe7
l9vztuR3YeL+NRb6wYy7suZFhsH+GRVd0V6b7imNdkFwUqVDMpgdfDBuc9vm4vTNPp4ABVGU/qmR
5YPCITkecC4E97S7zl/5+R/l5F8z9/f36SE1cYleAjbnXcH35ZHUrBieWFYpeMtn5SQjoT9lI8mi
bHrn+io9M5BTEAlqM1lpRMgQoPqgIX9PRB/y3lY/FokZSR7IPnsNmR0za2NtP4DLDi9YxME39poW
sfIEtVaJsGoJvezCA+OkmfZM/GdIk/YtQC2+J0M14UVAsnLyidqje0jPpkbjQQ03xhEJ657LbE7q
+kYvEL+CUJ9BjkXPilS6Zzs4J2YqJOJTzmWqaIxgjgWzthQ2ICUbs+o5T0TU5tJcELelxMLhUUVv
OIt53TXW7eVb3jIX80vdd3WXpxrKr0j9NDWSXIoDjifkPid9DCCGcNvYUloGqex/bZafIPziYLO9
MJZMF3FutecMq4a4RLKZrNBRvyxeb+6nBwgx3417FTRpwa59jNApsfIFS/7S5RfMN/DFF7SsiF7f
ct6u7FFloLiLstS9JOzLxCymIypxQ+GomWoklcWWL6KsGZ2cGaJ3GgMrbsCxoB61ZK27e+kFvPyo
Oea4+Kggl1D4lHE7JLWJS4id9MR75lfRRkuv+aUZ6jUf6waF3AJmwF0eCXslMDvNFpDPTOuVU7vo
uQOfJs4tOKCHo2MybZqVhTkstEQkiGuhdrBDewa0ClJcrhGgtexedALCO8k2OvUfEIAt57rGaqp9
IQOBDff3O6iZjYsgy9GizrlpZzTHBgqWO3WfTcREffn59tZaSuvPaEeUUWaiyl/6i2yQDO2YZ5zL
QtbVRr8k16EyZmgn/2Xrfdb3BaQtzs6K0aXo49IotabeVKbjKOecG2zgodUkk+cprgBMMdT7zq0K
K1kT01h8ywSodSgzsPoXdpv3Aw9KwgWH3Cq/zTOjrU0+WPEAFk/EhQ3KD/H9ok4LDjYgbcqe5Mxk
MzdHiEvGtU61xfcL8j54uRC7oXHp+uxhzTKpRleoqya2l3xI8o7NVzyM+Qn89YSpwiwIC0f6Fya4
yadeGBA6unlulpAxQC+Uvy9kwh6lYROuMXquWaOmbgz8NhFyWKs8ewDO/d6bk20x2r6Llfze4n1y
Ma55ES+uLXZqYp/vYElNjAbucHAsI7PrPtCBeHuXL+0GQPoUuMYzaIjGn/LV6AcNXCg3/I59cCM2
IdB9rzkLUnD533kPL21Rg8qRf+2ztuLd6Z6FY6GFhOE+BbRyabme31fbYi13t7QBLw3O63kxi3Ib
SsqowWCMXosocwTpJfm6PX9LW+LCBJ0YVSdQTggeTLRgcjWn/Vu3y55UzghWciGLwdOlIcqZKHqQ
q0k+DEklqIF8VQ+mJw8k9NX7hDUDH/kgnttzGbRkCOXN7UEuejKXxqmoQR1yv0vyjHcDDepcBhYP
0uIcai0n4FTWFEZXh0o5Eh4YkeqOx1DrykoaPU82fnFk6m2xD/OHiR30pLHC1qlXJWOX98vMdAGS
DehGzP9+sV/EWixTPql5N4WW45zpMVRwgIpOVdwPj4klZYCM+aZaGEAkyda0Cr9dSoAqAuhFoKX+
Iwh0bZ+vc8bDGUVSrtGr5pyBQMIYdMkU8i0X2ay8r8XNIBraUQtXgqilGg3oZ/6apo4Kw49V0yB4
daVPK3Yka9rgeFZ76CSBz9GCnH2ml3oMgqKNchIdcAMlW37Hs4THH8ZmbHE/6cBQNvbtnbf0IP79
LGBSr2ckkiCwgRIIdBAgxockP5oNbhtYOr/oKAGmGrjTGXxybcBnymLw+opze2RZ7SIw+oKgsd1/
RAJ2xUFe6j9D6xmaB+eMDNqmqPtvzEEW4IsDfFGD+/AMsKxuUac8zeJG//1B4fFADRgsGrJCE0EO
Y5XEfs9xLvBNfdw5npYbA1+bfRcbVVUSQBFBI7JidDGxjtYYSUD9leV+6X4UnsJ2Y6EiEAfn/QRE
4mjWR+nJA4TXjM+7fLfm2y8hlWWUChRkhwXgeOnCYicI3TQCMziTiVf7Q28nCikt3TfEh9sTuuiA
ougM8mDEtSzqANfbpByqGEBzj4Pq8VvPfDHKpvf/yPUmMwu7inQ+MFjWrCo9fI36XcmtPNJLm/TS
+nxKLu4lRqxHzctn6/KuzW3xvfSfY3VT+fcSMsSrXccL1xA65ZAiQtc3MsE06f0Q1vinMeTBEhdP
Og+NNI2U04uQmWjmABodOSOzOmSxk37WpXkWExO8twCFO9IGcpKD/535MyH26+01WPiqWcQYTTIo
jAAFTD2A9QTap3xubdMQ0E9lCCL3teL+0gm9skG9c+2YdjKfwQZTi1bPpJbIiHu5dvvWGapD5B8G
xggqVS/y3srLe676H38B9fZB/YNvpxjoinxE8auzqwmRei2aA7wzjtk1nr/rSiDwvYbU/WCJWrop
6xUk3uJMg3IBLAOKiFiE2m7g5amHdmBHdxS6t8FTdCaKVhZzgagZktQXNihXWlXyQiknzPRoj3a0
DzbBpjbfIHiHP3ZDhgckmjY/bNTbc0vWssFLtQeYR0kTEJmfk3V9ogAShnT5ABgH9JM+fDTwMTrY
F51YtwEfcWfiJtAKOIF9WlMCW3jQLg3TNb+xARpI1oBeaSFAL98p7XufvSTySnFhzQp1VtR8yvuu
wi5q0jDVtbI91qnqTBHSb2zLWLcP5v9nMgFh5zTgjiDgdj2ZRfDPyWz1xjgc7jOrtkNzIg8Eswk2
83YDbqzTnzU2y6VtisAP2Dd0488Kz9dmo4GVRjB3Ab0ib2P/gQcU/vbAfi46KrpETPQvC7RzzwlD
VCGrhQIt6UddPUCeFz2R94/YnJBXftIO2mHQG/KZ6gP2LfjkDd4cNqBzR4nl65kw28aWdE5Hpl1n
BNKv5fKXiBKuvo9aZiZpJD8L8X2AdCK/iKxfYkVWbucH7+jN0l/mHYjhYquyUysxkcpFnx1jZTqc
jtsztfQSX30JtQVStdcArpnQUOM7og6Sjjc06B6muzH6dzbb5ZpQF6SsVBx6z1ETTjHkep50DFnd
BEZHAP0C2zf4teEl9juQw6x4OD/O4K39MO/Ii3c4xm2SavKP7bfHCbbBt0SCTUrgdhAs+kCOn61V
mB1pnK/9M1i8CLoqMz05+Ea9W8WiLT5XKOZw3FzEBxkh9T2iWAuCF0xz53WFlgwnP6lGX92Jwjnl
OANAjVYlMTgtNyurvZDphebaX7uUNwRJnFZtEtjlbQgqvtRfnkbQ8usY/0M78zV3Md9d2Au9H8NO
TBqL3RrSBKbDnvxZMbN0WyrgMADBoYKaPs1Q1kHPgy/lnoUZ6fMeYno2xPPYyJie0BIGEWjvbiXa
WjwulxapgU3onhK4HhbL4phJaIER9T5BOhHN+d0+OGjSnbeGTVuK4VV4dGh64NG/jhLk9WQyrCiX
4gDA7aEzkPp7CyFXuNFk0qJ3xVyZ0aUNcmmLinRC5IVVPh4RtrXk8NKraNZXpoNhriqILwgBINrA
iHgVp4CDt3I9KjUYPa3sOSD5WVVv7VLZaziF3Dbd2ORhls+1akv/zg4qKD7s0054fBLvnjQjr3EV
rq3qfNzo6wHCNKBVAUcbAEJ0sFpPU8aJGPUhevFPis5t9cae5Xy/cfhXNq2wkCHEwP8ao+7+Xkm8
3q/m5dxN1seb9dbava1uLWzdhwdN70iyOz5+mc/me6k/V/bgJrqTmJrhn9fjzSWov4pvYWe1a1WS
aLxEP6hxojGoBTSdmO3GODUqLVGx5hNaENG/sZX4NjC0acjvWcafKV9GZRdncv4Uyhm7kVClsyN2
Uu66PJxbz4reRruVcl/jPyRsfW3lBlt0WVQVRD7ot5Xgt1A3GDOFQTEx3pxXMDxbYYkIkWHWiBwD
b6O2OeUf34wB3YpNS1R9DfmytHSqBggEKjhAftCQ/jIr1KDPkYGvJ3PiPgTucWSsgBTSuPJgrRma
N+zF/alGqRB4SPa7neK+iW2hh92pwIQWaxTTi+785ZCo+YxkIceQkEZRMgLlQPgjLcrAZvUaqERC
Qx9EM0l8VHeFzjDkj/O0ct8snbyZi3eumYAXlV7OFB2GfpLCfFH5eqIcJOFLjEDmHYbotfv+IVNG
111XouJI6mLL+WYsTo+3P2JxTyE/MLfgAn+PlvHr2W6ywkvUuOHczLdnKQTt/bm27AbKM6BO9V/v
ttuT8opbh1vTbuIWHjDwqYNGCvhUXIe0J6ymjKBMFYCE7TYmEPCue3MaMd/g13FOwrElK+7e0nJD
J0pB2mWedLTqXg91iNVEDOf53gnomx7Ic/U9ayhB4YGgFJLpmlHuMl3YPDnO7UmefXrqitWQpEOg
MZPgoXXr2nA54P4RKh6A1N7SsrfS/2z6fQKxHXRxCJEBXpSVGGAeyS2D1BGS+AzNk0i0udEnlx8U
rjJkdQ34t3BMEWhzLAg00dyMC+l6UCkPDrC8hI20O4ydOenhBPTrCpfBEv7oygq1PUU5r4sghJWp
1v3tfXiKHdYEr90nr/mQCJIdvIlO2j+xhbmyXZYyg3MmASk6YKh5PBPXAwzlQAy1DretmkGYQz1r
3D5PzRQNoRkph9aomJIMX6CWHhk9qd01ScWFoeNyAPfT3EUFr5XmcQgLkUu7qeGBI+VPyucMxYhN
m1Pu2BcvJA5QCLXpmdPx9l5dkIi5Nkut6yQGTAbWVt7NqpM8+gafAWB30Cy1d6qOqGDNLxRLM/AJ
afAuPbDIc0iGuO+etBhEsiveye87Ah/Do0Ud40chnRZa6/y+jhHL8nD/NiEJdiuF2IVY5Pr3qYOC
FLrQJy1E3ACdJLKyEcNAR2pRl6ZdVp1FGdJx9UGLjHLc5NOh6db22O+Dem2fmmwkIYYuncfHjyR/
Ho619OjFhpc+xN779B7L90qvK39yMM4Ay3p7oRdc62vb1NEqlLETSgljTxJ0g1tdXRAmPw7PZe1U
wEybYr1WSpgd6OtrCRZFoPVQuQCekW7Ra/lmjCUQfblC3CRAbrJdqhClTdCmq/SyeI49nj23ddgZ
ZTdNkt5ngQR1+wr8LkQsWcAMu1QSRmso1XA3pXFRgP65Hz7iqR/fczad/uSKX6bm7Yn6fdFdfzUV
FkwgSuA1GQihSgxAmyk7AjDccbCThlqP1GTF2sKOQGvMjOGdcZ+/+EQ4rinUHC15big9i+VGjR7T
1ro9oN/PEYQFoZYI3PTMIkK327WJ2gvZ2M0YGMhd1Yk+lvWGCWJDKZ6ExOiTVM/ztRTIb2cH6S4A
WWfScjT/0KqtitZqbSuKAInEVQROnuR96AJmxXVc8ClghUdNBSwpoPf7iT8ufMesF1PfCwPelWtA
/ZNtXZFQPLQB5CISz+q6MiJ1NRlqa4XpS5XYbXpKQaUnRZ9rTE4LxRd8iiBIoGxERhqtIdfPh1/H
rRx3Ke96h+IRZHqGZIJjudjVhqmSycxEIqz4cgslaJic0d/ojcOjQacEmEAdW1ZCqW485QTUzhBn
FA3ubtDvYkP6N/w3ZKHR9j9z7nPgAKLOBYImRQn7BCACSAyYQDQWf9h3Xk91cHVwUBom7YuM//Gh
f47s2xt4IXJDNRIzC8QR+M7QjH49t+EoMx4D58MNcoI6FqgJHW/T7BSw2kG2rjG3X+UGEHwXoePm
tumFK+zSMi2ehebfNPH5QnC5LtaZwmbB5tcDxWlOoJhbY8dZGydPuSAMP/U5w2Cc7HdhlHeCsfG3
qY6eY+++MkU0IXpIIDZ2HJByrZ62eJQu5vgncLg4So06iakXw3YBBhjS2pnh7wR0dupsYOoMKFp2
mF89ff43Uj5Xi0t7yw08+DZWYFgpjPhd1JN7adhLOvsIByNZk69fegWRV4KMDlKDaElUqK2UNUiu
qdoAhMqwGzq908gfX7IKzQBOug/ep3oNErN0wV8YpDlI+YnToFff4dkFmB8sLTxoXAx5DyIFadvv
373nbYIYZC16X7NK7SQkuoemHGAVPGdsptctWM//rZGBnERGOAfBc/qKZ3q+beJIAN6Gf2oYcSNw
k9GATFLi3VIgKrNJWfWNy75rD0xOFh85jOf09coTMK8X5WNIaHcExBOvKAeG7uurIQnivGDDTHB7
fdgkH+3GtzCfa77TXBm4YYVexAL0TWg7hZVZQU98G4zW5t7Kl3yDMv5aAn+BAwPvPQLXmUwBfMt0
iO4FTJAGoAYEdnawXprQkvvtMKIPRT8xDocqtxmTwsjR/vcor3gjC9fdlenZN7q4BIZ6kuJcgukY
HTiaHoZHYetBL/RjlQB46fG6MkU9J1HFsQkjwNQOkI/TSTnn8P908RNVzVUIxsJpQBMJgitZnhGE
P2jli2G1vOznmpALYAjPHnndSh3wO9YGa5n5K9bPuP1mLEVyV+bmz7kwNwqjp4wehmZA3/egvPhm
nenenr1vz45kSI/OdF6xuLg/xRlqDWgLCyzrtUVJ5coizloBYiUR6bedYPLqIfoIT+DwIeKxqx7Y
aV9nq7JZi/sFgk/ofkTvMdhBr+22UKbh+rjnXQPcmROiiEi/A/GX25+R0zmtreMC/mtOH+GChqo5
WMhFKnxr1Lgdg6YA5iM1C9aINd1rQyNhE7QaxqafqAb6gDEH+6IISV/kJBBOnALfKOjNbnS5ZBdM
2wR81nXuNMBnFPuYhwTGued0sdLlNwFaX6PBdn8SlDjWRIMWzzWHAoA2V6CRgKYmKygAaO6llnef
wJ9GOmcT653D4t5C8AWa2uyB3xm1glQuGJVu748Fgh9M3IVp+rD1pRSnPp6D8cRDd74yGsM7dYZG
pJAIz2xlmq9Ii+liSF5f7bvuABm5NWaDxQMPH51H8QrtbfDar/fK4KP3SuPx8goEqo5+rnscOHjR
tnnq/40wew4H/mWKmmnZCwHhnWDqyTBe0ELjk5gh3IGF7+Q44goQZUEuEpOLhJ82i54h1KGsITGm
+FWMV096qd/ZJ2U3GN2jcBebj4pu7zlwCAUkOFXu+Sy4bgXJyOfM2UPAfHs+QZH09kovJFCuvoVa
aGUYcaUyKpDS6AcFJ5cliVhucS2ZsHTuwTYKrgXA2iD0RRWROqlU4lGdBLeRHiKNpJntmwO8tswM
Y/f2iJacYvBS/rVFuTIjM/AeSPZweRvoW9HOEEv/CF3GHK199g4V+q1T6N/6itWltNiVVepG7VCI
qKOeF9w5Ow8y2b23lbfdIzQIjuZ+X0Fy8n2a9MCR9PrP7QEvPVYgNELALoPTAGjX63MSek02tbGM
IEDVu84n/TnqX2+bWNol4GVArpEHKkX6iWUvHqhqCkFsV2NwyQi8rAby3HYfpdtgJZu30O41RxRg
U0HKeE4AUbuRb3xVSRkMpUen1/jkP6PD91iDkaNzCMTGP7FBEa1+QrCTMT+EmgSjza3Mprw0nZff
QDmItSQGYGdUBTeXwEBJ+LhOJDsTJu1ZK4PSbeJ8BBOipHzJnia3Rt56aOoWmUA5DP6Ejj2t7JrU
bPoRPIdlUo4CkWI4GUQuYvaDT0VgZvIO9R5Slkwt6YIP8ka0eHgZ2mO5KEEKyZeyz0QW08SSvVQx
K6b9mNANcjcGbQFh7GpqXwGVbzcTN7SlkWqM5Cp8LT+CwDY58nnVIZvQ8EWpgxG2zHUhkwV4FAAb
+fjvwfga5UqFNCZXFA4jpjVa1BUNWPAgUg+xJCROkSiTExSy/4eXUI7VW1EC0X7WZByZ0q7ZqhnP
bJIC3I0k4Qql0ws+aTN0tSdsb2YVuiUJOv6Bas6C6p1N+oolct+3no5+2vgjxVTVZJZV68jtXbr4
YvxdOuiOXJ+EPuzQfwmRDDd6LFXgj6WzBvJMPifMJth5puZbfrCSK1uoAlxuWbiL1zZHVa7HDNVQ
N9jLenC+jwz/xNkc6BsSM7GllYO4UI6DORR30eeM0/4LzI/G0UyLMg+70wz2RmcdoFxTAjOUkxfp
HhR473kB4lBDTnSdyW1j5bVYHq2MtCPKHTPLBnU4JDH0RnlIRVfsjI45TfkpfhLRw1MRdoM9pQhg
rKoP7XA3rsHW5l+mIyrhr2X6BfFzPi0mKRRd7YUv9JgIlc3n+7yz6+644g4s3gDwLUDYjDtVotEX
aNcEHe2QiYiFX7Tx0Hao568UFpZvugsb4vW2SYuRDyUWNirrsAMHCEijAuPhy7P8fQcNoK1z/naU
zZO6GpouDg5oRpED3BkR4/zvF1c5I0zMyPmT6O5CmLl9AGfH5dcaXfw25bG1yOoqwvzbo2tu3QDY
vNu/v3zALwxQnpMiDREYa2BAjRzPDoD5e8k7VNtEVNqUgkzCKW9louX7vllx2n68zVtjo56mEgyu
aVHCdG4eDm/3FoBUpC8BxQHd5H5fbu7utjwxzkpEoKZ+e9iL3viMQP3nmlGnbvCjIvIDVpw7Ag7j
9xviESKa6N3ZPCQ7u/h+fk0f77YuwB0nR4A48G3zy4f+r3kaMMpwBSv0EYbevXD7+zkA8AxoiY73
5wbARDta2UWL9hCwwe9HeAr8OzXVA/itOS7ElRoDiHiAuoNkNOb4uAUdzh9vjdBzyTO9NEbNrTb0
kT+NkuBCID3eKnry4HCvKxM4vwH03sHa4UYBMxPS7tS5yLrYb7w2Ed0DMoc71tKd0x9nTdT4J+/5
ywqwN8hucXDVWNoDxblQJQU3ZFjp3rf1UZLMw7vwoe3uN6+dGTyolXGngzLZ7dzYWMkoLHmIwODN
PFcQncUXXF8ridKmAnTVRDeSP8rxfcwfU+Z95M3bM7mAVYVff2GGGiMjCFki1wJur5f51gz07hgB
zFSSj0cIb+M8iITsmZNK+r3e6HIM9tIQoi0MxFxA3taiGHD7gxZ3D2AbAI5yADvQ72ER8CXLj4ro
sm/MfdLbcrvJeQPNDfJK2X3ZkAyNMw1hI5b3en4VHpTUuRpIbmOosiV8sJ6TZWYXO8UaF5sgLO1W
lKRmejRwRdCAP8b3mSJNYSo3a2gSMefJmgQ92bwdoLxUnNFP++XPZZSEcKfk2wRV+yO4VNMjGoZD
A9yO7u0pXio0oBQMuiJFQNYWFGrXQ/dSRuP8AFvLOPT6odrnBBV3vXpOdule2gYy5MHXTuyCVjR2
8YVN6nlWJSRVmwQ24Wgg+wGWLPKGN+ZsYZsR+5PszabUTWfm4D0ZTysDXloA9AMBWQIgEpCt1HVR
N+JMQoD7ljkXiWYJyYsaPAhg8xkyE/Rk0VCAl92G+8Vgd6/lxxff2Evr1Bsrht2Ui+o4D/1gVEft
WWHRlUvUSP8G/aGzMtbZJacvLXgF8gzhReqaztBNqjdwTCiLbopOlWYDuclKzwLFiKMOLduqMURG
E3zeNrr4ll8apXygNhyzuoB7C5/96cU7AGVFDvc12Xz1x+PxOd/vBf1Odxz9ae26WHCQ0M6P0j38
d9ChydQpjsvIi+Q6lVz+G/whfW+3BihlhjUl1/n7qUm9MkOdmFz0k7iBSAGyLVNhT5GKOWXCSB89
yK3cnsulbAtQ1/BkwfYHQmI6ZPchPihNXSm5yEWSmTL3wT7aekWCWWpxt3I05mN3NTA8brCGcwGd
Ezwy1CsTT2zZJ5Lfu5ma+EbQYmBtH7Qrr8zvxOtsBmp20H6Yn1O6VayX1EyqfLVzh/v4jjMEJz0g
Lf4FVi071KXDc2OKRm1o3WlleNqv00AZps6eFEpRBrKZ3vXlO6/aMedmI6SbMLAAOO2ad4X/k456
oMt79MPkVhxYH9p7IpqQdk60V74Gx6ORPkBC+lC6Y7uJw2dQRyS8nuwDu/JI3aFxojZQW2BM/zG/
zxO922suFz2rqR4Y0IuskvuhsKVSr0OwdjnFWS6PFdeQCr1jDImc7B0Sg6das3weca7oFOjA3YbA
Z0b7lDN63kj1GOVDKPz4RFLNXgBShG+gdDrMjfWHUkoJenZQB2+YZxCNIC8gmsFB/Ijq1a7z+Sj9
2ioXazg/qBdxjuaFqBOrSudK6LV/guKp0IAPe8+Bcw8fo5wkxqwDc01m7tcz/bOAIuQ4UaMGCyf9
bsTB2CnzAnJWcK8gV+VBXnXlzlyzQd1eXY66O+Qnencn2mhMK3b82ple3oZ/R0E9QGB6HdXSxzGD
WoGR3UMDrHuKsUVIufPeV+6PX3cVNWPUlu/HMpM6brZF0Mcn5Y6QmNLpziMF4fTS6necftb+29pb
s1GgUxADw3kD5f315khHuawbNobRpm6t1ksSMnLxYOb9pkoBBhoaCNYG7BqZ1O9C349d+K9oPwVq
VKQmNs2jFKKdWLooemMntJLxaFS5y0JuhvrWLBFADDnY8p+Q3xdf7H2lGtCVIGJ7vD3pv3Ip1GdQ
cw5I45ixWdTPhfjMYlChrjBkzwxRzynvU2VNcvqnXvrrMKKI889xU4cxkvJJHBrMt1haTUAkDSXb
MNpUotF85hJRJihI5GBm0+UjVN7TTaw4+Sf31UEIDSG2yf7hAPDLn2/PwupqUKFfHYRtrkCHB1sv
T5y4fZA4Pfjwi0dNTyH/s2lf+nAfY0ogoSUbMbMLx4fbn/A7ssdKKCBOgKsH5RYUV683ItS6oEtU
SL1by7tQRo74mB01QW8gGl68Sl5GBkfKSLIpJYhroJsjItoDFz4PgjVC+gp9mehLkZDL7YkQ2UJ/
kMWNtAqBWbpK53dw5pmEE05n/0dUx0Q+k/GRFZG30YAFlE+ZuJEb2x/sJNzG0lutHSXhfHt2ficC
YBTsBDOJhaBAuY1aIAFRZc3IECIMcHGHD/U06NMA/vEyPEbC2yCzYNvZVrzFQUadgdCVrL1V7Qoo
lQ4F0H8IgQoVbXSQJWUR3lJ7N2Y8pZZa9D+9iPYLdogaEfUVgaWd26kdtjpAZKMTW+jQOHgPAD0Z
8iEDygN1e/y5PSHz9XBxjH59CjUfDNBeANpPrMsCcS7EPYnZO+CsvXRlzHQMQBviqPtRADtCFzMw
VIGHMOT+DN5RLQsC2jlTqiSrSfV0J7TQMW/exjazbo+Sup1+GaecPD+cOhAXsqzb5I/5u5eeJ3Yb
dk7IGVxjycxKco16TX9Zo1xyjmXUhhmxvDGKOfJj2PfQTWqNtLpPIQV2e2Sr80odd4hRsUMuoUMy
27CmX1sl62TQzwMXTqQ3uP0dyRxWmS9+VoveNsBbgPOAk0Fj8hPwX7hCXFiNysRjNVEO7VQb+jxW
BNZryIUAGMl9rJHPLI5yZhvCVQHlJSAwry+1NmLBXQqUvBuJppToUuNEG01wyvEIJzJIvmvNrvDi
ct7nyvQurSVyzCzShiCKAbT22vAUlwpkjNEZJrSB9yS3Y28PPCpqkDXjiZAG49sYdukTJDWjDccq
o5MyIzrkkvw1narvmEt7u1bE/JQApnY/5Xxu4mp4L8Yod25/6dJBRiEcTUYCL4saDUMeUjbIEw8f
GtZWi9cw4OzcENRMv22GTpf9bO7Z0wCCRIZGPB1dd51X9yhngKuzMlAn0qMjCDSP6Uk2oz+93UDn
gDElc69Y4UayeyPdsFaJUhkoSE+xoW2gWgF/PbSYlXvsJ06jd+Tld9E7JOd4TxDwXQr/JaeJ01lN
HZoD0jq+/6b0CGOETP9/t+f/+hz+t/+VH//v79f/+E/8/RMyhlUIjjfqr//4P23dVO9J+J79B2mr
r/f2P/Lv/zg3701YN+Fn/Z/zj/3r//yP67/+F3vf0iYnjm37V/qrOXWFxHPQdwDEO/KdTqdzwpdp
pwUCgUAgJH79XeGq0227+lSdmp3BHdqR8QCkvbX3Xg981u/fVbxOrz/8YwPZ/sndze+ju3/Xczt9
+xX4VZe//J+++I/3b5/y6NT7P3/53M/ddPk0DtO9X35/6fDln7/Qyxnh/3z/+b+/eP0q8b6XV/lW
4wz+22f96w3vr3r65y+M/Yr8BUprAJggSAuX9bK8X16h9FeU1ODZ4b8xCIZf2y//6Ppxqv75i5f8
CiG9S9/68gehH18M3HQ/f3vNT35FmQz+DcrxFBAdtLb/66f98ED+/YD+0c3ytq+7Sf/zF3jB/Rj8
YTx4GW6GoFSh8w+B/J9nDZOCcbQXzPD1w75Ii5AJ8GxTCtOJluoa1hR+lVwUdOPII18otLf7ZwlF
Rne91CgivAIWVssXy4SbdohxfDimkhDr55Opk/ewm2FbmY2Sy+p6klEb5N3YlMmHOi0T3RYNT+1h
FSLyX2hqG+yU0JvGLWRJPQJvAEfu1rJh4Jd7XQPh33Ktuitee2wsggEedhs5L8+B6jq3Xb3ZJdsE
9M1hzZxsULaPVPggSHWTZVHBVUrGE21lFBTKX7RFYQzfwuGulLqDKE7teZ7ckCHiyWbuMdTax1Xc
NbtoJWHms4G/9CuFGSdwMFf1ZKrH1fPNqQqJfrBjAu9IVdvnQbfq6NIuwQ/T88OoV7Wty/5ToOSU
ybn70sZtU1DnL6cFNzebHNpDsxcPrzG53OKQwLEhxfash2XchbYXV4TMN14d4EhKZ5fFUqrcTyu9
aSob7DuzzCetm66oCfvk4LCQl4okp07q+JZKUm5EQN66qJ2LEp6j+w4alxtXsY9pvJoTCyNzrALS
fa1sOB3LQbFdMxqSq3RhxaCBzoNtJ82qIZ6eQ5mgQpwc/Ar7chmGvA0mxQCRXvpgupnaqKFdLiY1
TBCiTwRrPthIGbdtYo0HhcM16cc7D9T29NNSJY0+pY3GW7KuE/Ti7TnHqU0zXPwYxDmdUJfNORu5
uRGmBg1K8BMU7SgYb40c2uvQ9bfdQEqo6EWzKjdd1Iy56WfYYsF/poFtJUA1MH7tBhp9oArUB22n
R7CWFNqqgEGQZPRy6wVQUI7HdSMkAPvlOGy61AwwwOEB3hF0gfE2yWiS9L6uaRvhKJTOV1p4prCQ
TLxbg67DUA4QCPZQVSOFQk04m09mLBO4cqqpLo+rqJi40nzo6yMeeBOfYar5VhGMFg8eK+fmGCpS
qWxh44tusWT6qAvjLXcwqN21PKFqX8pV7dukg3XaCKfUSk3vaziFhwaknifQj3UmlPMh/8DKbHbd
HuxJBaWtzpfwnvSSnJIx1kXYM6htt0vttjP3Yux2Zjv9WUNn7nKwrbTIW1vu/CUWaw6z+nXIULOO
TeFsE6UHuC4pehtVKplwgKHmsg/Wc2D4PaPqepjXdheI6Z3Bcyo3JGGAgAzso4eP6591sg79SelG
xIXnk+aIw1/ZvfFBVDBNaQO1FLEL2qiwDVpxpzaO9FjUcetZKH2Hi/hs2gY4UjLH117fe00+LiYE
xGSeL2hkFPdDDuD5C8xeqhpmE/HnuqeHBuS5MwKUj0HCqvFMq2SI0lzxodYHSMyCymXlMcB1dtul
mcmbcR2L5gxyR7WHfcnsF8QCFWfjGgO0miBz8Ey0GB1subS1hHw5XeTGW5nRxzqtB4E1odeiAkNu
fDOtuVQJrIPBJo4EghaptzbQIg9I2BfIGGW69wYDG9zxwlk1aoZMFWZDZyB+/DtsXrsJnQRPOIrn
neK12HW8XT+5YHT1booWL4+NJgVh/Esg2jSf2TznegjIofLgugtqIsxvSHvj9SNo+kzpHW38devm
9r0Dy/DiSextaenFp0RM7DTJKjgGQ+19TiB1isDJ+zrTYTSQgx/MbtiO/hqwbTzocAva2HvDm7Tw
4eD+AmfGj9ozIchbsTu2A3qkg07jk99BBhHnuSJt0A3sWPgFdgn1lZlaMK2WbthgaQQfFwK3qc7V
6zGqYUi4SGPh5Npb3kHh3zRnnLPWIixnvW878p7WfXWPeFue02RV+YA5Rp9xB/vyEcjnHfzkokMo
AbqfVLS+iIn3W4/E6wsQknVbiLIUZ9F27SEIo+YuGYMOhbW8AXHhqx1kM2VxUibHKCn7s5yG9bhY
lFt9GdL7Zk3m5yHqcVZtuuRQN4YfE6PKD8y2fBMiDMIDsAqWg+/0clMjxYwbtfgOWvI0fG1MmH5i
rks3Ka2XWxDexJ0Lhl2QlHIb+wPb27bu9g0ZvLPyGhAHKti1syXCTYSVocYviaOzNdOphvfmdbzo
xw4TurBgQwpBt2ANvyaVvQ9D9AeEIpB6E+UZTdFiLg3uRd/ve0VflY+ZXaRvPQm4Roh8KYeOPNCx
25SduJN2OPGE5XGs7XZN3XKiNVu3Qqk+rxiqiXEetqGbeNa1dspJjYqUwlp9xmPbjoG7pw4x3jUR
jLhhbV0R8Hb9VUO7PQ6e0mDBRy0TOtpLkO6qOob+XZmQLbI+okXVArdpYQXEA4+/Bf48H9d1hWWy
a5qiMnF/5bf+Pu5lmMt0AQAudJ/hHbDcJct6GOvqcdQuyDqP3oSK7x0k9R7n2tAWGT2C2hav1l3J
5q9whLm70FNLTeZsYi96BFhVVEfdww23mm0mLGZfa/WRD0thZnJTj/4xpsBBT1GyZXXNrwTsvLNh
FPdVPJxTsRyrZBUbMnIf6Mz+iS7hvor6PNReAB+QQRzhyXwSQ+oOtlGUwnGgc4BQwWsNyhlZ0sP4
CkS+22hJcC12m/aMFKGLkHnH8VPEtMRvMlERTm5xGRAT1QYM+AZxKSD3VVOmj006hPlqavfcegN/
AhSv9nIGlcd16ytO06wzItCFsvHItqmqp+qw1saDwHVbMZji6Kh9pWy9UV2oNlElbcGiEWK1Ro/5
NK/Yhp0Yq8904eiHTX5Ppiu/YXM2zLMCPJ6BplxJ12xrzKkQrBsC8H4pPyZL4oqUrGXmxlXOEFmM
ZR3tsIPU1neSHRIHgxhPzPJGr3OlccpQ85HCG+3T2FGyDUdYgxcj5CO3QZ9i6NohumTaX1Y/CyYh
o11CEvtqnINiRbZQOCcWq/Apqi3XAUm+NjW74oya+KPh0ZBu/MkI4J6N5reETjAx0DTaT7xmN/MY
CjTZOQBaGRrj8EiulBEHmJ/jv4M27g8anKnbVLjgWlUDYOMNaAyrbYbc8AYayTMeOpWg/PAucoUu
MRualprcKD6RK1oFIEtDrrpYAjM/4Yze3i2uuRsV9W4aDhMBEFGCbMVpf2eocqfQhOOVC+f72rOf
BvTI7hIcwfOgb25wBLTnYB5gZsR4Exa2nbptq+QD1wILevIxohbjE4HNdsHS9EzJWu1sUMmN7gNS
dEvMb3BqQcc77q4XTZYbjg0NWjHZk5rh7pfrO4+81zb2q2MVGw4X03rvRu+gI7G8hokAX1Y36WaB
qPjB9mBhlBSJM1vs0j3isZpPspr12ePpZxusw9aA7wItiPCj8jS0xOCkdljmEMjQqHvwCRZq7GJX
bRqlQZzsEV1B3pzAwFuhCLLBrq3OSYh8kptQiX1rDbsdh3Z9WMK1ObKKscKBQNP6LtyFkeUHw5BL
wtq5R2mr7qNfqnK3RDH4tsJXhVFwFrHChZvUeEiu6fRlmWHA1Vv1LEkDrSBJXtjkw6x7IfKuLD21
8aXln1NB03OfrOQ5rCDCxHuc/aKhf67XleS848n9arsH0NskaGDzF8+SQ5sI9IdH4T4RbbbCLPW+
5TJ46xvdH0NPzffT7I+A7Zb8TU1x/NazcL4ZqwBIy2bUcOArQdJRvAwfugVbjEf99DCTtT151tYi
C0w6fw2d52CrK82u8YneeVOMnEa1t4voEL8A6jjftMPSZTwicJTp68HbsKB9dOhl5knb2wdilkNb
z3RHoGrxuSWJycH+8D4FLXwIdTNUm94l/qaxs7gxiqS5poG8aRNHPtVS0i2cXWAFlXQfDbP+zjKY
MnsJJAMXmN+amruNaKPxMAfpnKuYtnldrmXeQ8np2JK4363ar3eDqe3FP4nGiEjpWJ5s6ZudmsAB
T2fAbsZkzmk7wlsvAjrjtol6l7lgro9e7TWgrVfwreBRuMNGva9Uo4+OhDpzqkSfjbCiryYfcAbM
OWY2LrvR2nLfm3Vjam84kLjZiFmo53ok/t009o+w1x5OlvErLiM0eiPIUCeoNfcMpKab3mPhRo3K
QoGRp6+hrrDfkvlTEtjqVvo8OqnVpw++ZtU5QOrIGxjxFFHNx00Px9KyT4/N0i570VfsXuCItOUe
STMB+dAi6kaIRbcj8Og8TOvCdaV7NEZUwMfNF8MbVNvB1g9Q8Dkkmi+i65sNjrb1bS+H6h5lOqrL
Mk71ddQMn0VjaT4LpiADklT8NPReeu5KDy3dAfNqlDBQPFwD1BzOw0RYBettbZw5eSFmL7M/3Btg
ZPJp8VH78BBtAE+G183Q8qtEwCOTo8hCfvSrvAwGyGCwOkWfUeNuLCMvajrprQBA4R7qtyyvF4ux
DlWfSVxihw4QE2xSlg0l8VlWYnselgU5Fch5smWjfhJ2cFlUcdSh06JQe6t+7yARhERUw58ttMH7
wLvni+/ih7WCam43BHPW+A6KE9EcHr3pW6FcP2sU/c9Yzoeyh9t1vLbVVsgg2nnGKIC310geAiXa
jUSjYCxE6rhFOVgKmMqkpM4Z0X0WVhZs9dKyY9CIEMdonmQkEmdukmRXhuUVxrn3lAogMolXX89V
8qGHUIZP+vSg0uSKOYNO85C4fGngs40T4F1ahmnuzwYiMUP9ij6JRNZvp13kmuDkm2o/d2LNBJT5
CW9foEOywIhl0vrGkPTJa2uar34V3zgcY09lWiqX+2vSLu3ninZ8X4XTfJXoONpTNAteynhd8rr1
gBiQ685z6UnNo4L7kqjfzCU7T8xuZk81D5q7cxvF6lz6HuYqQSwfwR56RONIP+k5XW5m5IHCzYZ9
QX3wmijvGq5Inztdda+L1eO5dU0PVy6xkH3PVZT7pAszzwP0gdE1OcZKbbwo9T5WZKx3gLZEr8KP
wme7BGTn0eHcmsrmCDJBm9GVcZzt2bhfJuPvUYS/sB6+mnMwPUeB/YIlUmJbsP5GaertILpOznXX
n2GczTc9g0oG1NEDGMEFy2OEpk6WCgNFv9TEWe/4iC5XqeGA3tj95LHPRraDzRKp6wK4wrDofCM/
WNNMiNvVeCu0mg4o2aICidcr1AxXMKVomAc+T44tuigbL3V9noawEogkZlWkJ14RBkOIPOYgeJD6
wwegNAEAsSvUXrtlvQMkqz2qhqICJl9XG1db2J7wbU+wHwolPP2g3PpFlHTMEgfWiu4IVLI9iVyZ
DDKzPe3AUAnBSWRM73oCYmLijD3RNSU7PqzXfpScFxd/xPEIh3LwTa5Vr+Rhasfg3CYMJhld65Ys
nsr4patRAKeq+mohVJG1STwUGnZK5wmYt01cpvEZ0idtnii3IVX41FblgDbvCpU5CUVpSIjESLpM
7hrd2dd28u21HjDaDXtfFoNcn+d1WLfMzfG5XgVQMz0N3j1eQsVHesFdOw8Wu4eVhc8nedVXmPoy
lL9H9G3pQ92RfqspmdBSuNR1bF1sPieoCQfljbuhhi9X6iHGx6gzNlDGuBvUUhX9SGgW00TuHbx3
DnBS9g7+lPr5WNOv6EBhjBuKB01BImqXMMjIQMssrjp7Z5rRL4ap/EoN/Hk7w6K9pPG0p74gOPgP
fCPT8TaiIkanhZJ8ieoQOVDL44Lz03WaTHTJnBY0kxHaHYcFjcYiQEczJwvQi9g/4KLZbr7zoqbf
tjIF51iNKdqjrQYsLcHpqFzSsliZiwujIX4Qh+0HJGhMDTwHhZJygrN8qXSeQu4wHyvvBRnP21C1
kFMS8/7A6cK2UoQ3rpMHVSXi5HPgi8Yeg6eyjHF2RHxAbT8lonDB0sHLCg6swqKzBDFKf8cGbYuG
Kn8zlYPeyFB/6Ll9chydRbQX6Qtvx7e2j24oEDGFXMPlaZpSfVlb+kD9et6hCX5j1xHU3yh4hwtc
g9F61WyWMWq2youhW9E6m4/RMhxpOdXnkkVIrJ2Ib5tWoPPKwS/hdjmsHHNnMzl0EIMKyjRlyY6o
2afyROGfYzP46FX9rolkY850iiwsS7ow3DZzM6+3JUcnPpOiJF0RwyySZRrgNnej2SrO0C7DnY1K
RlzeiEGX6JulpnoaoPyWNWVZ8cylQnTPVjcRKmhimc1UJJPnZdX9kIOs1X5s/UU91gbrDWAF5dnD
TEvsnZGrHpjn1KImTCqfWJ1ppg2SZetx1JXJ4sw2Bq3h3GrSokpZnHhQRHP/3ZvQrruLwdvyjmLs
qYekx5gEBpXZid5NhqDgFgOb4dSclrO6YstI6XHwhxRlYzr51UkBVW82oT82mG31vr8ePRFRUyzc
teMxWLCXYKgQSXuWEZkZDO9KejOJ2H01oOVDaNGQoSusntD9rNFavkXnP93HunbQNuOPcp3F1rgI
xzR5Vc7xh9Yv11y3aMDxpR3vOx4ehwCWFBTGLk3rTxsjG50RG38xk78+YSEsH9C/FbuIWEdxqGvd
R1+7NmsEWh1AHduttisNNrSRsHLtEgXcsSa8y/t67S7H8mSYCq814smWwzjdUT13WA+jjfepRCM5
J6Xp7ms0kMSGw95MPnTjAvw/GkJ5o9G21COXH5s54ReRGDVfLWq9bqvK31PPBwavakze0tXbIHX2
T9aYj20vH+UQl69j0gT3c+2F98p3HZwa3NlCjDSLhqj7NAUCZ4spfLBcoSxAkKwQlKjcDbPqbuVU
qUOTevHFI5qZp1WX8YGpJNwOoh6f6Vq5r6zshl1Ma+EypiKM4vryuRWT2/AJ6A8GX8oDGgDhYQHy
4ms6zh5QiYgYCWYG4G5cJXZUOgvtAuQAJCURQlYVulcZOUn3sjYAruAoPoR7NoNsucOiT8VTDVds
CROP3mogHqU/soyrYWQnS0VYb6LQLwcQzgdAEno6+hYlctSjidsBVwOgjEnFJq0RELLOGg1wZB9D
2qCfMWd7bIJwtOipNTWyqoPzsJytK6bBreuw55XsNI5FPF6WczIsrxgFlTKjeDbbaU0r6BaWUDSd
14+26mEfLY7cQZeFVgzaZK4f9/6KTq0kIjl0lWxQsndgIi2OHDGjqIOsqhOcOsMO5ABITG8ZqN/o
q4BhTRf4UMw8uYLdpLjGvCNbUK584uN408ZhkMPHUu7oEvBt00JVjPTWuxnDuS8w9LK5EQnBHEEg
kuSRb4ZDqVSiM6UlPXVkVS+rrKAkYcr4PPhBvfFXtrxUQ1IdLVqkPVqE6MrCRwBdXrn2Wz6nyT4Z
LD/OFYOi2KKmUeH51HrNZopsryreeEWLJZM3Y8DkJq4IhbZSR2BgUzb3cZK+rLz0HzAYABjUPyyu
UvM2tNXydR1Hu/NHHMtJ2TY5juCgLtCozFs96TiXtaM58qe6McD2wksz8YJMoVO1jc3E0I+HtyV6
+Gj5fFx1CqEq7qGNa3G8/QQc37vu0WNuxyk6K6aaHKtJAOOKM4xQtL+a7Dq9GZXcTEuSFvDnnbY4
oacHQaw9JhDMbTMu6V3Vs+soHb3dOLldYurroYHMnYrSkx+V84h8JIabNDH8KsB0IF90uuQjmNB+
1nIIz/YGfqDdBA9ODyn60YvLa0w7kBRRTN8NMVYlQRPwngXiKoLJh1nDY41xHuQFseb9qvs0QK4K
zef4NVToUwcBpkxVKvi976pojy5AddfGAngEE9BdZOGcSiv86DTtN46mzZtaxUGn5rVT/JIv0KEE
1mzJ0A0oJ34nFbGfEW/lRzPGC3bjUG4j4m4CEJALHk+A/3roEBQja9BFgpn3sp/VGD6wKA38DLLX
4kAXn+2ZsEvh1oY+oiv7vkT8gwwJxl/Yd+dQOruP+bIW4PlDakam11EZ81uu8AwzkNRjHHTm8WAq
mRwgj9kcR42k3Q7TmpUGQNN+Yt717Idj4ftKnqw3LJsqQHzGhk68hzbphwdjmvta4hBb9oHZJpht
AjrR+IWn6HrgbQiX3Fj2h26OP3aCEegnJdDmXRZ5JT2KIrAcdyB16Dc+TqhZZ34dX27q6I/xBgWc
KIhkrqhxmlPSex7BRt2bcsbxTfRPVSN13iSQKxL+8roIf80TDyf3woE3nUUIIaeOdfKKTyoqAh59
7uIQQxpozT52CXIBa8xVFFaotXy5Hhgvt7hAtKMj8a1Vdt2RBr3jDk6QdvFe4qDzMoWgdbQmlIU/
r7IrBrj1PJoAWezULMaM107jmASktS6jk0S3v3wZR1OGmzGNS//UTFCzAxE7QN5lOi+XBWg9z7IT
WRRKj1ThtDsES3QEy5zWHzD4qATI/SiE941bekDJCamGNxggRSc6rXJ6/AZM+Ft4jKv689jr/uv0
I9TiRxDH/71R793DNL6/T1ev6ue//AGy8b8DoxEB1fDfQzQ2w/w69WP92v5jN9fd+w9ojctbfwNr
+P6vASiQgD/CBOSiSQyQzG9gjfBXyPpjsg8JPwZxGKiW/AusAYDH5a/xEtiGkIS60NH/hdX4FaqO
BG8DTQPQCh9g1L+B1fimfv5vDA9+D3y2IQd9EfyGKjzoHz+CrZpG9gqtoLyksJDaeGM5MJB3Yvu+
kirts9bz27JgvvMflSPomEOroLM72fnTeNUqZNtCQnYtzGi4rCQDFKCKN6WJmmeML0OeW6zSDkdh
b8YElXiv4YBQg6l7BRnSlZFeQxMn9GbUnkHyCOPFMsqDpOrgoQdK/vPEZmgL9gFadHEJeQy4sfuq
2pZBZdFqYbQ7z7GHQZkaytEevnuav6Navkex/IhCw40JIjw28HVJApt6+k0p5Du4HQ9WG6owwdy+
dijFau/J92d5sDC9PrfC83cixXAYqM2e/wWiGfCd7/Chv31zSmCzh1EkwHffmHTffXPlzwHDdWUO
ztf5HKnp2llf/QU4NPkRsY/PBSIWoD6sTNgTYJb5EzjULYMbIV0JjTjhQ1EiHgCZrDFPviOe7xoG
ALLuzCmewqG58wwxd8LrKkDcMQyem41e1misCzurppcYySg0hPXKxzOSUQ1cuHASbcGWM0iPttSo
rQQqJc78LsZUulp0AHAL1GQ++CkAFtk0TpgfrWhFB3lgQ9MW87RMmAdyNqPWctCMVX3wBSbeQ1+g
ZZCyBQPUuL2fF99+Goe4ukZQpV/H3kZ1oThx6xEgE/LK0BZu8oo6SBtQ35XF0CddBzfZQb2lq27f
VWfgz0vgZDwcJeOBKDxnPYzQ25WIKwvxhrUIern00M41Hd9gTDZ8asQSDJtVJ+N7EhkMPCymuXTT
rCUcj3uh0XmOeVtiEOLmiOyDodXuDqVhfwsl+MqhGuiN2ASK+s9UowjNSw+9TwDnTf8uZ7ravVkG
+7B2Ewl2UqUYQulaVOgBCb+GSwJRZXNqyqi2+bK2BsP/ZPRdhpIeAMmV8MyW4fAWhLx1OQWuR2/+
fGv4FwTmv4PGBZkJZRMsTBojrhHys7edt/Y1DrNfwGTF8GEYvTtjJxzoqsS30JU1GM6hITrjggHL
aSw6QOxaQlakWIZGQWyk4r8BMf9/Dvrlotr73+eg3fsoXzv3PU7w8obfM0/4K5RxAbdPGCgbgOQB
DPhfmQdm1RHUjBFrSABgCt7zO0wwxJsQ90Cb+y0nEeSD3zNPEANBGF509RE0oKkHQPDfSDwXcsq/
l9BFFwbi/JByS0HRC8HduQTB74LcGsP7gU1rnZeu5DF8q6NugYRNUMLbpkYMGK+QrOxnH4CivxfY
L9+MuwKl9zCEMCBC+4/fDKxDIzxe1bnWUl6adIS8DRH6lhvOlJuLdInS6TAnU/Ou5QwKyXdP6D/k
lZ9w3Jcrv6CFQ3gigeWPOP9T4J0CrbSKBBq8cdyjdwIAEMuhP4M5l7bph8n57XtAXUcLr1n9vJ6U
3+8mjVDw5z/kR/Tyt98BaBDEXy4Smgza9z/eB7WoZTUeMFqNLAPzCDRWUoRNKbyrCcyBuTB9aP+C
sfRTzrlcekwBmKbkAg7FuvzxK9FtaofBeSIXYg1PBBCxZ6S6BcUqgDx/cZ//uMDwXTREmIfCNljn
Py0wbRc7zUSgVbgCoYaK2obNoZ0MKrUJk3BM7mqiruNVk7c/v6//6SKhzIyLBfUejKDL69+tbN1F
sUOzE7rBXTlG15EFW/jIrIfq0YNc9N+/TOxj7B8QkPB1F1Tv99+m5oklSNdgbNooPBlhIYhofFK0
XHyRo58emsut/vMrvNy6H/cuA9eJgloNJYqLA92P32lXMkctGySmKyF5C/0eDw89wb/6mp9OYLiB
AVQ2GHINDqYk+MNqcTUaPM3Y5k3bhict9RcRzNO8RTmM5pXfbNG+HoGfW7ruL0LEHx9hQMCzIJBN
x8+OYhy/v7+pHdMYWyuLBkGI8JB5gDJmJaQFv6zoDY1/8QR/IlpcNuKlCAgjQKYRe5OfA0Ls+Q0g
pRSoBBGIp9jIiOfSJ9CaRe9bb6yKgqaY0FFsMjEzD/aP0zQluYuttxn6LiSwaOggYvPnD/mP9yCG
bEFCUJcQJJBvrK7vlnGTEN5PUOCDc/LA3AntA5d3U9osV3VdpX8Ri/7TlzF0SRAYQKODV9aPN3x1
BEd63iImqiU8TQOpdyFnUFTTwaI+/fmF/XH1XpKbj5oakQH0EmS47x9uhGgnsJCgO1vP6Q7zRaxe
qRT/K/XNPy7f2EeUj1Co4amS8Kdrmkofva0OgpcwljdXwnntbl2WsGjXATRRkNb5Z+JZdIJLz/yV
QsEfY3sM0H0IggBSK5LNTzFo6jRavArXWEFu+G2Ya1ju0BXIgRyDJtpcAWqF1PO37+tFhxYahhAS
+OOmGfyER10J5GSFE+ytt7btEyJvUvz5t/whrMP7HAZmyFqIDSAIXV7/blnOgBKLFVecdaPv3SaB
KK/KIQmOTQ1lOhskCnAJmvyVP82PB15sUQSgGDU5QE708q2X+/3dt/ajZzxm7AyYS1qlpxJj+30r
LVB+ulqTvQe/Qb4zcB6Ccl4/Y0G5Frp7APB0e03MeulTxg0DOfXScPrzG/Jtb/wQjfGgoT4KThik
pf54nvl/1J3HluTGsmW/yHtBiykQCJUqUlZmTbAqs6qg4YBDOfD1vYO312uSt/uy37AnHJBMFYFw
Nzt29jFbVuG4zmj3G6Ljgb1i5XwoPTfLI9MiKsBv/fJm1G1+SZssjNdya09DiQJa0O39KnyCDvFA
4IpKAnTif/pc/9uH4EqqoFOwc4qX7t9Q6VkXG779ZotJCA++qXFuvm9hYHqJt9bF41a2wrjDTsCD
SZ1IGWhuCll03Sw/aikQv7n+0h6tyZ/9XZjN1tn3EcASB2c/Wytrhf7fbR1HMjmsnk5UOc00HuHi
XOPIHU/v1q6tfkrFwxTPVjVjV9bBuOyXtiF+riM3MY2cbsXCYmTauFs8HfyaG7PVR8S4stxjSauX
fcfcN40sJFo/sTB2MToIp2KfXT9byigzRvK55pfAX/SkFRYahs/t3moKAABj0fWXb9KJGQiYDL11
k2f4x2y+YyFmfZEVlEmUazu4sTIHSHmGcJh2KHVB9VF6pb4vDIZ1yX9+av7+vnCqU8cjSpEAiML0
97RRXVc6b2aJheC+nvcN+7Bq0jAkI5D//HNwFf7tvHVYQMI2O6iigL2RQEt/OwdLPakxVERfWFA7
+Q9hCZJHTb2y0skyCmYYmxryaG5N1vIaZTfuytG+pIXKopTJG7POUdm3uPHce+aFHfsJvDC/bMPG
Ssr81taWwAzkeRVjl5IFM4aVPm1Vs/U7mw9enuTNNsbM+WpmMA0aMLiP2i9j8X2zZowczZZ28bAU
XiK7pU4K3Rk/lmE9St2X74aqUFiDtFqeC4fuP6LUCqKAV3OI8+46+VvNrdx5ff94PRKLfS9T58hI
vLv0mxXMt0VRYboLpKcO5WikOhqDnLM/m5g7cx74u7x1FCZX32+3uC6qxUjSBcvBgmx/V9V5bFXC
8PZTLgy1S0PRdwdRdd4hz1fWa/suQzRzMrdvdlacOgSx7QdvOqHWAzk9ux6rESY+23awe3DzqL2o
m/kFkh0kZpuGeOgqPAfjWj6ac2fn5Ie225qYvSe8Y8j05syqHbkr3Xp4TI21e+odv3q2rLz55QwT
RuIw7wckndodzDjrSn1Ip+xhQpC2AUMD7GfGMIS/VWcqyUdNuO/MUZm/S+xFoFG29uPRHnD+ojZO
F6NI+0cT6efk8Zzctn16dV7Ze0+FwV7Z6N28+MY9pjUVd44oD0UwDawuNt1RJRmWrfFIotqvPF2/
izJHsh+nJXxXPFFPuUCbkNPUE09QoFPVDEE+RqM3jwumf9zn6RtzPeuCZ2+I5s36aZZZm5RFECxR
sAEVoOMAHYUK7jfCyGTdrY1X3jSNy9w2NJer/ydjqD8DKCGPuQrfiy9ZzXgdlB/mYDKrezDRLz/3
nosSL+akrGU9MBfcSGnf6q2OAtt865aK5Xy4DKx9h+f+0SodZvMsetmJrGOKWmxfapmpx1zcYcNc
bFGHb/rJr7sxqXFtH+CctmpHLyUPjixxnfIgjjhaQ/Jpq4lXsBSClZdCjGc2FZJu26Y4E0j7V/6L
mZUvOd6J7EzTUp8qZRCK3rQFkEfYuWWyjWv9Ddxp45Ws3JoTI8u4RgRDNF3L6dJswjjUejF2k+ls
d9nkaeJkhMeHu/iY7bxFF1PPqV3jfagXzN7sGDG2N1Jm30q61IhXlZBg0Z5Wnepk4R6PFg4u5rML
KL5oqn3dM1VKtjl0f1pluPWEO4wmK2nsVj90EhkNFwJktK7sIs4Qo5Oi1qROVFols5M5SFSmeLBU
TgsPNZDi38AFnL/i7zBPfpg9d/3YP8KlFD/zGSdfK+vbchxewsLNdl5j8ZjCEGu2dfmqZr0Q6OB3
qp2focPlpsX8qXTvvJfrBt1Dz3TCckDO+9w86TB7EKtsb7DYi29luj24mnVfVVZ8mNtP1RavQRb+
zBEy4y1YcZtmdxxSjJymOfHH4cAietJ6vL5N9OB8ZFmIm8C1Hkx01hjRbV+226vtjzpuDH2Tefqu
zdKa21S+ZsK0r8TD72l1d11gfTB0/TTy4jV0F7AhT3pxgwUtxhrzwwj9CaNKt35R3z1pe3sJjMrY
iwH9w8LAF7ldh2OixbpZDtltxzOGbSualfnUp1kQ51y87M0jZc3sxsiatRcrWRLu5JkPtbPyDm2z
jvMyu6X8rCNgbWSezrN2i1zFfTMySJ8ahsYmSDg/wXDP2ssNfFCLHTWNRDNuRdxntrxvzbCM/D4F
L7ZBqZbRPsJxCnwt5Uu2eAdKnY0Cwe0TzedkKognYk7xbNl8hoJWPrD5Nw7HpaESLn4FeQ4zV29u
sFM9I0Wmgu7PisKji8pG6J9j7Y7v7mi2Z3xO3a0jYYSctoKEKPjVtYC46uaHajBFPAtLPztCjbHZ
tK8G5tfNVypR2NkOnM+Yjl2i57rtRDVxtw1zFbEb+NewYSSvQQOS2mpuZnN4b6uUfVZ1eig0SjUQ
bYIRRMYoK3hVXW3vMviUpJuD4R7P0KsPeYwf3TR4Yxr/pd82sWuH6bUczb1ws8ea+itCpUCFdZfH
qgy+Mm/Flu0w7BW9OyadyL8GKyuu+ylN0gh9Zi2YJogaY6ocWhWIStd9Wbk693kVnMPRlviK29+B
wKjCzy5+0x7msVOnRhKsMv85plt7o2q32QdOWD87WCdft7TnTbHykOpGkARzNVdgWM9hdav9VhkH
quZDt7DiiWfil9WEYJYmnf80rMVd0QBIqW59yk3naC7zc9N2t+PUPbWDLt+17h+LrHBjAqmRu7vg
y1whqGRe26dtVhbi0lomXpFWkdmrJK3BwfKxuN84nZ9UPz9hxcyjcCGwx1uhIvSd3fdko3TOq6xo
LoIwI5kyu5RVfu6Fe7vp+ZFZGQfdNN9bTnVf+d1Lus1UnOglR0a6v+VG8gs43C0R5JwbbXs7W5Mb
LRl7rBxh/PaGsCPS3rbsm8JuMQVby00lBy+SjWVhTsfAMuCnadjwTZXhn9JBP0JaZvbe5IWMsA/F
TjN++Nk87HztHAQHDpbqNq/ujWxpGP17kRW27Ws4Nl90NlAnalhEVFmSfZaocDyLGx7nzF/v+2E9
jyrcEnsKPzjA3bgrtu/pjI8nMjMucdvDnZOLjOgWy7hzdN1FVu3G4AvT49LwUCJdMAGq6hWPTCrB
g9IZwHEUu1yuadym2LvCIumN6pAHOSTRyv8zFk+VFXKTk6IRq675sYjQj6ut/QnEMUaoAWyinMYo
cPCvNw5M5zDbDy11dLws6YvX9rdeXSLKWMwHm7D7kS3mzQz3/VCl1XR0M8fcMS3vmeaIb3PnFXd1
s/oxVO+9lE2awIoc6qY6GfUL7oZjuqy7de4SpzdvCiO/84EooXm5jVuCPRZ87lFfMXoaUzuZ6/5n
MedfAICn7Pra5t724hrsUlzZCn1aXMVMrVF8RYNWpaza3FUgrlG/eQd2nB7EUmMnVtYlYOTjGs+9
66SsOhwOni3eUrq2BUjZtJwLlcbeCLc5cqoOKtP5adXzeSjkzWbgbzGsPBJTFUaDK/ZZte5nP7ig
Kr8aTYqZ38GxjAWSYDbQhkRKH8algVFyGbM11Qd88q63l1cZFBzd3LCDNBNndhwQPFXt7aC+oJ/W
ez3NMrEae4l7u/bQwIqUipO3g9UYO9mWw31ZLhTs3hC1uK1zO12OoeYpYDXTIXfnNcoW9dzj+lQC
MCBAT4vc+VrwCPlmjIEX+dq4rQWe98y/dxrkJk+LG1OOZVIb1Xj2VrvmkWIlo6yzG4Fr/yDdjRdo
FC1MOFFBBWpPklarul4FIEzhelnX8mYL2tvK0/P93Movf3VBg5ayhLqhIqeaJiuvv/jB0j5Mm8c6
Byh8BsFc3XgjlSWKI8t8xGtBV/KSBeGnx37qpfBPeBmfAk+8uJiNxwGBUHvO78IPZtpQm9bN978b
IX7uwuuaaPF7EsHs7a4I8GpbXAKU2PMHWvePifVnsOE+hFwbvHiLCRBvWns81NtBb7o8B439UrGN
Ns+Fj6zRPzK/efQzLe8Ny1XxJkFQ8XQqtuLEOVTJrrb9J12zN8LHe5o0WXcRFevKh1TXaLP+iSLt
AM087EOtiOrK3XqHaP5QpLPPWhyv3zNueZR9+VkxFWbXbf4gu5p6a9Q1Xvah/+2YNRAxdKxGR4JZ
6N4Gw2rifu1+Snt5NLvQOXXBar8KE1rfYnwb12m2xpM56DPs8MPou/gsrWzeuxlsfNSv2AmCvP9R
NtOtVXd3BRfYucc/urPpenbcVwWrWzg47njuthuNUWwkNzhum5VzjnJk4wi99UF4011jeu0xzeWX
GCt9xj48xn5ePOC7fmiH4rzM04S7vAwPnRy5dVZfJMJZqthU3RKZQW7FssIUZFibSkrbI55VVSY2
/+at34ajH2iOM04WfN1+sjaivcXuvUXoHrttal9lI+Dn++BiZEN+ZwT9epZ+b+0b0gvx1kO91N6S
3dlzvzeq9JQvFpZmW3zMLT/Yq8UhbFim0AZLemhrcSHyYh8MLM6YxzcZkg27rNnJ9xW8hdgZY4jX
Wtu3chzISYdJtXD+2huLEa7sXcUaAy4vipyqyZ+w0r/Ikqm6u6kLrsl3gJGHcLKPU2OYJxXwMokg
0BgCl6TMhldnE68m9sqbPpCPS5A99aZ8aiYMcdVWfBhzf7BbPnebyyZggK9YDtZZuSFwrU6CvrvT
hqItoYPhqt7nV5epkACXkzosWifoGKd6G00ulqG9x5lumbEXtOutpdw56efwVDTpo+m0WTz7ukIx
SU9h1+xtNj83dRPsstpMtElTy5JvOmXz99iRrGZdyVfwYC/xa78LGTAzWIsUXCI9q5xt4Lfawr3c
l8vi7cWi1BRX7hK+0jCOz6GR5nXcG6JqdkJ3OadKWab4CXFQbPcuZHD15BWKa3odw3o4utWc3/WD
qB51Jvvfg5w5/IQaKBl7u7DvYcskalYxOuKcajSfOCNw6ydKjvsm5kYfhZEv96PtZePB1L5+69Ky
e+iKwEhjwyxEvS9YFnVJO5FyWZtz6p0kUGwyulYV7PhIBf3OGJYp6SbzRc75ZN5O7ui/4BPJLxaq
8m7K1ofNSl/CYH3EPmR8anwVuz74wXnXgbN+2mp7WMB3o6K3AIoxcnPX52VZ7wmPGT80LxBP2GBH
YSo9Ot58fnQt3KQ+epYYaBbK/C4V2YvGVri1/N5a108pzXO9TRcrCx8Rgtt4VcsEXe2ykqRG+ljJ
HbG0qNI4S4f0083L6iEvuwTzbxWX0ohTEm53a+989irwk8ZKYQkZEnO2y8Xhi9gUbACa2bGruGXU
kp03u8xI6dBkoLbqZp7mb1UBYzX0xvSifOsDr/cby0sRQle809poDnk6IIyAuoEnuILmI706P8vt
pghHSn4//5azuhgZUhnzseFQieoBQGUN6uemy96thk8uDwlhhxV/nCOkvfNrjJGUfyTEpLIdSXjd
TDrQrM/tXT4r/FFZe/SHmWiO/qmY7IcR98QuZ7vRDXN2AM5SHrAY6ee8g7y8nYjB+UGDln32rQou
dVf1e10E9VPWWUi8WD6KdRQuQ4XlCaVyt8IM5Yu3Xa52afyf2XogZ4aDDX9jNJVE7hlY6J/5pP8Y
lL4UlPUPLSCpjIIQ4q9stXilI0Z6TZnwPK+j2k7cjypS3LAvXUOzV29befH9aT37rM/ZjFacieS8
ZHb5zeENuZFOyxoTP9zehNfwRFC9DckwBMZrDSUcTXmVJ0s+Nq/hhpLgFY37bGYZf4JnkkjN3O/E
0spwp11vuXRYtb8IfPW+wJbnt6l2gZ1H5603SaDJi6Z+KDNBQc4Kibs6SDEWBYzTSaE0wBi0jshD
xxjZwMh1rhsFywBhZDLNH/RX6Q93vC2M0hb1g3kzNLjbPS69XH50OTIUH519o8Me0c3Jb5iTQET1
IE5zO06nQNbNsZjTjuADdyakYU0JLw+9d8scrYSFElNMTWViZp2pEwlO2xtSho8ISUFsTFNAdFGZ
Vs8dncQBsO0rkB3WB4HloRQgGED9rx0Gn2rbWAqnO2g1MoWS4ook1xL658D39eRzpkCcdo3lqbux
29CnbHs2Xh035RawOtzGWVh+IImsyCfwEDGjf5PYBW0ciPVELRMrQQrjdFlt6uba9erTXKXtbiRA
vo56pef9bHQDgQeuD+C3mJBpVi1OcvXKe9V43bnIHJbCQv7IPSGGWbwGWfbsG5V7R7bOrWC7xo5s
w/qjHov8ox1KiDJzIGmg6Xy2BueV2mN7tH8FocErYtoaDjUr1I+g6jf9wMCcmLdSDeZXd5WUaYyI
QJHpREXCZyNzYm3lJQ/cys6paKXooy7Ua+fZ+26bZpSiwB9hBgftCP9RAlATekFWVOPCnCskCYE8
zeeXbXxxNpbhj82APKEL2fKQ0jrIuvRs5oWSpzkd8xY5GhH3bI5m4fwaR7y6t4yfSWD2mq1V30u+
5/Juh4pD36xGO/sMLYjSW1B2rzjxDA5ZYjA/eIOk/WP84HGsTQMfn6i0ApAObgOGjivl/UhRbZiH
HkTRPXEpeJJex8uKZwO+9DNrMu/S09lnR/+PuYHC1V6eqENXh8qhHY6TUXTBYz1TzeF7m317n45D
tRzl2IzfpIfjKm4rj3+hZ0K1xmjVGAlQPHxRnnNLryrO18m2c3hs7ejzota6ubd7R1/qFTxxb0+G
fWSbLWE3CvMzjRQCI8K1albjs+kbI24aI5C/RmITnId19pwmKd3GcZmJuUa268n00nul5dQf0d+b
Oda5ZxDdDKAXRlxRAkln7kIgfCzmQVIin+6UsHb01QdzE2SbaKTXoP9sfP9gW8shXLonzQrKd1mi
M4fml1hKFMHhQVXdfiaEAgG44zgBlTzOaMmPG7rqLhhyE6Y6/8gpX/N5+hWMxpZU/rJ9DHWxcwJk
x3UA9Kg2RDpaK4SFZF1ocUa9eLu1RFm5dus5GRKdT0/5XeUQyrHhCeZD2WDuadehTmZ7q+JM/Syg
MWaxfAdE9O6lNxtRBY5E0Ej/wJc4z2jjELHh5L4ZJoEEk6s/g9Hhjs43/9hTVif0SvkU1b3lnyW/
a1RWfsBbjB6ZDIoooCqq5jAkKMkYpfcI2R/4kMczB4FW3noYnDnIo7ZbiZrtvL6xMcwaxCQ5S8YG
uLKY2ZI4LA0W2vo6V92bi1XCkwNnsebLrUgubvORBkD6Nn0IDeJEfq1Vhwcp2S1wS0LRKpMe6iiM
c9UVbWIvveffEBlCCrRsrbbZ88AEwx6UXxs3fjMI9yGd5itOLAsBYCnwEmDtdas7c86wqC+dYcsT
b2+xHc3ZsrZdqkd+bx+DasbxzmDiiG0jW/ayH63qkdJYZy9jvdb2baUNjgJvFvwTsJCRkwE3TQph
B+9FpZLeKidMx71uw4EwdtdhmahMAxBsCd1mw7tsq/1cwcCZN+HoDjUpFvW2HIPGrTpcxn8cE3NA
xsh32Dbia53BLps78ir9dmcs09CVkd1lsDah1xjiLvQ6qzjynaGDU5XXN+YYuMiWqn/IHEUrZbFO
8ezKhivPqYYHnuFt3KvZHglWwJGwvE0hET+20uw1DUU+kHRJv1eD76SXyujUEcPYch3uvAF0m0EE
xRnu1MKYMqPAvCdspTgxdPsNU/yNK5Nuikr7BhprfeDcJvzH8SBSg/rY5KF3wJdwtXgsiDa2Ox4a
UmUSIjOwvgrlxCCB1D4tiUT5wEI9dZ2yr6Ri0Ft4Ewx3UIo9w/H0PW2tAZioc/J3EOh82Q9kFLS0
80qVR7RmisgZPOeWgIKc6q3gWXAH+5rRZaP45LUX3jcaCsUqAtzhEy5r+o02TVJZreWOZ5kSnXi9
4eU6P9lPIZewhuHhMSd686sX1ZqQwHKbpVX1CTK5PgoWsz7OQ7EUhyUg0s0XW3baDON5AnuKhGsQ
jamBF6O+BmO16iGNV2KQ9iKbrHPBEdGfNZ3XwSLpqs5EyQLatCfmyKJ9QXlz+EvWbaHPU99D3rTn
nDnJ96pol51Rh8NubJ02BgWrzciQgtd0LTrK1hUdC6TVOW6DXZyBWvTFpyW9+Dx3cWjZ35yWbMCY
kaz1WSMXMCHzR5iizFlfKyaqoCw26UOm/24vKDiL2RAQCNIK0Dh1Gqx7vTQqNTgZWBDgW213Fyjl
o8qPwUMVTgtBOujWsDWEB+btUM0nFY71IfCq8HMhG/PQzYu8NZd2uLdT4o18pEjabBfEMr+edn3+
ZhqpfeN306eqrDrBP3jyi1Tfsq4Qtt2wx/tw9O0zPqKOUZLqfvhFVUBl99aaVARTIIaW9iz3jA3t
pHb7tNi5vu18TiLPpliEbW8mQ9XwhFWLt/4gPaBcojIVFv19WZCfUwTvubOO70sdcE3YxqPgO92R
reM9TDYjIGqLdjsbjIjD3cps7H6hCtkPop1/Yj4fHtstJ7xKTefS9BGITG/xjygHyFOuslGEzJIt
knElN/sj70G8R/L0E1uu7f3gZMZREVuGRImlcSN/oawOTclKYg9HTsbBs+Xf85SUJ5FLg1gEBtjM
WruOczUAim86jSCcs1VBVNbNliMOEv5qoYc01hIvnQvxX3YOyeocOs+TmoimwaF5YOgYMrjLU+uQ
1xZ9uS9q4NClZbsP1vS7TMzq019L+76s5l+T0YY9/dB2ol3JYl8CR8PCC+PUNlKfeg/VzK1C98Ys
0KtSUikPTr9cs+q21HnUlr98dENnhbt07tc7KzSI4MgWig7V1cm2tcE9Ig3bKGR6nN3tSI9W7AeD
2M/O0E/4PsTL6rXjo2LyRdFayD2PPhaI0Cj3fV3Y3wbTpTszUtc+ZS4PYaS19J/Sgil/IMv6FKo5
PHbllB6n0keFw/wOLynPfFpPVZtvHzjmUK4z9EWj9NSjcNKBrHm50LUOZfU82Yv5vrhWdu9Wxcy1
bOVoNZ71YOnwrSJrl9awAR2eXLPYGRL/AJY7cnaqsKFtG6xjVWz2Ic2r6bJ1U02FUQN2M8b4ZS/p
8LOp2l912YIQ9tP0Yy4t/76XTg++OeEy9YeJn8PcjoG2JsPhipotVk5NU9bn1R/2QW2Sb2O6e6cX
R52288n1sg1F1D1b1sKqC78gc1GuH4NVlglmEbbrVF/uiJVEkvZvrh3BlK1xK92wd6gU8ASmlqAc
6r2qxPzTjCwFuJY2QtS7dm27GO1E31Z03CzB1vkTcnd7o436aaZongPytHZyuAZjTowcbay1Z6kN
nlN3pRvOGrHmN4OCewzZT0vOfT7yRnAchkvI3dugU9XzRsz3IncV52cyL5kZ18uAXcoIk2xyXnyj
/GzwhO3dwMx2DP0Syi7zdTSrI3J6eW7C9Xs3mEMS8Nr8EpKrqLCXwok9e33dgm4xo65YsAU2w7ZC
GWs4WLE14be0SRtESX8t+AqTaERnboZyF6T0BNPCJRb1bituakHHLOdFvGhCOM7WtKw3GTdzpPKp
OoYoZgjtengY+gDRCN4zZhSc3wSV38Y5Zsz7oCbFwEFaXp3AOKAb0n/QbMVtYOPuC4k5LfsGht8Q
WJI4TxNwcXcvuQD3zmaVySoa4jjQV+4y6AriOaBk2BsxxObghzdjS9xU7mbuk8Em+dttnfpXN6U/
Je2reheeOK2rOAOVGNZuJoLoFqU6Nkb1vZjc5jJNbnjjlQ2hoOzcOYJlDK+Ehpo3qjeCW5n1/U8E
YuOGoKLsxiQHkCzJYsKTXBoPuLhEmnCUMVlgFMZgBz7eJRbt2LGDOQqDa7kot4IPKFFlRMWEe8sC
32U24Y6XyWvFfVAwmsjo6V860QWXFFdpUhN3dbSyTW/xvNbyybC6H4E9tLdDzU24H9ZZHv1Oeqys
WIlO1+v4GY5M8muM00QueZzMcNCepuu6W5Gyn7IFnJYJRtab8YycexaEADC86wqmPHJO0t6sSKX1
9QE5hKi9pSaqPOUvaFm/G5UL6uUVwx4IB9RhFynS3s6yGovrIFuS9jml+sinOnxWsqrJ4OmIr8v9
YViZVgpig7TJGVDU7DHEknZs/HVM8B/waStcpb6liuoSWSMI1Q5iipgC1DnjRgO3nTPkEvDRCebJ
ySzjdw72ehwV5di85o7x2rne8Lg4jnhti8m6U62vztu4fSv7oLnTdFePdumqc5N68kk0a0NYStbY
J8/vJ/Bb19qaeGEARuL2TD9PFMId8j07WOgJjWhGqpen2ms55T2wfzTqTM3OTozs6fK80Zhi6Xbt
F1vEWcMUWlv6mvdj9dsmEJC5CaEqpAIwTRhHg8cGQhnatYXnC6NOFuULKXNEnuB8s4JdIXuX8tcc
bogYIuk42yjXanfD50XLuGDr9c39MG4+KsKGWdNDRa7WSV5ETqPw0iycft6K+w11xA4e+i5nF6ez
mcp8c/BNUDeVHkmZbZvGNOOefbRa5AWja4oxguxnrOHomcyTfCZSITadKftljGwhq6xr/lmXV2fL
bs1PeyArZAw3zgfX1kwq7O22C5nzZfXc3slFpN+sbfvMNfqN6zLfrlzOsaVgk0jl63tbG9Xe78QC
9ORdG2RH/nSC5TSCZkV9WN5Jf/ooeMgRCjUJS6SMEm9bsEyp105FT9N1TRPjrGofXFxRWYLRjFOP
QvtopoS3Fhbxh8yOSlIwrFQezKzpi4jgBcnf5AkfmxEhPrPnf6HQFXvVt4fBdSGtp3a4q8tZxaqu
DEZUYAjYrr2IpSA8/8oN9/mqmpNFvxDbOvgK/QwjA4bJQ9Ob4ze4RnKxZZoRHTP26jhZVs8HCLMD
fS5EIskCF15vvEJ47m4qXRIY1C5y3m/ANmyyIvqY9RZJK/Kx221MKsQNmY3NyyxpO3des5D+1or2
biPJ8xKEHYGR/ZoJ8ts6kzmsz4SY4gmpixmow8CHQA3A0EQXI2B8dl1VzX8zkoFDmiFx0xtxPWFD
oRfJjrNnE+HtGsucZJhH9ih7YorbxXlaGCXuYQmYAfkORivtfic1xxVc/tenz3L9I83V+L61xXI0
7Y7NEbQSS9QOonu3J5ehKfih/65cgR/QV2tzN6YsaFkIHxgi6r2UuRatcjYZ8w5W8sKrzeE8yJL3
sJXbqUBb/UdjJZbjP9l+sVXixPEMAx4roO39g+/8syVZTqMzK7IM/7DMb4EiAWdpPK+EYmcb0OBQ
InBmXRvOkaC0dQnGHwzkfYa946CAYEIa4OOSpjVPrG4xsXIa6kvI1JFqrNQtcc7wt9auq8dc/GrG
lQFMNcFC/ssj/N+C915IPJHN35nwv6T4/78x5odf8pqg///FCoDrDpr/O9v3/Gv9yn/V9a/hz3if
df2if/F9rvc/WEWL2dSB33bwlmCs/Rff5/BfDNuijrYx8lnAy//F9wnQ8itvYsB1sF82wJP9X4Af
Odl8neObLGe1HVJibfO/Q/j9lemAGLluUzXxcvtgAQZLS3iA//SAtis2xzQkBos4brFfZaCiLCUD
fkR9/AcP/F8txv/rR/ns+Aap4y/6Oz6CKNE0jkWWPC3SNSSHq71jFvgPH7l//ynwkr4dGrxqwAB/
gH1/+oN64knnoqeiKAMbmVsRlNyKLPgHy/z/4adc9xTBbbpY1PmT/vqyTeR4r2mNqMjrtB2b1DZj
4lWK/Z+eJSyMaybbP9Ptf1+OyLvjX1d3wKWEGIVpjv/6YxzjCuzXbR4H/vqzn26ZNlHKOoyMpri0
SA7f/HNHIotc61t3SncMjHduJnfSIASlB/GVF6sz7vwtf/7Pv9kV4Pjf59r1vSSNJATPYQ9v4Pl/
X6455gNbAQyL4qsx05jk///J3pksx41ka/pVynrVvUAaBse0DSAiSEqUKImSUtrAlJIS8zzj6ftz
KiuLgYgbuMzVbbMus6xaqFIe7nA/fvycf/hQhiSarhONPjsJhdg23uIKrjgUvwYFvY/BiqEx5Jqr
M8Cf6oIkCJG4RwBoIjnlKtdbb57s9mg6OfUVCyETwCPj7SDT/Eaz3hSRBWiMlOmWHKBGZhOXh+tr
8eSxs1oMSh6wrHXuI87r6is1IOLcri1iLysQuPdLxHQoHOqKbyc9rdleQwh256aa8r7IgweYWkAY
jMT6TDGOV6IwQJIlqKUsdkR/DzG3n26qLlApIJCLnYUS6dd+MZVXjtCX9wOozcJX6KnRk4rFPmgR
m/IaIwbedX1a51scAzKoB4QFVJ2QsTjde0gSdmM7qREUNrzADCPOjjUlaf/6KDK+nK2dA/FEhb4D
7H11kJbUmC1kBCO6PhT50Zeb/CXMLb8qDdnjS+yNIHQe72ia0BGSdGYK3jLoPo93iP3UFW93TlSU
2d5YD8pOxaLQn2eyxOtTu7SA8AQNC24XdIMnfv6zSNTQQVSrmq6ObS3FTqjUEfoEBcfrozzZXq9W
0BI21CLdhooJM+90RloPpAAhxchbhFu8iUl33toOcPsUkcRjJ2tpABYowfZ08GXn4W2AYPZhsdCv
G+/RI40Ge7xFCrSjN7CL5i5/iHKXBjZNgBuQB18dA2HaMlT6g0D0bQ/nsn1lFpO6z6gL7uiSVIAh
HevWcYNsI/6d8l+eDjzUTsnytFQ2yJqUwuOsnEDKR16XGakHggsyypJmvu1itEr2Z/kgb+/TFJD1
9UW98OksqFA4JasGfC1Jyn++S/TGsHDusCM6bkZ0AwR4odySlBt7/0IQ5do1dSCnJnR+Q/75sw0y
TtQuCj3AWJ22L/fVPB2XiTS1GFyLKtSMhgoBbWPQS2uKPpiqqpw2TX0yanw2aGV2AIQyJfJwfsg9
UGzpa8V10g/ZoNc3TYzhYW/M2cGx6Uq8eFG5l0kxbBuuESSj0+mmnJFlnOPYm3sa3EqBy0fLw3jj
PFw44AhNUpqSlwRJ1OqA05nL8ABDyTczVcCquo5SVq3CQENOYGN7PiVHz48e+RtitaDuYefAlLfX
22SOSEA6Cnyoh36twCrgJgAPAt4LAo0FKoftBxS/6FE4VfwwN8VjRF1tZ1uOfixAixwh4fS3uKa5
AHWL5IXL/evH2Q4kfhetCH21u1xEmiGs8ONwd4rejcuCcmML4uz6R13bjSK5I9fgP8OsvmppoZCz
dCo+DJELL2nu8fUcKoDey7z8kQLbum3NoH2tlsP8iJQ0EFHKYH7cR/27eILy0DXB9wmG/i6OhUF3
Q+sPypx/4cpw9kChwneDS0OBukBO2zKNkTjN873Wuz835iG/1em3RCuFc0as5uhD1TzdnQRmlDKB
iMD+cvYOukg/JitzP3FwYxVPmv6PDnwj+Y6eqhRJ7MT0xlabAc7M5FlVG2Vfqk6hlCo4vNou5KG8
R7YJnD4dYu1DxitVBV1lojXZux2l5jQeASdpAsV0HGXiTPgwG4Kd2dN49uqFatX1Ca7lYPhQqEjo
KrxfSydm2/LgPDv4Nf4Mo93i4lT3AFnLuBy/MK2MZ3vk3pF1lD7vmMHDtKzZ88AZ38dmvIvdwtrj
OeLlrSk2ItGFFbd1U5XSFuxO5IBOf1Cr16GbihmIrVNOn8AQ/QnVQZYvlnBviWzeGG5thCcXwIaY
AicZK0A0RVanNe9SgVQhssUjYsLToIE8tnoP8QLF6/u8OaYklDsUOiHFOHW6L9Nc7AxMyq5/hydJ
qtONxpEg6JO/En3V9bmcaW7KF4WzM3Rwc6Oa0hjvLQgpbP3XfVQs/qQt5j0dzvKVsnRg6d0aU468
dPbVBKEPEp/2rdLhSlKeSu/iBoujTBHu45AONSAh8ROxhtfXf/Q6qPIMRVxJ6BwRZEGMtfG8hodU
tQSdsrOa2Tq4hfI9C0GupWD0Nr7SxZGgxPOwRZbCXNvQdnVdNUMNDUJRij/zPK+PFbQ/z41otV2f
0/r2ZU5SWgeVJFVnYzxl9c/OA32ZGQFEN/TiWjNvvt5OuDAdKJyM/hRrxcbpO9vr0v3acth+MpNW
3dXh05aor92xJJNpMbgBq0n/KhPHsqKcT2H7pTNDiwNZA8G7HlUDfXWwpNigk44Eq8BaAvhUQ9ns
tRJOiopq4zv478srLQJhf33UlWQOAZkDxhHjPYxuGXnv6ibA+kPtgCOmHmpAvgO6ExztfTkIKpru
qyQe71JbHJNofE1et3GoznYNx0lHxYF3KQUN21q9VTKMU2Z3XCCuRIOxN3AA8aBwpmTeGGFcn+bZ
tmEoi8TQFAxJ6WSlOgLouKtR6yW/CBH/GRoXNulU2fuiakEGSijdCEnxcH3QlfqIXFtbcARZYJ3k
Rrir2DXoTY4bVkcSzKPsWNPl9BOtCO9qhCaPZYo7QEEPIDHAKIedeF03QfdWQ2f2tgnTjxu/Rc7w
JIDJ34IYoY6GN/z09cFx4gEYIN/QmzoA97oNCBmWHO1yqwe5nFG8PFbBoL6tLAioJJpqAaVa3fKK
Pr/PHKjxhCOB8S3b3FodKZU2jNpmmCIqZNcPhJLq3tKr8tDw3PINN/yRAkE+Rs2IwH8yaW8tcDfH
btRmn8qB+X3KjePTwryoRPrfq3/+v6axSSatsuOulEG/xUX3r/tvTRcX//rfh+Zb8f3n/3leEf3r
b/hVE1Us/TdyZl4h8l5x+F+22K+iKKCv3zTTQHbL4HWOlId0cf9L9Qz/UxhV1H+kGIJ8mbl/F0X5
IwqsVOQosiO0odovkts8jSamie6arHuAuuVpRkVnddjSKW27ifcT8ruaflPWuYAztag0EeNpI5qs
soFfY3GxaBr1YYdztQonOIy7GgbOhp8AELuxEd5vWnxC00h4Bm2PcCSDLIYQGLPlFn5F53mG8eU0
/BIpoHPs/ozV0Lzp0sX1HQGnR40jXzTFaztVzY0oJOTF8Z+T//Rj8WZHNYvURUqErY6c7nRA5Pl4
flvan8J0SXcTuLTXjhPdl0DcpgrsJDjDj1YGbN+ub1R1Lo7JhKZ8DtB8ZyrG4FU9lJ3acP5AIPzR
bmLbI2/2ct5ou8kEQKNLu6kEfmxapgag+qE7GrmewKx/yHpSf3MsHD95o1Nw81Ca2IdOUyOwyN+D
A2B80OBKOGryqrESH+u2H3lQUR6l9+w5dXBHn97cv/zUXz3PJ/2Rt8PPhj74T85K1f7rgO/rtw7T
4XVPRcacv62R/2fo7Jrcqf91APDKvERc+PmRl//Cr/MuxG+mIVMtnv+06dhC/z7uwvhN16WALu90
BMTQOP37tCto8pKlo+nj6i7ih4bMmf6W19V/w2JHau+SvOE+zmPmBSqHQmYm/9nXVOZ4DJBsamSB
/D76Lvz5s1SwqbFHiFPLoFvfg2lQFXO+6TRned8vsfre6EKTSgzwo73Q6uG7inw0lncYsOlFCzc7
afDuLYviS5YVeAuLsOGV6wrofoMKfs4DNhYlu3HIy4eAnh6ZH/K792AJgxIxAaubEJUO+8fRNINP
mEuAtQJbmn2tmiJ/DWUGNnAhyId5oiwIiIvpns4QgqdJFVT39I+X3ylDiA99lgobQFXpx3n0sQ7V
8rMyGmXjqVllSkqcZh3VIJlCrxwdgIdj8Dk2y4K3d2MpG6ngKqrJBUURDqkjXjr0SOiBni5o5ObQ
u3PemjGAysel7Js7cn6gWXU6Ou+gSmg/Okyx9taCi603duOk4vzT1u9dLU8/z6mLjj2Wbze8OWCN
ARuyKKAu8YdGz1FFL7HnvUsiXowQuZdw48fL6H66GUjtaNWZOmmFe/YuyMCdZrXk54EZ4X3mmtD9
9HnaW0oMMCChGvDsoDz8+ptPmjyrjFIu1smAq+sG3GYUgYExsY5xoLWpb6XgpQZFyugFmPqUjAZp
FDE5dyqCHEoErXHJ3mQZpL5g/qwHwx6NW9Rtx5vrP0xcWAhCveNw9mhdG/I2eHYq9AZ1RjY8ts8T
eDrKB+Wdkk7BhsTxxVE03v+IYnHb2qutUilt3dp2xVYBqfS6afDHoyo2bHzUp1rq6qvSSJMZtGVj
tbvupBkG1EiRgLGwE4eee1wKhbKNFoQYg4/Bp6iH2Qugo54/q1ajfmpMCxcWdIGTb42x1H9Gqhng
wcmDEg/GErGBBMin7wL1+6nxUpcKMYG2X3ogDXuEgCD/iagcbiDs7MfAuO/dsH+ASJMnmOOF1YcB
TMnvoGasu9nkwvegBu3DWC8bLGX6EdyfDnTaK7TslkQb8qiWTOjYF4YV/co//n/O+r8MLpn/+r7a
Nd+WOHt+Xcn//1/pqe785ghbFgJ12g4mip3/vq8U2/iNk0DBAFUuCtnUCf++sMzfUE+jEwzvje4z
p5qd/O/7yqChT47H01/eLtTh7JfcV6v81KK0zc1na8jtGBryHOucUcHkRg8bSouodhjeEnVdc+z7
QpR3IeS9rcfn+XBUt4npsjpKAWgdzLFuwq2ckuVOSykfAk/EUBq6fxDDjQmF2yzfn32JCwHxNCJQ
UMUIhToCqbwUIqNIcxp3IISlUJswZ6sVtXgPON16rGMrOb5kFHT4WDg6TFI7lIaEulaeHbCjD1WA
WDtHx9V97iostwyxpeB2epn8NYqh89fTMecVv6qJlEFbBeAQpDBp4u6DHqhZU0zZ13BC+yzGGejN
S2cFnIMCE4JxQE3Yiadrl2kLhdYJEEffuOIQO5gLR9mg/YoaJJ3hz3LzC8lZ8foiVJPKcUZ4wp2O
ovVOTNITIOsqIv2zGtdYzKG6tHExnq+dfOOZtNYRyBSmw1F7fv/g+apGnY0M3QTV0/YiF2YanRaT
bIYWewkbuh6jx+vrd7rXn2aGIrAJmY0OsUat5XRMtzAgkw4A7su60O9UCtK4saXJvdrTbHzxUBIO
RI5Bckw5ZbWIepWrZd6nDJXRzB9cyAFVjIJFm+TZ3fWhLqykJVyp+skygihZraSJrZSDEgcO6zGU
xD5OsLkhTqCUZLhvx6a0X5Q5PK3i8/HW0sNzVy7w6BivKbSlugEiUin7ZLDijXEufC3SNKoB1Bzp
IqzL0kHuLHNcotjkZjWOsOhVY6yDGe/y1QiHemOwS4vI44DWKRcA4AH558/SIYrwltMmMxCSWUfA
DdGiN5GFrxKJ7ewjSSk2UpaLk3MM2de3UWq1Vkd5EH3g4LtXo4uAG4OJHfE+7qDbIjEXbpznS0Oh
2EpFhgqqycv+dGqaYpop/sU1FhFq5nd6Zr1pk0XHWChsNg6YDN7/ycN+bY3nQ60O2LDYVdNqzMpc
yrfkveHRSef6k60Z4vUo0voTzr+/X9/9YmPIs4VESHxMNRYyUtFkagLzELdduHGcL45CFYfikcA/
Zr0XEYuKmkVBdAe/6f4hLSsUbJzC2NC4vTgKm53DDGgAYNjpl8J7VtSRa9e7soVKYUyldUCc09q4
Gy9tdYTfBdmPRup/9h527biJawu1qsY1gCK4WXqXIcn8Z06j89ElXnUbh+viDnRokGi0ei0qt6fz
SpQoa2ILhmtHYnbMhv6LKcQfOoza/cs3g8TJUL0i5PLsOB2IMkAU8tKWeGm4siN1KV/gV7hxoFa9
RrnNLfl4pNvIm4CLZBVxAX7HqCKA1quNBgvKAm0mE8unfQVh9AgWm1ID7tUB7MejYXa0u+qh6J9E
GTaiyPmGAVkiIEnpJvgqkp7T+bpxrg44eaHlWnSZ9a5okX24RUghbze+4Koe/2vKFFK4MyndUktZ
HbOpDbG9hF6JwBj4fRU/mQPNPAP1k+Yee/nprmkr/L/SUkMPoc+9aU5BfSEvikPrbT8r9UYqdB5p
gCjKuqrs7/HiW/2ecSY/QroXRjDNbANdNzdHcK0bQ8Mf1VCvdnEzWO/bvsu3irrna87IwCJBfVH7
OEuPZp2HXo+aCf6dCIyisJh6i9EXG1/24vyejbLaYjNM/CWsCdpjpA3IyQCJGutAOeYIks7ulzIZ
t6BDF+fFB2bhaC/iznG6lxxUng0yynpnzBQc8OwU3iC6rQbbefBh9Sw8T6j+azy/VvdsUepB2tpd
vUtD13oPgx02J0oKR5Wm1x9d3CyH6xHh0jqyZcGXMRbt+FVEQLiGlyIaFjsLw6DKH7B7fqUHaug5
Tt7e6wPYTn8KyQI3YsTWuKt5Wn041ZKIuMug3b5KxrLEtrdf7pNeaV71DqaUappoG+Hv0uLKbBND
ExJ4YawmO1UoqgE6Y3Fjzfy9U6Bb7HWYQsexcFXgf4XSfb6+vPJvPL3wUZnDW83gCcS1uM4FewPa
K/XNejcELeSSGs9qI4fqoxTTy9NOUmkyGHCkqkrjZnUiUrEscJAF6hBQo/dquvQHHI9enkxTXwVa
JiHmuqwOnJ6CYm7LEucXCJh2NR6NVOQ7YKrv1Do1d1mjbuzOC2fuZDS5i55lnWOoW+1EX5O+ThZo
nhHbqQWBtEED+vp3cs6/E1hEekbsDkH9Qv75s4E4xzHmFQvOT4Pa3kUUyY4Iyap3ZQ4fqrKt4RGv
RJQs8nmMxpcfBQCJlEXIr3mQr4GQdjo5C9osCAErnfshq6Vyrqr3XoUa623ZWPiNVxFei9dnfGFn
gofioUyGTQNgDZPgTWJ1hoYlB2636M4ZiOtUWoJcqjpsFcQvnHX08p+ya8BlXI+ni+tULfaRYUVC
RVXwldXX/W1udPiSYoxzg6lRF6Ee0m7Jul/4pJQ4qDuQiIA4eoLuPfukTVTrS9cxqtFbOratcez4
Y1y2iFkY/ZsJdRjU7NwWO9hhC4Jytm3lpWvBftKErnEHrratGYxFVddElDBBrUVXC+NALWbYqB2f
fUFG4XqlD4RDOZnqKmtsgsloADZiUhhjWLvDJG/xeeJmN2gOFxsQqEszki4dvACBr7prXkkqYhGb
VYeZhEtfABCdsnxFTRgQ+Qt3pZyTQO8diKxLQXwVxOIlqZxR7St2ZTr7bTWLVyqNT2nj2m7ElkvL
h2uGAKIuL9o1iQUNkQKd1Zyh6rDdUfZQEMicvyCFMG8kh5cWj1yIIyCBZBrt+ZPgUudOFE96BZdX
qDEqo+S60RjV++tLd2EUec1wNbJ4dBtXz9g2tCO3jmNCmLlMiF9iWFCXubPxgS6NwtZmDzCGg/Pn
6Vw4RXioZKinjunsetSElT8GFGBe/CaHF0aFklYeVwz3zCp9tfW8Rs83pfFT98GhS6GCpgYWNJRD
XmQUReK+GklO+FmYKMq5DpY5qSAED5/AfRt7QOnVxl6Tt+JJGsAglCZl7CPmUkc+HUTrJpSSNQCW
cInV13Uy1R8QrEVDKDTFsisRnjxe3wwryNSvafHygn0ncM8z108w+oeYTtWMKEKXBYSI4aPVnXqB
KzsqkRlEN7iXhwi9mO6xUGv9T+Rj7lqzqA4RSOP313/OpV3Dh6QvissQkLzV/EMkBnqHju/OdocF
D2XcKykP/Hz5IDTSAOCZvDyJIqeLDPlpidsKXvUUN6jSoIlldX6rupW1cQYufU0bIC0BHjQzbY/T
gQKRFqoxszkLpAkRwjJomo/KAWeIm6KD1PTyaQHKZvPgnmZzxE9H66fWmrBBqXZ2Zwav0mGu8dEA
hfIPRqHYASeaO8taF7VhIjbGHBINE4ShX5d9lO8nE9GfF4/CsvGAIhryodYrB2JWSV2c0MlR8UOV
mvKokJrRS8tEEilI9YGwwbuGPvzpijnLoHSK3PtpbODHPU8QhINii/h2XuWQw9CEMsEBSnvyVeTI
raU0sRsud0gyxK+V2UH7vM7uytF0d5Y6vHFG832lqMG+juzgFbXuO8utqo275Sy34kfAkjVoEVBp
wYb5dK4LOqJuFyJ4vliDru2Rs22LBzGZ6gAlchwNbxrdLL5FpEbfKtFeOAa8BGj4QRugT75O65Qy
MtU+x4B5znEV8SLVmn1ULl4b6D+hih/w3y/fPbINxyeVTJr1jd3rNnJaKlFERFG8G1ujOaCFvXUS
zvMCacVIdYwdhGnV+ilAvRldOqnOa0WAiKGMlbdzsdi3InCjjSv7fAUZChoKEBFGpDl/+vGIlZaK
3gGMitSMFX/GehI9uCXSPrqtYWK4kY/BxjmXCdTpTURvVnK6EP2C27UmekRpbU5hjT9CVaDSKdza
/FT34/JH3duZj+KK/gclkOkVaqPlTd7o7dfrn/B8u0q8Kr6qEv8IbHV1EeRFrYbDiL+QCn3Yzyz7
R9bYX82C4lTtotrci62M8vzqkSPyYKWTRoV1beLajnES61qNoL+CJqOBCtINR2WLh3j22IANLKjd
chB0efesUjw96QxTlFgqNInSIKJUxPHvNfo/wm+qQDzU2HqhT+1E1IvsDKvljZNxYc9ikU4qS/5H
5WjdpG6Wyk4LG/0SJQtqtMtTVLbdQIsey7YxNqHu8iOt9hBPVfYOLHYZ/VaTNXQlFWMHEWi22gfi
YvqoBW7qD6LBSEC0kYk+Yc4zeQrGtjvoAW5TO6Vt649RIzDVuL6jLqw8vViAAA6ptUQmnJ4h4CfI
AddYJqU1pmXUzrs/UGLDYESdkNlGgPW+dT5pdRi9+CqjV0QLnarZE35nFf3V3EUODvtClKcEppBd
iDzL0R00JKauT/DSt+XRBdABMib8avnnzxLUvCgS1GXR9g7bPvg4oJuGvLvmBq+6WPT2Rt54aTBY
/TzWKfBIK8HTwTogghHy9DCBqKrfVVrZvxkLW/EHqxwfr8/rQvCD18owNBOBQ687fFogzNkumJed
2NhBdNr8EYTtcEyLLLuhmRl9vj7ehalJQLXMDulwnzG6EXjAq3Uuieul7fhKRPOyaUK66fw7L/9k
0NHpW8qpUSle7Y3YQoi77dCvdrECCwGv9T3ctqUwbjVAk4V/fWIXYiqOdUxMMj5lsfH0myGDYmVh
D2BL6sR5QRm1yU6pafp5gdPqP7q5GdRjzV2z8XK6NC6lRoaUggRAWE/H7WETZLphMy4CjP1u6mPx
Rp9pMjZFHH0cS1G+doZI2UjuLnxGwAmkAADZKNmpq+Mw2AO+MkpIqOuoEAQFpxz98dKz7dbaCC0X
diisVkADks8D3na1sAuilfYw5uUuaBe873q4S7M1ODfoKyf+WITKRpHl0tR4UsvWieR+rQHm9WiH
9eS4+JC1wrrVlUVH4c8s3y9S1+r6npE7cBXCoQEa9BlgZrGWq3tYWLXehXNQ4CkZZ29EQ+koEWZ0
+AejcO/C9qMTiMns6Q5R8yrNLZNoUidZva8DqY+uROOL62AQqi2qEZI2B25VPx2lxUyuseaKUTIU
kT1Qbdl8IzCzrf0ZNYR6I0Re2hVUp+Q7hqRCSND283iMaqbV9DFxS+m6D0O3vMvLetxZ5FM7u0YM
6/oSXhqN+p6ET1Ei5l13OlqFPrllVBzuZq4xvosb49CmoX2LrFP1ahmXfmN2FzYGEZkqNGayjClh
7M9nl9p6hWeYWuzGoaroyUYqkqphqSElf31iFzY7Q8iiGPVZobqrGDlVQsPiinM8DYONlCW4Ad9O
MfuBCh00H64PdmEVWUTakgAUXBRUVoMFkzYVXehASkdRqvD5OfX3okGTfodUqyao+iOnf33IC9GR
G5tKKTkJKff62l5KJ59wUCh2CfJ2XqqEvtADXFF6U9mLAGHyadK25EQurankgsnys6wzyWV4lipE
XaJUuSLIMdsMfc4g3Wc5WmWpQFjt+uy2RpKzfzaSVQEJAxGE+VffxcMtobrL0L1Lh8qL04pPeX24
S4sJhYJiN7kJd8pqYnnXOFnUwkvtpqU7LlglPSxW4Pq12dZ7BT+lO7uOg8//YFDkh57gR1Li4HSO
Te6OWuxgmdSOLGIMDOQjWikfI6toDqpVG4exjcTGmBeeZwR+smrIlUAWxGpdW2cp28TAqIuXEjz6
qLhzqyn7PAdR8h3rwvyrmWOzauJ+cauPU75xJs9zadkRIoSSUQPuXR9+VZT2ZGQx0G970t4hPT3v
sqgJvylB3d/jthrs26Bu75Wq3bj5zqOO3K6cFKgHFBTW11HRCTfuqE9ilgZoiHZGiMNRor+7/kHP
owCvTps6JJAy6mjr+3Wwiz6OdTSdSaijr6g+DpHflW1ZHEQwlV+73gy/XR/xfEHlO5eSGsJfOi3Z
VdzBUESJ1IYMIu/iHEvRuDAf3H5Jw11DS+VgGhAt7CJU0TnFYmcLsXBp9KcsHjI0vMG15MigYC+h
Ycy4UxGVRDdG4WDuRqwEYZSPiNrigBYso19NapXeUCzWfl6f/XmQwPCRjcwtSa2BSunpAUJ9HhEe
nSCh43h6yz/f0kqMRz1ynMOLR6JESmVIyqvJAvvpSLwddHfJuCWLwEXnvsB2BPPClH4+UvtIY26E
o/NTarCPHClJxjelrHA6HJ6yaTJBwdtZOk57XCB+Oiapr6WwILquwCwnn+sv1QgXOJkN8en6ZM8P
C6NTSgeGDAWZgtjp6MglWGnfMjqoseSVVllwC5NCf/GRlKPASiPx5XZek8o5IQ4IbQjklLbdu2QW
bwYcxm7/wVQcKQHEWJIKdzqVFpwfQuoMYo1L9QAgPZhpQKvoA1wf58LJd9gZlCqRiiK5Nk7HoXdq
5mPRF7tQFTiGot15hGsVIrhiT3eO0ykvTkkBmyENQ4/sSYlnNV4b6nNZy0+EGg4Sw9BE35jUvfC8
m8TD9ald2ougLhH1kgVLMOmnU8uhZPHemrnz7bG9VZMag3FN5L4+j9lt1TbqXU2v/Z3ZJNWXyI6q
jaNwIcaQxrGkVJ0Aw69xwWaWDsA+SL6DKVT0XU1F8QGuGwIf6mQ3jzoKzMPORHfsETfXudmY/Hle
QIYFT0K2jB1Ia6sIUypLRTs5o6+2lOoXPkZs7Qqdw+j1UYhjGH546ftQmcx/EHAYGGwBH5mws679
d1iP1iG2jbtZq1vU2xzzdnCW6HfN7tMP1z/w6rhz8mBIgyjkAUAMJ7M7/cABwn+5K2bE30fcbjUH
w3StHJKNCLruZvw1DLRzqogc+vVbDbvTXI3RuYNZWeEwkPX+EC7KvlQTTI2tVn1DP7G4Sw3lIcD+
+lDT7XyHJsMLt/PZz1hFBFGpY0dyG/txgwDsZOIoSGI4Hks7NzC1WPZYOnU7TjOFN4CM++trvbqx
nkYH3AdaBTYs+NhVYG/QBYoTu499rEf6OxPzgb0a9sOhjIetNsOlz/p8KHmun2fQi4HjZz7EPu4g
8b4zMgdLrrbc+KyrwPc0IVcWhh2yOR4+qwOiDHjFRXGCon/c2OOdCgI28Nq5SptbY05c9YNddehT
XV/FC1MDRU+XDyKTJH2tVtGYRd2Y0AT9MYjCe2QyOr9gB78spsupIb/B5QF0hv+sU+UeokigUGDy
3Wl28le9hkreTWfktn4DJ6yF/2NXRPzrU1sFnF+DkmrQv5DitWvBgjKwgyieReznk5oENICrPl48
e2lHfMhSrBJdr3OiYTyGfU23/frgZ+tKP5+9Dy4CoD2xdvU2b4bOFkog3WzqLrxR4b96FqDXjVFW
EV0gmQNAnDSKD4jo0Rrq02cx5BVpe4njXzh4mNuWb5N6cvcKtrf7dua2xty6OBj6Em6E87Pjx9CI
8UosnE47Za146GKxGKRJbniaWkbag25WQ/0p7rDsEjvwLW230Y26NB7ngjufXA6o+uoMRovI9EDa
Fc2pGHbZuCCQneiZZ/ZL41//dheGonaPiTlCPcD8Lfltnx33CjYXDjSu5gW8OvAAkEJX3MuENOSt
rg+1ygjkBwQFQYudf2y4vquMIEmtWpv6kVm1avkqCorqqASI1euKHb7vBnr80PkTtGsxaB0Nc9z4
iGchRw5Pa0SyyGVPc3X6MbJxyYExjWWTOkc0vPSdsBoK06pikB+U6sar7vxUoCpFD5qLmJ4mOInV
yuLWhCwuYU1HA+AmzYphX8dRt7Go57M6GeWJ8//s+6Wu4Sp1agQeHX3bCx2r9LIJ1J0Wue+GwTA3
4syl4ajOSmA2JArmdzopLFNy7FatEO29Si2SQyWaGdcXLJGNrN85hZiRUp27LBaH65vn0moijUkZ
4EmQQqrMPN+nGHwW4Pfx7DCc0voSpbQxy/aFcCA+EpRargYqOnSAOPGng+AWmUUWouEejmjZF1ct
C58uRrVRgTufitQQt6jA8ZIhF1+tYTIMQTgmbuLrOl0f04nLvQJ87falC8YoskZES5TC1Lo01eKA
h3U6FjPzuKjHsHS6Q6y2W/vhPHxYhESeuNAz6biu5Z4o1QezUTsJ0v1400eRyvU2agmWPDTrr0/o
7IqTiCZyKoPHy5MC++nHaUrJsI3j1K+hiX1f0j5/NM2wPtSoe/kYDyp3IUXUjf1+aX4gIRBBoDzL
+PLPnx2vZmGBw5pVTOKopmUMjL3VC4ypFW3cOMmXhuJEcb9IEW3eg6dDmVk0xNC+6OAsRve2isrc
KwdH+yIAGL74MEnmHhgkKuqyrLfa5+pSx3PVO6lfjUt5dNvsT6R1t6AH59+L/UA7Asy/vDbX8bY1
MPYUsFr9Stjzx75cFn9RRPQazmt7r0ZVdl8sCrou13fJ+eE6HXUVJwILzx2B64ZvaMNyMwpgb1GV
Oxt78TwXoalJBY1rE/o5/c3Vt5rmOK0VHiWK08cPedovu9meCi8XlY6KX4JlRYzCxI2IuuDbyyfI
JcbLVicHAmR9OvS0tJWiTBPvIQtVbhzu0tdpp25Vki4tI6g7cK6IuBEXjdNRzKQHahuYsW/rw3Aw
qjIFQ6Zt1XXPtzxvGgIh0pWUQND9Ph0FY5O80NDJ9tV+CfpjOVYtGtgYNuU3da533UZIlNv6WXOR
aTAcZBRUGqTk6LpANYSFwG9OJNiI1eIY4pv7rjDRB04aWatyewzTrn+rC0eAqh8QHFk3Jz1efauo
w5NosEfMtLAfxEtEo2dl4yuCAondHXACcl4Pdtvm++vDXlhW4jGgG0ZFxExdfTwsrkm+6iHxQy6f
g1kky20Q95R0Sx7zW4T5C4tK8o/uoAz/OC+svqFbqLPthngNt10XllDPSP080AeO5cUWXqE3qSjj
LRX8CzOkqEIZiwsOLQpnlcsJexzbFnlYNJiEhm+YCB6tsTNuFqMcvl9fzAsngcYVx5xCMe3cNYKq
6226ANGQ+2DobW/QBtPLFvfHPxmESjR1Dmhg6+ewqlUheL4u9wFA40RUqKpfjO6yEbXOVo3yCdcY
fT9qNhLoenrcJh5vNBcRTIdXXr/LKLv7aouvVDRr1ufrEzoLkOx3UzbEyBKh8qwL30VTNBJcjWZc
aRqPWOulwW2MKVve4hrbqC5+GPXoRJ5AljP9mow9UtPXfwEt1LP58n4CKkmCLJEgEOlP58tzLoXw
mdb72VRTOODKYmR69jBkSxumnpWLNl92eKovmbuDO9km2U51clU6wNO6C+q9G6tarn1YcmOOvsUp
WAxxi2FmpXyK7IIKxedgTpMiubGVoVV+FHmiBI6nxGqAJ3OcDkWa7NUxxOkTxfpiqFW/wxA9TI6d
mzTG4zDhmlV6VhSN8v8fLbXxBXX7vPtT69Rq/Lzoi2VgHW43+Y86FV3v6f0ca3tczzEP3iUaHnN3
fZXEd6qd4F3U28kw/46tbEeDnHedmtoH7r+g92YtHUZ3R4fNae7VTColJEaUOZ8o7+jilRVicvbD
beE9fUz5F41kV0KJ0gqPlcF0b8iUpEfm0A1y91UEDyzz6NwW4wdtViyokiX+7IGf0yRPvWTu3Obj
JIwmeduUaAveZK4bUCBkLqX5pcYU20AItEZm37xB2TtcjH03JNRivAzLV2HfNFGrjMcuB2q1s3An
1W0fZkqMlGDu1nhDznMV4D0cBcb8vuwXrfiRVYWlx8cOOZrPdctzdvCzpqyUN+Bly+BNF7sLYOde
w5AgMoeWn2qBLPld60MVQquxFMXyobIqMK1uiGzEfmrVuvN6bGeTd63UoMl9xVB697MZ4D35teob
jKU9ikxF/wGjKoquu6FIsibiKRu42k1k6N303oqnLuUVES59Tb8yURWR7DK96ZfPFh4D4cfYdIZa
OaAeMA7ZbdYPffTOjvpqGHZQZhzxbhztEmX6LguxDfNkV5YcO56tqfzc2LD1eXcVldt9WmYsNadd
jI+o8s5pjTD7Lrix8YHJFcXBj2wZG2zT6firZv+htCLV/IlDmwhTitJtHaleFA52EnmxMzQYKuKd
WDadH7rlGDI8B9l9TII5B7PeV5azHOfQRFjPMVM1SXfgJSI05cqst8evxMpBxyu5x6ntoe4dYJBH
pXVntLj0pGjM0EtDnLGaXewsevCzxWnBZCsHVgttAZsWTf3dEfPSwlcX09IMXpgo9fylitxFuxv1
SiwfRdH04QcDu8DiEWbr/+XoTLoj1ZUg/It0DoOYtlCD56ndbrs3HNvXzSBGIUDw699Xb3cXt21X
IVKZEZERtjkESS7WS2TLHqWxgyP8Yemrzblv4yJn2R8wfn9rBOoRc+jnkF+u1zG620jDk2+mjuf9
FOc9FShDdjeVzmHKe7cQV+PWwLym3Si37aOTLS/qqXU2LBpSbDx3JCJdLTrt3PoY4A1JtucYP63n
rhRB1GROGQMD4hmm4AJuyeUt9yRzl3be/wtKAYt1yEvsN/G/6DenlyckQh3p6ZOLRb+b1s7erR8o
LEVNcvfO57jzvEKgUsXjB1kypvVxoT6D8ZJvnUWFszsvIY3uRB73uuWXoEeDRGZOKbDB/N3WW03e
pvCKRJPrhh6CHMfIbUZpHlTvBI2+1qYph/msLWvBU7YwFETkvfhhHtx1fh22M75FVUlgj6Fa12ik
3cQMuPG1Osg8KcSAC/K8xoN3vfst5et33gTbPL90yh9Vcpy6JFrd3xqrT95xVs8Cv75wkiK6t2a3
9pYUin3yjkOxyzVdExILjtO0YQl0SMj21k9tPW7j1YiXR0VAa2t6vPiTwFuT/+IWz/rlZOot/GfI
OI1uXUdNzt+o8qb+9eJhOqL6Q6yE8JAl0v4/z6cmp95Ct5CteJkut044RPnrxoA8v5EGr5tz0xSh
dzvFeFFllC/nK8LrfUqreRuudb435zXIXQwi1rFwUyLVi/sw98rHhM2DE9ER6hFebYDvaaNkCl7j
KmjVEbhJWy+F9O7Lx3AgS5W0X5+A33fPB/v+5jNV/rsJa1wGg1mI5MyfBeWALTjp4ugQGv+M3Npp
bqety4NDuNKmE0WfeCNRe15MloHAm324EwQTNy+eqprxzuUGzp9GSazDHfVueCc/cCvfCtKN8+9o
r+L2uVYijp7N6OzJO1qgkXTRXlTRoXSHZTvTq24mJd8I0ehxFG3+0yeTq5+QrVbtyRaVTb44sj1n
LneRuzzr0Ou6/0i6qEOWCjXfw7HfF+3/VHIBnU5Frz1ONWfEsc+B30JPiW4z4a9u28f9phS1ZK1f
2rxRb3lBhnh3JdcpnKKTE+jCuleWQSG32b7Gtf63xNvq/CxKjqQOlsaVs8gmI6T35WlrZ5/t+c7i
Pc2GxkI6OC5IRWHTJCkvQQp4v19Uqbr0Rztl4daN3U9EXJfTpH08TmzKloVnks9R1s7wFlWyrbiU
eg465rlcK6FHtOvmByhT3Lk1JN0WsdXnOF4a9s/hPcZ7DBRXP0Uog10QiQrUc6QH0/zRogvVKTtU
5Mh6tavcjKRceIHe7QVEku0vdveOqmT8RhK7bN/yVbT/Fd1Qx6CVDUbfwTy4b64AMct8zqKfRWOh
2+9p3uMXBF7c2EnrlPY57FZ7VfB+5Xeq9Msuo/qM76QIL2s6+Yv6mBD1vDRbX/8XVoEht7a3/vOw
ruEzS6eF+f+18FHErrbsOU7hTbeO5fyLTiEGki4J1T6PO8YWZ8xMcnN0opwgDb9PdHC1Tw6yFuS+
7VvvRjysbRfXWm+OewAbLZ20xGaYuMpYYkUQjE1Tn+owyO+YbsgoHtpm/6wE9/f1YDxymodyWpFg
G9Me9eiqUxhvrjxJpyvODB84hgybGhxEbflYHoa2651sQTR+INrBm88r19uHjxaT4MycOyYL1MJD
qbYGV6AFVavJNr3O6nqqFvyd5RKjHcMpDl/JobLrcqg2MdmbAsuLLa3rLrpSrTaX5Mg1dg/Y0yYY
hF5+VTb3nkLz4c65JO2sD8XBt551EdkV5Qvlzvsz+T1psCSUTb9lHRW/g8Lm/0qYnWdXY33CNyKE
cyqrHh7JiTTWtuyFY+acxBPNKqYxQ3g35K1Vz32/d9OZlJJ6IHyNHZ3T7BvP/lZsmY8HOUaiSutg
WqGBeo5mOCUt+WQbUeCY8dcDuVN5CRK+qX7JTJ57XkaP0kcHSfDZjC5xa7lE6qhdyMacvc9kDdrb
wu93e0DZTMooWznGP1diH9ko36v6b8+jqbKK+OCTz9Z3wF/bISkKCMlF9tfiis+w055q2fCfwLD0
4IWKuzL1a7d406qu8ytJ2qFHJE+J4DOs44SkTrcZHlUTxuUp8mr8bJJpDs3J7ycHSj/ZVUIm7kTE
a7mg7E1F4JaSV791guM+t8PLGk1t8KtVRe1mayhqk7Y2GqZUlaO190FUDKxZFxjUY1+9RiRd8zyH
h3F3sBov6ja47v3G5vwjIekuo9ndU5/NoCU1kaGYTfiYNqeuXcSjh7Sq/3J7taUipmamY2jn4lAW
Iz/WV1GijsTg0fER2x0UKMW76DZpalIY4oYaTuuedOpH7b5df0JMV97bZuA+qcuq8g/dlCT6ZPbC
4bO4mG3TLUlsH1fkHje51cGbF2xTfNPl7AHgj74UL3tUdE46oLy/tUtOc7msK03esg+Jdwh7WdgM
06kEy8XSkoc0et7fSSblHRG8RK0Yxy8MxTCpq6wjP6BJ192Vv7XnbH9FT8ZxKhZZuS/ebLArCJA4
tO9KjwvYmJrM3D3wWm47RouWmy/MSfd+KulrX/dZYOvi9F5127vBTNYS9pJ7OuEvXhyKooz9Kx5V
QDruXK4TR7VLXhbWTepjTqJtTmJgu5RX1SrGkOzcYlXpwhpTdMpJlyWsTuSkPJe9dd/lKi6CKLY5
6xMg5HRM/AU1aG7L/Lx7i4MHUVAU7VnQTw9/ytpf0yGOVJXh/kztgtmIVJuurEi2V5p91yewN685
wB8t7vUYGZcNMcHMwvsVkjN/xkXT1ledjPVwS6/C1KZ4LPUVIAM/x6nnYDpMpHKQSNFF5R9o/fbH
c/fiv3Lo1/+wfik/10I1d12ANu/kM6U/7fWsXrtcNPbgcKDeZ79zprOj/O5VK+FQM1t3908R0Ug0
BU6eiENAQ+GfQ9e66tpv2ukVnj0o9ox5vzXZbjr/RbNjRzTUWAyHMq9D7gLBrZUh48UbK29kXNEM
dgyoS+OHT7DyGFPsLDMlJzT6jj6JSEf2d90RU3ZtpKIdNosTHfdm4R5Kp6rzzXHAq47sZSHKj7pg
cz5FtOa0r/W8rdNhacfcP1OK+3tEFDkrvv4esnYz4wcs9xqfAIQUyT9He/afY0Tyb5IBk+1S5+OW
zQ7O35dFEu4zBHZNxRzSesc8YDxH93Ixi7RuO36u68qmS1H6rUqnZPe/IUuYgUziXjJ6hf4d51H/
1Xab8G+wFG7OhJfFVQacrUd8OECBT2yuqCGrcQOeD2U5um9Lny+8Lv1e/CUWfH3ALzv/TMwmnmff
m58TkazqPNDxIJ80AVvFUQvpdKzqejytktDpY+JaElfLudru17GxzqmRq/2KsCNV+PFv5rv28UjA
5QVz4UNuvejcOHohRVQV++fkyIVV+SHu7BVB6f7Xuso5Yqdn6z8Hisd+jOa4vvdqotK9uV0fFrEM
HKVxCj+XoiGAOsAhg5XGZrqZw4IWKYBMWdINjc9y1SDC3Q7jWrX/7OiIr26ytUd927ZfVW+wZJn6
vSkf62qU0Kbt0v24zaS3bN0SRby9kE2DcrOZb0VrB82AsI3/ilDmfzd/KJ5nrvCnsCnNR2nIBk0X
vrXvaDT61hKiTa/f8cxT/FesmzVK0Ac2TXlZ2yUkSjHibQ2Gt2U5PySaMRwPbGWYqrbyMibEQfXk
eq3tToNTBSDyLm5Gp2XaFuK7xyqIzjCX7kdoVBDiTTKJR6kDXnePtcsIoIoZ/mBZa9epjCzJ6TVK
ghi2SWzJcfUtKxzK2v5mh/OVp9VjsD96o4H2NNKYc1TzXaeJaU2Y9bM3F+k8RRyyfJHyMR/j8g3l
RfO6ejM4EIPfPKX+kIxOioM3NQSXcfuimiL4WfqkuV+naipubCl8eUximpiTtm1sMjVfGBUnJ2rc
HaPGnCwpba/c6X11WIKqu63Z8DbXum/Cv/3ii3tbiz04uXFZ/iloWOebqNDJS5nkm2X3UbFjMPk2
yLOtHMdj7NpIXY2u7OqskIP8Lx59iwioy5tbuev9Ta7zYDIdTGGH3dEm1nTjyZxbqMj1tCzl/p4X
drN3VIugPSWe8o6tjM2ajUgmaGeHguEu58Pz7WzJ9s7Q7b8Gyi9+Kc2ib1oZ0KW0EPQApG1szr+m
qttb1v0uJRz0KjzppRqijC0a8xSZbcG4F28HvoB9DbOdtaxHPN0IpS+HHXP6JRbhiIW3bEm+a6Rz
HSwrHzNhCQIfSILXCIPn037D8OW/nUFOfyRy+r/QBNtt0cy1zUzZJH/iden/AwlsnvQ8tF91sPvX
PR9TZ7DkjL8Wlgi3DDT/6ODWJMcTfGpifu+8caJEbtZj7viLl7oyH/lmqRngIF4wvTSYezDse6gi
qJ7R+LQwpa4pJr61eztsIvi7bFNwH4W1/mwqJf/4ERRaOsnGfJGvGRH10YB/ZlPbhy1lr268VM9T
/AnDTJM8l0lxtwej1enGl3iPY7RTsVpl57thLmhSHHd2DwSbNz1rXaMI042540MgzfqIq1Dyd3sD
KyEIN/qzHOpcpduiLSMQa6UM/3vVj2dy6Nb7PL64T4dQsSYdSy8qsqns4/lI17R1mZz2+h2Zfv7k
zeFKMj3z0Z61xaVrG+XSX3UhfoTpMoRRnxU+C/s3ZLLrT2/Z5Gu4J5LaLfbuue9M/CcofHe7Jmtd
vQ6m7r8NEut77CP67VSFVWLTHheMd8cCpKYeNzDL/2SJvTRLxxWQl9hmUmLD6Nl2TkSq5sAoh4pY
vpXLwtWx9htbP6FWtrkxTu3fNhNDMr2vT+KD37nivYp7bOmYGXIG0lhi5DTRtdy1e2emdJANwYO8
4uGXEGtTHMtxxfiIHEOuqUKpx85nngAHglM+N2Ne3+kdo4RzLhL3Op5U9FO0srtBv04X0yy0GK6J
7SvIcjQekCHna2ZjEZeHOBgQ0DcAYlhlsjd/X0E2fa+NScKTMb13CsKFjr4z9V5lntbThzOuyVOI
uA+tfYclSaqCttFZgvfjLVRmT6KAVtWvolVmyAbTeQ2GrAu9V4xplJ8av2h/zYmI1qxdB3/PjHTt
nYyLLeEqNNVLjAtvlLaDqaKTH8/uiWc87HRurDq33iQ+EBex7s7SuzcdgiaY7hq249YrBUv0GolV
lze4RnI5lrTVZUotElcEzNnl7BRDFB10ELOlHhQUGQlYdpO7zf44mWZMjrst1e3WbTpgAAs2P03E
Nj1Wa8it1kUFNGYz6+6qiiCKjjvKw/cgH/bPMbEOmQCxVHezNZ57SNaJw92ovP1jhBq+kraRRRbS
oXxDMmz3dbSa8sDM3D0Yu4nmycGKwRQvyQAITICVb7B/z+dKf7j+RgA4FUDODzL3ivAQd/G4fald
OFPaKcNbIGLDU3Bo1ZkMJ1/554sAgBXnSiffxC/r7jjqaV8/1nx2f8UQh1fb4pS8OPsyv5OJl3y3
c9+Up9jtujeM0+WfuRe1zlZftB9Oxa2bOkzcv3dRJ5guhUl/cnXIKU3IBGuOYpqT+GjnfKiuNFj3
lHqddPe7oknoWXbG4l+hnIAXXevhDOADYDeHalCxTbEq7e0xjuteAXP47S9lMU7AOn3vRGp1aT8M
sQ6XGDK3i45twx9z6JeRX23jMZoOzr7Ze5rnkVl2a7Yxa0H0qiPb+W0LpjaMn2JbyNj+bvYLpLA5
4/hMLjcZoCTVIy9c13Fbs70KOpCpaDZOJkh877lUBj1kPZz2P2+LiFsfeA6VdxUQNfR3zGdcTvNo
Hv0MjJmxZov8GaRHhP1wM0lPNFh0+j7oEMZ6oMR6KNus2/fgaa5Xdbc4Yu0O1qyMQsWObC8rrcZE
vtRmWE+eR4+BAqZABtwOrVYQNLZ7qfXsOfzvS//g+jV921bvTnvaQX1lFnZV+Nw2qAZSu80DiBvZ
pA9Y0vlRaoZw/o+FeDungCHOcCDUpRsOrRbE1ughKZ6WDWOcFKBEOecF1e56CCzunCQuJTFxHSAR
902eTy+QKi2z/dZ37qV8N5+VlTNlGgeqSzAV3XQqcnd59Yiqfhxa8uPOyPXrp6krXO8Q4BHxbBLM
G/HzNji+d+FK8FPlljOdgDN5rjjNCZDRW1vWBRqPuljcrO+7ar9XUjGqkQJYt2ls5sAeh11g3Cma
fW1uKx27V3oYDJEf8P+vJafKoKxp4hKsQvYFxbjiharQyhSpRe7FIBoGxXku/Hg/YEw8QGXmtSnS
GNPxPAvn3H7KrjHOuWRKvQZT9R/7aA3/leSPztStwmzZxAGK0qBpduekdvKyDjr3FoJ+RCtS1622
CW8M2USQMFXUZkM7IPje8MayMaILf1+BedHDqocV/7Qgg6ddicNc1vgekkj/zpHIORD+QCF42a5E
18augQio1nEX2ZZP6EfdirupcWXzJcpqB5SUiXrNYeiHYxuJZMsE88FTYms6J7aLdJk6zrSDM2+N
us59j71eY6FlUvJ+WBuN6Fx1NsPxtTzJvWcAsDLQWVAP8leiXeZql6XLFygfFwhjdGcaoXlWqVEx
nNQWmeFprmh5D/hxq+uWmDPSjgpBcOmylsuXl29OQ7+3Dne1ahv32jO5eNW79J/R/u5tGpic6KPW
6bQ+trB993sfAICVRWB+/59kSJMlGX68WdtH0eXmTeT92BwTPdY/ga+4TofF7l/rJvSjv3Xlz9hj
4cFw4OePw9aFlKC8996WRuLXu4A+XUVe733nMyWPj8oZgxfd58NsO/036gTA/L4vOG7N5MmzkoyV
C35tdXDknpOPMGjTC6PqPpAaE2zviKTF3w5mgossKYlNbGZX1Pe4lcInFWZcfg1bXG7o/XdiDwYv
0j/awbOFbj38EZg4OhnDaPzgeWsN0qvt9FvYls66NLNz39SXSmPLMn/uuD5Nthp3uYUcYfsWIXMk
0rya3PDeBrsMoWba5tm6G/0uv7J79KwIsTVcuO/iaKFYkaPovIzkUo+3Ux55FoKpXQISqBpgSiy0
Y+9qHiVWWQEOK+Q4u932j2/oUqxoNVU2AKe+uWsJWKrwx1vTQAJ7FFiTBFdcgi64dptDhHt72z+r
i9MAwbLedkfZ8zvGD9r7NIxF/y8XrZRZZ8uRUXjx+5faJtOawZdX0ymRHaYvHpGtz5oWxMlCVD5P
E+2/phzEJeQT6yMzm/HWIUW3LCzu73k7LKmi1rGetFTRdi3ZCPyJg7qWaevO5KJzSLb3Za7Fa+HW
uoIK1oQeqhy0diGxRKWzXYanEGvSb83N8wjS7D7h19t7TyNa+BzIrlVEb1wYYlt3rv6Tg/w559rf
5qfWcaf2Ng/NvqcjrxeJumsD/1eLi+HxxWv42E4TvbwfV0mFmmcSVYbEtvzqFNgsS5SagVZogu9T
bsnyyWMbdj5qs+hjkU9Q/BYpH9/v5tFU6MYJn5Wr1MhXXdAr9KhBvxwFMX3sJkpxttWWExv3TvTP
+M72Ird5mW6HOOTK2di5cbNoCewnOHgkswkR8jnE9ra8riTy+Ms1hx/mMPQ+7V9fgNthQ+PlGbDu
/l6Ts/yxqSZ208VT4pal9/4njFaAZ0yeMVutoYD/zE20RAgJWjj8oIjG63YS/ORWk1R/5cuoCQgO
i4N/8B4BbAcqggtZ3LJz1cmJMQvTeOcb7ARYvKOoLZmCPvTuNt06v4lGHr2jIBinytYKlh8cOYeM
j0jArQ94yfUvavW3L4uS64MPREILw0bTHSO2Q8JMjstkzive6TcAPs6a9hyhX3RLXXMo/Fw4RLfv
wj9vrvE/nKCr3lCpln9nsNkPrDzd8gxP3b6RGxb86L0vbUrT44D5w819Df0o720Sj6s+BkvifiMc
H/bUy2tMAEiikOraUc36p9sLHdx4ZZfrg0ENwkFmsfMf76MdQQ/JeYeSbzZaPJQ34zFUohyOk67k
7YTbBHST7eRP7rcgAW4f5wdCUcP1FFU7asJqDhzBxNCLqbgvgrrlM8MMiMxyXrdTP89+k7U8u5vO
7R24ZBYyf9Swmueh22lqRT7lQbYBV/vHoAtsnQ1O4zu3e97oPMWYKPgQnoUR6orYM6eaAfYlUsId
iMETYruudOm9IofFGcBxS3qDqMfDpTcu6Exx6QPSIs+Hx6bzh4bivna/hIYe45Ym7SPd3SF6dqZw
KU6rMO3faKA7yqoOsJpQ7CLgPvOa4dWMNviPnQvwmU7NfZRqwz6OfJc4Gbr3/rZ5+53SshKpr3LQ
pqUIoke0uoM6xNzD+6E08UhREsHMet2CO8SpILylOefNGNW3HuUD5LkcDRGBia5ea1VswD3BKqpj
jy5JAud5wMqDCffM22bUwy7xmW/sdYUt4ZiqKPjn5PuFnbeblCsSjmPmpvmZMNCVBxgf9yZc21zh
YZmEN6GKhQXQX+2vkq/ybdh3loxtnVR9JhS1L1tKr8RuuOvH4QQkVDxN5cWfo1lD90045fyHfQ9e
v27OEaBsLcnih1LGk8wKMSDFkHnsXU81798nOgEKpIw6iC7Pp9gq2ixezs7TQ+pWQAyYmyCOxDdx
YoitwtGQC9S6/rkx+L5xG0T5UVqGiFTimHrqFiPqu2Bb8zCNrWOrtFhwJsqaDkD1Kt7C4GcIxvJP
R0kp+RKi+bp3aYkOMRoo+bKrZr7bpNNXd3Rn4d06OFF3DpZuqbIgaBHV0DmA1rju4upDu3gCAGYv
ODxlEPQfyzbzQUa/Kp5bhq4/lpmAFR/RY3Cwx0P+W8XFsLFNuUfIgLg66iNUr74dBtqUUwumrrJm
2PTM+qyvH9x57b9FI4Lq1hIoe8X29fwdLk1wdLxyHh+A7uG8DEuRG0VpDP8lS1v9t8Gt/jSgr29y
CJFO5AOOPpmvCro3M9KaH6plkI8GuQcKMThYfJSWzUI5LFJlm4cFOaabq/6M6p4iOJeg5dwkJtJZ
raqJR7FGHH0TD51Mu3KSbwnSo8+yce2bM0bxnLZeZz87DKLdQ10u4pl+YkehMvLHR3H7W8pZvynb
O0lKrXZrdqDQnaAck5qmZSuGCsujsNuZ3fbJpBUGMEANuMcDcw2RjlN3tvIzcI38TSzo/CwFA2o6
xcv07TlFRz/CEDQccmjN65YPSEuXz/5tRUsaZk21kGKZl3hWY/bpY0y7DIgsePXb4cxdWH5Fcg0M
1tLb7uPzNFbhQaKEqQ45X6CbIcuNeFdzzkFWeX6FbBnPMPjzAcFWeqnJLK3wgGWqiZS662LgThg5
NbxhMNX8p+yie1T4e/PYNXSex20pBmgt6N32kNSLtCdbQ2uPNmzHbIuU5JPlbIke95wLBm48tn8H
5ahPBgL2uKtW7K+euzlsrYhxfZXFVr942+ICGrkrLBzXRz9k6DVgppvY9I+LyceHVnr+b90x6T8D
O/kyG1Fe/d3YrPso+q39NYWKFhsFeI0mrMr9tzLYejbwt8p/ENDc5VXfFeNnufQXBSIziEpXbNzM
eXY6JdJlTrgvxDbX0EmQia9hiKilLrG5TNexMz8LCxd/Q0bQgn7D5/30aRIKEEh339IythLtVaLm
MPPKKXiuoj1gfmqxm07n2XOfrb/a55YwsgG4UtafqOgYPDaz/GdRE7dpOV1O7jTJqr/aB9W995DA
HOKksRWJ3hPfOHxBmaQATcBPe6jK+9IMXZRp6Wnu3pV/dBrLS8zqSj2jtDlia65kmyMWmgprnosp
R1ZRX8T1qZRrSZCyN4t35vHm0Q+At/m2a/E4aFM8sUKDYW7udvLacw24r77IknjJggBTSNXP8SEC
SHsDSBw+nGL1gmPkNGCxi67cB3SSXZixSwJYxYwWwkTXbrRl1FYEG7Rb3fM2EwlzEKPPQy4N9PGB
Y89mR4FK712U/mAPfrk5V6uAcqduF/YzHoL8NaBz4XsKxfzl+jvMPkvwFbEybrAxnIu1fHPzKshv
sGFdH7sRl5gTx59ihhyP+7EPCNmDdV3Ggm7d12BM7RByPWy9vhOSepJGpjDqYBo57qkIt/yRHYvl
ZSHs+WuRRuorF5+Q266Bfqdb63OoSBl8gt2tlLxIF1e9z1Y9+GvVn511RM1jpRhu+agTcobIK8ts
w1/spwpXJC0Cz/bT5LThv0GWTXgUeuk+LyWByQyeA+9uuofrKLctVoZwpB9jvLrsOJR+QQQsOjcg
GXCJh0azUIAkJswf9qghwW8HfEN/UO79ckjynmToEIORmz3oQK2HHG06oAWKj9MoNvWgkp4Lsx3b
1eP4aP9GBfBM+Nw4fcPcFKoXx9j6e+336C/hrCsizNJ3/kz7yCAUNDjtSFuisCk8h73CYnZyWvFw
8f9wCus75PffNp+aMfO7gQ4vqujJoz32cIHsGueq9gY0THaH2KRI12N5rGPa9HQRTJ9pDUWHwChZ
vWuEOGV8xN2OLKawE/5nhwCOCuVz9dbd4lyV08grAdifPE3e4D8NoM7dIV/99WP0uCk5fHL98jri
hdJa1eHtMqH3Srukr97WDYoMHGoN7tm7XjnhCCqJL0XMp/GDGiQTfKRgLkLtOjc8OI0+Q1nxqhJb
IF67iA77gISh8zIuFUU27z40i6Pvqz/1D51TWf+qbgbn1Alr5JmCOqosMr0pJUoJYEDif8AQmuVG
dXCe7oU9REcXpxFbpMuVTYIWjqGtwinTwgPgJRiF5Qa88aG0F1/xPvEQco12yQQhZMcS36u1IsFs
8oHE71kkAzHorAojsmQ0mlygCBAK7orSHJchavwTyUDA2PXs6/e+9taftePewYULlvlQm238FSWu
aO4Q91a3NdWizaL1MknBK/NHIJGpijSi33rHe1TcsqkIdR3ta/0pS7n+wOvxW7WaVHIAq2riRy1b
QGASDXdmADxvYVq7ONB/2H0bgtsy6KvfCA2MoclahhmZTCXQiVjWV1SmB1RXVwUw2nTHCu10vyAu
n7MYiGu/IhFxqMpH+FXrvaKq2L9othY08DaS+fRmCsX6x1FjuxVdC+j7T5y913db+HY+w8PH/SFh
EkZXMQscIZmpAbSLaBcfCTZoWHXFYfJQziopUYCVMQ113/+aoO4RUzmV8yWQRHSHvVLE5CIISZBD
MY62BzmhC4LdvrwAct4wKPS6eBmzWIsppKuOUJfB7iWvph/j5332VweCcudjspU8nlHXrvf7Mu1A
bjuV4QAZMr8UCKVnOCFXjeCYsXqrsETwD3NPRDk4tHVoLFW7gQ9PASVHu4pBP0YM4iITM8agRRGl
glYQHBs4W6wb1bBH+dUInlxhTERTm/WOB00I7daFJ6zGBvyYsE+LT6D1irvJ96DjJNJxfOL0zojc
6cWDqPJF8YuGcV2OJa6pNxjIuKAqTicEA/HE8V1J9PUPY91ueao2yjvcISDPNU7gDNCITCL0XHvt
fgbKU+wMd1hn4rC6KHto/UX+V+4dNVBUpM+kwm/BZZMa3W86U6xfdDM2vxEj/o+z82puHEu29V+Z
mHecA29OnJkHALQSRbmqUukFoXLw3uPX3w/quXeKEIO8NV3dXTIkN7bLnTtzrZVKseImP3zu/CAN
dpQz78lnhIXyYPgyqlqDVLAiGz1rJDKFknTocWjeyqgzn5AItgAcUZ3IWyXWBI1zUuTmrjJD+TXI
ZUNzo2gQd5Pm58WxsvLqoR8zTQSvYYJaz2d3PvWUuHJUsQUJhhcuwLbO9PpLFiTcbSOkQDHyADc9
l2i4+oA5IG8ErwwYrpIlggDgTWjvMVNT5yhRDK6xiFAx6sv3c0BtrM7Oxbw5YBrJDYMd8l5gXyTb
ETXVwQXkQEoQaE/5dYQTV7slILdyT50U8Zc/ZKayEQXieg6hAYmjRNSpGIlxEcyV1CtcOREbb36k
vlz3ONGx/xld3e5hDKqOE6bQ/begDKdfkke2ZB1XVvzN4pCuVjobi+xDGZklsjORARZ0xM10WPEk
uNVAYN/AXMDZ47odfycun73lhRH2toQc/Gcyt8Rl+roZD3neW2/ovYDgIUuslUT+pwiYsiKYP5Io
nb6F3KfolZSAY2tTo1OdKIy0Zk7haZ0jhkbyGqLnSqEeaYJirxKdI9MZzjyOurMAiGb5lAI4EUUm
3ydVt6/7UW5s0ZB7jX2gCgHIosivVmZhAbXmbKGEkumrFFonCVveUWlMHF1D1MVbzc8oMBBKfZJv
8BnjL2WOVcaJA27UygWmH5Bj+h2IaXQPl7UBWxjKqbACBe7dN9inwMG1l7iahXn7JIMP/1SQr3nW
dHIHKqfjbZonymOUKGr2UEZ9i7yOFXbjVja74akO6hrp06lSkP4pksbbjLkSPbaFUhNt6keIKqM4
EWHEd0EodZLN2FxxMxL0VajmXBGHutQrV27YNSu/CQfso9VX2S5TB7mFgturpkU8VcM+aErDrwMo
PN+LcCoEB321HBWDSBqjb2YOWGKDLEbnHTruNYC4DK97HMDK/VS5DjDV0izgkvnE1z01AEI2gnoB
0tCIybe+GrxnD+/+B0JQc2h1HHoVQ4APuIJ+o3yFAwK6I4US9LUMBw7yqpGsTZn0MZlVWEHpdgDT
+cj9pKCQcSTXQOY1CEG9NJWSUyewD+1YlpMEVAmBEdfzoMbgRxrGPfFovE0NJsBNVAG5c0NKSpok
DFqOJwA1ymd5LMNvgwma10kSAy8Xxl9VOqVoevdZpIItyvsYJ5dUaxCvcyXVn4RUBrzTIhRyXwtS
Mzml6bW9DeUNBFNhiPmzHBrVK1CzSVgPxlhtAti5k2v6pbdnSanJKq5SPNNEULIHyWzMR4o15l9N
pdSEdQeQ4GcrhcO3LiDdRJAlUu/qSYgfEeZgnHrWw1tBcn3gvtmXuwrSVbeS0HxvHJ5LfFYnq9gO
QuQBiCF4+qOOQ//rWPjRa9qMyqeUS++PthzSkHQsa86WlVQYbR9cNsEkDQ0LuwYH/yVJyM5IceoR
w027iYS8YRYbsPal7HBH8nNOQ/JwuMyA8+1WQTFt5VeNcddEmjBgwBNJIwoYRS9VEYfPlhdb9yQQ
ib30njcJc6hryG1TFyC5DKHKJWDE3r3hSnABkcFb2k0O7cGGYuV90wOCFuvaKiPVHUFFWCC+mnGv
TnqK6oU4nzuRWCbhSu0CArQJ2A5lJaWmcZxvoBqmpp12dV77leO1HVE+lJzk27qb1E9+jG2zkboM
qUPEZWVtVgVODjLO1a8e6t9tWKaN7HaVSOY8NOEX2IgXDZ2jNaWf2N00Ci9QEZn5YUQc3Qwn6VkZ
DERbShCYMvOH40YtnVyGghNn1kMTe5Nmc20PcCU8SWKbiLLwqQ+V6ZMXdq0ENHyOOCML176pUa2U
ztQTkXEmalF4s8LgSOqN6NF9yqwKAGm5YNujYkgHiGPVnWn5QI8NKcXf91WjoWSUVfQD9p9EvVyP
JH2nIe69NZBR1d8mUm09CFmAnoZlkbu/UbqevAaJ8dr1mnGsIVvgAezkSLUEu26oqNxklcANtSEB
v+IKm0UQEqM8f5BHCYAA6LEaOo3HciJN0rWrcgjGwq3EQVIdc4IM7Qxi2751Si/0q76tpGhtBVbM
TgssHf8LKOoEkM73I1ciOBj+GHxCNKt2EqTOSXOo8LhrYwz4wirlcI8SmZUe+i4077UwTkpX6aYE
wlYO2u4I+Yf0dgtjgcEolfSHFGdSvR6DyRvccSB4tfYD3GVXYhQrd8K043FE5KsY2KQQJOJDsvcY
lgYeRkkRDAHIZ4drMrKFfybZQFn1EAbIY96MaL2UFAQ4UBqheQE9q5KOzGv9UGpkoB1lGgtAxmYR
ocqoehIYXOyZLZBSuZM8CfDLQEwVTF4PQNtNYBL9yL1i/JQnUnRUwaeLM3SQKDJxWYPraV78Mr2O
KyERXqKGxBHxwyKN1E1jJOIrfmDfOFxcMhzTrjKPUqGU0sZTzenVF3rxANm0E2+glSk/ek1S5jBN
AlCTqkL+jhBxMJEpFbMjNANFAs2vtAEJd0odOMCB2FHGEIkPAeUPYidXRSasE0Xtua0rEsxlq5Po
jcXa2o2C3/Sbnvl+mjjXh61KjGMXVQGZcKUjmoTaWXsLNIKzMweHcofPwCGSiHXe2VNNaGNjhmVF
KEuGV/BEdDLBMck7GeRUFpsPepoDi+UQ8o9lAqbY7hjlL2DVu+N8/QOUIyYwwwQhr+9hTHrf44JY
stMpA/cOdTATACMUV/lqBSOb2S+C0QCplRDESCMkdlfo4qnfE8JuaMTKRfAcqFnDfVi0yq8oDukJ
4bYs+e5LZQUewosJLsHrTgrQ6VnxLOVgAbC0IDFUDfVjO6wpTe6yi8dXa9SnDu9eARXSE7TVwOPg
TIKYVpNHNYTV4JCP0r9pZmU8cDLVyjr3fDLeLN1qJTZ+heNfFUrhzNZ5XMsRIZ9VNDQEtDVzAiIZ
mOlxRqOObjCUwwF/Jqv1rU9ue1wFaBKUiMyVwqHuOEu3cZ4rO5NIiWybSM1zsc+HQjrW0AJ/VJ44
HfXQTBq7B2LRbtV8MsMbswgzifC83xi3U6MnxWduCMJnwSIsShKoEEHn6xH+btMX0tckm4ioSfj1
0XfLjzrB5iIGQtGToExtihLM+BeDeqEWCRcr0zAMCkEyULY+IXjgP+H4CWxpR7UNC+LSWilg8th5
O1KF9jLbeVYS+F3agNIBCH8i1gAbSyYGuaB2J9KoWSWwH9LBqvwqtLlnt3HZboy4H+4FIUHqVfB8
pqtp3SRupc3l5pd077l5qrRCxjcRsSUHdsq0hsFaNYBWUhviFRejBCBzuxXBCCpwO4sjGQrLnjTV
v6mGBFDw5caXNcUoLUfrsiiSc1T0WT3ltHWqhOkaibvMjj2O2VUleWyelIKAq5j7RQioiXiaDy+b
7HnI3QqG6CrOwJrgzxDuLvXm5coTLUUDlk+0EFgB7uyVVcp0+LmK7SWB6Ua+JTt4TZ9LnGKMDZnw
Ci7aKml6DXUvc9xkGbEAufcBho8EH0CTWFdGakmIf38syhfOmreS8kFXrBywyq3K5ThLfQKvMOd8
YB0Jccm4zvXcvTwKS2WIubVZ38OYtU1BxCxEUopezSjwDg4EMLD5TQ0NBXAcZCnDDgdt+EaJX/mK
hM65ZYjgnqRr8xqUtIXwBfDIOo9rsvCQAeV7HZAJDq8EErcRhx3YOWtTZDC3c0X/s+IPc3FDHZyx
Pq9A2pcWK9DM4R+CfiHZhwwehKsSl6L4lKrY/x0xIRLbl4f2Y0dP21usr1EXoKUUBbTDTOxnSdXx
MNLuDWgMBaR42bilWZaPlpb468stf1zZtIz0jIaksUE1qvnJfhNEqkctl0KVlU19JHHvg2zlsC3y
P1RqeR9PSgSybOBjEM45bYWmQ8Uq2dFKLzV7bQa+mam0JyXfPxmgra+sm4/7Au1tzAe5Y9KBzOZp
c6ZqeVYqsFKrhhOsIUjsEHv8ArVG2l4evo97QkVlw6AOOcke1H3n4f1t+CByVdUQcjZ4pVzu8Fpg
YkEeDh3gnXCSKwK7Vwqun21RQYYJ/jvEhKV2ocRdu0xb9nwRCP13byTkZTXRHFOsgvgercZr2kjn
VgiFE0xoECbiT0tt8Z56ECp5W/ICqFz0TtSPjekURt1l/8FSpAARivCSqjJri7EMgZLjRTCWU2mU
IJ0bC8TRUF5p5dz4IVYuAZ2iBgqI+NMZ6w1QunFAKw34AB1ioTVto0CuVgPRVvL3RMUuL5Fzi9ES
LbADuGJYs8UO0/NK80dzXiJSZz30GbIgzuD7hrBqExyZK5ZkKVE07zRLMURGUUUzYlmkJLfaBL8X
3nEl+elbSGoPdGgMcGUqbs06m4sRC033+XIXz5gvDgYkyCRsJWXf5NMxnTxzUjQgojaKAvA5JcPb
1CORVyWN1mXimcQjFHWjKsAdr3T3zGwiAUuuGUUmjIu6cFQ6OcwDs2Sn115rfpWhXUecxVK3pVRZ
u/ZhR68ud/XMbpgdMgqzKBJH0tK01L3VgLBLyGoBDnU1dC3XraBcq0d+ZhYNGT03XUKjCOHnRbcQ
q/GjbN5znhxLA5j3uI42Sl1L4lpq5vuDVEOICqQ2sq7072zLHAQQ2CgViFr66VR6oP6HhlpgpE06
8QWuVUwqJ/bC40hdjG+YdpCuPTxO74ohPbNLaE7EuUDpGnDb/Fy/GdIKvrsBvZRxjYthX2dit0IG
VniwCJpckU0600W0/xSql7BT5jrhp02ViShPvZbSRYh/rlCBKxu0CtZtSCbpoQCj/BJL1jWx4jMd
tGZheIoHaQRNxMWUwpZGgLljj4TMnStWYJHgtXgbX4Si8Mdr1ALwYVFig5o3KGCedjCCcU4IiQ56
qAG5VgOIqS+1a2JvH3fCXG5BpMKqhtybvtQDFDuTEh4lRWAE1AOOcR8D5gui7oondqaVWRiPPxhP
9PMX1rOFrJJmmsXpYwAQLaRMA6oT6FdW/ZlWKGaIsDwCirKI9NnpiA1i0A1471SrBDGSHiuUdXI3
r4QmuLLMzzWEQ4mUvcgZx0o4bYjUkupnGgUkph5Z0jCVKwe04hW54Y9G8b2eKGJZ1IbH+1n0RsZf
6YeMuCbdjffYznBchTVAkGKA8r+CXl2MX/90yaHES6VG8OnaXFdlYTZCMN2EDHCYFaXgxhaYxboY
h8G93MqZjhkmZlEVOdt0rnmno9cj3upXcclN3CrJHSaBcUslmXptGm3gFIN/rTLP+fa4AVDFFPdu
KYnfyWJrGIRywCIINYlAaomSZvV8aDaRGOUP7VAp3y938cwCoYvUMOOQQfD/w80bcXwoKwzkGGQh
tN2cNEPeTH++3hHkIRamKbPVtRYK31atQ3CHcWC3iejdmwNspzqKxyulKz+6BUSfNE4SymZSW8Ba
7F1PD9CamrUzFeraAdNGkgXKTP+El1zeQjftHLUKZzZN1PlXpOHPzBzeFmKBGoUKJUIppyulC8Ww
LKlWYue66r/A/9FeptZS63WSo9lh6zHYovXlmft4rFCVgqGcUzocnsszO+jlzOopoW17SjZtNOBZ
r4lAavJWkLmd33vQdyU7LwNCuJcbPrNkTDQ9TTagyf5bCs1S9BL/FbFBuwsa4S7S1NSui6L/YzeW
7lmIXsqwrdD7XpxfeTFA5DdBgFmJmW0gNXoovAmZwVZIklS7skDPLR2OZgKA84iCmDudv1ahHhYg
Va6l5hBuEPYCWJeEApL0nhEdECMcDxoxu42Cb/3858NpMIyUGjFZPtq8tH7zRIyQcLWva0D/QTXd
Swg+rXIEFa9cUc8tUEPmSowLqXFTXbjMCD4VCnLzwJL12LBrkAuvyoCkJ+DbkryZXm//g15xk0bl
llsPpvq0VxNaKjn8QFanmhehC8W90MF7oZB1ZTWe7RiX/Nn54P/m4qqPLBWYUOQZkG/xIBBQFpgc
SZ1bQ7KNU02sHydoP9cCYWcanSukcO1hMDnCFwfDJINRLiZINiPl2khLwd8aAcHniNr4aepeHsqP
nhyLgwuqxjWVU0FZ2Ja0j6HYoqkDH6qBWeSE01AmLxC/jHKAHj728rVL3XtRlNNw8FwvhYuVybji
PSxmb0itwNfJRtgW2y5dhV0jHvoB+TArbLKtZ5ItksKyJsVL+huYLhkp2x8NcoApAnlXlu4Ze2Oh
eoJJV3Rs+9K9DHogmpSGygHZVP6KKrpg+Xxk4i+P8vk+/9bMPA2/7cNIb5JO9Ch9403ToNtVOytr
USdS1ZxUsZqjlgbCTuxJqZkJcrVFgvAQquUmJXki8c+PE7pMPEkmpIRlWOzWHCU5z1DpMvQxRE6B
rf5UqjIGGyb6+67mina58+eGmNg3Zwkn51zR7bTvqj5RmAJNRtvQlBLRNehDxpj2V3p1biEbVBGX
UMZXmMuFpQMirCZDyz0B/bzyqxf5pA5L2X+j6vY1V+Bsh7hzzfLkgHzFxQAijQxCQMLhqKgg7noV
0EDyNMEVh+NsKzBKMDyEPrDfp8MGqckrZGqmUiPYD801GkVq63LTgv58eX7OjRy1ezhaibsTe1i4
8RXOvQmjlYaERlwLwNJdI++MhwK68NN/0hSqz9bsWBvL4yith7qxBCapGJriaHpNQFLTBM8LrKiP
Pv0HjVHqiggcLra0vIWjZRMgDY3D25F/WbdtQ9VLoOJu1yTp+nJT5+YKF40DEC1mTvjF4gPMpOp1
SuRGUbT0AR0L8043O/OKrTp3MKCQbMzRIU6IpRBzlnT6GE6su6wGQGm3gEZ3GMf+c0CAal20UH0u
d+vcyiDWB1YR2BIprMXxpzQwxlOdzBliWpkTTXDjqogKYfj1wZXJ+tg3oiUqi4KDj0jGsm895V+S
GnD1TKUG3eOVD7lZ7ZGj07diFXZXOnamNRPRZWonUPBlxp2d7q2+VQRKjZNR13pB3/upJTxT1wne
jtRO9+jzeVf8zY/rg8C6RNUc/AgZmutiL4eiDnJfyGG0k1b/Wsx8iFSR+8fL03W2FUocso0JZZDy
PO2VIHT6MCHNBLQN+VW186s7sJzXCiqdGbvZFyLPwuWAmPP8+9+OMqL1UKNMAPZZN3b3kuTNKAko
v3s17fUvcuklv/64WyxBgkwyUvUkeBbdUvSkCv2AKwHyYjjrqfwjzIw/LFBNYIH7gIpZwqBzeCxd
SllAaSKbOq53uYKEbo1wDMFlNXNAX8BOE5mzK7v542xh1zVqb3KnxMVc5gPLroB+01kA+5KyvTWm
yDuIba/0f2zd4VaIBmXLDay7bC6su5kC8QHzESOL0eSrNE5/TjO6rNKjazWwPnRIVyRu4IbIFVmm
dPliUyHzWwmtCAtRKsfwa5oLxSpugj8Oz9MKV1PciblSAh06XX4gQoF9G2gNV3BwSzvOTHRw+rGP
lUPXFuD2otoCNwdJns2PzGV5NU12rp+z2eBGjgUh4Xj6BAk3nZntC2CpSoDHhJUS3Kqhlv7p+c9x
MhfY4mDmZMY0njYjog3fqnMYD06Y6VpK/zMDbby9vLdmX/vEFyfiOdcKmVPh1vzvaSNVmNVVU+uv
LQThIhce9HCbisY6l2Sbcjc4ODC+KNZwZU1+iC7MrcI6IqyrzmpBizkEPohU76C/Du3eCszbtFvJ
ueckeuRO08vlDi6bInYsknygQg4RV+jPC+MRIioxWdYIJVgf/DukTjyn7dPuRkBsfWWmHvgxTlP3
cqPLFfLeKCl+UpoyLsYytBchOaT1+RDYiHfEDxAFktVkjuaVVpan81+tmPi8ijJX1VvsN3LQPlrA
dC2A79SDKRHmUCwSSg6k8mt4iTONzZVCIKSR8KY+xsLqV3lOjTJtBiAGHm31hfnIgcaJOTTeHy58
+nXS1GLha7rnGVNJUxATe9gMqbdBWeVPXba5FSI/FMYgroYlWdjFtpUCIPhIM2JktE1P0phc22Ss
/3QlkJyFDoGdItpEfOR0f0E9mCJNh6XohUXBLbYOkFdM/tTykvk5aWWxi7mQIAgwcHlEDdSzEc36
KsbS18s9+bgACEegy0pljjnbZCxmZUiERvYndNTyutN/SANiDgns3FlUwrhWJ+l96f5ulnAwaIwQ
AdkS8kvL8nQ9Agnq2JHFIomOhAw+owBT26hvKyEt78Db5utGb9styq+yM4SRvEMiN7liGz/sYu7I
FDyRAG+ZM5lz0eO0RF49DYwXK4QKUKKx6Ax6fM2bOtsIAA/GlIyNLi4bQfMFDWH/azyWqbVSSkXb
ZxSqszZ/NHszIEblIkQKhYYofrKwFW2SDFagD71NJbwAsHJhfkI0BS6pGgVX7niLHv3VFF4udVpJ
YVPL8HTJK54RxhnOra2nML9rOui2iSBdMxLiaTvkc0luMWyqwgRxSi6TC/xIEqRAerjZHdfHrbte
2/b65rBeu+764PD9weX/ruvYW75yDzfrnb3jNYcD3+5dl99t3T2/W+35klevd7uju+W3B96846WO
s+PT1hubj+Tj55esc96/e14fdzs+zebj7NX86/Vu7bzyEh7Bduaf8DXfrGzb2Tpb2uW1fOL95sjH
37guH/XKT3Yre7XiE1/cg73bPdu7lcN7VquVs3IcZ37ZivfzefOHObd8caAnPNHj3Pxm6+w/r/bz
S1f7nb1y7hyXr+n1dpPTeYenW6+2t46z3h3W84PybBve+ei88albXrq/e9pun+ZhYqDmd7uHQ2rP
zT45/PjyGnwPXP57V3+YsWWiJo2qWgW19HBYH19362c6tXLenO3eebrS0nuw51JLC+Pe1FUiN6yN
tfvw8u3o20d79fXOEe0r7SjztrnUzsK7qMu6gMhMO0zRy+7xkXl2GG+mZHtzcG8c50q2fxFH/DiE
ixu5JzVlhIz6w8F9fWa1ME+X5wiAy5Uuzdvut+sdkGyISEgjHR5u1jfzgl4f3v/w9/F1zd44slYP
r4f16+FY2mycw+src2nfblhYu8fNbrPZrDabW/uOFbZ3brYs56+3t+/L8dZ27rbMNzuPbeE6DzeO
zf5c7R+cmxtW3357xYRfXQgLX10VqWcZMV7ui/vMvmHErq3qd3f/0hpY2Dt0dmAz0sTN+vXor9iW
bPfjvOEZtkf+2dkbvpp3tW/Tw/2vLUKe9i93u93+6u2Hp2tL5D0jfumBlkdKYypROi/K4+75uHZ+
bXehvd6s50E/rLFx7tNhNpNMDBOxsrGBzvyte1w/u8+7x4P7kmPbNvbLzbc1H0BXjht783zfMXwu
VuRxt2Hdrfas88Je3b1F9v6JqXZd2XYfWBCvlv1pdYclWbv21l09YIf2h9nAXF6q7xfkS/1c+FZx
LqAswUrFYB/sF2xuZ/PcXzdr+/Evy0z3MKI3jnuz5iFW2N3LT6C8+yGXHmHheE3oGo79PNQvmPcD
o3CY7drhyT26zs1uh7XevrJbMNZYfE6JzWpVYl7Xa8aco2c7nwLuC5OzfnV3xyMGm3VzfPRt+wur
aM2ccEqs9uzCF6z23n63ZbvN7rh7/Lnz7Z+P84d+ez6+hvbzZH/z7R3GDjt0fOTbnz9Zjdj8rXP3
hI3l74ft0+pp+8vB5G+f7GdOkcG2fXvDVv1ye3f35W6/XX3a7bc/nh44KZwHjgNntXpy7bdbDqLt
w437xBa1V/v9LTZ7v2XoXUb1fZjp+S+Gm8OVFjlbtgfO5cONs13dsdXfX/j5iR/PRuHJvXl4eWEh
Oj+uzMhl64Xndmq9qKmUCwZHDKfkDf+xdjcHlyOPrW877v6vQ865sg6oU3fRaFLJ7rTZuDOMLqdZ
2mQ4Dkf2P1ttbnU+vUubXWR/m896zCX7YmfzQqzD+nE+lZloJp6vHnnDzr7DIVjz1fze3W5zx9/b
JwbN3TsP744Nw7qeT0121B07d/fuLmz3ezbkvNTX8xo8rmdzGthblhDDj7Veu9jjm3ka3e3LAU/H
3R5d3nN5AubT4d8bQn93/kDkvPuYlCVf4kOnPEfaMwtgQgeURqtQqblVxOkajmpJqvirGUAfc0Fk
sgjaYprRMuyANQkQGjut2kZDOd6i7Nveaa2vbQLyGDDvBw2hDPj1fUxhO8RrWn+noaXn4Glfu38t
7kbvj6OD0JhvRsQpP6SJzUxG1hj5LiikiV2rcXIzIDG1DtEeOFwe4He0/nKEIS/I+PNAKglZni41
VU0pxzHiXgdR9dxCvkbOVNlMXryljMRWy6vXNuxfW4mShqr3lGntywAwcCQYVzbxjlpB19JHs5ld
PBDxFZM4iyVDblhiuGG8oppiUrZIlCpL+ZmiyR/vsxrw2T165lm8jsMplR/R6Q2/TyEVQq5gyM8M
vq7rikg6ExgrgsinA+JVk9wiyd7ZAPapq6DnuQuTq3DLIEqubPQzq/ukqYU3UUqjHIzzsgsaXdjF
LIhbYoTtFR/sfCsWVyf4BXOI4rRDFbIjXpawh9rJD9ayNQjrQkb/8/JCOtsK0W4JZBbYEH2xjiwq
XyXI4bKO8ih6RbWmvhM6QX+83Mq5xQEAly1B2gpI3cI5AgfrF12K6k0cStGmS3GX4eZK/spX/eZW
LFDaktui2Ctd1H3686ZNmQUBjFv+uFGQvsmkPkX6QSFnehgkrX+jVpWwQ4pHu09R+kXOVtfvuZJf
Y2x8HFoojITBAZET48QknE6g0IO4EaoITTVTLQ9RnOXbwKqvgWA+Dq0JMIupE02RuPsSRhGIZaeL
RTrayCY8irr21qnmszfp+w5VPXT0m62hVlecy9l1PN3rJIpl1JzIfssQpxauJUzwnmxINqIMgpjU
i1VQrGVbSEqoO8j+FwE62rUPNgbZ9Ojz5ek8Pdnnk8WUZrQCgSHsPqCt00EF0xxYVkzTpg5NThm8
aJUXQbmi/iS006a6lhA611UVnAp8KcC0hDNO2xulyVN9GY3CukeOSh7S6Evi+94a9luE+IRRbKkP
ca0m80dbNqO0QI6DzGDlLEEMAfWfEa5B8xqRScGJxVxwY7W21gWap+7l8TzbFKkURDrQl+bEPu0f
4rkTNbQR/kPNuZc5QMRYXHlWmKVrKZokfXu5uQ97gjrIYFx1lSU7QygXJ7YwoG1janBhtQFtNaFC
c7SIKWZ7uZUPi2TmD9LEjMzQKFM/75nfLq+Wxw16QhcU8eLUrFf45lHmJnqg/YClb6JPW0Tq+nKT
H8Zx0eRyHBOkGEyqTDlIcRSupMY/I0Nq3LRMuiud+zCE7+RIkKd4V8AJ9cW5EExjICJTGTr+WLY7
tORSB5Z2dmVdfGyFdBPgSPBnHKnU0zkdQpTeu8goUZGx4lpblUGHyoanT5vLo7bcXfgu7Cr2Fatc
NlGHP20FjrxEHU4AyK3niY+D1VHI0m93o2J0NkUhh8cuH69EDD80yYgRT57JdDOXbhmKTyRDGZQa
emtYV5I7UFNGc6y8Ee4l1C6PltnMGsJjs7rc0Xn6f7eY5CoJT8Kxed/TxCRPO5oMfduJMcU5m3Vo
t06/yjfKQXaDK80sAkM6RuO0ncWZg7fY6mVCO4X7+jlzqYdm/9jfv13uzHuY+FJvlNPeDHodoMFA
K/IGnKdNfbWVdIcMn0tNOkdbgYiybyp7T0kje/xyue1lTuBDD+eF+/veruJEreYyp8JWdXoHaqL9
3TgY+z89V5cjOW/439oZkgy9rox21AdvUyJ79Bma2d67MmHL03vZyuJ4QS4pSoS5N9Oaem0OYs5O
5hRX9vKHe9KylXlP/NYXJawkNZrn61CuvsXO809t8/b56Vo1c2me9kvLYmF2oZcloxTSTLmCDeSg
D2V/RgD9ODnGJzTVd1dWwryWLzW3MLkWVcQxHzTXO98Q4re/Z/b+l/P0+UozZwzG71t3mTNJ66w2
kGefe4VCqUMOz6GOo2O6uvu2+Vq7n9ByvDZhV8zFkpZO6K6wgrnNzuVixwYLV18m+/unu8C+r903
7gR2YEdXDpZr87ekPCqIqMnJPH+j821aixuqlK7qdXAX7jw72bT2lYE9jZp/sFXyworEKsoWiD7M
nQyclD+qjQo74flr63/eqhcWyhJJrQqUhwwAlNlSRrmVzoOgmlftvouNa326tlYWRsM0otrM5o1m
ai+ttw2pX1FQiV7LYqTiruEAF2HHjwO4MB6RKcgagrB/DWBypHaWa6ypy+t8Ct3QJao8YohF+9e1
Xi7C6R8bXtiT3k+p71TSsPIk7+vP+V25V75592SBKYVSvI3P2T48Kvfa85UVc214FwbGb4ZQz+cV
o7Bm0MBifXZbvDzHsw2nWGUr3zUd09GvGOkPwZaF/ZQXlmaUszip540BLmwdbiX3OXUIrHp2wfDm
a9m+eo6fMwDgtOBWzhoG0J5PLXYdm2kmzku2XFH/kv2huBaeg+pYN6lDWeWH+p4qI5tqo95auyuj
fM6u/t72YpTR+xsTcCv4Km6/0j8n62Ddr0c3Xtc7eXstZnZuSoF5gCWB6wBWcXEhiCgeEo1VUdsV
FXlECU0U5EPV8WebVW40PVzu2tIQzIkzeEwywEi4l2BJT0dVb0LZCxJ1cgSlUdboV1LpQqpC6t6O
0xUTri5sDk1BuAF/CTPcNNAtPW0qMWV9kDuqmXroBd3kVpZB01KSKzZ0OXpzKyrAIm4Ds4bJMq6i
SiPFmGrkKBu0Uo4IgRv7qktqRxzl9BgVafoJgrl0/8ejSASHaxVOO9g0fV4/v3kTOZJVVV1QP5si
4MUKrXxsqtqkD5QQSq6txdmE/W666SB3OAI38CM1SPGLfUCFxGqyDGF0jKzLLAcVsvoT4rxoXFZa
rsTPidQ1iPCnRtHbAA5qwUa7Or1PotH7rDVZkyPl1HXdrkx1+QGQb0ndxyosTLsQqWV5eVw+ON9A
4YAsgUEAZW4pQIpOB0alsFnWGAaFxaWuow6ckPgj1pA6AoE71LoHgUXXuiFaU3W+e6sAhH33a8s3
XQnQ1rSOCkW/pju09C/nR1JYH6COkN+ntuTpIwmIaIaiVAwOZa9iij8osk2BsPQreAwNRdmiM/dj
IXPsht1wxWp+3GwKkwZrgHgwEfr3DPNvywR1faEfIe06VWO+lmBqPzWIQx5RRL9G3jnT0kxw1kFH
ElUAYn3aSb+eyxBb8oTccaSDcIWC7uZjhJo78KGflyf5474mhEnMCzEnKLTiEinpG+KQ5kiNOgai
hKumGii6WfpX7qgfLjlMG1oXCkwZcH0cAXOPfxs7n+SEEk1t53hC4NkDVd7tKPUVmwWV7sN2yldG
4iUrWYzUAyDL5KeWjtIVC/Zx6/EMwKFnEjno/2WkbZy63s9LdpdJfQ195eee8KTGIlQNq0GVcEdJ
CUT1/nh0ZzsG7xoEtkSk/rTfqRakSp54yB/VOVqEoxqv09RQtn/eCpyzOVkAFBT9ktNW/L4jNzVG
HYJ71FhHk5LKD/l4Df35cfxUUaEjEpG1GZ602HrxqMRGA17XCfsiOyRqLbmhgA5gj7q7m7aDt/7T
Xs1QWoguM6FrPhNOeyWPYp1MckPNnin091EuTDuPOnlXLgkfDYopayhp0ClSbh+4IGixkNIbzdox
hDBzRRElwoTCOVvR1ASAtFqPcv9QdztPqP+FlP/v78P/+D/z+7/Mfv3P/+X77zmymzOaf/HtPw/h
94q5/9X87/y2//ey0zf989j9rJq2+vm3w1tR/23dZj/emjDPlu85+Qha+teTuG/N28k3q6wJm/Gh
/VmNjz/rNmnem+OZ51f+//7ybz/fP+V5LH7+4+/f8zZr5k/zeay//+tXux//+LtKYOi/f//4f/3u
7i3lbU7w9mP56p9vdfOPv8vKf1n8Y0K8BZWJFAeXqf7n/BtJ+S8MFbwJCWcEBg8NZHnVBO/vmSkB
vA1mDwjzmSjCtpp/ZfwXNHOkRPgZCP4Z6Pv3//tQJ/P073n7W9am93lI/di5E/Na//cxDh2fx5od
Blwu/pCrOF2b+aS3ainp+1aIS1S9TclL+x1VIq1iZ3qB5Jgx4s7iXMMkjZ8VKw8eQo+6oxO17tCq
9lD/DxC+t54tydfUra7Xhb4OU2WMb6Y2G8SbHOLJI/WhJmoR+pFlrSO11Li0TpPQ/B/qzmRHbmTJ
ol/EB87DNsiYI3IeJG2I1JDOmXQOTjq/vk9UNbqr1MAr9KIXvVEB70HKyCDpNLt27R5Nyn+dd7uh
hzv0ympPNIIqyi1wDEIVuZOIThCZvwHUpUsd+1Penj1SoYbh6M2lWccAbnojWXxTHdxckFEfgyNg
D6VzZ2CaYds8ZHnX75vanFr4aeZ+yB0n28+GDcGDJV4o5o1O/JKtJuQKU9wtvdGYd0RpWHio+VTm
pfGN8gv8zag+lLCP/C90kdkHafVrAgFBkRj6R1ic7Q7bSN+y00kf8oBCVukrUCJNPVOnQU/kOvvd
lvHu8E8kJWWT8zRP9drfyZI9jC9976e+ExMV/VQwnw37mA/aLSW5VJOsLmYbcAAjwNbOfUPcRfYE
F2WyERqgm3Q/l9wrfvFSNwuwIGTJLYkyG1c8i4z4oCcmXW7ztRM9iGO9ZoAznGX+ydAK9khS9u33
TAb6c6z0DRZSTRh/t31X+ffQ0s3DkHYQpXwnrfPdMHjTle5nLe4ZtUM6NAbbvpcMQ43D6gMlI6Ww
sfQr0DkwCaQjdY8VqQx9yR4rQVhbW4juReZReuoNHSSmDlkdc1X+2KxzeaAiURuP8F0ynoth2eYp
gcjPeq4Hs8MCThrsLs8D0UB46diTcGEF9nV0JectStH/GCQOhCo39gB1hPCHmgxskaE0n1snQuKN
fU61NtajLTXAFYfEY7WJVsQc5uI0HeuYBA2Jk/eNqD3w9h4Mz+3itnZ4HgUOooSt+kUfBYO+Ydu1
s2+cp9yvq/2S+uGDneJ2Pq1LUWQnP+0kkcXpOKlkILK536VhQJZ9cMsSIZB59t6IHhNxbqxL0rbL
sFcj4UGAS7pAbc3O7y66rrM7o66H3YgJGxhU1Nd3kyP0LSJwNa5pRo76TlWOftY9CbVbUqP7w2IR
a8/2qb4vfDL9yUdfjLtwkNPjDLw1iJeBbjmpRSXeLDYRDnbWenxXsFSy7aBrY++yn+MCZOmrZ8bZ
sHSyMZPHTtruI/1L9yEa4X9NubX6W+DcWpBDPpPzQiD76oH6EkRqr7RS3dFzoGUTC11mwNecqBFI
+mVpXIgHH9/91MteFi3du7Dkm2YxV6bDeGRyz3rh6zgByF1+ZvZSpKQwpKObBWx6yZG4ZlKNeS4p
fH5wKrjOtCWwUwbEuRdOBpgmgT47cX9uZrOMKnsf9c0SWnvHhMcYsDk4i/Ub0/Zhts8MFMzxOQKG
ZsUjwGLfjImVLux1CxFlbetjGQ3N1H52/czgmywWKJFZkQw11o2LuTQF8BnKk1BBWW6icR5yUOpU
ABAgw0mSBRvSz5DIP1tQUnZ905sSBq0zu7sumpuoipeAL3+zjiYAJWHyMa/OPHjz/FZD4tAQhonA
tZjFdVll7tkBItWDpF5XyNhXdupsBrqu7LUV1dh2m8b25+zDjcTQvEXEWvlf18ptyxeGOPOym6yp
7a9ROeb91U+HNd9GZdYT0N/OUzM9gMeYcAP1RQu3ppzrpOmtOdikved/TOQ4CQ5pGRzqKHf3ULzt
Tdua9beMi7vxcD6wll84SeZVN4tAZTyHullisBA1HVVdlDtitbJEw5ktNzb/0HX1ZH8KS5/890aK
RKvV3/a501fkW4eTsY9AWR2CZR6+Os5sx3VvQ001HPCsaq7qXT6pKNyYQ2PtiSmo3sg6De7FqEGR
moS8s6bErpAzClDiWeAe4S4Z9xMZ9fEMdu2Q+o2/J0A8PJrdnBParBfvG0HEQTzOdUbpBxXQjIb6
QFZze4k4zuGNyFW/lL2XLXFUeXgSCs9J0j8sE7a92HsbEbpHF7Gjnev0xT63M+vVK+un1RzXTSvq
6dRN5qfvGtZLQMqtczMdAOnre+cIKbt5q3Th12eQmd4+dYLvIwSU/lsmOIlPU6GU/JlWsHeuXd4u
1rYsAi44hfrwhoiRFdCSeNl+zWs/bPOkaQhkyDZe7abXpYc+/hNyXPFBf2YbX/xlKsWlb1jI26Xw
ONKEB8ROHDLmiMwQdqDiSORzGJPE3DwuJBHt8571JRKH/ebOL9fFTFzScEGOst6nd7iXcmaBpgiv
VU4aBkgtzlJZ63EPr0DHsh+hkoioMGIZ1fph9FZ3BQcymRE9d1lER+ZhlV9uVx06O0YtbKpYIJHX
SMl95XThN3AhJqFELsBok6fzsR5kcAEB5z+N/Rp4Mbn5ot/AkVi+gxWYL7lTdh/zYqxmPBGuvUtp
c7stELPyebm1p/GUZuMHpgyu/QGEXjFs4NuX64+BOPTsLi3FHOx0PcpwnxK+fHZAmlzqjr2WTSFy
ssADI/vUK7C3/bA2uIA4ICeKrz8Kx/+LYrr71TyP/a9fI9X0/4MSmkr239XQ119L/qP9axX9x1/4
s4w2Qv9fZC86JL/BGyCu6iYR/llHG2wg/YuyxOUSMoS81bP/VUk79r+IB2OPkdYVsyPv0f+qpC33
X/hUGNRjQiVM0mZh6n9RSf+9+7rt79Lb3TIUCTOgpP/d5NY7isxu4IvXbI7ApckWMMA96Tql/cNg
ydC/gS8C9zwiTRo7MKrF+vaX7+o/S/u/lvK/aVx8An5vFBD0P6K8HdJS/l7J53AKsxKK0qUdyNVI
bNX70bMrHIupvcdJc1o0eU4PKRGyiHEQf3z3VNXsHJPtbvViZR9oAPOT/YNw8Nvsis8VsnOMaMBq
4i0B8ffPRUPkwU6qrIsNcXdIwtbPARjn4QzSF6YqXr1i7f27YSH8fFfWrEEloVOz1loNKi8epC7L
OXbh7QQnj1Aha/sP39ut+/7vDshDKKIFQmsNyQsh+c//TXMonQq8i+N1l9wHnpvwGnF49KEHPRiL
WXefC2rgeLZKxxt2yu7h+yyAU8PvusymPhGR1z9FJfCas7DHmmGxp6L8YQZd6v15MPytyf7bFf57
r8b+KDY9unUqJsJA+PO3K2wRDOUai22dV3OplqNqxg5yXxVCLRMSjAUsm7r51bbZ9FiSGqSTYpaD
d5AuiWv/4DO7/ai/fGkW+swfmbY34RLD1+/ZJ02epUvlW/PZTgM1EttfD9V1nglmhRo1Fd3XHGRs
Jv7hWt2k+d9+6k1+w/F3S06kl/77Ld6sreE3hR7PLTkOKpnWXkYbzy9NM65HKouXFe+XCY/PzZd9
a9f879ooQvX072+Z3+4YfvnoD9mWlf3bCvjvd0zdwCcfmlmeTXAbxkk6yp+OcMOI1pQEerb/EJxz
uwH//ltz2W/RYCyp0qb/vkfn6K7KMtnVZ1KgSvrgqWtdbA8yarJl/+9/s79PLfgZnIc8A+EtO5TO
4ndjpEyFDxXKXk5lQYOZdH9+hSziOmemGUYNvLR216MGU+P+g/T3P340RtzbyvltbMHH+F0kM3y3
ciI9yJNvWMWyD/2aaPKys/37Nl/5RRlGAeWSAmDgP9xVv19OHNHMnvjNsU1atxXPv99VhqnFAG+q
O0HdtswYuBhP+p/HUQbf8p++49uW+W9XlHcYOYG3/XNyLDAw3r6Lv4jIQ94trEF0aj+0hm63whho
wJ1Vq4MjWA7d8ly3xLlE9QqztPDJvFPuua6C1NvSXOp7JxiZ7JQurJFOV0kgXdrHvA3PKQmHW6IB
Z6R9UqzAoKpT5dbOu4z8+SBN7MNz5Ofx0jeQ2abxbvHS7FmlwUzjV0UgJ40dPKq8dE/wTZbR+KUq
hlZDL6fPaEz77900qJ0wrOqYOat3x+3wvZ46Y+/Ba7xabK3GnWdCILFT61CtqI4bW9JC96U17sM1
Cl+MxQvvc6ZucQ3dYLN0bbAzs66+9EsrkWHNFVWjqeAqIdLEvFRfHd/qn7LAJodD1eCoJq84+U0r
9k1av0KMXR/VbC9bf237BJBUuh8JnDyIoc0+umn8BAbkm5vZLTHMzcQLp5B2ktofyz3oHwi8Xq8i
EnnpqZrM7e7gK7sgOwoGkF1nHUanoIvzzO4txau8ZXRYhoQuND1Dosnep7Qfu8ZL2xchh3C7kiCW
8Hq2vuPYZO9fy15vdSv01fXKhwGmwqMXUm2P/mg9hk1W4qIz1acqvCUOC3JnT2SehhsQgnPzyKQU
8ASfhCJbICHjVfDZuZ8YTHyDrImYwRBEXuxWe6elA8nlZem497Qf7el4ntGRnFPLSvGW04IRXMtS
BcAjRjHTQNCSb0SOcbbFsF6Kop5e0rDMvhaqqdKE46G4L0ftP8Mtcu4NQURI7Vo0M5mKtnIqjbOk
nYFgFeoo1nhXYdfWdNpKws+AFnKb7ZXsHYOf1MWPcvHOtjVUsCHJm0MD3AUG0J76WQqDm+tucRdv
OrWp/uFZnRdjYbM2TAmH4w2Ye1aRG3xRMNeXTdbXxSEzjEls2CUZD63Zv9nCrH462rOOXTjM+8KR
TJn8St1JVPANOSo7MyjzmNST60TUNBJ45zWv2l3zZL2FTiiXRIHKzuk0va4EGgpLyLYHFfezXq9u
Ch6aMxnWmG2n6Ipe9hz01qWwPThHQfvTl6BS5k4crQ58s+Vl79oqBxKzinEX9ETFaGsxv1p5uFde
7TALnhB3IMvSY033ZHTOe7tdl61TgaMB+Ka2uc0Cu2UgbHDLhjNkNGOAlVOsd/MYRHv0/O5g1137
0Dh6ePbXtL7LZS4e8lToSyFu8W1ymc5G5xtTPATKcwBp9cQbjAQFkSBiKyW2XlCD/wp0BcgpzbLl
F0Ae24tbUKDkRS/V1crGojxD16xIGizTyvgKoI/ggjEKZyQbHQVFdoUk2BQ/LXB5n5IrZ7+tjdM/
Nexa+sncyHG8Cwvb998jopTTt77jdQ7zd82L/EQLZpefcC/UFBuQz/1nBCvzJ6DjuqccnPr1Aa+8
WPZ2Ht76eQFPEHTXrTBrDH9qYHiGo3KPSwYaejPowtkuiD4mHl84e+AQBtXnO22oKaPGzKjqhmla
ql0EeCo7MuZJwxjeNv+CcowMfUHn5TWzIIfFaumm8CIakxC8YWny8uRpvoIG/OQCXnmxKlfdBZzE
rruV7Y3TurF6zpW3KSsXiH4p8TtEbU/RGjtVLSCJcY76cRu0s3vxOiB+Vxm1cn1wTckb1jbmNf21
ap6Pa92V7ofdUzieOj2sr03ELSbigjG+f+f7grdSIPPU+7JIi+9mQGdV8WBU42m1284RiZP6Jidu
tzrA1gnq0mu1pjvHGgP1VNdSlKcpI7jyYUQX819ukkG1xW4yR5CQ4ZB6GzmHtwF81KV2yCPtrs2v
Zq2yOkEC9Noz4Ns+O5qRAqwX17CvZ3+3mlyhbBs0edT3uzzwm6s/zrazawbpPCEucL0vsFK168dG
JWGkXq0KfqE4exPBikEs50VxdnHKmzHK1wzKjissmx2jkajZ5yYbCzz75H+b2yY0C8RtWZbEia7Z
iqCJ6mAGP6O6CBl/tpYOYJsvatTGFseXCvaekNWuzTMRFImr3HLakxI3h0hKzAcuXmWV4hQtBEG9
Rdjse7ajZi6LEZodoF3qroK35cwfy572s8AUL9oxLy5205TTNwIamhu4uzWr8PZ6Slv3l1ubwIwg
2abe6CTAyUzxSfXRd48rtel65JB0hyeRcmDGTUPZfmizTuSv3WgP/p0a0Bf8OLOkk35tWFzmyEqn
Ok+fJJs02t0MiCZusJlpqghDJ1xGFp85ZQsZznAClDTiOnVlOybtoG2qROS4qXgxZARqShTW1sjT
hWlOJNUeEUYeBZMKeCUyde9Gx1u+ec2QvlrEXp2A3fjxnFvAUyrLf6Msf5eDyI/8es1ubuiBNsxQ
/U1blWeQRXO1k5MJhqEDV/cQTcuHVCNUs97N9+T8h1djrNN4JjWEmqAbjv7C1Nps02a/woHetAuq
MtaWlh+5mI8d50oSDVFwnwfKiaM88hMLhEaSSWkBYgp9b5NGAaA9ZjO7Eq7GCTfHtL3xxp3YXzhY
wnYpk1WZY/XkhaJKQmOd8FjQii6JjIrqlIVh5aD0y/YaeKIqjxG4rqNNAtEhr0vr4Fgq2xY11MA8
m98sXedgsxFZ46jx5casXe9MjjtExsKTZ7ueZ8YXbnXGDRPE3sh3nXWtH26apvO+26Kr9k6BakwG
5rpBSG6OYxMSorcS5wl3VB/7NR+2zVD8cte6f5ICAOdgBVNCsu0UW0ubPbUF/9xgieDVqyYrjBs3
7C692TSgELMuuC/mPqJKIKWYF95qxREKHMxGY1Kv0BR7klzHW+aRUlDpY4foYXPbj7P1GUH9vhTa
dd7slGZ4UzUA04fOkCbo3CLfTfkwQqbz+l5usyz13krL1t4uiHAbfiWeVBR3ANZQ00IOX7pObygo
AYcsSxqPzctN14Q9xRAIcgaHlAegtqupe855WZ+EyO3vDhaGc4nee7SXqlWxYvltjwJoRdg1bX0o
R6GNpG+jAuO6wiC6MFF6b8e+RVVk3rzhtw+fIKpYvPP9oHxpalYUEi2U/Z6zXfeaB8VyyvqhfRrz
1Dlmt8Y+cfUyHE25IDXcVvq2a6mYuOW55+5Mv+v8rVbzSBoVQIqf46SjN4/UWzyMUzeS7Who/h4C
D7CA3lhIiZdh1jI/K8YD/3CIuKzMHGz56E7xsgSjtZv6SZxqdpI2nePw3lKFBiFs530+xe7UTRed
9/03hbL+bFVLSk4QeUfvjiN8XihdVeyCltWcu/DGoER3reUcV31bXL2Sx/4Uhnp4HWn4HznQK7KZ
zKrAd5ZWB0YqXbIsSLm7YQZ0uRUFHhY8UKqKXW360w55drkyDxXDoYhgavP9aiBN0VJ6xibVRXW2
tWCTIFuXj1oFDMb63HpW0xDFylmbOCs9wRR38fZ9Ktod2Xz5S9lUH1Zbugd+QSDGhEY673y10ksg
Pg2J3eYWM8AVUrvBzuZeZENzlvRNewdONWk+gQMdEkyuuouoDx9kbs6vfg6SkuM4nV8XpxlPYSHL
S4mT6to19dWQevzBeCi9+pUM75HHx525aA92X+rjD52Dfq8xYIRRiO0rLBkXR2XRX1az4BYb7IGe
yhyNQ0cuzr3XrsZHSKOykDu+rj94WO06MR2/+VrleMc88GR7dwp/wkAuc36dKZy2xuoQAeuImeYq
jwqG0rRjdR8aMrFy8UuGhX8y2FZL+ia39gWukD0EiJ7+qhmu9lj1W8vrvk+MYcLdEnpYkz1lPft0
wYliJHigJ8dLq71f3m2qYg31WQST2MEZjh7N1DZfRnqAk0kVG9tgj+/GWbjxGrYgB/11JMi5CL54
Q8oiaaE4dQBO7FsXXmvgdsHRM1VH0jo7RWBUzYSJv4wNV14wDdhUPwOAYMYy8dgynmeAU53aOeUZ
kY311Z0Lc8d0yjxWjWvGY17lsQqHQ8pQm2pMdZGzc5D/qUWFuwvzOk1Ws/zROwEI7cqItkoZTPOt
UR8aP60SjSkBwbQU2zoSo9wvljP/0LP72rl9eSoHX5y8ohXMRdcnv3KCT3qs9lnRR94VdB7slWEY
aLZzaMxPqUuBnITD1N3bg9kEV13zdG0MW4TnrF7MnICxPvQm2Eyjx+Jbq/2HHGjGi0d7Fe5DlebF
oWiC4sapHNNv1D4Qb4kNExsS45/IYrO/6J407DbvfAZ/oqQps6zyLSQxOxnBYidlk3pPZunNaGNR
dcxb++s0q+5pzhbqKJmqh6aD2a3XSHBmB9Y59fUYp9QJz6kZqrhoydjKFxI9F5b33gFch/HgMNki
V+utGC374GcaEdCsMj9hunidQIfB9B2Ds8xcPoTq6h8cZQMTcWN5b9kggwE+B9VxbTiv9UgVFDe+
b2yrUC2YIAJ94dmuNo5yo8sCAOVUpOV3WuPisaQNiRcivx8bFxokVqTpwNTd3wlTUJRxn2QIELI8
3li0W83WwnMRdeoOR5nZHRT215iF4Pqbi9vkSydhjwMDc2Krq+UBwIvxgXDKIb5WzY47OigPoY0B
E8kaY59wUuuzn90xXoOg2nbQTbYVOtZ2iPrc31hl72w4cgJ2rDpOxi2RyYqbMauZFLXv2diXD3ZZ
9U/4arCtOIpW0dAmab1GeY1yajOzmYdD16mfuVv2N5Ls4Lf7ocmdDTnS3bc1KNyN6eU0qADXLe6/
ZZJbquEPj3+2ZqeRxdfCtB4s4u9P6e1da0p7ODuuDK+Lst07ZEXncVA2qIi1DuwDWX3nuhGujNu1
CmK6msxhnG05+zE34Bd7FIDPWRE29xNJKh9RhYkMi5/5mSFoUNmntKvz0okEoS59ZqZt3rUMiG+R
a9K6NK497vDUKjO2rMY/dakZbIc1mvfCNY7K7IDFV4a5Ex0+TZiw1upuaNHHXxNa+a2bVEmzqHZP
ePKKYbPwvw2laX+saDHDJpg4x6j3+cLCIdj1lKxbvoBfxO2/k27LcmztRk/uanVQmAOWjdK6Olgz
9HJLlsN+ln1xFC7YcSGWhXUIvNIXoyJtjjra895NW46PiwoUkojn8RGCMy2t92r0evnwh6HZoQDX
7nZx+pUuKui+1mLWD6HUHoBho/aWTTTgS0iQGwFqj2X1rVorxspa85RTHUVqZzUlv1jTt+6PqBbL
L16WkI25sFCyjSJxWvxcG2/W7vPk5sC5AeO2l8oIZk5Me1Jd7IRiTnLwjfkZySgVF7wgaTKUKEff
WcTugoPDYTcltF3eO1DE+bUqnR43Cc1LZDTRprD8UV4mbuxpfF98S80SToKrbEfm8QgmvaudZMmH
bFkoDZf5qglUey8UMHCzc9973rRXsycyFq2EkgMPg3IfytGSt0gJG4Z928W+w2dj5/zWw/QZysBd
U0p6yYyYbXePAjP6G39dIl4NAWXSmcBq/l+7AxB5lWR/SyIr2UPeEY2YNgZ1o7dKnjAzwM++6Rm6
361TkK9JI5WrXkQ0utcKt4Z/7ebeJLiUqLnyus6zBv3tV2GQBLk5NvumCg2ewFWG/C0t4U7vs1yW
0SWSXPAnbUOtr+PGrHGD5nwweoS8czJ33/3RPnNwp8sPfGrlOEIhhr392pc+xGDg9HzYcBZh/SuP
hnF9ClazQtTrVtxvcenjb9yvU91n53DFkn4W7qqCB4f0xJ6o/4wsQbQBO+M/riUxmDB7DiWH4ULu
qjiGOp+KQxCGwV1FWv76QHxkmn/DM+IgaaYrzeOknSHINq09BOFpLAx7ubedgca/hEZmn2VnLSVn
a5UZtb3RQ4s80UkBmSaMUqd+mFejM3dt4A6oICW19FFOla7PoSGQvs1oDtzDxEnDbEOlYnn3gLeF
2KFUM7RbxgSpuw+t0R73lKaIBaJcTOuo85CGganQGImN6+FVNpEXpuRmDSyvM/im4tPIodYfI0WF
fgR9Ja3dOpm+UWzQmEf9CcUca8wmEGvof5KWXLRFvEz4/e4sK7uNzNqWL94xev5MI+WrJ8+sbPrS
0V+Z7PmpO+SXilSE4lxbDj+7CShtv3AYF/YDtVDRUyFb8tGG/v1RZuT6snJCt9bTwzs9hjBBa8yT
Q5RmlN5qGdPXW5mP6ibs9t4EADAy/E85kKf8MpeRw6WrVGjyHxJqbjeLp13P34ye1VI81QFc8bXD
U7fJUkrMl8FKBfLwokP8ZiS3n+wBC8muTwsOKasfV+dxEuTn7CSx/82OMlkXW3exwagYwl+bh6Io
+D0zILIIi6tdZM2pyoX1JS2C8eZqE7OXUccxJYt9bo0Dr8A5uqyUusaWOF7HvTbr4LLFKN3Vfszc
wcg2c94zIE1rn2ZQh9GuLKd63EkSe/hMOojOFqSKcONW6qaclYKLeQs6b7Zg7Fccc44/1wzHiiZN
5gGDRjzLjtqKg2+Rp0a5/C03UJjz+D5M7zTM4RqevBTr4pGKR6l1++dU1P3jsvbO0lvPdgXZJZYq
8OURm5ApY10aar0YQ+UrUO3dqHZ6qkN7G+FUb+7mQQ5VUiyTcebmMqK7qXfb48pP7J/cApvgRzRg
SEt04Jd7hOyiO9Fq2vrM6sQU7Io+9JtDZU+1+ZSVrW4SDkIslpFhquJOrqCgkBWsobkubhMl3lB3
6W6l2KeGbXAKXmiMZL4JzXKpt2BMOQy90c4Rd92of1dR3aSkvvvctcg0YxSXy9oOP9yidCvSApT8
DqhcPWC9DIODtq1++BkB2ikpSlsu9yT6WieEetrvQVXzvLUdKLKrTQT7T4dL/YFGVDqHMVqwX/pL
FLYJFMnUSTQHQ7q9PWEc0SFN/aFqbrfGWFT6+58P5wiL+vbB+0gezHENsnLTY19bD42yKhDnvo0w
WE8kw5zsAoM3e0x14+/GHiWRoVDXQF8rhuJsKdEAYnecsUkyUyz65Gu7F/eOCeP4XBhNZW4oRacR
LZWwGfrKMbdCZSXNvKI/+m2Qbwtu3GCHbb6cYsE6zVlp4o0JObC6z2Aw5+zTaT1rRXm2U2Kigdmg
7EjDdoITQ5G6/uL2E898jtmv35Z9XSKcirZiNBevDr/cg20rLkEHJKTc22st9rPd2yIZKjWG66YW
paz23hiQOkDHznh4Y3PiFp/AodE1eQ345dVTYdHqBG/80u8Y/6KsG17nN6RzRPpN6kZfbF0yFGcQ
0XN+sinE6bWUDXU3tmI8mWUU+PXJWwtT7kY3h66zGbvWTt/yIPPkPjK80LAQyqm0OafrdL5ne0Dk
99GSZ+0uLG7ML3sccxiPJI9LfHHLNA1xNZQGv0MHJRicBtnk1WlgUTNIZjMsDqsdEQxlZdVYHGk3
olfXbXGI8QR3OhGhOfK84s7Dn7YO8rupctruccgtb2chiX3pZZjOiVsWFYTwP94Rf45KlzqriGDJ
C+vZYzlTXPmSvPaxdXWKZMEwdXzrNDlJd3+emIEE/vmqerMtdotl5h5eWct2oNy4jsr2xjBx4Uic
YfDrZoR2cwKbTXaw14WNE5tLeexU5haxnpxx+On3WGIT9nhvo3n4ANjuqMNeS7cP3cRsqgHGQgB1
U+lwbaYYU9tsj1jJJ59KmYtsUrMJWRiHJhi5LSydUhMbOBm7h9llfIHyOS7G3mzyJbo3UD7TTd6K
KfxWeaFXXd2l9H8gM0h9GYzRdZOC16J6oSLy1JOg8gUiYStHvQRikjy+S6uObmH46oKN1Vyferam
1IuPteiGIONOYtHa6DP3R9H42rR2Odke49lZVy1/8T6pSl4oZl7n5CGb1WrcDczzu/1cVKZ58Nzh
Jggbk82yYEILnS5znCkh/R9p3YtyE7oiay9h79VtdjumLKzlZtiuhPUstpGaiRUxUJjPjWw1pmUv
bGeNOu+Qyu4r3vTfANF7c5LO/s3Ew3AgYkSQR/hQNpAFHOrhPsga9UzmquoeaSZ0vmce64WXoJpm
Ny4Ku64PXVoXX8teWwW36IQ9Gg17YcpxaGoZWnfoT7Xc0umNzkkwNL0taheMPf6zRvLMyaHq0sJ3
DwPxwry6cGUEI09xXa93wizVTyvXnACGb2XGGIcUld233rNHFy1gVtVVFEa3PIddl4skFxiwD03Y
cNHMIvLaI9JF1x0MwxB9XHlLOT2vQFysg1nR9RzUGhhvDJqGwzybuovdsWiKS6o8pdtY+EovWHcM
8Qvf5Cg/6FmN5otgw/d7YNiF/GFqKFj4hpfMDwDOymyhBmBmmZnlZqxt8Z34kzn7MkeLTD88nXJv
pMib0ScDlkUe9Jil6ogRO0+c1ShXNOyMUcTZaUqnvA6CQn6bKn8wnzV6Finjty/24Az5f1B3Zstx
I9mW/ZX+AZRhcMfw2DEyOEkUJSozX2BSVhZmwDEPX9/LI1B9xeC9ZOVbd1mZKTkFHIAP5+yz9z5G
d18WICiPIVwMdViKzs6+05s9ZKPP8kFWGyuO3TY/YLNnC8qHBF3/jOPEHfxNFVa+uy1xmlH3edqS
UbVWHPFci89ODeWJ+iRMyuPMkBFD9E6GZleFlKXvqqRz259F2TcQqkU0JnB2qEL1d42yVXXTwLGz
dJElWe6XprPtRwVSjmbSy4cZNuhIehZuFqPq5t8qmdcJ6Egpx4cC3ynxZbA4HG+KxmJvrsnQs4eU
PoXL7TDkJXwgZXY+Mkwjm9vklLRhFXxO6XXlPfpLhwoT8B8GIKCIsvSq7xxjviNn6Ps9Mpm5++5J
Iwn2wMBF3+7ztDJbm24BsgErzKMirHd9B/TSgJxWbpTvCzgVhvrkGENnBQ9G5SRxuklyAt1+v3BZ
eje9z5+5YgHq9B23HJ+GHljDIaq54pJJYurGHZrpOFSF6zx3+IS338tUqOzHFEuKdshkCOuXnDf0
W5AHHD/nAfwt8ujXquD/13zQV6Ks/0ysdfyr0uqm9vqj/h9UZ2nd0v+szvrfxV9N8ueP8n89/ygq
LHUugi+t6tJ/txJMLdf/B3p3jIDg2SGu0py2fxNMPesftDPhvaJSRwJpocdapVqQT/+Bl5yv2/kA
VLGn8WerVsvQFFNBKYpmJNpYixYXf4diesW5w/WJ0Zmol7mSpptesYZI3ciw5eA924tl7yK6RGpw
ottneWmewrRrP5B4O1c0Jd0Z1sQhHkGhA08J8uZrmpJt0MGiWCpOyWBGuEsfQLoxNFbs3y5B2++o
9tj3ss6ig1kL56YKREQjdmOgJsuJBmQ4dLRGQ5u0cfDfOjmJM/9Vqv73wpe4GmIKKL40iIz+iAwn
O0ahZXwyUm8gF2qL5IQINP1BL/kI7KoqTYLdbtxyHJWQQOODFb54vT954GuLvVdTXfz+y/z4fGHX
/cq1vOKEnW9dmsCk0K0kPoFo835laFmwPUIIAt3XzPbonOzbsU7rf1saS+7ev9IV740rkVb4KMpQ
lWlN9tVbDTozb5zOLb6WXtI9JnlknbwavVHodV66EZGq7noaHh7ev+qV7o85zGWl0CYWDtJU39NU
y18oaE4cVxP8weJrUzvWwU56b5d3QbMTDskrfNlsV0VjtnW7+L70pj9nt52+vj+Es2nNL7zG8xCg
sVowgXzXYc29HoJpRnMjCA++OkjoHqO6SY4TwDr+AcVj5XHLkZONe4i40SE2lyczbvtTMDIRzSzL
9pif2fsuM8Yj4WX2eybQr8zCS05DJZpbe/gXXlQKwVvTPOTNbH/AVryeHwF9NpgbWGN4gtjAuZof
0dI7Th4kxnNqfnftCMOFWzv7aGpcL3h9ETiZXEBysTcLfoja2kiAUp/duDi6yV9doY7sAscpfTm/
ir91avxnR8Kn/88kB7ov8v98Lmx/lD/++eo80L+/ngfS/gezE8K1hWmwnqC/nAe/aHV9h1PDxDvR
Qa3Lf2nTjXX/F9Y/XI/PIBtFggCt9W/t/npK/ddy4YgRFh3C4KfT7NnFC+9quRTIshUV/+i75Ubl
SBF5aeFR7bHxQ46zzVBT0XjQ6Mew/gnJcoHbmMR2Xk4H4Og+eRkSd6QQOMrEr7tdV1hk5YRLNj1P
97DHx3Q+DUYXobZqYHYWVAK63g+abQYHMKLCVGRtmxwh0dZevsEdanQU0L1XmdBJSKLqaJ/CF2Nc
EXYhjCsyRjsOjm2UOigYOUhIuG6LKVRZtdfmOt6TMxaR72H3bA3eP6E2W9U38ko9utIAtYv2Lugy
l57iCLkV1bYO9JguM0XU2TdGiyTvmZPDa1uwjrAzocVTi+69YxYalZAH2ANSFQ9RqVL1z4Yl3I+H
paPrk7dLRR9iKluH/sDn13ViDMM99Tq45Sfw5JCvBPAmV6up83LbYLYmQ2jqehLGkR6VloESrwcZ
9rZJjygwgLZmy/rnL7PxvzmF9Cb8+pWTYXIC+wL/TxpxXb3yJuukm8PqeFkAQCPvhJtBuIwUeMfB
pXtqXLE9I6tdsnk8VeBAank2KB536Y0FFOVmH2x6TPjXw8HbFX0Npgk040NkcjWcRMYdZsdT+K0l
GmJqTClgEpmvO8IW2Ct30o9qGGNMhJ8MO1ek01PSl1Gyff+xnPnRr54LchLMIomp4N/TI1wP9JfD
a/HHJO1V633zqHBwWgxNWw7psWmyxBVPAS8kdDdRr/mLy8bOaLkIx68eLKZWMvv0mz2ES6//gbYS
jFr4p2RnfQLxnB3jUwF24/+snK6PsgcKKeRwPnwg9+n9u3i9u7OeqR+DcbCcQRcdIsjXNyGtQNSd
VPO3ya7TWG7cYXF4jKIfq2A+xg78OYpfBqj+VG3evzSKhetXST85jF8QlAi68xCevr44+Zno48WJ
vrmF28/h1x5qtQfmBb2Mdxg6ub44DCG9BjhZC7o4mUY7BDUYtWxL51EB/LAi4iTSK3UY4IbgfddW
lp4XEaTKbkdJ0EuDT1Vf4N57hNSnt5NxiCs+023q2bPJsRcPxVE1LEPwe1hk6aS+qJL8zjuKuMlL
wBfZGyI4ODnzOqDTfBq69WG2K6kXbtvmDHOeAMIhHDmqZ9+Z4QcxoqKFnoj9ZZLoPSk0JvQoaDuZ
Ts22gedDITXx/LjBnQzaGneC1erMz/D3058y1PAKhluzSxONqYhWbyyTwgRluPXLMtK3R/zEz1KQ
lvonhmA1fyYqotr4zzABWJnvWkyQR7Wp3NKs4TjBFKmhRS7s1DDF29hWuzCnvdXOUokZo+1uoDHS
BxK4wFNEwNBIXO8pxYKbV1IqLxrCJ5Uh7zV+VJcNMqf1JS9vqrt8Ur+DBeV8tDOXPO/vZubDQQMa
sBGN3KShXaVTQ9rOamCDXYaOXx1VrkftC4TvzLU0GjCSGTq9qxWXcRKAjMZzqahLQCmUXoTk1AY8
LqzDnI9ma22S3s0lfRzNsG/NvWpHp/7pph2GTof1oyLt4eF+grGhZxMkbNxji8JsR9QcWTtER5nk
qJe+9lDU+asEIUyaf++G0YdUmXmjlYa3GWphPeCuD9z+zjZn+vo8laEd8UjfXxtnX+VXmwsKOtYe
RxBHLYvjamnEbmhSOPa7l4qq75JtaQge1OV23fOMupl4ZO6QLUyasUwt/qnKGvR4v/6KkyQo8HZO
WnTGE0obfVg7tHDnLXaUJcbnoQnNoqXpFhoC7xjEtn4uqqE72FEWKVHfZqJMLMVzak0yiZINmmRV
yeeuAi5bvqA6aqMv6K7l5N7X3gIguWykrWqvv4MSoA/QS72xomDJBS5fYEKi53d1me3WMFuN9Zj6
qd6zpRg01C2TAkz0tpklkPBnZVW5CaWjbIeqi7+vpx1dAmbu2IhU2gfb2gjMEZqQmkveB8djyr02
Hl4cOHmINDLNQ5nGve3dg8027Z+mxHvdvgF8tDljHWtBO7KDwQzR4lZmIgqDfVFYSzkdC2mVjnvI
rFAvR6kMCmof7oKvN0Hkorq7pcn+R4LLTnz1plUhHPYkmT17VCgr81CEw4xYwMYvBFwpJWfjEYU0
dEgpxk8Bfd/xR6FZkbxzICqzKy9VbSbib55uQAkBhxoO2RqHeBvoLYmyJUyK5pvs7JGbh+Gq/8lb
fBKCBxSeUn1h8/Ur9uvOpBj2J0iSp+bjZPtjbPw5QwOBZh1YU++4R3usBliLJdwGTpdiKrsUlTZV
TeE9GBDSxKmJ8DP9SCD4Oq0VQCTSpQkhJln0LgWwuHq2kxyNXqH9ebYgR0XGFhezJUrSTUZsW6eH
MoQ065ygv3cjSc0MDmF/fX8hX0UrjIB1bKEI1qAMi/k6SGjI1celHp+jqsw8+X00p0nOByNAqwgA
7jnZMKMVaTreteUL/XY9DzH9R25rb8cR2BLMxvVBBbXt2uujNoM7X7h1rZ4ve6MtKRBnN6x8jv1D
F5oTr2XM7UAvCFY94QhN13Xc+/7juAo3yGJMB5KVbs+MQhqd3ethpBlOJLHrtLyQlkbXDWT5wHCw
8sIQyfb/5XZp0WZ3qZg8L/qgJcqbJ8CFiXQ8geeifgpXceMyV01WZYt6jo3EVeVnNguPTYpSl8E/
6+bjaDy6OjnxMMwvYWjJvPrgCRA6Xy14TPTx/sMjDpsPItnrZzDmftVmRaCekchSyX50LgsMD3re
3k3edWznRz+rGpbbGsQUBd4Sw31chelo0sxYLk56oJCut+zMMIkNkx4i888YewP2RaHk+Z4uH+wQ
SMbtacznsI0oCkyy8TdxrYxu+poYRtWnn7oQuZSxR6WEGvOEM4TI3Du7HHSgMVIWqH9Kw9eBA6S8
ymh2uS2ipPkSBb6excps+nS+JUPKB1hzRkjQeUhj02YokNZ16AOoU/CP4Y6jPqku2386MPt+ts2i
g5w2GOu0vR/k5CQhlSFTHxqWnWiDJJSpwJsHe2iX6ls5LQ1njFUugjP+cgIiwpo7GoyDA3b8DNZv
wWBFJUm17pZFp4kH0wqN0PpuSJlnj2VYddb0EOb0r2iodkfc40E6HTnNfaOwREo23YznfIJtThhS
w4LppoZ6J3w8BIeNn/eaHLmkrqG+8VwqTtol0S/7QD6Jb/DdImXMEKpLzDI2BYp7dEedB+mdDT/h
Z5ixseMdx0ro80oNi8lQMO8TDCz3Kf/OJxfKOh8msaHnV+xLqmqwuvjN9Q8sljUTpdQ0PG9LzKYf
cOigJk2ORP8JMSJd3giphk40Tr4z00FMFNoaV0eAUA31VRs10XFna19mVFu6OtBCu0mvjqdcccKb
cIJDttA9AYE+q63JMLicmGIbwc2S8Kzig1OUcySzDepc6ka/TTD05uiu7yn19FubfkQh5LweL/0n
swsw6Ty0iMfHf9Whd47eId7yjIy0qtJx46dZaOJFVQ4dyZQRlcxxaLypdpa7LI0FRg/7U7dkjqbC
h3Ex+MZ9QaO9BJPHqJ1rc0DKiSTnXwX5gD1sgNudoH0SebdMGKEGgY7b0hLxXXRTnH2Zu00wJOwd
L4bQ5JZbI+VYQghYmilBNvxPx+wPYVtEyx217CxRjwC0UzA/s2KWasG3LxRhEB/N3E10+GrjZpXs
jJBUtjhZl/VEPbLjeRaRKlCPp4ODomxLmObY7m7GPIQLeVGjE4U1u1nft4W5FeFReQmnwHH1p6yn
stEbeucOvNngkVxC6Pc37je7J8xYG4cKTlOsNIPrVK3Oa2sUJfKPy/kBYgCVzOGOpieJdorTS2D/
w9iFkcXkkZU3sLbfH8Obw8P39LGhDemws6WnzevDo068Ct2FMTyZdp9PT7FZQbeY4c0uL0bpkOsc
yiDOOdbev6zQOfAvsTictADrUJNOPSDUoM5Xh5avFtOovDF69pyAYvtPiq6odHeo74e6+0YhoXej
jQd6lRmbvOotDpcU1zPeYJ7CakU/aUo4tJvOHtK03RZL0Y7iJCIDt9Ajs9hJf5BY6r1gSUaYHp+C
QTS8RwdubMDG3VC9KB6cKMx8+pBTZM7tJ9de/OSZkrFeqTIzZlCXsOxhfoRNb+ugeiT1RsV8iR+j
AYO8BJfX87DauQ049qE96R0hNwxUc3gmGbadbae6rys4R2iATAixZdAKq9yERPSpt08Xf0EPjLWj
2YQfnM/nx/jqMfNOLVqJEA7jAuhe+yrgPzTKJOiQWSdh4EdHXG+RL4As2Woy9qOYxrh9sOq4DTST
GL+4as+Wh0z5LsjCblm+BbGBuOVmVAuLak9rFc9XBysayQ9uWuT+PKl4geqVbDk8wi7doiCvYWLM
suEF1qkZp0hhNbvfOuDapnqyTDJqKz8mnBDK2eUOziTmB6ne2VPg1/vG+UW7SWDOSPMPNH5X08ty
65FWUHn/JSgX12p+pIjQCKeTpu1ZVk5laTsUyx97JghMeVu/R7jQVrND7Wj7X7sJwl2yBSzTgIBl
tqwHrJ1NfqFS04jkEEEcXd2AGnqN7aSXDxZGnKbNbddbkxj3gdEw2Ta4WLCN3XmB5RbJPu4QsGcn
NwxmpksxwGSRd11p6EPfcowsEX+hcHaRVltLwkgipaa42bUJSBbyHTXOWb43jawR/gb6NayrrYpt
BPrFpg5NvN2eJoXLhboBSAkG4+AR5OA3VrdBb0EklhzrfYbb3IzxorxTHV5s+t7hhUEXbwCNPqqc
X+cL5NkQEwWBIh6ZmOxexYhpC2MlnPvgyRHJMKjfAE6y6Qm7wogtTYeGHJJxOkiexmRD7/kIU7ze
4QCcdS2HlF9nK2+i9KrmSMOy239iseXLi7xsqbOTe0wBO87heG/Jk9h639/i/pvrQhmgYSVd7AWV
xqv7lmp0k1Es4skUBtcVqtVw+WhX+hi6mFB4ubT43vvXta4QQEigVBMCfcfYEIOmXm3peZyUUzMu
y9NgMfW5xw5KUbJdswLOgdiubqsCYyUDkU8zKfm5zkmNqQCn8Vy0IAki9ZpTFcM4mjeQZcf8N5Ac
fxz7Dww6LL0OX61T2zKpGZikdNQqOQ1fHz8Bcr0+EU78NGGvRzKOV4GeCKJxW/8PQq00CnYwIMPm
Wzq0QGPbMpqn9E/S7J6UYs34QjXi97iNky6n5xT2mkY97hrl6Qf9/rO9gu0xbifdhGXI0/WxqbnO
d9oaofBUFvKzxM2SjcRNYj2LJmqrfIXLI+dzMqJB3Um7t4v5aOJNyQGe2U5I+vf+YN5MMNuGyuCS
jOv/edc1BB2NdRUljacS/1TWktlDVGi2uBl5XKuFLzQ9YWaTLC/vX/ds2f/6pQlPkHTivMXSeoOu
BNEUUXwV7DRebXSnshk0yl2WEJKyrd1JjdJCp+7hMhHix1X2tIa2UevoAwMbj5Coa/Rnnb+gvVwY
9gp8Fqp25x40ZtJ4sz3gqZA8WlG8dMvOwwac+ExUYyaTf71/U/LNTIT4x0HJu7V0WHa9XAMxx4uk
FeLTCnwHqgrcT71Vz368T7wF3egN1rXLUu7KzIUbcZNgSdpB8TVzHZZE7VhzN12Do76xGUgP84p5
DCr4ZVHCC40t4LfrGFuza0EIMLebAjs71C7yTWPjFbHM+pPXCfzij6KDyNR9G6iwm8b+EpPZo9RY
eCJiXaBpwM7O/4A5tL/HEPclELDX0nt1781oSp2jayTIATYh3iJDuYfIaPvBbY9023heKgQi3c/1
deBOo4G/BRavhjrbsnLIEoVVRdxclFs5hqQX+B8gs2A2r5B9PsUcgbueWlyFtwAcv3m+z51Kjw9X
GjmPR9Jpv1jw+858URqniMZjlUWyMZF0bD08YLBoeP89vjltKMfiMQR+jvPX27npyjhahJd1T0Pp
6BUK45uUNkcIoAM3lehn6Fl52J0gM8oPN9+3l9eLAt4A1X3Oc1/Psl/qV8RaSUo1RT2tiLGwS5Pz
Bdqly/VR9VFRwDHGYRR5lPLSP7h9+80ANFPNdaGBIPCAgHE1gLgTaWotNbR2N9LJKyLMRkPRTtSn
mEGMIXqgHcNZSIFrkB1eoL0I5sjegFpH7ramwIY9ani2Z0Pmm6EydLUE/2JdelmzprkKmEthKxvT
23RlNPRIj+X5quvMKgR2vRRXox7npZvZG0oajQRm16furkPkgC01UAC7BpZwSRkXxgc75Jvt2gVy
xQmQsjRlekzaX78NfMwyu6VG/nndosj6tOnuGrg7oAL1TyQd7GGuWzrMltmNy+lpxJv0ozzrNa1E
+BhR+cwHKnOeDaXzurAZYr4iozmfvhZlZ0Ryw17GNcasz9mqA5/5+P46uKIBcUFPRwDa64tiZABS
+vreR0O6aO/76GuMm6eDDtOkCIqKcgYkJGSs4mD4cSFcd20X1tT62evyic6XQEEoThR1sY8W55us
j9ooj0DHg5Rg3h5Z7YTcqKqKGDFZpHcS/PodjvuMUiXh7yVAG6nFTU/K6HkmqHh1gLSczxmONUin
ErNgffICBfEY3UUCYsC31W/vslHSs6FYXvAIwVHnuED8s78go6bKj6kxWsAYOrUOQGtiZ1Zhi554
elrLhwnMXUblFgVTIse0DcZ03MI03gQF3oZ02/PM0LtHftWZiFYNT8ldi8EJS7v2kp70suwxmMhu
hrE+w0kNQnsyI1FYDA8TXJ3TTxeM9P3XfR0LsOip3cN7oHuFG0jzKubrOysxA8oxz2sCXzQeWp0q
MYfwAAIwpymOwyzvjwKi16em1NU0lFXY1lMPgCx5HYPYCvlZiHvB59kwgwmKUUiRK3+hBlVk0HP+
L4Hn8yW++JW4B6zNlP2vuEMyZ+i97Xr0LCLG1bD76yktpgWaP0fq57iqYKtsMgBmB4GLVKopdzIW
w1TdFHanYcFMmswffMktrNND2et/VB5W/GLIHsYbc8xmMp4vuM6AbE3/3rlOKqHx8wWujeTwvGXh
un8gcXD4XsouQ7YH6qvzx74TQRjfCYLR1LntRmcy7V0/BPqjOBoXhuFThTCerZb6V7O10r4fXkYr
SdGv4Pyk0g6zHRBEJA6XgRpxr2/Mm2ilij9DZHr5Y5yTutunYkSQZe/UslBq22TAQhOu6JPTBlzz
Ul8tqR814UE2URDk3yD06wcxkhVN83fcNyHBbm2r600H6xV/SObbIm1dTCKQMElR37lTS234CdmT
vv1S1HUrYOpgKY1GvS00EyQOSJjKjVUPSzLdzGaqD7KB+N0tbuTUKhFT0HMpYqKwNM082WM8MzDq
2A5xF7uPKKbywhaNoZonbJWSJfycC7oKp4dqEHmISIqwFeQ6zkew16eQorP7R5j7eiiJU0rKZBlo
FEfS+g6yJQNARO4n6jL8sq7jwMxcsOcyG9uY5uuOszjOYw9BnaY8Aax/ACAHMQZkDKOJ9PgWwFDo
TlaQj0VIQNvpV25M+pZBR0ec4loTLBk7bPQ+vHm2eh1IVLKihn6ZQgaREo/bLq2gN7RIT8zFrqIG
2cS4youahygs1TJD6XbhFMZNFs4R31zrRFNjWmZ4m5iE3dMNfAkKZzssEb02ejDpnYLTOg4cQOvH
bE6G3ntU+JtM8dc4tIu2ebHdTHJ1BRrO01BeD3/4RLGWmXlKVK3ne+4L/bPBwdcNGZjqrPs1SIFY
Qcj0MHVpLW+MNJjoEU7bAzf5lNZxxhih+ir+9IP1fD6CXq1njy2LVe0Ii7PqjSclV4cNhC3M54FI
QDS7BYKS4WyaAmsnXFfKaiJ0hEFLEWN7IWOsrA3/ws+a496SBZBwZWteie2qqPZeUPMAdPw2hkwd
ZBYOfnhkgxdgGnIIpfjanBH0YcAIIFfh/GEapbfJRQy34zSp1uTpooRwdRkJfSEHwsp/C8wYcBRH
QY6hhA2Z/X65MPYkH8HvxUPru5gMhlg6YKgjGuTqm7Mz2zEaMb0wthRyAlIf8gaHUoQfztpmrDAG
jZpjAaDLB2sBv8YrkWI7YhxwPSD1pFSht6dIParuLrcspwj+/Yd4MdSGvw07ZizyzXrwZoRwHY2Y
6h0k4c4vNouFv8r3NYyLHEU7+MPkyAKzkMpg1kOkuYR4sZ3phPVSCVqJN7avBZVbuTRh82lR+OXC
IQwzBUGlTGnTwCidS5WjauOkKu4avRPHRFOzDh7XGLJdotBIuq1RoKwkCRRBUUWfXLcrGmanCoaO
Gs0aP66kkFS2Yqk/p4IOG/UNyhJdpLLrWRfiSHKcJtxJtDRmcgQiwJDvYeW2hJfgtS4nh5e4FvBW
hpGtCJc4901KJOj84xBy3qYzazf9vbVAJMu93UqaHZxK7McIoNe6Ae710YxbxGLAW/ig9RRY2PXJ
BlLDhuh4FDBBLq+DNYFYj9iri+hRUVFF3HMy+WV14FTiCexb0AgeEUVFveksOTWkx3U107ZFFT5a
czaz4mT7dQYpX5l93993oTTKQ+hKeihseHITSDN6v3LjxE28vLSwMQi9AGRBvvo80bzDcW70FXT1
cHpCRKMzADco9PcCEepKBOZdumqjwAsLbPRQ6Q/znuYS+hzw+0Z/CC5KJKmbrMU34ic+FQRjhSgy
PqpmHwGZKNEJEQel5L2g+pAKNXsPZpRDqFSPqQYvjNEECCKLPpPPSLQYY2qy2j+xUqizb0ryZDSf
XgAhFv280bCX43p0prhNERr0bRtNYdJvMgzD8vjQ2zijJFtTtiRgaFpJ9p8cirHZsxohx54uYeBU
ZLp0n2iCSkXJDa7OgnQ9wsF+v9YPsg6KWYIW0mipGk+8BnV3iVuVMPXtY+CjaRB+0bhJdTuMbH3V
rhkK8orKyPyY/l3mAp7R30VLoYPbFhUcT8/NXLYVYaqZ77m5SRhBwfqMhq1YZVMP0ONvcEyMXO+U
urUOZrvJNjmlPHyq6NJSiTy4KYPQCubb9GL9vQ7Yqy2fYXWNr1lEKM71ijbNrNUPjtYqntgUZZ43
hLBxNYcCz9GsN+gJkTpR1H+SKEJx7vJHEzHqwcZ8BvB4zITGvhNvihjXfHl4fRngOvuUJdkUIf+E
g5gYqBByZGHHsvJmYLuu52f2TRr1YxA9JcNIC5uTnVZufIphJnPGq6XvuQCTcuKRmoZI+Ws2/5rQ
YMYLoP45KIq0ZrVN6B/QNC+Ni7Gizao+01eReJZ1djd7YcnArIr91b5ZHybEFLE0e5+S0oKVZ4Q1
ZYVDm6GjgfXPbbNvm2rj8EMsJwsKrtUnWv1Q2qf5iC51OJ6rGNfkF7pe2OFv6y7Q31xPfZmTYnKx
yTwnMfSd0RwQ9kum2PpFlS8tf0u6q996J6Zkgu52pvCshZTMQhhh3lg2yrlp08+WUvEBuadvPivA
tIxwStqNrk25+AHjCm9Udencycgq426bXcpR62I0kxITgA0uFJahdqhv9XqJLi9scoWeZJdMNFDU
hbKbps81brlpL3OtHxZx0gZwhX9ni8UdonlXZfSZYctfD4x8GHUF4WLOMeQmG9IBoDehjX0bp074
TAHDGs3bGoR5dve4lIxjtVvvWI447motEbLP8rGqSr0lkQxmHcZUbt+XP/PzNjKyLNkPOAbUNOEY
hktQn9OtPlpC/46uQXRDOXpxRLltk5hFnN0qG4MrtcuhmQ/BY0c+wpzsBqnfV+q7NTX48QIQGXOt
6VOBZC6SlvuUHKESjbymF8TrVubG27VWMwymBp3X6p+9YDcDuA68rbcvNhTKTGVQ6516pq7EO145
yFnT673HyKh3wqnmHhnE+vSWzmi55UjVZn9C1ux/homByx/uCno4Vio0sjueQ44iBBsFp/HG3iLW
8MraNvcVtqWhgp8bDk5EQNAk9GNphe2n6tnDAIU/yBB7z+U+63s8xW7/jVyDDjLu0MftrjplYaP0
gr4UJ2rag7EJ0ZraohlIgbfBD1yT8HoRdkZvv03nzjXu/mnbejxVa4qxBEkRc52X2WiMoYFZfDI2
C3ATnkc4yuWfsUaJSUkxYD6vZbzwXOqvSZXpGeyA9kvvlEy+vkHosyak14auMny1rklvoYaOU7TM
44bvKqz49dRPTU6ig5eQ7kZ0CDeTuD/VsoeV6+OOwgLL5rpgK4i4W7aQS2bfJEOgsLYkJKvLzyFe
FtxGbamQEdHWRP9sjczWoo3honIuthX2Trn/Mnue351iQjne0Dqe4nKm2edCIf6XQjlf1vfV53Bs
IKL1qSBFIiM09IYdU5HUsgk6ToruQI8acKGHlSyWR06tt8kLg2xQsZ6gI62G+NAqqGtDHpIa8upf
0WgCIoWJLl7FgwOQMZ2hq7iJNF9gvKAQLdxo5jTb8/khs/XzlZ9GmBTfFwVW++mNmkh54EZ7LmDQ
VmLZMqK+igu96NSQ2MwGVIkaSCU1xDcjWCo/hCt6XibrDXb4SuhZYxZnqmVe6m2hhfZQ/1y3GABs
FoATpBoAW4/LMB/1laEMCZ7+umMXPV24iv2FkpBdQNta0QANCidG4gx/cCGYlngJlymHIJpcvexo
K6xj1xy7ea6jplLnb/3lgGxK3GY5IJZKxy9r5TppQl2PiJZY00LX5LHOlM7xZTnoIkWEfICvKpfA
gWWeFvr0730cV3R1+MzOyC47II3SOOObM540X6qbi+jPs87zZhjade8A1B9sw+/YHGQ/an7iWgBN
bWwS4S5OdEN7si/kj2Ka9FXSmtZp1SnPYwwwTx4W2KzUQkj91y7V/eUlmcI2lKeWXdOcMAzJQngr
632vk2h9GOvKlqLSFe/2UiLzJ69kZq23v27CgccydDYdgRimH/RJ8wvCGAvSsreNbYhkJ3vIeX6H
8RL8lb1cOLhnCWZW3U2dQlR+L3EDGXuY/ijV/wKNZbPc5WHYEdPabe25fwi+SSx7gVPqIXScFguR
rAu9TdlJDXREoteZsOTwAJTARVKnslBVfP4s7PWrwe4PjKDV5R0MrQqMB+rN4HsjF2FWN+StuESW
XfAw0mVbQxm0ReMTG5nrfwKRQGLbMKRw+oFxXOD+oaml3JjjT3qhNtJniFSqGG7n9ORaO+gyeW1v
3JQuBt/yPtGQjdP4GrJpsYTmjy4IAgFEyxcrZhBdECHVKH3w9xhI8vudCDV6+H5mfZ1NUFKlCgDe
bNqIL6FovsbJ4rxpStowO49jwjGDdWnuTWm3czIezU9UKHrmtPa4VAlsuyF10rvLvHt/FK8rEVS+
IV/bPtkTXGyPI0ZDlr+UQhqNd2dRgEVEXmle7KU6auYEf5TiOZmIsC/Vfy82Py77v8b+ubwN1YAk
3LNgO9hvkEl8J3EZE/70aJdC1+f6Wng86bUEAEhF3BUlhckwcP29xPveeW/4D0qm14pYSvJUICwY
ywKht+1c47MQTDwCM5mSjDKhC3zUSL2xq6H1F0SobV+0TjruB1VVIADB2PGiaHCp83LKN5p6tObg
8AdDL/1M1ZnwdxPzd0S2QZhpYmN6Jq1G3pkO2hsk2z/6yo+K4UuWlTpBW3mjCbCiW+wj4Kj5o7LD
m6cOzSOgSu6Cf7EUrxuoeGZMuw+6Rz7Q6Ic9Yt0vs5gtgFzzXB9Pp0GHneVlly4ulXHIX3pVvD8D
X4PiTAGK9NQaTNekHzzRwdU6SOGj1q0MhwfMejTPfhoIrTlWzkngMibn/bcctQjn/Qu/WYBSd4vC
IZN6h6NdVF9PfbvzkagFon/A1EJHWV4DnJbdrSXcXuCU9G0NAIekD2LxV3RJ1t4fxvX9a24FRzoC
dBd0/g1boR+toY2KMX9AfXRBLWOX1wCEjR3fHQsEUcGuLM6z/v0rn1X0v0J7LD9YHbagFEtVAPn7
6ydQD0kEpzc07uOi1bgBzicku3tsfVXTbbqac/cnXE9dFpkuoEPv1/oQZtHqo1yEXhR+tRQdLD4q
Ql1PUYQXPAvJkg4siibXJQu3XaABeKF5v8Iq8kKu7PqAJO0yRccSb72ntRpUuK6OHOR/skmdZ8Lr
5xSYkFUwv6RYC1fvepN0tSJT2M19RtMX/M3XZwLlcjC/zFFXC1wHsfk3f+SZq8MZ/OZL60fdo3zA
UrZGCAMMHXmBm97IIY8d+wOGzvVUpmkQbU1s3ZCcgbwh6HDMDBD2A+/h36K4y0RVtD7jNVV+Sp7k
J7gKPCBShSlpLYVkmO9PJ/ma0kT51naoqfseSxlG1BtKE6HAoNHc+SFtqpyzeajbym8egiHIwxdc
Rg033nTGjIzvabkoAVdxc0JLACrQGRVAbPA9OavsqJbapAFo2EXZj9igN0Tq0CDNGqBa+D0hOlro
GZdLcqvIh+P9fzg7rx25kSxMPxEBenPLZGaWL9mSWjeESq2h955Pv18wogbT1Ytu7F7NtCBlJslg
xDn/+c1imAn7MNAmkxwbyhZ3XFXvXcUeji5P9wTRVKGlTUJKAbx5MrxY5PAgIIi98TXUnt4hSuIj
pwWl5hJqPiZPBbVNg4Y56vzOTBfGsAiyd9YD7t/LW6/tluBOnxOUTVl6Qtjn9fMZjNkaMPFhZCCk
mXOxCemZjnF4m3AF6TRV1wIHN1HC+4NYyaWZpql+9hxq2TbCRmIYx7u+S2GrnUFBUv3ln5+e8bc1
hFSIdw5CLkiWQe/5182A8L7UXpgUPiqUuJWXT+lHQ3zHYaTHPjrQpQyY4vUMhRCsSSq2Org6KUkt
8kkcY/peCOb+bo+COig1cOqysfNam6/6SnjMEnWd78b/NoR8P4NE9g+9g90DBRIkofeENQvJOQCw
3j/QDBI48wttfmoRaVFB739VGkyllttrTYgQkHLSjsotL509wWD6l/v7vtLCv4VfgtzYhW3IrX63
ieixDnzEmnpYKt/f02+W04/4fcKrsIltpc6m0PQgRlffTTYxFuw65wHN55isixY8rZ6NdeWZeOTZ
m0L145eSCGHI1mKg/4Me2hpudzZUVhHKylgbL/98DX+lR1CfwVRxkXW5iMQ8SqV3tJV5g7/kMWp7
8HZt7CEG4H9L7om2gnulJBn/f1QHuF56loNLCQJB5NrGu7vGzKSjJ3eqBzVQVBV8J+tzfAQymoXO
hehs/gs34/3zYhvDOCggZw/GmfW3+hxTf0HcWMglTHOPzbKi+XZ/vH1/6UEU/eAFg5i8xcaMSPzm
n2/2374fSjjucEc5atuW8+7Ka7JFxs030nsljcAvnHHh5a+qrQoXZtrOzkQZ/G8spb/9AB4zhCeU
ISi5dI6Yv24ILvCxi6XBcAeT7tgB7aPJVodfoo0CWWP9VR0K1j4bvG//fAPEBf7vqUtGG5xwmAsc
LMHfD7ViXQi9gkl6j9V8un8hnnjwsXd1Cf/FVDnoNUxtTcTC//Kimn81+sA/jDZI9wKYSFSGrLl3
1104FqEKVdPfoyxKu+nJs9tmewkqMkNv1TC9xizD+jZiRkrjynsj2l348qJ1ITc9F/h3l080roMH
UW8/IZUB8rv02ISzGappPZ2AOKWYTVasIYRYOgX3bHE89iFOtgi+mKoKRsQ/39b3lRX0WBY2JFO4
d1T/75uc2InbtTGN/H4MZus4dc2s8EJsAfqiO091MTv5m/bL2RiTvE6I6GayShwfQuO/POT3W4rP
veYxEyqLtRf917stZcH0KLHGLb/3DjpPlkBGA/QVlZ2EAf/54v/+dexcTO8QQkKKpaT765rOM8dh
hrk7d9iSeABluSnQXmnfO9rdvze4zjuzDO4xQCPMG95k39ER1Lz7ygG/yU6kKNwpAnB+6BXXpGr3
l2lYxKxN6Ojn8j7dRpR0p752B5LwzGnc2/KCSDrW+3u7hScxPyi0UgmqnATWOthK0AOormUMyqSY
RU28BMjtmrIZPjj7NJZx6PKp4mDY4GWgjIs3McJql0H0HFQqYu2WbiWGY2nM7AYRFrQOUMGDj19K
ipczzWKc5WWVGKQTMNrz133JmGrqRYwgcxiDQLNNXIKRZbIOxfC8YZY5V0LGVc0m1ahnEASThiwo
8UakpG6RGl3GHSO+EzIqWEGZHLzNtSYEertXix+KskXAkj3aOL5ENQVNUjvAknM7iUsSLhFvEqkh
JzAI+FciabGzixeuif2dAquPSwEdyo4CT0Iqgy2pXFw0e81OsKHs8bp3r0OFIie4zbsdwbkEZ3R9
WbjunBnJbl2cBIn9B3mzVLOituNcaowVcKaGBQ3JKfuLQlvANUV3Zx6Yj8SGAdcETnxwUPXa0bdc
pBxqm0Fgo6DMqU7QNwNxMz1SbsAW1Cy0sRfh8ZEdIPP/8uxUW2ATzGp/JCtrmdE4gHCS+SRgTEJ2
F8JRwn7HAeTnSJwIujIimbIxRKrlICyqUq4SbDQ7lmttmNxAbSJ7PbvCD+ix+OW1Cty7ymyX4B43
s2H6kuMRgRSQ+YKzB5EsrZAD1RRielwNFfNQ7AESC+9f2wYo7FD6/4T4lBEHz8DFJdpBbwVCnmTo
Ul8mbD6FLW9qaAlkeoiZc+gaDsDmmQgsJDkhfwSCORa5ThBOUguUuQZSwDsePsnqfN/lVKN0tdF6
TgoXXXCkQHgFdZlycK5g6HiClvhakTgnSjMgCPup17sFF+9un4r969Jv/C6rI9PqdwWLE7sMspRT
h2j4mDvIbH2afgFmGPYLQ/F5esYep2rNi6a12vbi2fuqjc+o94TfDOksYmxMSMk+QGfMdxLpokHO
gdWEAHcBwb9EUnRMm/xMdJoeeDWLlV7ZNSgL25xUmNBj7rhfFBmA3ZC94LpXgdvPHz2/GDVmTxJh
Z+cVWEsvdwFVwAWba2ffKt828o9yWU/uyitbHC/urIOxJ9E++yZ+9/Ooi2UoyQqxxrzjptVMggVO
s2T2yFa9QBTKwpSczpwURUeHi4mvxR61XewwI0BVJ+YXStHl5sWSYLbfVQ6ZYW6ZJilC0T4m+q8g
3geil+Jz1mvKYauuVC4xf3ORgekls2ykmau14/0i0VT5qhcYTWrfZqefrXMgty41+7McIj7Z/g51
5XjwWPVDb6luk/IM6PNSyEQwexfqbTk1AeoFl1DAfenr7MSKumrDHgbFx84m0V/WkeqC2ZlyPUiS
bvzcVqaXnhvLmSsgfDnkkBMq118F1Dkte8kDBK0Rd2hf0VnATuDOBOQ0HVO03dRJIb235aSjIq+A
fxYwwODvC5pg96qMfsaFya4T9fCc2OC3Y5l6QO2wLVJDDFk6I3XSRydryCuK1EaZ1bHPJlqtjcPL
WDS48uanGvv3zA4DzYal0smXbZGfd0w7emvb/K94hPF0wzjf4sYJkUyLEEyFqclH87a2j11v4C6w
yXtw47llcqdEqMHPI/tA0JE4ZMUpkI+pmHnJ8b0iFUiKjF33ovtJVjEZnif3ONwkdKRm7dbRA6rt
QYKMU26IV9DGKoLn6kpqSA/2y7qsuyEuy+SELTLPNOg0EXAIi6NH2F1rvdDEGBA+uN9yE0cLbVOl
43QgWshU9vJv2ssjGuO/i+0QAC3bPvDez3Uh/r4lgQts48QNqGVFmZQ6a0s9IF1fBehhEgu5Z59y
sjfhCqljzvZGahoiBMS5prCfohkPuFzi6ttuiaUx2wkDoEeLMoNhVSEtika5r7RGCZPvMokJtHaG
k+joDSyHUcw6qdMZ6H1v40lg9aUJg40yQf6XIQH8VX67rN3gE4nGQQH4BaUS66hgQ+XiyDhgj0ST
KghFnlTn0HFWxmOu+Zv+0LnHqK0dW/9Hj7oq/ZYwXK7DCZhE+12KKD6ptC4xauYpqKFky8yCA1FB
2oudUE4KOwfoG/kknAFmcsnYtKX8KmBCR9KMgxAPoC5OAhyjL5oLB7A52ZLCPthYgAE2tYs4T8CM
7dI/iTTWpI5cAECMkCedyK/gPEriuly2gfQhUJWAOu4xTGIHuM06c4IJiE/cXgenpGtQlzMyrSyS
lshNEs+XJ8QPVxuyKhzVQgcMEJh9sQkSlJrP1j0H90fVIZZOtYnZsaQlBRqmBsixSCNgP1Q17iSL
KsXxQqIj6EbBkogtE82hWDFMzHjvnNp0KLTw8BP7rJWPEwsGaky6fh6ZP49NRBK96H56yemJTbq5
hlwdBp/YY1hJlUaKewIJTFSVtvpE6kM+kRNdYKNVOgq6n+KGtd1M1+FLFo/OUcCvGphR8zXyPMI+
mCGuBieYAYzcnWTx1MvyEHaI2C3U5DeRc3asm/C0lpNftTz37OA4douwWJAFqQSqBlnZwjt2cc+b
U6MyYdXBSOJOssmDe93mFdcF8ULzhSuQXM1TAi0U7ol853JBcO5CRhsW3M5+gDvm3fojNvIZBvax
a79W8mE3Llzzl5EICeFkkMIx/Gi5uhi4W3OSDJidJ3PtNGgShOAfE0ZBB6MFEIQDyejR8gOkd+RI
GoSmKiESck9NTEZsqumTmsFvg1POcOdi9F/paRpsMfFRYpdckuYMygueP5khJHN+0HEER/deZYwS
YLwVMGqZ7B67tXrHoM3vPW7EfraXLkE3h4+DlixjYZwSjClSN+zy+UCyOCWL+jTObEbLadMZ5DKl
l6RGi2RetnS+hw8IvS0py5F96iAOqOq1WEmTKO4NjmRWjrrJSoLICY0e9iToZun6NEgKEYLUevTP
NCFrQ9wk3r5D/sc/95PvMQrMD7H3RMTmO1iQ2u+Bxt1x1yZL6vKuKokoe4SILev5XcyLNznJUjKT
/6cvRilECw88A+zvMLx6D8WRYzV2IqPgLi/Tzn8l9Vn3IPm3OLDgRNFpa1Wfa44Ktvl//uL3wxAg
fhpa32ZuxtTD/hsLVtN8zDAroidI6m19+xZgdSQQkBDTGAo3FIfJ88mUtXsDHs0+pUNZE7e9WbjZ
uJypvUlipNhaRh3nkeIZRuC0tB/++Ue+n+QyvvV9QGzCsAL+LxDSX/v8DbaL57WzdVXEJElHXJVd
XJ8LyFf317bULtjOtClWz/Hqe/7ndZzbtr02JSZvGRknPVB+32QaQdCQ5uAahxXLwMInUvr0dWlV
lvgO4WpPLPbk9CVxQCmVqpWeK+xcwHHl2+IcU4F/vkzjgD//ByNjdm64KOcNHX9S5Izv4RMdag9r
czYvJE/umk/plNQ2nnlBYHTY2I1YGnQ4TWXU/oQ/BmtM+nhAUOqzKX3kXIuKm/7R6w3t1ZjYVDCm
OgYqyhZP8bHBN6HghpUHDzyNdHxAyJBI073pH3tm2RspI14q4kf0URe6j3opJw9PENxu6OyWaUyx
KKRz2dgIu8OlDvqUGJzbczsjMAxQMJgc7uKMeFW+QE3Z1uQpw7HbjfnaYqkzZMx0Bqd9bCgDi+oK
6DuYPzEYhbtw3sjQ9l4Kcp8R2Xq2Ng0FqQ9kMNhEqsXU1dd9wuPgCTbWVtHAwNRpy7B2yIPJr+VG
WNejIbpueLdOoC3ERsYEZ25PWz/4VoscOhOogaORWgaNdsbwdLvVB7Rva2QtcaZhiS33fWcY/FX7
tm3YBzUERfY4s4YNQmPti73oOgHudHz9Vl4K/G9M75qRmMJev2yIARBa7+NWJqS7DANjgYNjUMmJ
SozSyfuF3U6aXxNakA7QrqgR50V9Ny4su10acapp2gLHOUfprW28w9G8Dh4BOyP24okISuthfd5W
2BZN/Rd4QzvSKL0LMLP4SGeYZx1uSY2nD9j9ToQnTOm66K9Uv6Z/O7W9YRDVQ1of8e4tlAcmZ8q9
UzZNmZ9OPJC+iKeteJj9VtgnSa2CsjRVtYCIoaBMkH3bvBMJX4Zj0YpqekYINBFzpy0OETAmFd78
p3yRiFtj3pd67oLMwN1wPeujxWoIT+1zX1PW3KQxJL+b/5ueDRuIv+LQYMCAwGzt2FDbUAbeD8aQ
7JHNabQOzuZpRgwhTNakyb8Y0CrxxWQnjG/IDmAaBYDW1GXQt/h2mLF3Q3ba1EWrsWbgYSPqxqjF
HulhWcYWbG4yki8lecXkWdtkJz6aXjUMRPDY7p3OPZh4mTkvCVeC7AqOV5zKYBz0aCIkbkqvlVlo
zXNeYKtzp7W4Xl0nZBFZlDbZ/DMeii2/WE62oIIzjf4TNgiZCKfD7P7U776zoQ1wzeXWhcNJPLsV
B23UxYk3nrJxhZAaGWOxGvdBULdPmrd5c6ij9vHCqUqXaKEbJLYx9dsIdKYJ7hIHRQ2eOrX3gGlA
HZyJXmx9LrbwPpf1ZDwSODaTHrBb5g/DDbK7cnUGchYnL3/qq2CK+jEzXtZqTcJi7H+6adq9aIZZ
PJW2tpI4RxLUOIRMC2Mid2orxZj0AbiKWXi0OvaeBafc6qtBf0CDo/0ZzIl1xd+wijbEEGd4zcnJ
cwb/hms1zrqWsgc14B9fXExVwgECCEZdwf4w7rGdhEHpbV8JtdkvTPXt5kTS1/A8Z137Ibba/jFB
d3MpttH5NPqadY0DvTk3eSucDAEP7hnm1VedziEywG6FtYz3iPNQckP44fhFbx3nj83006/xMPYf
N6bzDwn2Y7fl0I9FCAvRjpqsMaiXlv3srrkN62nP11vdGqf7Bi7UM6GGxnlf+pxkMfKTzYL0UxLk
jO3P1l+Kz91kLx8qEnnuMClLnxZPrwq4SXl3Lqt+v0dRFXzGdau8M5LY+eDDjrbDHDfXELa4f69D
fv1aOlP/NcDW7grjRjuBk8Q3Tj+1nCaAbifgIs0GNPWJoZrd+nM7LnVzEhz8i7XN2s+EdLWHoGlB
PGgaP8PMNqHZ99Z18Rrz0bQSLVr2ef9d9HHzmrgZ3jxbrEVkePaAUrHxauCgdkMCVXFjZc72vJva
+OgmQ3s10nm+TZccGRMxj/DJMz8/ZYSHfsCp2F/P+BzXfAvJWBq9633b2luY+37vXfyyiP8D0/gl
cJvp1eB4u8JTDMICowdEXg77YVboX2w24LO2Fv6zk3hEh+5Zgz3ZwAUACztffIp5pPMLOtuo8Zv6
51TlThaijG4eWJq0CUG78J6YNeIuTMmoLwrjIcFg5uea2dpdZxIbHNPu3DpsJx+bJkNCip/Wi8Ws
J2x28jbSusjK02LWsOcdkrbjNjYQNWMFB0t4ttChLmX9yoZaWaHJ/+QhBw8hEQgOiaA3te77pnnT
xUGzeltM7cSeke7FRywKx48Lhw3T+KG+TthchT4w9GcXsiXZ1FVjFMVJy+aUDhn8fJ0vpPkMfxje
WD+lFGtnbWHqHMWzp2dhAjR3Rv/5suT4Aa4Tyb67Od7iaP9rHqwXF9wf7+9ivWiTV5z2wOwuND6t
dmuMR7yoHVc3XFhpnSiP2icqijS4MNqMZ7gAJkdyqoHvIF1r2V5rkPuQYZX+EwbFeloCh8gYu9X+
0JLRpB3sM7sO+VXlnyRAOjd5qtn3zb51P5CtaXcFLQ0vl70+Jra13E3ZkMP4cJ0qwtmi+2Ph7Lg3
Nsf9ik1d95H8It2O6rQYL+62uC8EUFV9FBM8dkcImodbPwXxby2t0g1OZDvi72FiJHZOnSF77FaL
NGYrHtqoLRyvDgMP1bH/naG9fzKHfsMckDt8N82VGenNAjV9d4dPxClq54msyuwCiqF/SpgEzGHt
VzEX1LCXQOb9hBxf+2jgAfe7sTa2nyCzHtCi5ORnmqN+t+CHdvatqfqCPBOUbd39n7HVJF8JbyEp
thEUlZC70H42gty55KuBK3sW9+U1afzsh+1Ow42nbemrPcAfsOPRwxFloTt0d5PY1biOeTWR3F4w
+OvuMjOrI0y2QMHsIo7yrM3+9Nu0O1H4+h97kDTs4ezkpvR3otvnYURYYyb31T639122PfHDf+WD
W/3qdqNm+IlLYFNY7N2dNZ6h52b8K2Z0d4U9Bk+Iluzzljn9xeqWpAqdJWuj3NGcB7td3dBr9R94
69j3a7GiASwt8s4CQ1DeeXcj4lTL77ttpnh/O80A92YMblp77r+4eBDhpFYU2ROBfURY5UPzqe7X
+cYNNGKo2c2uy7bFNzbfnUfebGufUn+eMfcD9ywva15k9bVI/DT/Ldn1oISCUbxnPk4RBdma9LLZ
3gkgTkrG2p1CLTtlOIxTRZpBQsTas2oXpbOERD2U7YhitQ2L4Cd9Ukz2gg2Ffk7Cnv5YpACH6PIw
SD2PuP+VBIOXybJnLyIJkzo2JwOCv+JITyuKK9GUynnejl/MVId6OyGcCgERmM+t2Zh032InqFay
1o/hX7DXUDso+1Gl3Qa1U5PAJ7FXRhdYgZ6GClfbaJvmeX+EXZP0N33MeAN3qqTd2pC3zq2f8moa
5ylMAmfMzxNmfulZG3qrjzStBtDQ4nrzf+tYrsZ3WNYbFSKmghJPI99guXSM3+uP9tLF+ffRSZqx
xb5kaLJPmHnGhgEwW5Smfs/Qd3XcK/YHCWGjE5aymB0vGOhv5xGGo4/lTVc0IcYPCTqteMk5uELM
N4CE5mFl4qYmnHlAThpkPiqdSCJGgTSi2Pd2C2C8ZNX4G8PhYoIgiSDB+fPNhM5sfZJ8mS8nd5vu
8or5pCpe4yJmyA7uVuzuTwoyojynfJm0K7yWov6gXPmrndF4w+NImA3KKUkAAc6nB0m5jV46G8N/
6FkFzUbfFtEurE4loBh0F2iPn2RpnOmagNHUeAFWP3LQEJVaN3xUFnJK0RXEdum659ji8OufqKVA
yxclZpKDE2siBDQ/7b42bMkVh6+W75SDRW3HQvBW4oNiCIJ/1TErUVxhaEiCv8o6FxQxuOPMyNRI
IpV/psYxSnjVLKbwJE/1RQyEJfNc9hFKDiGFrrMUgnVZLSA2uiABXesLahWsgqQGRs2Q5K8pLJ9n
W0viskIP1WRnNsTkDMFoXJdi8/FX4zb1ZmfWbpn1WRnuNx63prnSfW+9+RzPTd/8Zwxcr8/v6YuR
ooUzE2C9vdsTIjjmk4kQtEXFgg89L7nMrKixah9gGBJmKPRSfsNYHJmjbovRRezBQAG0jskGX8Pe
nGFk4HheIAm9KtVI0xGcS/RJugD3qhGoxOtc3eemKwnhaFYpI/nEpDsYz36GheNvDNzJiA292K8d
j9XjCnjxYM4KJkLq39KsYzUaNiSGYEtA+iDGK1ej6acNo32JtHa2ua6QPjxtNrHFO9DjWSp9Cbjf
YUNrTQF8G9YWNRF6PSmAUSCyJecwddOKGdQbh1c+pjdYlmE1AGoVNzsjqTkljM+7jSlYSueB8N8W
/E+hjt7BUldSWjoLARu6a2qs+bVa0FtT+8QkZ1INYgvJT7FN9F7I8mpGgcy5B40BGNpSsRw7wX54
3aSD4bQzMGlQFC1pUgnDmc7+ihWg8I0c4c/o6SnL6RxQmzmrP2HceAju1Bxaif7cbp7pUVY7SPU2
LPFVW19WfMGGVyXjbIIMxbBiVgygUhm/Yhm6bcDw5OAjBNkWbBHOj9v6I2db0L/oOPi27M5BmlcX
pKXz/IOuLftZC5fhhXl5YBSf9LScsBxeLdIXQXm73H5J9yQvHzIXc/dLTz/mfpR7yegy2WegduDq
Y1KhOdAcRKNpyPz2v0i6fOnUmFEJMWYpi6vmTNxRsxzZKJTQWUmW54MlTkITS5J0OTGvx8YBTRtk
icrFlEfyjnveWufH4q1G8KtJKaVfC2cUjX4vqWvqpT3EERIFGmJdsDqQ3ItB0NgiUv9UbU1c/WxN
LMomImgnkogJHcNQOTvJ/UhZEUmODRbG4ucgYJ/361b5MGJir7Zb+sHD16kNFkgf8hb1RdFWAqz3
t5i1QPu4fpeTUWNoEu6ULb3h98MmUs4P5IlNZrEYWtarLU570z8U8haACn+4xLqYGkk+k9yj1TG/
eQxs2qDYrN+DA2+jQuZNMsBHpV1GGSR4LnIMZG6eCBQocWY11yiBXO18kVsZxsRCWaem4XLuPEgA
RcceEXrBInn71TiIvzgdo46Y0B5YXVJsD+4lfqKxbuJNbWfc5aZnZb7TVwhmGpDRg98J8CM0g3KZ
AJuJ46fpWnHx0oqYxANx/CjNRlOba8MwZDarlcQTuRG70AV425EIC9oPfHuhjMlmrDjSKIDVzOOS
62WUY7c8WwR5wSJ8a39x5w0v+9t1Y9yFG2gBAFxRzzdF7npnNfXq1hyxxe1MKB07AdCgqHnkBHVr
A6EjqiEDNF1olE3GTq90A9KH8c1ndYvFXHdGRctBtkiihXxuSgSlHrYU9jWY3fO5XZ+I7cZdYnE8
Z1JR4TXeMRA4JpC4J0zseDUmfxp29AhaA4rfw9qhP8wc7L2Yp/4mzurBms6YxoikauBPv+uvxkDa
FfPowF1XHCvdisV/xb2r0FGteqA5811RpUJ1OGMtCsV+gpGAnVBYWCUq3hs1E1P0YMvuxTwHXrSo
SpHoW2l7KuuyHX8NpdFM5mertys7ixx93rzlYhibsADTsYbkzsgZejMHQgvyxqGjgBfT85Ly8aN7
HDlaSRxldZauDQkNqJBEHjxrpWmkJBafihuhuIGYI4gKoD2mYTE0RO6VLt0y5eHFlMxFPm0JPS2D
RGnaNzd77aEYw7ijaW/gc2Amd9fg7MtP2w9KnD3qu9A6Vwyey2jWaCkjaAdkMD2RiUFrGiVWunpF
pHIRlJYr8PGtML/meB2VAbTb401Wy1i+0HU6j1b8mGTausMJIv2h6X4MBlyqc0MYzLxFjM9trkJV
OsRAiuefVZpnja8knhzL66CrJUnTsLSLAKpRdXa9IeNe6XYvdl2lYVZGAFITl8kqHHsUQchSN7Do
c0GVc5ZSEISaqRdvaB6nYrCWrZ44Ztv+cAEdmJ5wC3stxyoHJ8ohhx+IBxLLJT1Mdic7WJBbK5qE
mkMrmhCDTzFwV4o95f6gDN+0Ad9R5ErS61TxclqUAzxmgjBpXT4WBZZV1lND0Uc4Xp2jjEAUzBHM
v0uaasduiyz1CYh+JZNAlAZ6nDDwGyFMcotqF0MmAkxGqiPc2lakxtppLyB1gTjDSqyImTrKaEUt
RORJmtDtrFmZN0RvjnaEYfEkDBkv1VG08MOkTEaeiHOA8Mq515Bd8AuUaNoZKjGs3sgCYg6Zb3Zh
9j+Lwjn8BmRpCwjT8wAlI7Ppt4FFptZM35piEA+ZR9jdjHGPe/7VD2JmDNcMedYhDq8px6jKxGsj
SWQ+EeZcp7qvWH+LNwVygXgN13gUb6++sJ04YTBg46FHa98uVXWSZxtQuuBabICRy9mz9L1uoC1a
Ob6oas2ozgOz/6MBGXCBvFXbfibtMBXJklwJIbRVbdKGje9gRDXiYuYfsiNNmkHw08Y8Hbln8pBX
7zR5cPLa6YnzSycN9zbDI36GMy7G9eUiXQHUhq1JvTkXL/wDVHpYJUkIiq3jSXqDv1li11UzVnsj
1qdHNssnYgByWEeisRVHjtqyYSKJvX3S8XCDwilF4WWOrYkTSV9JCA12e4V0ZS3GbXtU34odqLUW
yUn3aWaw850nHMu4GHmj5ZILYChyj+QfmZIWJD1fTKm3f3uakjmZ9IN4+Lq9gjeFEMApofYB5wjk
95MQomJCz1G9geJNmhtuewBzM9TxcasJMWeyBYwP5KRjOiZptPI5WKMvHrrkNvV+IjS8kl2dyJJb
HeQBvRNfFUgLBvVfwAfiESmOFuRZcUAbg5P6RC74duJgbSFfim5AOZVf3izCJYMDIx+xXGspik8l
/bfHTZ0KCt6mxve9sejkTx7bFQhAES4ljTDFGIdHpLheksJDyoFY6vIccCWgAUZ5ZHrtuyAsDVYn
7r2+rcIuQtxMQViR6nB4hGKrDZA5cL8TsxGdmAqxmw1P4Cj4fQlvjb3HVAF7VeANLITnaRUPY2OL
5sMaEGw+RZmRKy8J1fTuDmwJfoT02p+k2n4iaITPFO2a+C1HDaOqxZlQdj5ZmPpCjBvjJRmg3EiS
Nf0XvBYCZcTmPx4VmwRtEssHwTw5oIMesQscNzwbmlHhP6DsDSqNZYurwuHLuaymYPLIYlcd3WRz
UmXaUr/VpeRHUYZJYilccqr7DlSDBeMe0IjkISoTFVlFDQc7uJKVfmITaY+jkdwpinyaW7BRyptY
uzNkjBfGd/Q/ihmjzgVGbQdaJte6undaaq1ibzvgFvXGyVpzhRLCdSi7BsUGgfEhqKuyfIrRVnev
0Mxp+T02MvF4JdylZ+0Bk0kfEJUDoLfFXFPgFYO2DxiOplPxhFWNvi+nTl8Dg6pHtDNN3gvCmiy1
mSkI2o1Svlm7327ClkvHggjqrzhNkXSLMtaA3i5OJonPOVYuauIiNljmkqPIQb4JX+eETKYX5bOh
bB3ghYr9XbYCvtzl1a1GRyGO8xQUi6fuuQeZ31vj1FwffeBE1z65MsHSMKnlnUiZ5ChGpKKIqg2I
qANRl0j8SzZA2gpx4JGMG8MBI56spfHVIVINplAiv7lS/G/YAqS146WTpER4RuIWDVaBALNmvgdt
tT5jIy4k3G86XUkkohcTtb5q8IUqmr/yxvORfEReU7pEuRwUhEmc44aNFDEBaFirg/OmIJc2yUfP
JJpg1S+pq4nzUPH35EKWZtIEuY3cPAyYxDORakDqRAfKvKUNgzJZ6lFcD48V23eDBmWutueyw9nd
DyVjde97QZ5Vch91Oso8GBWQoEzbso42xTjDY9z7+c5oK2qVC2q3fiYRR0sE7VPte97SCI6hcqrq
pEXZG6/1qNES9Ja85QpPaWjqRFnZz+JVVa2S5S6ibGhkEIzarJSdldI61LJyaxxfOIKlkFsoqEx9
FP4X5HJZ/sBBSipYe4WyIH4RRmtCXmA4fjquOKnEBRiT+rVDkKHFflZ0WSbL4oISd1v1/oq3v29s
ERid8NUuoRLxXkpWryuaf26fNNgidotVBzbGo7Zw7eOqeIlF5oYk10tYQLE15Uvk5UD/NKWdLcqM
XneFwQ8ae/GpXlUz3okUzbnr2Mo4qIdDZKN0a+ClO5fr7L1YCqowmaVVzC4rKUi4gkQs7EHEZ+r+
xD8YZFmj5BcayaEeE7Exx7P4JGUh8Y7zlnmzOKNH6ah6ScUpl/WBcbT40wSdMDmnnWGPxWe2O1GY
47ksbriv2+KRGhuDEcBQQkT9GJaHh0pW7eNpiTiHvzgi3QOVkNYFSttt26KIbgtS6JoQupvY3BUN
Xb0UXoKP32sApsvbpwjPsTTWGKT8qa/TzePNLKwBvFwBENJFS/HLg3VIpnPlj2j+mDsdpaiCnBXr
XohzeYSprPp86VyzSPCwlqRL5SCwoF6w9VOz1MM2v2gpIC8dpV8bxnq3G8S6EDbhVuW0P7bQ/lfn
CbkY1nMCK93jtkx/r71ODXXxitrMP40F7Br3mpru7PhInIxkImbIw1I5dECRp+mUu+PW/U7MtpnX
CAXjXjzRahtl5LZEDE/fBuxKbD8yEbxgJ+vsu+Wd2xhw6LrPXutGAo0yHoccW6/7uYMUlV6Dkk78
w5bOk3Vbb3VTvtQso/84GmPdl9KdgvmC1+7OXDOvNhc4HurUXbN003e97frmCVVcXF3jmd8Hi8qC
0d3w3uH45ZwxQbCvYH7p9GHtWVuXyow3/do2+rLfm7jCREWTmzDqG9OjLkjYfqGb2EGzhSMq7ynS
lxX+lzWky13vzG4DUkN/ZzzUe10vCLza3L1gbhPg/mPuS3PvZ+Wu9xd7CMaRYYlP/ll2sctFI4sp
a7TpUfOKtdxOcHNh9IcZI8BVC506XgqLnDO9tjymtRoegadp75cNqpOfDzOhZBDL7PXUZCT95GFG
rhT87ZT9wY10XgMLQb2tOw8xNGOzCbW0mL3gDqeobHRDazb0dY9mZlbLc9m4Vf+zcWpYLcGcOss9
KtKpuWDka9Yk0ZX6TYYdBc7OqF2eW6J029sOxNN+DMqh0e6dBh/MXz6bcvur1V03BwPV0Kj/qHb4
TsU5ndbZnsMBmnkLMozbwatbLsycMCD/hgyF8VXoKMutg93MEhGUeoeDOx3BGt09C5fJs5ofzk55
JSRuK2ibCs2RwKFnJIn2ADPGdD9AkuHOhL0dbI1FPkXBLAqrf4ZQ2VY59k0i3E63sEJNinuD3JY1
SCzsq4r8rQplWeJLFUKGdGP+5oO00xzIEqlJhCTwKu1nTBmtJH3ZJZt6Rb1ePEo6sfyQXM4v2f1m
Dmf5KYZxBEaTqcRUR80y8spafN4w3oN4iyRJWR04EvKUI9IY56djb8Zfi8XqwaTXT1MDlA3/H+sT
gmLMfXe+xnPX6/7zau+15p+L0WB4kWWeaJF2A6bf74GUqAYa8VGI/rdnE8XRanTsbgPai+bL2Ppx
/ZqNhRv/uZAQj0BSn/Xq41iONr4Sx3hTXu2mcKfjjyS7PtuWDITZKfXRZBg0lC8eJ9l2bkAXJx+b
Ry1ZrQhbWoFPFNIjJzuqkoSLNOFwkE2d1Q/OlLf+dVtHqJmxbpK499wZU1Ki82UaTRrO5NBODMQT
G8tASYH69tm16nj/PlF4kEnmQqScTyjDwAvO1ligDPlplmZuaNdmKDPc4T55Ax/vdTdQfYxgvk/7
ie1PQ0u5pU2AGXaWJYRWnrp2xp16rXSnPU9913chpClTQ8pGHOlTuwYd5KdtSXJKAMcvLhhf9Rdn
XNLyGowb9CT8ALwA4npqfi50rdOfBhRW0ex0KyOjsvyjQLz6gnl3cdOY/vSLw2dsI2/Xt3McODHa
nS3lS0svHe8BEXG87+d2+T1nYHA39HXNpxQU86nKZ+vOz+f5PC0BL+IIvmz/2ZJeXEcDwZT9NZ3L
9VdvQykL/d1cstMyTO1rl7T4s2xwgCJU3d7nHrHyPT6o9gMmHlYd7kuebhfTqbon11nzV+ji3TO7
W8lTzu0UUK6yvqZtr/0f6s5sOW4jTdu30uFz+EdiR8S4Dwq1cBF3UbZ4gqBEGvuS2IGrnyeryj1i
yUOOD39HRyskFgtAItf3e5czN2SeRzE6D2dGLka02Byy9Sdo0cxqeV11v7OXjy5aXn7erMKqN911
BNfz3AD9fkF5MV1gxhrD+mh89CqUIGi8rG6Nb5QgMvvK4JhXYv49piKIKWjLVdMkIOTCGZxd5LLT
WyWUtZxz216SDJGLF6WQwYz221IWMJAiwzFxS6N+B48ix4RkNhBiGakur4hOoFpcurmRrVMOSNTt
ZHXuFom5ToU5fkrDSPzh6ZX7hOtQ8j2Js/4C5qN5M06CXuY74davDR3+Um5dGGObeUEHbj+tDD1s
LrDaqL6ytrEyDIiWvmrCKrdxxLjjqPfYw7z/I+Q8RBr1mN6Wul9sO6Pzd7atT1sT1/0nozDiL2Fi
O4HtZ8l21JbwPk7h7rijkVOJ7Y0pwNJFXpeWyZSaaPGwhmFXyJ1ZuMnLVGniofXaeNpkg958h/s6
uWuYjQCAVqwN9arOImaWEBfLQDboIMlewjsr17L62uumpt3ovVEU68EvTYimejLskImPz6nPWWxd
Rq0eGFY4QAyZrMsUY+YrmzX+col6eIPxbD+IUubbPg0Jjsep/xy7uwhOZDeO4TnczT7aMC9VD14/
R58we229Tc0O7m6MkvHFqLuI09vgUZE307pt1jyI+WCq1NNbfSKWiEp06ulBjSPyFZdFtBqFy1YO
XfE917CY/px6A4nf/MbWU/WBPxPWzOdS08vwTNcGp3/0Z8hM9pU3Ti6KQo7fi+98tj3e0JQF6iNJ
tMNAHUIvhHUKqIictD42evCaKhTmZpmBgtFZdsV0gx4q666MEQnJOfScWpyDo2Xi2zyTQ5AGnj96
9pcInUXar1zBaGNuMYCMu/VEfHZxo+tGgVsSjFEs+4t1NmuOv5hIAInQS28SAgFgEnWcaNgPXmD+
w/qeN/O4Lsqwd68mPdWpRFe6rn8a54jSbjmgY90Zc7LcVliPuCs9s9vbJPXRuBNjYMR+A0ERStoq
1Smwn83I6SqyJKgVrck66RDM9JHUz+kGuXmb9rm9fBhn+JYnjKMKLh0m8IILSYXI6xMrA0xIZmHD
5Doz95LF4wGxY4U7xtT8vzes5Pbf/8Xfv1c1uFAUdyd//ffnquB//6V+5z+fefsb/75KvjdVCzPh
3U/tXqvr5+K1Pf3Qm2/m6se7Wz93z2/+sim7pJvv+tdmvn8lFaHb3wXsavXJ/+sP//W6/5bPc/36
2y/fibzu1LdFSVX+cvzR+ctvvxgmbfqfNBL1/ccfqgf47ZfPfZm0CV5Bhy/7z2+8Prfdb78I8asK
UDUpuTimMFkEfvkXZEF+4v6KCx18PGL4PN3lDf7yr7Jquvi3X0x+ROdBXuGittFti99pK9QK/Ej/
1TCQXOAKhoMeiJXxy18PfqSVH97Y39PM35pyuAYeZxSG6c7KHxfC+YkTGzazy6TPBbbvmdC/d7JE
sG0lPlYM/fAwasyOc7NMt26ps+HVmnb3Qzv9Dcv9rS2Gujw2CzjtqMQW5mP7xPupx5e7tGMLwhYa
l1sMnvtvCb4VD36D8uEfXsqybB/jQRtrLIwfdeW+8oPhZKGFFrMdBEmzTPPPpFk4QZX3Icrj3P/g
qX5qVBz1eCpTCE/Hd9tWT/3DpfBgmxqqLDmkXLQ8mNckRLL4QwGkt9jVduGSn53BK8SWI5b/2o7t
bJ6//7Qn0Ym0LE9JqR2NHCaDlmOfPG5L3tCoNxnZDuGQVmcjiDuiihLqxhquo0VMF15722aul4vW
nfOvdoQSYYWBQ/3FJP0t3WrSXV6cUbYGkdUEdK/ev8G34gZ1fzgs+QZWNwD8ymPpbRsls5cLUvNg
p7pLe1Vr6XChFbL4IDvB+KmDYZXEhTgRAMT49mkHk+yDfbTlbIS0MqHW6E0zBBEkHzRGY+hf8TpP
bgrs+tny+ti873pItO0qEZr/O2EvTXyHjXZ8C36LBkjKoSIUM1z6fF3Yfv6IfIAsgQibbDy56y7e
ZbD4rgvf7cgpiUx32OF1Y89bEOQBF4u0tr6/34pvZYCuYXBcBcnBbkI5ubJjetuKnmEVM4MMoUqf
ZVuiZL2tZLitRhxpN20Xjx/o2050X/sL+qw1kJCUeyralLcXjEgpHJH/FSuBrski1x1NprMewn5t
hNmTFzYPlWfvUui/fmV9HXU0JV5IpkO3K53yKsKfQbba8EFnZzL8wbDpeFOOcCxDMGOilnt7U66N
oZGGNBr9m5081HDKNtjMvLJX9C4nawDYQVQavN/yp/0X1yDHxpKMJmD6xrTp7TUXojKmyPLTlZ95
0AJxI9+WeTt8IHr8u6uA83EhttUs8ydXwfbEa1PcDTg/eUUw9k23CZ3W+aD9/u4qrAJYxLkmhRf7
ZBGYkf6EA8qVlRzy6BwJtUM0EdlS/7jFWOOwiVReRBBETroOsWiFNjUVQzGRz7gLjU9CNtbLBxc5
ybSmM+CfxmUEcgjmekCcty9mEg5plIP9vfF7Jns9Hu3szCFDtH51RG4zTPXod9I/wGsiy9JwnM4W
195EYkAhIkfq1dd9Z1bGtZ0kVrrqgUmqa7NAVn7WOukcBaQOVfK8s7rIC9IJBVFgcBTwVviQ5fYd
vr0yvzSc3DM/RbgrVddWL+f6Ig4xG1mZsy6WYGjDtD/D0rfM1iU1SsWz5YC+4JofrZa81uGBQSQ+
izIIbTtZJj0HH16IXAHMDKjuonT61tkiSxEwjSVnTCzCIgYWVgE3NSqkM0xTp/x36qUzljaVq7Wf
8hgr9/velIv+GFZxZOwg/HTLBtp6892fKFxsm6ZYvEDvkO6euUmOvC9LGk5C5ayPFq4pRiHXXWXU
2roZ2rnYwsAiMnxGnP67XmsDMgX4Eh28ytq+KSlB6JsZG5n+Ilygwa0zhORi3eVku15ZdSvj9QhN
a17bUBDatRWK+LOHa7sOgBj7Yot4EKBOWHNIaSwluWZndH0J8F01Vk8pWmos35SHxWYUeR8FLRlt
ZzpcpWYbgdWY5x56nnSdEdZz7mWuxu+0EaT9uaiyDQk0fcihzdbkVkxdXKyjWrWgnRd5t6GGFd11
08SSl7BmX3PMbVCW0KQRR/JO1SqqGSubJV2GrxOWoa/NaA7txo3SzN+QnCgem6GhE+SWdS9UtfCG
L2tiVYvDWLnJMIXYGfVUz5skC5ffMyOZ9aupAuffiInz69afpxJgkSPJudEyCV8Y3gxr3GvMLL8F
FJPNVmRYtK/Z9WeSDUav/SEa0FfyM3DFW9V5U3z1zKHA/B/UYsWeNEmuZgk5F4eEzrYDZm5jWuEQ
SpguG8DyVasFYq1uSvJLvAmqIWhQOWEjxyH4BZYHcRpovyz8njK8iyICTSrgj7w9RwleprwJu5wC
OtcsNqGliTjAYp3orUHmOXbrJhaG7CNxWwzKZDK/2VXlaUSddz4ZOQWpdtsYfmZ+WQuqyQgFxvRi
1Prsm5xZxoJqiQQZsQ4SotWEhVgWRGSamEEIhxgVV+VGz7MrfesMjNxqNiTRGd88hBkUWPWqAuEs
Js1aR3rRXRdyKt1z3CHK5iIN5TzcYl5LnobUx1KJ2ozQwBaj8aaAIBthIsCAkL0d5thJNhi3GWgJ
7Qy5sLHUWndtm541AZND573tgSq/Opqs0etR5AgfRdfayQVOvMnFoksUHD1JCTIo2qGMgzabDCdI
xtiBT9Fq09cUsnBLLX0aqnU4uWLYtggan2ZiLO7MOI+NaIWwE5mYB8G1W7VZiFee1WK0s6nJunEC
iXBt2cUZSpyAQ26X74w4s9GiRKIF6NEH1zzzyp7ENPal8YMm57AOXEipIz5ZVHNX+DULH5fZuIWe
3UeI5qfFd/sNhGrvUtbtgBwqL/wyWPqhvM4BgDD8Z9eOUGcsrOUW6A0bKs+Q1gu5f6HYWdOcxFt9
MaLfIaIPIijnVL4kZudeGZWJKtSsdZbnfvJTNLp+qwVl6tWXjpDOZ24pvApTAFVYlqURrposb01q
VVKeJXmDpkPHqz9fDfgmPSQwBs81r8EEgLBl6yqrscyCNO0WaGBKoJl1kqfDElCR9y9APZGOO2wV
XXLboDBThqzDB8tdeGKUINELJifiWrMWV54XXjWPgeXlyF8NYhyXHVqXpcYNqB7l7RB2C2CZU1tR
UNqj7wSOM+N3h5WbfAaYmC/1QhQJZniZK4JhiPMvYir8irpO1exAabG3QPNhym3iey3puyn0qcgM
SVBxF3GzTAComxrNyRiQHuMIADgEZHFviQvoGIX5Cc2QdgnzH5XVYPv1XV5IIqPrssH8I8KzNce8
zsihBqciStapl1LTaCZKRIyI9o+ZlOTnqq60ZkWkATRFt4gBGoep63R2d3WlmB6hRAE44dQfxJnG
KbF2Il+nPFEgkZ5q137yrUwQrQq+1G6xxekIEsUJuQw0Sh+38wBVH5qYpunBwjW/W+XYhltpVYlA
KhV76HiSooGbltajsenIzPsjZc0qL/AJigWa9wo6d1M52k0UFr6/Lqgbk2uUoMBLSYem48C+/px1
k/dIvGj4Z9H7yJo15Hz4+AjliGCSh1julriO/my9IbbO7cwsvsxs7HyEvS2lqhjWW7pycAV0V1KL
PADzsGmu+j5sP2kMbbnCpbK+dWpnZCMZDsZjHsadFzCheF+XTtZ3tpaXj1XWWiLIjNiwAzz+axnY
VakPazt05nlj6Zbp3bl1mk9nop+sbAde22g71SDXZulW40XcSn9Yx1hdZswycvxe4ELCm3B0mbGo
ajW1pUz2/qqmBIk0Cm1m6HROCRIsli6YMxv7ziYs9fIstSKtLCijVWTShZTOeuBUNaz8RL1V0q+K
awsVXLJ2IGGVBuokVQoCB9PEdqp1N7qlOlpODyCtaQ5Px0GvcFHxb32ymkU0eys018i/oG1DpwBC
pmxkRNsKzJZZdm7NP/vYEsUaN2GvpISN/5xTrPc7vX+ERf3fgKab+rV86JrX1+7quf7/AW1Spir/
O9r0WCbd68u/Hrrn7rV9gzmp3ztgTprj/OpjHuwArZgYL1O8/wt0wlf2VyBDKohYaJH/7HFaOqJO
rviVsDGARJI54I7/B3IS3q++aRDn6wuDCrpLrPg/gJxMtdH/H+8QdUUB340EBOJ64Xac+hrkgrlb
jJn96omQAszGqBHW5oHOArl8Ofg+WFqjRFSIVWZr3RmTHYPQV6H+jZWbqPigMqbMvfBje+7Xma+V
EoCjyNsryPhYHK6qbLLrb3aGsKFa01Z5inc+idji1WXP2d/n0K7zZ8+z6/C7WZjSuUYRLgm0KUTS
citWbTfFTQxtYizXUW43Wb2qRrsoPgmsx7jlqED+eGkUYEl/Euhe8Ts/vNK/AcbeHmkVdsMZycdX
BciKVtdPTjGIEZOe6dh7DaHopPKsIyzdOkMl1jbu2dJGXcLCTQRI8meOBNwIt+9f/sRsh+u7Co/k
xMl5kJPUqXksKhKvdXQneTkapZEXo/QWvm9oECyag8/VkV+pWdqCY91omYoZjVuVM5J3TN5RSxWp
kop17NseQNIHbfQW/AA/MpU7Nl3IgVqguuXJSS9ONCNuTO3F0RoV04tP2z4o1aOur+9ZNM5Ttg96
fr9xTt6Nuq7lW5w0bUAQFWHz9rq4vUJy0kzvJYLrh58EbqF5+wdB6gaFzjFN+uSmZInoulUcV4bh
fICcKWTsh+HD5bEtFpD6cQXBvdhVzfIDuojpBSFXU2y+kKHkShPave7YzwwkzPqqJeHcnmiiEtjp
y7l/yFpdh9HTxpzoPsro/flOwFpwZSeHV2GN+zz3H+4kduMwJ4m4eYGgw5DbzsJZRLbF1a4nXono
b8t5anqaAN9Mx3WdJ5QYQ+NvhqTS6/EDEOMt0qfQRBZtD4TPsR1ejXnyVjoyo9M5K8PvJLaVdrND
IQQItNFwfIV+MHvNRBd5vyOIk5lMIZgs3PuBajKdeifACfFFKRuvTiONp3EJbeYsqQjHOFbGbRX0
I56AFtLrdjawZgEMpSFsCtn9Q4GaYsbHUTTlg19AiMNL3q4a4x7BW9l+e/82Ffz1Y4cRAvUxOwxb
uMzhP1ld92PoNTo2wt9AKxo6gd5nOu9Hn0YTf9mpMdE843Ik1aAhY0L9kdTQ8d+/i58aS7BNoAJC
5ggmXlQ1TqY0giuoo7dO9a3MiZ7VgpTZi2rrMOsdZGUTgCR7huDVZM/4W5TMqIDOuBCc4a2DuGaF
4ZW5n/nJUsRfF9O34dIioqIqPphWxGm3Rv1FLQ2AD481rK1Og+Qncyxr6ELmtxZrWBh4adfWeX8r
F2Kxy2CUs+TmNLdQNnjVLAtQDC9bZrJA6jo8b32o3FFQkMQ+XxaxLLtwVSIAwwuvt3Utv3cKn2xX
kings3Ho1NJZlBeUTHO+NUuwV5IfTBgncTvMVA6Qm+MTdAS/Gf7VyYxBzywlvlH1k2tXNr7uHLxU
DFoIfVixsBdXKWHC+TB75pgPy1W/n04Is1BMomnsTEKm+0OE/fvdwjqdxWEN7MtZVPFNNXZPukU2
ZW0RxlX9BESSNHID/c+zrgwRm/Ol2fYzzeHDeEDLHU/zTNk7bkbJOUU3Ruc+kkuonTWFBVenwXnL
uSY5Um0QgH0L6jpZb6vXU7UQPzJ88Vx7uAfqgf+MZ2A2Zsi+93a9Ca3PC8JlIeYfD4x5j4Q93p1p
42JCSX/Ro85b1zZeFVvH7dW7I6eWQJG13F8et27lSOxB1eErKjYP3HmilWpvAJmkyJ6nFl5+vfWH
RgwPllkt3acGr6qGBDZyGQvOTFT3QSVZXL+WXhlaXwZ9UFxzmBjsMwYiz9mivN/8p7MmrY/i2xXU
iMCzSbt4u5iY4VxGwq/zJ6wj0OBQS9fdusUoLK3yc7OXIxPF+1c8nY0MshV0Q7BuqxLVT1dsG0zc
RphbX82lV51x7C01/SFZV/5tziBt5ylMzYVOOGJFT8A94RxKs/7+bZxUhtjlEiRClJODMagOtdI8
efLFRHGq+U5B/HRZUK/pqt7WXisZK+lEnLWl2DShWyW3eEwpoWqN5RTJ915nDGiLXRd+1KozInmZ
h57zgBo69wjGHYUzKIsmnWqRjXP7JZ1I57SqW2FClTN0hBrssU4/rJCee+Z5mGadGvkD8PwN2Wku
SgYza8xp+KAqeTqveZR6KfKqp+ZpKQyerFYQ0uKSep77OPSlzibWbhqDTeywqH5rscmyzmKxJ25O
mW/Se6Nuv7PVnFp1aRP/CCN8CCFBc78GMbtFc5bUhqJ041Lf6mIr86GGTLzg9c+oC8dC7anF7MHZ
a1whGUYfvERV//hhacNgkQAHjiaOzRuk+HNS+ZFmCX0yLY1HrwNIqbddHakb6DSzV0N3r3whUh3Y
fRvGkxrizJVqSmmgwGbPWoy+9FJMEL8lkuKszZ5zP3XBOcdcEVjlDB/qOpQTn0owkeBrDlb9meY2
5rb28PJug5n1gsf94NFOdpk8mg9ZgKQ0isjUTE5jGrspE27eV/OjSdWM5u8aSddachxmvndYPAFD
zlQiSDQwSrU+FloleCETrOVo3iyFI7po65taPz6yS21oDvwFTHof1U9mkzLRfLqYNSK9ZXYjppKn
xkSfaa1jR8IFE8JB+RtnLGXpWEQWTdF1LixigPJeCXxi30j526F91FSYPb/fCCezk8d2gd0VdnMe
x079p62uGBfLmcnY+TwUCJrl9rC9NWKPrL6Ak6WyFHz/isbJcqQuCZuGJDOWJd1h1/R2QsR9kF1r
Pbmf217QQ2AgKkNh1n7ax6KAW9mbcNSqqcUd3pxp8HwgRpx6lqXm+5G6S3frOq0XomXD2ZrJgAE5
3Dc49LECFNgf3HdIHJzr42uL5KgiLSa454wVRpF6HaSQqBdxdNf18Qwb7vWqUDFiNuZBWOI7aCc+
OnNa/sl+lodXiwCThBAEWP10omI72GqRPs2f43h2gDKJYoeNHI56mF5j5mQ180YSsFx70LYNHwpz
08hEXuCdYk5k9rLb0S6xN4H0HBaxa6IBqKboOy5Z+tkY9pazzlx46i+ASktzX+wZ1eOeXW0Ne6q1
l5a+XaNoNq22347wQYdrosdCEjCcAjT1k6k3wl+XJUYUFN+6vgnxEvEk1O74QPSOpmxgMAwHEjjG
vamF/s4QvfXgYGcFVIsZH8lqO7SSMZZthNlHeIjFaEzzwF3ycVnWTUxXrM+nbA4x39hz1akDROba
poC5fB6dyki+9BYx52sIXoYI5gP13dnz4P3EIK4tsvPozDVMnO33pPnQL3V9J0YRG9tIaz0S1uqs
KqzH2R6iTHv0K32aYKVMZneltV2p3bNiuP2L3ThO87i4Q1RiklBVIm7v/GnJs12YgG5sl8oiepci
dGUaceA2S4spryhSr3whoVeJDegqKA98xRbUgywfW5GedWEpESpwDlCyhbDQMucaL0oNucHg1Abg
/mvslWZHK0/C9BrrajGrgS69kDyEYhlWj3KJLvG0qN3z3qfMlH8qbRSQ0SYdog7tLKHkUZJsQ3zI
evs+RIssz53UiiOy3DBMwmuZqqDyYshbL8GPNSJ6FdFLHDYqrBRZohYnuzEpWG0giI7QYtdDnfT2
H6gBHBtZANoaLQxGk22LuO5rdl3+qpsRXjo3SiLDH0g81T9qSaIMX49KN5gfeG8svVTG0KnT1Chn
BPVPvESJEEYjujua9drWoNZFmAVKChyZNovKM0RzCE2IQIgsjW7msR5r9zYNSXLLkYKYmlHjfzf7
3nDjpNhg+ivp+wqTcBvKmtkXUitDbbkkdaSlpbRZMmVfMWvLGMm3GTaEIotEqkB0jIJTLwQYZyIg
qC8RSlLDlKVuCVg9142NHsWz8kuts7Tx1iWBGHb5h4G4nesVae77j33kSRk0HL1pWQo0CSsIYG6s
voT7Z8uyktJX52IrRv7BwSAWpels03hULWbmXcYf1T7a8Kg/OroPk0ELz3GzlOw34Lg0BZ+rD48a
I27BTlWmLv+xllDwRWEaCw6ZpUjU6xG1BUr+O/i84IMlJArKg1qP6blxhjGXh8UPsiOfEwc6DHZa
weiR7SMD7F3tHs19RUm9x7a87GG6C9i6S7WLobOK6QpzTnXL8JtIInlw6Flc4SDHPoq5nQbz3uHi
EDCFZ4RqGuyF+ChLrIfZm0EmAvV8FxHi/tU1jYnPDYBbzL/ZE/6lD5mNdMUMLHQNfH3txoD0m2Pv
CZd2r8lMNfVwYTfvG+OgOT7ucf2D/Y5hqsAdU08a7eHY1Nrh43818uFzIAUIJFyjRvkbiBJy8jfw
9Dppdklpzjz0Mf8wwuQy0R84gEcVdr4Hm2jsHTu6GifvvonOS2yeQkRrGX4dzg1VnIpWwicl5yNG
DcbWQLA1wwGLSn1Wm96ogHjEGN2bZxzNc6uaEcS8dnim2Eg4owU16QGjOJt7T53O9cOrPXQPxHvK
mIRsF35jYx+SJlCex/TTY7Atdk57g4NK6m78uKAt67sLnlTFhNWHjrT0Mw4xGx5SfYvA6IjrmLZr
0rsgOqlbPzSohqsUf6nwGbDcDcygMkvPF4MiZ72LFIhEuQlGBWPaTyOFfOzlF8ngon0WZKLRfVqU
zurhm4HN7k17SBiojEHdozVEKlEmL3W1AyoWWzVT2TtRPD72eZRHybbc+1jH0hRQMbJ2dgXKg0Nf
SVIUTu7u2OR+OiizmKPMmBWg4uJpnajI4UHIxdEf2blBv17XUutKpPVQs7k4Zf+KI1OXk1J6TmqG
Qm4Ozg8u8aIMZ3JYFNCTzb2Telvs+1DmXph+m0/VGSoUnUJj7lt5QQmpJU/vnPjZns/HHQYZ+opN
o51TK+/5fwrw4Ha2PgqgIgmWn18PaEIABeADcHURIwX54pThxCkgxCmAnoF+QqneJxPn0RzWAn5R
Hj6wLLGYS2hl6LfnhMRBK/2q4zXLfHNMqTjCyWmXxxht9HHOeff7bLWWaZ5hwUBz7Mz9mJGVp6RP
LeqvECVz7CGvfVQuMKNzhlGUevTJj1qayKynJeOJsmhs7Y2z6CrWrqNuzc/EVKteA16luvgBP/Xa
bOS3RW+o5+0OKeyoVSWfl/hl848o1YhjhK2Vlf4KyGJ2CDSpBaHqa2cW6gw72D0W2keQBTGhiqRF
LkzQ0Pkx5X05QG8hx3JQQ0k6ARAl6g6OvkXB2QmREebunEOPQSZIjhLUSsS9dkyVphPOrHntzEyT
bjnrKdk5bqkKKjCowoPFpzn5hfYlZt885VfEjhPC+DFsUXxc+yYmBTgo7f1/XGwCne7OAsaaw80U
pvhxbp2xtvN2DXQB5w6WPQfcJysyBUdyFkMleCLRauGpnBI/Wzso7FC1eUMSOZ3v0JJEdIBEm4mO
c/XFuNhYB9xlSz/ias9mGlRhqaXvPDHf0r+0sSZadpdahE/TjeoSqemW46VCqfKE/So7a4xVx/rJ
Qb8txTdrIh722nFkPYdby6jaTvtzTEQ6hRtWNDIdMA4F/9YQDAq3+QIiOWbdZz2SaUTcij2jTLgf
4ZyYEtvmZJDG1zb0gCZ2TYZRqh+gCGuzL4vVG1gh96wOOFN2QlQIC13Ikdg00ssLYlKDgX/U8Kl2
RypTSDsPT3J4l7JOAYip5ppKIB3up5tjaow/R2o2YfevBi/lfPUJJAm0WZga6t/gtGp8AhGC+mBo
gk4UG07uqraR5CpL8QwtWBdeL1CM6k3KQFWj0i/UT45dlj0lMxxcB/WjAwSvplPYqg0UMQrewkDy
dtvHLi5Jq1EvAeyteQnRXowHcVqkYWQKfE+diD8stmWkTS06/dvSqT9cg1uqO88SKo1PxwvZjc+S
Jukq2sPhxIYn5uJmFI3r3rrLDhNWdgAa0WsrMFrLpQIh28Yhk21dRIWs0B9LhxQESJA1z9yNVPEG
xBuwLrGatCauQXihuq1+P+COtoDkQKhBXmPey5Asx0n1STdc4EshoGzLAgF6mjMat4cGAQdWk16G
rJnvtVqMES9jwyTa9gPg6+RAD5bD/EAPxjOeTLSfYGXMadicZrXxEBPRxF27UTQxGsaKaVZqlhpB
+QDwgjA0kere3z/ZqoPrD1CJujxKOcfWYUHDFjnFWVGDVtqIVc/DcWrErkyNK84BjKT3L3UCoDOa
kBNAs7eBrPh/Rx3rf6gLjV4mkRuJ8q8+omcYsgWyDi3rxoXHyJP6Tqxeap+kvOEKUR2v7Dg5vn8v
byEECKD0HxWl6zmUw+nnxtt7CQfTAL5NowefqprzlNhC7cdJSnDRHaF8+rCdf76g4fsAB0gAyI9F
cvD2glnc6CIv9PAerhkLRZSx4p+72D8qWHM/st9/QKFgu/95seoJwW4hdQsDFQXlqJMLTjl0j7LL
nfvjjEGoggLtZwftlr2dLHgv27QOl+auH805hURTqvkcOwisbtuFIKoPULnT5FEiYqjL+ixerm+j
ujgti5H7oI0uvm33+WFQjezrGONTn4XM64k3JLyC2OpnRqZvsjiwtdBidSNIHmUPQ1Zyst+Sq1HZ
LOVMLXPAVC/5OOMjFNekunCeDMZDPas+TLPvN+vpa+TFWbqJiANyPTqO0yorAWKyMyZtuI7bTM1M
y34jVLd22WOg7/XWp39+PVvnRar/HMc5AWddKKK8YL2/Pi57UxSjudQrZtaKDKck+kfQGqE8whOo
jhgYqH+gep3gXCSHgEQPScpyo3bBbJLV23CznHFxzH97/wHfzj/gs3Dk6aiKlEKlmL+/HRfkzU1J
s0DGJlC1yezALQrXfDpGEv/TS/HqPMpensVJ3z19tiI0irknQUvJe1mvBht0hH5kkFP+UQn8SMX4
YfyBFXIp9F0oAVSe8Gm5UNepy7hJ3O4avG7idmPYk2Ij9Lpl9NWfLS6BHlzlNgJb9VcFgTAChh+e
CfhNs1qj+oqCKqtBfj4ZFtiDfluENrrQs5m9gV1dh6R4YJIZEOEGxbSVsuAY1KSGVcqNMqgwOgKC
dKct1l5jA7V9MidRmc6tf6jnZY6HBd1NWOK/MV1h7jWQe8Emx0kEmAhRsuYZBw2Cdde5ltbMhscN
Cva7qttnh20FO3SonStnP40djhrZqDN1j3FBqGbA0VBtA8bBIKZB6bA5J5RGzwfYYjm9e22S6sUX
aIcZkJRQcJWVXnsEv6yytisEwR5t4ytKWu3maDv/gjwkyyaGJIeNzL6rUlnDiHGNS7VaxAmiBVni
bEHgw6b2Ki5ZZJwqhgudakUSYQ+PRDbZgefnaf5osu31zWsHNalVn6eOrikwoB0a4NZjhJg/QmCT
azTKBbArCIxLlQGyaOdVIbrVCl1VsZIm7CHj1pc+guoNhGjLlp/tmYjn6jP1BlXRYg+IJum66lqK
CJ8TTB+saA0JCTrBNm6kEGlQCDadf84cPVvvwnamkZwSe5o77xrYLKzvSt9PM2OTlq2mcxJm4pi6
AAEhtfRNCePX8dZ4bS3NvNI1kIkBUT2BTV6AKUU4fsr8tiPhQTmLJZymfa+hLprEeruz9Lwbvzko
92dCoPHBQ0RQuMSB/1GCvECW9w4lt+NcJKmHR84nr2DexgExzh2jZxe932cBfKvT4IwvIn8cuka+
3w0iB884sjU+jJh6NWCYUwhmsgg9QjAZWWasxkwb/M9M4pX3UO8N7ovExlQnjqLxwd5b4M/JGOJS
OJhniW4u54XyygfJqO7dxjGCybfja3dvqi8t/PVDOvUZXnGY7jP64m+pcuKPdDz5p709v6ec+jns
AikZpX3pKRv/jOFYjrXziVAKfAOsOObt6lqzTVUGQFol/c2S5h2erpKgABIikXBnKkcgrvsHZG71
ZWNp5AwMOBTZRD4EcF+is6HqEVEiVob0SUZBptIKklaGa9KfIqyDyxJmKKkGOAkU23kfdVDWtsVX
e1hhq0ib7chXnmPHEn8jRq5HghyHL9LP8h0JObi8zz5my3GqVw/1IWgh0lFdaSp/YVRJDOSC4c1o
ks4wekay0Y1OvyDpPU5WFc6Xnyxgum3TteUrpjLhHeAhoctxZ/ovglIP5xlRi/thHxCBRlPbCBz3
79vBAnBgKli389RfmK2Kl7ALkibCQ+pEMhj+fA4Dof/eGiqjotrnVUSJyq4YTNt79TqbRAt82pqL
woeOsLYww7ybEB5yTiqqS7vthAxCosKe9bStP00uWRmtA8OUudNWNdRoGC8mtrNXeNAO56Df2kWS
mbGxJv02fxHj3nVh8USMQRWBHbhrj69SI8TDSMTy3LYpyR64X0IfXJZWGdPkZH/AmCJLsF7GbLpw
EGxHK13UyTVWkUzEHKmCYTRz88Ly9Ly+aCYUGEbdG5coRib8LOwv9jh/1/swvLYEw2doe5LOXalS
SyaVYGLjsbIhJrW8rmOr+TqrqJNUp7xN7gnKvYkYFDeJbOxeetN6pjJN5DeWG7sKoGCFh2N3N4ky
u2tJas+CrOuiRxnP8o8GkYqxkpDog1A0xLIg5M+puHpgbgy8KV4CC1OxW99o4zwoVdRLipvpiiJP
8aVUQTB1PYi7/ybvTHrzVs5t/VcuzpwB+yIHd/I1aijJlmXL2/aEcLdJFvu++fX3oZyTY1W2tm5q
eoAAAYKY4les9q21noVVL7gGYxEcx86MIzer3K994C+3kno/kQwUXPmj8XCIR6PlRDomt35g1Nmh
sPLwa2ewqTkF7M8Qf8u+vfdnP79govf9I9ll4mqwanLK6xJtx5x2j3ZdNbiPFutSNpP/tXPiR3K/
5ePW4j+6bJ/ic9oy+bnSIJfpIMbxzDZwReELzgNeTcuNbU70tJlO0zUC5uayZR+KPJ54ysewGsJv
ztI4H0htrr9Ne+TPSAc/TXsMkIuw4JJwTPvULu3wnv0lEKG5mm5xNudfNpPgE6ewYpRZlJPfpKvp
spZBYWehzALqQV7uXwkuZo5NX5FTtCcWoe1yeP/Jjiyzci6AnPafqcu19yFZvVfWHnxU7hFIREC2
50XsuUiyKjNQE+YQdXtsUtXH3QecUu53J99TlWx8KW/ctWTwUNN6azlkMC1w166zeXGA/o1BdRn7
pXvieIzCkrJHeL3tkU5xnHbvtj3mKaB08rndiH5iwU+uGGzibrOMAQ0TXKUijL1bbrgt5ziUYYEf
eK0c+jtp6lti1Pc5Jfh7kozRsKMMMS+6Wbafm2EkpQpy/Hbbhe54g1AJupJR1h8SZwuxXiblcnZE
HlxZ3Plhs9vct8GeiJWOnfHDiG00aLfrr9SstVzY657ESEk7uCWZehLD2awxeQAyCpv4lrTo5J4q
S4ERY60+FoRz8W8SCr3kdfV7chcR9/IN1hHkl15jZRHJT/aX0YjH+QiaxLxD6jM+ZvY0tVC5Csc9
hiR83Lg4L4ILyB5VGJUpOWLc47q4J/Z0sSDcSjwhG47dA4kg1Zva4L7/ZsUHTVv75jx0tyj0ueix
ls6aryu3Ld86i2u8E1WYNQQDdGl9Jk2ge5AJxrEzV75rekPCU52djK7yECHGxC5cChL2toc1qDri
1Path3kK/5m0NjXQifMo50zeFdC12bkcvXKMpzuqJTgbIIYlH2ZBYN2RMC3/Frke4W7zU9DbwEF8
+OiRoRp0zCNds4OhDmZSISu6mgZfRB6Qwkp+2Jw1JutnXVozHCP7iU4RuNwIXLZP1Ip0whbxPjSS
nCATOyFX7tAZcVKQ1OSGC3YbVDMHO3WLdzXetu1y5qBJ/qJoMV3MoVwqADTU8e9EwXR6QiC3nTD2
Z5HcsRu+JfJoMMiFk2+Lf7I5pl+oDuo0T+SO9YnjMQyuDHCN+dIvbArsmDrPdcD15nG0VpsYTGss
0ts8hSSGF4Iy73EbgP4enHLl4keMMr+qMterzwkXhXd5Rpn0JJdsucLFYAUnPzBTQUlMdtZ1nnT4
0JvRE+vBnrn99gd7eGN44SKOpYzd/iDc3KEUR83uo9UY3Y8pJJ3H6ZrVvqyfCCbJlNrgTNjC7XAT
7uaRouFkS/2HFey3YGM2BisRW8ykA/+H2jSyJfvOJNQG/jltiubgJa21hNAQgXyk5wZvJEQV6wmv
wmVuGV/JnbqSTNOXbUuTxyRtviRh48kDx4Ty/Yy24xxjv740WTxMJgm/4/pLbDfFahdvuh3eMqVd
eGzaZsNvikyzOZSlV77HRuWfus5fsYtkLvPrzn0ZdgKMAAIPqB0qDDeMAGKsJ1jMxmLj3oc7Q0Yg
IOpO2RNaBg6KgXpsJ85YUG7fNU8Yml6I5Lbf2TRj2w/JeVySKb6magy+xthJNiSVtid7p9vkEMU5
hZrWGZhxfYPBzbizc3g4dsOlZZ3AyMmfcDm2HU9fq1GMl9tikxOFC7goT2Y4tf25AZ/4Bv0gKVfN
zuEJ+9kEybPTeVy/B9QTWjhpSJo2qvG69/lx53WH+2xxl/2Iufdu4ZRhee0YlFC/1rx7wyrP4p/5
eUF2F/sLTmbxA6tOdjEKLF8jxPuPEpfdFypvywWinfCy3hFEohHy3tixRNMOKDIhFRUSJVjCwe1C
YOn+TP4MRCPPqevPzo45Gp+IR+C5ZXAED+VGcQMSiSwtKtwZWS8cdp23GD7HaNohSnnqiC/5DlbK
d8TSxM3tyduxSw4l448U32ExMactDdgfEE1+HDvsW3duE53Q/e7m+2F4fSI7eQuQpxq4WHYu/IyL
UIrJcKCIXcrIEX2CRHGtAjCqfYJHOU8gKd/IpHdXNPCl0ifUlF3wDgcJaCs45jz3SPmLPkGOkHdd
+qMtTsMvdBXc4CQqd6BVw6kNX2zjwLli4YV5FRrBPF0Z0NNOQyONq6z17MddN3BhbVM+HrLVaN56
O0hrJIeO5YGT50U9xqih6thzbrm6626aFVEJAAa2NLfLDunKbZytx54y44SnF4zX8ET0YlByThsb
qpg/pifqFzdyJD1KUGAUqSHuzU+UsF02+tN9YocRYDPcuE9EMeOJLlbEreGdjbZE82tuk/eRePLi
s2im5Zj3Tn8qnpBl4yys99yuBSGqoCeo2RPgbGZTFTH7EaS1tGmKAf8Jh4aKAzSak86WcRzjXYm3
lib4tO4JpYYihU4EeQpUJHlVF8nkc5VS5kf5i9a2H2OnY7y2GRw37wnqVj0B3oDvAXvjVAFN9UDn
reHAdb+ocMYvRpw/OjHBDVabOV8LZKNGdZyMYJHxBRdm4Lrv8rT26xCmEyOzOYxbWmJcFCy43npK
ub8KiCJGze2uJ9KS4jK/WYPYdsxjj83Tau6LieoQMCZk3uF40Y1Nm31Kktytk9PMUOEaBTcOjtPD
tLS1P1wk7NWq6zEdjfLPvu2XyTsDVc6ImPZgHuXvQdtx9wL1VWZDdepW1zAljCUoy95H10AuNeLg
H7kDIC+w4+f/LEmyJVuo6WW1nsImXbxPHrdM6ftfxVqj2S8chgII/3vDtuKlIYoUqw5Xrszj1C8Y
h5v4kbixufiX6Ko3xltrQaT9PDZzapDGAt5/MzjZxnL2WSKYjoePZFE7bXA7sKFc3pgyNFf3SOLh
2EL35HaLr8WSJ2v5zQlGAjtOXjEQiHTjjPw8EvNwwNr9EdGLU8bvSc5qMv/sI1TNnMgcoQvU6JCy
gT0OZ4cEhngTSNZnY6hPOSqkOxsxF1v3JmTGxFDMJipwL7NBlAQFU4WdqKTuOKxuLGYXl/NCpPS5
mVHchNQOqjq43dj6BefYKKBEHAg1C5sRZz6O67NYN8e95N6v/NgEY/FooK4ZDjb4P6DFI2PnjNqk
/GFWObss1O9pl59rvw/TE3HclVgOG4Ea7zAMjeuTyj4KswRPNurYK+rA2W1txg6eSn+8kxZe8HPj
lIi1ppCL4MYo3stwmcV1yxZOQPVpyBSFxEUQajeQTYIptJkrzDlT/gPsZ5wfYpJFMDqzjo6nwdnW
Bwhu88IGwSjO7EA5Icay8bzLzncHEAxlsHyDFIfD/2DBgLUegjzLvdOcVdX3zuQC+9BLfN1mtRkT
p5FOWumZ7UTXX42pl08/EmPZKy7sqEnm3PI0AW0YEwl3UY5WgDjHhohxjE2XxGJ3NXtg97X4XEyF
a/VHEdtJTWKunXmcUMXavykD3wSyYnrj8AnpQ5fwcRpUdkc0HZh0d6YnuiKKW28STt7lwW3Zh98t
XLgth9nJxRnicRFBfyYVC+E15gq0dU2JdMNex/5EYFfIlZQBwwbfAh8GMI5xcNDWXbVN0crjSMHs
G+TXjr4Rh+9Gw6z5nVtz4VvNcr/ysU9uGAfhWaKt+GkgXqJ4KJvk1mAa7r9wuJzTd0KW3b7rcuzs
ih2MH3Xge7JvTJHkCDuTKx9gJsZ3yCSTH0ln0fLBvC3I1WIABPlGRuOhycz5MVi88X4mpISfgI2N
22FR1pczfRqzQu6FDxblQ3EKZT1fWxQtstOMNuaP2XHxEXo4da8qV0rkiZ33nvjhGmBgZX7yu57U
UwHylWDXDYV+v60HLEfrGzyVdnayx37C1FVUCOTDjKSO68TvUKf11YYcFMzpwuvirkcawWn42GCR
tSE/htyzmg7GwlMyOaDf2fnEVGGGRiAvdBJQGFBq1/7OGZsRZog1BSdCjxtxgRCi+TAvYkB1PFT8
StQA4ovbpTDvIBqC9DT2HW8fuEF1YE+9Zgc/j0PkKHmbpUTbBhLlFeWS+62kAnDY/KbxQRgisDs5
Zpmdt3bh3yQecjpkI2Vzmpzmz7lPq7Md94SeDt76WTBbTDfLUHXNqWin4KH3umHkz+FR5kCQUQUq
7frOKWL7JiAMUnwLjXhPW7fi8AZeLPTJIsujhWzGe7R68ogGzP6KK2asuGcQRGNlXi+J0pvdbD2N
8yp7jMjBEJ/HlFBL5t/OKW6kZa/exeDPHqmNabO8oXKVw1hy63IlF7u0PgP4TaDVIsR4U6MwMaGF
eyuHgtDG1dAS6QUTyJLph9xbOjz9oBaOE/vzU+p0IK5pN//t7MyUoeEAx2+ConQ+tagsksM0Fp+d
vqw/dUNdH4g4ovaIohKhVDLR5YvuM+kS0G7zfjGOBjuPu27E3tNTd/lSJaNx3UkG9anLcvF2GIc6
GrwWr0cn8lvqAuLKiM3gIxXjTNANEv9bY2/OeXHN/mHqVhiIfT3YRzkF875bM0ukM0Q/HERPsHTv
pJV/2vbQeIj2ISwKz56KB9yy2amjuHXq6OoQWB1vPLN9sW6qtU7RBs7WpzRel09hPFiHpie8JeFi
BrJ2Ef+JrNg8uZ47PAb93F5akFm+1SjQP5n8E+9gLDQckv9PeG6Cu4VL/stmGhh1wfgVgfJw34zm
Gh+CoTYtxsF2HyZGTk6I5ZaXrAddxTEDkkMgEKfwr2/n1u7+kBQ7TiTqcA9eZ9UGrNGqPxpB4b4H
0eCWEBRoxqYhIQB+yVzkjvN9Han+d+e8oR7UfWOBysvpxB04LqZPnGjrsnno3L52vbfEwrTM8v+d
PNTiDMHstKwSnA3Ghsap37q/IhYA0uziKac2lyG9Nkdoy8BjYuw/j+SEzd53Ykjr/ErWQTm4x9jt
zME4BZPnzh2TFxTTL9xpcd8kQyvzzRPCO2tj2xiYa3bscp/Ammui9qhiHnx78S5czP/BF5/ENSaV
FjbmAmRFeKlJWtJUoVM4EVmWJAhaXDRWyJHZxqOqWvFCM2iQsbseUtC0qX+arbEC0eFCE6HeuW/m
NU+5scwACA2nJoktLjfogy3XIFCdN7N9NznERGQXGckXXfexDghBluRjewHnPixD2SLfEE3Tj/Wp
n/3AB0PaOGNPdlu+TdZ62NnQ2Xqca5ct2WFrUmaGqxg/swQhYqz7L3H9xAyLS9KVJtH+MRrJZhMG
FZOGXexp9cJfbgwQKfyXXHuSy46LSfDVdPH3N4GK9Y3LPwzUIV7ZHXEYQsFTLscrkzOHXJrwuylx
kfzz1tv2c4/rp454R9SeczBVpOCVJJOJg+gKjEgHaOSswoNTLeJRPl10/f17Pb9d5rUE9/TYVWGp
cXnIXdHzy9DMW7EmJZn4kdfN7m0i9GEXfpTw49BBQbfpi1cu5Z+rT/a/iI2b1ti9w1z57qiA3zUZ
FA2DwcQv8bP89RenX6oahxxWruZ7kbojIrjJXIglTjN4HP2vT/Ef8Rr+V7JDd/TiyzSHj9nPofpa
PuM47P/in+xQM/wHLjnLc5Gyhpa5999f7FCqYf/AkcW94s4KsJDN/AvjYDv/cPbbdv5jY/plc/Iv
kkPwD5f/bWfJiV2bwUP+E5LD8yt9DkAuht6AytnzvoRpZ62BbC0RCQ6nVXw1Vufqtza4/3V7/n+q
sbxnPh/6//tfLz15Hze/KYeWzLc6rmOgoQwz5fD8u9EmX/QerQyARmL/qo1qiQYpOFSxn4cEM71i
H3rpvXdjzW/vjSAoZNKTc8T8DfakLt8WCCt/jaBn8N3/n0ZRJEwhVZJgtolS8MR4G1oUYgkGnF6Z
H156c7re728e+D1AJJx9UVBD4XbAZJ7rMPzPxGf/01MUVcuyqxXxfZNhtRYU14OdicrUp/fu9q5D
+63VEwhA3DqXU9Qm7XT2my6+Idh0Pml1GBVTssYrgbYcTaM8aCIEDdT2xStfdJ/m/0c68q9mgafy
7MXJap6WOF+nqLBrczccZIQAbbbM26/DtJFfP1Kilwcjnowbt3Kp1mv9pCfh1m8NhhKus4eOmtNC
0ePAyX86FONrzsUXepK61OIXs4o1dofIn7LsvizL9q7z3Bu9N1cmhiYnEySzqzEqRXgXd2Yd5Xmy
vKJbfOnN9//9t2YJiFsYiTAcINAu4YMkluuDYZR6U9qT4fC3hy/BxpXIflteZfPP1EN3Xvc/tBrl
yeL826Ntu2yKvnTGaLGaMH7nbVVxndlbMr/Ver6l7FKCcepkGaYc8VpzII2h5jwwprVeZ7SVVg/p
iEIODQ0zGHe95Z+p733QenEVi2uhz664RxmjVgiib8qpq+7dbZj02sW2n/cXcr1NMbbtGI1JIx/M
InCvEAp4mu2izMgJ9OXUNGpenrzKQ1/5yamIt3d6LaNMyE1D8OyW8OodwPL2RA588w2T/mvG3X0H
8BcT25MF/bcemQoweKSuDpGdIDI5EKcZR6NTlg8tOvH+hIDDfAUrsveSv/pLyoq7mCQk9YhFIpJ0
5I0VVOYFXoRc7xs84ZF++x1ZMGx+MjuYkJo4w/4rs+ztkgmiGbU+w9Ox5bfnz5TFZ8A8PL/v7DMC
BQqr7fhd7+HKNy6ocecjmpGoQYr52TCs9VOzWfYra9cLDa+Cu7kel9ma84mblFyrOaSaklXt/d+/
+vPTyr8WRtXPbxewcmeEHJHsvPnPFs3gTdVs4h6rpI1cbozX/IIQDU+rpQDxPx/IRMp0SPWGLoIE
QQmL2vXYFY9//1P+up2e9ue/LypuQhbLJtYuKiRYi3g5wV/V6j3c1Dx/7UFS4c1hKUdb1f+BCPvM
SfoVcPpLb62ss3WDAsHJeGssdXclGFHZuVoLoQj3P/lbn/fSBkO1Zw2R09g/5ny9tY1Z663JUnj+
6JkLMKqgLCXmlFynS/rnsslQbyrYQXq/v3aH4QSZBduaIphvnDD44NrNe50uEphKY8/jjECxCYaI
QLFbaU7Xa5lc6j1aaWxqIRXPTti8cs1HiJfx2SPlRLNJlLk3FWE9NSaz4wAeG2FRvlxymd38offq
9vMGH624WAaZ9FHYoZhBDwVDVO/Jysrq2XLJCdbqIkO61GvnU5wJrSEZmMqcW1k4T1KE7VFViLfj
kj3WgaX1KcnoeN4eC8UBlNkbb4105FCa/od04cZHp0nEExHit0G5iSE3RsK0Iy5vj8TBHJDnajWJ
UBGCWWjGm+VDWoaC/jW0hocWXbDmaytfsunWxaiBdkdLiskX+Fx7yS1xftZrFOVjNpja0xa3QuRw
x7FzTEdp602CgfIxJxy0XVnlXQQOXpx8YfwIxfan1murRUXPF8Xg+HRvy3G+pGv9Ttad1qIvAmWC
ree49vMg6SLa5hAnP7lF1/uSgTK9Npjm+mBv65Sr7tr5TrFA7ysGyuwa9IL7lIbFXVTJj5Q72YMz
v4bW26fRf999ikCZXtd56YgqrruIKwMSvcrxZ2y5WrMUrKbn452sc5HhVegjrg8vB2Gd8+I1FNRL
r61MrX7fwORyiy6qZ/Me7/mnGMzoK6+9f7C/ahJ1SAYGVmOs7tEyYvc6jG2RJ8cQJvXPsrQBVyPn
67TO61S0lRbKS9SfiddFUFmG/GTCurigzr/4r/yUl5pJGf9r5ZYLPooumtblzuvtL8L2HrTGqFDG
f5jkaL97Pm7fILkLd8q2YbiW3mBSg1C43DeHZbBYKsLq2g/6t+vUa5VPuU543ubzFroyLFngtjVI
D0GJ+rcvx0avxVW3HdHw8MFjo41Waz0nKfficaE3DQhlGsBkYCXA1pm6BB6aJXS7A4qMj3qfU5kH
2Agh9ByZF4Mg4Mr3PZusk96TlVmgJ4woDzue3DVwlBqPPMb/KFvmv89YQsXXJuYu6bJi2tr3ucj3
xQcysZNXeuDeqn8xCwhlFjAnx0zwMfVRbLX5cBD4OcMHon+8+mOMwPZRq3H2dLTf9+RzjbhzGXrs
M+WGpy5jfvcn95Wf8MLoF8roD7t2EL6k5eWSXEFPOmJm1vuovjL6CR9ghy+w/cipPU1LdTWxCdVq
EtWFiEyAGh05KZHZ/yAF5SClXhf3lbY2N58YDbgekduXt+Qug/xrMr2m9pXFH7kSCQ61oKkr1Njz
FOPDl5r7T9WFTrTFjAKQPaJA8XLV7jfkK6nVl3rtvfee3zbOIyH0XHjT3kEljvDPkCflmp9SGfo4
EpeZCN02WgIwKK1xypb4Wu+t7edvTeMOyDoZ+0PlXQ6Fc2txztJ7tDLyEbv689L4NMiC0r5/H5q+
ZnsoA9Kak1GkuD2jfrZPTRBcVNLQW3c8dUAKJwHARHtgGzjWC45Y8dp+aO8IfzETqslzKDM9Zj+v
jcYiPy02c2Fiab61MiRbtyryYaWDOKwNo13cIgPR6yAqKjiTcD/wMLWRsUn7wXXGFZmEtDWfrqzF
Fpdzwg5c5hKHwFSrEx/68LUa0P7j/6q9lQEplj4lMJeqJ1AQKAMu8vy7FcILjsFFhD+mbV0XRCZu
2etNXp4yTLstRouPzj0afDw4bv8ttobXVBsvdR51nJJN1JI900U5OLzzhq7ysCEw1Zu7drnB73NX
O1qG3wVZG2F2icqgvS46zcXz36LkJCIUx+XR9bi8Myv7fZj5r5ASXmgTVxmrZZdBqUKbHg1bG/kF
wSelcaE1dz0xqn+bzEk/wY4e5m1kbRKrGACukygd76T3dKXXd5ZoY6ds2sjbYnFchIddW+oV+mAr
P/+W7rgti0jphfVuIQ/p7v5S/mdhnf/aKrpKF+ewn4MHZgkNi3HAcm92nXUZFnuqll7TKP18JL3S
lSUbOY4uR1wHeE1fI1y/1F2UTm7EsG42SU8UsGK5sbgf2tdyJ196tLIgxWMjE+zXLc3S3silO3Eh
eNZqEEfp5D2JE7Mc6Ik4/k+hn1wkVflO79HKqXkhbMDG99tFs0caZoLpDKJoYVff9R6vLEoSMYYX
F0QdggmwHpbUW676LfB+6j1d2SkGdgyUWLbsiaT9U3bpJyMINGugjjI+122AZ2AVbZT38VeyRN7g
G9F9tjI84aIaBMfQC4su/GnlgBJtYAh6baKMTqwlfu36fNDaMGP7HC5hs5KCDjRXs8coo7MdAmLx
QiauPAvtgzWVl1MvNbuLMjwzwylWC/df5PczzJv42m19La2IcJThWTttkaRWwi7DsP8giC0aCc38
+ybfh+FfbDJUxVHq5L4RNx2ncmIDvHcgzZ8IfAb9BVcHNpCWhOePchqwYwZeM2DSdvp+0vthqiIJ
tYFTBEXdRtnc/glKeTs6otUTUwlVk2RIKKyEGO7XDCF+oMa6TjdX8yymimACJOoI8Yc2Ktv1Y+UE
H9meffr7T/LCZKyKYKRjQ1hoKB2F9Wb+OWWzOG1djfFQ7/HKAJ42srn7dmQbL+RxMNk9lgOAab2H
KyM47gEF5BXNsvYpeYLN59Qky1nv2crgJcAyTeHScx4L/Ksxrh63wdarINnK2PWR9YHlSZmMneq8
pMkNoagPem+tjN3BINQq3yqa2wEvHiekl06jZo1EVaeAuyoco9t3jyZRhmxiYEfrtbYqlcKSWchc
cNrLTO+TPYkLDPt6o14V7YVjVWyGNbNbT9yryZvL41qlg+Z7K+tqQaUbEZZg+2gn910Z3+Ge1qvS
W8qyWrh9X08ZI2crpxh0SOsTq25+0+onasoz+xi3ws3IqA/rL0XYluMRXiZcBL3HKwPTxWUB0JOS
w7DE7zIiOePZ0jsD/5u0qLWtztr3pS64tEPXgxNCtq/5OZWR6VqxDyuJFbsH8HaAzPizJFRZs1GU
sUk45jDiaG0jW+QPsbPcEa6q11dUUdG4DVaVCB69dFnUxGzW++RB61OqkqKCjA4sn3EThUP80V7k
gz05mo9WtrzGvDo4uBn0wShv47H/iPtXswKgyk6WvsgnZ2TUe1P3gzngti0rvb20KjvpYW8BPmbM
Y4q/xKJ/UwaN3kFaTc+oM7iay0AR0N/ysyjKN+Ncv9f7jsqQXLZ+kNLKm8iUww94OG+SDZur3rPt
54foAT9pFm68thtOEQycN6jKNR+tjEhjGFJKloxIaIs7C+whDA09LYGqOQkaKJibwwSLUfwxdc3b
zdcbj76qOanDCdraVDYRDKtHaGgD3AoYKTqtTRyc0tqLPct8X9Bwr1yQgjvA9rX1rhTIsXz+cM+r
QTHkHWeWPWN83KzwkyHmXmuzSaTa86dbsYclBndvRALA5TKHb1NuRPVaRVkuSSFFoJy0DVbZ5PMU
mO+JwNPSK+OHe/7WE0BKJ9xYcmyvz8BPGcTZE9yrNeaJ9Hr+dLdZ/AH8DfsTIywAouwRxb2v1cdB
sT9/OPsHy4Ez0gBlq94HQ/hhSJfPeg2ujMyUqSnNQL5E8+T3RyA7wIbIk9F7uLJWitGWQTLTDZtt
yg5umI8k2AxnrYerIiJhFFNd7fVbY0kJV7ZPZWDpfUxVQyTxMa3A0Ojg/QwSiDAXoiBQQem9uDI4
53iYh9xb24hIiP7gLeF92/Z6pRZcqc+7CowTr48TpsNxdHCeQK/KMlNPlOOrYiIix2FIjHzPpV8u
Elc+dkmvtbDBrH3+3lOeV1OYsYvw3bQ5gMN/byWTlmrDV7VEiUUcnDdy4pEzXIBiLjeiyIfXAib/
+ujtB8rgzAoDoE/dN1HGuJnN9Ls3W3rrph8oo3OPnCq2FF0YK5yVHRr4GeUJLlXzWinnpZdXRmi4
2C4kAbeJ4ri9FOv0QVpS66bCV0U+c5kOfrlXtQ1CSw9DOiYnSA2O3iBSRT5p4YktZrmI0ta79Uzn
GpqX5qOV8YnywTGKArvbUjvAiJr0ByC7VG/WUjU+MSRyfyCFJcJjfe6N6X5NQr1ZS9X4APNo3cFF
4wNWxjik0G0hMXha1Q5fKONzE9NgBDWNYhbyNti6N0Uqtc6CEOqfD30K2mQ2teFeo5FwLOr+hrBk
vYKe/286H5/In6Zhsh2HUZ5E0d5vQM81e4oyPDtz84rVlLgbhENRr36wTeOr1iKh6m+cdTR2ZjSb
cZcSjTAy69hzbaz34qoEpyDYd8rTfe103IsuHx6Bez1qvbgqweHITZqhbzRRm4XvJ4LR2rn9qPdo
dWCSC1ohY+2i2KkOlQV0ZnotnuKFeVDV4MiA68nN5capKFE7ghmxLiowrXr7IFWEExrk7JnF3EC3
My4R3/8cDPGHXpso43LpSh+QH/OJhGLSk45kyEVvqvKVcVkMLVbKIaEuO4j6uKQZdNmh1ewmyqpp
wfRfBpv+PZmQZcrx1k1cveXeV0flagbxalDzDZ0SvFn5MG2x3vFEzSewW9naqNXYAIm0+OakpXe2
a8A+Wt9S1eFYcT+Tm0jZ1wk26wJy8pu1Gzy91UFV4mBBB4gF/iRK7HehnV66faH5ZGVYCncMLTkx
f+dtM181/TAf/Np7LWb+hZGpanHCxAJA2dBRQn+8rKbtZrHaS7329p4vPDGhYbITdJTNkxcEJL8L
81DviOwpw3KrVh+JMzIN6Ft/Lkt+UYV6pTySSp+/dVl7AaxgJlghG7J+t367zLty0jtqesq4TDzy
MoE2t+C9vVswr1FTJB/0mlsZl1lIBJpDcEPk+faBILzLlTRZvUcr29jYnKRIekZOl7rAk6m6QfrW
erQquGENrmwirBk3vn9Fdf0mNvWmQFXAjx8gqRqDD7lmw+cSMuSpyIhm1XttZVCSS1MPTcVw31Lz
WDvFrWu+Jp/cH/Hv17+kKT3vgFQJCzxeXP9uZJe5X0qUpSQK2X13AWXQ267CoDfvoYYDC/773xL8
9R9UL2X7mfQQShR5VPMj0mOWJcntknThzTbbLbKWqagf8FjE2SH160JvMlYva4lJsa0169jH1IP8
5PrgwQ9b3kq9Huuqcw9ZdEGc8fGD0L1vE/uutmq9N1fFUGnooy6ETxmBrSyPKBi/FF7Tn/7+W7ww
HatiqNgtBnuzuEgQfnwuKsLtxKp1/eG7ytTD8jfGdc979313MnvREtxQ6clEfFeZfMSQjYXX0d7D
mP1ZTc7jAB3wle3d/s3+akAos0+SEnExp24dNWZKJqbfPUyO9P8g8lVvoVL1UJhZShsOd8N2HUa9
O9Rf5SRfqxi9MJydfdT9JvujNpKtq0XZvySM+7ARwvqzyXZaZxIHQ0rcYmvcx3WtOes5ysSUxV0n
6wmFlCP7P4CY34lx0KvwqkQmYIpNEo6USbeQBAGjJHezyiY9W5GvCqTqrMvinl4ZVbPv/Jma5oic
aR41S/aOsmOwnI7rHGr20eqN66MZL/Kz05Wp3rB1lE2DU7R+J6yKpiG4+9om3u9Qg0C815oU1Hg5
sJZLsU1cXHpTX3GZFpbHye5nvfqAowzdLceJNricntJpwdPl3RvOpDflqCKpkGLG7FtUHbnZluBD
3XbqDn66vbLCP8lv/mJmUJVSleckssrCOprHwcp5cr6+GdBbZCeinKb+EIix/kB9uX3oCHR6rOSw
GGyNSvEjcOFGp4MjiBrKh5B4ncR4DAhhXg4e+4Z32ZDXn/Og6LpDm5nLD1CkRnPBQt/Ht4QqTTeT
0fKsqZniXV6+6EmbWUmezxYV3G2XnKqKimR707XNnaxDvRKTqmECLjm5czGF1+wLfxIhcaxr47tW
B1UpO0VYV12Y82jXvkOn3m16S62K2AFZNUxZx3OTpTgGKT2oyF7Z9Lyw0Kp4nSkGn9lzILw2ZRq8
21er9xyvyi96DaKMqaomnz3xeXrXytOyJieSmfSerCyGFrjNYkoampqAsCW+CUo9u7uvCpdgiTeh
H9fhddWTaF0cxahnv/ZV3ZKd+qa99DzZc5rz2ge3M2o0reZQdUvEMHntWPNoK5QXsJRPFJb1ljsV
NZY2BISPHp2v8kjPSxJujwMCGs96L65sUL2VtEUbOjfBIJt1MqfqfqoCzRK7KlyS8bhVvuDhrtEd
hHfhh9Ure7EXho2lLHRJWjj9gm/sWuxJEAFQbPlBr0GU7am3dbZXWBVfMpfwxsUhnPXuYFUOkpQL
9NWerAnhegUJLjsfugLVrvfeyoB0B5j1opQCbbEJ4nzcobjpUugtzqpmCY14nJDQ7F9Lz8tuhOel
BDi32SsL6AtfU5UtLZ4w/EI0/nU4OPmdXRfxh7ZdNLu4CswJW8N2+8X3roO5PEyeddFKW2/0qMIl
2RXEz02Td22Z08muvxD6qXdwVHVLWRgEc28N/vVAwFFNGB7ZkVodRZUtufEIoB0I8fUwhM2JgKAH
aTWBXpHQVMYllK8i72LXu5bz9Dbelrt+1rw6hub67ACzOptsLfjt12abJhDE4vJAcIvmtt9UVsqk
8glQ2mbSWzzn/TrI+67XwyD4qnTJCnCGmDmPZm9yDWU96lytfa2nKpfmSRJsUFcek/eakakwjldx
keqp8jxVugQhWlr/j7Mz67UTh7b1L0KywaZ5BdZarN1lp0/Vi5VUJZjWGHADv/6MfXQfTqiSSpeH
SFGksNnGzfScY34DAhd+x74ir0lA1nJVgzyl9IVN+O+fc9naaLEDlo7N0B2Z8Ae+nhN0oc73+6Od
g1YR1sX8PrmsFEFWNOzURsWzw2lZM93CxHXj942mwyVtDblklJ3TJ/OjdGlKgkx0Bk9PHQxwetVE
BUGUdWrdozvu91EJkDxdQodpiHalJ2Xar2pnp04HfhQurUwyuQxY9YtJ2++4XiWucEsb/D+s9v8n
FBhw6N9ffZMTWP9+9/dMkUoC8L72w6nAjR8FBrsIOjYL7++xBjvMbdkntBSe2sP5ESMy7jNNa2r8
3fMJNmcd/GpWkahT2SKeHXasbnVvJkEU33Oa5A2mOF01r/TkRD9EE7tM44bIgN8bsKxaMa4FG+OT
G8tR0pX2FtqLEA9XtWY5hcqtcMzG5+b5UdWV6Vi1lKb87uoW9BamRQBdSgOM/8kfcNi50ISaoC44
s/uww0Vkn4swzE7dBuF8+PtE7xVNNVE9uS9CFJSKe+TCcxP9KOraIDh36Dch98ai+9S3hQyzU1EQ
P4q6JjDx+nGpyV0H+uMU9p/0EJxSF/GjpmuA/3I3SbvfwyH8AuoHkHOdO/kdw98HO47stCZ7ut1B
6bZwkMi+usS/PxNk8aOiqxtmC4tXud8F+kRDJIAa+2nphnNsAZ4elicM7H0YwbP5Hpv4GRaDlyUj
p24p/KhcQhtkBjpZC/sOksDfrL+MUpwKDvlRuRRnji44OGEnOiEphspjl8PG7NupET8ql1SMchFp
MndHHzRUQPwZPion3/twcopwWiVc6swdSe0yWeS9S9i5TfyoWzJTb5bGSntvFtgvsTAP+Ou58Tgc
DwqsOZ9QYeD77i9wqLpa8fPckw+Tr2XbJJVhBjPEuQ8xvnOVTtG5rh4YPvy+KnsVDT6SxNwt1Ukp
ASmAk/I5gAA/qpbQ2A83rtaae+94OXD6XJ9sdQJ/8Pf3hm2jb1KYB91hHvPyZiYDJdq5TfCoWrKR
rhnXsMXRA6xS4BRxD/r016mPedQswS0IRrgAwt8lT+5uDsp6js/tgfHbbf//VJzSDKaVosEM9Ayg
g37cxquEi9C5mPMoW4IrJl1nQg2EZ5G9BFnG8zpbaXluWA5nw6BbkIGJN/dmDD7srbs2Xfzj3KMP
CzMB7MBz0po7Dbo7vDzfp3v/5dyjDytzY2h3avhq7iBMvYow+xKO52T4/ChaAsHTwgYPKwfeTbfe
bVVyknXCj5KlpZWbdwHeug9hLTYm4WPdJ3+dGhF+WJW0bwUawCZzD+NvNXEXOjbngp6jYGlc+xXx
W4YnoxN+H8xN8/+i+8RYIP8sJ3HOf1844di/uUQ6c0/UtGWXBD6CzcWKOfyjRlE4hh8aa8/lmfhR
weRXR4jKDDbzqHkMQctcp+BcfHVUMLWGZRKwg/UO2/oCHntXMocnH31YnmKPYEet2HrfWic+L2Rq
nsQAi81zk+awQuNYJziEYG4WDZLkQAYnj5FX27kj/0gNSqRtTcsb7LjjGzchK7u6ObfjHkVMcMJK
4euHYXFrfIuy5QnAxnMx0FHFpFCnBIQ9WO77ksE4TFRTl5y79BwBh3uHIljk5HqP/0ztJVInH/u2
uv7P8QPTtTab+ma9UxsUPGnv3ojPpybIUdWTJS12P6Q37iZIAGlpK6B9/ktl8u+5cH6U9URwmSOy
x2g0ySoeHVZRFcTtcu7UPOp6Bh/DMK9PFhg18s/Rlg75mC3m3Lo5KnvgZaUJlPLrHTaw/YOZm8+T
nNdz99ejsgc6gyjbWrrcUxiOt0lStZ6fS0Wyw7EpZdI2tobbLpy0P7bhDE9ifzJZcNT0BD6CwwOs
m+6DDX/Rlv6pDD2ZLzxKeuI1ndO2X5d7qH5y35Vd1pwLf47qHd4bHcIvc7kLtReQM1yBNDl3bh7V
O27bwml+m9D1sLgqNt184em6/Mfm+nau/8vReVTvZMFITQIYA47OFr7mUCx/19PAa2j6Gs0ua7DU
NI80qMfn5vxRtOgW79oJ8Nr7EARzOauZlHF/jurNj2IhssFpwC7Tcpc12XO4TusCxlOndBj8qBUa
Vs2C1PbLfQzgbDzF7VQm4zCeu7MctUJdsPohhnHtHSZK5KmnCUKA+SQwmB+1QhJN5hJK1PmeUbjy
yWH4xtf+HJaMH9VCfAwBaQ/1fFdZ8jK275s6/njq3DjqhGqvV4Zmn/kO0/rcZdHfsJg/l/44CnZW
2fh5bPHoWaH/CTtxHjtzrj+RH0WyrofF9D6x+U4p+Dc9eVoXde5AOqqBojRKnTVqvqcbrKATkY/D
uYo4P6qBXEaASmLDfG+UuO7Tz5CIc3vYUQ9EYABczwQsSRpGJYABRbqevGcd9UDx3sDNHgim+9zB
PjiDy/Y0nguIjiSjbVAd2pN2fR9UXX9LnW9ed1KHP87N7cMhmimZCvhh6XsNBgvvRT74kyHRURGU
rpscTYdHu1SuZbeZtkimyZ+bgUdVkDIqAAcWT9e0vXXKVJBRnysAHVVBQPfVdVb3A866cC1hkjRW
0kBye2rEj8Kg6a3fLNrH+k6hBkIo9z6dThb0jjijxg28EcS3kKpQKGvF2Lsvw7IP51DE/CgMwnYi
xCLxfLs6Wuq9+9ME/ckM4lEbxGQaAYEf8Mou2cO6wT8cwMBzQx7+fqeQzbDPljVJpQJTwkIbrgY9
mEbnHn64dm5gkJhgYnHFlijfoTyK6bm1SQ9rk6wN07ppbKUby66prPfbuqX2XLB41AZBHDknNa9t
1QXxUyDlJbPT66khOQqDVLpQviKJXcHp0eVkzp5D0ZwsFB51Qb1zSwhpp62aefs0w4Ukn4LsZNx/
VAZlwYCsxPI2KKaGc1yS3gH1Pvvm/PdpGLXzxJzPTJXVALKmoYsLvP+5JMJRHzQIaYPeJ3i4EB+B
rvkq3LmY8CgOmodpXLYxslXQTwVtZZnY5NzCPIqDqNRbIF1ocCuUpQ1T6IO+n5uCh1VpZjpYFm+2
Irz9ow+Gq+vmk+NxWJY4JLdZKmcrrv3jZJtrtp+j/8EE+/cZMqGMF0oJo3rbDuKa1QHNLVPhqQsz
yP+/Px22IrRFicNWs09KTdrPYtefzww3LNx/f7QdOuRVtLHVutLnsK4B7w3pufI6OwqDEB7bfjQW
E5DrlyxLFLLN86mtih2lQclIGqVlZyu37AV+0C1K7Kl5wo66oGUmHW86fMx9IEGehOoS8P1cKpX9
QxZkWzFp0ttKLShzbN0eXwCS//vc1zycl3B3sNygH7lSXt/2Ic4xSKdOHXaUv5B0VciT49EJ74p+
aYqpPudcwrLDuhQz3XTS4dHe79fMvkE2snOf8ih9mY0mAItj5cDIdc3V2H5OydyeCiDYUfmi0RbF
Zz/aamxJwSNzGeNzMRU7eqK1nNSW4k+VOfELxatC6vjnqTly1Lw0LGv3ccXCiXZ2VUTZPEW2/eSQ
HE7KcdiWuW2lrQbVfgy7HypITsny2VH0okeVhYvCYEfE40zgt1qvpwJ7dhS9EOBgVesw2M0C4E0v
b+jrOXXZYUeKkWKAgFGUkmHDPuYxHDVi8DXOfcfDQTlTrJRuaG1VN3vZJfd1UqcOd3ZUu/ShVaEN
AlN5CUdxI3MYFZ8qa7CjspDoedNkxO5XvznWNim6nfeT1iXsqC3M6jbuaI33zrL5R7/zj7bf2nOj
fdQWJj0JoJPHs2X0ZGhakH0/+eRD3aSnco8JLgqVmbZ8Ez+n9OupCXKU/6y1jPnqMUGgpymh5M5d
r88dBkfxD5liOS9jairteQwYCAR5a7cEJ58e/R6TyLSLa/MWbi+UmhLilK/M9v7kcB+OyLcLduJm
vPoSbbfJbzenzhHo2NGfjCZh6BP4nlWo8OpcvaFjsvrkojySi5YmEUhuRKaaWZcVZtj1e5+55T+i
qf/NBPwzkc+OMqBs3XFdUmSpCJKmpCKbnIMXOWVGFJzaXnzsW9qmqELOTt7AbJjhd8OdnW9z5lV7
68nQsJxsme9e5O61a2CI2bNzqUV2ZM/wHueVdf1STVQANUfpL9iR/Ti1TI7wGdsFXAwwH6z2afiD
8bpFpvicuxQ7qjisiphMwm6p0qWpmj5tcqrPycLYUcax74PuUujAK2+nMNfabjlglum5ZXIUcihS
N36nzduId12eJNFbg+x+jv7BjmIOY7VaVo0xN1iLeU2FKtaU/zr1QY9yDtMKC0A1Xl1w+Y2s7h7N
wX+Uuxh2oH9ZJUf1hg2bXVom8N5hXTIfVVlyruOLHdUb67AOLl4wVUKqWAFPH1rs3bnKJTvq8ITl
MQIQv1S0jx5560uQ4c4FC0cdXmpJOrfZgkdnLswdD+4dUA3nToKjEq8Zam6bwC1VR8zFt/gBADWf
w8yxoxQvriMjBzEvVT2OQ8ntNlxcNkfn4tWjGk+IhAzQzL1dIhONq8fAXI2e8lWcu9kc9XhtO8iO
khFvjy97b1otn7LVxSfvNvHhmDSZq+G1i0Wk7Wdw0J47055LZhxRSMRNPW8wRSqxqj+Ur1/xDf5j
K3+7Zfzb8jyExNbFYZ2mPbJSGRsfQRcaH0wWbQR9pUvy57nd5XBZpWiEIyvh2NLHJM3duPwl7HQu
Jc3+IShq4PfaTyHmO29v4fKHH9NzK+moJ8LpHqCBFE8m2VYXbUQKAmeTc4fFUVFUrxOdxh0Pl4l+
FrpH6UWfqpqzIxUp9p1SHF3TVcymoBzi7l1Qi5OJh6OuaAAsZyYuWqr+TUOAvu8/h6Y7GcUehUVr
5Pa5mdhSbW3zzOahmNf+3BI6qoqEBlsmiSjmYN00SJRKUQDlds57ECL4Q/g9R2pXFKOSTms1yqjE
nf5UgY4dRUWxCtohgKioypr+JuKxSIf4lF6JHUVFRPkm3oBtgzFYgD4Km8vmXG2BHTVF3C9pDzgH
pomnORQbaXwq182OgqIwnnU3B3iwhfPTc1BnTb608Tm8ETuKitrMpCQKzVIlYnB1uU56rPNJTui7
O7UVHqVFIeieKbiEb19zKiZuPkfRuR5e9g9dEZ/01mgELL0fwjKUvnImk+e2q6PMR8/JBOtlhCxD
z25uzXKZkXMT/CjyCWiPFqcej4765AEplFJO5ywq2VHhIwAX2W1kMcGDTD53YsCY9yiNnvuWh6Pz
TbYNvCcZKxbV9EEGRl6HdE3PLc6jxGcfWDZTrfH0RjYkV/2ihsIPtT7Hp2BHpQ8PtrHl/TRWYhz6
XOM+MW31uRP/KPUZ1nDWotNLZeY9h3brsWvk51OjflSzyXbJFk0HXcH80lyd5HsREBgGnHv6IbO0
IT+4zn3mqyZDApyr17hdzx3LRxnRHgV87qbdV9YHTQky1XzxipwM+49KImh9FxnPm69Un36pkfbN
R+7PnZ1HLZHo4GdAQ71VMPJbAIGy4W3JunMEFnaUE80hm1FxFb4akm0dcmg6oqHI9OZ+nvukh2Uq
RwUso8cnDfDKxrWXWP+XRuTfpZwsPAS2qqOm8RafFIVX+yvD52WXenTzX0qzHmQtAMXbL8GeDMu5
m+NRZrR7Mm1JRnwVrx+CJQDo6eRXOEqM9nGoGaScvuKwxlhNn6/8nC0BO0qMgo2BTp5ilKRb3rUJ
vdGTvjjsqC9Ktj0Y1ob6ClcMAA/V3ufNfDIpclQY1UyA/r7MvhKs6T4jdxSYfJvD6L8yDJT8b9nr
X25fR5FRO2g09nfZVI3o82WfYE0sH2xsA/4kV/TlfwDajE6flrpr4MW77d2ivvvYRRvQo2Lq7ZA3
qHqNOkcmUe0PcKsBUsfvtZw/0iHm+pHOvWkeZqu39WXZ6ia7dATtvvcVKK+5HPuQm/u2xi59ZnAp
o5dRRLB1sLwG5SEXPKu/sYCHadHv2ALKXmg1lwuPjc2jLOhdtTZIRr2y0AT82q2E1bfYQzf16qaU
FTvfvL+gUvlgh5B9QRBlfjCi1mf+ZXo/XuQHpJvkUqfXBWrnvwx+2lZwmIXEFRh4oBtFKUl/BahH
AomDW06N/v4mqa/Rppj6SNvQ/to9cGpArQ46gi0K7CPuykd8+JuOO6pePOgHVck2afcv7SR7f13T
ONiuCdpO5ztamPr0MVgyq5/5wMfoT2DRN1NFsFpoijRe289LvfG6EBySxMJQNfX3oXb1/DKAsLl9
iuE42pSdQoNf0dXZGBdwJuDiutJdLA9vbuSyJGO3sXeoMDcuz0QYZD82DPp8B6PWwBKzz6L2a9N6
Qe6B42lS+liuwzWNh7Ausgj1gUuc+OCd47tkF6AItrRgzIj43dY04wcXtq261NKM7L0CXQFvs47j
G45MpaTQ9dKnuV/bsbsSEG+id50M577Q4MqjPrVbEE3lOKD9JukcBP+OmToosjFRa7l7qNAL4lYK
0roWMZBNlCl1SzMI7HLNsv2LWyDXytsonYLCka5m+b6ZpLsCOE2yy7CYui1SP5uvpu8pGJiSOHOL
eBwkP3cQrKIqEhOtbxGF9Xlupgh+PwHwTaYQOnAPCREJ4N2QzNTFrqfwO37MAsBu0tsHXPSnOAcr
cVq+mTZduhxp3SSrGr4QCxBRiEy6Z1hF+TpGsXk1GduEzJewtnveDiraSu5FMF5Nl25NsdTgCMP8
Zt9FoUaFvmkXJelymacQslnWE9EUYSq7+tqLhfmSQkz/3bW1t3lAlIIvx9gaUaaky+wnbVjyFYkD
IcvJ8WzOB+GEuy34574yabTuedNrlr5D6SBecmCRnbqJIcXftfQJl3kQ6x6+9R0AP76cjZHbN7pl
Ejo+sO9b9TNpsjkrSTOY6KkHNvJnuDee3II08H/NsFD5c6u78BNNxy5GzqIJ5g+i7nYCwEzs9kcu
HRjFRcvmiV5WEcbs1Q0bJ1dTD/1434wI1U26pNP5wo19p63pxyvWVmQKxefpb9cwZP4EENqmgn9Q
0N6CzdZfsxgt3JMhTAP3OA/JZ8dV8NBZ/EvegOqSfF2ndOinC7iSveoubrGsf9/Eoh9/oZpH4wuw
MmFqoCUWUfzg1whU5Xy0NZdj0aEsNEV5TKJmK/DLbvPLFBNmbzpgYfo0ueltDgRJjW2pnmp8LtwL
xUe0sTX0Y2eCZoRp6SKoziddI4sWt8P0eaSENH+nOhrqvxe4UOiSzAIhdtP08fDYAN/t72NM9/7d
Prfxl953QVR0xDp+nZU0ywt208AXrDEqvqJymoQ58Ivd8BntI1H2uVZUPKQT6vpoiRZL/TDFPv7V
m3CAepclo3sexxHhQjjY5WvMMwPXNWnaX2tv11clvUjyYcKKCoplD7vhY2v2QJR0R4yRg9DmorJB
vKRvZMKcIEEs0xefiZrcusDo+tIiVAsKnSZ1dEnQZVaXS9oEKpfJwoNLGwTuezymo76rbi+jHXtH
7lDvfBveD2FmcdakCCClYLkUG1C887u9Xi5Ts7zvgjnbL9gSErxh3QnszmMqGLmuvSD0HkCYoWgZ
ocPli9448mU0XrLvM42SxzRS7jmeg1Y9ZEkzRDcOj4vwyrAI1mccgA/DNhUaKEjjm+fMxQ26Slq2
P6fxqJ+Q1sLpHkE3EhZbMor2qrrEyXxjyBjnWKDZnyB2bi+ZZH1SAIP8R9jq7G+e6fpHOJFpfD8l
zY6Z0FBJi5g0aek17XAgApYJ9NomwCwM4YLV9c0PZtOrZZ15GEeiL0igyxIcm/GiVnFrvK8YaVXJ
JUpHSxLd5oiSPKPbOzH4OY/EPuQZ4HC5BOIJ87J9jzDC5D06cQvjA5fvYBJ0WbKXIolNLlSintow
fPa0K3kyfxMusNeQtE1pYIhUwqX8aU/mDam8Lg3KFa5upRhsVkgV2Cyn4OjdfA3+FXbnPnnO0v6T
2WaD/dz/SIRYr+CVszK2nfuU2FqVugXeGmSBWRfZ6kODaZvW2H649w8g2oU5TJg+dQw3iAA7PI62
8fOWBtgPa53lDB+3gIaC5oxuz3QTN9r658zO5ALsvYd/6iCLNemaYlvISx+bPzCM8UWD3FghkfVD
MrFfosiVkLWKctjaX/AjaS6BQUU5hdEZAgDfX6WXt20QuqgzshZkMjhWDH0lQ/rObMlDNEEr2HBI
fABLGvOkNreB6expYv1zLb0r43h734/z1F0bH/zBPA6Eru4eV7s/01qoXNDls3Jd+rDE6XypXfyr
a+yL6FAuLkaMIe/VipWgfKFJ+oQr5/52AgBh7q3CFjQGKyywQjEj2op4tFxlFHd56qUtwl4GBZv0
hzoRSRWuAvxwRd4jjxWBrtQXkQynvDNz3k4E/ycZ0YVg0Tx06Tnr7khWxHVOHXpMOiSd83ns+Sv8
6hOcNHWJX0iM5Q5PT5lPyb68hoLGv1xcr3WZ2Sb81KjIbKW2PYqONGy79olyypE7sIZuL3AbSkpH
RiFvIu1lV+D3o2HBg6Gm1wSZKf9AVESfYxJIlTOBXtTczyr9S218LKc2CtJ72tfx12kYuM+jbfXf
4BMZk2s26/qr63u3IOZDX+hDFrLUY2bOYBiLqdk/ZwyV0EsKMGgxbGP4FfYwas7ntpm/JpMWv2aB
ys/jMBiMjumwprCcdALD6abdcYAgUfYSB77fPsxjJsaHRJA0vM6hIFBcD8HKLhOdB1am/Sigdhpd
/bLwejG3PmLdn8O+dm+KdclGCJElplU4LZtDfWnLTCnWHu/K0C7Tv4+yhv61JDCX+ywV6U0eTki2
Ikfq9DfSD9ogqEqbvmrqafyi1o1Nf6g1cb/WGKqlfI4jKPlnRMSoXbmRshIA7TB9tXJQ6hKaHpy6
btz6rkrg0PSRUFZ3l0lJTEhtUrRzimaFhao0yfxudU7sCE3mtYMPlTfj66Qn0RaDGSOKjaUla44M
K1+u2TLuNJ87sekCTc/0nQYWv/uogZtY3s0LIfo6EbPIa0trxIZZhK7jwvkQ3cD4Lcb1aqeoLZki
pELQHGZbiavgEzBvC/TPlD4A67Ekj6CZh4jH+L7Plx77zFcSRrv/m2815J7K6mC9zRMY1iX6glvx
voM7aXTXUcpqDEUbR7m1VMqCJOGAfSUWPnf4nn3FwaQGq9h3aL7jom2n98Hox/YdpfHYlBwhL81X
BQLSK+4tcAlny87SC2LrV7AWG3Q1kRRH6W63bS9NIuPH1jMuH1IqVuhr4sRIyACXtM5tu+uP3qTz
d6YBxbv10NEHRdzCNr1gnXS/VJDKMJfoDf48bgEwnKOOe1GBd4+oJPZooijtitg9D1Q6P66tCi4d
DvLvzET806KD7gHGc7hQtKN/wFZI5QuPVmbzrrOePWRStAxXAAt8Ntv3X53lyxfc6tIk76e5joo5
JFVYC3kJOjespQ1SzW4RC7wvlGXUv19pu25FpHpbYq9Lv+2mq0HVhivxiDU2jd8CkqT+MvSIBZ40
dt79XYdwNTcwXbzW8ajID7Iu0V7gstOOtzXYOnXZMyo+QDiYNZc9CCx9SDwqbI9iMtsnOE/KX9B5
WFEsWo3NTSPcalFPcpqWO+ufVju48F3fvQVGo6nhuANWovo7C1sWvyaC7ZdpG5ekQPWv8kB6+nyB
56bK64A983nPcEOEccwIK5N6W5BoYxErTcwEKWTTdYjHkoi/180UfOhmK3ESrV3yPnWJNO92vkzz
q6Pb8GN0ow/RV6xkkG8yxPG0LNEM4u60hy98lPa1WboJ/u+u+SbbzetvNY2VLaIabWZRlgZBiQUA
UoDol7cdftNzht0+XefC725ubq7bwwebrk0LUNvOfLEo3IUJ2E39NwR1fZyPLGxhpo4X+bhnWfuT
S+neI10efW4S7tRF7qu8LzDARZC0xluPBRkH5KGB8qdsPbWXOlllJVGpy6Xfw/ZKRuPrx84uXrw0
MxGfteXv4JXNchWieTeUq7wk8KCPCtdAwneJI990j8sUOUDC+mgFUk5s6HIRUyYvq2eifTFttAc3
2KKQpzCd3dfaRcHzGCRsLaO4V0ghoCUpqfYZ94oL1VE0P9dLKH/4dpRdThDJusvMqUkfYzok1ZZ1
PdRUodXQXNBYTpeJ6+DL1lGWI4mQFGPK+5uJBv0ms/lrsuSFmQmeF0Ea74gp+iQox4RG4iZqvbS5
FXv2PnP9/l1xJR6oE/alk7gJ5pkfaPuc4gzffsB9drOXfcMZeFtHO1We7vWf02g2ddEuGXHaSD/Z
61hTMr1DTg6XchsiPIT7qPgbd+j+Y7esUNo2e1zp1NqPMzbLe7hFdfxI/Np0r0jjDz9FOmS6mOS2
lqH2w0PEa8Q33Ty/rJkA1xEwYGxjU8aibxq6LZaHAATuF+139bJO7SouNXfJOwpX1bWqxYpr6bAR
/hdW9luyhiRb8GHWvje40GbT09j7qeKhYd8W6DEHxFeZdZeBqhmzCodim3dLk91jYFRZvrWJCgqf
aRs+io6LrNTJ+HYk9M1H2qiXzrKo7Lr9od03nbd8Ih9gx7g/TcRb8xxGqf+046zQl144tJjPACFc
NFVJfJ+M9+HDKEzySS6wLcOgy6Er4KxD/8SoseihibpxJ5D263BcsOssmy9rp+1rzBLsow0NlvdS
pjUch+WQPare/YToM96/L+hv/zmGFjRflCG7vJPbVvgAINibE9tG8o2g+3BM1key+wtnPW0uwyD9
cx22la+H121YmENyIkzuOPwhOQMMj4y8CNAP9fcmUlrZbV8+NjQ0XYGOIxhu0J4u+s6GFFz5dGH7
h2AfDc1Nz8Lv0M53f9jQRKwiA86kwkbc62u7oRGq6+GPILbQPS/Gzgi/OhXcDEe+o3Cz2+UDAVva
PG4LirIFm8Nwego6kmLwnSSfuprY5SXjaBu5hmhL0R8hk1ZLMbhtMJ/WRjW/UGRYVYkj2CINo+oJ
T9nRvQPaoeHtU+Ax/mHk41euBtVfld7h98vMvPGKQ0Ea5iIDtTx3DWXv2jRUvLDY2J+JEu67bPoh
uSXdBAEadqEWlG2wCWnZ1o2aruAWLX8w6VHlhekddpsVnI2uUIzi5IO/G9byZGQYV1My2u7ebFjj
d/SiTB+TLqP8cZqbHpOaqaa0IxvbfMCBJnOE8lP2sEUmVDnqPAYBLhmM/Jq+udGWODNggcI32I9d
WTewpZznIeuvSTQuzYuqlcCtJ7TxdDGrtD9W4LhIQW2IOqOVqUkLqpv0I2BorSh0EP8Pc2fWHDeu
Zeu/0lHvrAYJgiAj+vQDmZkaLFmyJY8vDJUHzvPMX3+/dFX3tegM59V5unEqTtjWgCQIbGysvdba
KrkREkTjkUuAt1zJQS7moxXRt/irjmHpv57crB+uFWQc66IZo7y9d4uilt/WqMziCwz+wu9jTwvb
Vya39ZWdm7XqzkwACHZxmyTGfWStWIT4Zkwhgp3euS2HqIm8dzcsBdfpOaa9wnuaGWmcYHpLvZag
m1bhG0Qd+95SpbgWZarH3aSbQvqDYDJepYhj5EVqeU12sAtm8P1UZJ21n6N5sXejpjdHkE19UX4c
+oXoRomrme9M8MAnKiHN4oduJqIA8/Q+3GF4Oj4Ukk5XuyosHRg7E9dpn0Mk/uAMKe2vhtAAORj6
oSbZdTqzfp3R9s3ahZPWycNcCqMOkFeKKajbde7v9ZA2+6IcuDZyBSmyQ+gmpvcdFElN+1LnqqFq
RaLtd+BR9VvYrWONYyQ/cJW7wrEyP6qGeDyEGhzzY2NGsW36wBeIO9hk0rhrKoNAW3Sxi4eOUXrJ
4mu76MabjCQrnn1ntKzwKZKeF/uesLPW7+kb9RRn/JkMKVWTXxQrz4GtfvsE6O3Qqp5aaB9EacsL
Kkq9tpcTA+S7ahaI9lJyaedJVPSBucxr1am33lRM4d6JWOO+tejqXuSiz764rYHpU52nUbpLFxFr
GAUWko9uV9jlbH/u1Gp4X+RY1QAPYzOke5i/BtenIuvtQFed8PyZVHz591hwW21wL+MsTcKqvuzo
p3lZeq17B1Zm/7vVmA1VpTVrsxJFW1+6vZh3eZlV/lrG/3TG+M9nPsjdf/8Xf/+Cw1ebRHG/+et/
P1YF//3X8Wf+93ue/8R/X3yrXj8V37rtNz37GX7vP+PunvqnZ3/Zl33SL2+Gb+3y9ls35P2P3x99
q47f+f/6xf/49uO3PC71t3/98aUayv7424iI5R//fOnq67/+0NQN//PnX//P146f/19/7FskxN/g
sPz9u/7nB749df2//rDlnzT2xhOabmcOt4AjU3z6dvyKdP60pZQ0R3ct1zHlsVBeVm0f/+sP0/1T
mJ7jCm5SpgcNhB/qKmIgX7L+lBy6eHu7NmcdlKD/+Vz3fxeV/n4TTMM/f/+Pcijuq6TsOz7MM+Kf
ZkjThHQCb8uULn/dqBmTY5UkNlzb713DOkwkx/sMY7Ez7N9j3fz/Frj4tbR64z/GkdqzxbZSGpP9
Wv1E+uJypnzsvXy+1GU1XsccFCORayrOkPae8xl/DChBFWxtu2DPnLfPGVnzSvDVa6b8mT5BJJG6
vuqTqb+GaZueGeqXGfQc6enj4zlMoLuVWS0g9bQhrJQ/NFn5uSsBMSOjjh9/Wk8n3pN53JibKaTI
YmuWCStJbr0xTGeJYnMeFO6aXn1f6rACg5qM9sEyjCaI86r6FvYF57E9WPIwm3o4kAGVHzvp6IMN
kH2G23Fihlm7gv8xwba1ZTB2MpmOrnzKT23Ob9/SoRFAUe+eosE6JyE6OZaC0wSgx1raUus5uoui
TCfFDdLTd3UzDY+1ztSOehBQ4JmJPrFWUSM7LlvSE+4v9sITWntcjSgxxR0GTWbrhY+Oitx9W5ET
q3Gs7jNSsmuMQgFSWpPSUiNM8MLSavzRgGtdiJEErbLofZX2+XKw67B/ERXjx/J2cG7hM0rhWWpL
g4MoMa5mhloVH+tyT9WW2oZVDS9f2Q6NtTwtbEda9tY2QZQJmArSIl83DviUXu3HTDvpOeouQW67
sllBRDNHkiv8YhWdQIUhG4oc37HW/uCsQ3RFG2wL4DHFh6hYDNePTdvbe8qyHs687BO7ysVzUFia
AO3KbZHfsuspRfaFEAede+2nYEZYFnApOIwaME2lkbn60WipYHDceMHAte0u6Rhkdv7gTNU3cJyX
yYV/vFtWnTYdzdxrwv/z0BVRlnGqLCNWFgoorc7mXQ00cSaenFjlLiVlm8uKEhaB5fkoRiy5/nlA
Cr1pFGROq2khfW5tqjrAfAeb/fzl93N9/I2bAMZ6hSlk8nAmx8DzESE5i6ZKENVFNF4MmMcoGMGF
dy8fxbNt1+RIBWfeiq5BpE29Rh5gW+aIfb3mrb+A7R3+jVE8BmBnEPm3IukVqzxzLhrlJ1093ptV
nuzdZm3OpIAnwp5LJKIqbhOk3a06k5TZzOuCk4XEwr4w40kFx37iu8kw9MsfyGMTWOwEYcpfgh4Q
Qu0YPR3SqCpSzJ6zcFeG6zmN89HTYbMEPCFJXVhwnhDbsCVoEl/0omeUzhmIk5MGNMj2MnR2VWs9
xNAaglweIXPvTMA8MZWeKTzNGaIlTK3jJ/vJatNVbd4YdaJ8e0opn6iuOMANdQKrLV/GBvuxfwnJ
wqGBgxDa3JIfdZFpMDeAsJErbz44447usUEsooE7onXddMNy5sg6sbM8zgKhNBkPp8KGh6a8Cnev
vLcpykgEsV3R7TqZmmc4kaem0CY8KzgZji22eY4FzWa1Jm37iq61l1Vox4ehL9rXE5ydM5v41DpR
FEBs9H8CyvWGsxfZxTQ6k2H7s3CiKy9yratCDNOFR3C5SSUmT5aR5Y/tGo0HUdvizPCnnlRx7knm
koW6FSJVVU8rkd4ihhTU47RBXdHx2v4WIss5/cdz6uDfiwWralc5pg1nYSvrKyexmp4aeXXtdDeH
5duFvrS7rF2/O2F640bAWS+NXFqQJJmOtF0aPW31BENJhKQjk+1PYSEPaRZar5KkUfuXj+Iq7hXk
Jy53ns0ZNlM/HsIQfDEx64KGBL11oGWaPiPk+vU9aX67wu2POCzE1oVAdXG5RlENilk1zkMqYu/L
UE391zxc1zMXmB9iwuehSwtiF3m3ZzqWtdVvW1nc8qhHALaatKBW59YIrRO5wsQwgec9PALnIMYq
sPILNcpuj9a3yndmM9GVyrDH5PMa8lt8x6vwzTsSYPD89eb+eyKo2B7mqdFdkJpDYflSFsWnbIqj
xBdO3o+HymuTW5ifMttZ/ThJZKtG89WLy1wGSSwAYxBRU+zpK0s9hksPaJLhRwcJOLGL/NAnifor
dMz+u+RQvFOqTD9U7uTYfl3zqfm8ljO9UmZpP8a0cFQ0D/XK7lCVTv0Je+8x31tlom48bUQ8otNE
16GGEbVjWesc7W9nrBTYQWUDimFzsqNWar+MB3/cKCQNtiZPEySK1laims8YGuMxSiWxU9ZtMdSf
3YXuM79fticWFJVFog4NoqABbk8JsNKq06aSfjpmy6tUWiWKHkQUTZGfs389NZTk6uQJ+lyxFY8x
/acDKaVXblspagfrXOQXoLFOA+qsol0xLvm5RqUnLo/a5OgjlWfTc3vcnBCQDnFxAkTFTajWX6ZB
QWDI8tq7b2daufrkZmMXaK+gpU8r4P8ALC9fZdwlF9GcpW8a5fVnpvpHZr3ZUMykZQrFESnVFniA
8odT/LEna91bOZ7u9JhFw5soeCKQEH0sL9zbRrHa4Fik2g0miHqvu9HxpF/Va2/5UaLwU59lyT0s
13H4ppldsZwJl7/GZ963fURuMFtSQDXPX1MFwN6VMxkLRCfrL2DZeZfVhvrOpd/6NtGtHEQyHb69
fBmS/HMbkZoDfevuo+M8ETG0C7+ulLwpMNjeFSIxLyEyGGf68p16PhdAQYBLea61VYFkZppyvyoV
5QIussJdHd+jxVCbVN8Wlb7WE+7KL384V3ugTTYXEGcbSGVYqCKNjnDJMDWXHX3T3uf8Y7BSfkrO
JEanNhlwk8ei5xxXW1fBssQBLK060vRjgwVzMpxATZKCTbOecxQ/ORRL2ZMe4Bx77flCcTnt1rEi
ZVl7c4LhIVgdOTe33j6X7Z0cibVo07aGsLiVMk4rtCk4l6Syi5CHinO19+kmBiGOy+nL7CP+Drue
x0NppcUxND5/rFhLT5UhAWlCAXa7zPZ64ML8skYjP0axOFgtliDgDvTa56OYUYGHZ0d4ipH23GVt
Vl2uonuhze4/w/AcnnKE9n5p6OiJKe2QxgMKAmvQgcSSNw580hfpwf4ehayEpMTjoiu2UgoCGQiY
kGypvhtxHLGWHdQ568zG/fX+zmXNtdCaAiqD3R439k/nB6T0CkNpQ8GslhyKdvE9NId7M9E3lQGU
8uI9SxSSx5PX5fTYOqmk67CEMwImnwNGfqRa7B48EU8XbWy9HNkCSuXyLrhp4NCxlbjMOH476eQo
X4vIvenW2cUNtBvPXHdPzJ40uS0JACfruJM2s9eZUZWu3GXcXOhLmIe0ACpm+6Hp4YBEtLQ7A5b+
iDSb0w4EzXGOK4/n25ptzl6nF2YLnKkuIZTrMrM+YDrbXxsA0m/W2ly/JtlqPpjQchx/jLAXnPh8
F79/j6ceWx73F+sSIu72arpKZw5DUjxcFer1kibD9V6nhvW+7+M0WMJ+OrMVTo1H5ICNx3aQ5jbt
KNgjYb7y1HhRl1etazkHb4rjd/0arj4B23jz++c7ERqpiAjp0Cbds8ytP0U7zoDhP3BioxsO7uCZ
O3OMHFQUzsd/YyTQMwuoRNP074gr/rT9ktRGoZDPpMoitoIJnmXgwTd5lQ/j9GLoQoO2aTAtluox
Dj8fKvIqw4xs9nQj7PtOlvq9ETXrrePO56o0xzC7WaQcXJ5nUlsizd4GexVbXmqFjNRaY3bPqfDg
amPZ5XZLkSbWDtIg0TqX00h+9vvpPB4jv4zMPZFEENU1mPbzZ2z7GToufC9/jGf3HXMQ+lBp1zPL
48RyhGnLkQVawp10axEIpAHfSxJbXD3nvmusH3VD9huZ8bcunF4eoMEvCJYACK4ptxhGI1cuZhYx
04nSmrPAw/AQFUmwpDR5qkFTziyTU1NIpeVYSaTkRTnv+RTm62ocr3TKz6AWvc0jDbdmiM/t6FOj
aA4vQaQHTdsebiRbmG2UrPt8jd9loTPsp/Ts3eDkIJagBEOOSLDcoAdFGFZdE3IPrfJ4uXXqQb2m
j5q5//2aOxUsQP1BV3ka/ctJU1ayMY3GVTjIaffCThz7em5gOFZm+rL+Uj9SAhssREnKn1R0t9Yw
sd075GYk9CskXq7Ks3eTopk7Axf/ipoRkLimgE/gpKa2Rda2dTPyWlbADM3oMmpVtHc7XR1Gua5X
U1OpnTbqG+w7WISVcxYhObGFyd5IDzi3iB+biBglJuwpMbKFi0y8z3GWfkoGz7orPRm++ArhkvZI
0CtCPRZxm2iBuWeUoL4jXRzdJeiMZHyg3WN+McvxXBvGX0MiQ1F+N0HhjvH3uIh+ivNTY8VrolYQ
a2Ns4mBC0hEMTaOeEmPWvT8ewXI0CMeS4eH3y/PEyNxbSIgJICxSc7Of2wbmnOF20nddFV5kXIIf
skq577iDIgCIEfztyfaS3bpAuD0Tjn/dGlwIScAo01BFp0b0/Km9Mk8XGIuSpsRQ9o8Xs8s+S6Or
pdIvc8I4bg1PUF90JTdC7fB/z4cKQ7dVlQ2kpY1B32fl1F+F/fjy84XLBSUnKqUme34btgBZ63TO
eSB7ibxALQrut2eeIx38GrcYhSrmMSlgr/9AYX5aLG4VLwRm0nErN/pLpylWX/bFuaYvJ14OS58o
Qt2da/u2iKKgBUmzdqUfFpAxZY8IyFvaCN6zvZ4BaY6pxfNj2ZPCskHVbX0EJDawEXxqOFPg5PgH
qvIpH0pQyLgfnuwwWe6mrM4PY2yZLz7IGJSiJIcZhRqC82ZFRNrLo3YG5IzC6PMM2xchoBH99fvt
deJdkWZASXEAd0yS8uejmItBkwRrZUVwjT50KzQ8ikLL7t8ZhZDM9Yk733aUunIyI+0Zhc434Z7X
BoWhyNczo5xaEeCWXM2OlVVqM8+fpWN64qy3pE/ZZN0DW64BzPY1MF05nQm9J2A7oiEXQcjZgHfO
1rZ9omq2LABlfqMxC/OTSpR7Q2dD5wMjmFdw79SnZLKdfWfSbWqarOIrV1XP85vZbpFdxPneadX0
NoXKupvUYr/IL+VHPCFaew7nHyC9t21r3TrVYs/ky5hpDsWlXWnBJ0nORa1fM0lmgf0A4EO5lMl8
PuNRGyKBzdiDkUYRJbUur7NubasgF3GB/aednHnFJ5YryguQ0uOgHAubV7y4vRfVDa+4jhxxO+Vy
PcQqXc4UVE6NQjJ0BBS4tSFKe/5YCJ77YU2Q62S6kO/4GB+HcDi3806A0cdArLwjywYMa2sIgetJ
uaj+WMWoavu2SF3nylnL+qFr+xJNXBKVH4qMhpxtUVa30F7zr2sWD9luQkh8q3RcnIlyJ7YPSMOR
KQb2BMS7OWmX1lUZthW8TC6Xb+1CJxeV0/QPdr9aZw71E0Nx+IDdHcOBRxr9fIKRpkaiteB2pEUf
3xVpl98gCOkO0xq2ZzbCqaGAoaCiwBLkSrUZSlbQc3+U4JrKbf5CQ9tdLGnY7MYxR8ry+zB3Yjuo
Y54OGEhSBszx/LGGyVhCiDCgGyZOn806p69jQ3u7BJeuQ7ck5wq0J9YpNVOAVmLe8Vq4eWNYFc4k
L4UNKh+qfVph6eYgCz8T67YzyJwpLtyCAx2GHxSM5081wYjvNbpCf6Ej0mXTx85OYB/3mObGSzmE
UiA3J9MD7udVWdsl6CyU/Tr0ZP5M1Q4BiEj3c9fXZ17TxqqYxc0wQMGCNMuk4rz1EocguqIYYxg3
g5NfqAs8Kn2Z5Bg+4I3TagRhVjBndeqr1Dx4dviO9lv+GrW7wjpnwv7r7PJZOOJB5RX7aougWPky
rkJTvFUljgQysi2O+d69qDC+eGHwPHLkmF9QFFgZDuFz8yIdzPsL9BIwqur02nPi7lVn0eDl95tg
uyiPo1BroND6o8K+NQGUed4UCVvfbzpn/mziwPihscuPLx6EJengR0tCpliZzx9ladCEDx2uCoWn
y12cWahHVPLStAWoDmkwRRpu3wBPW/NbOrD25TwxYZl0m71DXvtKlV527rXY27hxHAcSguRmRfCl
vvv8aawOCSFFbbwdIDt/qWA0fh4LnX9enUoX/mrp+ntfe/O7rA69JzmZzZNMqpS6GE1nEzzoUgSW
oVkg/GoqvdwT8FAqiAkjuXychX7McBTIAqesdXuRhIVB57eqjmgMXvf3gznqOUho2lpfkQOXN2WJ
QSxSz1F+QaRrrPskWozLEkdqc2es6FuCkq3SAY4Jq9vPtLwedq01NTexmprab/Bu+STbkDyvyOch
uqynsW4DzhD3Mm8746kbvDxDCFukdjBbTqIOpcizKPZzd1miSzfExyyoSEqjO5zcs9f5opf3aD+r
IehVpe5iNm53yLMytQ550a61b4plba8EBgpItaui+FD1Q/yAqUm9INtak9uibeQjfUjMp3qy7M7X
OQp/n/4KRXH0DIhCujvP/S0JQfZ5cvtmPqCft80DDuWmd4tTAHEvTqwqvUqzOLeClswuQj6e2vUB
JZln+JltrVi8YWZa7PoZTwmU4ioeLyzoVtG7uJnmPmidutAwJ8f8VTFTyN/Bx0c/FzYD7ik1TUnr
wHGa6akWtfleIncZgywO8YNfy9J7tNXsYATRVesXdPZQ7jpvHtCtO2b7RsV5dm+PLW6yXTgXH0lb
ksyf0rYKg6VVtuP3Wa2bQCXtJPzIzZtby5D2e6sq8TfAiD97L/gz67wfHVwCM/S93uw2w2Ht07Hd
jV5I+E9hNee7vqBB60W1QsNGtkVnLj8RdWP4SWM5f4Vpab0fw6StLqOh5DtGXWHZ0mjVfC2jNg5v
YVatWVBIQz5GIhMzzh9p+EE3yxhearOO3+pxcO/rEN10ugzeVRLb7bVYxjaQ0OZwc5Dy82KEznsg
/A7NqUP7F9+Q/dQG9BpPKQElzdQEMh2x+YCWVswXHcjGVzHjxrCriwklceJiAkIQbI2/ONuyj/i6
eHWQDg1KRBfKxxygv5netmpc611Tk3H6nW6a4hr0LFpo9naEx7j9Zgj2olG/x4gkNf2Vn/8yjmhg
LtbQnW9Kz23xk+i99DIXNQYHLL2U1522JpYubjN/xQNG/0UDcMXZPYuwPUiMUj6gv7RKJEoOrnsQ
bdxdLqoW2ytzdsPSz3FLQeGbot7ZU65Yb1o3KeY7eBTOE8Itle8mr1TNAa0/nS6r3oHhYDel6+Ct
4abTnepaKR9Vbq5x4LhLxGbAaAe/Bzst5A5zDlzVDSfT5Rt4Et2n+FiiukA6kVjwcdQYfkplJ4pb
3MynMcDjJvvY2vR49emYigVh2STLh7xbmir3kdSk7udmNdaD6eEicVOiqJoua5iHJdW6bvzUxisW
C41ecuIDQlYzyFQdd343j+1HhNLj28hU1ezjgVJdlTLFBH/pMHC5xgjBWne9GWkHe5jcxv7AJn2G
r5PPJF+IPaad20aJ61tl20OiWMdwvFGxKMzLNBnKm6ppi9Yf+5SXt+b256JwxAPxv/tc9wXVElc2
yAyR1h7pSzXsn3HpvIPElMjb410hXK5VbdZizDH1d+mSKhXMosMkFeooX1QIO96j3o7ux8VJen9B
XjugDcvDHNzbXXrfmPBny73qEOGI9GQmdnSPh4yyELoK+teHmALw20Vaev7C9SAP6hAnHvovuhXy
N29uwn0fJfKuLxrL2vX5OlWBt1jIItdk8aZdD9k3wkqwy5doP/f1YF2Bi+aYUa1eOT0ubTi+icyB
5rY6bl37fWOPi4tMtjc/hyZC13YgFFwPpprlk+OUZFRXYygpddauF94u7N8pmMrW+mSY41gS/xNL
BzA+M7XvFpXdg6exNhvZdskhU4bDZJtuEfqNl3dvEiSKHSSLbHAvrI7bjd/knocbkpkur7HVGded
GklHg8oUzYyeuLRfGzi9PSarRjULEU6raycexm9QuNYmEImcHrJlhq3xYcBLKr5q+tZ+VxS7mgbW
14OQxfclammSEuKTeY0VwbTSTT1ErnEsNFl7tkaHKQ33+dKvTYP7rIe1RoIc1syuZQw9LWhKy71S
vSHMHV444vO0EgV2qbG4fxkxzH2eb86/1XZo9X6kZms+dIDdK1HGhtmbVOPyZCDOf5erCnfHSbo5
HolsKLDwPE/aYF1rxPN9kSfOHuqxfou4e3yjB1NGOyj54bU0RJYdjVj47HaULt5eOU79VzIN1XCB
LRjmJI7dcPdYiyG5SmgrFx9kU3SAs3Y8As16q4krHoabmE7MYXbRTFmCnUIy4Ugy4zjm9y7a2tFr
vAdMvIqIF+nMhi+oP6ljE5jc3NuEvDf1nNCJKM6G2g5ICgz2PiY+Y2AL03iVoTs3kDw2A6YWaey9
WUN8HwKRNc3rIZ/b1wMGf3Fgx2u4x5Oj8gL6OTj3LPR1DrDhUNUXU8a4Utug+OPrZYbld9th5R3e
raE5zSumjKH+bufKMA7DXLvizoQWm+47JCb2Z2wIevT22aj7OzHYCbHDZJXeWk6cWrDgndh5m2Ce
gXEg3VaWQ5yEtvOxs7J52dsDllEXWMPBqUq6VaW3Rm4t5lvPm5R1YWRhbF1x5amGq3jVeX0w4wQT
rDDtoinAjGh6aut+Gu6WdJBv6zUMMYyaschzsSLFNGkfalrvBdyIVflpSEb5/fcJ8S/XCPN4RYMr
QBGf69q27CWzDBOfZUHHsBytFqxCBRnGKnfamaL73w+1ra+QrR6LK8dLC8R/Kg/Ps1VDmvBGaAHm
Y7A3cS45zs5p8ZHw7d6bD60TDtcJpglXXb2s+64byv3vxz/5qJAWAPiORMgth2DCqiqLEcL7brJ6
h6ZX8l0Tyhnbm7Y5QxT45S7Do1KN50rvcNKS0D5/1DgrK4v2qxhOhBSADdNeLpq6n18IUTChGLTY
AvEP5RXIbs9HMRzciPTEyYVfbbZPNdnXMOBIUffinNz1xLuDz3nEC6AxUW3YoCGrcPO1X6Hv5pkt
fKuQkGNVggzZjR35mkCWHNK1jm+HVNfXkwrdL79/d6cm9EcxB8qDBQC0Gb9JDV2SwkEpd8PmYlnC
ej8pyqi/H+XUCkH2AmqBdAgK0nEWfipA1PQ44iY12b7RVvXexsVxjzND5y9T6L14hQDOU8ygAgGV
6pcrYtvbQ9aWLtSOxEv3K1WBW6dT7rffP9Cv03YcBV0DJxvo0tbg1dQmGQyIk28l8Kqt0Z0xTkjP
OrCeHAZdOawYRLiA6M/nDR8e2AcRwxhdPt1x/9Z7mUcFvpmFN+7arsZdr5sHMo1xfu0UprGvFnxv
fAXZ5MrtxhGgOUoor3rlmWLIcQv8XIGRJpV8B/CJFPtIB91skWJpuqMvr+3jESGeolEZB8EBjMKf
FN1Fo9b7zhCfI4Kcmg96bwGtwYKGkrGBt0NvwZCtYj44h8ugKyqS+DmWZ+LZyVHQ3FGSo9bvbAtZ
czZMPZHT9oeywAW2mD4IMZ8rWPwKMaBNBZhBQ43qiMfZvNpuTdzI4XyAv49tfW8OH0s0+77Z4SZU
Feb890O9SPl+m3xpq6763m917c+k8Hf1t/IB1fi3/vap3n7n/4cKeIDDnzbvUWH/TAJ/1T/ly88C
+B/f/7cCHjE7hieQQ0heUTCrIzngbwW88yfnKdxjDXKGfglM8n8V8Lb+E6amRWnuSF0nxBDN/lHA
S/XnsWIM2EYV9KiNt18igd/sMWitR4UdBUc+Hym0vdn9lULY1HMc0v+in16lWjxxGzQD8iF5iR1T
F8TKjM+4wCN73A5LfQq4F64EYm7L5FR4vjItu8ha2+yFjzy4W9/Vk5uWV4Xh1nrnhbSiAKmntcVN
FS51/TpN3UrfrVNoQvCx7bJ5lZaGaq9laOXcn8cWg8EQ7cKMG8yarFd2OLX7mrn9akaWGe7SLML7
t2pjrl5prhfxyc0rIS9rzPvqa9EByOyUxI5rr5sRjnuWhfJVnRUdHr+1VX+IomH5aoypbIK1E8ku
wqAQwYLuxo9jhsvpYbKT1Qos8IP2HhuN+sFJERftxonk85p6Hcm/6vJQXuU4f31UxrBGmNY68cJH
mydgaM8FGt93HllWUKY4+fhN5oxpAPpvSFxBlmxKwaYXwE5sUBP9Kh5HpwWX0TmsZ6tt7emqx4Gz
eNt5SYg1SjR6F4U5DG/S2DTvaNTsYkBHbvWpKMSd0cxxB6wXTbe4mpaHuHVGBMhy0h8LTJFBpSsC
7z2GKVVxyLHgMx46ibxuT91qyG/EGgrLh6k6p+gyzewTjtXOh1kY4b60WscOVF3Un9zabe9E6U5/
DR1tTbnA0TEC89yVB62w7sIcVS9W8ZeoCH57u6Ha6OfcAlK4aRYdM3ujsMxLkRn8eytjbzcYBRXk
pBGZxm4ZM+ogtOTDGGZaHSRioDoIsYPcI4nq9+tAlbDxMZNqhvtkWcbxoStcxgwR8n0SqgIHaZal
DGSHSyI4hsYzKulxkOo6w752qyJ51HZlkhhF3VTuly5Mv4iibzCVRjCW7DOuCQ6cmx6UE7KKLWp/
KcqsvVhx7+GmsbqrDO/a1Binr65sadl87XkNFx6ucauorxcxFNWht7uhgFKTpN09EED9SYwpf8xQ
TKXBaDdAnn2SW3gWjTqpqjuGXpr0QAG2zCg8e2F7n3WmzO4bOfTZRbgUc10G1lzG6UWPmQqrRRWi
ezM3rQGeVS1VOUy7CarPdC+agfbGRW3F+Y1i2bMKnez43T5tHQcp/H/+0aWtH62WcbbLdrHw+M3h
Omud7doM52YZ5HXkgoLiWgZytsPRMBquVIa762c7MqJlt0SF0x1q7cTGh7aJmTV64rGaZbLWn0aK
ZHJvQEREqTwNPHUpO74Y1bX7pqzLJPaHsWu6T4uacbAMHfpTs1Ngc00uQtP9AKOlDEoY4ABYQ9uL
i0pjJftuzFu2iqBfZ4p9VJWn7zEIarN7OIJ1cXSioitBWyTEjb4jEdinnpcku5RGEo+J3RjJVbOg
Ddk1CzzKL5bjpXrnzJQeLkrdlN96WFffcxC9t71V1epTXLqYaw+V2R/A+YEazPZgRKv7XqY03zxM
qrMfoybRr6vBFLfNkl/GUQGjFatuYVlB3LQpnrAc06mpL5JOX+X4ofllFMKdNB3w2Ei9kwstmFXE
uwIz8yUWx0E/QhqiY2h+3yiB41Hh0isF5Ht+JTMzBONyh3afWUai3zhW+VgCiDQYZWHQmczqQuS9
eQWhAbAJqwOmP+EqQDTGJN2zp4fSJBLmwN9frSI0/Qwx6pscT55sTtqDjtSHMfXgppQxvoWr+b52
q2/gad2tbvpmF9s43s4TRVeMO6+oxf5V9sXdsbi/t/oJa/jQeEDpROtMmOE77/hmPAzbMMhrrtsF
Vzdjfjcl/QV3ofjQxUkcuMmkb8eOjA9ProuhDX1jScy9B72BHLB6rUHL7Y+uq2sMq6LktZfG791C
0qSLxrt5ZPV7Xbk4y6ZJ/dGMTNyss/elvbyCcuAEwoyuh9W9cETcXPd0I2ydzL5avOaQt+ENNQwX
ogyHgRzWV/iZ5Qd8EYoLO8xZIbJ/JfucADakbzm9pl2LzJ9ienFt1YTQdHUPhCn1YdXLo8wdF0+s
qPmuu+FS6WWABbDehOH4uV6NKmhLvN2axu59y3Eq38wmF1C6pePlIC+GxPFXz91JnC4iS36lqHRF
/6DLMjkSI2DvfAozzHWCMOa1xJMQ/ijKA8DWjZVGj9JDIqPgZLXe/2HvTJrjRrb2/FccXhs3MA/b
Qk2sKk6SKIraIKgJSIwJIIEE8Ov9gGr7E9n3Su6dHeHoaC0kslCYTp58zzvMObK7Tq22WhVo1ixy
/HDxdhv25uiE960Zwdt1VHsN7fqU4p11w2Tp3pSjjrOKpyeJhsdxDO6JUSA5qxcXFYEghZjiRUV6
Ywtc+YYpQkng5odUzvnOKez5ipHgJ0qnjk2v2MN1aKd7DzNfxr21uDJk9CXH8VGDJoi8jt3RN5eN
SS3c8B7p+ygkSQvIZwGYLe+tbmEGna775E71aoyncK6ftVrWYYwMKkwtJ2SbYvGScpO3Y7uTfqkP
eFh7R43i4GE2Ezx3sJkMucidxsqfhIVP0bykvAVLj1SdbBO5xZOuOJFRIT/UKrCeo7ZKP0eGlH7s
Bx3IpTXLC1VixmlW1tum9MJPWDLjGrsU9XOW9J21r7LVm7XKC7WbJVdr6tJtGnjFMfVJZMIEGPB/
N7R2+KGXg5FvslxncpMsrrHrddTsEtaG6ywtSupguqRb4HFS/mjkjx1mXZ+lb7c7RFDivqBTZEkg
9nbvT7N/O1jRs+m1Jb7DhgtfSTRlAaKfNv4Xr4iURfgjv7bB+Tc1Mb2gOdwE4SgP0h+x11ODH6eL
kd3iZjb9iFphb6OmKdq4mQ3x6IUSG0s7we2l7Zoi3YIYs6kAyrbFzsXCftz2foI/tG2WMzec9u3R
zEt1U4lUM0i0MzNk/AeqmFZw37eGWXPStk6MbYpG6aZaslUPKrvgMIy1s+nHDrqIYfUH4g2CLxFG
niiktHkKC6xLo9XmveuV2paoEcvYn6qZJTCf5KYkboAy67d0E5F3H0ivr+EzoFr2GXe11xDXsFzI
xqDdNEUv92QUte/bdl6O8O/HKQ6TxroyBRarkh0TK3yajl9huMwHp8+tT620nJLqV5bMQNwpa4k0
GLIj4hrMLAd/3BXVgPY7HY2oJ6ZBmB8DHR3ayMsB/FtFtEpXXZmVOeWbzqC8NH3ixV6q3Wsrb4NT
il3w+3AKHkXZmdu+H61yg7/iEQy2vhHYusSq9g8kQlkHL7ULe9s5hvWh6xN7x3JaYz1bS/IjptU5
wHLuRemKo0utJC/Gzq8EbrpY1oGpQ3piqMzSdw6I2D3UgxPR2JTjleqGGoJE4d+P9NX3GORpFqXW
PyvP+zGZU3kly7XeYiaaYPE+dM0ur4IGRmaTWtd5MZgnvx+Wm8zGmZHQp1yYu5Ts5K9t2PfVLu/H
+iqMxvqGKJP90HQJ5o1dXcTZMvS82kSABO+U0dFNpX6eHCxjUduwyY0vkIayT2bXd2xOIpJJoOtF
DBJHK9pOktyPyKjKeIENd+7RIsaT1Nl3ls/e2mAVoQ+gbt1pzthAoN6PYkeDGZEDoe8pPUzWWW+8
Q2bKmR4364bjguPfYTQW7BhlL7qtcoIXU9LplDAp3+f2oh4UPn8MbpkMHPPezM8qzdW+srXzFLGp
ab67TeKbsa2wwT+P/qKwJ470R7m6QOxl5TMpKV1DEj0ApvE+HNvw2ukCi9alHN+xezSzzWIE+mAm
KJUz7LIb5thw6AkAWAiBKc1++qBNhjK80GH2w8dlFftT8gU+p3Dl477z0yI258iJW8Iv9B77XotB
hzajg6zTF4/nMNyOLY6nrTPOXxiYy3wfFdmYMcC2p1v8KELnVGAAToKE8kq9mZCxBmcQ8/tSLRm0
e1yISfceu+CUWU71AczbxZir6k9D4UwnYtbyDebB+a4M8q+yVVa7XZTFfK6JDJJX8Lu9N6ZZn3IU
lxtidZHdC1Xjprk6PZeptvaL2ydF7IwU9cbAtRVYDC1oPCRj6u5IiE7SWwxwy3SjpR8ycWNLvvFs
DHwdF27KwR4CPCB5Mo/ojp/7sZnfCeYGxV4jjMRNqw8IPFGyvNZJbVwpKvVlyLDQHkbxMfEzcaaq
W+ewWrybUXS4jlM1D3ic2vtx8BhxU8VvPV0HO5s5M2t+Kh6gRtRx0C4ZiJmdXY9sp7fYarlfw2GR
j6jl+svUleO9kZjFoW7Ch9zBdNScneLieVX90OHftl8YveyUmfYHw62bY2LbXbqnBsktLgdtualM
X25kaOtrWLAs0XNkNjtIYTT1C08zidkUJ0Qxyzj5Bww6aTFE05KAlBHpMpw9No+7bG7HreNaltwI
FvvDZLfjlYnTibqYWQLqBrJxCrEFKQgH8o1jW+lm73T1tAFs9iUHFTSDMpKNiJ2h8T76PRlISc0e
O095awdP2SziS7/uIFeH2ZITLpSV3iWT7+8rgtGuyxZxV5rMy488MgI8ME1zua3M7pbNYs/EiG+7
i8qRsdJY4mpc4DoeT8oYcOzOaQsNXzXmGTlCzoITutwtKaBsdMs71eXeVtV08YdSG8WdHzSwxg3m
JPyokhSwlPglOPiOlZ2GUpN80AU4GtttrmKdlOJbC/FhVw3wPuZMuN1eV0am9jhVOSPBMKj82DJ5
zVkHOmAMxjbyYqg6uMKLhtknUbEx8U/qdgV7v0B2897Pel5OpD7iQos7PSEIYnDnnTkThLFJ2UzA
7unCkSCTxiy2k+2kj05atE9emapN3bnOO8sZ2h3+88kVMKY41RIXmU3Xl9WHQfdWBOlncmfywJvo
h0cp+oBVz/cqRU1KqAz9bmb3oxNz5yMIJcAFj3Madhjq5dL52pkq2DqKBY42oGSvOWUTe1GoJOeM
MJarvhPj3ugyok+KMkx3bYs1qyFyQp7SXjV7jpzFhUBeQABEunE7/HEMb+gfWdyqq153zs2A6+qx
M9pmRhAa4Sw66bp8H+VpcV3i5Pyh8ufixsWtfDNKtXD1w3PAbTlBoij2rTNPzNX8lXTtU+NZKMwi
/1b2EElHAr/gLw1O8VxWBiPPdA6+4KE5wR2Q8pDXdXNldpHwdkHUQd7oi4IhiCDY6l51CaSrMguq
Cddfy3u/BNoej9JW9aMauelxQx27MIYyBIkFNaRqCqB/LubWLPdLicJtOxSiONht1hIAohiz5jbb
H7J9bP8z5jnQTMBnqmxrL8iDctgcqjwGNrrXfal6KCEyhE5VeChf43CGkwjtJ0N3UM/ts2lUy8Nk
DksB1YmgKF4j+lKuXmZ019qtiWgeC/yFz0Ux6z2k4uwx8yXND2uouRw7Os4fNGc9D2qQ4VRsCENc
2z2uTFtout0tqYPWE0gUfEfl6fQcCCd5xEPyA+u3ycqh++abHgIzi2UdtR5P1tw/FyDPJ02KFs7j
L1iWRygboU+IfL+yLozZ1WrVdQ8GPsot1bJ7EDAuQatIcMBVBHjluGTtAgtEyPFkhEu7yyxTfxDK
CHai8jr6x8jKHgcZlqcc2pYVd4mXPivZACJ4BgEgEGtg/xuPk5ZOeTWQo/U4+kxB96QqgaQZKgAF
KOZsSndW0DMVj5RTEmcjyADZwlkTQBKZC2KlKkt8ntySBaYjxhyJUVSDO4VVZk/YZHmWPCV9pGTc
6Kz7ym/T9HsjrQY25/JJZUZyrnuZaLYOOaZ1O3ZtfAj2Dhwfwao57ksZuHT2c1/u3L5yH0KLYBVW
Jn6Md5IclTEaF94hp8qrdcXi7/MXjMlbcRKbxKCrMExPaVpDRopy3y6vBKkQpJcWumO13vhJNZgy
rsAYlmPZ2xM5NMCAsrmt0pyLYVv5Ys6bDEvy6lxish5g/DtrICYnkNB1gqphqNOQstrf+UsEFDNH
k3yqXVJNSAmI+AgdJvxp5ZVdncGnzeYBk5jeDtnuOuVDRyIBuSZkXakjcU6sQkZeznxB3H2c4rpH
Pdd+wasYuKVKQFP/gm3AqrhItsqBfYYKl20yZwzhbesWl89dVDk6h9VomFPse0M+3U9JK58Mz+ED
bC/nMv3EcRxJv3w2jIxYEN2b3ANfppycTzwAAGqj22JHLorlH2ZvaYG3dBdxoZjjcUpkQ/D5ivsE
yipl3dwa8HftDaCaVZ3bDkbFU4n6hPIsMYZ7MAk0me4pl2l+6M3ILa4Nt+OhzNioF9dkzLm5F89E
bRQ3FqWnuoxDMTzS+PfqYw2HrXuwenORe0380bqgYZN/GJh7t3EXSj6t6skVOHS68Urs1NdTRfY6
+FdAftid1hVhGCzpfX2Td2QObUe+w3TGsb6JwLAcIDoGTokba0PWw074Dac4lSidNrY9aJggpG4c
xOA1rBludTEIedlgJO1+FFNos0sN82PlWfsCX+nqg5uM2t/8D9POaqA1BJbkQBHKU5szMnYJcilv
XV1bzVWI18jTL0OUu5+jvv/2iz/vm/kVlCqGV8hgedFtaL9vNdm4xyMtEti6ZbbT3taTI0hEqUYf
hocZdGLv4Bil/sBktv92UH43sm2EcjSCqxD39WiCZhonYpqnjY9i9AmkbjRj0r3s7yQSDVt7WLyT
O/dtuwlHbM/Z99SwUtAhUjt10d6XusplHI0m/D67Hjb1ZFb72Wm9zy0sU01yFiYAm3aRLPazcuqa
jYsKH1zfGN8HrZXtI6u1Tgrde7eN/Lyr/jAmX7/+L0NVLiWWMLi0oC/GXpO5z+vTWwxbWiwfMBpB
MXm2m+4qzUgc6R1vuuu0q6+dQNdxTvzMh394N2He45iL/HyVrjJ2en1kssutUdTzgjegTWNZlP4V
CHH2PYP/520ipk1/ss59EVC+PlmaVmgP3jp8Y8D9ZgDa1YIcA5QmFIkyuVnckQgKz4hOU754sJaT
KLxURRvcGt4oT3VI7B5Y/Zr+OIS9sSeqQJMukTn28IeHbD3u6++FKh4PCp40gnHQ4b2+FHWLDqZl
Qd+UiT2tJv3THaGktIudiRX7H+74m1Ezdzy0UMEAZa5Uc96n1weL5sRvmt7C3j6q2FxlpYTOHU2p
e/X7+/v2pJjyMVND7rc+WSt9/vVxkDTkOe9Uw8vZg6ybYEUlxsHZOMRAGawNvz/c2weZw61EJBxM
QuaqsJNeH66eLUHOFEVMviw8YhLMGSCTr+UvIYthAyV1BaFYGACRF3qs7e+/ANQZDvHrbYTBbzLA
RcfB+BQTwzelQmAnOBXMgDb09+3wmPXlQsCg6yq47Excbuk53HFHnKhkMoAP+FOylASYeClKBnZm
nQk4aKYgJooB4k2fQvnbJHUQyp2yC9wXnTAXeZwox21id0pGQDZF/SCJSwv2GIu9HCcn1wEb4mxu
gH6JK9jMJkE5R5lKI9t6g6L2/xzBeKNioWVmsPagrsM4ySZzoVtt8rCkrYyp/xymsyvOmOcJ+4ah
gy+3RunP8xF6nKnuSg3vfxP1k9U8sLdgQWVKwySwzScWXTWafHBYm1x5/A/raj+ZYl16dcKfDcxs
8gabxDu3EC/u02jmb1sUct6m004wbFwqnnXQpreuxHlGN2CPMBS4kEocFLk+fFTopM+pnGSyF7kV
niqUBcR3qWC45GER/TCdjKWSayzoAeBxtKdB+UnyCOsTJ1wS67KPS6eWe3w9FIupTbr8xisTJlA2
yHt5EZ1kQS+DkSYER/hpOWbePA/fvZIU52ND7KfxfsqdRKEFH1nu+8FDBcDrlFtbcrpEtW+ckM9x
BEjSzl7aet64ES0VfHyywbYISrhQ4DTiYEw51xLyLx9MQqahrlRFIh04VCeY3b30I7DUI3GaGoKw
9sKB4hfjxoZjk7K0WZ2nQGOBrcSaRDtEs2x348snDMLlIAOzGNwcet0GmykVIjoyx3u5CDgJbgJG
3h0PTcOXXejx81hjnt7fqSmST/2SK+Y0ckpAmnW0F3hJPdpOx1OTm8w1CAhrbxKo2xUZS0XCBN8I
n5Niuu7zmqmCX8PntXyXDWTZ4692+tmlTTofG24stDqjHastIXnBD6sp7HsyWxHbpGgUPbId66U8
sW2q/7TsvSEcwCOiVNBCRZRdOLJv5emRj6jSsaBKi17Q06fMD+85R+pU6CI+IWklu8nDgVvw+yLx
tvjiZL0SxVbPUWhcOJS8rlJIZMwyCTWz7RKHQfK/gJa3DbvbP/Az33YtcAghhKweFKiK8Dh6Uw0Z
PWUopAFCajfMz45Fm8/Lu054CYN8GlMxWn8of2s5f1X8IqgrLK94Q+CoBJ/j9ZmB5Lpw6YkydB0j
+JjhKPA9N52uPWZ55FWQ8AO2yuWCdek5Wazmk+I1/PH7i/u3FSeCVgOB0oRAC43krd6ZGL2cJBKG
r0smottpTrTcppPzHUsAXurfH+tvDxDHwhoT9QWa0sAKnNenmw1p7XZusJAx3hRfPC8R7cbNSv4i
GjFPD7pw+vaT3fDPj4sRPbI3rHuwEH9z3AWCv1FXPuMwHU532MJzVUUT3ONbAK3E8eZvVUpe6B8e
W17IN7cX3qsLIwlysUPLCAfv9fmyFtU+ucGalkSVt6bZ96fZxbaTdGbkKDvbbfxvIiimH55orG+e
ocYytkmkfu4z4rh3Rji33xBPdfYOuoh3LhjszVukbOV9UI3Og6yD6hJNgI4bAdvhY8Q4+LkSNn6x
TRKG7H5XtdEGNBp8UQhJamo6js+lwIh+mxMfd8Lw02u2to7mZyj1JFQZ+MLmF4omk5/WbxDZJEZ7
wNt9IipJ1eHdRMQ8obkCkcinJgorpeLMbVeLB99A830IXra9A+u1EUvmWxXzliogMR6oavge2Yrq
0CfhAkm2WdyAKRfmA0c4LxTTzM0VcbIELpMf+rJ9jzrJ39cvmI/h0O5fE+a2hEi2Zj4hLaWob0zV
JO+KILWYqy5amdVpwPo43PUh0r9DNVQVW1EbDuLGrbPGZj2LlruUJEOYHSEJnGwiKeclY7/rduwg
EgrCCbNtrXPjtmdC/356wWeytFs2JaPUb7mqV+BLROZt71WKE4EpAxQ8s3ZHeTgdiAB2YazXUGus
evxRlmuOr1+MKesxoUl93JPxYl56LwdIRjoOYbmTg3tsZD0DPBpe8iiyug72RH5Fx2lJnU+9FPqj
hzKP9oAQK3kyGsc7113q4sWTIfDZoZrqD12+PtoKQtyR+XHox6JJWJnm3CVqiAy8sTv3xQI/TGrv
/LNUe4B2HS9GYhSXn1hN7oq6f5KZXm8VdGN1RSY2bdLPn2dAE6ZnE+/U8EKmTeheApDET5PXONsg
9EmiU/MS+Vuy64wng7HJB6xBCkAdDM+WzzBTinNtGU0FMGm0gNl0nwfSvby9Rn5D2HA04eVpLsOQ
XKOJS8p9V6m+3cHDqFBP6Z6gs3LyXWvrwbEhK9fxeJh/MlCWbuYrI4ZI5cGvsB7blDMrGqi0zMxN
xztSMRhbb27eYbwcS79rSJmbp+nw+3rz9/cej3OMG024gD6027dbEyhxRCPnLQIPwI8NOGJh3DdK
LvWXlwP9I7Lo/0FM0n/kk/7fyBJdnbP/c1DS9fPcKPX9FU90/Y2/kpK8f+EHBM15FWlH7Ni48j95
oq5HHBLbN6owf2IMY/9vnqhBHhKdjcdv2kAl8JX5t7+Iouu/sWSsw3vc1flX0/snTNHXHcZ6YPx2
0H4gV0BHz/d8vSAwchttp5jCTYPM65ADn1wGPyv2XuF8TbCOPP5yae5+NhK/Yj+vn8P1cJD4scPD
tMiKQqxwXh/OnRDaJINkb8REOy5YBjYJUtb490d5403512E8hPjsw/FUeIsQZKWxtAbw/cZqI0RY
I/7eRcIWBJxfnMoh1bTnPdwWa3asG2vdtDSTa/+hlXo5yn/1Uj+/BWITXjh0JxZNzeuTZdBnomvS
EcLGrvmSl2Z6vxSHJU/yH03TeN9AMeibm7I/VVC5Noi6xn1u1Izu6q6Qd/W4LI95S3xmshT8Ym1Z
xY8isOU7Wm3vnYKlGi+NKi6iN9o1ALG0zhaqNj8OesK7sygJ0VV17hVLLGYIndHkcZuZCboUs6rj
SpXmt7BL1ih1JNoYuLPTblJ7+Eyl158pXXduJJMbRg4WWtqs2bO46g+BYdcxRjjk5o7MTeF76i77
ef/+URH5jxXi/23GecQT/59ryd1z+Ty8qiTrz//FOHfcf4GNIC5aA9IwmvjflQTAgjg2PDZw50Uo
82LG91fmGpFrPHe8ariKYIDgUpf+qiNrFVljXpAquMh3+IF/UkbeYCaYUdA9085SstZ69daNbLTb
hEjwYL5EgqxnKw96eqcQ2RwBrqyrQNHSQZcnnGr3y/X5NwWFy/HrfoUDYz3EorYGTnCabw+M1tTH
2E13l9qmrRiJv44dntAjA4x/iLj9PFREb+ChXmF/9AYJG1GjzgNKWfjrUUl28+jv0duLP5zQCzf/
v6oGIDVqPEiTGOuCU4NArSX0F8UTejtMB8t2uIS+gbS2C8G5iO98CGZ/PClhampzadk71U0hiFLe
Mj702bPEfGn9jHQZF73FzGklMa6KF7vtDsZiJyr2rUbCr1gC+7Z1BhN4wDXbp0YU1zx0A5i2mucH
C3n0YzG2+tsoMuMpMJxyw2iFmbKY8vFmpIqkGApk8zsGRvaDO+j2SaUWeerZ9MXrc/O+o3pAfJ0G
eHeJiaFW4lTTZySrqPh/f+9fLyYvVwpvo2BNNKHGk8H0+krZVg+ZXJvqUmii4SLdVNtkAJf5/VFe
r5A/j8IrxDPG/wT9vbkfPvAIbPGwv3hL9nFst85wgwmEPDh+0v9hxXhxin9z7x18Y9bsMIcpyVtp
Tz+kk/Bk0l+SWezbGXJRWm1RRO6hxJTD1zTfSxtQvehjySBw9shFHdWhJ244VAM6+Tt7eMZp50q0
zXcogrtMh4cqunV6xkNkh8O4KMo5zjRh4tXH0IMuycRfo/jVzsXq7kZxMhV8qHeJCWvR/OyKx3w8
9XiA1THCgjjDeiwtEFk7XcwcbM+8b5MvyAUkjyBcgNu8me+LQsVRcsnhbU75/eyT4fdxXvKzFu8Y
wZDgd0roeqV1Qy5TrP094NrOhoaq/efAKW9DaR/r4V2Xd3+4uC/L7d8uLnpammCsUWkOXj8ug6hx
Pumt/tJkwoJ5W+99gE0CY+rvomjmeC4scUHo/VyR7bpuG2HTqDH7YBXFjYCNsfeSzNhWWeKfm64i
vjVBc6WGTwhh9qP7fbSsLi5zd2FhrLt7GGPirhANcdOG+x6qKS4H+JrHVj+JONTWNyJc1RUyh/Ec
NWNwDbYG1ZB+bNu1Zf2eWBN5BS2b0VJVzwe7ltkfgP21v3xbOuFrgfagNGZm8dYarchtU+aDry5Q
dtkpJULsKUrzaZGLF7u1M/6I9EQdD0rSM8bK+ZRicId5w4TviI7IIU/gaQgLmNTrhiQ2wBzwbxmj
uPbyISbvtTli7MEnD0W1c0nA/cMNfdPl/XwzQYgwjsTYk6VsfXN/qZTGkHkZF1ZdKibeMaF3bdyn
kX9QcnbZbOv6gA9NcQZhmRgnDI8B3I0/7Kv+zfLj8Eg5JisP3Xzw5pkicG40C7sYLkY4UekiIz8b
ZCkeMDj1/1CH/u2hWF9tapDDSb+pQ7WbtW3PLvQSMWfaQAWydpVdmE+YJ2R/urL/7lgMQDCihUlo
4tT9+sqalgp7b5D9pZQmDN+wgqGOqci9HpGTcTGw08uWMKb1Ky7QO+Sutbt+7xnNfCQ23btFbOnv
mf73N11Z2X+w9HuRyL5+kckQZHmE4MSfAMCvv10aNIvuQ6u9YFpo7/rM1xtodxm0cGStsYGcaRuk
ISx75XxKWuFsYRskeIBova+BUA/wxpejYcB3LJfRvEm92f7Dvfp7O4Sj9ApMQ6HDVeXtCMlN0sy3
Z2I5mkk175jHoOMvpvIEt6k+BHNWXOX94l8sR9V/OPJ6Z15dG4yKUaBDMaV3ACtbX/pf3ok2NS0S
Luv6PBd9uAvmAux0QCPx+zXx70eh06Oz5D8gcPJ+Xh9FEns/tlPunqHyTXuzElz7oDb2vz/K31be
lwFgiM8ZLR4l+83L5aemv6yeaudqtg6O7LrjsJjQfa2g3ZLK/fNo/3/T8d8RCf9y4f8mc30vn8Wr
YOiXn/8LvvgX/hMMfRn+OswD6Er+F3xhoIBF5czD5q7mjwDT3J6/dh3EQ0P4YZPCIJyNLy4z/7Xt
CP4FbAH/gi4aLwaPl/sfRD2TMvH6VWNOS8O0NmZsP2ycyN9mi8oZpWdRjj8IgArH+yxwRxlDw1bm
dlJRrzcBOaB4oM0YWKC6RJeD9/WB0Y37PYnsMn1K6gQdjt9VjM+bcJmLxxRyr7Xt7Rr0tJixuLJG
xxmeB14GsODW8qGTOdiNo4gMOtSppTf4ewxZ7e69NJKI9ODSae4M8F/nMFUCycAwMb1DRJhgHTUt
rUm2sM8EKa6Xit19VBoBtBK/GreiWsKWAEnZ3hl2FoWQOo3Z2ppt3hFXYOYTgHKeEJ7UJtJ4yPwZ
KnJaka93UKFX/3BqYHrk82wKboQl2qeQgbN1VtMcHZIMDkTs6zqqNoEqm5L1O5cMrAexQCfqA7vc
ysYw7R0fcknAce1dWev5nTYlgwhnkvOTYTdmup36kZHp0qZNsc+9MfJP86T1vCvRYX0Qli93qV8K
fcggtZFsFXZcxw5FULbt1dROn/ltIOEBOY/+gHjXN+6jdpIDAkjPFDExUSZ7i9byrkeRVvPeUSC0
23GJDGRUfcJ2A9rOEBtjv9IesBP71tKTBe8peg7YvueRAxJi2z7FuZ70k1eLstxnRKulsZzSbLkb
HKst9iFUY9YNtDDYQQpsreCJQxX2WOIG5PtBcJOaTuu8C5Z2FNskF5wFCVnyqRnaLLoqdGLfa2Qj
DXy8TJ3gtC7pzh1Je9jPTKpcxvnj1N7Q80kwLt278zZMURvtGGuY7VWJFqzZOGa1nAKbNQqGZRl+
GlaDM1TSqNDgcA4QPknFDpARyMLdeYmu+ysjXRVVY14jedWiAkqSGfR4LN9S61vjddMdosgF1h3R
TaRP2bX7bDEN8U+Y+etkn/SqQjgDbj/vembE7bbjncp2ZO+k2YP0Cv2F+c5gE/YMjTqG+wCdQRSJ
VLGXJIN9u6CQREE2IQ3du6LpZzjKc532u1YYXTVAjSbqdx+Oi5+cG6juJuoEHVr7OoqmO3imuC61
gR6N96WrQvcqNCxeNmWFy7jB748PHWYLPNzqpuluss1iduOfr6JSHVvSTZ6PfIT06n76PME8cI+Z
wfYi3zSZM+GopZwmq765hYOR1kZFw2QgIqUPX435vCyKPkKo8yd3K/yJAy8rGzLsIdnflkU1Jvuf
jyu75sT7NEBEy7aVUVAafj50nc6qaB/K0Ry3do+Z3yUrtMPb4ZfsevI+fA5cHC22rjBaHnoirT7Z
Xdj4VzVWafAM58CJJYTBe66Jw8Qvm90nQyUoA0psjnzivNpNmWful8nQCAbrpPmWF6V5pCHMz1ma
dLuxt72roW94lWupyi2OSeMxreofKVDfdoEQn+59oypugtIOkMkWMDf2zHNJaB2hnPSbxfT0Dutu
8xErowGmxLqfW/L5CQcmtKyBWT9EY1gw40rT5rMuzehcEmLrxLOBADGG8mjHQ51USCKb8qOZyOiq
9TQx4sM8sydKZX7naFzKGPGEzjG1CKrYTHOAXdbkvQ+zCZEF+y+RYjI1KnWPxGEYthGfQEZLSofO
9UE+yiEGYUEONbjQTRmlW/BigUAtYvCzmb223UqU5u8KGDlQGObRu/OtqrlYCNTZRhrDB6ZNbAeS
3jvNAVz3sAsHSEVKe9vU68S7WdKQcQ3D+XZBcXFJNUwWICZsJkv1UAQqv5nt+YeZ6+4xtEBrdwgP
jRyjPQ8hyYh/yCMxgu+HpUuZJA7dhbMvt2M4DE9TpMuNGEVyVUS6iGU5NAe261CClXT6bQCN5LS4
vNBizJTeGFNoxY2MJHtD1BR5nFvALzsMolGGQdP9MTRz9Z6KXaWwMiK/3uSybw9mlOJ4izAyu9UY
fWG51rbd3kv7KqJe+BhUZawJdpy3VX7BoCBFbpv1w9eQKD60ohiGGtuoHZPnZomcI46j9meIuk22
cY2g/SIEVka7JDHn961u/YMpUowhS7YnxTaYlaK5drHhalLfv0EqV1yZKPEPVJLhUmn0e3XvpieG
F+2xhG/6eZxrFaeDPVT7NpO4ceOH13xhacw7NB9KHPMmV8eqkd02XTIkcSqsXfskmKUFx7LKgY7G
gTu2mVQxfjMA67/72fgjMZfuOi2bdKtoRR5mN0qeMDwLPrMb02Lr9vKLqnVNCDoZtHFnoo3F3hzO
hOC54FBFFJzzXObR2SzH9p3rrtkXVkjeZxdp+X02Vf8jzPv2jgq/UkN59248x1dfLUsF7wc4cNtO
WwYE/GQJLkPt4mDTlXYZO4kd3kt7Dp6rbm7vc8MX7yiY1a4X6fJYWMw6VZhZVBuZXIdlsXyFOWw9
4iBR7G0o7ff4B0UxsCkybnNuthW05/FJJaKmfiBz6G8qUjw+LBUsJaCgkMKg+k6OR0I1vOipoSNL
18iGPNvlhYUFuSW6kJlqPs7X0NH8p4KZ601jL2hmFmbBemdAJO7iKB3KH/BZ8cnJtew/hp3P2k85
CEvG9Qu5BfYaoY2riL2vs2rlACqXxTjXPEQ4eNZOsNcin6Y9q0HxiHElIKkqlvHsYsEYbKUZlYee
2egqFRgJHsGTR5n3cxP2R4Xh4vc1R/G0ZBT3De5Jkx+Xll8uhwzbJOwX7FlUOzSxgzuALLNJfRgj
a+43IWxkEKv/yd2ZLcfNXFn3VfwCcGAeLrsKNXGeSfEGIYokkJgSSCAxPf2/wM/9W1K7rfBt+8J2
UKJYxJB58py91y4DyTKX5lh27ZYPvZ1MBtpxBW7VxWLlpmVsdCiidhRBBXKdVQNvWXUTIU6ojQ87
0Jm5H+FhJ3FaEhK79QwbujiJtnswe+myzZpBRGx3DWu3hWx7wOljVyZlSaQvGk9qEReJ6nTctbZv
3I2BsLoYX1JAbA37Jn5R3yqtVynAMmonQC6ExsvcVrPrNgcUF77BHmAiCKxHoll2ahkafeNTKYkL
K4GAwPs/2/1Z6ulo4k70WMpQWHQvYnabW3bkcDhzxSghCFN15BujFOxcs2qadz3j7zuYkqbKoZiA
J+yDCYd7XKLuPSI2rNJDPgBucbMoaLZABtxsM46eb2wQrVG1uviCrduydUuUHdEw3HhjULV0Aazm
gDo+Oq8aHa0cAHb8WJMBfZzN0IxYTIR/DhrMM7eimPKjk6T5nU2TNovdxvU+KY6gT+UWjt7Oxh5r
0apMNgHw/GETNagSeSSFUe2NZKKDWEjnvOrCxj2YUPwLEABd4Z7LCu39zjDDocAkOuJ5yqgzvgVN
mmDxX9C1Feyh3naY5K2bZFUemxrkxcZpgIlugCNPfZwYlGK039zZ2YbYf9iGOffssE1QrC+UAd9V
nfb3Zb6wLS+dKi6Vpf0PGt+oU5FpbhOPams35b5xVZRV8xpZxCNt8qzk+5NW+9YmchuSuUQ/4JYp
5hqnUydXO2pCPAFa+A6gzxEvkx424yAcyKPVWBf7ylxaUIYBcIANInXjwqzzEJel9gzrjIMPotTG
0eIJa0fnATGtwxd8wmksPHeGsZuJ8AlfRAZ6umPt2eJVbU75kDmADGC9bqMq4PVVfs3HzBxpP4VN
Xl/AzeX6z07vFdsAftyFP3j4k1I4jI+Yj+Q3t2wGrH5RTovYoZi3wMm8o6Rpb8NWFkAI2ixxT9rw
nROak248maWJB9jT2nxFGAlyevw6BGSlNdkXgMee8tQJkx1ky3bZY5mR4RHsZUOWieFmBkeVhCjN
0Uo+HW8UaD3M6cT+H57QY/cXUVevo02j1A3t2TW/WkfYz9fqD2PtYjvLcwZe4Elbs3Z3lq+X+wBL
a7cDkuecl14h3m0nkT2BHlN4Q6s/bDB9uxYeDhYLz1KOvZUuJm1lp+qe8nuAJWAEm3AexbHBsYS7
WSLw5sIXl3T15anLDFhFQZCdsiZ793zExDCMphMv3YphClOsjsqsuMm94cOjToo9lKTs1hVe/qHc
yv3Ug2fcVZFQrwxbovt0TtIdXTEntgODsHhgqcy3TFUHNz6v70cyTgbWJI4sLz2aNixNAHmduBZj
2R5aNQffLCWdAYs8biFjPX/RgsbS75OkMF8PQI625Cn3+xBcMES/EgEgqEvMmA594OMATPxs7sV0
YLOEE8mZMiwDrLWJkwIN9c3pBgdqd8gj9SyCIH20DNs/t2FBQZR27ONSTUeqt/naNVr7xWsgKGGd
H7NzS3aLs6M4UQcf5O0NKGvAGDztRXqY3IkIS1zh+2y2hsepBKMSpBTw7ZoRW3nDNRnsKK5pMUcX
Sxm8ywkzOcCCzOQVjfBDhbXIj/2w8I4kxM7n20jY4ZmQk31i9/nIxjR999GtHmfMzeh5oqmGiGD4
F2YeKCcGmicQt3p5ZG37ss/uWCXLyyrU1W5sBKyosuHpZK+HjrNx0PkhGMr9FykiUsMxA8YOTec4
ghUP5retti387ZtKiHqXOeNwOS7lh9fzXcPcGyekjeW5mxv2kbb6VrChubvWMqqPEEPSTgRdex2V
nb9Q4Unl7XGQDPjZi7q/cmXX3dYJGNgALsgZCvW0BDqVUFnSCQw2nEJM5Nh922BriRZnXxqwFHTS
ldk2x3nPyCcZbu2u/r6gwj6jvOiPCDPURakD5kqEHl/bVVc+DVUGdGPCU8rezEb/PObTfMi8BLGB
ZaO6U2Ekxj1eT54lns9T0qBpOk71GL25tZB3dWf23HwnGTYNyun+3BrLxNiMwJ+idZCJLk21HFws
qhrWSdzjG9VgviTjeH4LRre87pqm0Wee7w03XWDwEmX2wnJvLLl6N6dMUTAX/UIx2zvPqudMiFHV
qg9FEExvSVGHFl3KwePtnVNpkH/GAYXHeKEmVy7EjHES+t4NgepTjHf5NjO9ZIsFTY7siDh/Ggcw
zq7T7rBvE/ub27bWeU1Ux7aqV0hQO+ZMhA3j1ZzM4GAPATqJPJ/O8Vqnp4nzBzp/o9lRo7C3qrzH
1w/RBygRKBwGSTWKfNzKjxP+xhJQlu/hduv5zBPikucmrBnhIuXGqjdExU06yfbVS2u/5HTeyYd5
Sh5Ul/bXSNECdRqVwYsTFABsHlSNXGQTRJrZniaJ9gbZmZFcz94Qbgc1RE9A+9Uu9M3xMHdpseyn
lLQjTismJJwpL++oBwF/j47dbhgXqLfCq9V3DX6Njlk7/JjGntmOdpbdLAygClXpHqg8jZBs3ZEE
wgG/bFcNxhUbYPumLdzaGWYJfJ8Drmx/Ge1Lm6O/PBiwrE9jWY4nySHptgJ7EgRluNDNn8u3RTDX
gXpQRCcrq86R3c8bSyXZ0XIrFgq9ZMdA0kMZKdbhkfg6/FCjOXdbGH0hXnHAPNQAvqH6w0Rj+TZY
Bv0Cems+Sm13/c2sinkvs/6V7bi6z8N62oVFVd5Uc3bS/LYHoMK86CEm5Q939EfvDEn9Yp6lQdiN
u7aaDDQzXvuCAvWqye1qJ2l+bicnEC/k/5h3SuXkKC0gPSZGg98Y4jZHI9X0CwPjXibuRES9qmZI
DEM008YwqLY5J+PrHf3Va7gUJ46T9YFABv/VIPwjLlInu8y5S71E+BDjihgmrKAeAA7b6+Oxg9Cj
M9e463J2Imoej1cBn3mgwfoumnku29ReGYZ7mbj9fEFSg5HhcIDjgyHECYrNEpLeuw08La6wWFvf
Ek1lh29YJTtdGHKdXE705pr6FYwwNVw5f4LpH/etXYonu2QQkxiJiHtMkmcTRKjLIl38KzsoHxco
13hF63cITuaD13W8QV3V1ddlBC+IueNTjzgWP0xY90+d6xlnkO/7bwxsE8HRoJD2TU4dMb3WXpjS
hA3QTMQ90lIdcx7yaXeNAqDTpqlcfkdafXV7I8gZt2ISI4BVZWbbPQQosMFuKY4vmy9fbOIKsz1k
6JOh6zgpVSpEHZNEhNIwH+fW1XE7ZEQzpNngnhv16o3hYO/fzO5YPbDjKkA9taCWkqNM17DPlPYA
4hisEVaDBvO8RxqMUyCjqNpkYTGKnTdZU3NBZRLlcdsrlpnJDTh0cU9Dmk9ZVQx/GN78q4452jgm
Z0wSrcD/TTYBBTUZbSf6IFB2PgvxF3vHeXHBRc0yhZYhdYIAO1HzVVAYzctPk4V/Idf51V6wduuZ
00LfIluJ2Ojwa7T303gq9JF0W3L5jq20vhSRow/pbOXxQtM1Flarj9Ip9Z2BKK3akidq/mGi9JW1
/c/xGD8f4wbmd44ehEUHwe85rCOi3RQrf03fa7W116nBKDAgsZqwIJAtBw7gdCyjcbbUJhiMSceT
PyywuYp5PWPr1XKEO4Gv2MlaErslR4SdBjqndsJj+gBMSSVNLM2gauKoGrPw7t9fwf/5K5DsuopD
kI2y9/rub7cvC7zMmHya4czCsmxXmXVADxTS3fwD84Y3PDSha5lsXqszZTJM8y3PczzTKqBBuxuV
psXEsaXN49nD6HZKtDGX51qmiX0gLxnQllt0LaaExQp9FJK5Y/xpgPvr+JC7sOb9BAwqGVDyP6sq
7echpZH5Fv14t9zA8SwwWKuMVr5R17a5HQYajDsc2lZJtVdwj0BncHHTcjU65fDnntyuIOxlUcY0
xNbXXTBawy//YL35LVnq60MycwTATpwnmqxgnZH/9KiCxtSENsNi8RuVD4eEyAh5Xg0pn4va47bP
RvERoQIjbqRYuMhfT0UkwTcCGUltf5flKdEtU6AydHD406M/vMfOr1N6jwxm1HZog1GMe0iBf89D
I5ZmKaMM/ZdNCpt7dPBwhK9l2ja4E2fecIQsXLV4NDLc56ltpxD/pJ3lV+lMANI50XGpdyxLElq2
ys4E5KiawxkRhsRubjyVsXrm61iIlkDmbcd+tp9wyIA1ilSJcDfs8sLdtxTQU1xVnDkoqtsQBKqs
oN7xIH1ydMrvMA/TdBUtw5PttITGd3T84Xg7Mrd/wCrilfAsoD/86RlbX4Of33SsuB6sCpSNFpYX
UKu/3j4GF3AP2wLvgYaLcPfXotrZXT4dyKZp/Cv2BSx1vmAeEwdSzfiWp27Bml9nE1na7dxbdD+m
gvIQig3vUoevpdsn7WTN55VonXH1hvd++AeO7m9W9fW2ohtYI+5WbQ4Kh99e8IXZSoVnHDwonyQj
LiPkdKZ7sSRbQdknd7UnXaIUFCiWnRLCns+xN6TFmWfW/H+Xc+c1A4xOHMBdmPRiLc9tjqyMRX5u
+nPo7ivf9EjN4Znq4rYArwITI+Vb7SmUGKCC2iR3JFQ6D783JL0sJxpH+QszCnN++Per2a/7AXJW
qO4sI+76GEMq/13UgqODoIOCBOkKuc56CEjBzEzlqTKr5swXipaGKX3KIbe3dzOJF90fXqIv+d4/
nxM+ARcZMYNnQphH2Pm7lW/JJm+uc3yNuM06ufdTy6UOXkLaIn9NpbjMgXuKEjd7EYbsJ3gyq6d7
gkL8w8PlXgNL9YQb2/SXk61d0m7dw7fQr3XOPs4BOklOAGMT2D6Y0Q6eBi4SkyLFGbz2FqMaNpWd
GDvPpdd6+PdX94uO//Mvx4QdLS5ae3LVsLo49q8vgZehoUj8/p3DVXtJs6jGzaVLPj1NjuiSg7BO
UHAFzlkSFBlpVTUd0SBQBYkeYZg4uzGqewsOkh9dzzR34wGA6r09Tf3MWMzy7iM95+e+xt55ZSYe
lCYGULWKTXO0LsFOBNhmLDr/4ezAmW3qWjdriFW3q6JG3bkJ57k/yF9W0cFPrz1gbY7TJgtigHjJ
QtX8mzaIUI+AXJbyvXfW0SB+aN7xADo6pT+qhBrZYtgOe54xeVkOqC0PnqR1zLGCk1nfOtk/4OmI
0NMP+S8Knt/0CesHWuMLLAweuEVtfCC/3oLKJZSXKnpdK9jOT1I3xn2eRzXxYdoivHJy/PlxaAc8
eV5fJmI3enOYXERRLQQNsx5w5cisPYeU6UWfdRbmPUA+078KSJmz9hqi9SdhUUxbvaatLmErtuW9
uboK/5rRfjnK7KbzHjwochZGcpMG5NdXjcFrmDeYgxHgJofaG6dGWJT7LjF4RGS/mgoGhFYbgjAL
ZwPyhHp3rqyu2Y5M4kE1L5iiD5WcOp7ooabhWHKuyPgnR0hVFatI/xLVkn+s/Bqi2pXrpMc60O1x
FfTuQ5QLnIVxhCQ7SYIVZ50ikdPOyctWxngJI/dUf3kjtWEXF3PZWI9dNNPU9ojtpoeWK6zxQxVd
EsvlW0AorZJUJwKqBwq8EpJQw9UlY8vSTMy+3q3/SC70f8zotNZh/7s34e6j0W+l+PE3+fm3Pvv4
21bWqfzZq7B++z+sCuHfMbYyquA//PeXfekv05OFUwEFPdEFIapJGPm8Dv8QDaEZMmkyoOHHfwys
ei3I/tvzhFVqPatEVL4QL7BD/yeiIcr8XxYJ5HFsrUAtAGegVfD9r8Lqp9LONsjUzFWD3HWeYieV
c0rbdnaci6nF3n+ByJ1sKsB2RckKyA5xNtmTeslcLRi7O7Zst5FG7rpdYL7l8ZhoDbl28UoGN4P0
ZazhxyK1jmR1P1cM5Cj/8lbuCnJjORXrMWJyUZFTJG30BLFDNOBnTR6T2vOgug9dwHa70VmgLxEz
JHK7mPS0j5pi2jkA2JoHclB6QE95AOw9nqJ0eoJDHVUwzjprfg4D1c5nFl1F4v6Q6/txK7Bf2hbH
0e3AMExsm9xgmkTzLHmFzcvUcsw0IpIcb2uzWUh9ppMm4EwRKMgJlBLcE5eRMa+mUVs3CqvSvBiM
ZI3ijQFC8Gr6A7U7xdzMrJU+4NMCO+6lBTU679Mp6q+KsG4S+kGl9YmZDvT0HCjaapGLNgKVTo+A
BZjtTSatUO6cxpbh2niDPAs0V847SJG9iUFaJBMtlJD4sHxCDmhbTL5i32npNbmMGe+h/kLkrGsv
2S+jR6k0Kn4Zhnyl4e9gRpFSZjaa5Mza6V87MZTVhoE6PXSq2qta+7aI0dgaFaG1ajUcozzSCBXo
826EX+bfFdzmO+mnAOY60fuUueU4zHEA/v6CRvmiD4yUUneroZjYsZWFeqIAiGAGK+CdFRw5fx11
QdnP7yY19P7dQh9cHAWCku40ayNoTqsoh5aiaxfZLtU4xTkYzxKxb6RA79nNUFvbrumIrPOV4SlO
TPbE9NAX0Aa9tF+Mg+GJ1RRRRrq/EH7O+Czz/WaKLV+ZYYxvrW7POhDiL20ZGPlbCKKQWQifo421
ETE4hLvQWrSfiwHwLQEJeL0mNw3JBHQWuSv71urJfXRMfTETDGZvO+G0axx6OaMEbtSkjgYsyXkf
MOuysP8Mwgo3wFRS40HK0fdAbTcF+Xmz0eVnqhiNZwE6dyLDi3iJjfI5OF0IwA7BndBtpx+90s4B
vDXQMr5VIq9gU5ZwTx7IXh/zy4JTy9k0BkN1LhhMD1fpRBPpWvVRP54otLpwj8+VSQG8Lid56dEw
uJ98bkMe4JWESP14gDxCnWHPcBKwZXPrjUONss6cbbHP2nmd7M2jR2spS3txsvKwAfNMFwetPxq8
8spTVRBew2TA9JDVk+GcOQsEmNhA0mYdsmj2PgOvhhPlFgLIvwmRvyRJLe+AHIuqlPt28DNrByew
yoC/9GZ+iGDayW3I6ASJA5AYykyMk9WVPaWsXElq9fa7zGuAyJWZ6P4msgRDVj0RE0ArGuDQrk/m
wIeUXMp6C8TG7E/S6P1s19Trn9qOLMTRwdVeXdrkQ+bHEfiuvLItVp4jNJgyO3XdWDZHykbhQQGg
KDhTRFSEh3ppGGMxcGxd5oM0YemCWTQOPJIegKZ0LvGeKAyFe+9CSyOIT7iTF3fTHD65UcHH4e7z
TXXQhWcJo0bY8gwivhV2oD5bcrc/52KymrjuZvlsjutPrzqHLxjZAOKKfE2Tdo1VIbID89EkrG8m
fwokkOUGbULBnXCJd2yTEOmfa0z9Nf1Qi4ny0gRXGb38d2bPsj1WyKMV6zeUJjp2gfiwmEFfFTPX
dQOtXz5nvlSfvbmYybFzXfU5T4b3mdsWeP2iXWN7a4sYjG2VlRKVUBcS4kqKznsibR6fkupKsRiZ
mCg0wxByqRdPQGVe5m/RCIh1gxLNnLe8vyQG5VOa08v3FrINTUeH4cnWlFFUVMiVTipc/TZLnUxP
o4kT4MIiFvah6WXGfMRTI5Ik5jJMqxxpNDGYOOfFg8nuGMfUlhhy8ZpbqJeqWssLPRfwfYhD1svW
zXnY6BVVw2Nlhc6HGFGMxQCN57uBHhEwm8kkFC9NtPmQZZ538hObSFLGJ0l0dK0ugX/rOu8KwiqM
IssHQ6+sHiB3nzAdihOUBhJrcdlf2NKn42tFBGrssy6UV3rUNqWlNzsPEGvUGtFor3oXG7cK9pNK
XVRNwgBOO9V8q0BguYdeRPTLgzYpWItmWuuxNTlOfQ7yC21QOZn2Q8uPLzZ+VXvZftGzfZ6k6EyR
pkSd2GqY62KzcjcfGkt0tyHDkmf4BDaqJ0tANInqQRC/3JivwTKttgY1pa82azn3G6gvEkLEUPM2
iNql2vgIKB4WEwuEb7ZhDj81V9967EyXI2E7NZOwpLhqkeg+N301PtelYb9APIzwibh2daP9FiaZ
L0GsbKaWKMTdkKRM2Gyhqkerb3NnA1XXYY8JCf9EWGJkJ2gKsjUO7myYTB4hbJj00AKYlyyyNvGg
zQLiL8YSaUNx5zDybie1NPfT6A+3zKO6B3pGyKEogNCO+VkDDCMPx/CaIqBXR7PLBnubrsmvmyZE
gIYIwkqg6EBZvtIgi7JNRVDEXW8n8q3QoUNctz+FbMyO0+JzGlpGbg3SOHSHeYDppreE9QxHUP0o
6/VWgloRNz5QvOKQ9iTEbAdCK+4CxzXf7HQWjyXAYRGDym2ROU0ARHchADnnAKdSXsnS4cp2LSE3
jV3QCICzpF5Jx4jeUEOUD3YqvXMrm5wnGZW6iN2plO9esOpziOLMok0jJ2YU4IFEu/cZcaNnU577
3LIOtyCu0vUmM2o7SmUqgjdCCB1gXdk4VkVe94PBdsdkc5JIhU1EQzQCCKp1j9ir2nnX+24pN4HZ
T/cA0sDfOsjWhthw8+GmtQcX3QEFDSmnOp3PMDVk32qw+eQdM9QHJUwlRSE4z6GIvd4HG6/NMPtB
mLhEzaIM96YfJ+Q0QSrrEZFLWxT7xZmQAFgDiJKtySgk39GrQpy1sBmdycYwahidzRLGlom00SKz
AxFUGeU3suntcV+2vLJbrBsrEKX2mmm7+PX4jdhh/1zntgMiJjIE1OQFISfUytZttkYg82mPThaN
DkqeNgCuX9pF7HgQto20RvhruXK8czneljtkHclNRYey20X1khLyKP2upQoRLqBcS6QvhpE6n2Qe
TBUtAxqoPJg5H2dKjeqRwm+8RuTMmBR57nwZNYiqN/3sCP5a4tQECGetw1R9WGqOrA3c1E1WzSms
ZjXW30WJtfHkamdEwVViBiOvNgxemwQgJmJDbcRmltfYVriiNPlpte+irJZlzIy/gMnVwxlhKZvm
j7zX41WVg//Ylr6Y78B3dj8csqUJA5bT8EJ3ge0DQ2dlA1cFnrMWzdSpwreBHSNsz2UcdH51A9dM
/AjdyvtmhTka7o6awY0LFljqbASRzW5K4MltePxdG4thpIhSoPuGrqSlQwYI13S3BCD5t2mXBd8Q
vaLeIwghezczEFkx+oLl0UI//7gQZOrGiSK2dWNmND82RFI374UIdLmjiGITAm9UAHEtU7xcpHM7
w4bEwPkV1H9ZbzLUl5K9TfjJjlze6i7VbGuINk2ABRxPiqsJ6kLOD89ahvR+VpKOO1cU9Emauj8a
0CtkJHtyeOnbDnn0nFvNjxEaM4okIrBS1Ai2XHaKDY6wbUPDyela8EDbeWogEzB7YkULib95lm6f
+Hed12VvKqqG13khAzXs52K59XyGypt6GUd/kyWSO8qEU1Ouk6VzO0c9U6wS26bF7qYic0sHPblQ
QhI9YWvfPCPZcSBcqZ4UbFRnUdhnPTu9dWiNojQif4cpCRD5H6KZzI/MRoeyQcHup3FJg/YCRDnr
SleME2Kn2Rkv+xB47953iu4+92fxA4ohh5I5Kccn5gf6eSL94Q1XtGFscnbnJ6mVTdyx7ov7jjDp
ZRvVbBUbpx2K53wBGANzmEdnqylUb906sq/QjoffqsLHxQHQw/IOdh8O3wIihOD2S6KD4sVI6d4O
hNA/t+0yMbhtnOwtkpwZNgZkWGebgrXJN4Pn9t/JQRPkHTv5W9dF/UtaKObNJa6fYqsDL8cOnHIi
5Mv1XRUWzSvHG5jnJH/pa0+53UuU56VtxthJcv0CTj/t2QY4vsHzqNDwGGTBPRZT5D+atTTezGgg
yivshPey2KSXrOk9PPbzhOCZ4OwMw69kGorsSniX81hVnwvx7kjU0+UtmEhZ23Gi7z5wfLb43+VA
gHtd44Zpy4HszDBf+0hp56J4BxM8vJRtJF9X22jA8Lq3iOawMh3uQwtNwUbRGqJqnthuUVnX/iOp
eGokXCgASpU3ZRSe6aoXXUzGqPcJjixLd6YwrHfOYcR3Lw4ZOLfZIuia2XLw1gWsGvZZvVAPYvfh
CzUiUo6e9IKvQDXNFQVDL59dDxoIRtQkIpDZdNIfXTFY6uB2WXFNUWzbJConXONEI5qCMN7L5d4d
OU1torRvS1afXvGE2HNnxzbLdg0Jf+HFzXwc4+xugaXP2VT9XUK2eAbzXwYEarYUihhFF5lcRkvd
Mdcueje8A7uGChdTf2Z+m3BqUksZnSYCfJsSvb5sR2wLyc7B1GI/C28SN2kTznjPlVf01V+zmv+o
lfZ/E/fBuON/b6j9F/2z8vvPHTT++l8NNNv9O74I3wlDZlgs62tQ5P9voIEmDfw1oNbj76wUin80
0Az3747rBWA97HUuSNOfdv9/d9Bw662dcayUWOjWP3L+kxbaF6fnn4MFOmhMRRmL0s5mfAdf5LcZ
lURjx9Ex2GPY6M2DIgERJDgaYKHLQ+iU5k2VDEQidAL9dT4t/Ym0cs/Y2m00v6eGHyDQycLqO1Fs
nE10V0wvJMKMqybJeO2Fa68IuGx8VnnAEbMDI37lcnQNz0vdq2rrRoPvbjgAGj8G12D3xXdNPaar
mhFEi5sOkXZOt3hbFjq6zz26ORvagQCAwq/22fDVSkt4S6Nn3mx68cvaeJNfPTh3bccRBgl5ofjq
0llfHTuzQ9Iyf/Xx4OzzE3BQ5A+c6kfSigwPaJ0sSzqA01c3cFAEAMUT6YgEJ351DMMG3x/CPqt/
cpGmILRDzIMhoAsYEuOl86J+E+CjSy+NQjFj5nwoiQaeiWUC0WDYuditav/686dH7l/MJ34dxXMj
GX0xg1u9vD6cKWJHf5lyj02Dqt73TwIZwXVhBuNzksAL/cNY5tdJNf86tObQDnGC4vh0zIiH9udZ
elTWvR5s63ocCofkCEnT4aik7rIjC7wQfxjdMyr4tcFrmR7PJk8lP9D7gmf++vPqaimSROg332dU
TZxbUb7UUVB9F1HUEVDAHC87i1hy2x2VGTwjQuUjarV5UeMu4+BxLtPJgcjEkP8b/UwXvRA3re0+
yl7jBnpJ2UjrA2Ck9IbMX4qdPu1D80BhkoTnzmxh6/G7bkakT4Q6SW8T2Tfs7U5JMAXGtjNHTbW1
Saoyyzc1nqlLIhGM/sbpLfoI7rwOZIfeGeMFX/SONRgtcmm0ExlstDXxsIw01B6S0WnwBioXqM4S
LI7amyHtjLVLDXqj6RWtG+WM81mA0YbmSVMxL/Jyqd/RLQUv9K7Z6z0V5sumnl1afZ0w/SOOprk5
tsIzwoPnld4HRhXvbES0m8V0QylH88IQQ9Tv2m5aOOPbLexenCDEqxPyRjKpd60CKNEbtdh0Pppi
qd6KNU1zk+L0qRij+5i6XKeZgkNkVt7NVNdddCaYxI90SLgEyOaL4q1PhxREx+CLEOdHQFsi8BiY
bT1X4jygBWR/t7IUfi54iRmrmAFOb4PwOiHddC5q+25ZLEw0kKsCCqRG6qvOqTrvgtxW8pZMJrLU
gEkagc7WGBjYrWnfYJSC+OxEVbGZVcBsF4fOFJy5jYNqxuPtv1hG8o9OucJipkqPVEAjjVybsJDC
eSYmtKMAUihq6JeFfr8j3D6QW9RM2fpbrba6qWvH/oxQRC4FMqnpHpuCLbZZuppKqAdNF+F9DbNx
slCD4wXIk27bhoRp8ujMaXDm1EVwIfuy4vSNRcY4ZT1xtcwfGkEaCr2AZhvUGU7aHEptvdNWjjWm
lcJ6KmgvfIzpXHzAZtIQ2w3dZ7yNi9+eNamqTso20EgWYdf4MUvfcuxNL7hA1ksHZVG0LEkAubIB
4NdnjSBrZR8y1z1b2sk1t928eM9OuEyPpEo1Z5U59rtm6sePCYfBM1U0QU0BTOpmiy6NwM90JEEQ
AAM4TCx/JDHuSntQNz6nkHA7lngrsenQmd5YOgRw0YMAue6txf3hc42fczOQd95KwDyyrkC6tpVF
U2gmFNZAxKUyksxbgP/bBJ5SSDNPhEHMSIPxhrLr8X7Gr6b3jQNfcuMWs9BIK2qiSE09AnHBHVvs
+xF/QY+R7rNklcF1x9Eb72rvqUdULMTV1I6tHixshB+eRhy7GR2/OyHnM9IDsiekCzOb4ge3sgji
hGjbNUrRyJpdOA8SB/fsJ7c0WZ38mC/NAAe7WowO+Vg5LZvUpx8TD4xB3hAicLaeycc5J18q/Mxs
4V67pT9+ZAt+uZ3R4t+KTVWWBi/YGlDCub5emFM5xSOha+oyaJbpU1esfMjBquSlqWjUIPLAGxLT
iGetWqzRvo/crsEWOfPXeJMcRg06Ai0+iya4ToGccPJJRxWQa4Nebh/OTfqjTt3m2cnIYtn0wUKO
lAKEHMVL6PTj1iPmXhCZW4kjaNMBs5spo7sEBSdGm0DQghyBRPFxZzBUcQ0q6jFhjyyYAbvJh794
HDAZqNv+hn4ObVK3HMILSnUZ6h/4U/DbGm1LtyDhmeXvjBgQLzLbl7dmNzV0TdqpVceorEyN3TBd
XHlwZF3Yy3liL/gXM93TmkTWbQxnLVmHksOP3dLDZvxId7QagmDjVhgEISYx61qIWLu154YQBYe1
YKBhZIvrJfDGhh6ekV5OuUiDXRN5/muRYu04oqoDLOSnjoeoJJsfVWsk6OlCoyYcFhX9sa9hEGId
LnJyJtPcDonp65zmKprBucc+IC+6e4qpxKEs0qbajq30mzOcXQucq6zA9QiEnXRLnYXm09j11odK
2vDdqzyuag8y/5rBrPEyDfna30xIt80x5C+bxIcudjYWVeRBCmzdmYFUV4mtHWpPby1nUNx7ihuX
NcAb5G7xs5Q0GBNLxaZwMjPdAZNFlhAK8f/YO4/lyJE1S7/K2OzRBjj0FoHQQRFUSeYGxkxmQit3
ONTT9xfV19qq6trca9OznU0tqrIyyIDwX5zzHehe45qs2HlmlOLYgDxH4DP2EtzGIeOjKF/W5iXr
UuOnLELnI1yH4YG/z//WSmn+RBqTIDXOVEftY68IuiuBaSOulDUNG0sCMIvxtPRLFPDFq40vk+Ib
cmlmn16Yujg8x3FqN7aJnTlCQ+7229xx7B+ZV5PD4YplopBbkK33hjk8JLyEWeqAhRzwuRWOeXZr
Us1Sc8ifB254uUkWt7zKUvD27yozecAyGNzIJo6bxKj0uU5ZWU0feDHdaqONNWtvPeKKl63u6pM7
83ix48ycNOYoLB+nQmmOniVsXdxv2fBorVSU5H9Y1c/abtijWhRLv/tRN++weJOvoDQZM7D+Ct6D
EUFzZDWG6cVZUtNdCx82c0USTg83t1ucyA7JP4O6MHsvK4K8zyHV6Uc98NRFjRoY8JroOPElmAVJ
gwJfLTMpwzDxVgQhFc04NiPJ4In3Pkje3TtG6KGPgaYqWeSdy2nqpvYPATpFwmi2v2trIbywdJS4
n3nMvredb/90fRJaCdMwMHXg2svSGExQX8Z1VfrjpQv8SnKyT5l8VEFYvI+0Ard1UEkWjbUuVexM
ve6P/pjhDpt7BnU7H2NftQ1LCALYt7EjbbOE+QMGu77STG/z1bq49rxiBhoqYziHKyoiss5u0Tho
qozxiZYb72Y6Tc2za+DEvZ8MNfcHSdLkTXPliFnSc7QrknvW4VAfmL960rV+NAnMBlxVzKJZVSAN
ZUQYef3SuHpf9sCj+kgL5GQM0Dvz5uPNKSxPPbqYBT2YClIm5kx1XaIYG1LLcMPfhio/0AVnzmFJ
K5vcgzZJXKhKSIVYStRY9BEGpWNSP2JymfA3GBQTt+Gx62bsoKqyLCa2NlwYewNUQxiPy4oT4IJZ
yUCAM5tqzb4EEw1jVzcM3R9LmbneVzPcfp8gQUPkbCsi64Ij9kiT1QMD8tLUmxUL7C3bHr3frkuE
RLHcQ1qP3BxTm48Gb1z8vUKokyO4IQmyigtWHPptXfq1fc11VotdpUozedFF7doIS21sjDsKEiEP
aaiKHrRALQNxzbObWiuCSS69J+YVpPJt8mymAo8mlgTWFt0vZx2z6xKMHK/IVr0uctA3937m4eLD
Yrb6W8tMHXVnZG3WXAhaGac75ff+gMIHyZIPrW6m/T0SvtqbD7p3MC7WlmtP164bE/EsAEN5d/gi
K2a09jK+hQaLG3K+Eowu5VJT5ATTWm+spHDsb1M2L7+VJVlQmKUcA1o9DA2HJrWnd2V1iJXcORzP
bILygBlgMlGk2JLjsCFf5sWgwp6jpjBXb5sneFsp8waRXgrPJ0+XgeFqbtqwnPa1JeDBdcEk3jEp
dpA4lHasQ5851boNWrJsjiHECnGyJrCtoFtzMFK+zZfP/QXhGpqBr2hdnYXJHXviVj/0QwXLg93b
WG4X/AYzRBnD6U6FXaf5tgi79HeL5lncJrwhyIxGySeW0fl6WACHC3J+TQp8ABzD420kPon2XIx1
6nB2+4g2KNyJyGuwA9Fm46QFIxg41dNkufqnKEL7a6X7Zaxv9vl71cn0ynA9KaO0HUuoNLaClrOO
8/QlzFEUjwkObESRIiPWlFtcL/zqrd7ikeb4JmBJ/ZLcElijcNYeAlbrN9MkWRtRZy4V/XcA7OQ4
IpN5nR17eHM5BtkrIOBhjjnmHvkpuZquASk5GMFmzxT7TNkVgDB63jxiAes+ACotgxiUQvpiIr/8
WKmXvCjkhDDiGeNdBa4A9fS2yphDrn4RQFyYMyL4SPVlmjCac+4cicIIfvaJn15Jsp+TuOhI0os8
WdZ0Z6FtcigxViem3LZwkv/Rvv//0dn/Boj9p0nGP0GrXpt8+PX1v855k3619Z+HaH/8j//Qof0H
g7IAWe0NIYZY3mIu8V9jNOOmULthr3EioAG7jSb+e47mmf8RgGzm/sG0abvuzWHxjzGaE/KfbHRq
TEuAYeEJ+L+AV/119AKyirmIDeKbItbEmOIin/vzUKS2Spq9AWd4JfGLmAdPpoc/fSX/drjzj0/A
cWM7gg7K/vtwR6kSCRY7zYhFvlz9g5kW/4+f8DeTRNjR+dRIL7HzbnJ+B39Q/5NPQPzHHhTBnu/+
bdJoralCwuRaETWxgaQXFNa/+YS/OWoCdiUOcmZEugFXWyBE/+uFSDvWWHaBYbYaWme+y3RnPq+c
md/y1DGss8mLlDw3RjwbgY7trnHyhCQdv7oL8L6ShwwurDjPPcJH+JPmsr5Li9ikQz830tqDNzfn
i2mYBR6wqmQz/K+v8U0//KdJLFIsjtfQZ6aJZpcx220U9ictI3b7ufd6H74AhZE5fAVheXJac9uC
xPzXn/S3Id4fnyRuhhi4hjwAcOf/8kkQQlRmsiGKaINekkAW59Ffr2BA1vh/8kHo8QG30+D93Xmz
Vo1X500mIkd7cQ0d3p7atzyc3v/1x/zzN+cLxJfossmjEv/0/M1ehebYgsBgYqK1KXHB3AYfc+Md
jKn8N591u0v/epXYzoHLu/0Dmab9t2edrfDgmKgOiWGcj02x6wua8W7dCHXO/P86E/6PkvO/aeC5
nzG5AetDFWEjtQX4/tcLVXrQd8iNdKK5ttkavZl2nPpn9G40ep/++CRTbH8Xm+bzX3+hCHX/+k77
46MDfkHsXdDIGQ797W6cHE79rmHY2QtXv/jWWHgM0sLKZ5Cm0we84JDomXGgTKmM6pQOzfpkTzSZ
AyW6Ezsyy9tDxQQUlLDjkRDgdU0GXSEh4sVztfEOQwOLsduZ9UYQoXMuLN29LqHgbiFIdHgBnIxN
dVXhd+JrC3Lfg7qnXnd7bKigZHQfGTWAhG1ue9MSO2mH1KPAo3/h1EYgFzT86d6bxh8VHae3g7sx
vXodsVabG/lvW7kqeHJ1PamndPAd2sneWWemXcwjz2k3mT+GrssfqzJhBkvz0Wu4xsZ6Mjtf0bGh
b3mydfqLoyG9Cdka5EwMhzva64UwjpglsvU8KS8XZw0I2TsR6Nc/9+sk2+PcgXteOkN95Us6PLpE
xxyhADWH2sfw7xB220dZsdCTqm4Ucj9qz76znUmNmx6/BSovP2gx9MOFc+LBQzW9m1ur+1Fg2qZ+
ZLiEhXgp6/mhW4G40BWgDARfNH4moLPOfdrbMQha8xraKni0JDuaFn33JViTDBofqg5QhLoAe+Ca
pNBhDa534ziY+hk9pp9HBfhaQeiMagkVI41nOqeeGo2UopuRMGrCodR7JTLNFhXH/gJxtp2eSRSC
XKUQJzA8CE/IqMuD284JRD9pX0dHhc9Tw+t7b6XJrmKuzU4dZTKBqf4bMu/kYsiwR61KXXqh72ym
ExdT7FTvz6g+kvGE8XFBASPTmVxr4Ccv5OHZTNVYtO8awevjosNyhJtOnepehnSq9itk9rdOrGMX
IThQW8zX+mb89GT2WC44rnr6n2AHix4t7cDQ8U5DodgqgxjhaLCR84kuydonPSxmt5uTJdTnmq/y
IcyC/kjGHYdH0zCffym5d+w94swe0URm1aUeSEFyg/BlcIhh1HT1Zzk0HpbybloO+DS4l6OcueEu
XRAqRT4gxp0aTJ8+dRoJUXT7caqg++XCFA9Tmari54ifhvDtORmMw+KG1fSMBqL4VGRSt2d7Tvwj
88SGzPKwrbzNwtjoxSsbmV/IOWVYyJCwdsldlsX3fh2KbmADAX4iHjnQ946/9LfkP/qSOrKkbxwb
aXo6bltLfmvKUDq7XKgJxaJN9rqzhM8ZwoGdyz6CQYgphk9RORkaTj0xUJvk42yG3kcGL+m3sCbn
UJg0ojkBQIdCSv0Z9OaECDpXPFxzFeAPdSow3gyq6MZznYwHtQTGq0oK5kPNVJs+AiCdfbXAi56S
ZMwN8MHN+k3aNnpGv6vWzzArRAv70Gx2YAvdkxIdM7eZt+5uVMnwTjJv8LksvdWwvtP2nsj64XHU
BT8HOuw1EuQMMwKRlvGJfsy2mPHlxlanBgiqxklmqJtIeo2t55jg9TJecpB11kpdnHX51oL9BiFW
NxerKdafBYKcYI86Imy31K89Q9E6A9swsx7MNhK55OstBwuYpDLkHhUSDgA2f06+hb9T/56GPojL
zp7Cp5GdMlS3sKvcs6mbWTxkfq6sm0iNmW/pEqh4cTHDkwNppDdEFR1vfzByuZpkUjfzNTEY3QBB
Kir9VmvIkk2M0piIrJjgbyc2mxxFhuYVvUNdS6uUz2J+4eduYtIoiCko5rH7GHD4EA/t8OpoGBKB
ChvJFjzbsIRvWEfqMCJe8d42vTXtRTJZPd7bov3yWodNGrtneap7abACWox161chG6CRDKanzPTr
dMe8I39dk9p9bfTsbpnJdaewY2kUtzpN4551Hbwj21svFqsvhuzrrBGQMusGdtY0jwMUi71mQ/1j
0lZwC2TsMrHzyhUii9lmgf1aBUO+aea0O1cylf6hRVphHfvEmiSxmLfUqQjsTTc9Nyg311NFdibk
LSI+HSidJIa/D0k/9TsnFzq/eqZXb038+CdmKq31vdKZ1cRBjsr6caJ+vPRWNV5TYAXOweonkRwE
rIs4HUV6bzmN99R0WmBK8aBKbQIrge8KRgVZ3hYFu5d+0pG68t539NJEukJ6syv0aqWHeepx9oJ1
6rq99Kb57IOMObSqC9O7ZbRsxkzJKI8k1rXP9Q39zJMz5NU5dTXW2YCp/iObARFuZ7Hg2lzmGp8J
gjS0wBYzyRrWjFQ9ek0jLHIkSF61K5CjS55vRKZnAxdzifWEzLQx5Gk5jKUnvANngzy4s2rrexm2
ap+bqfsNlyp2FARWMCYSaxwO62TV324m/ncYMCwnUpLCdoqYuiLmbTse+8oD6YiUQmVRKTJrn5pS
Pw5rPvrIi7PZQkS7pKRiqxltTbuE9pMzrA3f7DztO8XTlw65NNF4JTlMfmXSDeCLRGCbbFcd1MtN
9My2vi4WKFjFTDmCRMYDUZG5vMF8IhL3Gdw8xKJ4RI5MtC3rUobeNBA+BHXuyWkdv9uWejSf68w1
mr1CvErWKpo1H9bgkj4Z9CfNDiWn87pm2ROvaYAJmTliouuTWRfvZZmGKBQNFGu+avr7vjMcktBS
ZbJXkJVEFSRooHbCK2oD3Td6avYecuEwxZCFaqMwmHwX82kkvXnTrpRWc8l+8bsxw2IBZBMgQ1+w
wlSsvHLoFxYEua3d62b4YRBYsK2nlSl1Ck/tAFNPl5c6mQr3kAe2UQJyLSwGyX0aQooywn6Rj6yI
1RQlySd2ZShKGG6LtwmtMMeYRH1171lrUZ/lHIT4NYNAkC6RNOmRIT9/hRxXNGShORVRgIh4P1qm
KHnXytI6EFCQu8d0xXOAwaUsUD9NQ7Zl7VumT1ay6jEGFVYyQF9riYO1SXfsa1YqqG55CVSjxmfU
fxuLpNdTwDItxoHAliW1D73pZveZQwpTMoXZDo1UvwH8le5Snv466jVr22qd58NM3Ne2YjS1stPx
gktpET3+uzdGPxIj6teJzfpeVahzOWtLtGt+gozxOta3KPtkFGV4ADsw3GdhY37UcJFv+bq62xrr
iOtcdTgFgiF0QEz65rzsJk851fuET5/c3bYWN6jcYl3EjQbJEscZL+YytOIOywsD51mH1Y+Cw5XC
wAjTY1OyfIoQ3nlnRPLeY5Gs9SOw1jb4nFhIpG8hQucb6BbVMOWk/5GAoGXI263bqp0mignD/DBm
UslZHoXqOtsC1mRdK+BftRUwbwiKdhuGE8SynvW32AWA9jbZkq3w20bKxV3bdnNzclYj+UGaAcVg
LRrjgzbqZk7Iu8V4ZlEJQrZZc/IS+e6Xz6FIyuVL+Izrf0A1s/Kd9mtDx2aFcv7ZLTNeIdCucA7I
MKPWmms/bku0f7Gbd+GWDeKiIzXO2WYWyn7RS02fUDNUPGFIwqtNZBFrHBZmwYUTg3C/LMR+64N7
+t3gjoA2yVJoLsojAuezRsPdLI3tEHfoIU1HQmIcAQiWuI6z9FCERfIws8h76QhTppRXDIVuBEUe
ABOjT/2wuoMaeaRCItSpI9c1xjqU0G5A6LxOouht/L8quA960ofpMtx7bQIpbIEe/UYsWb3yyAWg
v8rgrMJOwJFTxm+86Qt3udkux8kEBXYiuqQ3z+vMSHPL+z/96Tmd3qPKACMOv9EGPtQGJLK1hYUw
hRrV3FlrjjsSOos7vnVYNunCwiLABzGQ/+3i3IJcqGQsh7K8KKSgpA34Ad40cjXFPpFzsh4hhi7p
EZcWHhnCesw9SMOesJlqnIqj4U2+wNHQp80lwKuLwZib9j2XPi51Xc3dtB1W3TaXEtHLuc2EvRx5
LWZHmqoENaSyTZKOimn5yWmA8gSdCQoK9IzilPa3vitnfm+pZsh2XjX6hyJlKd2anacOXZFm01MA
E4K5GLT0xwXD8Y/eV+Md/lN3jxs+jJMWeHQkehzJFwJAp3d4xSM6smaetIgxCw68NtNh9reQ3BCG
tED0/NOQYKp4IZd0pfTnevrb3u7Kd5umuNxQi7CeGiv7apCM8j1QljmjN/JW0pPM4cxW0fmcayCD
m9SB63KHtpl9uEALkD15ickqvOjQTkQ2ApOzMSJ+2faOOd+DKybxyhnldOtNyhkhgEdgUzfKn12T
6wfDkJDDGTiWP5zU6QdWtPHgNmG3WxcILHdun60frkV9HotB2hiVkLhF66LYtg4W/gSbYxdgPGHb
gDHGFbPNwPkzwN4DV254UgIS9HqOAOV3F3iEk3cs0NDsBuVSM4S6ihdWWTtod+MuL8dht9y4Yp01
o6w1e3+Lth251dSYwT4cs/Q7MaTuS7d0Iw9XEswb9hr5tZXKfJMWLWuzmuWDyyxqi4GHpQpDg+SD
JZbPbM7qz4HI5T3qCD527lLoY042jd9Cr8t/40qD9STAqO3ZgS73HnFXuAo8Oe8dizMxblBePCyt
AybV9Sz1yo5iOWUqy2NwOGLd8ci56aZyHG9TT95PTwnjjrgsDcEiNZsrJWn7oUfLUZReik52VRRA
DmYJ8rWWFG/XOLh0mp3hiaMNpWnvjbO6lJA8L9zRVjy1TrHjR++vqAatF6h3z0lDmeAy3YgKG7cL
90YFVnY2+/U3LxrrVIRT6OwSL5uOC/V7E5WIZ74pCTB5z9/m3JeZTQxIDfEyopO1fwamDy5a9u1x
Wn1r2jSdQodfSHoRUBfhB5ph49DOHTMq8uPxv9jK4Mio7GSdt76TAbS3sO/EPe+DN8Mow52gk3z3
ssFpj+KPMMKy95pTDmM0DqtEhtGYeuUVksn8Yci0fsJemkLXTedzhUziMskEPDt+T+u+Dbz6AH6r
fJLJ4G8xVrkbzCTtw0C87cErQwxaAc17pOj36tgbvOm71iRZYYhW3qEgaYGxjtW7epdloKC3nWmE
e5sDBdLgzA+wQbSQvPb4lm4hwkbsycT6zYFC/d3fIOuI5w5pNhdHOYfQMdrQHkjeHdUJSu/8EqIB
u2aWFaDJdOeEDV9OuGNUu8YaY/KxnzHCQZEa1dxsIEeh0cZMVR5akTCxQPbI2kwr1CramnbQ3jl4
/KWFaMa/HtmaI0XDJGUu/mZaQrRPrK74fRsoqVdDgANjoCQvjh6HGKUfzoNsAWAx3cQ2SNNRGIrb
/6TCun6rkE6V+5L3B5Q8t0p3dreE8cQXQWyPJ8ZLY4VSbUYWxb+g6LZbTvrmu3bVZsiD4ilR6EDu
OoxV8a14fiVHyX+udQvg32oJdPq5BiFbd5xJ485YA7N65Ovg8UEJuLDsndtug1ISBe6w1sYDoTse
yvzbbJA6YEYpicLXXw55AWPw0qSW+3ljIvMyZi4aS5vGYgeBXE4R9avYmhgWwzi0euT9GYGVLOVG
jqMB9iBaE70F8PLoWMUt/qmjk2JhOI0XPfLo+ORZbJCIOI8KTtwvb2EytdRisjcD/GzYFInznqhl
emIIRi8Z4o6DbGopgOyB0kHU9CUtdKYxCKDFHLztlK/5cxJiWpB27m9DC1/brmOZVOCl4SbYykWh
NwpuKUgbA7TKxR19o9oE7IevnlwqB2edh9Ax4c6LaMTm8TlZZdS9GRcX/H29N3EfHlXL8mpXYp3V
6mISKr0Na+NrWHSyQslfzF+J9gxW50kN9MKacPwmcj1P0m9xXpJUlR0w3SnCCGpQyf5NbabbfDmA
NOKjJ0V6SWSYo7wKo7Me5ooLF6IK2JYAy2IsYRgxamtI7h1Ypohnegdzv9kg/rvrcvXSdvrTD+R4
ByRneXLGML+si7PylsVoIU9gSa9oporDkkBN3UDWxBaPHE6/rzmxGidzqGfetpC/75jJL5SHLU3T
LNLsiCnBaeifeu+N3nA6TQFkcoHJhogDXQ1fHUXlELnkkMZjx60RWZOJb4fpVLwmlkPwN5nWbwN1
8I+q9bgO0qN13JaDnRGHHbQ3ibVJT3bXBG0THiAy5jrKulnfGDxNf5dNAW9fSjbH3hTrQhJCbWFo
zhn1P8zZGKKM07ju9r0zkIJYgM/3720b+zZqXR/tHpgUMtw6lwwNDYpgX6GgOIqsUsSvUOt/lrqA
dtaN5adhO0EX+5MgDW8tZnNH87BM+7wPH3gsr2XG5CAjdgdBxuwmx1BqB4WOyjFnoRrhjetTD911
JcKCKE26kKVzKt+7fHQ2Ej8P9mvob98kLU+4ETqY5qjlkr15DGF9NkWFsp/s1keXOBbOkWRqjmRz
QhwYS8Le6409CgV3IEsmFQ0EdRgHe/LkXZIuwRcDzV+tqK9I0NCnqjkQyPbz1toh4E+qbeon1bM9
OHqfS5H/tqsSJkSiEgrPwKgdpH9tB3YBQEZ9WYoSzwzG1nSNeuUCGEq9dvnEalKbG9qe+c1JfGCU
CICKs2U3qCS1riz7KNbO1HuNdWzcBJOS5MvVni4j7WCo2gLXkAVJutlSbqVVs5ocTGNMXuYKZhb5
C+mKXccViNTYBcLfT0NMeyrvSrUvm8q+GFAEbPSY6RIespr5/n1meSFkeeni6FOoQ39iFK/HTQmG
81I4Te/idE4X/4CDszD2rKK9z2lNQfp0VE5eHKaV3ndts5bX1OqDl86DULPR3NkX7Wt+Dljl5h94
T8PYSJchSxrVWecVjwLljx8zs9eM/vnKIprUfvqsMzWJTW/3/ScKpnz9Gmi0qseRuvfY8A6cgewI
A1ddJ8TVSluvjOHfWi/Grdo9pI5tqUPY2slmGNDZOoZRP0AVVc/aKl3m5r1p/VpzO9uhUp+NKMQC
yAx+tkn1wG5YXCq+991sS48JtEUuInzQO2ccknVPHL28qlTow9S6iDMDGa4PN0naI2XddN/Y8Pc3
PsRLBgqmz5/y5uSrWbQpN0aBX33DmjZVkWwwbYCrryfnjLzVwGeskrcGg0tcJ40MLsFIF0cnzBT+
SQse7E3OTfxWw41HHr9mBqWBldZvErP7si17XWXbdTQmbqCU+WmkjbR4yyXjAN7NHlbZqkri1XPU
JcVwCJ0Eez/nbsAGqJ0/+bAbEssI+mdjNeQrgHfMdBDC5S+nLopHrL5B3PCuGPajFwRbwn0wodeB
glPbMi58JoDemTYVFCVxyV0d/q4GOldcmZpYyIws6mlvmyuZn0QFYI7NEPqOUTqEFfjkUpWbdvaz
Y1OXcEig+bb7Mi37j9pd3Dvojd3RhHTxbCKD5HStxipKfoVdZ1xrwu53RfiV+9BNXUmOlFcxOZgp
QCuiT0wc0F5pmb9QW6K2GucCQ1jTJIV9LrM6+1YkGfpiHD20ZqbkfmanHL4yFXwYs+olsdyyjW0v
Q8E5parjKmLpHAag3bXVFec6W4aDaj3/zvHVos9LwyDkYiZOmO6ccOnlCeXx0B11gf4rdrjUWHz6
Ztw2esSRECblKNBq42k8E2rPhrBu1uHiYOtodlzxnPkZLUX1YDYY0LuGxVCs0yIDJDVlRDohZgO4
nCH4PpjsDJ/626GLSYM7DwQ+XIaAp/s7iz4L+FcjoEhzpxLJguWXArNZxYuqi+YB0zyVYMncka+K
7m03Mxst94VfcS40PWEj8KvlUpwsa/TfrVLkZ2Oq1fIg20FDN8BxLrA6Wac0LEgkgYrSi6hkH/Gj
tBAq7aRcq+lb17GzwKAMrn8vO5vDVuZ+u4XSjI2XbzS8dhMxeFlYzOW1YT3HbxYMafVoDW5whQA4
NKeqWFrSSRvfwP7bmQ8mmuc+AuywnN2yr81tA8aCpk54gkIn9Oa7ulv9b0BcGIWngEHE1m4q2Oc4
Z3fUUeYuXAbdnObBcn5QcfINua7VyQO7rtdWacTAVmUPfgS111/3og6CIS5SdMwvPaWYtcGgY7UM
FlfN52lj3rA4urGI8KehjgoMXteVNxpvbYI4E40tWj5yBJcfXDjgcT5wye8lv3YkamSPzyxFK5Yr
I7mTDO58+3kaAuM2dCSEt4RDUW3cQk7Fbfc0HoeacJwDOPNO7lPlri+FC+snrrCUvt4c5HGHXvSy
MK6+skUvvjcDUnGswbU8+vXQlYdMNvYPa3bFFooOM8oalMoN9qqK58Za+iCaurJdb26c8Lk2KQfu
qsGYIGW3yMA2dVCt9MZjYC07JAxdtaukIsJoatLKpBrxvd8GepfqOEzdwLKGINkcT2+ljtnNZ/2j
Y4mzvBpeY2VPKqlLzERhat94OcRwRG4gp9dxLGpSyea8eVXTHFIjK2JkCGa2MRg3OWPzHdkuRnYd
kqFj9QUj/MNO0/pI5kV2cLLWbiOnqNa3XNnO7xnM5TMoQ+ZKsIETfHq2R1oScw6zj6ARzXLDOKYz
L8OUWvl96RqZ+ZSRhk3XyL3ln12O7GONDSc/FWyZ6Ukzvv1owbzw6XjBcG+VU7/SR4beNRe8hxGz
D/VjkPrq2abtd27Swi4/JYPXXdPUmvVlEqLZVajcPzwKIRXBHGDWWJh4o1Sols++DDofogcUpw1+
DyAlgnN7PpNTjJvDctKZ6JVZ5482wtv1WLlJjy16xUlYwYiiG4cF8q0xUSBEpqWGl8H15MviwUSN
HA9Gn01m2ClYe5kREmYIQFG2Ll30hfQQm7ovBcOkTtcXBnrVlZ/dsGLHsQbnZ7loeR4bVz5aHoWJ
cPr1rQPyfte6ghhVVu6xtVbjyWNsgmDRZXPgQVuFSb9fPBdF/YJIUTZYm5HHPhXFwObTN6W4Fo0W
X47ZhbjRchuIIVgD8ZFTAzL7xDMNqXYY/ANSfsZqbqEv7Nz87+hVsaQFjstYXWK0wGdOVMAkzRxb
Mp6rnXAK8zq2YtyL3AN3W8PUeiUdgDfsqHkh+UOvs4OmJ2ZrWSvrILRDk5U34dBvseOHWzwQ62+O
LHLc1k4GceIW1afSUt5VNSvxdi4xnXNbNW3kMf+D7GcUeLIad+j0Uy968ahyne9yuBL3ZmiKd0sO
1sWbLXfbd/xVPdv7ZNPkSFS3JFs3cSWmbodRZeEugRQTjRMAsq09GkVwYvUzf2NS1OyonE1yJpZu
OEs7S+98t/PfTA0pfZZC33eTDg95WrLvRFgN/4iEQAb4LMYaalIW/188S8l27FT4WEjNpKpK+IFS
z96ltWU+IMRFvN1VQxCDnbC/aZPi3uTW3BJkGAA/SYAp/waIUHElpiBpT2kgVBYnBI70B4r0itiQ
qTCPFcFQz4Wlpu9QLdImYjCqqOrJj7EfiQbp1AEJX3MqBsc7zCF1LmzDueWOBmTztKBvYJ1Z9MUv
k2ymD6FcNiMmmzZJ9AWvkX41B/MuYwPId4FPAcK+rZ0EsF1u/7J5DPcJZAQZ20MhSZwzyuopTQOm
DghZrCf4tgWVFFM3hM5iBN1jsPYM6wEhdUpKzWu9JmSjeThW+q0qELrGY13ruC7stTnidDdgmGu/
M3ZUFB3WKnaEh6ZK1+plydcZC1o9XQR1XRgtJW+5XcuRdkbyp3G9rHXz6AYUOUtCzguTVwtgDpc2
oW65XTjCDCmqH5hzBun3ce0FD4p0b8sttgiYV8b0Di+k0QBWaYbxDWX5tA/TRc2gYwx3PmqxElnt
BgzSeMR7mkiDSECf16SxUfhCIa/4h7Uaxq23dHveF+VjMvtlfirToXzKNPF/jFbms+v66yvb9lTd
A6JKCuaHYC7Zf6YvHVbJvZg0zGWQg0yDfCtFUUKdXuwIzKWFpannuVj5wsi0pHqO5xWnJ2SETP6U
YznV2IuG8TtBVry0yNWpH1U7hHNcst+qNgy+223AVqJ50nzqk7M09TnhNXZPC+M96GGWVyB5JL4J
AniOy1irXZgY9CsBSWqbVXfhraavHDICleNvM+HWB/KCiUz5T9LOa8ltbMnaL/QjAt7cEjRFlq+S
yugGUVJJ8N7j6edDnZluEsQQofkvTrQ61IeJ7XLnzly5lmmI4hOFMxK/Ob8F/YemOvuey6Y5VLpe
37d5A74xygvF3RaaSdNMR2aBNkWw6ZDfQf30oASqfNsl0Excg61Lu72iQ8yCGJ+IQGqVhBR3Go4K
lX6ft0Ze3LuFqnE2kO4OiG+uJccbPhwY4p6LCiDlqIDU3hRWPZSbLHYdC20HAqxtZoHvXElZ1OzJ
XMsvOpH3qyD7PRl6TaHsoObSR41IW8TdETnpQ5d14YYmAbD9WterNEP5hfUKgVRxAydvF648lkXZ
FmqMbktRCRmkyHVA1UuMwvugYYK2hAkS+hm0JenUTE09eaQK4fXPIAmi4o2wpyiBmuXeFUTa4Z9S
FE1hF1tK4z3wlDebXU08s1bKCAFYWFUsGLrU1Iw3YxlXW+W6CblFAwznCTcQglwSU+6PPot3xVDJ
36F66KgWtumGGRffgfZBSNdo3H/ympcMAT83NyT/kAGRjqBmGuGWY1pJqQ+V1HStlHINulcCNFE0
8v8JSfTdBL6s3oQirgT2QTf7Dl+R+qIqorEODdn7NGU+5apQu6ykAJGaAa9FkPrjF3fedW+W3as1
hDSB+JZeiBs8rgUQi8vQfbXMwvx0+0EO90lLY8Mt6MQi2RDAQ1KiZal020NuCFzAbPu3ij6Wn36X
KB+52ZTItCDc8sMD2VTZSg5BJdV81/z0KF9YuHjqL6RQWyO3BeDUuC6hoEzkBfF9QAtcuoHGhDSi
ZfSowoaBaT2SwgQGIrum/9zEhZjdhY7YohTaBxoBi9pmzX2sesPBk5rul8i9+ltJcwS+mlDG76TW
2BzGS6l7kzNJfe5zAYb1FBZu52oMzwyqhaSWtuSzEfVq5UQKaPxQEmS+YlMS174M1wpUJ8510Hlh
sU/LxjHWNY66XwX0O9PxH8ujp3Ybsgdx5VriOlNzN7RlWutDesEdct+hK5QvSt2pP72EAN+GKhAO
d4+rtTr4TgWnJrXz7rEKBaQn/1/VQWKVFA0u3A+VdC00avPHrEuUgj0y0E9hnZg7Sa+Dmx7llw85
qGhFUUTx/TI69Bw+bJgmwFRL0omixK+e/SOgctpKTenVCGvI5VPvy7cxB9cyhv1lKzNAW2qRokkh
FOp3VZ1gucUscIS+CqjGy54tCk++RWdtekctN1MXaAZmsK6WSr8X8HoNvgFzgnUFn5VFJWI3MIfz
YqMVKkydx8ujmZkzeG10sjwK44Gs4RTJqymZ0NEOB3I0e8yMbwkSO9YC2PocBQ2/iCjCt0w/m6nC
C3KC6g69FCyMl6sUpdt1LtAdGO5EYLLIhy3Ag01+6RQDbYqaSlPTSAYhaWMzxjFSPckNxYIFDiwJ
VLABab3WF3kiXOndrxhZLprTLk+eNK711CAcv8hMmKDI9bHF49hgSh9OAc4WVgAIbVBmJtA/JJC/
WreBf+u6m4Zyr74Avj5fsRH2DIZN1lA3EafYddmlqGmBjVulzZOc1ldNUm2VenN5ZOc7z4JXmec2
KGtDV6fbIjOj2i90QmjJuu/ql8pcEk8YF/1k5lggdhydBSCRkeuYzFxJ/tToCl1fqWVt56iJNOlr
oOl2QRcsahPgfTNhpTQfcvlS8jAmt7j3A2NBCOFsv9BlQDcGzkKGskaWp50faQys2xpIXinafepl
61qsnlBYK+1WkB5kWGkpJdxdntkvbPxk5CyeKOlwiECcPxLvHO8ZHYW0qPQkkuSBdVfkr1lLNFCq
7WMppDc9/bZ1q99RkCNHCQ3WmgaesVPOLpHiTPLhqnTd28ztnha+amY9+Cp6I+kgGDsVJoe0KHuq
VnTwrJzqZ5qp13AGHrRAhewrvTX12nY7E/2U+juK9vcIK1EjUH7KqrTQxDC7IJbIgx1OIkU2Jwti
QPXTux2Y2TwGcqmhH2xFELq5azIdVyEpGNA/vy6P/Mydj3vgyOT4SUeXhlxAM5AnmCycLSoLEDTQ
NkqxrS7aq9RbOLtnx2pibLL2neaCcG4xBrsQNQva9+gc6Re80pmDwAgny9BQP1ZkFvN0RAAi+6BO
YD0Se21D0QBpaEC2xIKXJ+7MrRu0pxl0qOEgYN/RJyfYNYSqEiq491zNfOgT8Q8aaORG4vL7MBjp
y2Vj52OyVIil6Ai1dFXnOjwdE8QyuVAhlrMSfHEnESy5SvPCLl64cM/3H2YsRYHbR9Hp2hnHfLQZ
0sqVm2qw0IeVXqpgG1MrT0AIgE6u34xMsy8P6nzrEUhINNGMLTt070wG1Qqoc1tQVq8SrK5Uv943
TrMJu/gxtIZNA8XGZXszK8blSHc3rod/Tk+X75uk+iQZrd30Z6NLd1FXPSV9tFIT9/ovLdGnw55g
UBaTaE0lT4SxSpXQjozorPHIf5leuU1BBS5QzLVXiQs7cTw1Jx6VK1hWjDHAoJ+SFrXTVROLrqhB
4nGEa7tUnyUo9egDSUSqf8Ymbt6Spt1cHt/ZdhwtqgjaSBbdm9r0iEH8GUPBgcU0gH3LLza19tvp
w789yCZMxAQ0OiwatINObwrSTL1sIRy2Krq7LnvXRhbscOEKPNsTXzZM1goaOOK0id+nkJWZqmsQ
lAk3Jo94tTgY0WtfL5xfST5fIwZChQh4j2zq2iRqbiqlN6VIJs4sBelGEcG85Ebe7aNOCa7Rwfrj
KHB05i65JvjnkQel3aqgerORA6db2J1n5w6iMEknV2qS6iPAGb300SlvyzyyOkPSVoGMEo8BDHhn
ohvyTVGbaM/jl0SEWicLEc/5REMyTF8v9Hk0TtD5e2pUrcnmUOmg6A4FdVj8ksVh64Q3jv7t8tY8
H5yiKjpbhh49kITTHkqIJfIB8lMQQEx2kzW0B2nXMXiLDFEG689lY3ODYm+qImJrKnYng4qVpvUl
GGlXKA490Lu5p+UR3F9708jC1WVTZ66ZRxCeRBYZmE4f7Tjuo0VDiRLyWRciPYg/UFN/KXM43UsS
5SgLJNUvioKX7Z0fcQWhLPoMETYCbTVtcfQgxs6UAHXboVGLaxEmtTVVw/QAA0uz4E3O/RemLEtD
HpPbmmDkdGh+qbuqVoZ0CiEpv5fI/61gx4jX3SiitqIgoSMB2jdIa3kvBoXxBTczbvdT96lo7JSx
Q9mQ1bMd0zV9CEihNgi3LaoktKrlh8tzef5OIrI8NjHuo6PFyySzNqQChDqioslV2gj9WuvTel8A
+rJz2Ko2ipR8hkKT220S3Su1mP/t3Td+AbSVPHFlLr8vSbSjL4gjx/HUhi9A2dWz40a6QUaF271/
i4x84T6aORU0yGkQ+ZIj4FUxiYxACfek8ojykHReI5gsWrdxzC1b/n/aGX3u0ZgK1JVQpMYOVa91
K906VLX90rTzaOGSmNshliR/CRXiNsVJjJw70EPVEpXYPJUeUXn+BUPSwlhmjhvNdlxzEq9BCf94
OpYWoWnHR4B7BQlctiqVxtZGbj/YeBd2+3nvssnCHFma7MWOtlbTg21kVat03fgPAxvP+10J0H1q
sS0U5CnqjxLsqS4smZ7xYZjWuABITvGHySADmNkrYDW8N6VvvntP+U8Vr/LyoZV3IsU11b9Jm4PY
7TL61Ionr7ih2F9bWw2Z3PRj4UjOT/i/3zKZBjjdfccfNw/f0qew5d+l4g8HigJFu6EJUdd2fvcc
OdcwvVAk3ejhtu8XrsSZbUVEoMugzHQ21/RKlBpdSfWC6cgKUSLjm3FhgaG4PNCZw6hLKjcGhBtk
G6Zv/BqQKP3Q5HDpf/mDUsUW/O5vGuc2o6bBX5saaTvgxiYlpPOsPN3DudvmahYqOpT7xWvj949Z
qV2D9/rlhFm9YOt8+YgMdQIZVdVIPU1znUIr5zmUHuxiRdjlufkLrkM6ja33vx0SZngIIZ2IHwNW
djokVARQC9EwY1TNzciiDyx946OXxOtzITHydYOf3kOja4FMRKRMbfyn8//InVmqUObQFJJnCFrD
fMzI+u9dWRHa16jK8mALEySRNtlx81VVqi6g4DcKKQl+2PboE/T+nkZN/SWiMdu4hY2+/Q3DmjXc
0HoAHt6gOBevYXAjyK0GCgoo3JTRn96htWmtD772ItMo+QDNoXVgy3QVcWjbfMu8gjaWTtETUlVZ
Eu1UZZQRkKBK+g4dmfsNlabgnWJGtUcqp/7tGEG1p2cBbt7LK3HuO74Sm7C5ENpxS0/OK/oHvZL7
AEPi/KdvBXZgfuaIhQ35XRDsDXnB459HkeNL0SS9KBvs5a8L/WgtCGAVMBMVa2EOV4oCjyRNDFLd
3KrcZAo6oZcHd35IVagrZBKOX9ps5ugpjsyJOu3A0qiH4JXSyqs38GptjYG+/WTB0LnLIepXLGrr
hkHDmDjZz7JWNKUWhNYqSd8V9TrQF1Zp7vd59ZJG4wAQzU0C4gz5MdVNaWLqh/RnRY17aI2Xv5+r
YxOTuRICAfpE4IArkR4bapMrTott1OsK5PxlSzODAUJFHk4ZL2RFnlxXkBiTpC1TEx+DepcMS4qy
ZGJm4U9MTHZ1NTRtS8uWSaelgDJG2Ll2kIrtFZRj1qZMxe7b5SF9lQAmTobsjkS8zQYwqEec7rQ0
ASJbQ022AqAGYVh2yMIQFfUWfgmwI3DxgGD5Bp3BkxrA5e3RBZImcDUjWkp/gSQHj5e/5/yc6ZR2
aNk2aImxoBc+/RyrGILINwQHHkb1SYXWEb40Or9LGFu9N3OQFh415yvKuGmnoHxgaGAeJivqhpku
yDVy87nuOzdBafxph2pYcOTnV9NIDcPTk2zCmOeevNSoRzgI+1GaVZsPPxWBmhtbQUkXVvJ85rAC
fTHdudwWpNFOZy7M6BTufM+1s1L6VWXJzqHDthMMOoFQZ6Etz9xdXqq5YSlchaRKRHEMJ04NDigN
NmgauraRfksy+md9w5bQe71s5fxAWNQjVHiogPEq6ll1x/RCt3CRYxaMJrD9OvF3iZRBxuCGT4bW
Sgsh2PnTczRn4qh0iF/OXtWRIxiVCdEefLGj4M4boEtEJDl/dXel4CZ1LYKUz9PWl0d5vninZien
ENwV3BpAL+yg7g5A0ba06B1M6B4Q/t3iEBYSPudLh8dXZEnhictzXp6Yg7QgoUnR822Qrocyh/Ix
7NvrDK7Ly8OascNVSfwHPxF1aGWyRVRHK3OpoHgVmOFKo6OnFhFJfLtsZPzYUw823sf/GplcYTSD
9X1E8Gp3fhvakgvAuYxsWHjQDRF2kfPH64rnyyZn3kxIF40+g52pIns+OWyNj5RAX3fIBcv+o9fK
21EHpSvEX5LkPnZhAypYfAWMSwIvX/tquHAozraLxZNdhF2P8yBRpRp38VF4UNNUHjVji28rNvkK
2uxfyD9pH7lSS7ZENWqUT++/Xx7z2VqONgER8ExTv2RhT212LY0egZ76dhFA4q9rsALhl32EQjkW
l03JY4LnZEmxRUiHNVPHLyvjtxyNzwtMDeiC5KORvIUvA4FHwNTDC1ItV2X4UkcdsOcburyuEaVk
qu0YbFu30+Ngm4XiXqjvCue3Yey1duG6kM/ui/HDTBWaNAh5+PNk3Yeib8NcRc51SOhNJQEWEJFZ
SQm2F7RZfIuQoa/b4EyBu/uCXldXaSprD14kCwjaFLVzFfum6x0KnFC/Io6EzzPM5ccWHGSzLpo+
owtc6IRrE+oy1ZYQEBds+v6J1/M4V95qwwexRxkyqBc80JmftUQFf8BzTaSGdVZpjJxRKUmE1h2u
a+WGB9SwzlonQ068Ea9QDtOvLq/xrD1SbBxcsnyURU6XGJreRip1gE+WFx3k6t31ZZgdtqK6ELjP
bFtK6lQmCHE5MNPnrh/R1AA7EePq8ztO5i/4X3auYC7cvnPDGZPo3IYyB8SYnEjWG8rels6GKPgh
aZ9Ns9WVz8xbcHXzVjSJPciz2pxW/XxfRFTJlwN0UvfV8DnAhOB2D37zeXlt5uZM5UVA5Y+YBed9
ujZBVHENOojuBdwSO6RXYkh/VN+HeCpIF4IjeVzoyVn/eh5wE/HcOTvrAfn5FEEW9AS8VnyBOcJC
YswLpMeuF4Fp9qBE4QsUZPFnifDLNgEmiGqhO9zEIHmNB1qoIWpvBiKfHRU+0POoVjmfJXQI3yDH
jn4ZRqldQZMAkLVvTONdDVLp4+/niyyHiEsWJTLkk3x1XnMeW9FB7VJFgNMDzm6lV5bz17ghjuix
mcmRSWQnJKeLGQBvtPNfueiIamFII+bL5fHMbTNdJfWtU22nIjteP0fu11JzGLdUgfHEBtX/pFPV
V1TK8iceusovyORxgJctzlxo2CHkIofD3hYnfrW0AoWF7AKb1wj9SGIj3LJ4PztY1el3QFOjJZe0
EOrNjPI/j14eP7x9vu74o1EKjinkPPmBXrZwEeaQfvMO6M34ymnjhThoydQkRDEHciR5SJIiTF8y
Wr5A24IxRt58wYnPHNyTIU2mETrYSkP8OrABrq7dstwYlY+8zF/TkgIPgfmUoBzhK+KPyf4QfbFQ
C1DXzJy5rqXizqH5HPqx7eVNoZ57BhXNK10HVQhnmjExozRFGgQoVUGR8trqBQHk82UDM9M11phM
AlPybNRjTvd55mQhcsN1aEPk8Mev4m0KEQeI3YUraGZzj6VemJ3wbrxqJ+dWhMDSE3QApZAq3JBY
oyYB4VjySYmLNqF+4Sidx6bA4caygSTCtTxGxqejKiDOC/skDG1oewP4LSQPgrI9atbNsDVkSONq
SBSLjZf8/ebDrkrCkwgCJbLJMIfcSxwho8WCpnpbCTVUqQVYUKXN5UWbuzAAf0rkYMhbSKQuTsen
l50Fzz3qBQ3yry5s5YL/aJnfVfjfIAOgNlD56FAfFHfXpC8QAXTmcwEVZ/ORZdfqCN3fdPU9mdvL
nzWzWUnWiSBxiI7BykxmnS74XPPpUeOI7+i4pE++XFjYuW3ELmJJaRiENGLiRCxEf/IoxYLJtd/T
rlXeV5S0YQUpl0AQcwfD5PKHmJ68haRNohnX0HUXHgLoc9zsiibjtRtqe6hMF0Y0b2ZM+IxPC20a
myGyVSomjtF2U9RzqONqob4ylfvLKzNnBT/F5QJy2Dh7LMmOZwGcAPbeljfayNE1hPBELAxlZvmp
qhA3S9Sx4P2ebP48zDNRSXh/GnV9pdERyPotRMwz42AIqP+NmSQdZ3K67+vBrZWoYByD07zAtLIt
gSyJkfG3uQGAriNagvWn/K1PM3B5VyV1oBiA2ytrLdWHAWFUw+wXjsvMjXhiZbKZe6izhwYpALvp
4SAhQ1DDWdoLwP/Ehcfk3LRBjAy+hRIUQM7JXoa2WELRz49ovQv3Am08SClsncrfXd5lZ1mIcdo4
+BxQIqezCEYpZEetKi+yEcSgXxISCCrhh35UT9eYyCyv1nX95/9iE4AqQGuyOFOPWzkFIlcGNiGE
3fgNEfE+kx6LlMxV/ABt2mVrM/4HXvsx00ItfyxQnu4/Mt+aniK/Yiumfi3yzkawaa3XXJyAYo1m
4fKfWzbyfSQ4TFK06AmcWssdk7YMjU4odzAPokZC2NQ2crnw+pjbhmMCB3p1aUxQTcZUa20oWAKM
BGKq78bcWxBnqxauBwg3F6KA2QEdmRo/5Sjc9FU6aS0dU0phfYvoOY9WmTb060Lvix+XV2rOGVEH
xdcRbLBik1H5aLwzaEzBFrg3e+MekqqFzbBkYjKaXvMaN3MwUWSd9YT8W0AK0XWfLg9kfnn+Hci4
JY/mzOtBqQ8WVswWPTDeBCpVsCcF0bbLdma3NuEseS0c3pf267EdWHzEIaG3BKYq9XkExTSWczXI
HjSu4a2C3M2CvTlnMYbP/23PmDwYexN2HNdJObgZrZFl4aV22rjGypXzd8eBSdp3dx7S7pdHOWt1
1N4gt02iZxqitJGrla6PrPGQRgdqi1n0W5a6FV06yFTaiDVfNncOcsIlUhb4x964h45WT24TA2Yy
7MGXa/eQZwnQs0kIF7r9c6vdx2TYNciIgs2CXZnfnWQUTuxOtr8qQe2CvkREuXTYQami5o+9Aq/b
rmK0QDvSsrchRtrW5R4W7svGZ3fS0Zgn50J3Rq77GNtUTdg5cAKKHQpSkXsraaj+afHfBzcnY52c
ELWD6dNDipxS3I0rQYtawr1IO/LlUc2ew6NRjTvraCXhqXfrYtw5vQXnsFb9aMuadhs3AES5JEXx
BSQ8Wz4y63TyEFGDET01FlWR25QqKfxKg3zWq6Hqyo1fyZjj9Z1vwRXaryoUZrBjKOJehPsq+HB0
3W7ctyZd8D/jTjn7FKTZRoABmMfpA7GRwXjVWcUbwi9/xyZUCzV94pHpLtwNs/N7ZGeyaxTo9cjp
M2RBho9wkG2hgsNk+AEn5ILnmfXb4NAp/xDcgZ04nVw3J+UB+xb7U+itlZJCNgZF+IKRuWkjAgIL
DkR1BsekiF0MtTqcolAZmW52o0XOTV2ZL3+/Kwl8LEo/gBjMaR+dkTWCBwQjssNAT77pYh/tC1gf
kaS0lBctDl8vm5t7WOsWLy9gP0RA6Jiczp3XjMSDfg8RKiTLTbUnD5s27zohX3+oBWg6jduoXZfO
9rLd8Wenm5C32Bh7sWY0Jp6aTRHFaGoXKVh2ww38S+ouLHtxJaZa+WBWBy966eoUltRFRNz4w6eG
AYdKJBFkcprEfRPDuTX0la8gDuFCcwuFWWXcCF73JpQKJC2UNFZxbb5C+T28Vm3Wr6ugRzg89J9c
RfnRSu6LYhbhHSJ7wy5soN1w6ZBZeKuc72a+j5mhJZrrVJw+ICNBLIWxl2mVK9+q7LVN3i5P/fmN
efr7E7+XxCXaCJ7EI1vahcKLIUNo9hjFO81EJLP+61NzamyyvdQgUeFYYzBOtBZdVFpp8lehDro8
pPPGA4sNjDfjJYROlzpFI8hl1VBZJHEAjH2lGi9a+ENRvgtJt8q1m1D+nrfXZbOFpE0Ol2r50sx6
jUUm4HkIg431mNOtnBhNGuVKpa1k6V0K15EzctvCb/rH0FCH3RQltJpau7Ha705Ybh3rdjEZoJ6f
pvEcgVug9D0qpE82tQBrrtk1bGr60zcQw4SQaeX+oVIB9NAQINzXUO02AcdYRx4Trsd028mboYYO
fN2qD3KGRuJVTsiLdOPISFMFu4Y24e65hdBDHBugQzvXvG2LDH3vwGYaPKvFVY9CXmcWqIR+0Fy0
DoXbKvsRq7/L4tky71VrF/TizgVKQYUjip9r45AkS9nOmXjsdOiT3ez7hjMkEUOnuR16Nxi1yUUi
iuOptLSugZuiofqkwftyecfNHKKTGZ8seoBGqxC1mG36bd1SJWcen3mps9ncGx7iC7HKwgIrk9ga
AmfUtF3MpXB9VjT5i9Eh7CCHaWxZQtKo/xThgbw8xPML72RmpzgHP6saGO0aDWoL3XYz6I7BYY5C
wZfNyPK5Rx4vAV4opH/Gpo/T8+P0PUQfNXb6obPhm6RH8zmJflvaQaofDUNYQaI9hHBtvbZFCInM
VlY+yd+vWuSa5bhdCSQmM+W27XblqPosZAvR79eVO7kyTj5wdABHgSKquaoGtygTAatOZR4CiFYT
NcYcZx5ml/p31EurkWHWcB8GH0Vb8MDxqkI3Ieksu/ehhrIegdfRc3FvwslYGHdyqX9cnsdz0BsM
Ajw0NODCClLCU4U7shVi35fMozvIa8GwrfC77+1zz5bBGAXwhqnGk0mKnFKelb+SL6+7T7hCFmZr
dtccfcXkPMpoSRihw1eIdBKozmcO1jOBu3phsLOb5sjM5PyJJlxFkdMibF9YylMySOKI9tGuO20o
6ICCoRVlXoIoRyZ7Ce3kpq6dehWMejql4psLD5aZ8J651yWaHAE20yU1ccBI4g4ZHJfaKsofURLy
ir2iRvCJxyvDWtfWm5G+i6w/L2P+96F18CRb720Bbujb5Yn5cvVnm/XoSybzT7+LoiglX1I2A5xr
VzWQ3iQcycwPFsT80BBLUMAJ8r1YPoni1h3uuv67KjhrNB1rstZB0K/k+lBQ7ijNTaxVdgBVWqdW
tGS9QfTFWzPbXf7mmRh0nL2x41fX4Ayd4s/himoNq+01gMFvjow2z7ugeKuiVHcdeBEHBecKHAko
eKlacD6zu5UlG8kx4JKYXpwQVOkpWrQaQjaIi9RVmcIK2HzCVBst7Njz19A4xn8tTdbFNR3YgAss
gYDgnUIPiretII/Sa31hTEuWJkdDjlk0J8SSq4hrh5t7SMidRg9qvRDDfyHqzvfaP2Oa3koQ1ppG
7+EF/dxZmxCYyPwxOmQ13Ir+Yy0EGxlX6Ur2INxJ4k5WDq5/rVpERS+R9aZkL4Y58C8/2v6WcjiN
vfeJFdtBvknREYIW3Hpc2Gizyz1mEGmEowT7dYyPPLmuRA7ICT5YF5y7zoPEtzCg0jV4lnfKNpTV
bScOZHKMNdSWP0LnV1EgLIce1m6wmjX8WQvOcn7nH33QxG8Mnpp3dLNpq0Qftmmf2ZIIm451U3qy
jdANGZ3rUnxoKx3t6L+/3ilRjX0lzAeU+JNtEsux0PoxjgJlC/JVwq3TRJsqyhYACXNDxI5BnWIs
I51BeIUyBKlscCF0mhDYAooZK9QF0RHo4baFdlPY8v91dg69lxAwcsPGYQ9YpjGjhQHPBeoj18mY
fSH/bk77WNEd6AMvxs0EcJp3rrJOLelFqfS13KW2lWrPjtvuoWK9sWBVhrzpUW+le19Vt1oTLqTo
52fl6FsmMUUdWvDuacx+PSZFtB3CWKJ+m0LNAS+u0tqFGB/QCazjhSMwcwJO5mD8+6MT4OR0ESbA
k5CVCPaR0W79Idmk1d8Xjk2N1ggGiMujdDzZ1xEQBMkfhxcGBwiUbataqAbMT+CRhYk/lRrEPcWE
gcTWnWu8dsq+jK/C9lXpHuP0AGpRlW/adGkLjXH2xOOdjGtyaMAquR6aqISCxndpeHUEZxeJByF5
KNAEqUCVgfVbym7NLpkywrB0esqpG50umVbxiNZ7RqrqnAtHvYph5E4Ta+ENPU7Y2dCOzEwmtEAS
pzdGMwhR2Vm789CRSiB3e0rpdYN4ecEVj1H9JXOTmSTol+HD45YK0wcp3grBLQBx3/2NShKJD1ia
uRntNPmUVESh24WI4/KUQkB4OqVREEdSFeF2ldKDwVK8h5n7tonM/8th+2dKDVE6NYMeHSm3iDFm
2lNZ3Qf62+A8XZ7H0U/879NId9WpidQXPbHuWLVwEFZiC/22sGBhaa4mz7MwrUQ4KbBQe95O6Xjr
du5hlEO4PJBxF08HAsYGHAiNgSMG/XQgbk7LvSmyJGWhwM6KKpR5K+UVOJhrQV/CaMxFycQAY3mU
nI0CydbEGqoJWhmwMujeNP0fzZOvkuoqTztbD+BNt+7FAcKqjpjEiGj03IlGuTO7Z6tGVe3TUu9E
5TM1PgUFFcoHq0rWZZqu1fZaMD5MvbDDSl6I6ebc3ckHj0Hfkd8e9bQiZES5u0K5vJeDnoRMWv1S
LHpO+YsQUH7sv0CbnVx7/eDbQivem14dLXzHzCqdfMZklUh08cqEeXHl5SQiZL0SeWPUzT6E6Qsu
FpRs3SpY6oAfXcFka5wYnXgmN5ZN9CcxGg+bhERWm/Srwk82wETtGoo+UfluGousb+PhPLNKiPiV
U5Ph7jmdcTXtlETv2JBaW6zKQxDB0ikA7F6bd5Fxn/TFH1WPnwpd2F8+CHO5TNz8P4bNiXNyGyWK
mOXxLfmtbt8l+c8Xe6P5LS32VQDMZ4DD7zpHVKzWFu6AL6j/+aAJC8dcjHiWQzDqVHLQX9FWVZfF
G8+08jWaNeKN5MBR0UBstYqStrVVK3j2ohhO2XbwbPQ7ZCI5AFySseTfZrwPk/HvB03W3pPrksQm
k6HTth837y04pyZZcHEz6DvzxMp0rXU9b5weKwF3XYN+h9+/0D3OtbdWzI8CTlgvWZE7NVKojUV7
CCHzTlA87J+zoFrDIJxWb7JFBjVaDcPbwn6Y34hjZX1sm7amebgySbI461mTtP7e9deRsleibUPf
UYfCVA8o/DpWbZjzLpudS8sxJ/+alU/3fzjQaGShXL1qLZKMo3ykx+PO31TgwIpybcJamzofTQBR
V0FvJVUiwwbWvoJ/PBKeIE6WDRsut4D0ZGVel0vfNy782U6lz4uYSBzvjaknAs2VewKzoqvtelRN
DasGGe0HZKbL8L0fFraItGRvshGF1I0Qi2A6Ar+7Ipki+e3Kk7ZZhi7hwc++N+azpt1Csu51NSnJ
W6Q/0IT+HXRrX3rUs0WCi3H6L41/smX1QY+lJhiXR3tL6mFfRMMWjdRV7X+XBTusX3pVJqvxLe/5
ooW7ei7pPrIb/c/kT6EekI9pnUQrMdnWiuDmJnKyre7cOhTEYp5L2aflwR6ykG74X6xaIkm2ETv1
dUce3YEC13NhVIq2GqJ3KxJXWvIGmfbKyL/r5j7vStswngVVWBjsdOFpKISuh74BQgWZ4GQS/zRi
S8uiYIJjEfeQ7NstmATtRpFeiuYpTRcc8DR3g4Ev5hDw27IIz9kkLlEKpL0bdAftpgZCWMP9K1v1
ygq1jRIt4ZCmd/k4mNEMZVgwvmdEcRqc4Al5ASiBE9Ep7LQPU4j4kUcqiXxgCtoNxuDv3SKJFsLi
mUHqtBfCakGzD+SCk0Gi3ZqPOjah3Ukkjdhl9Zpk7RsyNMEBQXhpddmTzZqDVAoODQBi6pfzP9o2
RZ0iRA0ZN9f3DzUHWY12K+R/0lLm+yt7dHwkmVB6S6jajhcnBcnJuFx4aEdpQ9o1CyBBOsJMqAQm
3mqgIqTAeP/mOt/LBILyV9nYUVPp5WekJ019d3m8Z3mO6XeME3I04CrsLLF2+A49cFam7GwjdL7i
B/ykmt3CLeEkN4Zvx9IGmZyV6d9YwkJ24+zITCZi4pvLAcR8L/MBKiLpdmu6K7DS6DQgOZqI4QbG
9U0hawvndGY7n8z+xEE7qEppASyrpPK8TZAdCgg8Im8rNFdC9355hmdNcTdSTKa364zhp3SsWs4t
Tg6E6WS0dpm8iQp/LTdrx1lwCOOeOdtTNGGBbQMKq083rxmmhuoWFDE6636oQKe+DkuplHkTwG1h
VgR4MH2lBqLaJPmIH/fQ+v2S6v0TuW+XZ+wsqP3akyCJ/8fIJJrwCg95Qp1Xi1jSykZhSCw3guLW
b3FjRRvdDNQrNxzE56SLgm2UZe1NBUCqoatB8PchaqlL+Yfpw3n6QRO3nntov/mqyKjltSHahQdE
wVxrzrWBkqL3aPn7HF742lqjPOVrdiEtfcA0AfKfDzC4JqnWAeCfJAfkKlQHI+YDjACxTMmOhY2C
hp54i3ZmikYBKkxWQe2cgv0vVVuI7s7u0qn1yXoIvdpriL7ShiTuvOpugHRV9n+CiG/bV9HcRsW2
LBZGPL/P/h3wZMYtmoybpGDAivMjCp/67DZW/1zeZrMH0/rXxCSrmubigLQUJqjCisUvsG2xed8M
gBmWcONLgxn//sjHqjHKB1HK/ClBf5fWPwRL3MqL3UezjvRoPBNPboWKEkK4j5WKlycqqOquRXeV
pxBs2Ya14LbHkPHc1/w7exO3nVpJqGnj7HXDA1IGqnWn6zddsvMBlFQHyjiXF2tuCmnFpd0JHr2R
kfd0CnUlj9DrtUI7yx799sMNqEIs5U0WbHwdg6NlQhpRitsGG8hvU5FGBButQDLel0cyF2EcjWQa
mMrU8Vo9x0ocKd/kVtnU1Vps2nAlKQtnaG5DkFAE4aMiwkvH1OmcAYBQEaOnpgfGwC22MfWJ/q1G
fbTWrltnd3lYs5N3ZGxymqRI07tGwljrtBvdfQxoBC6an5eNzM7dkZHxI45WyMEREZxhxOD2kZvb
WN+iio2k4ZLHmx0NxWV4LbSxkW+y3cwqcVEi5ybNwI2kv7qmXfXoPWvSpsjljek9R5RLJfRYh8Su
i3Wv3HvdR7FEODo73H+/4osk4mi4gKgaX8j4iiSgs+Wj0w4KytxLPItzVmBKJqyHcoEHzGSbWBZX
qR4CxYf2Rw3XlnkndGtzKYs6N6NEuePrm7q9Zk1mVIfGrUSkMLJLFwUm670ELtoGC9CKr1Ts1CvB
/gP7AI+GUU3gdIP08A+I1mhFEqkf1lE+ylhEqXkVQuWG9iV6dZRDhqjYuKFZ35rmkG3EoO3T2043
SuiszMjMf7cC3XpA4FLXku0h8JD7dSP5t1hGaIoBsAUOl2qJmG+hyE9RejfjqrppGqUTd1GsdQQI
hZqpa1VJ3CVi69lphCCRZsER8DltTM89RKz7Ejy2kFt3rS/bEq3blRtu/v6gkUD6x8wkPo5KhJQq
nXnsHeW/SDuP5ciRpUs/EcygxRZIRU2WbHIDKwmtNZ5+PtTY/J0ZxCSs+m+7fRe9oGcEPCJcHD+n
d7UBIUWrcGHeeIq79PS/syV4hp5Qcpd6bPX5q53e5clDWj52W0DW1SCGyAl+KIpj2rsSbYDEXKPx
CT3TiH910GFUcuciqUnirCN8Wz9Dy7grYNKrt0CfawcMsrSFitzC+0XOijRXFamL+GaVou5yf58p
QGSgUPtb8swlTKPOwiIZXiRJEp7kslSgxLdYYVUH3aGMrd9paegbCfJaKAwruE1JBUuA6C9PmN/p
oQQWnXyxaO4iQLpBHm68W6v7hdrDwhkG+4JYwzT7sKvmmXlFJJGT3Ti+1UrtmiMD/WO1NYW5thyE
ugB5MNFHvUbYM2SYimqaeFESRMTs4qVPn69796qBhS1ah24KXgchcred3pDSlMUYC+i3u4nbH//F
AP1zVAq5v8URSCeIx8DRGYGEV/AnlS6EzsIt/Yh3HaXFtRAloNDPt4fcXvjqRa1mVR2j/TY2/lGJ
9o5KMSDbIYaqGV+CeBHxuV80caF4+y+r+9ewEFb0ZcB4bMrIpVXl35hL8/RA3QCdrLnb+dqEN0Np
UpS/Q9YWqK/w9Oy0cS/ZxmEyNiKk5R4T3ybQ5rQRoTMmRxc8gVaJZcczwJXaUnyEs36MNfWO4Wvd
x8/OGJhQT6f3MqwB13dwdXkAmKDGg1DKEaeZM9PRW7/H7NTDEKZU2i6JLaTqtS+59PO6qXU34W1n
EtVkwk7sy0KJnuXmMovVl5pn+vdW8TSZ0OLdqNqvojoZxoukfrL6jQdkOaPvNnZhlqDsKuuUPi6v
JB3yWQI5Vmgi/KmCzsl/VuB77eSoD4frK1w9zUiJcVVQHAStcmmq0PvQqlRMVS1ZVqPUJz+It/qm
W0aEdBtOn5xHHiOwuX0ZfPmTBRP09XWsbhn3HtJbS3wpyohJk+Ug+citNEndryqIbkoIc8FGn+zh
raq3JpnXEhEoEv/HmrAgTSbXHgpOGMrjBNJyt6fy6SL7BivIV793HhXj6/X1rZY1GfICKA4MhqkS
wSeQaJSySMIkGk4vw5x5qAZ+RiX4Sy4jkcd8iZGjHJuXSO5o/2jOtFM7fdfZ5d5CIv36b1nf639/
ihBL+X08pWnFFeYYg1dJRFGPiNh2RrtPxw1TKxsNcIRRvQWsQKYsuGeDdDm6tXgO2ky7skEyfBca
J9PKdoH9hgDy9YVtWRM+a9TZbY9cKueOfNmcP1fBP2Og0oAgZXJuzfx03dzKRcZEpMnCICviERLi
xKasjVkdGNwDD3Kk/NZJP432A2rJGxfmyj2NKAfDBcS/DMSL7DH6WEtRnS1DdTTL6k/mAJvFba6f
lBT9LZXsudwo267to0LJVl1mkSCgFRZmZx2IcJ9bM52fx8oL8/FO3aNRv+/bZmPMcsUXIUalEI22
EIQgInufLJl1IC/jnA0CzSNvlIvUHz6SBa6fWM/mX+PRCBwwuGgZQdxFM05Y2xwUo58g/+nFMNp3
ku22dBYGztnf+8aZGVEvo27U0mgXMz4hdtw8lI3nlypzSxv3/9oLhwyMQzeM+XHgZMIJqxyja8uZ
wc65rEHdQlEM206uVndTqr9IYxO92NGk/fArsz1MOQPsYWx2oauHiFBvHL81P2VnacrxKTkTwk9B
iFlBhFTlmRjfIvkNCs50XnDRtwbz5U7jRls1uFU/PTMonPe58auoMDFYQFPSpQibf0Z/2FWL2Buy
NyXcOO9rGRtY438XKASdUmirWYtEECn4fWk3YGtamF+WOBfeyIMkc2HTtnGqb9d9aWuZy/N8VnUB
B5WNfcgyGdt6qQoumtD8UoT2UXLm5woduCHfhIouSxFCmIulCjGo4Y++1uRa6pXqr7Hcj+g36zeB
c285N5b+5LSfu+xQGSnC7TeDv5Furd4JNtQtQEYWXVHhqeyGdi6Cgm1u5QCCglNraYfe9mRmj4Yt
tpF3mKE/9wH5KepA9sK1LThtEox+L0VsrmaWMiXqqNkPwwRQJNMzRjb8H3oQl8zWDuotTIMfJUS4
d4OFMjQFYIdHPMxurn/ttdXTPUcgid4yaZpwQTkDOgJGrrPzvo2EAQRZ8TFuDraUHKtsPl439g4n
syz/zJpY0StiLWjLyKA+lT91CrLrVV2B6n7h8vLCQt8NWbzLa/WhCg+lslM968aMPpXxPZc0uuuI
LsTP407aKfHGD1sJOfldSzt6EZCAhPLS5yUkuCipsQsj7cmkKp94GjY2eu35BqvJXC25qg3LyKUJ
J/HDWmqX05xEVrKb+gQo0GQNN2hMVhGqyk778fpur14g5yaXn3R2kvWuTVRCT+LOhRCw+tZ3n815
Pyi017+OiAEjGii9Xre5upGcITYLf9JF4lAIFIMkrlllOjioOTb3g7+Fu1vdSPRXqSeRjTsimEnx
lWQGioEOe3Mvp3fW+EFSj87wcn0hq+eCnN+gjawg2Sd8LrvQ6soslnMR5M+JJt1WYfVxsmE77rrH
EMn46+ZW9w2FDxN+II3MSjAnt8HQZuCfPa2rmrvGLJx7c96iS1j+iHjL4oH/Y0TwhzKmMBj2GDGM
ceckFbIiya5SN96PdbeDGZLuOKcdR7h0u5S4K48TWBF6PXupB4V5yvImGsKTBJvwnOinrnTuBuOX
5WyFBP8f04uQwcKAqInjsSZKRsgdO8TInbZro1dFQl2uVg996Htjlx0z420oxmOgbLV/1pxyYcYC
GglXlSE2qPuKJrGdA+Gbozp+6oKG+qY8Jw9VryCgGrTNRqaz9ikp4oJ/AhbELKBwYVGzNSSQVhRT
oFj0u5uZ1yH8dd0nV4O9cyOL057fH+PcyEOIkV5yHHcsITgPpH1qsLXxIrY8HmcqYHnsvIyWg7BH
9PN/+QOEU1HQ3ZPSjB8QSNlBz4/W/Br4j/p0bJtg39UvqvzJ1n7TTb5ud+0wnq9bOCdN3Wp2pvEx
jbhAp+Fom+PuuoW1GGuh8uCKBJJJ5nO5s3WgBFrTTBx3eGA1Za/0n2PpqEunDhrklBnS6+bWvJPi
EKK0CxaQ2s2lOWP2obkNuTIV5V5xBi9u4emI3wop2l83tLZz54aEELkpjTwAswL5fpl/7Ob8k5bP
G2tZ83w6kgsGmbf6Hc1epPupZvdEUGH7j009uXrO/0tif25iWeWZ3xtym1bZn8xi+MxraTGTTk7p
dYHXVs/VFnf06sc5W5Dg5E7iyFXk83Gm5Fape2QuIKCzY3fcCnK2DAluPUqx2vUJOxf7t4r9uU8f
6uaDFW7EOWvfhzIxPRAGU96TN43xbM+mb3NmU7twe+m1LKvTEOQb7/Oap5nAMRHTVflXTET9UDZm
3eJqsJMYbW5f6ZimUOLP1/15rY72R6B64VqHQFRsqMptbOUdAozojkhvXaUdVUljzEb2JmhmhzGE
g/W7BgdyNdUHpwv2AUfKLgMv7ewNv1+9jREegC0flnkDPeZLr9RKc6C5l3Hlzy1j6lE/uslIP1Yv
wNYX6LM7XhFVjMxHLtM6XjFvzUovl5IYPpz/AOFYmE6VZla+1LsIG/LukFh3OUp4IASCTN53RUG+
5F3f/zWXPTcpnA3DH+KgDOjNO/V4iNrvTXQsBm03t9+v21mD3PGd/91c4WwYuTNF1kKYOBljBN95
7pYD3JZWfRu0kJwxGrWz2u/anByHId/HagQ5z19P0SzZ0fmPEAInHaECe1g2uMl8N1Up36ORaf+a
jR+V+X0KH9Bq8RL92HT/oQCHTN8fPdClSSvssq1NYUKznitViU+BhRJU4d+r8cfW3sXm97jfXd/s
tdD63Jyw11VBVCbR7PGCcP6aT9W+103m4KkuLnU45W8Vef/s6qIIyDWBppqY20VtFDt2A7UjKle7
qdoV5eMsQ7ezRQGzuiwSO43e86KQIpzPMJqLTo+wU2Ufl0PRV8dRCXZ29WBvlRFWTUFKt5BNgwkT
3/OyzkKzjiuuAllB5++kSbsMQQD/W/S38u/L5i3tLAZ5TarPYn84muyxBV1P5NDuWwNCmZc+eZLN
wbOU+6bdOO1rT8e5sSVqOnt3lSgpg9DCWN43+bGPFRmxPR2atQ5t7Os+uGVKCMCSZK70TMGUNjxa
049UeiZa37CxdnnBnEaEp0IMDVhFWE5DX7WIcYiyq9ykKzzwJi4SS67zn1ZzZkkIu5iycWanwFLQ
MgSqMVvmP/b96/UtW7v+z5cj+Hdc9bpc5Bgx9Iip4w9NFbmKcVSUT9lUuc34VFX76xZXN9BhDIHi
HNPxYmOTxyZAYoxq/Rg+6sWhlG+i9BOce/87K4LXTYCqu7HCSpkjgqcE0tuczreRoj6lob/1iC9f
QnhDF9J6MjbWw4UkXLUhGAkltqmfQxK6rxmLGyDWM6vU7aBAS6UbHdFSnh/jNmBQ1FcVz7Drjd+w
knvwE2CZgM+CMpZ4pMcSwEe5/ARY11Rr39e70rjp4Q+UrR/9Jrpu5apa2o9A/ymsQW8sHDS1GYtm
XjKCzOhhd5IOyNd90s3xxDjAXRaYWwMsSxAibjAby7TM0nEF+Xl56GalHjtN42sC6tsPpr2nQn/d
X1aujgVitwiUQ40Pi+6lhbxp0qnW6I+F0lsZPGbT6MbpRk16y4bgk3oayVZWYWMeoM+y3xJLulfs
8XB9JSvn62IlwrcZosTQghJPqOOC6X4vrW4i7aMCF9X/xg7c9Zc7NsP+q0D2Dse23ruF/AQgootL
bxskvXxc8eNTE6C6zv8tTP+XhlS6jJVWk1bPNcAqt6unMoHcTnF2kpQ1FNGL3FD3WVc5e5+a+E04
jMMNYqHO/WiX/L4U0e3dbFfDcQ7D+ICN7hdDOHLk1mGVw7Xp+IgB1jFlx2icoWvOpgS4b8tZs04d
/QvQR0Wj7ZO0VF1Dmsev/jDLr3HQBPdOVE5vY5Ba/kvSqdqr3sGcU4QSVeBBtoKjnSrmTz9K5mcr
VZkIlew+P5ZlmQ9gv4Ih9uYR9bBj7bdWf+/UiVQdtCZRwqMSBOHX2uiHr1JdaRp8hUX4Wk62ErlS
4KONZrdqf6IdmB+GuI6djVdu7ToBEAXAj3wclJfwys0lj1+mUCj183bXGseaoLXUT2N1X+r7zP5w
3ZXWDsa5NfXyCwdxF02xijWrGuhEM6DWhq5NSeO6mbWTcW5GcKQmmXGaCTMK9HnZS+J/6Lsf1Wbb
a9kb0V8h9AEXR2QKGafwGtS+EToaPIxeU/0otZ2aHTX9KQkRTynvpPgIfMipnk1zI3VeyyQZE//X
7LL6szhraFHFIgugrqf97CEbKrIPKUo0Zr83jN6V9adG2rfQImzhud+x7hFNLnS9KpcmDSfAmpeG
7WpuJeBYmYeK3Q+9eJv78QAoKug/d0lzawbT3iYNWKRGRsZsEuOFB/RmDovbSbOO17/wyrt08VOE
PWhrO6Ubw0/RB8WEBtnYSUYJZLkNvK5IbtRii+VnJXxi4bxLC3BUtkSKBN/080jPhsxLC/NjkSJD
Y5eJZ2T+YycVv+kqnJqp+Vjq9s/rC13DhJ8bFikSjExJBknpkUgr5htfTglx7MzyWklvH2Szh6Sk
zJP4Lp4bq7hNQsm/k600Yqq2bMLf/qTJktcmpkJJPeufZXWKT3FmI2ypQ0WnMvXvt69hYoxf+oBu
vBvrYXUbDr1xO8ly+izHPMN5UGygStdcmFiUNg/wLQMJTMGT4mBu2rAfwTVJfe/5YNlluzG4FfRX
tFmSfV0nn6jDPBvpca4SzVXGLemNlZsIBAmYuwVxBLJDuCJAM86SFskZYUD2VdPCo9NYX0xlC6m2
chMhnrqUfKgxEAiL1+sQj6ZR8fWmYXZNOhlMvHXhMQNUcd1P3g3tL4eTFoaigsKRF+jY5eFslIE+
mD1lXqW+jqSVOmzqu1rZZfNtL3+GEA9OyDA8adXopswwyNpTGt2EwUnWPJX/dv3XvN/dpUxNzg4B
F2+LKQRAchrPEv6zoNUzMGynbsq9dPzrWx4qYgOJI7DieJNIbNOFvaWNwApQGKHCG+1G401Vv4xb
M6PvQ9JLM8JVQ6iiVU2BmQy2g0F/nJxkY7feX2aLBWJsE4IeaI2FkNRIp0jJDCwUWref5M/5vAPN
f0xnWKlurn+YtcVoi164DpMEQuhCzGias8+XgaMUMbv2uc0jWrxtlm0saMUZ6YNq4NAwAtpNlDqy
AsNC5Qsz5vTZQBI1VLIvzpAzlJJ+dBpQ9wzopFKPqHUN38iigBm4rRF9bNWPehc/+Mqn0So9Sduc
BX3/ZC9DUSbNGyR+YJ0XLh56fJpey1XmBbmDJKsGI11kzU+Ua11oX/blDMnP9H3ss0PaAIMyPl7f
/pUO56V9wZniQDJ6s60zWhHOoa96t5okdGSV8HH2f9dNdJgknbEsgvpxq5C25mU0kXi9FkVIzs3l
BVEUgFHmvOGbkLdG/YOa7ZZYxR/v5mSry/P+2mOZ/9oSgSLRwBxwGGFLm1tgs9CnjHdadGdvYbpW
18SQGx2LhY5cLA5CvUeB2SQMYITJVeSCiZhDNz2m7VsuHTc+3arrnNlajtZZ2DX2etMlFrbIIAmR
f8kKIfLJ9AtPt77PVJkj/VCAPRo/XTe8skbyIXBk3A+QjYg9DNWxo8bSixyU2u8gl1w156FkajC+
tTalV1ZtkevjHtQN+edyjdJQZ3nclUgiqw1Ns6OqHuUSavemc9u/72qCbgbJiRUD7KgYTZbtVKnB
VGGrOZrKw4wKdTMq7txt7N9KE+jSkHDmSm2qzXTEUJfdJeHDXB5H7adq70cqlVbn9vkdjQ9Z/VIU
N3az75KX69/vfeSIeZ2GGq8ztIZiwSY3nDQgNsw93xiAQTEAj8L0sDQlrY95U3pQfCdbwxor5+/C
pvD+alzzaqZjc9bTgxMflMw/Wdqt0W61tbYWJ1wqqKIZcTkyc6ahvAmhI4ua3C75oRj+rtV7L5IP
kf16fUPfp6wXG6oL9QhijgkxERaXWxS+bttmN+tvc6OTc3tjXN/8vTUeMlTTCGOY3l6OzNmxn0a5
Z8RFIQ8vor3G4G5S30uU25JqPFTdAK6i23g91w7huUXh4xlGFyGUjN6npJTHZvwmZYwl2+YhCjNX
2oyiVq2pJJT0PBYiNuHIg3WLw6Rmfe1Y7KbcgqQGkP9U7NSAEZvNnPnPpOxl0kxBHQVE4n7yZkWU
85uTNpyVDk1TR2UMGj7/orbswzClDYyfJWJuxylJnTvIiCGoTupQ+aJkAOxsqdRvUtm3osd5COzf
flIov8cmL26lyAxupnSyDmhPR5/sYACB2hRp/XGe5/Fo5VX5LEtI3pmTqv+TD1V9LJxST5D1K33f
Q2lXfovGNnozlRiumKGUzK9UIPOF5jlXZVcdx6rfVWmCAFYV2b12NAdJ/zgkcec8JU5exLyjS805
0Pqyv3GCDN7+LIntf9TOlnKolNW+3nfpNHcQR2XOr7LwQeW3gREUe9+XdG3vTLIyHutEji1vaij6
wcGBxPA+76uyOgQV1MU3kqX39gfVCZvI9SNlHG90P7MsL+qbLLmV6aWzcV1QAcLUxmMc6k775Edp
0N6YaRWcWsecMOGM2WvIBPHTUFEcdafBhjQmt9PGm1V78nelLdEchYON6XTDRiF4mAMUYdMsHa1j
pun+3lfrMPTyIbDu46KyCg+nsghX/J70xuCRhCom1aef7byI/qWlySRa2cNL9BwOvtLeTLHcws6T
W07tRtKUfiwGx3xS1XKM9iOQ8wd1kvzRNcJ0RP6gcqTeNSM9f+01I4LpxikHw5vmWTkAwNG+UwIw
7ZcURvX60IYxP9homnavz6B2DnEqE3O2SVg+WbOed5/mYiw6L3PKvNo7VuY0N23Zyt9lpZuOsh+i
8WFMcUANro6t4a6Oa/s11ANELmPoko/y3Ew06xi5+EydOqq8OCval34o4afrCpCuTmvB6GSpUv5j
KI3hZx+a1T/FNMgPOin5qTIC666Tkgz4edBb1g62OTtzQ9mcb5y0lD4lTpN9cMa+6naAiq2dloXV
nd4FcQAbnaV+LNOsPviVOs37dioY5m6GIPlSKHX1XBdaarq+MzQnO+4ZZWwYa4Smcu79b0YWjT+K
Smpsj07qfKTVL8OSbjElsotHx2SaJ4ZgjsYng33ISuXfsjlOTmYsaV8qpXOMXWr7xS/KXY3uMZcL
NW9YZDNz4oP1LQgNdQYD5RcvUW2Ux9o21GqvhJb1VEGph3pHIs+x20cONYdODqxgjxLYQJlG8+Nv
tqSo3bHucE28m9cpMbt8OAxGuEAjlCh/SLPWH1C2SYfWneWAXodJLvYgjckkH3IO63dzUpLATbJe
KTcSzHcPDUw1mmFrgCDJ3MlkL69+f1CHvusUCYCGh2ThQowYmqoXyw92/EK15/pD8y41W6yhXggk
kJz5XSwbRkbepD7WJOdbkzFbqb9dN/DurcYAcxbQHqFASw6oXi6nLxoLCThERnKQ8rRY+vaxKb7E
E8qPyKtkzakctqhjtkwKO5hmA7UklQclmN5SwAkw3xd4ZQo8/FtvG56zRX3xrvAgrFEI0tVubvuc
dos7jo+2etDUgsrA8fo+vguuBBtCDunPwZxZITZCgjg/ODgDLIjjrtI3Io81h6BsRKmVTgUuIUQe
APGhxo+wU5efUi3z6nLDIdY3618DQqBhJu00Z8ViYPxISVFRXjbpE7fWsDjIWfTUGpMWJy0m7DA4
IE3kzvqWj22YEIenCiWmLLtsUxOarh58kZ2N77C+TQx8qEvBhPnnyzX4o2r2CLWzhrhxoZGv6w+q
+eG6T71HMC1OZYMzYIiFUWfxY+stRKtAJhe5vWQXVLBw1bvZues7L9Yt17SeQql2qw7uz2YnVxse
vbqFzJkCL4UvBsrJyxUqQWImyENIruU/VNmT3Wz0Q1dPzNnfFxwt6Ps+7jL+vjQxJ671+8l25fkh
3RoW31qH4G2VqQXGtJz+ok7dTDn58hbG5X0Bh++04LatZUScAQbh8DMCP87DyHca4aE2DcZU3SB+
rDVPm25KYxf7j9Vf918XkyALdHCSXAaa4H9mU7VVT4CHONRjK7uT8kkHvVgZp+suuLZ552YEJ8gi
wrhIxYysvloQOpn9r+sGVryAkQ+auDrtE+AgggF1LEMUixi+q5rPCg2UajfpN6Pz5bqVldOKFbx4
QS1A1iPkM1q8zGHUs+Sm+j6noxHWCZ3kcCM0WNksShcmQgUUbQGECJ4GiaildTnqmLHz2bFe5HCD
n+zdKqjPItzB+IoBKTetg8sTGS4s4OBWQ0+XHpPhLjH3mv+33xsT7M9CSAb3hvNHaO/sau4DBmfq
IQ8J6RjE+aBrG39/+ZwXid7y96mzInNmmBZoi8slSL0cRNlQhF6r/Vbqj0N7O4REbLsw2jD0zq8E
Q8JeBY6PzwUl4l/FzHD8bWS96elerv/2k6OlAoUb+EBge+TJgvtqWS5ndT5AQqH+bqNd129hX1bW
cWHAvtywrI0Vc2LQxjOsp9k/MCtYgnXc6o2vfBZaXnxugyYAibjguYlPlG+0i5XqIfXRSVdPbV94
SNCMW9fxihOfmzLFQs3oFJoyYgqSPb04ds1tb2+8LGurIWrWqK4t0+7idZwWoT50rcZH0X/opWvn
d37DYBSdhWTDy96deD7/uaXl650dl1w1SWhNLBUIIcY5ndItbqKV7aJGyEcB1EWXXexntcPQJ3pj
hF5GupF81s19XG80XldcDBPMXUDlurCYCT7MRIZvtz5EKqn2y9Zd0im3ij8UaCJfv4RX7TCjv+AF
eLUs4ezb9uAUVumEniTtYs2Lg51pP81bU1Qrn4RmGdBC1FBVjXGcy0/SRZoamXMXeSi3KdKnKPt8
fRVbf1/45L3a5WGm8PfL5NBkz235+/rff79L9L8pLep/8rF3N3AUDo7W1AF4p1htT47fPtr6TE2i
AMJVjeEWhGHV3ALxAckHE4X48bmqx9mJYU2ppr3ZFPBqHiJOfSBtXJTvzyTNPyYHWRoHUhVD2Sad
0R/s/ITJ/iclbEDHHIbyuVObQzl8u76Dy2V1+cZgCnUzk1Y+ICaxz5hUBoAFHVNoJDovSS6PL0Pa
3M1TUp+Kvok8dRq+a8003iXUQK7bfu8dCqRobCNEQWgViFjQIdBGqbbZThiyPN/K983WaNFy4Yur
03m7CAXAe9JQvfTvIK7MNDcXFhij21uS4TpWe5eU0dfWmryezppFxeo/LIpck14aFwRLuzQZa10U
QrDBwEz1HNul224Bd9a+GK8n9BP07KlECAZ6S83iP5MaRoXKU4zIyW50noEOyTGV0oES1u76it7f
qtRwFtQStxDTxroQD/ZZXDt2Be7Zz59nGuvVS7eVgb5P3pbWI3cdDAQ69C1i/lSqRVfaUwBVafTV
8j0ZQuX+NAbITAdwGz/3zL9XqGmYCHc2x+vLe3+oL00LQUPZjgoa35hWrfFmVBgPN+Ff+DD/NUb9
comWUDxS0nYYWyWEbthOXTP5Gublod3qsb53jovFiM9G7UdDvNQ0vVkBRg2WDGKUD40zuggzfQkU
dDnrgaKns3FhvXcRzC4hERRxoI7Fd6QcGmqUOmvzU/hA4mNdfPH/uiO37B/VA95c2LfeA6mroJf6
xUblmP1pMJxfjME/tdJUnog7DtedYnVB/xoTNSt6R0uIVTAWar8MeT9zTQT6huO9z4QvVyQCjqzQ
IEXWMKJL976+6837GBLzPNMOtXrbKPu5/KFK/1xf2Kq3ny1M8MIwnp1J8bHpRGq+q9P4wegnncS4
kPaMG2+NOm3to3ABZ7Kfj1aBDpGsvYT+c9UDLtwY3toysbwyZ2Fl6MThbAURn8r+TkQGQsO1go3Q
9b1aw/KpFsZ7YGELinr5EWdGGLU09MFgHYbzICFRWj0Uutt27qid/PTGiD5ZSH8GsotgfWU86Slz
Y67abqS070F/wq9YPu7Zr3ByrYQwg18xIgCpuWo4uirU3sm3cHzKkJwe/J2JPGe/dT2vOs3Z6oWg
N6xRoCob7E7xR9VE3+cEHf6Ofs1131w9EJhxQKMsrVQRDtzMHVQsPnYknTqdzjoUE4Y9n1aqz5RB
uGDzZGUnNdotfK3Xjb+PuZgfAjoG5M62eYaErI4JZGNSVGwnlX2rW9IupfQ1jNqbWVg3QbflUMuj
eRmZnJvTxZGA0bKrYlLRJEuJ76xf5ajsAt/Vmw8lk891Xu/C4pDlw80Qbrzma9/y33Wy25c+ZEZy
M6kBhnOk1yrNvAmi+mCpALzhcr2+pauvuo4ODtkl8eW7Vz3tmrHLI2zZtGPcXptdu5uR9kh3Ey0w
oxz3y3+vG+0xUdITv5XZgw3Cs9Uzc/4bhOcdgEGbpwO/QbJi/xMl2uEuM3OSqrnovVyGZWeQgvkI
Yd50W0Zq/ZSN9bEl/9pgGf3/bAZDM/+3SSUmpwoSaBRG+CGyCWas3fXdKbZ+SO0hMQ6B7hZwLAxs
EsW2cev6Wq7Ad86mUXGF/nMBFQrfvNLiCHK2gisymB41qWI+w9+IAFbdiskWg3xSXzhiL91KnRwn
g9aebY7eIN5MtJ/OwpSxYWXtrmdoCxEiWvjgLYTnJJZGTSrKeokzjNvOLE5hxwTZ9H3Db9f2i8kw
LiELtNE7kRMrLSPFjpeQsOeKHX37S25J2QJ3kD2/S9XPPvxjcZv5AK+H72NZ/NM01kul+zBUZdpn
v9W1jdtp9WqEqZVxNepmVB+EK7hPJR6mGhxL0mR7X/M/ALo8tXOFdiOacn70onfZ3hizfZBuRAx/
ynKi95CkURDGdRecrfBpE0QRNHjuvKR8rs3xGNX693RK3Kz9MCvtTgnCXyjPLHXcnj5eX762Ma/Q
UKs3jZEQqKmu6bxe/0LLoRV/Et/Fpq5r8j9x5maymqqigb8kyKhA9S+ZNh2hZXF9f3wsmMn3ky1m
nTX/PrcoxE0lwjPTNGOxjOcK/UJ918jpa0TdxNiE+Kx5+bktwcsVqZ1HdcBWQjTtDJFrlV/KYeMF
Wnvvzo0sZ+AslqgNKWwUByMTV3AcV24UQHB364ckP/vrX2stKTk3JThQkbZdCA1r4jWAhZt8j/Ch
Fb35SbBT0b2bgs4tu41rf90kshdA+rmNRIxUPJRR0pusTvYrLMVenag3kyO7nek8+iZcgtlTIs0b
8gNr94al/5kVh08Gls3LPZWy2phChUtQ05kPsOzHKNiKkdY+27Ie5qWWGpSIqChKOYJ4veX5Nq2p
fM6mfgCFzIVh7KK0hNkmaJEPbkALbTzma06JhhUqEVTwydSFC6guM15SuUe2ZHpKtEOLVNnwXx4R
CAh5QhxdpzUkxGByOw55ZAwItXbfpPkxCD9HzmfTPlx3x9WVQI2l0hW06RYLr+FsjVPKS4Jv2NHH
ruu/xDUjdMO84fWrDz5IFAuKKmrR7+ZJmJX0A3mcCPGcByPcm8ndkB+mGrDOs2zsC2WvkSOY90r/
6T+s78yucFWFo9KFQzgv10d+cJL4Rqs+FJm0sYtrV/D56gRfj4NoDrJFQS209NKrNevXYvTkgDTz
1DK3DlHZKbsqzzcgF+t2AfnQ3IP1RjzZxpBXWkOvH6KxzIsy+663zN00S0++lLu5Ih1M8/f1/Vw7
1Rzm/2dRRMv6bRb1GlOwTM8Gnh0/Ot0WkHv1dT83IbgkyY1emQEmbNuHLYGTtQ+D52D4Wpoe7SUV
lUW/3TjQa1fkn8kfhXYyTBrCYfON0mjm2MBNelrJxiuspt6YDDsNVFNUj7etnt3Lw3RzfTM3rIqb
CUpjTBi5ZKXj01yiJvKshl9q6bnRT3XlVVuIrbWzfrZIsXbpaE6XMAQD/Ddm5vAu1BiKDv/DSTi3
IZw3dEYLM1CxoScNYq6uoYeuSkW7nnZTi0bmhrmtJQkHb8rsZKpkzFnht5RBlHzcbwoP/XlGhADL
xOGX7v+C1xHbAloStFXDG+p1cJdHB0Xtg1fUSM0fEVMGB6dQ8o9jYSeP1tjWszfVgfREd5e22JAE
w31Ypelda9hwyl/3npW1L5zcKgKkEDBTLb58YO2cIfKW7JUCzI0f3DbW6Nr9JkfF0lUVF79k5ySs
sL444pwP4riAQXtqZMNQGfeSXanPQWbcpeNAylY7x6lXhx3hy8MItbsbxsW8scyVG2dh0WFqFTYM
BvWF6wB8JqNBFsH+rDFgCkMej8X1jVy7cTCBxiJMGAbgOOE5D+bKb42AmKww75z2NDZ7u/BS61UP
ZUYOj+NAMrzRaV77ePQYoUZdmM7fUXymppa1erFEnNJ9ah4l4k4m5q+va+V6Mc9tmJcOUisyiKU2
566udrDnjMFuzh786DPMufCKdP8hlEB3ghYkc3BLpCnsIgDqwOw08tFIudXD23J8s6ONmHJ110C1
kvrh+czAXq4o+z+kfVmTnDzT7C8iApAQcEvvPfs+9g0xth8DYheLBL/+JI74XndriCY853piupBU
kkpVlZk1TeJ4hAnPgsv/lPnN0C48LsEZN+PxU5w88bSjDqwz9bRciSGFXAIghUn9MmnW/nDMtH+F
slUFttLQ/p41hX8IE27cugVvjzy38g0Hgm0flmZ8iLhov1EVmh81L8O9aUXjlhtOhFcFK8mu7KNw
C2mA7ohO7Z4Go1uM39IBJIwsUlkS9IqaFbiQPbHOB97dtElmroeGVauk6eybZnCNO1GHqoWA1zDu
aquOPmxuZTcs76qHsGrUNeVJe58ZosNrM65AxpnmPhjTuiZaR6b9wxtT8OkXtAltSFdW7XPXJcmG
tn1y67jCadaJk4AzrkKFFHwjsQv60hE6W68tA98YJk4+9tUYHSyntjZ+iEAn6DqP7uNKlRVSzrW4
TgiZvizkhx5SQ2u77grIm9MYfM5+Kbc1c8TWLKSf7wAx6PbIMsoDwAxJtDLHmLxE2egdJWsUaGhU
QZJNSLOhCmhu0mu7MsN9JH10dFeN2TRBh0ncSugHrh30aQGszHJj33dZAl4Bp/e3nPXJLh999p63
cX5E9tF45ujv/j6GXnjXVJJuDCsmHcBFlGRBgmooXUMzmqKv0EytNzLaPsrail1leWd9dJmw/6Nl
Yt5LN+ObEm3lCJiBj8rWRlFmb3nKZA3K+TL7VYSOOnJob7xyq+8PZWGNaHIf8hv8e3cTex5QMplL
bkJjsFBYIfHBUza/sROnXotyTKqgRrr3za9t9iCLyOdQaRekAlrQy+Q2zKMo24H1wj6UdtM+pJzU
W0Bo/XbFCRmOaPiS390+NlHrFUgWexBi30kgeUVAQbp97wFHdpuFNa8gUDGd4ZDdeYrSvHgsi5GV
a17F1aEr6/pbRFnsB7Ul5AftORpHM2sYnaMdZ+07R3/klo9ZdQw7kzwXXUXCAxSqE5CX2uODJUkB
9MrgrIzQcB8ctw4PrdU45q6nIYk2dVeHVsAK5F1XlKdDv8uaRj1kVT/0gcr88Fo6Rg5YpNHtw6Qy
gIdQdfkDqML4mWBe4qAGkfZTZDlNsS7cPnsuOVVPNtgfv/sViK6jzDfbgFe8eC5IX384GTIKAD0y
oAPiNK7fSpn5D6EfNQx4IUIgy0DzK0+qaDN2IKTIykY+2/VgiyAyRPlb9VJtLBQUn22WAH2XeSgW
Bbldgqg+T/z4iaQh9AkTJ5ZBhOD82R5sY1uGHYkDszQz9PyHSr4SEclDCACGHxSSsStZ2eFtRFps
4NJ0FHYRmhnjvOqvpEzNbwM6nwI7rSk+HTiaHIThpXubCzywwe7lqEMdJgaODibSAaKjozhSYaT3
Ax+7MoAeVn2oPZZuC6dFvswZY4Hsg6MAPOPpL/R1yZfK9btD7mU+CttIAt4VeKMVgFPG60qU4iPy
wvgWp2G3NkQ+/HBzu96OFERzpC9UHDRuBc6gcRiiq6RPELr6Awt3NeX5k8JxvTV5Y/cBDEUHYKXq
LRo90htalfzRCId4z2LiYDukIHDxWNxuIgLRDwCc+i1oK9NvANYYAR3ibgOCHXcPfhyQXbLI6ddC
DC6SfpaNnhBwPEdbOrhQraW13CS8oJuyTx25qxgT/srLqTMG4Dxo/ECCGrNd23GTxXiUCVSHnQos
0kEP3sMN2EhasnKB09kwK82ePU6QIikaZYw4whwxrAAOHKuVbzbpbyhZAPityrp9rUs/3AxEVN9c
Grb7Ps7SLUhjmm8kMlqgdQCuEkbXboQrqjWZJj0ujPGNWp35W9LUC1w3LR/QGOBeR63fXEHJZzxY
cETIHRjxkg7PXCkANKZ/bzkteowBloLWIBBOPXkck62JWoTlfrP9NxP15JGtjCpIhy1dUj+ajeam
dsGJ9wTJZM2sQA9UaU21ZKPZ1RCsyMRSY+Vs1HNiYfqCk1xe1FV2BB4dFHW74Xtl/Zp0QHwglBhB
Qij56WfZPW2XGCpmQ0hqgjXCR64cDWTTS/3Eat24vFMGgoZ0an1MDk6/7fIkgHRaEu9V8hbSX7xe
eIvPBSrI6rnoVEROBSHXuc2kicGuPpWvy/A2SQLJtm21k81NuPSomwu7Tg1pUwrRucHvp6qyIZ47
8U6iQ7ekiDrnF6cmpk84mT9ehyJOplUb3YPKHZCyk38vjTMkuPCSQ4/XxMx+bqFEIxu1p/qbL6/k
sHP9je8s1KSngFp/K0HGA4h3MLSwT23cVpM3ptVPJdvRu5ZedmyTFMK4CaSu7fXl2H5uSU5M6T0Z
wnWbKs8wmtB78ug9RF2tpdbez7QbIDk+taG9vIA/HQs/hg2Qpq5AkokQEay+o7l2QwFKKOPaRmdh
3DOI6wDHTPwVoqrALKwg5Wo/QEBU4cXWmt9dNAlcHv3CROvtQ56b1mEzdVKIaOOTV9khs3CMlpqh
5nzSQRMPnpcQhcPT8NxjWJ81YKXBy9MWv1PxHIuXL4xiyryC0QQqGTqjJaKgJhwavGZyf1PXQQuU
CRhpvWKpg3LWV3BEoPvfAzuCruElbY7kRYrnLQmPtvFf3YNebqHEsGRCOyFMZ6i5VDDReU9+nwAi
sTaXFF2XbEx/PzkiylT0HvXwZPbK33W6Scs7VT1+ZUX+ztSnFzMYxyqJYVQI12rnzSu/h/lKiqX6
waxnnayI9lROLDuOmAM7BQSqyAvvF/LCS1Ol3UZGjQdSSDFVdb6poYbaOK/WP+uHTKfDyRi085Sn
NmgvK4yhbY68exP+Uxo+XF6OhWn6c+merLgfFugGFzABpH2cQRtIfOFOmHRp0JmKfB1CsHOXGswO
uN8cNarcOiZQOsWNbf6zotQ0TwjbAMMD5bSvl+lNQOBrv8UuH3I0s8h7z3jonJsIDexs4VSciwdO
LWmbsEbcHBcAKK0Gc0fjfSS8gLIHsJSX/94FO42JQV4UlNNTyud83myrCuuCw1JvgdbgdqTbXn5l
7YGJQh8+cq/oMz83IRS01awQhfa2unH8Mmjzr+z1vwYcbQxZ0ZbMi6fTvX8BSJzFV2W4Y0uwpdmd
iA4qAKTRe43pOh+GayZF3XRTDs7dyWhr1GnAly7qudsQpMjAYaAMBCJwLQ4sqxFwWInaWgxIeR5t
UzYEoBS0+Obydpwr4rFTQ5qDQUVe0LydDDVtdY2kUnoskNTYuG3T3APxGa5ED3brnrHvyrSaNRud
bcYSsgIV+lLEPefsuJf/+CGqx7YWnGQtGcvRxtZ1061pK8DpHyPzqoXqobIWso5zx9CpKa2mUVR2
jbwKTE0NvQl5kNAPujyz8xbAtDehwYBw084hkkFLgU+p07bZVeUt6Rc206yHIIP/f7+v3Qd+AUpB
ofD7dfGLd3wdFciW+O6GJEu893+4uPQYGE87gI4QOqLnX3NGOCJqWiBcXHk9g5amg8ePsXUi0MAi
Z9WOLlq93MCOIJ2VltdoWL4dkPsbmw6ZsT7gYCsnIE1LpL/vrNsu9JH4WpiLuffh6QdqTgx0Wjd2
01x0xpvH7mN2zONNXELE+FhXe7LUfDE79SfzoR0AyDk6PrjLUFlEQaxJ2oBVA6CF+wgJostONHfU
nA5MC14KnwM6MmBgHA2T5KU1bk1z4QSY9dNJGQJ9Cahb6H4qjcIBIwQaLrh9HacWwu+l6u/stv5r
QYffJ0Xml+jpQJ8AZFWy5rlxt0X2njXXBuhFLs/XwmB8bVuHPhOytjGYOKn2JU+uIfm3v2xifkn+
N1/6C70h9qB4OHHYsG5XEom8WhFkbrawLEuTprl03aeCWiFWfgCEGKQYbgEmwHRN+yfJs4VZWxrS
9PeTmGyoQPoKzkFcmy1ds/IlZ8B2ewvzNr9H/86bdh6GppW4foN5i/jeRBOoaG4GeVMzBFCQGLN2
PtleXqj5q80HmBwKDWBf0N96FR9SSWmH6yS5TvJjqO4y9B7b1hu4lTqwjtGAWitUggO8FL+yb6fO
LOTeCeB72owWakyRn4bpuDkWXbwykeiPl+SeZpftxIg2oz0tBoNNO9f3dtzdibxBS/5C6Wx2Q53Y
0G6ZukhGZ3RgQ4FvpphIDboF51uyoAWF4OKqEsOABcxlEBrlql9qqp31PBT+AO9y/yjEnLt3CREr
Vubouio8/sxxpAZ5DmlJ0E6zlQu+NjDdDI+onHyg++vwBR+chG+BprUB0vvUdZ/KhnutQgHViR5y
jwDc8yybGrns6rpv3FWhzAehfoztK/riN9T4Z3ZhvFRApoZAdUINu5/yBAZkzoSFsefcSkF47w7m
nvaG8wt0Uum155XWy+URzzklpho63wA4mOjHPp9slUhr4m2GU8aBlUL6orgbo2Fhe80djqdGtGsR
tlVSURiJyc/ERUFnnzkVnpLPTfd6eTjTL+mhz6klbY+B2G2I+g7hcaVAUwquMACMVjaKRKT9dtnS
0sRpOw03CctQiEG86H9E0d5Nn1x3c9nE3EaYEPAgtgVHCF4w52tj23XdJBKtZUX44SaQ90L9uUJF
0gyk/0GMbR39uGxwfkz/M6g3Q3lZh27iBgbtkmyYQr8CVMNzFEEvm5lfpL9m7PNxVaVjCbuYFind
smJD6brIngj9wkF1Mnv6o98pQBnf1bBCxHvOd321kGmeOwhPf3/6+8kt7AKorqCzhieJgn4jtKn5
0q00u/7TbQhuCkBe9edxz5sM/JUW+pTdJ9EOK65ehUlRTEQd9JAMKBMtgYVnNyr6XQFpAAQfCNvz
MUVt6SJnBYu+dZ2EwKPwbRHJQHYW4ubtZS+Ynb8TW5oX2OD7dxyB+YsBATUYeuYXzoLPNLHTYXpi
QXsHFd5QUKFgoUZHJj9W4qmMHgVdFfWuQ4EYsTM/WtEWZPzAda2KYuFFORvQuM4fXQf0sHwKaEIJ
3sguhAcasQXqvtzthxeaGCg4C+6VAEeHBUp/qn7MXJbfMYCgytXUg3BjAd8HGm0aiYU5n93ggGsA
qQCim08s/a4dyboJCb6of+L2ppHH1l84tJZMTJv/ZFuQ3B/qJKPoZububdqBT63gt4VYIiSf3Rsn
I9EOepy+vZeMMNP0WXvluLJEMGIduUrYunH40fOzGGj06IrW5dIrb3aXnNjWzmXZdonTg2901ZAS
3EpbkT6V8Q68OIC/fGGP/LWks25z3vReJGApbp1AUDNo7f8/j9B3vEtK1xUlLGQU4Wi1tdHwQ/OF
0sTsVj8ZhrbVfWVVaF+B2/XWK6hhbfV0eZpmF8QjYG0CPgrdg5NPnvhcwTkUumrUosCOGpgOeP3X
HIyS4T2KYJct/SmO6wEGIlu8E3CwAHagDSXNLJ6RCcgBeoAgJFd9/zsLQYF4a0C7ri03kuzd/NsQ
3lTOPUpyl63PjROxIZBPFMpdgFucjzNkRsGh2Y155M2HiNFbrr6juexOOc8kbRY28twOA/oUmCZg
E+gnEUpQigJ8MTX62dQE389Vzn8o4gVOuYqLqz5dN+1/l0c3axDULwB0gJ/T0Zl/DGgV21XYIk3j
lVdD860BW4WnbmNPrsYweh7zYQ0t+4UpnTuucIl6JhYVnaB6SdrFs88tLMBIUgoGO+jM9FfDIg/U
rBFQf6HdAj3M4Eg/XzffUx1Si3hLC9psm3A81LG5ayK2sGKzDSVgeodiG0B5yGNq17eQ9kT7N70e
kuxmEHcjyK1j0dyCVW2DXtdtXMf30Fl+HHgDSt+Py8s3t8kBVwb/FMBAHpLC54Nk/liw2keQX0Os
1VDXffnrsoHZWQRdN4oRqAQjj3puILVprUyC69QNx91UuasMcxtF3oJHTBfUpx1+Yka7wEwCmWR3
iktsF/AsG126+bbjT/QLwGewDf4djraZrdICFy36QFchYroEfThp/lFbwO8t1aRm99WJIe2lkngh
6yoQ6KxKG1oY/gdFG2f21NK7zl0XZbJvvC+U9Dy0cTEcHiir61R6lex8U9RI1kfpcRjfTba3xBeq
qxBOR8keAZZj69eWQcCkww0kbHzOV64CSQWuyKVE6JxHnxrRznqWjuAiKmAEjNT3Juse/OLxsksv
WdAOBkKKvITeJfYMdL4sdedkC0sxG4OidudMCDYLZ48Wq6TmkERSYFc23ptZAit0NdhPRvfC4wcw
xMc3xg2SaeNXXngnVvWXS4zYM3OmB79MR7THvLbCDSpvvSjhMbmuvldP7WgHXiRMqUARla6smhW7
xB4eevUmRv+ejT9z4PkCN/1xecXmDqFTi7pPFCkp0xKbKXUATJj0ULrH9J91VvFwOTWiuUVuN3Yk
Qgyr93dgkQ2gHA4OUrJESTl30p2ambzzJGwq3UYS5cJMhRdYpoYgZz9aua/MBaDFbGfeqSHt5KaD
BbLzCZsHPelVNHyMIRbsJqweoQ0KdTkoZjg2AqovlPQA8wUBH5LKQIrrGQCfR7yxp+sw681jW7i3
/aISybTcmgPChD8RboKK6pPQU+iUUqH/Hibc+raensnVGCRxF+ScAClTI1lzdEmxls67it7taolJ
YWYJUVFkHgOCBRBVncSB9Z2VJzYuEROMQLLccXRpmN+dJYLsGa8/M6PdiQD/RjR1YaZt0QTeqruW
1r/bwlxf3lwz2/nMjHYltt1Y98mEpcwafgPZKMCyg/RBuf6NKMMAvSgLV/3MzejiHYwqGpC3n2tp
3DLMmje46jmrX6ldbuLudxwCdy6f4FLoKf7hJ3L3hTGe2NRuY4Ma0qlbezqy1mJ8EulDEJAqCXi7
UDKfXTO8ExDXQpQDsLnz3V01Io+SyZAcwNTpxdt+zI/1GC3wiCyZ0cZDlIhcacKManc1u+fNNov3
l6ds+tJPmwxinHj6QJcWEdP5SNqwhiAimudXvUSvfrLxBbI4AOnkQfuFGg209tAjAlrmiYlSu1B8
kAMjKIMpFct1x/ZEdRChDS6PZ3bK0CiCX4MWOSiczsfT5AQwCcdDFgZQOrB3DOjRdKKFm39uL1km
Wm0RimPadGhiFCnbiKBNAUyHtQtjpMI5BWkdHdZ+7wP0opBITMqFlZobmQWIIMgTEfp9gtRxyWJg
ZsB/GbfQg/NFXq9dv5fbhIwLw5s7+E4taSfSOLoMwAQML/YhYdHR66L3DxG4B3HTHP59uWzU29G4
CbaRTw9hUJ2EmZ8iKVopKFibYJPjbDMIfyGfPOflNsM7dBLZwytO8/La7fysTJCJ8dMCcj07iN3G
3hVzg4FvLw9obu5OLWn3PvQxRyC8MaDC2ILZI2Duj97f9OTpspmZ4BacoX8HNDnLSXhhGbYZ4a8w
44x3rvR3Zbmk5zE/komsE1vJ+cSxDxEbaBUSJJby4vcAiLj/5nYbuaQxOOfVyCT/z4p2xCWpRep4
ypp21X3ZHQZQkqjd5bmaMwEmGyR2gG6eaM7P5yrJc7+TE/i9HW6V82qAotZsFm67JRvasSOUFLjr
YMOjWxq9SwsMZkvCl3OnDmqnPgj1IQgIHP/5OFRmp6ASw20A9OKPKo+vewKJNsK3GRhIndoLPPDH
Lhync7f4hCeY8mJoBtdjIKcUXEJ7CTb7CiDbW44Du87LAES8K1ZtgMCEWPfl5Zrbq6cmteXqKzuL
KhN7tc7dW/R9rGyZ/+wra5P73rZ384VjdWmE2spRgc60kGFWh7IqVy1VH2FlNIesb97L3vxm+pPu
VOLf5ugHW5jc+QX9O7ma70NZNFVZhckdXQhamRUSV6Bk6dfQfvhQZfjNLK0biAAstDHM7WvkHEFr
jDwgbkrtGoYciz1UxnQWyis8G4hKgzFZifD35WWcS5ihjwoSOoClAAiu931QABkV0O04P2x2Y6Zs
NWRsDfnfXW3wqzz91nr5wQEO0YmGfeR0Py+bn/WiKZGFDCooDXQ2YNb3vQAVMoL38meb5nCcZGtH
Pa60j9zgCws5O6UnxrRDnzhmEoIVDEkZcOtV7DUd04PfQMLF+EpUjZ/737C0M8ABEo8zgWENMQDV
pnflFi7iQnffqfKOt+ZaxG3gjYutsUsjnP5+ct8U+CTQ5MFuzKu9nYkVd7rAAaoDXFk3ahhWaJe7
j3rQwXBzH3btU16xOzeBDJXRZrs67QJrkalydomZCfKgCcUOKqbzbwKaNhOym7YPMtdZvPXBm07X
oDoIlkjiZjfqiSVt9NIVYMGIMXqqvlMS5Nk+QzHE4uswKqD8seC6s3fJiTXtRCoHMBCQaVwJGEzM
4T1EntSCYurlDbJkRTt8Ypk6hpNNnuSgH3UD5GeAaGzByOzhejKU6e8nbkNap4utYVqirn0nfnsd
d2zdh69Aw20oSzZJ/FGgV/fyyOZq05PayP85hq6kwPuY19VkVTnZliTJAYyVK6svNr3b7hE9o7zC
1yDFeOx7so2NauNFH6YR3Wfx4fKXLMyxrmfe1gYLgfab0tD2msY2uDGTXWUsyezMBYNQdcDDAISB
YEzWTnQ3ayrHT/HmiVxnKznbA7C++8pI/pqwzxcSHc8JqO9xwjV9dORujGbS+DUcxwUzs8fMyUjI
uZmStKXXDhgJHaKDaKobq3+0Cg9tIGzBM+eKjeiBg1YwBQQDXUDapEHwsTFI7CMqBCcdFN1G5zED
VRx5dem7GrddeOfIoKA9yB82zRLidNG6Np8xQtWGCgzURm6ppA8sPsbeSlZX4PjNuh9AZGM/goa9
t9FmJTeXF3P2ODsZujbLjSvrTkxv5DIBQxlfjWwXJd06yl8KP6BL8Ly5DOXZTGu3YxTFVZzjlbeK
x1un31Roc3X63ZgIxFWPxHjM7LXiC1XxWUeaOhynDUE+YRsNP5OmX8JmFcaHQkAVEzXcwjN2HYZ4
eTZnr6GJ0AsAf4pspeZI/eDkQ2jjtezEUPBFnGp0dJfhhTHSd1xbC0fK3MCm/nQf8jrg89HLkEMZ
UcegJQJ+4jaBSLNfbe33KztiSTDazsvlsc2VOFDzNAGtcMCPBFmF8w0ZldDANB2YQ6ca3TVpdd02
dbl22kgdQIjEdh0jP9ukbgLldeWaKHD4V+H4lLNqiRN+7jDFoY72AIqv+cQHa+ctUYiyshXP/CPt
6hWt3Zts8ZU1466ofE2PXkgTQJ5UJyZsedTbHumRREweveKj6h9KsPUOEMlhqM5vGgOSXO6CD31e
VdhEagztsQQSLXr51fDsOClD2OT5ymqeEk+AI/hQyiW6qyU7099P7mPX7jhUJZFSH9xV2z0NxdYd
7wR9u+w1S1amHXNipeISdPoeRuNkED/1ANqynqiJyvjzZTufPWKaNbgnmlxN39Wds05iKB2002iy
J9k/FOZdvcTb/3lzn5vQzq7YqUbfn0wo90fkHiyxjkq0M/wel6oAn+9wYE5MG1pvf5TM9PaTFoQl
xjD1CqvqIRL+o+l1CznrWQtQmKHIs036KHosZvE4TEIk5DuxavkbJf985E5snpBDBD/eJIairXoX
V0Oj/iTf3ZeGbElYBml4VwASdHnV57zr1I4WuNqqQA+eROqL5esoy4LIBaESikF0YTxz84XSE4o/
SByBNU0717sWgVvFkJkS/p1d/pdJe3V5IDNMXHjKYaYm6ukpCTr598k+EUBCFEOB8LBzqqBRzyYU
P2M3n8hfAlHe+P5vyvhDS7ptyh/MvtmjwPHc2WRtWgJsWiXOiHrpWTDj8A46oifecpRvQL2hfVMH
lTNA+RGysuwqHLsrkVg7UjvbAb4/jEvVyzlz0BKB6yMHCLfRpqAswfEgXSymaMbq2+CGIIrJR4iL
rsosa7KADxYFr0kH/cYCyu5RQGnvBqNy5TGCSMjG78Zs0kEeSkhXd97EqMX75iVEEuneKXu6JNI2
972okzCIzFK0RujdcCEUopFHxvQMeE8EYWqujVEdvaS8Vkb7q0i6JR+ZYLrn9RkC6TkoENsUroiC
6/l6DJDOVZE3BYqGgExCY64l6a6B7Vq747AWtY80Tg7crdyhlXFpdaYf/2QcvkDB+TExFGrGgdxp
jG5EaKN6fy2kuTdMf+ua6KR1nK3RQdk7kQh50E5rP/dVtJComtmADnYfxMomRU+0JZ0PvcBZM+Yh
Yjgn+iFjL7DBYXV5B84cJWjk+lN4AA0GQKLnFrI+UjXpQ2Rtww2ND7V1pUCQVLxftjJzTZ1Z0baU
KmIL9IuYxd49CAWIbX3ne5vLNmYeFARGJqoc7COku7TJasSYjKJBdahw1DYF2CCIIt9aua017Fo/
TaHEINN1VoKIW/FW3aLTDMkbSzrHJu8e+nYcFr5obqfAdR3wAk4Ja71GRpJQUjQAghrV/o1KQpB7
t6Fp3He+RK1CrReGP+epcFHweOJFZ8NlzleS9A3K2tOTprJCiKXkzbUPoq9NXJf1tz5hfItI4a6N
RvcWhNc33DNciEKkCw77Z5L1/YIFgMyphf2KHq3zrwgdL1Z9CEIKVTHZAiKcE3MVsZw+Gz4octq0
EyB5V2kRX6GHC06X8BRlSgsg84PrcvGsSAqiqtZw6YfXR2QNPtuxw9WWp0ezHop4k474paBpWfNc
+om1rsJqYjsr2mETjSx/sVnrTDw21rPZUuN3XTT1zueG/eqEYb3P2iFf85iO13FCc1RCwjAOIvCi
3XeRUEuNSp+fmVh7BGYI1xHXMF3GIFV4eNt9ka08G3gv270vnJ8tygipJcDOSbZqqYlxJuUMiyAI
mC6TqS6vzT/vGZWdi9dKN2x874FE66J7K9znuP+A4F2CHAy7oYvyjXP7G5cBKrOgaAddprb1ZGYP
DmQkspWMQa5qTcou6R0TdKEZYO6wggolqDwwtumFcu5cMgNfXqLQCZ11PqjcDkn1nXvvzN1e3kpz
+xbNLtC1ZtOJouesZClIB2xPtqKe3NgqOzA/XccNDTLyLVJ04X6bnbsTa/b5oMbe7jkXsNaOIBC3
7U3m3tdqYebmjYAWH83IUz+KtkB2nKrI9aE9qHL5Uyqm7j23fyl5Wy6UmecdENIZKM+hOgto0flw
OFp4hJxe52Uo0XP6oxnQWXM1+kGkUBnc2O6xBzK1WqKJnpZeP3eoT7DZoGUEBKfmGh5t3ZDlmEXW
vozdk6qOEQf5QJAaL6bYW0tvlZmsAJAAaNMH5RK4fVFQPx9mBwG/HF108JH2Bbh1RVZmug6TTZsG
Ln8n2SqCVXbrVbvLvjkXEZza1UJ/boNSUHoYp9e0u8RVezks4cLm3H96I2EyUbf6lEsVrWztDESn
EzS7ag613A91PvUNl2xciD7m3PLUlOb7aRmh6w0R8MqLoD4Vsb3nZIGZZ1/Y0KdmtKsx4kM9ihhm
QoCKK3Wv0nc/L1fh8CsGe+blBZo78tFLBNEeH2c+1fvUp2x/U8gWOw1QDf/R537gOw8ifOogMM2W
Ev32nD8wHPZQOyKgMdPPe6s2+lqQKehBH2drBX71ZI9YuY1RPzThK7DgBr3poo+hXOXenqS/m+o2
ditUbnZef2XSX8Kog7x6ysZ9wdZJscTBM+dMp9+n+SurG5I6EeIBUEZzM+iHrXAfSPOjTRYijz89
2foJgBsP7DV4reIW0g4eIrzGih3MhLBjtHHtsgHVjIk8NmjTh5oN69giQdoWm6zE5Zt9rwjogFZZ
/dMhx1S9Fh4oR9XKZA8qWjjhZyPT00/T3LyzK4IyLyahzq/ARoXJ3yA1JPia+M883zK+7tN9CQ22
KF8X/w7BIsBbwjz6pcC1pL8h6hpJD2SiIBoMrnPkToOQruSSZN7c8XtqZLq5T97xaVP5BQCGCACs
b20bOO3OzbckfpbOPg/v7KUGiblA4NScdvrW9eBEyQBzzOErjwWU3CqA5fyl19Gc9+Kpb0IZAJlf
VHjPh9UNhsOsEqctSXsgDg9ifIxBTEetj2yJdWPm3MB1+aePGN1tyOmdmwIwlucJhamEP7FIAM4J
PuLyLgLXIlkBEHb5lJpZrzNr2npJbkeZoWANeiljDc5H4POTmAbMDnL6HTy7aHlZOBhnzvozk9qa
cQCRC6eHSVuQjdl2a1nemEuOMbNgZ0a042aUnIdiCqYimQd1dkTBEdMagGm9rxdCKnt2xbCfgJlF
qg9FlvMVywtOMzpMc5g9Jeogk9u2IADprZ1oQ4vnhNNV3P9qil8Juw7HvUvEWlIWEHPrgYo8ObTR
VoTZ2uo2QFatVNaBaXOLiCKFOl58J/1/vwRRLfn7udrU4HzsCjvB7wv0KPhoXrLEzq1/SMPbuL8u
e9cMr+iktPDXlhaNCQ8YnXGKUsL6R+msG+MtQTrUb4M0PpjDRiTbilz71sYu71uwMw3FqrYffec9
y+NdtXQFzR2/J18DEenzhYJyWShNE1/jY5pRWI0gArtyUjNo+gOIyYNQvndC7RznvsjXUn2h4gDz
gM0xgpcZcO/n5kFeTRo1haZhfa/8Z3tEi0h5VPHCBTi7v/6a0cG8xhgafpPATNG8J0Kuo2pf1MVX
NvGJEe1AdKgRK7Q1YSqN7w14sbtkw5aIgufOpqkva8JVuGCg0vaV1SmZpVNZOmY/svAwZhCKPAgX
ZLPpVVm+qdfLzjo3b8D1Qu4PSSO0MmvLY7Ym+nujAftu2Bje3vGexi9cwRN0+P9M6EtT2RJy7RVM
iPomi77VbGMUC7t7fhRQLQe+FckmPdcE+vixJYbE9THuB/pm8muxhCabNYHKCTORJgTSVFuXuLct
MboYRa+e0AU9pNeoul5ei7nKI3j4/trQDqnBgdYFZEbgX+J9/E6Rc29WhvOfnXzv+ocM16LT5Qs2
54eFdw4wUXhB6mnDumo7WqKRauWIQxT9TpA8Ih+XhzV3U6Dc9D8T2m0bWqaXIxUPltZwI409gnBn
zYvb0d/YzcL7e2k02iL5Q5TFtIMpH7LrkbWXyXe0R18ezvQbWqSNRfo7HG2R0m6QjWXCRp0MQZIF
1H0dvDzwrSuyVCCaZuaSKW1zWm4tQquCKVn+tIxj1vyuFB6Ku8sDmnvNI19m2VN/NIJk/dE2cgkl
FGg/rQZEd+iZhGSLFYRdf+XWbBXaAi+56tb1yG5wwpvYjR7iegFxOnfonX6B5iIVumBBxoAvIN6h
H/5j/bNNUKI+goSn9LaJuTTi6aDWJhbIMscGKRng3GAvPb+Uen+MlbQc5AkFZFTiIEte3HKThUdF
x0D5bwQp5BZvx3+/P4A/QNc8MPhQ+NGBtalo6xA0on+OKc9b5+2uV5vLizkzkwDWTDpSULTyQaJw
PrIqdytVJxAkY3Wyar0tM3cxCVB9C5xkjUCLL6W8Znz01OCfM+3k7cNs6EtUKsTSUR5kvEIv8WHs
rjlZqEXNbO0zO9rd25sAo9PcR7IE4uueiwT2/+PsynbkxpXlFwnQLupVpVp639vdfhE89rSofSW1
fP0N+uJMV7GJImxgcHAAA52VVDJJZkZGzNHwFwf8iRHpqRq0zKtrXEs3FMNQYbJxwm+TjpNZkT9A
H4AypICXIBLEvx8tWOEba+UUfrlBW/R6aBjUq/Krccq2jZjf5Llm3RTZ98SclK7AiAN9DhMxV9q/
ii6LMtuKSmML3XOCtdRNheqsSeHXeww3gRrWbD/u8x9AYkZuf5iL2LMfCvZxPta/hoSL5h0SD66W
eIT4kmummfg1C6BJEQwdqhcQMeRR3ezOG/ka3zCCPjhEqNETB/fD6efy1god0DlF/xXdaJfFnZHh
dfoYGBfn7XzduLDjAEaGZi+uS/J7Kl/Txmwz2LGsjwLMtRAz677ZkPzjYG8Kpg31NDfmr3F4alD6
VKU5NRbkgOFYsu3rAw8vh/EdYlZamTbFtebYEpjCT5cQeJF2qkdYWl3fwa05SbJdMCbpjeXk+S4L
IYfRVn3zy6V++kgtQvc+C4vn8+urdBc6ukK6AhUNuUmT9GHvVGYGuGd3MwByXNoPJHifvbjrNTtO
+SWPLImIOtrglZebfR3AUjG1cYgbXOdD5msGyvNAp2/cfXBHzbVHGaNHFqWUQtwEU+AOLIKEu5m2
qx0A0HqXtH/RZcWXRH8NvU285nBwnrrmzrSGni4MmcEm8zeeNUScg53NjHr2kbiPZvY8h7fAxf/N
t/vPrCsFEJR189SvhX8WuIfA8GXc++G2DrfmpClrKFPKp4My4MFKe9AONLBkuFuvvJnWe2t5O++M
ejsc2ZAOGcsw2oBRCii14KVothU6QuM6QGouAy72heeRsVxwHU+AzjPpymNmgckXC55xe40NAAvn
+Xuy6jjudFZEwf4o9pOwrrxWBEjmXNH8iUHPvNDpgiqjHWkSJE0EdUlXiva2r5pkDWGj86J6zSMC
yCnIASiqXee/lDJlHBmSzpcirMfEEht5Rk3dNX6m3U3obNc+6nSqUYqU4VugWnEC2wKwVQZdGQkr
wzVIcTGctl59x7N4DJ54cwvcQtHEQfXnUQ71HkBoPXQM0DCQVjCnTspJkaFYkl8H1n3pvVV/fstB
O+bIhLR2GTg382lB0b+o70f7vucvXbNZlzub/fkxhr4PEhJOaLSt5eHOjqHvEXDATEhyX5pPebch
ZOPimMmXw/lwUG3cE1PSsgF4RoLWx7KR8mM03nyIYG+adokGdmN1r1Z+kyZM82JQxPqJSWkZS8N1
QdQL71Chnqy31dz34XWtax+Lv3L6HBK9s881lNI6X4phXQgcC61fC/8B3bskfOzoY5kdElsTe0qP
QH0mSjWiLSPnITYNFJp/aB2j9siBxcgGiBheO0zztRSZCEIDn3akTFRM3HaKEXbS9c724qR95jrM
lfgT8rJh0bCH0AcB+EiKh3oktLETANITG1BM88PRVc7UBkBsBt421Ofkx5xD8C4OVgz3Qi0MkvL2
0+o1mlF/pQkUzESzG5BGGV5YUMub4LTYp7+a9tHHLMz5XaP63qIi9z8D0mlHR8ue17pCgal6MJGp
7eIuKB+pTgtY9bmPzUhh1ecdx7kNP+hwsdavQRfliSaiFMeBUJj6zxMpomg6pHQu4AlpXo3sPYSQ
OqQ2i6WISh0XofKrQI6bEEdIf8iK3KRwJ2sw0bL3smt3bDdD1Wk+i86C5EyBq1vTCKAK1I0cVEBa
nVac8oMcuSD+/egm0I8t2gIhwF8GfcncZ2cBke+k+SJKG8D0iBEu9BHkwlWarHVXzABeNfOdYcSk
uXaqj/PhqzqZ0Tr+z4QI7yM3yj4dCreFiXa5haQqC2MXsMn2pjMgldxBklU3TaTKxTYB1hbtUNTF
5YIsMG3QCnLQY6DLrvOH2IbmcLnEhn+N/NyB6fa8f8qgPjIn+TdCvAMMMzBH+uvJOmTBa+DES39o
dVhi9bf69EtKlhMnoB9aYYjN3/1836Ey62qeQUpf0OsXg1gCfCIdY6QLK4yKoMfntM9T+5LRCzcF
4vUpz//izmF/GpLFCTs2sarqkPjN5cCrZ9zhy3bDgcD0NSMIykU7MiQVH1KbAL8LaOvGp9+Msokw
hQk9QE0IKDN0iPI/OFgweyJHnAmofA52B4S4E7noavUkNhkmdDW3aWXGOTIjRZo15rlFU5ixzQfD
eOuM+HwkK69nAD7jEwv2c1xtT7dqk/t5nQjsUbdCFc6gVyQvYiezDxadrszpdq5rwNPsuovqcNA0
BVRr6OASIBhIxX+S7RHMzM5aI/RmctcUZeTlh8kA7vXivI+qeADQSZxBqA4SmXCQjtxZB4J4aKy9
nfzLl7sl0NVAFRhGlGE+jcj8guDdZ2DegBHWboBRi21ykwTvbrAPvY0FwET9mIf7QaewqAqPY6ty
qC8OUBHC6lBfZdDhbP98KA1uBQgLRDoI5eTaRW/ztV1bhMc4Gz7buEE+7B0MbnabLih8UIMyM6w0
Man8Xp825cIFABJDQYTNrvlRBRCpfmdsdz4k1GF/ZENauG7ioPBaYcPyL+hgRVPvAVx1X473KyqW
QxI3xta0t+etqo5FB69vEP9hCgNI4dO9Njurhf4DjCYjlFciQIVzDno+o4O+zEj23mTbcTu02Y0x
JigsLpW1P/8DVLleqDcISh88JWRseVkaxGElfoCLi0XpbDtsuiQsI6N8tWvNNUO5uUWnCGVmlJpN
8ZWP7gBm5TAehgyv8z6L17zeQvC6iyBOjFuTp5sEVYbMkTEpTa5NXSZzh56f2d4vbjxOLwXRhIxy
7UKhOwjAsOATO/XHSGlQ1uWEiOlqUHMYUUB+4JkJkCsm9qinOV6UofJpTVa86vxuBMgMDi2Z+0TJ
+9q/peH6UNXmlVkTnJwYTXF1KF5lNjkyap+6WKadYacWXKyADBVXKP4XNUlMyWEoGqMtuKvJlcKq
aqGbTuGWm384qxGtU+R4UVi/eLoxCvXn+rQk+YL2zUwHERHMxKzOEPnhxskeOEd/7/0vNhUG2NHo
8HCIyu9NSLmlzujPqAMAHhSMt1C65+QZCHKe6BRiVWH+Gz+OVrolGNlOP5BfkCVzKnygFYwARTtt
O4a3of163iHVzgX9D+YZ8bgV5bVTK43p1aDXXPCOCn7kzscMHHCX3A2+5hGt+kIYU8OAAQadQAoo
pWA2sCntKdYtNa5ZemHat+V0ZTcPzNf0yZVn87ElKRZMACkYHcUXstr92odX+QhcmVM7IFZqWWxx
jGk03d7GyMY8DL9a7+0vFhQeAmWDqsQXSWfWk3UdQ7GgYLUNDTdOu+2IzJF+nLejDI8jO+KVdJRy
iWGU6CebWFFylXtXbr4zBs3ZrMpL7qcJR2oqFLMPEeQMrsz82xKiqDsfctD0ps7Hgv6UvdyaOq1U
ZTQCYuMBP+SjzSeFSUAWe7ISOFWh1+UuG9/6oKDdtzPNTVsZjijsEgAzgXLwJDvVkjE79xAkxXpA
E7bNno1pO7R3nq5uqHRIPFLhDy5Vcg4sWTo0aW4jGkvjwu8/SMh/hiXY9fpOs8N0lqS478skW5Ie
lib7ASxwbvXNEYJhabE9H3e/8W5yTQ+av/+5JF1s8BIG4jWx4FJHblbeRI7fb3idv7SD+9gX7Doz
W/CXPtvta53Re8y/RUa2bify7uJ9trT9dvWzTdDlFy7XsQnpFkEcekebgpVe57sdfhvYbYdw27o3
Jo174/H8EqgKECgHQ6oPNzucBFL0pF042RYHNobM30v2wflmzS/M7nJpN9Ov86ZUpzQI4kADj6uV
R+S2h7vk1kRAgbcp5rvGugMFQnTegHLFjgxIK1Y4RrsUHQx0fhnnzvUyxmXn7PjfVB+PHZFOs8Bu
eOUz2PGy71m1Rp71YBX/nPdFuauPfBG+Hn19jP4DpilsLKyK8uJtbtNNYVHMxj8SXQtbuW4YZnSh
qkEggi2dm1PK8QJcYKtvQWP5Ng+RCZkSXUtSGWlHVqQkD/GMCUVvZGCKrePn2zGJgMJi5j1Jdi55
Pr98ynR/ZEz8+9HymWk5OZYAuWXmTQLQ9wDc+S60nmm6GfpDl2muUpoVlB/RdWAAFL38PijfWLOf
W8CwnlMdp7fymMR9TYD2ftPinDpltQ1EoJoVj2aD7FcLFMT+eJOMwcX5tVPu0yMzUkrwMvQhEnCK
bSjUrzOIcNvfzhtQPmJBI/+fI1J+7xynKlxQOWxW+8NlZtT1hyl8dd1Hu/tGgViC+hRpdLleuaOO
jEq5fqYcmvYFjHotcjvqQrgfxkVGI1yOYyf4BSWqHa0fmY8bavg+Z3RjsG+NWT9zjEp3eQPS5+nl
/EIow+boJ0kJy2Bm6rUpfhLPJzzLntoWMxGPvbE/b0b1QTExB/yZYD8As8Rp3FTtWPFm9FELseMM
zEbVumruICpHjix40gcN08Lvq4zAAv82m/EcPFjBGwjVzvuhsyJ9wSTHYjldgJxY/juDICItonH+
PoYf582othl6Y54Y6sBwr1xY9qdmyOcOzlSob6AV47m7FRIE542INZdvHkdG5KIysVuT2j2MdBjZ
qdKnsIvD/AFEUEN+NTR53HIdZ7Eq/x5blLa1aachZtdh0e/AWbxhNnaAHS319fSrqHUtLc0aBlJA
kJBxe5lgzGieCxbP/MXRpFxLGQ2hgHehoQEcpxQN42i4/cJQE/L64TnA8OVhXuxd0K1vYO8somIi
034e+iXOwPB1SfzybWo6lP/ybZj9BLfEtVdNO2deRw0gTJVnhIYEtCSEVkYgrXNoM5eaAgBPuIFa
RwZGiASFqh+5H406WVPVMh/bkpa5B4rQqCDbt2m7KULPf7P2P10dSkq10MdGpIXGsZ2SRcDs6wWw
hNSKm5LfVgZ4hP+qBY5qtI1GGB7XID84zVS4mhA6pDMOBiv2wFRM6x/nt53y4xwZEL4e3wtykoZB
BQOphUFAwM4dlkUJf23crVXrhBVVeRcEJQHUD8Dx5sg0b4y4i5nNrmhYfm+nn920O++M6usf/33J
mY4yN0gTB6+XlW5SZ4hp8DzOupkR1ZIdWxH/frRkNZowSYXxv02TX3Bvn5gYCeWbkuA19PQX/oDO
A0MHOKtQtj+1VE5VA1lmnFOLm2+6YeewZGcHmryh/CifRn7fTY7d8RJuDyaMJBgYI8Gect1cpmq/
BMCcOjZCGfh/yY0aSkrNnOOYcrrDCnW4Oqrnx/xv0CJHVohU0KgDDxVPG37Y6a6yPmZQu5z/Ggpe
XTxyhAQdwfsQqHLJD8Y85JcFFnx0Fmr3Au9Qn91l8x40WCS5aPtv2KHFuG9T6OVgv+IldP4XqBfy
vx/whdjXMPIeEGpR/qKbnkSJ/9IMbzO/OG9GuY0+/ZQpUFIzg4DcAD8ti0YEZ0P5FOquLspNFAoa
dsHlCQGW09BOFmcA9Qke8zW4efonL7sw64tm2OY6lJLqlAf7+n+G5JxgN0uaU5ROUHGyp5tpelmM
gzu+9dXB1XVKlFvpyJb0opuavC6XALZytGJWkEy0meYs1Xgjf5rGnt1hIVg2u6LRUKB9cU3YdTfG
bvG99DV9fpUxiC5CbgW1TlSFpHNuTUO3ZCIzzEWzy2x7wwLvgq39YbBCUDrM0di3mkayco8JtVUA
QMRIljzK6IxJliUl7klNtkkcM0J7xHEyUELdJd2FR6Is+RcXtyjvbgv7OijiUaeWoXyLHf8C8ZGP
8qFBem5lHL8gbW7tOV7T2Jt2bXlD05u+26f5Y4K3yfkNp7aJQoOonkMrQK4EAYUyjhk0WjYVhhEm
F22b+6y9N/or6g9gIsQ0e1NEmNrWmBUfUL5z/2YPBfhB0ERIJ1lJSF3VPsyGtWP8aot1QA0Ysghs
NqqLehBgUuDv9h2GqjZBnju4HdvT+mGS1cQvQ6OTs+lvgDJg3EM5DCQ0GGuRkmyHGkUdrmKCy2yi
enzryEerZXlUbdQjI/KZN6Pu7U4hBp3IwCCcaqKLpVlbVX4TDRFw82POKZSfmF4Bgp10zCo8zWjU
pD8ZmFaK8Ffd3msHLlTp+siUXGux3IVMWZZWmzktY2ijXGczje150tSgdWakazzL16bobZhJ+sfB
+Vb2DjajjkBHdcId+yLd3+16XcYqodXGNbaEXvrkDpeqfNJ8HOXn//w4MlylXNaAGyZcwWskCjon
CnRgSZ0fUhJJTKsyawsWvOJhqlD/gg03jOjftGFDUP6BnFpkTPlKUhCz6doerMlG2r/mQXjfWwYk
eecrTLTuB3s8nM8YyoX7NCdfQIoqy701QVRzj+1na35YcSKcN6EMM8GUINTYwKIkhZlvJR5PK5gY
2p8ORlALup3S9z+2EQhZQ+geADeJ98hpimf+kHqd0VbQQVoSN1oS07zHoEUexG5dl9n2vDXFgDGw
ZZ7Q1UaBTzB6npqD6m/icBc0Wm6VR7mBXOpdJ2jMswCt3027FhFh9GCV904/7iBiojldFMf4iXlp
T5ncziHd3GNF3Z2B0jKo2HgcArTrmHemobmgqI6yE2vizDk6PgfMDxVFBmuO8zjiKbaOW/ByRgF9
ZQ7OGRQnrpPxLzb0iVFpu3kLKHZHGytM27s2nXD30l29bbFK0ll5YkLE7ZFfqUOayijhl2E8JN5u
IFuHprFr3njJW2Fss9qI+l9OZexyuqXZN5ozAYnEi3cTAA+XXU3+TzN9X7pnwhNdgImnzZff5ntQ
gfmtFSqTM2D0repAjVgBsvZagWCA//DW3dSSfdU/u2uM4AM4WDcNp9ioeGsAbwjGdhQG5bKOubhJ
ZwmV2mSOcufVb27ycXd+5ygO0d9D+YACo/wRyHPqpWE6sxOA9GGwnX0w/7TL3ZIOm7nezzpxRkXC
PjElRVAHOBPxG5iiVlwaQIAewnq/6MglFfnzxIoURJhNH8NugBVS7Gf7bgA3/PkVU34U3NX/t2LC
zaMohcxbY7cZDOQ2GLJfMr6jmQZmrAJhAEOIjjfApvbXuQ9Ke1Axc8waBJm5xfAMdNe2VfFPkcSZ
de1gJqjYlRmE0UxdiViVW04sS3nbcEpwqTliyqF7gIJrU8Vm/g8KCWCCztoY3LLap7DSJGbTwPSI
bjAKMdIV2QrzpHQ4iqoji0qQzmJql4FYcozGhUV5xTCsiFtE/MdfEajnT6OynybJl0LgJuv1vvHv
TevDn3+eN/F7zl7KGcc25Hr7wEdvskzYcNrp2WPdZZ4sUQ6A/YCRrmJ04tH56Ms333rCPbzzr6uZ
bi2C9i6JzAJThx69yLi/WypIAvgvdmJC5+xnhtFb4FYi7tX38+Td5ZgWP/+7Ffv05GfLZ2nGqeUN
+Nkcr0C72U3Wa5jFRq1JqYozE2c14Ism7iCoqEsbNXVp0g4L4LiLv7qvWRhW31NEB5jZXIdeYVfg
8jDWft9gMSgYic87+TVNgBcf9LO4oIAZ/gtp1FR2FQbGMwADyqfGvKpLjXdfs8T/8+4LEx5G0STv
Kt5mfZLj7w/otYRdusnNYheab+e9UIBJYAZYKZTKUGqHrdNkJDqaHgTwwL2QPfag+Cx2prOfoVKW
pgDm3nlr3PEoCK/HTffsudG42UCrtt2tuoylchc6tcCMQxMLzBNSzIy0tfLFhrtd829T+NfjYuwX
ZmvAab9H9053FKiJoTENJgagj9CCOXV3NU1mtCay0+T7K40MoEs+LFr5V0tj8yIyyxGQwrFboZLT
OANUVUqMAK6V1TuxlWXNvYVn9R0a9UOGscpw8GNnSuztNPR8hno6q+rIgDRkE41dQZ+TgA3P09pg
BR2zIAc7yXWHlfg8X/wByA18DKjFBHLq61hV+m7eo2Xlpni+tJA/LcMSnOoGIVFnV9dLX+I+V2LS
LDf+AruC1cRdGWyqgJgCM3a6moY1hxCIwA5syo/Uv0qyPU++edX+fIwqQ+PIihQaULjguScmTMjw
WBSx1YPkwno5b+PrLQaAKkyxuT5URAVk+9QTNgBq3zpcgHHbe5t5NzR09n6y4vhoImIkmsNDlTzE
eCkUraHMTOQ24NA5RmoxuNQD0xz2dmTTH+cdUlpAqQo3ACEE8SV9JA2YRqk4ngJ/F7oJOCQ0gz/K
JTuyIF1jlg6d0raAhbl54CCQnp7M/CoshijUCQl/TfT4OKEgNgEvtoX/kT5OwqEmaQOIm6+3gECa
3SGh23qKPAJJx+35dVNwEZ4Y+4IF75O0rwUsu+/iyr6Zln3VbUmxtdKD7+5mJ26GuyqLm+RAHJ16
rirSjxwNxfvm6GYI7RFABYSjZnfdoxQeHlKdqpsqYRybkJ5+LQ2TxFphgpUxmy/AGoAUDx2APNwZ
ZDPoBMEVtWKxnDhZ8JjH15Pf1XNdFG4NcM4mbXfDeG+ub3Z+IMPdQqH78C9xLkr3e2tMaOlD6s38
MXiaiphqHyA74QgFfA+3Q7HkR0uadH6aMwf+VqA5wexOxG1NelJaCAS8CRrRgBxLFsy1bQvbF8gj
Z4is6sbMdJxciuIEUgVWEYRcgj9d3gB9Z5gddFxwannoJ11Vy6MVHoziJh23jR+nYRF1AxAS+E9T
6lftvCPD8mYoAp6OnMMwUOmhsbecf/Lx1lpehvbS+nOA4omTskZdvmDvt8LJNm12w/KjXe1Lg2bx
+f2t80jeYl1d+otAbVMQqPnrXVlf4f6b+P+Y4wH4MY011YY+Xj9ptzHgPYbCFD6haR98H8bLfHo/
75AqDWNUzBRz2AEgdlJybFsPdLojJn9I4qLX2Wf/Ztw2oqmBWgqd03ULuhgd64hqEVEnE4ztwPQR
IoX8bFAnCwWCoyqexhG85RvDfGmsaAkvJx0pkmIJLcHT/nv0EwPHkn+gSrQaw4etMURVzHb953b0
110ZgNrw/EoqUqMFfgGUtoWYIEaYT1NFakKWdwKfwSaD3qW1ZLdpcw/E9K1htZetc0tNZ0c8XAfP
W1VQ8eLi9Gn2S2tgZrgieMgf2RweMFoF8ZUgTrNXZ7EPhuFfDu1zn9IrTocY5ziIHNxws0DrIl8h
JxW8uDk9uMzduJbm9ekovjJ+GMIKM/64QchIkD7NeRPUCF7SYLLBYGlxSb3GtDdlmOWveE2u7yQs
w4vMYdMhd5ci7tk4TVFrj5B5Hdck6taCfqv71ryvEztPYnMavfKQDAUDg/I0j5f17MzQFl18Jw5s
2v5iOU+n2Daq+VcJ9uZ/aQIm4sGdlzmaMt/+J+C9d1FPS3G1pITNG5zV6yMLewtBYRbvydBlFxhz
GXYAqA3VtVGz8KYweaNpun594OKTYSgNOAk8mSCMdhopZT5aLm3R47eGSzwVDOfX0tyUiW6q6rc2
gHS7x6Q4+mti2AmD1NLNFw9fPnbURe+P97W5oZTyG6zp9JExYziYLgNZhV+08z+kdtltPU9oYZi8
aLfFXAyXUzD3j2XRoLI7gtDvpc/c4r4rDfZPGxqrZklUwQJeIA9IecEJLAdLykwXsiHoQweLke0N
f7W3fhdetG3fXzgOqkALIUm0NC7/8wMe4ljAo4rzEbK80rfA4xXV/N/90eEBNIVR4G/Pb1DVxz42
IOXw0U1HYiDQNyA4QdmkMdooycxN/ucFJQz+4rIuSBfxf+REbnS8Y5loRxG/2zJW3NYOixjvNUe6
4roCggZkObwWBYGD9NKpK97lUzGhDk2mODOwaefN+QVTnEh4EIIiEBNtLqSmpNNhopDD4z0csZdN
DwpxaFozG0SYPOotR2NL8XHQhfZ8QH2Eoo3cJeSm25Y8QSeaNhGvv/fz3dhsc51olmLNYAWVCSya
UOiRYqzwwswmi7BSv/vkJtc1LnR/X3pK0YWvvBTdYTLXkWls07nWrJPOgvTVczP3x8qGB7VdXPg8
PzTt4fxXV3+JzzUSCeLoot21tOzWBT50dboLHRDCzN98lGD/fKAL4i0EZTchZiy4bk7teNxqKa9g
p7IeVm+OUvJjdG7DnGpWTHHvOLEjVvTIHyhKDQsgXBUGJu8XfjNM3wz2fn7JFFX6U1+knVL4iT3M
HDbW9DFPAAyvtnWQR+l0GNcbu3/I6gsz/LH8RUY7cU0KNx80okZGRDi7kPUcNqwzN21z5eg+lW4J
5aCjzTKGDO4l5Mlr7/p0jpwiPr+GOhtS2C3NmlT2CBt9+riSQzNtgGTWXdGUuwfFQkwr4hELrp3T
WGDEzlJ3wIJ1ITDoXhyCdGyJRGUtMF8WcAtkr335NCRQ2wRCl5XPmDo976aix4FQEXduqMCjoCNz
kjVDB8h0g7Bn3c4JHni1A3RhN3ebpAojE9A/c74u/5xY1oOkprh9Y8Oh1C7diAO/WJfeCnA1rQ4Y
5QPfChninm/P+6a4OhxbkQELfVgRUHDBite/1W3srjeEt1ExIIPskurtvDFVvAjkvRgbExS2Ukyu
rVU0xASqqOzjvof0UIBa6eNf2AAJg4WTyRWv9tNwmXDLCbsQ4ZLVH3V6PYJoRXeKK91wcOBBuBK3
cxmu20x9PmUzwkHAFahA/6FcryP7V4V9+GlERuvOhAb5usLI2D4n6J1nf1Pw8o4tyCuFK8qSV9i9
RtdG6Ez67DLR8T2rriOAFgDYDAZ50ao5/RrVEmBPT4DfjNa1OceMv/Ng5xQXy/T6F5/dxSMcpSBA
yn4rgR2dGKC0rcBJi8/um4c1idP+IrFfzptQnRiCSwSoy9+a3/KOZM3IzXEF8sYq31vjEu+fuOHb
xX9Mgh0J94X9EZi7JtCUehVnO6xCpQqraEEDXlpCj7LER0sXiRyCEjbUsrPk0OEh1uiAKeJ7Sw8e
GMJEOHjX0FyTd45VsnKwqwJgAp9tG6eLEoJpNszAzIB/WVvAMoCoNYCamqCrvRb/nF9dRbyfWJeu
ebwoTIMApwFc6xzV5NbqNP4p1xEDNpjlQNvEl5tcZcCHEVVzuIeEXRgf8/xo0BuqOywUyQEGPs1I
fozUGbM+hBknvYbIIqcHL9n9xVIdmZBuYattkC4tKuAZQdU7DcAAp8/nLeicEB/raDcZPXiOHbFW
KEFETfhBOVTLWk0/UFXtx+AOHlx4cqFMLD9bwVRVGCAXAxYDumtthqcdxdiAE9X1LR7csAf2bfAe
t83LzF4SHepLUXE6sS7i5chHKOfy3DARcBXP90MYPJm8uxJ0WanjA5GFefC5QiAO+/NLq8iIJ2al
MzAr8xSPKTi9Oo9Dcl16N7P17vTfHd2E5ddviHdgAA4VF8Lg6K1J94dqmEAPaAY5mqkmjQrW3Va+
EZUm1eSnr+somgug1INYAd6AX94EI+vGevELdO+GyGU37fw0dctmci5M6FdA1PfPcbYCaQJbUA7G
LpAL8nNb+WXbBsUGnWTDeinoozG8n/9IqrU7MiGX3j3m12HSwEQLGGfvvjnMj4clPm/ka8b7jZjB
YUVwDEPy4zQAF9B8T9MMSeoumLZ+PsST7g7xNeXBAsFIId7O6HPKpbLKNfzazCBfHvCoNS48e8sd
0HDx1/OOKMxAfl2UTTAWIIL71BFEWcVDBvhAxV688MqZIQH/zCzNm1BlBZh3cNuhkYX6hvhmR/vV
MxbfKpIUVsoEwyNd8lia7HZajeHCMhPjcN6nr9uU4MXxaU38miNrReDlq+FAk73OuiJy2x9zXT7b
6TtZ7cMyfpw3pgg3sLiCSAH7CKzbjpTQ87ylSdchnMMmBY3CjxnQKb99Om9EEW5EfCIMmQLVC7qo
U48ARh6bQLCUzcBdeBGuMsEDTkry67wZRTr4zbNNhMg2YIlS2lloWFmdwIMFya5Y3yh4gPIMo19x
Y+0A/kWhSDc0iSYcfvrpzYUgylHxArDEBl25dJOlq1GFNAWXrNOSYY1MN1kwKGIm9wBH4usFFE/u
iGKKfxMQzuJwolPUWQS3aryRMXdgoDozbNzJmEA3vQ7TxTQZ7muVDLiKZCZvD3nrFGvMHWRTs/JH
umdTCa0Bjsx6PfQTu0YFub/trCVlV22Quff+6mO/rcu6s8eFXvl2ZX63l4ZczRkZLhjCK8PwWIXE
7K6uheZhURigGEpD/6Mym3m3umT5JzMW76EZkuqJopP1rS0Iu3LDYt55sPHQEqA+2rq2aVzNIb90
S99/4x0Fu1OxUCua2TQusZUa9W2TAdC8muWQbpbe5D8Eo+ewAwFac8H8FWm7n4Lqfqr7cb1Cl3VK
7kMgS+8w6kL4ZgJV4hjNNW0uAo8ury3r6S7IOJhAGwv8ACho+nuaOdAKSAjozuOULRgAWm1q3JV2
bb4V3Zo8NOOQoX8SeN1FxY08huAblHO4Ww8b1K1ofVW3RXOJz+ikWycsln/tzm4qsKYV1TPoilq8
s0EYvquHIfsYxq60d0bQ13gTBwEr8C5P2ZvtTuN7s6bQlOGU5P9ArMHZ9ilzIa1Rl861SweU30Y/
MaLzIf/1DY2amCmY8gLAJAD4ON1ZGQ4qanTgSrardeOC+8E2xv2am/sM1MwJr/7NDV3jSrWZUZIQ
WtchCNnkooiXpIFbV9hlTrHzAT5i859D7ODUkQUpqbd1GTSjYEtNIR1rlEs01Rfnl03ng1jWoxQ7
LhZzl9+ZAvE1ZLez/XDegOKCCYoiB6cF9K7QopBz0Qi8alOPC4objW18D3gQvNc0nfpNR2qUR0MQ
YO6qJEyxCyufr9FIk8yOx8KufvWpk+P7ZcNVm028i8//MpXrIBvF/Qz0dijVSwm/TJN5Sl0AIyb2
Ylg88qmm0aA4LOH5pwHxA47WlvRj0di/iY0m+7WwQeMIBIa3tJe1rbGkc0UKfi8jVR4IacUe7Qyg
L1qtZpTqdAzwJsXDGxTe6AKc+pKFGfKzwCYgU8V28BqC45B6mi+iNILGIu6TsIV+96kRNyizdoK+
+sYgD3zYlSz2HI0J1TcBD+t/JqSXYQjIqp/k6NIN8/fC8+OcAZJdT+hg6tgtdc5I4WU2rGknA84M
y8HqLwfcyHUoBMX9iKCigxsScA9A+EjrlfHF5sh7AoVQ78A6uKv2/hMFsbKb/DmVK+gQjkxJ6zY3
ZlUsBkqUSZsdIHZal+nOG+PRvKH0z299J6akhZutIOVFgtHWZk7i0c9iMKyWzatrgsnd8Dfnk4Dq
2ACLJkiNIVQDNLtkrEsbzoYQSzi1m2zIopZCI+8AGarIg15yrgsKZfgdmZNSwmAV7lIbMLdUSZTx
eDE/Eh7x8vW8V6rYwz0TBRbbtb92UsFyxrzSA2SEQvwAgAQC0Ia16riZNFZkzdilTk0/W3CZzcE2
Rei97z76OuZk1YIdeSIP2lVrv3bFb+nT1vP3k1P0KPtbNyso8dAsSvKn8wunMyeFebZA3nwosXCO
87MMfmLObtNicojm387bUXQzwNyHOwN69ugPA8J/mup6bKc+YRiR5zh3K28Teo/MfrIWVD6ymDa7
cdE3DlWxLiAbwLlDwQ5MqKc2QwqO9bQBmMJpajHR51w1jD2xqa22Vn/L0cMxwv8j7byW40aWLfpF
iIA3r0AbskmKRhJlXhAjjQbee3z9XaVzz6gbRDRCOmNCD4rgZhaqsrIyd+7cIEWseSgHFX5MlB2L
IvUlJPHjoFkDWgPSoHd7SXsyks5HrSGXb0u7+owOx1apahXxpxYAumBioPUlotm1elMluN1iSi3K
bQrThpMhUr6qiS+FXqVXfnrMxi7bSKStXMGQpjTTskmGoDm8eHLxifPEHCir5KFxW3QPll8dr++Z
leP2HxFGE2YWFamFZVLKHHS9I/MtJ0m2N2Z0Jc26GeFiWD/+AIl3ML0IjmgFXdgyl45JIhgvFRck
RNTnzjqWarW/DrK2YHSeC80YelLepNSV2Q7rpBbCbubkjrRhaVuTR1a2gnOOsNh81swoGFmbiIqo
ycdPsXxQtJssuy+mP4jTBbOX+ijUCEStxKc7i/SSfMwnexKcSoUm0s7xyvD79dVacUzUHylFQVqH
XrRkESdDbJVaqSEQopzU4ZTr+8n+pzC2nvErDVeivAr3BtV4i38Xn95Is26KREjRxlFxcLqgv8l7
p55dKzfMYGc5of0QyVn4LnDCrtjVRVa9G4Y0fR/NWnRKMzUrjj7t3bFbVZ2+V00/fS9S5fdqPCLc
qzKZHRa5gQRnMwyN78YF3Vd7M4omlcRBZLxPHeRjPIog5m3cNFXNs0eR8o0oUFhxmavAPvjQaCST
9LaXtWR/SgK/pkDAy82Q99OQ+57eNNLt0ArAqp32qjroR2PqhmPdV7Z3/WO+PcnA07OCsjFF0jdj
RJkUOkRJSVkRuZLq0FpJ8NmeIIzkfv37Q9eBEmxOyDsQ0JfucHRiJc5j6otp10+upeTRbViatku7
zpY+yJpVfDmh9uVoKi/iy0NAekYqhpRW23Aqm7vCNstnNW7tb3apkcK5voJvj4PoksKpGjb0WwTy
L7GIbRyz6ekgLcvHSqOUxFzjfjrqpbTxqVaBLNhczPszNXUp9BGoZmXlSU+ZGXLjFCm8V6N3TOPZ
N3r1ct2mtw4Rm35BLXuJ/FIv5LkFajLR+Gvyx6krv1yHWP1EaLdQyLQ1541jr/SMM1cCMfTBLvO1
p4QZfGEybdxUK29+TIGSTZ0P3ixWXX6eLnLI4qUT9ZXh0M0vUXonxa+BemvQ4h0xOrO6m5mRHr8r
U+iYH67buLaMqBiIydpcLSRZL7FlSbL6KDEoEDOqOetyL4sO1xHWVtEWxG9CKMiKb/I+nVH4Jr7X
i8pXZr3N6vOfnCXh5W2EjYQY4bKeMwVJUc817ZtDciNnDC6YbyKiqOt2rKwUYSAFHL6SzpWiXa6U
bRRVVNoK8h+T4nXJnv6RDYSV0wNHnmyBYBjI/HeJkFW0DYZ+mHt5/uCH76LqwXL+GdSNB+OKHaLD
iyEBdADSw7lwBgzJzNskT3JvYMCj/tncmnqz8r1xnAyY5nan6LH0oXnTtRM9PLlXoqw7JDs1f9S6
jYmLKzeSCbmATyGyUezdy5VSU183SXHlXqUclezDYB8L65Nu3srGi28wMYWm3usff9UoWBpiQAAk
d1U8Fs5CFiWBqR4MAPbxvWG8htaXhIay/w1jYdSUyEFX2GDM+aPfPZKyjqP31yFWv/0vM5YDAupx
bqB2A6HP00FR0puJLoHfh6AlghPC//RyLRyKNeh5hYpE7kk0r0amRY4++QMrziEW/rKJrJD0DhDp
XLsO7c79xuvk7dOPEJtUAHvMIaxbuizT6JHuqurcM4vI1fMP8WcKq6Q4diaVmvHb9QVb28sEq4iE
CQoY08QutxZbzkm7us0ZgPU49YxPpptapqZmoj94nHzzKG+NLVvbzBjIqCF6BJCoX3iyLg4Lpyx6
/IwZYc8pi//qtoR413zZOYbYiWcHptZqiVcZGFLuRv/0zSc52MXhxkZYWTqL7KeYf042inr+JUg4
qP5YSwOXlnEnmbGbhe9N+iBDx1XMO2ZGVfOG3xE7axEJQ+kkEkCbiRK1ujiiQ6MyYHKa+FbO+1m6
05kfYHpaC+li2hIbW/lI9GvwRHZ0roM3w3hsvc+JxeXcq7sJCXFel/qHatwqyrxBEaIBJr2yQkuR
q3NxlGSZrhxiNKiHbUIP065UcteKjtd3+BbIwnlWpeK0/giI4UPwRl9My/9g2JrQJRAKtGxo6CPL
GFdWhtEcR4QJYpVcu7YbgtK7bsabLf0TAQxqtqL1e3Fxtl1Z0ipHyXusnF1e7WznRUkdT97wByur
RYBBqzdjukVeX/z92cnxi7okjC7JhFctY1jpZJo+Bb8dlNGIz5hfMiR8dcK/hS1SU4RGLSZY5aH2
rHX9zsgZvxds+NE1U85R1EtTpnTwu9gXKPAnTVk+KlH3qFlb/KRVGI314smv80pcnMp+5M1ozjTi
9alx347agwV5RM2639/GTEUmQhPMIdGBt7BmllSzNkSJgny3BdGs0lwKSNc32Zurhw+DLg0xDSkr
hfjpEkQtqpwHpwkp1DAOgxPt6cs8DgFcnjR+GaVhF4ZbEjxvvOgCcuEDYrusrLGlWJFFOj3V+6j8
K/DbXUKnnZ4e9PqI0tV1I8VPvHCjxAW8r0XqD1YHShCXRlpzYZZGS6HWthtidguNmnKPbsPRnO2X
3s9ursO9ZcEKPFFHUFArJvG02O2hj8hyJyZzDaQZu3RfmpTtj0XsFdbHJHlVlOcw/OwEp+uwa1bS
CqkzRYgQAsbgpZXEyEOU1SSttfoUhNRnRMn4rhkdt+g39JtWXBPJJwqNFDDopHKWuyZP0rkqgDJV
+TbT/PsuTZAxqv7pnPb5ulVrUKJIIsPO4spYPlb1vGgGo2e3GGYvu41Sdg92OLX3ZVNJbhtMf+Cp
aJp0yD1RcRKZmctVHFS7UXwhAV2r5p56K3LWZMt+m/TNDoEnLbjxhKxvXpAO9A12DykuVPWtXWIF
ljun+XOkpHSe5sVhyvPP19dxbXfAkRa2idt9+UyqrLpPazGAwe6NH+k0HlWmMM9B3bixnRwac0tF
bAtvESs1YwOXKgSvzKJ/5LBlKOl4GsnAN1L1bNa/Hb78XNBf5i2O+JQXVpUmLKido7QrfWBM76HY
UmFccfwWxGWCfaomxMmLQDYvJgcNPGwYE/W20p7b3tjDuPv9e/8CZbFyQdbVSSzy+2OoHuTa/9y1
1YM2fw+ieqP+s2YPuUBBFySYITV4ude1eYrjOZ7wxP1LOji0kkluuOV8V24YknOk3fmHhO7y6tfp
vK59VIcQiFJ2ofxJjj75TezmfvNcRYx03fAXq3AWmxyqG0z95bzCaQxhF4je52YuT1Zyn2p/10O1
N3+U1MX7LekX8S2WNwu6BgQBBDas4sLnokrfyU1PxJE4zncpRdAxjzbIw2sOkPBM4/FEmIYO1uVH
4hAxu73B15IlupW7fNcN01deInRVGRv35Np+IH6yeKSJjPTyaRgp0PNyi0JJbN3AJYQJfdOo6Uba
4a3kCkf1HGVxeZh6lOWOmMHWpnr2tzQb5skftfoJhavpoyLNFp3jZnmkqJKSm7Sau7gkG+Lmdew8
qs7QvzezvTpsCda/rfkufq3FYXCiyfBDE+Ml9HvS4UiHhzl7gREyV2tXVJqnh8dm6x5Y260Ujbhq
UPvS1Z+RxFnwrSC5a83IEXpl3d5GpnY7R929n443E0fRr7tTote/H/GJOtW/kIsguS/Myc8DINHl
cFvddEf7e+vvIFztqSTm0cZ5XDshgrVLkl5HKWDZm9Ol5ZynQiNAcfwnDUXysfp4/WZbPSC0PTOf
VLxdlyQRNTByZ6oFAjzk6NTLmRIfR02pQjcuDf+vNuzLP1lD0k3IfvDyI9N8eSb7aer1QLCH2jw6
dpb8OZfLU1GScrDUh3ZCTDDbmkqzaqXIc6LHhXLm0tOE1TwaMV0RnkVRQJ9lVBPzO71w6L8wNrIO
q/ErH0s4NQDfcO9UK04Yksrd7bcpLbGDq3PnWcEhTr6Plitp7yr/vaUedGvDNaz6H44BB0EXnM3F
sobUtedEF2XUxnIZHfMER+/gM0zm+oZZC03IF/4XZsmMaewpUDtx6OQ62Aftq0SxoCoO4TQz43jD
pa59NtK3fC/SRii3LEwKDElhuqcI9EaoRI1v/+1Ug+VJ7RgiR5Mcr1u26sRohNN55FA24O1xuTED
p7cp8vG1zE57F9UvhW0xkLoYjqkRHNQ5/TLOBmMrHmNzq8dl1dAz5IVb8Vsm2jQGeyZKs8+D/GlO
tOeS5KxHQetw3cq1bUIukYIHgTP5sUUYZlV97gcxUEllJG5p6P84bXaisLY1cGvNd1EyxaVY5OCV
pXph1GpMBhzpmKTs/qWonNDVNuV8V9cNgQgeUVy5fLvLLxZ3YzbkLRi5BYGYgehFDINeV5Fr3Hgf
rm4O3vqkePBYogv0EgqZnGkeZqrNZtvayql1tCB9INgsR1dnlAEU9T5ubNcc1OSd3hrhixqq3Z0N
mf338zRkGpHK41VOk/PyUBhR2dmOxC+S1O1H4mna2tR4l6Miu+GnV02GTiUyaKLouKwOxIYSpnaF
1yQMPml2HLgJ45b9Jvzq98Pfs6O+hpnmqUX+pPAcur5N335ZHq24atabRNEbyRlDG4yhJNbxqL7t
BxOJ+GIXoHGZ5y/Xgd76M4Dgq1H1FK/JZYSo9YPRaQ71Cb+5z82vYxa4aX7Dg5zKyIZNb4/eJZSw
+SxeQd6r1EYdKGViqp6zdwqCxa0LfQtkEYn1htFUiijpMMkkaL45Uu8mvz0iAJYxtQ+uGbJC9Mot
fAjdHrU8BqTyE/puzLS/yaz0oElbqaAVU+AbESLQk4XDWhYOJ4WgslTIqueN9RdV+aPl45CDMti4
ZjZwlkrMDOktGM46s9eyyQ1L6dBI4943tnjGqzCoPYnbmThkSQGXnH6Smspk1Sa/92S7sF3HLND5
6vzfd1YKVRa6rEkhISKwfMcFVY2nShH7j8zSzey9bXlJ/GAX0c6uv5pleLDpCZp/u09FOCUYGORe
FFhv9mLrmVETxn4Eqp2mH9CGelVLwh5ZYkIbPUAGzW5Z4OyvH98VPyFazkyhQom80nKP9FoQp90c
FbT+yIde+5ZOw3EmIp+YGXQd6W3mlY34C2m5S/yoCJpxBKm1P9LYQkyyl3xjP49fDZVYb19t1ea3
ABfhSNoWPlQuAMOmcq2BiPFdPNDj9imy7H0jfba2COOra4nmGf15ggOyvFk6S++MsUkKT4G2OIXP
ozrtZN/trY0Q+e27jZX8F4dSwqUfrItSLn0Tw2JFI3P9SXdmz489yficOZ9saWukzdtARMEkRIXY
lNilLdbRmsMhDGrcSGXeqVPpaqhfX98aKycbCSkhYUsVQIRVlwaNVUqigZ5er7RV2Z3kId4nLdIt
zG3a0kVfM4bcsQnlWJyz5YuQiloqpapFOT0oXcN42gypfgbwl1kZBuuJvmc8CAzCZaDT1XBwa59T
PBpN7pa+cWdlRnuQpvgxlKXHrNGNk68O94oknWy7vpXU4mNVzQ+lGgTowHMKm/CJGpJO2NyfCkbg
+BIRWSBr/caJfCudynUN6VvU/4lTWJPLdR/qHgpTEhb0BpmHUslu5FAIxsu7smc+2gglOvY9efwe
zMYuVgKhtLeRblz58ogL0GFNroyE2bJs0JQ+FchJEnyAU9BbblC/IGx1/O3tBQhNs4zKgUCzPJdZ
mlVZOQU4AuIwv5GPJtL7m7PzVsI9yh48jnnaWdBmlsF0F1e5oiXAFGOyz7uP1iS4se14M1dCTqfb
TQyeUkrGHhrNVqy5uo48KwU6McWyxZEwsNIiA2w9RhNrbL2xVO7ScIsSsHJ6BMP8XxjhAc8jsLxG
hakDJiqo76TmuzbcGry+4rVFSVCHUUnsit7JJYRdMU4ok3BuZv2i++/6/DPCOu34Yjefdf2m8zdi
l5V0A0OUzvCEsz0zqZ1a25+iuPDmalfU75LJjUh+K7thPunSV0dz2+Gj1N/8/o4kia/xDIFiRThz
CUovbpGVEPmoT8iPk1acxsB4jKTPv49C7YrmL5m9ry6zNkhMQrZMmeJopNO+bqfbqm520Hw3rqO1
TaExUxSqFRy7N2noIbbDiniITUGLitb8IPb/fTt0HISqwg+iErcIl9WYhoDebNjc8gfFOGnMFEg3
bFg7P1DsRKsXFCE23+UH8enILiicsusYB5LXphAZcTfvhrW9Tc0epiDkU267xU0amHbhkA9hpcy7
jlYTREyU4TkJd7n/ox52WbERx4pttLiK4IeI3jXUH8iZC6vP9nba1zX96DQ5a2hyWt3oqsNzWzxF
duSmceRWW7OzVlaRhkNRlJWhrBFAX+JJU29UvGwKL8lFt679vQ+4XDR1izy4suNE3RLWiLjIydVd
4uSaUvphJItQspZO86Ais9wbW1KdaygUYclBsn5ckYvVs5OK1UungiEjdyMDpbdaNFd2Aw3APDGQ
y4U+vkyXqZ2F2lrIz5fqfSmTSk2ohn5Qmnt0+9XgOG2x1FbxRJGS+BQlh2XBDX6KMbQyq2YV46lz
xiOZeNd0/tGsb8QsqPNZR+rGv9t+jIczGeyHEpsjc78vFnHo82pICHG4mNobKxgYM76l6PTzZyy3
OWYpQjmK5O0yiNA7LSyQui28gOQDwhBpdBvJDy0RMbMx+4/q5NrzE4N9guivtDv282O45c/Xtsr5
b6BebsjEGPuxyvXCU/1ZOjHxS33UK+P7b7tBIan8r5kLH1VricJCYmacyHuJPxmBdGshOHYdZuUV
87MEBzkf0goNWJe2TI48IbYtDhdhRFvanjIyVyR6rIotBcU1dyGKff+P9DOgOnNPRj1HUZgphZdq
802mo0fixPt5MF9+3yB61Sg7UTEhz7lYtzRRqrgj/+UF5J4tJ/g21tGDTMSLWtJWNLGyeBRKkVUR
evPs+8XiwW3MUi0AS43Lu64LnubJPFp1xjgO+5Ak7Y2sPSnQa9NKRcr8naq8N836PmgMt9K+1Umy
YfpadHP++yyXuK14djcdv89s+J+KXtnrtXIyyvwUJ+FTQ2YjhQdpEa9SbQoREdnYsisXEJqCjC5C
XwWG19LlDL06JUMLOTFvHDdTbkfFY6xgqkZeJhHVfbn+oVf2k42/FgQ4CEK00F7u3NkM6ilDp4yp
Y4x2No5T+tfcb/izLYzFSTf8IkkdPyy9Osrd2T/mU7CrNpsGV7fRmSWLLRtU5SgrDZboydFuv0j0
FaW7MN5fX68tFOHVzs5fWDp0xHbYYjICLoCscMuzT7U/XEdZXzFTCGkwFBkB/ksUW5lji21YeinD
2BUa6NOI4tPhOsi6Kf+CLOcEhIjpyHMtPr30kOuPmXUTT97YbbAhVrczeQMal+jOezOHq8otPx4t
FkxqNMKO9rbUqvsOlW3a9FVvUPyjOmwle9aWTyReaDEh1oGIfbl8aWwliMDSlG3bMZlP517O8qPT
Kh+vL+DKDYYKCxlAXD5AS9ZglVSxMpUVe8FUHxgvfCz8b9cRxMNtcUsjnCcGi6FMLVSgLg0Jh6ZT
a43g0LKjDC01hAGScKC/vMm/DlPc4ReDbMP/vcVEoJc+X0TwGYKnLRPtcyYZraMTYrXRrne+6Nre
706D/rWTvd81DiCkoUWPDg5v6fcjX9G6piDMKbvPo/nFr2+D7rVWT/NW0+bb73QBtHToTYE0VTpw
Zyr1ZyvBZW+NjxfH8fIzMfLbpFzMWw5F2GWCrNH7uWhbkyhjvJvbJzM/SuGnOriphrtSvQuaDTLn
2hc6hxMH+8wHFUEed3UHXFpO3iTfoql89KOv0njTxlvkn1UsOv9gIUJlolZ1idXPzJDnpHEZyq+t
Hd/oxvxcaPVeqjuXytJGLPD24IoOdkHUQzWOPxf73ZDaOCjETTEMmWtZh8H+6Jf769vurdsTGAjP
ombAcLalskAR9/ZUDMxg7oofxvRSxffhBA1k43G8tudgaNPnSmBIUWSxborCNEfNEijKs+lHZESe
r5vx1q8yABynyvPgp2dYLFUnV2VeVnHpFfnOLJnF+T3QH7X4NmM2a7JF1lzbBedg4pc523FZVYRd
h5qQZ8+6GyW3hvVsGKVrybfN1otrbQvApoTTBj8Phtfi6kPOdsiNkIWrmL2R1kcxAM4ItxQGVlHE
OAnuJKEfuFi9sC4M0sZpyRCq58lB3cx5kawtNda1ncYV/i/IYtXsapDwtIDMHM7itom+z8pJVraG
vK1+HGoMxIvkYpjOe/lx8rJsrCQCxk6Mu4yG3RuepsiWBuNXqzMf1MDPNo7QKiLDnymTUkmBe32J
GBphbsg+96uf/S2u2MbyKulWGspdWxyvb/PVNfwXCkrAJRRiem0TFwXbYbpB6q4aStcxCOs2YFb3
wxnM4riavlF13QCMn+7N/ksXvpTR63VLVhfNZHwJ6UWmoy4paAyU0GuoNqWnqs99fGiNk+z4kEc8
c4vBt2oMzkeG8ox3WCZhQnrrBy3DmKGJDuWkeTEMn5Gh5NcNWv00ZzDi78+cQpoNtsk0y9JLuozc
mDdG+0kx3bb4A1cqul3+a45Y2DMcWkRTFZF9ng+MH9Y6+zWfgz/5/GcQi5NKbixgOA4QffBiRI+R
8ziPG3nF9c//y4rFmWl0p6sMsZERrTqEwV2XHCskK0KdOTObT2qxXZcBydmSLUN7pDiGptIB6/KQ
vtRB9AzMR8n4anb2rrWyfT/ru8rsYiRp+ptkdv639VxGDaZFUxdaYD/da6d+6PWj32wlNDd2+XKG
jpoiS2CXYKS1s7PCR7l1XGuLPrOxx5dU1cosBobJAaIEO6fd9/bBUE/WVlJndW/QgATviSwIo3cv
d7gmT2GojKAM5XdmflTTvk+fUz/wrGQrnltdNejEiHzQpkZYdwkV6laDcHOJo5M/aNU+zX5YW750
NTI5gxCh0dl5jYO01Wwfa8z81c6/jcpfieP19nt7UF0INded0PrS/bJn4YSsXkqLQecNVktIHkXd
LhxHOmLdwfhWGK/XsbYMW3iJJgh6uSpYu7A2bqjd9OMnA+qHon1Ry4de/YNYmEaFf7/UwmFQKU/q
QAdNzfVvqTVFLhXLA+NTbq9btZLvIpL8BbTs+YeeXFJ7ZwnbYF/7H4x8Z1E+nOObsdsV5k0R4d3D
G1/eIg8LA944qTPcxZ07KyPyxTSyen6dvPZOfOuMHwxfYNKZ5sSeQja6qv8kbD4DXeSiCn9uwiAB
tBvqQ6Y+l9XAJNej2nwZGMycDd+vL+7GcVuW4WBHV4ksjlveQR+mJ7Ruy5dUsjas2lrKxZFDm9eY
+wwYufhuxF7Znix04SbnJhy8yXGbrch2yyzx92dHPEjLUBo18PzpwWrfFcUHtXp/feXWHlDnu3Jx
sPsqLStHQMzD+3H6pk0b9/EK9eBy2y+c7mj7gRn3ANhj+zpP0ovixG6phM8o7TAAxbiL8scypUMg
M7dOnAhar+38hSOpbbWS4whoUy9etay7j9PgzrKmU6pHp9qRvbnMEaI298Yob/jLdR9G/MlMFBqu
fjqDsy+X0+baaS3OOZZ0L5W/y3F4DLP5oDBgJqvjBzpvN7IVq3uFqw2+K8+5Nwx3jQaBMY3FiTMY
CVAN+1zRkX3ZIu+uXgRnMIuDzejK2okn1rSN+kNm2149RI890seZ9iN0tjrKV5eRXlBSszAuKEVe
HgCzbrWeHkniglYIZyae0x1b9Nvk2VWLT0nvXj8M68b9glvc2jrC/Q1y7py34lWCC2N/aord3By0
rXfxll0LR0Luzw/GBqAueS/nNFKd2vGu1R8l+aTrP/43oxZOhHYxqchEpX3q/rL0Y4563XivRA9O
vLsOtGXUwpUIXmqnFwC1qHTZ72L/o+Mjl/VS5Pej+iduhfqN4MASSBm6+GXODpgj+3qW0KPvhZF9
W4SfZM3w4mzyTCtE6YgCy/hdDtL3vrNV0hVWLJ2KyEPTcog+KNopl8CG2RjdPAAcRfLtKDl3uM/n
uDYf+jDcOmxr98051sJIFATzQs7xIqOaHMNgNxTP3XxDxmbvSG4Q6uit2X9wBM4hxa90tq56FpRV
GmFek/6T2XdS98/YMifFR5N3S9R6bb+IhzMClHCAqItdQtVd344pYh7enBwsnwbbr6p970/FQVV3
drCl0r16EZ3DLXxJVlha2TXAVcSUln6bhqqLYrcdUCxz7u1iX2Y/OtPcOBSr2+XMyKVLCdPWKjXx
CaUHezz2BWlDGA3mlprYmvs/t27hUbSC3rSWHJVXDF8T2ZPDp2TaiJTFj3iz88m9M0eRYhmqYpff
i9JIF5gVN0xhF+/60n8h4tq4srcgFi4kZ0ivXbQ1AVbp33P691Wz9QhcXSjREMLQB9GwvtjgJIyq
iNFMEI/okVLCL408uvGWgtzqwf0X5A0NmiQXszpGXKE1TV/n9kPkhLcRydzxWyO9jyPl2Ub37br3
XV06WGKUMoU685Lbm0MksJmjTZpo+lo7T/pWa+fqRj77+YtPM8r51EsixI5M88Z2oscwoU4eFNLe
n/4kr4GCoE1lHhqVpi2+kRn2EdrH2EK9M3UDS8rcqGtPVbhVG1vfDP8C6Yu0Z2eNqZoYAMklj7Ly
03/adjZc6vrK/QJZ+DmZyNOKUkCMlE7H1LVp8u8+RuHG8Vx1pwZ5cIYBWXSpLvxbLjXtZGvATILH
G6ShF2YMRjPGyJud0S2T9GbgyXd9161ETKgX0SeEoikEyzcEltyIQ/jsBX0he4Th9R6pDrcudpLz
eh1o7fkslMXoHENti9bbhfdJUP4wM9OBrWV0e33KjlI6H3zGZ6b1fNPqP6hGvzPIT8WTeR8bW+X1
NTvh6cBUFB2r/Hnp+8xZHvIhhqyid1W30xhOs1eGxHG7pGgZJKPmOzlEIuq6zStHGgI69FJK33Qf
LAlqat7lk69Qe0r9LkXC9dsw0Wp5HWNFdUCFtiqSvj+1dpdZ7H42GjPrKASZk/6U9fCBQGvvbGYc
naSJaVLSKD2RbLLuFEIAT53jv2jchTlk9okbBWg5x78v2CN+JTivdK3TJris85aTKmejht298d2o
3idBskN3mFWfXN90Nvzmigu4AFv4tY4qq1yagI3BCGdGMiZPRV7KlcLp2/WlXrkUQKJQyfOMF9Ty
rOQVGRenIbSqp54JdGHQu2kUSTtlkm6rKTIOdeooLgIxP9qx+HAde8UHXWCLrXYW1jFlr0P3iOKV
NJse/TKWuitbba9vDVdYOyfnNi5O6RSTH2xKqi/B1LyzCHaq/KiVNaNREIUtbq4btbagzCCglwUR
NYgUC7CwnWs1HTGqa5ihW2kqQlmyOb4yuMcgBZr/HaWIBBd1H3+U6y7beHCvLSnUMxvJSBqPUCJc
LOmIgGs3SnD35rJ247lun4y2qXaRwWCqeR67Dby1paUtyBByDprQCb7Eo/OtD/QEaytaGfvu1WlO
nX+jBA9Ru3Ek1kJl+kX+hVr2w81FphuRjk/QR8N3FaP3piL8bLSml6j+p6Srb+Eofp9K9XaS/+Bp
fIG9uC3zxiD9S+aL11z81DOWOzCUR6movaRP3XK2LLc3pKfrG2ntUwrlTxQkFDIoy5eIHVd2OYgy
dcd/puxJ/kclSnZTsOEBVq5o6M2/cNTLT0j1s+ljDRzbH3YP+a7IaVyqnqTkYKv76yatQmma4JUi
fQY19xLKkrqk0wycTYGCYRBlR5S0Kibf1MqNod/ZW00Kq3BCGoM1xMUtSUa+UWbGz9JKJwfRTTWb
CnIxsGSmrJjeOZmj7NLIfyhTpuRdt1OcssWjBMkqMkOoZqMnsWQYaJVKH+VE1FNmj0KaBy1deWuE
xapxZxji78+cZ5zkmi8PYIyx9a3tkzs/ijyi7fdERrdWWLuaZO2um7UGaSFFKwZXMb99yQ7rs6Gy
Z8F/HJQPkuQ5wRdrvm2GDxnFnc2H+JofPQdbXA5Fp/pMDId2YsFoCfu/9RgJVxiRsvZXKoWuP9xF
xm9zVRlayQuMKj3pNhoZLpe0DKNejgWkpMyHUWlPcxsdusE8XF/GlTZCcFTR7yGzkGiGXuLMXTU1
lbjd1YG5mNr7IKJEhqIJBOudGnynAMOrX7J3RrbVorG2qKi5CsIdx8FY6uXFcgy5vOSsy1TKGE+9
z6KPsvXamafAesm1CErCH9zxP6VUaAgRMuyLC4LmtyBuJNZUCdX3HV2LXabuQ3pPaqZVbqzrSmqd
o87r+T9Yy8q3PYZQRhLWVU/+DtHhzXw/92BRfayDaB/lxa3ajpUrl86jLQev18HXLkKheAi1DF3O
N7VVSjx908ncTk7a40lfHO59SEauIwVeXm6wIrbAFmdjnmneiRXAeu27ExzVNt2l8aeq2o9MOb9u
l/hRS1d2btcioKjnhu5cwWXrlVc1/Qs9jj/4+RQ6YVCSTafb4PIsBHIb2KXDz2+c7L0S9t/UTNr9
CYQD/YJZBqgpLiBKudacgpISYqK7FOlEmcFk1xHW/L3gQoqpNRZ9zMsD7bf9EJPo8iy59YzcnRo0
gLd6Zta87znI4p5GEVKza5Hj1ZyPlXWbpTt1tmkW07xsfMy+X7do9bOfWaRdfhb0j6bKyAFTR8lV
0A3RlY0Pv7pmFt3FSNvAcV7ytMkiR5Zak7qZAohDNE5HXpB+VOLmj3DoheRUIsy3/DZM6eC0CHqP
bYfDUSYO3idwqXeK0mzlHVa/kIN0LZ6OqG0ZDEtynKSNgf9x5Hrfmqc42hntD6NMXDn/oPkvv/+J
hHACPG34AG+6tJ0Zsd/c4lVTTp9aMjjSVnph7Qv9AqCz6XIPTNVsZ6kNgDn8ZWFEZZ3CLZ+9hbE4
OSFF0CaPwZjMgxM/a8Y7It3r67QWR5+bsTg3pdzJpNiBGPr7MEat7Lbsdnqz4Se3DFkcGAM9drXT
QKm15pBVyYFJzG7W1hu7ec3zI8JADA3fk2em+DXOoj5LUp12EE5ADDuy3dD5mMCKTMzvufPP9WVb
NegMSSzrGVLsdBOxLUgluuwmmrqZeUybjYhrNdFzbo+w9wylot9pKgeWrY/mZ8OW3KHi3gyVnakn
H3ul3YVOy4ebKGyZO31uezcvokOaxu/qatz6Zdbih/NfZnFRTLrRqFOMyaPtvA40v0VzcUiRNrKK
8DTquosLOdI9uwuzP+BNCXGN/35Xe3HWQp56nS64ZkH0MI7fKjSwhj2CEhNzrpX3/9OXXXZV56Fv
t/QZk/q1wts8QMIyhzrVbcmgbGwge3HuTCWf5sJiNWlkrdXM1bvAZVTxdVvWXO75ui0iobw3KzMS
ZEdjelJUT+2f2+ZFTe6z6SbburG2sBZnL+0rZR4b8Y3G4T7vTLeOGbLeN/s+Dp/i3mGwX79h3mrS
QygbIYnGGxYvf3k+6qotpkrw6ejV8W/TScsOrONnKwtuY8Yhu0wHMbzEiN8XjnOSq6k8/Pb68tzj
vUdQQ1V7+YTubT/UCnhLXlCEuLPvQ2FzHD1jOOr9Kd66DdbMBU43KWKTXSatfmluWg2xYzJH2LND
6Z2uEMkbLamkyGuZFJIgAjeF5n6SG1ee0pvrlq5s1wvohb9L9bpt6hRLM+UhLvdp9Zr7GxArzhsI
2Jfaz1lry6x2bpZ+NAomR1w9x91O0vexc/D7u1bbICKs2sK4LrooSAIy8/VyGfspUYzIYhl780ad
TmHxGg8fri/Xqi1nEIuDl0pmkPgREHm0j7uHCkE+RMzm8cbZ0voVC794gdDC9cuYxZ6Y68EZk5IP
g7xoFp2m8usYQKL/dt2elYCX/D7FIjHBBQrF4qBZSV6Hs8WOcwzG31HBabdGaK59lF8Ib8qviRo5
o9KBIEtP/0falS3JqQPZLyKCHfQKVFVX74vb7fYL4e2CALGDgK+fI0/MdZVaUYrrCdsv7ohOUkql
UrmcMy+34XBkafLflQBuCRAlcIgEBsP5vgM7xZ43UW3LmLmgeQ1Ipoh/mSbUUW3IiRQ5ERu0k2O2
HJH75H4Z3ZjZN3XxNm6Hy7oovC34Of/VRU5/uimbjJxCl4IAIBFA+8tNVeyN4o049/X2dFmYam/E
xDvyywL4VZ7PCCeMnAO+Ao07a28j2+QPEd/afBdgBE6zeipDgy9HpR+S0IgnRbzGhKcO3Loo7fBk
2Mab1dRVqlVLh4IOXtQBsP9g0+dm4IX5zGwAdcY5gLDBuQz+3uZgI5lUNOTJzb+HDjteXj+VNwAc
mWhhx8gt4DPPJY4IfTn4yVAGWIAvOHeRbTx7VRZ5qxFRTzNVrBMmBRadg06GyhIxcL0D63K8LtfD
VuxXC5DYmutPrJTse071khyp6PwISzHsNC/3JqDcQPEUpcWOsWRIR7SCPxoIwi8vpcoUT0VKjrXn
5bzOIyJitFldlzX5MmLA2HFzXY1VZSSwEeTFgYSPXlDJSOYNj5PMwCle0MVol5+74DNBb2ZwtOhV
mmtCa/U6/itMBnFuRrY2gQ1hbZZf8arG2OV0Bd6nI3XryAi2X7a/TFFomLpBEZWvOtFSHtPOzYL7
hWj5brwwmrrXJbOjjd4BklizbZZmPW3JKqcU87ezUJHb7bfccvvIHLy4KdfboF12zHSSwswflvDd
9NOkCV8Nsz0Ugx2NPn+w20/Z4qLKA8Y10C39hUEJKEmAZyEz8aEHxzEqpw1wNhc/uxoGOGw6/tNt
vcZfK08lUp+/QXQFedS5C7AGtMQ6Blyob34a0pfReejrw/YzW9/+Qh0boHaWgIz8MFzLSTcb3Qb/
WRZuvOJBSAIMIerK4kptEAWAtlkAE8qlADDXs7xzIcX0yyd8S1yCYSkFsAurmuvR0l0KqkYSdLD9
kSdZz9ZsG1wZwik8a+2oN39u+ddmAT/55O5RiLnbrPVTar4GQx/7lQ45W3lIToRLXq5cjLkqsxkO
1axuQu+FmelLmW/7ACv7F5t3Iklybq1jbSAOwrI25RXaNdbi66Qbh1AqQ8SQJWAZHMynn9thu/DZ
HWooQ/OfvZOE9Z4OGMnXof4o3fQfMXJ40paUeX0JMeaAeZm2iRcxS/I3R/dEiGQVZCSzTXsRZPOX
jl9Vw3ORHf9iR05ESHtvNFUGGmHoYXlQAFxGdo52ZY1zVC0W8JLxpoMvBk24tCcZK6fUaSCk6W7B
tdB3t7mOcUH5dEThBw5IQPgBX+9832lrVmWwmAh6wh/T+inLgwgcDJixvJ/gJ5YisouXkP1FeQTo
7H+kCj9ykr/Cw2Ul4HzBxQbSgNGMffRAX94ghT1DITz90QQKOka5n6RDIR1nE37VXezX0sHrhDrZ
92nx0N0x6nI2CreHni7XQlbeQuwtx3F89Td/HHA+DesnJpkTfy2PRr0moTdETvHjsmYKqzgTJll3
sGSWnXMIY9X1tPSIPSLONZUy5eqdKCSZN/hMNsea8eTe0BOz2a929VxiGjU3fl7WRRHgnOkiOTY+
GObQ4i9o6JdXDPvugxEZKNIlfUju1sl5BXr5zi905qdbQvHzE/PzN5vMnIn9QrnRR2sDawCPqXER
4tulIPhMN+lkheGUAYUVumUAMmAheJtHXRuRTg/pGE1I4S1VBj2KxblBBz5mCAgU0bF0K2K0M03E
z0+WKwf1TAM2Q1hDcPDH23DcL70tzlPkjSxuNDahXjdAFgK/Es8i+SYamcU8MsB7t2uTOMNNR3WE
RKqwAQr9K0K+hbyhD0WPNbIWeTTxiFi3ixcDsCUAkPJSRpMVozzo68SqvcQfqdLBzclsjFYDqVXn
RYPzxNh7u9zO+RJli+b8atYwkM6vs9By6EQmywewPF8PoaG7yNUn948y4gtObKIx5qYdiJCAt13I
oyXb8eLASgH8DxDnA6+vLrsK3epJZ5ailLZsDAIBoIvBu217pLyMJ5pw5+tlSepT9Uc16eDymrCe
mZAECOd1QsbJimpL0+CtunfPTFA6up1bD+NERSC0oo8z8elbX38dMeY3m1/rIlntaNZBLumMQjrG
mINCf7ILvRzr85R+1abRdOsmhStWNwOlfMHvH0n+zVj5FSDE3sbW21/eHt3SyUWfEcQI8yaMu81c
TP3sAbE0ZAB3BLZpfufXSW1fezo8LOWFCARVINx6aA/9mOfE5Z/acIEhzxLKzKODFE1g/AjQmn9Z
PeUu/SvpQ76zt6jJpgmS1h6jRX0TtcPf2PeJBOnJ2QTBNJnCnfeAgg3mH2BNynSQRMor40SG7OvC
bih6B3vkVe8+eL2ze5Spl2rEnDx6TjVLpnQNApA8QF80kOYl12AZPOgwJYuzZD85VhVZYbIMtxN9
aI3D5c1RmviJJMk1mKSYptIVp3Z4Nr3EM3ek1XkGtQH80UbyDE5m02bj0IYbiBnmneGMu9reWe0Y
dVbc9BxMIcCNRu/b55K9N3PMJ80J032B5CiAz4fwcoSWQ/PTd36gzHl5FZV3x8kqSo5iq8iWskVo
WH/O+DOxQJPxmE6fFi9hAzgZWl0TtMZAiFQm9rY6dWsw5MUZ0NgCM063mGcA/8rjWVeu0ImSDpfP
e3ubLGGLSJkZYr++0PXLXF57OhhSnSTpiDmYVuHBICRxA12rN9TIY2uI/OXHEmoOmNL7AREYzasA
iETq8/yy77YVCK8Y74zN8M0YQRLhfx+9x0HXm6s8XSdi5NNl02rIRI5qC75hNmTmt36qyagqTftE
hHS4xnC2pkA8nnj4ko//rO7xsmnrVJCOjld0PnB5sVJ2XURmmSXmdHDSf/5/QqTzs7pdyGexTvbs
g1GMYX7/4GRf/l9C5FuW9X0x4qmMpxnuocLebYYXBVQHxKZZL/nl3M9O4Q4igWcFr7n7lWaH6i9Q
pLDh/xpvKMXCXYhOzFCEPRjwjr35M527uG9uS3prYZTu8qIpPduJLGF+J1GxQe28DDrIytpvKWh5
tq76bBYO6GzN3UhI0nVs7/ns/bJU5WV7IlU6N+No+dUmXkwZ/+q2rwZgrufe31eWhaqSH0Z1Wero
JTUeQUadbPI55aG438cW+P55RNIdsKUiQ9fJobMP6TwFft1bi1DNXo/hkjD+psV114mQTtPYb66J
6w72QfbB8lxX37Ut1hoRcpK/q0NjnbLfq/Wpmh7J8OxSjWNTi0CruCgmIk6VHVvl8M4UB2ndpigv
rsr0Fc1Dl+1MeeM4f2RImzH5drpYIWTQan2lbIzo4u7LJY3atnmvXV0DstKsUY8H6hYQg5EOOD9M
Xe+h/8nBBRdgfgGwYhGZ9nNPk669zoujqcsaK00a1WUXXaEY9nCl+7RPt5KsAcRR891dr8PumDcx
C4+X11C5TydSJA/hlRUS8PWKg+Pcol/GXN5yQyNCGOyHxBPmaMDGCj3QUXu+bryvbJ9lSK5WmCoz
r6xyNwBt0F6SITu4wRJt5dtf6HQiUPI//WQbpWNApypc7VsfcUmcTh7qFOaqQ3VRLt+JKMnMt7At
i2Xb0ERByqetzmOaBTfVohnPU5rCiRTJ0G3Y9JBNkOJXh9ABkvMjM+89XWe6glBCNIj92SjZ8/hA
eV8IxPAtSzBoWJl95Of3Xbtbms8z5rDpDQZNaHozD89rAZCDPfmrB00gppKAgCJQNiVbcQGxyX2R
iEeG3FluvfWrr3MbSns8kSGtpoNKueshFyoeTbmTMPY9GL+N285Kf3burtNNkio370SctKqDkY1m
n0Il1/3irT8s+5NPbrRZCGUgGQDBHBCYSP3L+IPhWnlNLfZuWJd47r7nqcYGlZZ+IkBaNe7mLm0D
COjHQ8muAckEcJPL51blYPFGB3qi8OkoDJ9vPoZGjTzM4PGctamf23y8Jh7aQbap8K5HDJbcZyaI
AWx30DGGqrYIbWMheofQu/uBzNVe6sUj9QKH4T8HwRO6kxb7ptQ9Y1Ur6ABl3MHkuY35IskQQNdj
tF3uiONlJykQfjJvA/Odc7i8igpLEAx/wEzAHG+IUtP5Kg7AGDZoCJ50E/OgAGtJzQg4bDqoInEQ
Jad+JkW6N2bSBcvkQwqG2h/bFiioXbUHxP3LgLy1j8T1ZaUUaweOGwfoEwIjBsDS50rlY1W54SKY
2Kd81/TDD2dcYt8wNXlqpRgHWUfwXIOMUw7/A8AlAx4ALNdz0X6pZ/SxW/0j0aFpqNrlkdsUsOIw
Ntic+IyTsDygPvPcHPzTaVh7u7Ari2fTz79sZVbsqDPdsrS9Lwv/rUETYDRv/l2aMScyx62LlrQj
x3LwdKgyqv20QZwsGr9AISIDCMyzjfnhDvTQonGSk2aL6tG3ogDxbgwCpTwqfB0Am1KkwPvBiD3W
W8axy5cgA3UgY/Gy7Ml0nXo9/n1dQYva6vryVTla0N39kSUFUy7158J3IWsFJCvLr+q5iAYam9v9
uCWO87QCTqA3dpeN1lb4lTOpktX6YExvhqUCPAErBT7LEhR3ttUMX9M0XO/CkToPVup7v1K+hO0+
GycwZ1a+mR4z05qf+FrVqCvYVodC52IeiTX3czz0A2p3rTNZIPM0iPUjHzJ/x2kGxzKi73qJKttp
r9KSZq957a5V0hljvqfp7Gnytgp3jVksnEi0CmLMVm4gdayGG4YAQN48kKo5LxM5ApAwdw88uKtn
Tbeg6mSeCpOCb57Bco0JwjARa9sRN3rzl4VB5ufJoNX75X3TyZK2baVG2XQlZDnZ8+geW+uQlvHf
iBB9quhUdgPZ9u3WwTjEhONWef8s9SMo37WEVkotEM4JHnZMYMvT6xNpCsp7OBnTWw8lNyOUEpDL
1HUdqcag0VgFTm+wmaI9Tc5n2NVU2tPv1aJNtK7u96z+wabq1sZg3rRWP3sriC23iD1WXm3gjMlK
+nh5MS2xIfJl5AiOU9wMnu/J/rSszNHqHbFh4B7YgTnmzSQG33sEMw5dVYBJ2nNfzD6sItOkN4tH
jfegqJ6ZNfk7IKQYms1VObbTzxFu4cS9M6+16CZ86ezkEQfxQbnde2NsldeMfLqsusrDQG8Lc2S4
nEBFcC6qxph7PpQFizF4hIGHKUvjtMZ7x1rLFK+ewRh1hValRIAUgQ0VbYK4js8lmmHNS0dILJxf
o7XjqLp325Wvq6HoxEgOOwWtLLdaiCmb+7RI2vRuKmBeOqwAtfWC8g2lQB+3EBF7ebJXE69KOnQl
i7MyKPZz20QFKW6Ldf1Epre8ru76aoo7k75NvrGvq+3o2V8ub6HSWtC5K9A0AtHsdv4Fczaw2fVw
NY0umBg+w5ajpTn09CfTddEoHfaJJClmAyEluLXEJdiPXkLKL3k+ReViRjnePHTixzblmiyQKhaF
dYJPB9D/uCEk3YxsnXtHXIAIiJeIlcua9JOra2RQeTpXhC1oFwP20QeTXKkLgscaK9glRfm6YIrW
3JLLu6SMIFzXFJM/YBY15f5b9KoGbmcg0DUzoA1dL+vnKdz3220IjD8wQFhBEuhGg1XNyKC3+SNT
ciQZTcFxQiDTBuVRAzpCeLL22+zcO+m+s5PNf8i7eIWjM750dlwBhqIxk5Ed/eZIGl0IrmD4xrAq
ylEYihYwTPJRIfUgHu34Gt7cZCTy3F/p8tQWkZFG3H7x02jLdhaYbPoHr7xxmiTFYGt3PU27lr9X
dNcU+8tbojIudPX+L20KSPak95SVMqN3rIHF07zMkSkC1LFtBs0QlsoRueh4BBU8bAvYWufHkywN
gvRqYrFn/tqGL60fAAQvxCD9X3RX4rIG6CxxkVtE0u9c0FQOw+K5nKHz+kiw3xt9DHVD1KqTAmeH
tkCQhgK6R3LeAw2bCcM4LK5X7yrwurugsa4Ma9AEa2Ll5fsYqKt4LQEYRUCwnKvCy6rJKoJeLD7U
hEYbt8yHGRh3173ZscTpR/Npnuzpmq2j6ccry+u3y6ah1NMRu4XyoIM/5x8A3ia6+RM+wOiO2fxu
pgem2y6VM8Vk3r8ixM9PLo6udVa87CCiYzmOwO3m7+iWZLOJ5rcQMIW7v9AIsCR41mNV8edcnNOV
zhD2Qtxsxy4jd/ni7Va6PV8Wo9TqRIx07U4dGhfGDtYOKD7gUwd9H9XGmz98Isax1Tb7it/2wU5O
pEl2YmfU3lwOaXjYj9WXDThSOXvF3Zu3b2O4axozCn+Z3RH4i9FlPX9Hv5dES3ehuQ1p36xYzzY/
2Ob13O9yclcbMesOWZWEXXXozWu/7aPB/ZGGu9x9z/tjOj1SHQ6/yr/g3S3Q3AMPs7nSxnodOlu9
EGtgFKJ7+6ptEpp9JpvmsaY6EQjYABcJcnm8O6QTQXjVrRZ4IMD0bR36xdqHQ75bU0djpsprEvRv
mDK2wSyFKsm5nWaePw+8F5fECgidHeO5948x91MZraldpHtCp3QHLNnxuULIGsRzjVop3gQsHzU3
tkpjsLcBI18ALCC3d/4lVjFOQVrOMGW+J87XmkWmoWu0Vh2XUxmSAZfoyuvyTVwOWbIFUWlf2RVA
K5s90Ab8v2jgxUA1sl/gVBObKC3tBIhQXIZQqN9wPUx2ERVT8ReO81SGHHEwY0EwChlpiNEicD9a
R3vIvwds+Jvsz6kkySBRagiMrMZ1V30amnt/fFi2O7N4oC+XD7pyh04WTXLTLOQdOrqxQ2n5kg1u
VIE/2k1AsLa5B0TdGreitDm86PEgQzz/gQ+z90Z/rCwx8OPdhMWhsp98HVSCyl8ATfX/RPw+gCf3
jr06fcc7sW78beM/7SGx+pjpxsBUsdWpFMkr2dQunYlDkRGM2PY0RECwuLwxqqVChyeGnMG+agJM
8Px4emWLlKNnIRRxbj2MmzI0nepS4ao45Hcm3IR3RZJKOp5kwfTZgOIjiiLIKx42jGMyvHnsNouW
9jDWZVLw3WW1lA7wVKZ0sfh1afnwgvDn2Ra59e2Y9RilvTHZnq/xkN0DOwMtc5eFirWSLrNQkOSa
nmOCzk++Q4wxK3p0xeOdgObnWcCVsV/Fispq/93RoR/8TimcC/OAnSvyfajmYk5QckNeVk11MGMW
c/JQm8YUpB/O0Vru5sAHI97PEAB/3PvSWmtEshxx8r5cWVSSf5xiu2NIEU3DlbvckuBlNI9++JxN
NZhIqyQA3o6u6/PjuohPJWDHxv57IEI/tzGTkrXdGD61GnaUP1vsHY+32cQbZfl1eQc+nBcA7wpG
UvhlE7AX8hN0IMC+HXK/AiMp+OK7zR2jstp0vKcfzoyQQjyRcoWH+bDPGHhv/ZqiPIE59+16aIbX
hdgghav91/+uDqgobSDZO6ggyTm92RnTkmyIFsw8+8aQLtvsLL4s4oNjhi4Cxwt5f1SpLLlBpB4N
p0LWAwnd9n11XsYNUNdLZGVZVNPPnr+7LE21csio4hmHKQ47kJEBnLpdy83rUaai/WfPym7DvP9M
Mh2in8IMEKCL6VwTs1dErsJaYBajLGsQ/ZjOW7AOTwMi28uaqETYnoU5POE0PzwTzYVPC8GRivN2
8mNglI7wNDoYrA8HBwN+Lo423qMAyf+Qnu4pBo2BEcBiq0IIzj859Rhn3rPhOvHmaArLHy40yPJg
CsAGcQX9qXRIacpmslYu1ixEEuEfw0rY9jgtny8vm0qKD/QbgGd4SF0SYSAn1+bqcSS/Gk+kb5an
wvmOSaW7tg7BoLhpnPHHbDQUArI48lHiiCI9cS6qczOf1QFE9UBsXqbr2UE15oo0V4Z7Y3nxsu18
JEsK/l4EN2ha+u964mGPEp6HogxAY86Fkwk4pe3MagBxN3EeHILwiPdkhJKGRpDKDsGeBANE5zRm
l6UIIXRAV0tWCEKDVwwe8/slc58u66IWgXAX9UgbKKeSLnZj9rkL+EIQx2bHduCYmZzbH5dlqOxC
dBHj7YV3AiZoz9cry8GmAbLVGkWs7yHSWcF7D9Ji8z+TyMEmsCUmLA+WjseeJGYqSk78Hqvl3jQd
uWNukGDWXrMnCi93JkUKdlHu4I5FIaVvMbRPe5AVuD9ZzTT1FuWa4R0icP2RC5WHT0bqFaSZISbz
v1CwQ1Zp1A2Jdnj/41icWLR/5eAyOl+01h8br+CQU9VDYnSHbfnqNNdbbke5D0pUct8gO9HFlQ6q
SHE1ncmVTNvuSJXNqZDrjjuMqsX1TKKiCnfz4kau82wiT/CfrRAgwpaHHgeA+yBrdq5pvaR0XEbw
tsB3AZesiejIo9T5nOoG8RRbdyZIHLkTN+ijKd9yVgganIq9BNSxjyjvNjdr334tATet0UuxkgRl
KbRSeAEGx+WugsnAyLjlwEkMbfkZuGbJmE1ThDmsqDDrOwdJudS1NTJVKoIUCe9jxBbhh4RKGVhA
RC6mOnYWHyBnczTnCalB79BpMsOK0wYP/xv7WVwrcpaTzrzvwgCuAzn665DVeeRbqAU4gQ7jRaUR
gtcApPdgq0Pu9nzTyGq2My+h0Yp3PwUXL3lyQInSO5qVUyp0Ikcyjtw0XH+mM3xhGhyolcV2wJJy
2PaXjV11QZJTfaS7eElzZKoY9Em3OinLDSCJ+yHY+Wvc+tfgVl+A7NsZyYDhzWm7oc5/bfIRbyUM
O8JCEEh7ct2gBoqwmCavY4IxAssod/bq7iy7eb6spiKGOhUjDyyk7mRVRgUxWY5nUPqVO92LazbJ
aFtXTaszRqU0cRGLFCKKiFIxhC7dYvBwg1IwC7Ntbkz3O6W/snlIcrx+LqumuJiB8owqEOpBnuvK
BmkZg4luIajm0PrRYM5t0H27LEFpiicSJFPszLXPGIGEoJjjOpujzRqfwVChMUWlIp4HjASw7yBw
l1ZtpPXKZtDvxEOYPZnB8uJQ3ficOJxnz+XfL3MwNPl4gRLQBJwf3obiv1njwdiX9DkVfVXNpwDJ
DreNwpe63gHrMnDvgl8mAPlrNh4ur6PKdYCBB7DCIsSxZYz62h261FsBol6EDwVyUTX/Qaddam4a
16Fy9I5gboOaIWDxpSPde4xbNkVLUuEEd+iKTpbGj9K1jAipDnNoRZTprjJLqRsSEAQbSALQDJ2v
bAWmxJq7bg10SefNzZajDxa5r0Hl3LSjd1dPgx9vbv7J74NnyhceeWVuHXuXm9cp646e2zv7duxY
lFnO6+VV/1hdwKajGwVhsahAAa78/NNQ/0LeERQZcdcNkZc7EffdyJ9RTeFLcbSbdO9xQEsZ3RR5
RRlb6Jjx6rsSEx8z2tbnjked94/X6QbaPuTD8Fm4zvH89XBobTl1A/tPeZEjoK7HIEGtFKr/U7bD
obFe6y02mruWJZdXQnWOAw99m7j8CbjRJetvA2NE5byqY6tjxVVnVm5cOvly1ziV/zeioCCiJwLc
RPksuyEd0ppAuabf7siKovRifvID/nJZo4/Nm5ARQAo6eVHh+NBshIKnz0wRlW6gAg3K/HUe6d0w
/1rTnw7nxzAf88ibzBi13BeLLjsP8OiJYZvglpksTcCv2lAglGNdUQf3PLljum89i9M1xVOTW5Ez
xAA8zLo9aCdStOSt5NOUaxym6swBgR2sqLg6AcYuv2OAU0v9PoMF2VmUTt+DYF+3W0x1/XFKxU7k
SC+ZsAtyI2wMpO3n13F5nOuj6WHcCuUxcme1+5b/RSwHIEcgdwk3jfrK+YGl8JJGynMc2BDY4siu
GwaPht7SuEnVcTgVI5b3JPx2x7EYLLCCAmDokQdNNGLQItT1hKl8MVwPtkk4RlsufuMcMEYmijO3
3Kf5HeuBeB1cEXM/1rtcx8Gt1OhEmLRRudk3A6sKXG+uGXXdjU0PAyArL585VXBzqpHk6cshG9DJ
Bo3Wfm8EU1xjkDBvbkf6as9/Y+B/9JFZG2cM3/Eqg6jMem/Dq6V86u1PnY6LVHmMTqRI94NPeLkM
HqSQ8Ejat7V9QK/5zDWXv/IQIaUBO8AbDKNXkrVl1VxQhsde5mQJmX6ZNkW29S0YAOJg0L3lmHG4
6gJRlUEIKC0CYho8i2SPT4vGZn0Ag0AUvyNVFxV9tgt18HC/R+TlsOpUjBQgjhbwcgwCMQbS5a9T
6c3oeR7oWOxmL1hfXEwGpnuAU9dehBaRiSWtReZvuJJ5shIrwxBfOFdGjJDAap5D2xg/L5NFRTPT
QAK0TPcwtTVHpxPpm+A7WzfyPPt91SLhYIUvRVqQp8UHKs/M0uG9w29BNRadG1+qDky8Y95k5T4z
3HlEsQn4GVE+ot711HMk1BLcTQNAXIsOINy2Y5Z7ni9OveOcu8M+GCofoLWbkwx90D62abeBoLSo
+iqa2jGIg8Vr9x36Flg2Ys51cJu6ipZ8akm0oi54T/rR2iLfX+qfBqhBv6xmOdKIBmhhjIBPglfV
4m4IqYcum2K3aG3/upwDJ7GDzHzh3bwUd5O7+o9WzsiyA+gCz3bBYlcPAD6eEvQtZ36Uu5hDcyv0
MGHW1kw/5y1Zgruc4bkYF9wJHqye9cc864P9Usxw2mmYIeTphpCZ0L4IXnnRZWM0TXN1sPqx2TM3
bOt9QcYB1Ubq8ht0RS7fUjMvppgvRguqIbutNAGD6hCempDk8/uNb6Dvw/FgqJoN6f2UPgfILYXl
p8ve62NJEBEDilAClBhpAlBTnZ/DoTDd3BJ5zHV5qJsrgOYV5n7tXgFKG7XFTRocHePqskzlKTwR
KV00SzgPQW0g8dKjDbm1uxxZkPYpa7f3y3KUa4i6I+rRaFvDmT9XjQzdNtcV5IxLf8XR+990xWvh
+M/txDXbpV7GP7Lkyvey1iDuFRnnzb+ywu/m+jS6NF7Db26727bdUIIqXccFo3hkiLZq1I185NMx
PyJ5anR4ZD0ahJELJHdZ99jwu375keXf1iYuvP2KA0s/4ZxHmGq12zFq7ISWX8bq++Vl/ujJz7/C
Pl9mTCGF6ZjjK+YSnY7pS7+WSW0ucZonvH3LaUwHzbv1owFBouOJrmQBLCzrXXuYa6X5WIOVwIvb
zti7NDzyVCdGkeOFHDxIUE32UdWUC3Mpn/222hrchNx/cQk4fue8vxpzcu07KBYzu+Rx7uCRN9L+
SBuQYwGTO/zvpiW+whcIynisYQTxfH1TCz3KVomYnnWfKflV5mvk9FhV491g3+b1HmPE66Yr1SiX
+ESoey7UZGmV9S42dfG2q8Lyv4z5tG96VxMFKM4NlBNVB6TTMXMmZyBM1AjTBmCqgGAHsiC778kn
hpufPYTgveh3bLhjqa5Z+KNfEDJRORRLintQOjZgzpnI1MN8BvarH0pAlt+n6Ypewl+XD4ZyDU/k
SAcjJaRZqwC69cN1U30f2c7iT5dFiG04jzTOVZFsoweFDtpUoMrYP21mEy0AEL8sQbdYkiGE9hB4
eQ0lSnRTw2sfSxo+BcDwxVyNRpTSkZysl1jPkwcIa8MCVRUoU4cPRvDTGPxoWwAelkapdcutNBoA
p/PftcOJEt35oAIBL8O5SOJ008JDZHvt0QXlzsNK7+uZ7h0drorKFE7kyONoPB+c1cwhJ7fqG9DW
7Ea/SrYq0/gKnRjZspdqdicTYiaAixCMG+WsT1qmazv/OJgCghF4osAHZ6wA3JXkoMWrpWaIDGhL
+Ya6CU/dvQ2IvjVaytFhdxi6Qv4q7Ix7atJ55/Rr/TXkbL6xB8EAyXv0/1zeSKXmJ19kn29k4PQu
Aml8UZjOL01q/RwCNwmal8tSVBZ6qrd03Kx62No1xfoG/I2MLVjrMIDaPaHtIDc3BGdfUD+/LFGp
V4iXMlJiIryQJGYtLdvcRhKY0jDdF53pXTfOXKLIWOkAwlW+BFNToqcGvZMIB8+XEPxuY9YIUdPk
3PZp80hrP76sjdLdoywlrAckr6A6P5eRp2UxbiYqAR2w+LMew/RXtnk1znvgtlnk0fbzaJw0cz4q
D4blQzM88p4IkiSZhkFAq7Ag/estWRRYY1xt65G57s6vR81ufcxuAIAFiWzR6gZpck9XUJKu36hd
o7THos1ItjmLLP+9t+9qfl33r5dXU6nYiTQpvREwPm6MQVqOfFcIvnFzROZhiBodXo7yvOOeRKyJ
FC1OveQmja2vhlrotXomgJrHvUNYQtF5OQ5GXARWwtc3dHHHa7fcpVWwT4tVYzkqXfEByH+hLUtY
z7nhMNa0oMTCNZTjHZqyH1OYJwzd9yahmj38mM+Bo0b+FOVMEOh+6MvbwpK0VBTY6TDcIUWeH1IW
Tsm4AhaWbCuK7F5uf7q8k6pTjiZAC/cQJCKqPdeunUlLqIn238wH4VbPqiHOOp7uptb6dVmSyoOJ
9jwgFQhCTBmdzqjBREAM1qC+6MxfzHXjPXiOrQB0V4Mbfmv8dXjwaMbRuIXyJJ6DiEs1C6wMqwMf
C2wCSUVwZ59r69HZz5YyQDK8TiPH4SjnvnQkWuqv3vpAy4fWffD9w9aN+8u6K1fZR9YHRLDIH8k9
6lYYTG7GfQRLxjfDBaUQXvF1pnmbKFLwFiIJtA4j9x1gaFNyN36fMttDL2kc2HnUr4emeVyKJ58h
93PI/StzuLXt/UbdmCPOsN6RdbispWqHQ3QXuLAntMjJ7g6zRWGNrkjRmPQwh3wvOm7HRy+8dYoj
X2gUBL3m7lV5PVTXgAbl4uhA7/P9DLGb1lBB4yX8tll4mDwyNLMPAKIKliQbdKCvigMKR4Bnn3BI
qI5KrsDumhazWZ1o/Q67m251Q7DE9Tlgld2C7hwkmQ7jGA6pRktFZwCuftRu0LkGVFv0Y52r2RT2
VDEGufW6X9wH7kUzmTBfPOPhC06VO+LFU/hPiDoaChSJ5f1nIHYxXoUeUcyrYrIQx/dcfgo0FoOP
gDpi9jWnP9zuKc9+XrYdlaM/keHIXU1r4KWe30PGQNwn254iBmaDxfxReOUtOhKuUFP/OmbrO/Kb
kT1Zx7bUwY8qjOnsCyTngDQOQuMQX9CAEZgAL20Y7oG2c+OPS+Khy26lhc4fiRMpPaJQLPtNHoGB
wA8NTl3llNNmuU1stNnmHwyP91+mLUsFBSAfn3Okb5860/DY3vZA8xqlXpBlt1bmlldB28zOfqpc
87ogIdeNCSlCMqD0OiiKeujfxvP4fMv9ZW6WRiQYvMI7GFu4b6muC0opAmcJAwiAy/hA3TP7rFyD
Fc4YuFrHzkbWF10Zl61KcXdbGLQWBJPixfDhjT+tHdkmD68Fxq7sLgOL321P7YjkqWYrVZKQ6ROY
dPANHxpM/aaoSjuDh6cFR7Y3SxryP6Sdx3LcyNK2rwgR8GYLoA29EylKG4RGHMF7j6v/H+j/zplu
ENGI0VlIGy6yq1AmK/M111r+5Mt/EoccD+kKRZpbruffxUxMteYO4Luk4o0k/hTL8lgPnLSRtqXT
srolVXriNByRE6RKch5LFpRCDYx4lte79/pX6jG2GBylJMZK5UHIX/X2ptWu0+410DfAz2tb8TTy
Ir/sMrkKg4qsRBzvjPJOyq5kSXA05d4IXqXpeHmRrGUFAO1nlJDBU+eT6VKkBn46innuFJZ6q+by
89h9sbpi5/v5vogau1H6O1GMb03BvK4l79vl8GtjBcWLhYIxl4t/f4WT2kPYNlqLsdx8a1tvoxbY
cq7gFm1iwCa+s1hvGn9LpWp9xGQi+lx3h2202N3CMCqB5zPiIda+DBA9hVFyB6mJnVj3b3Wph7mC
42qhOJr3kapbtIO1TAXbKZ6V9MpB4CwvFMULJKNr2C15fWsW5PJXZl/TZB7Bfx9Na2daB8vbJ6jQ
RZQB9/GW+Nzaa1DScWKd1TpIfJfUoMoKvbrFLt3poyuJRlQDMEAVfgWcDbpwTMYr1bvD8+jff2mA
u8gx/AYmLCH9II/9MpgvGDjo0W3cVCkmPk1xZ6VIr7fhvRF5P7rYajaa+GtHE+wYNAqgLlC1X95r
SpUlodzkjloq+BRntqGT7IL8ESF8XB7hSoKEEgStVXR8wUEvaa5eoVaikcON67SfmIMc0LRzG96F
VlNdGYjkX4629hV5TwBsIRQl3N9dipOt0yYeOu8WTwpSn5ffFtYyRidivJPM8tDXj50lOl3r7X3a
kJdDr8zpWeTF0SjkuN3082Om9h57L3KaDNhS4u8VY0vvdO0UJhSX1+x2yXJd5LjCOEF7STkfmkm5
VunFcvPfBoLvKkW1i1PVTotgn5vPkx7cTL1+qMWt6ujqYA2Z44liJZt2cVpkU1jKQcZgJ+E7ELJa
qO2iea7pMl+e1JWTEGoIvQZUABXaz4uRtiZNY/Ykaa7UXldmt+OodvRS+ilkzVFIh6vE2zLbWIGk
zVZQXKj0sng8Ld8samEYyP4SMw6vNPRetGvJP1TJkbdnZh6DyU2Nr5pwm1l7OXrFLMrGOVczHtp/
raJLXs2DAhEVbm8VZ9Pzu7ZVrCEQRn5HRHUhPqjKF0O7MyuPVvyNlWyZc6x+0X+iaQsKQTeMZUij
nZnGmKARv1JrcIdBtYutI2/tQKCYwfxScZs1JM+H5SXy2LftxKNfbBzQFTRb2udMKm4CJX4erOrp
8gpa3SwcPjJUMHh0NFrO49XiIIa8FXNHskZgfAW2HPu4FW21uEMIByVfL3z2srfQROQu/HI5+Eo+
S6Xqn9jyeWwMvCWxomkObtEHKx7dSsEWbnXeAYv3ArBJMIPUPlAzXdYvsPoqAtNDSjIRzJ0JCkAT
R7LA8OrySNbuZ9BeM5YPKuuMWTkfitZCdlcbmrl1ZeWH0A9Ue1JT/yk1fcvttCE5BG1+Fxk6wQHR
1KMa2YE/khj62ivy6s1Vl6fjRjL/+6Jajh7c6G9zF3h+S8BAOpI0RC0ft6KS3yWS3eNkXWof8DJv
VHHmsnMAqz+sULcLrTqobeWgrX4M08fK1I+x1tgevdNID288Uz8EsgCkfqvDtz51mmKg30GFSl1y
Vrq6jfzRYhVkHWby0XUbv0eeDZQEreLXSC2u1PBdqhVb1vsvcprso6iyK3GL7bG2UFgeqGTzHCG5
XRylfBApjGnLOaECUSdUpeEIGBlkel1tpOrrkXj3mL/pir9TzZM7mPpdmbTzEzZS5aMpBce6S3Z6
YhwuL8m1E4tOLZ13jUowtPXzFTmIihBBVMXZByxKUR/D+COEUqxuSRWsniAzeJrnANpJn8qU2QiN
q4kgR+el58m7AJ+fvSZWDYmE0L125mh8lVpJOqaBUdzWRi3dmnol3ahZgaieZPlbJ9p8FC8XvTWX
XwCywgRdFmgxaZYVbbaqqCu7C2+9/KMVfsnNzkA2WT6U2SHZ2mdrU30acZHbjEFR1dZsmhll30rR
SWTqwuNDr2w1+tfuhtM4i0eel3piXrfEEeRkL5SgzqzBEYb6CqttnFKCjeNjLbs4DbdYQb0ShEPY
M5FJ8z5VqAAUL334LApu7uV2bu0vr1dJm4/7Tx+OpgF9/lm5aplZTFEaGZnCHUsJBHBmWg1DdahB
e9U7tox+XTVyqex8QNX7EbfqN7Go5EdBs0blujHSjl5lIQ17PVYw9mgplPh7dRrHJ3nMRcNRJkVJ
Hjl9ykPRZ6pxDL14+BFL8AscbfSVXTD5HIO+6cc3dWk1vStDGq3Q5+/yYDdoQnWdiLmwC+dlq2Sy
h8RPK0ofViPWR7nu49EVU0sI3S6IMsOpB8+814QyAjYomcWj4qvil1KWkndNTJHjEiRzIsuvRV90
1FDyoCLmTXTVpr1C3jpaaLTBouM3mO19Z3iKZiei4P+QqrBwqXpWL0qp9IU7tmW/a6NG/A53gb2u
iqEOMyj1A32vBaV87ffYBttN0TeJk9a9FhzqFGAAIMZZVUJK1JmXJR6tUkbYs0laebKtYgDfEQ1Z
ydGE0v11HwcW2oV+ZH7kOHI4Y2tYv2K/kK5SxQoPVAlG10ogY10DqkfrqUGszy5zJtn262iMXBz7
Wgf8IM6Draimf5fF2N7pk5XXaFlGXouobIucBs4s2q/U8pofUtiMphP7dfWzraXsJcc5yrO1cjTd
xhSsX4nG9D4bueHfY6MhRo4/JjnkCHW6VRE33nVVjJGCxLWf9ZZ56DJPHuC5N1dp00bXU99nVxS6
5CuxoQxeDkUf2nIWYHdb1awwoQJGea1pI93xTMvNnSx0oe8i4JghR9d5d6JcCNVxzCTDd2NZFO7S
lrVrj7mcv8vVCAjGAy+oOtU4laXbY7uWPxVDFNzo1aioTllMJfSdoSxnm7K81nZDHPj7KOjre0Gb
pBe1GsIJEDSm7Las5LL0WGhdVuzaXmr9O6GplNuhl+udQhL8F6T38oDABgDVgpWRbjwxVo/3melB
n40TVVkyjquqYfWkOBpHSKx58iEo7+T+WxzeK7GdRUcl/1VN7qjc6uYmAX7lQOBVQ40H2ues4744
V/Ousco6JjOAKXwLT+xe8z9i3D/QfDnIhBv7bk8X/KZMQ7tOQMGr+cahtHIEopoFlh9EGWreyz5C
JohTGuhtDkhDsmXnoN22vcquFNF/2LLiWzndSYXpZ/Ifqfjy+EuKWk1Hg7wgj2sUGShZe6hLxFAb
LTmhEmtUSnwDuyAqNs75tcCwnmAxQmDTPol0SEKi1VIjUNtqAfzeF6lOP/U4el88JdxYTWvzSVUF
dUIZ/w5O+fOkpBh7zusS1LRXq9TRSjW/lsShTWx0bhFR4vhq3cmX4syeWr3fkrdZybzoZJoAYajt
oM6+iN4oYx1OPdFVnKBrseUi866ScMsDcyUdQCoQlr7KkwAwwzIMpUizCArSAanZVdoRKwpu7C/G
1lNxLb0HKkG+ykxSAViuzlEfCqXwQ/h+zNV7SZ+WYtwInchpwKRjkKr7/IogikeQ3L3q6fbIJffd
69qutBPfj28zXzJugrqzjoGvBzvPK/ybIOyFnaQmHUWLWo89N256+qKJjly4XHXBFkVnrSjFbAHz
l2foL/jf80VhdWGmiS2W1oVOtSCY7CDJdsn0PVAyWwq+Q6KREzdVpY1lv7YaTsMuPlNcZ6lcRYRt
tX5XpF+UcTwkW5aA829f5DToq6g6wKsZSrNMRptEqcdOJDnuqFP7SvAQ++2GisJWiHk5nr4n8oqN
7RMiTWO+sBc8yU34798sc4+aphD6pXMF+jxGVYpGl9R4SZli8ZzVwg/fS/a4C2zk7nNG+Wm2TsIs
CgJtmFR6YxIG+/QiecihJwThXWTZibVTuq+pfricc66cfAyLIcFq1dH7XSyBtKR6mGo1gvdj4OZ5
8xBNxq4Z1Gu58VwjHTduk9VwCF3M5Na5u7YIF016qbcS+btHtVWakp1W6lAh0PVSgrtiyy5p5axV
6UH/N9piXUDBGIRoJFolPEx9bcvyRx3fNdo+oEOTbR1Ga58OogYUQnYwSk+LFaLGSHAG/Wzrov+t
GjvLOAz9ryT6YvWeW7Yfg7rVYl+bTMQgADhZIOEoUZ0vSVUZqJv7cQnaDm5k7hX2lKiD3caRMwbG
6LR6+9fl1bJyYFAdIIeFHD/nQ4vPlwZDbuWzTkOeAxUb9Aff1w4y2bF9Oc7ayEgPFd7t6CB/khgy
x9EI2Wtga+tdN90gMGpDoQkqksMt3ud6KHppnL6IQiwxtYqHusGUAKAyqvdcFIGjvY7g+grvOG7V
a9cWiA6J7P9CLWG1ehiTR0mg1KFxydV9r5euPOmOwe5LzB9p7TZb8itrqSsf7J+QiyUSthlKNgMh
DSz2yuLVIm8Th3SnCvEjKFQ7nym2dLtmqwvxkFiW03vyBsZoJRmYYVPo6lskHbSUzpcprcquiiZm
OMEuNUS+2hKqu0YQr0wg05fXzVao+UA4uQgSoZMVYdYGKofyaJaaK5C4NkMMbW/jylk7WoDkQ7bA
iY0vutgJyjBalTkCP426bOfhU+DKQv4iDP0uMtKdmQi7Ycg3rqC1a+405uI4M/xID7qImAnO9lml
UCF8uTx/a/vbQHNApQ4JumK5GTxwfWo9glssNA/FxQRNewB35oaA7urc/RNluQ8yqGjd1INLnlqL
YoXwFsbW/QzfFQyMj3z10PlbZmhrW+9kYMsaf94Ukj7FAK714KuePJreL3m4CuvdlDwG6Yve/X15
HlfX4ckIF7d41ISyGM7hAu/OHBAs203V26ZY/+p6OIminK/2UKObqMzzWBl0LvqIgnocKBu7d+18
PJ25+UecbKmcvo/UWwSBcW3Lw1FqPyr1SQt/6truDyZt1q4DLGdy7i+G00ZtY0g5k9bRFIjExlXC
I75Jlvd2Oc7q8juJsxhRVFstzWhGpMzLrY1/moXo9FK0jxPrm+ap10Uc/8lpcRJycVoYWa9F00TI
tKEw6rlB8FyP6GfSQtR+Bt1Wk3t1+UFVhmoHUIOu1vk3G/3aTGRjPpx8wU66+wIkWhc+afFWy2B1
cQCFmCl9iJctt9XkdaMspgSqk69aeicke/jKTmbtSupJf/DVTkIttlRGSc4YFEKNwq0Yy7actrsk
ufapjcTxrbbVV17dWyfhFotRCZVAtKp5CsVyHwfejd9v+Yl/9qRAaYKCw39nb7EQ09BKQ7WdZ2/8
nunPI5biwWCb43WDvP+0h66HuGFSHJvoiDWco4evvfWsN48jkm218OXy/K6mCqe/ZrFGwYsiEq/y
a3DGaqsbunm2AWK0q3270G8sUjBZhHh8E2S7TS2M3x2f5bMHCAi+gehhwF9c5CmCjkmUWY9oH5jy
txgZc7ns74WW3ESKD6OV21NWuUP1PbMSyNfelmvhenyKMuh+kKcAbD/fMR090T4UYHq0kn6lKB0O
Zomdta+i3tlqqqA3Ce039X6oevWuihunw1r/D4wsFH/6+LNo3WL0udJ2oEgZfdd/7TPd9eTKHc1Z
Cr188yz5ijLvrhhilsaw87X4nertztOb2yrdtCZZOzpOf8pimwGoxWSmYSIyC5J7sBOtv3mZiaV/
3Fhu85iWX/w00GLGGwjsMx2LVM0g/Y3fFBPzgMKu8y961+LleCipvkS0DYKtHtJatWU2O5kJqrAz
UKo8/9jACuKutJhuX8ltpQAy8qGIT6m0izCCiKOHYLxP/wCDeRZzvpROrtFJZWe1JTFLCvnlTg5H
JXH1KO0BjoTDNygV/fPlGV675k5HOadEJxGDKSzSTiIiwpWRcBMXCDLkdjA4ingXJVuV6vl0+Pw5
/zOnkCXOo3lSOUZywec0svw6zOtjAaTdsP6+PKa1++afMX3GMkwV4OV5TOPQOrlXko1gkBe+pBbD
nLaamqtHIjZsENkoYJnWEmCTyJKet9ghOVqAAc/kiOKTpiZ2YXwx9b/A7Cb5aIfqe+49tNnG/ljf
h/8NvUTb1IOgxeZI6KYc9r28T9vWTTEIC/9AUmE2lfqNZeL0+dTdMKoBwpRMpDR/C7x9NTqyfyeL
vS0p10nkGpMzbdojr27+k5iL3WBMU5JJOTF1SgexsU9E6sPU+qO9oN3oyJN6O11wQ+nH5eWzRoo4
G+tiT4SdKbSJRNws7ZzKuqqae03ncMfu8RZEpyg0LlW9IN+3su3pW3tk9ZsCKAfTNJs+KYsbVqIT
CPIQfHySV69tHz2Ffe/0wVsibGlLre7Gk0jzLznZ+83QJahbEyn3ErcIAleBJlwI2e7yfK4NiPox
q0cBfoqK7XmYXOoGgDtwFRMB+oMRRRD7fM7RTFW/x1K78fxdjQZyEy8I/qnLNpxZVqkkiFCFBBmi
v6eAEA2cVCif0Id0Lg9sbf7gDv431GJ9KoWcIPRDqECAkhwrDc1n6N5uoWuHy5F+F1iXB+dpqMUc
GloWdF1KqDy7qeXvsvWoF/dteRsUP2P8VKfvovQmeUe5+5rHz8hQWVuGrmtn6skP+O1VdrJWaMLq
NS1lUp/8I02vRfN2tpg05cc03Oo+rV1Jp6EWeU5XemptgZB36sn4FQdvcRbaud65hcDCAZHaqcnG
9K5+SAqVwCPBfn1SXxciXYjrzuNDZtoV6OLXtgjcsvsDJgdI23/CLLImxQzooamEIYu8aXJ1PxEi
HLQj2L4NQ7CVOYRXjRaiDhAaXuRiDrFo/b/PZVh9vUs81XJ7McUJwzceI6pqrlYNUNm6utrIJ1Ze
RIi5QRM06dBSVJyn+nSdoJEfpGmQO1oeCs9KmxpOivLTxgebl/tiO9A0pBM7++IhKrXYDlOpeHmq
8DBGPkRvXTFELQRFoe8mFY4EQyCp2uBby2vjQpmfyj22ldieLsZV5h0Vw3KGvcEqUKBAJ22HWC7e
dK2GKoF2xBdiF8qqHWvClYLuoGH4O60JD80U2ZXfU7nqXU/vd5NufBFzyTbNhEpqjAZT7BaZ5cRy
7F4+NFZOQg3DNA7BWVCGisn5pxgHLKiGAlBjVtf4eZKNRHYSfaTN0+U4a2tNg/rKP7gun2wKjS4T
qGLRjx+ag4brpBdc+SAQEc5Rm6PBPv7fwi1O3VyqJtGY5nD+a24FtmTdR91D4L1mfWdvyvuvPQOQ
tgYWiN0t2PElwTYtynCoRR0ac+8m+MxZjR3FklvLQH3tWrua8rt8i5a59uVm+W5AHRxJn7qIvtxq
Q5D0kB0qt1ESJ0v+zsYvvbjFk1s51H/LhP8nzuJAQvCX7oLENtLMY4cAkG5rgmpLk5MUm+jH+aW2
3LKcrLOJhiLzAliuRn+oKjUkliE9DuqjMCDF1tkI5LVNh7T8HsJ9XuyRXULR9mBulVpXP6MBam0m
us5tzHkqTs6lVDciPR2H34u0EX/G5XdD28sd8pZYR6Fr0B6SYWNfrB0ZpyEXCzVovCGrdb6iXlfO
NFkvqSJsnLarH/BkVItzMNCVsdc6QghlcFtqiDWiRtpV4Z0WJ1+7Te3JtQIIW/y/s/hbJPBkFmU9
qQuzYRaNsv+oggcDt5Ik8B+ogV0XSvsi+ObeolDZqO/1H8GczqIvLjUrt5qxsBhtUF/F5a6MBpCM
z0L74flvZnCbFy+SuauUL4W6kVOuvQjOIi82SijIcjaaRMarwhUqNHya4FbTo4dKz1/rItmP/TPE
t4Pgd24cvYzKm9RtqedtTv6iFhIr+pj3BZMflx+J9wSi0W0sJ40eut+WDNnEW+xrveX1u3oWoWGM
xQnAeGl51Y6jLw6ZStRAcrPmxagfvX4fZRsLee0OQeD2P1GWKqAzuDEXNKJoKnd6y+26n6SjrH2X
a7vqv1y+QVayB4oCIvRgKJkY4Cx2TWiMGaR/jiLLhHgTH/TibbSEl0rMbOhXeHjIdqIFGx2SjaDL
p7oK4+j/M9273M27V827iXhQBhr10lvDD20927j+5wN1ceDOcDxoDUh+kAkudgsKc5YPAI8cSXoq
EJmSq6ux22rBr6yOsyCLjaGleuo1CkGm4bHhlZ5YSDSQg2kbl/7WYBZrPxRMCUTBHMf8K6h6auGe
bf57EyYAjAD85jfqbzbl+R2RlTho4mbBIkwcNXmjH2dOu1FDaLTY+jir8wZxieudYsonQQtLBlWd
i4QqvIep+7vsXwz/RWv+/SuAAf0TZb6hTo7rKaajlAhEEQwKpYldmjvd25XtN18paeFvLLi1OxYx
Zwlav84dIS73FZ1uv5bncEb6UPl/9UqJT/Wbrj0Z01Hqd32LDMHGuli5ACnQGgbkePA0VEzORwjo
2FSTORlMtAYbV9RsjF0O2Nm8LdVwY3xrO9jgFARgS0oGlPA8Fv6tueyZM+4UA+I8vrKk1yB/N4fB
1pqfk7KrOIEvH1Rrq4TlgWwVCRPwncVBNZZ64kc9ETUAi0LjOYKKRsPkuTIUpf8p1PJ9T88h1sp4
DiX0TjzER0H+qkDLn3Jzq4+xPiqeUBYe9fQEF6lY7cteMfha7oxNlXxksMX/MgtJeAepXbzUhuzh
s5wn/g0g/OQ2mSbjVh9ljBokyQqucITnfSerUy4hUp5KLSbQQdm5opJ2G/nbyp0EvEGWrBnqS7tp
MfuFNgw19AgwzbRjKa7q9aOWd3YCNUzJAwTfvl3+BGtrefbegglLzq9ai7PU19uiK2riBU1pxzmq
L98G0nFdfDTDP6CsgJiCP4LHDaqjy+aGoFZ5q8xjm8pK+jrIwbiTjeKuQrDWBZx2j6FCeGTwG5iO
tWe0gW7GrMzBU/HTfg0SBXpoBLJYq3TvzczE8Rkoh/QyhYMsOUqXNN96XYmPsppqv0qttX7AXu12
ddcqkT3Q87lSs1p7Z8f7o603qflsRrEWH4Rc7XtXL7sg2FWdHn/VAgH5el2pXXR0pF/+pFDvkCRf
2nrYrNxM+L9QL6YfSU1i6WfW+QF29SNW0qjF3ud+fptkCmAY498fdKiNAL6k74dG0BL0DmnRRGc6
LqiF2wkcD1F+ofZtxX8p/cayXznmOE05v41ZsEL+RDPMsiBXw5kPV9oQWosRd7b6uhooog6HNA+u
+B6XF/5aZktIKHHQ7eGxLwFFplBVRYmXI6TTX2J84KS1pTa0k9TphngfW9/y/M1X3qJsQ1RgjaN9
GniJMRqKNhYbhcAq2pIlkPpacCPrUfN+yElnlz2Em2urPCAXG1rYGD9Wxnvof5vy+3qLW7DW3T37
KYvbZWgwxml1foogVI6GzFYv0d9OXU38ERm1o1RHOb31JxeiuI9gCdjY7A/0JpHLxkwTyD+oriWl
2lA82FcKAGkPoYxIewgC3RbzjVNuLUvgFmXLQGOdpTYXx6psNHLq6TPSmyJZv0/kH156MOeFXO2j
8brCf0g3NmWl587iIhueJSDxooRGBi513sYnqZBX8FP6eEZM599k9U62ElfTnwr5SZYHNxiua3UH
cODyul65QM5izhfhSUzVQO5cNcFtCnBupgTG//hj7hRoSQKFDAg/oJvLEVdX0ekwF3frMPb+YKhz
yGon5vtcPaTTYUZKSMaxkBo7LK4s/45qcFPiI/JUWG+Xf8D6kGeRBVYQT+bFx+WBUSRdAhVSFO+K
3K2bZ7Ohez7tQIxkHNmXo629y5nh/4ZbPqrisIwLT+KrRmLgKPIxt+7H7qotHSHFGRhCn6e/FeKR
hnOqfwyVuhV/fVX9E3+xaXN0FyCuM1x/usJWSA2/FnDsRGcMXwPlOODK7EcbMdfum9MhL7KEPuRu
kOcZluWnoPtbnO7V9tflaV27AU5DLJLqouuSaRCZ1QB2fg6KSpT2GiAIKz3io1XNX3bjBlhJfbAk
hhwNCQglxyVCTOglq58UQPGTdQ13UexM26r+Cr2DsfnN1kJRW0WhCJCx8smBzKpS1Rv9vnAG4Xue
udoElireKbDlhmkL+LaS6UJfn9Ws4e2gwLFYHmqjmWhND9AmUvry2S3v8V0U/ezK4+UPtnamojRO
/YSzjcfJMgmROlH3kC3gHms1DJAzQ4UqpiYqavV1gwXaWIvcKIMlZre6YMLZTaO2T9zSH9KNRsnq
9J78kvmAODnz0NtVxU4RMSoPhqd6+pmH7w3IgDGmNzptXZqr82uhIIYOm4qo/WJ+TU3xK2QbQAZN
WKx4hqC66FC/55bxLiQAhi7P8ko00iKUP6DkIQu0lLYSQ4RszDwqkYRMv5pF0x3l0KzgQxfxU+eN
1dXlcCsbHSS8AQWQw1T75PwU+F1olha8DTGaTLstY9BckoxZY6NuqU+ujYxmHR7zGjIIWIeef7QQ
91ULY6HSkZTiEFTZLuu6qyE0jk1bb6Rcc8lhcQ8DaYBswKsdn7xlO6Xte5qONaHMqDmmxnAIjC1p
vrWJgxJC45ONJ31SavECQSx1BZ/aqOGZjLHJB95WWKlMxt+Xv9DatkMxAt9TDhSoC8tUpqToVhRV
X4J9AfkstjcAKnZW510VonEQm+o+lkv8NYu95JkfG7Hntb2cSAOpWRJ/TI6pu5x/M7o2bRQYU+nI
3rhrvGmXNwmCY91eL6u7Xg+452s7FRA6S7VDNgbRRjVkZaPPH5HiFXBQVPwWN33VZg3UerF0il6H
FzKMSAf03T1tnmCnRkJqi0Yr7S4Peu3LnsRcXvfIZLAoO6nkYsJeyfgu8hjKEoSiL4dZ2w6zyq08
q3XALlqcYSkUPsHw5JkxZR3EfvhZStpRm6qjrkj7y6HWnj441XAZmZxfZDLLrVdZiTpplOPyXnYy
4JRqp7o+6E6o/W4sAm1tSzft3mKyiq7zD/9j+MVQzQG0mF8Svm4HY4ciNYSOsN/3hQq2JBRGh8P8
YfCF0S4j/y9Di249s/pr40esZFHwChVsJUFHUJlfHOOQGSdgClrpwPl41HGgprYy7C2v/CGN8nXk
KYcW8HYbWL7N8bGRpK99bIgEswAKGD7Ytef7KDOr0awso3R4F9319fCMXuqz4Ivv5WR9uzzQteV7
Eur3cXJyN45jYYJlMQnVFHCqxyx9iDo9cPRK3arFrh2zJm1OAADMK9pn56OSx8ZUwPdzeVAQ5Un3
rVe1n5dH87sQsDyBLPAQBpDV2dZ38dlSlA2nMZaL2VOtVF2xvJnGjzY+JoliZ/V70Og3uv86Flfe
8FJKH5FVOGVyJxT7dDoa2UEdAWPuCv+Av1avbFyen78qxt486SiZmKiPL2Ug60Hz1byD8S3BnsOf
q019Z5R/Rtbz5UlYjYMnJS7ws+jk0nZlsDqloyeIpg+e7BpNiaineYWa3qbNwGokhgSX7LcD8OK8
D4Si8voQpz9469gYPqPSM3oPQ/rj8oA+LxyoQr8r3DPwAAGg84VjDbhomh51pqZPdEyhG7QsPG+L
yr42GHYCxfTforbLfLVuBa2uAl4YXTEkN6Slwl1eyXB8wTn6Y19v9EE+b7y5ikuLDZLoXF1drFTJ
Q79k8ig5VIZH/tQetNZw9HxLSWpt7lDRnnU/FXipS9oyuilKnGQ8vgfjmHofcvJ++dvMh/H5hmMY
EMsZC2wdstvzb4P1aTfqKUTlVEOi0fZShCCCG2TN7Ei9Utu/L0dbH80/0ea/n5xWkuSFShITLey1
3SQi3poY7uUQ89n6aUDIW1iSqtFXWe7S0lJGf8p5H4mtci8k5k7Kv1nDsyG/yVOLfEnLE7Dc0lG7
HPQTBl1JzFLXGh6AvXCs232gHUZkhob0EOqAUSg7FlssoZXlN1vkcrehGE29ff5FJzNpDkFkdYNC
7akusVvYC5PoxpuuUytRAHtBD9HVmbVgLRa5N/T56LekvYmWuno+QOYVqEtEjjxGX8dI/9Llb5qQ
uLH3BMPlJx73N5BFKktxS3S4Ln9YSf78Zc9+zPz3kyHXPVVxb87BLetJwCuuaNA8Dt2YK9BuzK9Z
m990QDisSdgl/d0wjBvH2Mpk8CCknszlB1NwydSRB6SXo3wokQ00v/Bu8xHW72onrpOtDO5zHiyr
9Dpp4yKcjTz3YtrzQgpD2nKVk4+Y43W4ptrFJD6Whv9T09uHuIyNDSTBysYEYolyABBn+jfLVoDW
YKopV03FAp5uQa7dNFm5u/z9VqYPfQLA2vCs2JfLh00faqEZyTIqh/mXYnxOssP473Els9wiuwLJ
IpRZl3t/0sy49GKtchAjcAcETBDYRRrZ//f+ssShCz5j3NCcXM5W2Cad3yfEKVETR83cU45leGUK
+8sztnKjzc9AnetllhJcdk2qjAcpNMfK8YVbPXuWy+OEVeIW32Ptu7Cz8UUUSbpQzD3fVhYKekNp
qBV7u4XgZx7bxtqHvfqvKx3MGUt5BstBDzUWF03sqykdQeYsnbDXeDK80obHa1Ij+4NJO4mzuGLG
FF3uPCCOlyr7YHYhMPRXJMIyOx836g4rp/7ZkOaZPTmQwlhTIrMl1IisgI5Vba9Zbl6imC11b5X+
M6kwud4SOFqpT59P5LxqTqIKTaZMXUXUCdQPanuW/PcoIVjGQZTbhnqFYh6P5KaRQdJfIVR2eXpX
DgqAA5jAAfKc22uLo6my6iqLMq+inxI54HRASP/7DwgR06AfyZ0jfTI8Tqlr6MPcsMowRhmBxRnf
ouQlnDbyhLWBkPLAh1FMHstLbYhOjtsiz8LaCcsGIpDTk8ZdnqqVjUXi9k+ExTsYf4gJMUAiFNaV
Vie2UAN2+5NRcKRyFM0Op+JiMZRKofQopdZO0mE2TJtL2rLVXLmLOK//ibA4HoShFYeyIEJvPYbJ
TshQxQOt7NmZstFoWosE84UCJfLvIOjmL3aysJVhYFkjsumM6U3VUH8iifjIQ7fxjpc/zFagxYdp
2jQIq5xAFiusl7DT5DlLXwmUwlb7c4VkA8taNihBqPPdpy1i0cBHlLgva/z2eozc3sv8XhdQK/yp
jS4az03/U1V/TvU9r3VFq2wg4K25sQ7XVvrJT9DnUsnJvJZp1YrjyE+YwJl3+pOab9TnV+4pNBPo
7eukDjMa+jyAIOZZjFl07TSSbPekLZVny1Jlw8a//OFWDtzTQMvWuimMdRubjEQcgXyjZn+jhtfz
65iXsabulWCjHLEVTz4fWJ4LUufrxGujY1a4lUoKtk81RxLsIv1lbC2WtQPjZB6XV6SpgZfSGuZx
wuJBhHT+l988Xp7BrRDz30/WQt0otYrtOp8KNe7hLZXuky3kxfpqmAHdVLck3mDnIfoyisMsZBQz
1qC8bf1doByGLTOi1UWt0geDqAOUammmQAfKEKaWgQyRCHI6ta2tRuxKBLTC0LAgKwa5skSvxXHl
JaU8lo5OAm4D0nGREq83sqJ5+y9eq7TWINui58Olt3xTqEY8NZGlltjYVa6gH6r4nbbChCti0T4E
WwjRtSFRVeJRYdJd+IQrKhNVn6qACp6eiNOL3pSvY2D9P9K+bFlOnWn2iYhgHm6BHlevebJ9Q3hk
EAgBQgKe/iQ+8X/u1iKasPe+2DfL0YWkklSqysps/z4xgjTMHyPKiYfWCwpJKiQ/Zd6GUE84ctfG
heHur3vywszNkAtjrsjMpRLl0GmKxCgoZKYjNLpl20Z4ANtAkTCktL5v2sB/SuymecnLxlkxvHAo
ICkH/Rs8zvBCc5QtxEWW9D4gF1GuH1J/0wcPrbszituGfOk4GEEer49z4bK6MKfc8HaK4Xv23GY3
upte3xCNbYqmRbQXQzdkxR0XHASqHWhGcwF/RWJBGVtqB6yvAoHYsjmIikQlUCXXh7NwOlxYUIbj
laUDlbIBw2EAkFASdcWTXd3W3RBfN7Q0b+dDmf9+dtJlEgSokD9HoKo/drIOaQqB+ebGqMHIDLTn
dWNro1J8nrkQ6q112Ub9pDX3VUaGTa816SObgkedcnNlbAunODbYXEWC4Nl8Al6ObYTYHBsdmBPB
I60Obf4jECuesDR9M+GejXIxSAhUMKdoyFCN5tRGHfRtnVD2e0mANXoWf9+lgQ6NM0PKWBIzAaiT
wJBf7CEPU+gPnojtPh6zp0ysBCpL7v3HFiLmy3nze1EAiAhbfHjO5dH/hxQHCk6gkcKtN3f3KfHC
mGbD4PYWjoa0Ra3yvUAPvK6tpGoWynvoMYHCDrYocjUfqNIkz5oJITu2UBonQ1x2VZy6Yae/mfwT
Lzf+cAIKawp+XXfxJZ87s6rGXhU4zMxuHptf/2Cl82625sbv6Kf/ZkV5Xsq6DFglMTaEkTuCFomq
rI+Wv8aHuHR5oJ14LjShzIRq+6UjJAEFuZCNwXj6r7rcy+ppqkko2nCSmMhv18f0OxZRLnnAXv9Y
U848M7OhVZbDGsrD7pexJ84N8UooXVROMgGHb1kgIZ/aB26kTuTQrj55gG4eAADoNrpW5hHkyrtD
VlRuLFvubzhhP65/4uLiAjb5O508K9FczoeVlzaXgYsvrB4kuSvRTqw//YMJ0BtB38NBkkk1Ifwy
9UmFSXAmCBMLgv77joVVkqyEH7/jMnW2Zxo3iH8iPkB27nIseW3RsXJH3GHE3Aj+3uN90GdmXBTB
VjbfTS8IG9FHAwM0RRe33BrtUDbTtus/T/5DmbUHzbCPSD7cO3oSs2BNBXbpEDr/Puvy+2TmmU1S
oO+2Ju/cvq3WgFtLvn3++7P9s4uvtgub2DYOOROHkFUdJi5iLzsWxUMiALdbyYEtec65NWUnQZBB
K0zgGNCi9WVs5+TAm7MGAF26Xc9tKPvH7f1JNgwzBpa3grxYeOmR2BxXHHQBeWOiEAp4+kw/iQK0
sjApmPaHqsRQJvNNph76Mg8t4K21dwD3htsdbeREm7UH2dLYzo0qq9UFVuMnDrxViteSvDglXku3
/9C3h6EhZJ15pBH2q6C23OtFBdJ+WGFkkzcV+tzE20T/Xgjz0oxy//mVn+ikwUJBSmqq42CECMw0
gWdrDKFIGdrWyn2+vGRn41KWDF2zndR/e8bIoQ4JpAvQJHgVnCqriOUsPVKC9rsGVDpo1vgiljz/
fE6VlTMzINstHXOa6I95/5n0u3Y4Xj8zl4KwcxPK5tJMr550YiCeGMon4ZvhCPX6zmtfWvRLoDKw
koBbOpkAfZ6rfSD4+ICjaybNybsE5txS+zkW8huFRMn1ES1OmoX3Ggg20P2rYhtkmgiorOB+zxv/
PQebnlG7t37mrJhZSpKjde+PHcUTDTTxNW0JO1mVv3bNa94HB3csQbEwRtb4PkzazhT9c5fLTSpn
gcA88sfy9fpgl16K5x+heKftVUYu9fnKG637PsmgbNVtitI+aW56RJFk40DPoob562bX5lhxTEFM
B4zfMEtaK0TGJ2QGYFju4bqVtcEpvmnlNQfCE1baMvIxjOHVgk67BQDJ15LcJCgDX7e3eFCerahy
Cei1S5rMm+3ZmyyJAXGiwTtavf7BClqu4Joz1YwqwUzLTIdmOl6N1Drpw85JY9nfWsZKlLsYwqO/
FDhLlPWQNVXirTz10JM4Dyav31rbDPNj+8tzY8+8B9GBV8aD+DquqcguHiZnNue44SwuSHlneSOD
Teg0keLX4PShHN+D4o6v8hwuhSBQewbKGD2HwGIowwO1t4d0MHaf49+29LbPblv7nrM3a3oEEvHv
V+zcljKs3tSmsa9hyy6zMHM3LIltKHJpcsXf18Y074ez6QPJUl67EKWKsr7c1IMPkaUfuWuCtoCj
z96KEKVs/tPIVGQqxFL6pk3nWWT3dfrTE685eH8CfWUCl/xirvsDBwZafVymlwOD3K4uNQ/1RMcD
z2d558rjBAbWhN+YbHd9REsn07kpZa0Guxzq3oUpKEQl9VfdOzjpz/9mQlkmWgNlitczIh0DbDD5
g8a+N8Pfg3lnUMb/pkx9CwedTarEmH0u7+1NoYMh1uigD5CjdHlvBIkeXR/Uou8BaIDMGZp5kcG4
XCKXMx9Itvl5NphvE3pdo8kd4laON3pJ0YhhvaPHc8Xm0nkLdg6EiyjFzRn2S5uBnRlpK1HorWrw
0M0nOoe2Q1zaz9fHtmwH8H0LtT9g0ZSxpeBestEg0UYBlQeItRfQ8Qy0NGLjivPNP6S+CwHeRASM
Rp0ZHXY5ICAaiq6bMImN+NoxAAQttFzvBrIBIZJFN8aaWO/ivjqzp1xYFaOpNAfYM6d9LUPLjFP+
2TNuKftrtDGqEwYIH2bpWg96M5cDMyvNKHledFFtIDjcSH6bQBTMPPztOsEKeANMhIbIDquYpMom
jjlOJXTPCzShnYDCbYdYW3vqfZw04J6Q0p/F7ZHWV2U+TDso0H9vo57dxpAzhvBXxcCK+cDW+ig/
HkWXhpTVkX6aARFjoX5kfQdVeYU3cvft+owtmQBM2kaGFvnND32Lhg+ovSb8Di596oxfrvher/H3
rJhQu2uHoCfcnGDCHA+Fc7D0HZR2r49ijhYvt828EDOKHskUILLnFTu795jWjDo3fKTKcsh0cJTm
03olZbM0inMTyrWQWoU+TEDMA3wG8iyW7kHNsml6+tevKYzE0nUkhkCAYXyAulol5zXHiVZL5yvJ
KgTHaBa6BVjoSUrub6ljrnjAxyMHFm0LoGcUEm200l3OnT2CUxzMk4gZADQo07spcHdCoLvrkGVW
yNuwWqsWfTxNLyxaSoY7aUAn3ov5hkV3e91shib/AgXG0+SKtQavj5cSTIEFEHQbSBwiSX85OLP3
SZ7MlxLIW25Iyp/cCkk9rXFfBpk89bqIa3d8ve6MC831l0YVV+n0BlysOm4LL50eBAM9Q+V/94sp
Crwvo+dBtjLfjq1fAuylPbp1dwcBlZ3uveplEge2OFLH2zKSrrwaFh34bCqUdW4AI0qSCl9l8Gmb
9O3dAChwnTUro1+ccZyNSCVbuJXVljrbz/veH7BPquGLy+3QhpAD9DdB5jEN+87TwuuTvXQW45Ey
p8fR4f6B8prrIEUsfIyqrD5zi259o3mspl9UWDfofF8JNxbHdmbMvPSmJnBTD0VcZFM6iNhQsifd
QQ8gmnLT8YPhr3GVLK7YmTnr0lybtrnTtpjKKUlCKaCd4+jRkK/VatZGpTzFe83VNZFgjww8CDXr
a5bHmv7VKN6Ff+NpP66v1+LePxvTPOazk1pAoD7IkR1C34gZDrkZN/xHOtBDiXzff7OkXJ6dRttc
n0Mpl/6qCUqdZki6F+r/PSAGux0nC8Cp6ISBKtfliNAcaXuFESBks+wQuds7PpRh1pH99eEsXnFn
ZpRVQmMnoiqGi4FxosdJnRt7cB5Ym+tWln3hz2CU5aG5rXd+j8G43QmNe1vL+yTkgfGdq0WN//m6
sWVfAGE9QENQbNaV6N0Z6BQkGvwb/MqR1iO6cbvQarwwo39PC4xFAneVPxdc5tjwcpEadzCsxMXs
mTlYad0nq3n3Bg0kT0+EGpHBVnxv6VTCex+djei5AaxOnUZrQlUvQ7RLWyck7V0LqY6aPY7iU7tG
0bg0iUBEW2jhQ1vRBxV3avejX1CEvHWKZk3Rpua9aRb5jjLnASRa/OX6mi254VyQBIkVeP+BX7+c
yBk2Y1c8nXlZik1lpndjOmyvm1iYPOCZMBhAiCG1pa5V7aStPxWApAbaYy5uCwscHix2kb3w8xV3
X8hxzT3meDSgdwS1avW91da4yWqGhcoK8K9O3wOmxdBfDFk+bnNkMTwLjMW6HJEDm56oswYQw9sE
86VErmi9RHsWujbAJKwWPYrar0aHEEAvTRT7naLIPnvpSDYGl/oE1TlCXmiiyY1upfVBy63qO699
NxLggX4WzM9eEo4gIh1RhSVU41u/yB08fXztJK1W3PXckGgxcGp4BLNI8x0t/N0nUg5W5HQG+wRM
v59Fg8E0cN/Uwzdd05ynrvG9u7YMEjBSVtke8MLhZ967lXU3JDY4jr05Tisn3f3lDrzuYqvMzAOb
Bm0j06k8THrmVWDoJKB6tElWnByGnFSIupWjh47g5hiPw+h6QB3YVIbErQNzB150G51dU2Vnm8Jg
EHbtdK8DzFZmclNCZ2bjJYn4Jfoh6MLMK7I8Coo+sKIEIimH0bCGm8LQqlNXVvLFJxN767TmFf3b
DzAl9kNNPQC19WkSIfcCcENmZjVrTZnWNhey/NJ73I8mg5VPPZLd+7QLDLQxmOCNpAPS/wAU5C3b
2C6RAtBf3d3ZTmlt3EIvDkZJzU1p4FXrQnLyiE2jgUeg7Q5aK5qjI4R/GAHDEMhbDdmGC63n30nS
G+kRDH4lcJoV8yFd7+b1prFbzzrKbDDRgYApD7ETQH7XUx0NPWULkRJUgtmz3eYFgleCixqi6m8V
a8GpowXBdhAJIAKN5/ahb3f6l2EswCjUQ4jDje0gBTLQKJJiix5wdG42TKTP/dRx/7ksh36MBNpr
3qnk1Z7Z4M+O3KkiW7AxjT90LwWwpkXT/6bSiHiF5FBgxgZN3Ho3NTZsmq2TvUM2sfGPdtoEL4i8
q/0IGgUzCasmsW4nsIgFIdjE0LxBjZ6fBpN59IhSjm1DzcfUN7TRszqsA5QaQ4tCIz6saeChhTVn
DBtR1mLbU2q/5VVKEkhqUXrUKl3fN5iuLUes/aMtmY0HEzE9GpI0eXGEZcQCjC63vcWHLYra5rHL
aLNPNB6cLFnmJqymBDIeOk/3vJTFE4iYpwPw6kh4T0NubOoEXOb2MKVhywIBDirHkWnMSk8cICIP
XYAhH4y4mSzjl5ULsN50IkcMJcwhCd10SE6WppXPulfLn8HU55sxmMjjKGu+Bw7b+Am2NibDofCn
G0KLJK5Sx3psOkOL8gp8EqGF0W6dRhAASLW0/QLq6twMvYqln82iQCaU5cyXDwml1RFYUA3ZUZ2X
j7bsgmduNulDBaTBZzl2o7fViRXsJmkmdD95WnfKjNLDLe/k6abixH0UrITktfS10jhxvWRPDvo4
bkzNLX7VDiLEUE4Bksi23cmNn9I+CF3iC/nMJS2jomj40Z28MXaqqtgQ9AqNa6f1wl0HGShwL8xU
aZBLVkItGXiV43cVTgXsiFibQGo9VNHoBTGgHBANKl6d5qcNtdIww7nZh+T4bUzrmNa3jj58u35L
LXT64X1+9jFKQNbpOutSMl+8ZQrygpeKVnHhfRkGK5769FfdfG9S55QliDk5+Ke6taft4t11/gFK
kFFClt2nw5zsksWxoH3cNzSmnQmwqQ0xI2Nv23zjlllcoRgAop73lQlYurowfuQpZvZicClehgKa
1hTAqeDqcttvJLPjrMu2Fu2+9OV7DXmVsBX1hrt1GpcsCwM2rEQii86AdIWHuBePPzULB9AZpLg8
gKsBEb53kv4btspR0CNFvWNlpHNCQr2kAcH6n6n5U84eLbUGvQPeAy2usSbOg41eNJsarThQix3F
m5vvhuzYmysB/0Iojp7Z+QkN7h1oPijTS/TSTpAMRgyJG9CZ5Buk8vbTpIMhinoRa8mTttY8uhR5
obEF1Cpo4gYZnhLcZammTWUPk3mXRxKCzKmZgZbvkJQRX9NVWQgkDahGIfdo4Oliqbz0gmadzawR
kZf1nacy9Na6jpb849zAPL9ni4Zj0GxqHwZ63uToTrSrOyqTTyXE7vEkLJv4upPMu031EQuddqCO
/J3fVpYLmA5c3oCNRVQ8t/ItK95TdyU3uDhlf0yoPTLZqI1MkzAxWEPsDl3ctbv/NAg1uqfJZEvX
hIW+/eaLfe+9/kOFA2oSszwHqgEocqi8LxbwGyMhBh4QeQaID8RE6qYLNcP4RE12Ehl/nDLoSzdy
rR62tJ+smXcMKoLo3VJbe4lVovNbN7tIdAYoBL7p1QbRmpZNm658GfQVAOyS96HTLYBgGKjJ4OGX
3gcxu76z5quKGC9NvSmnb5p3gzjl+notWYHcjQFeLuxXJBourfQZXpm6hfUq6H2HFs9kCBsLV/rf
4xosAIb/2FH2ksMCLnOiYzRggNZrb99N5alGyFhSfaVQtOTk0Ij3Ef3MO0ktIw5aCzHYDMuE6/9U
+tMJTCv767O2tFXB0Yh7Y36j4xV7OWuj0G1c3ajfaL2XotmMenEz5ElETZSN/sHU7OpIQoNnRz3E
ZdCSsvSCOUjownw4UvoTslXXbSzOGFrVZwU+NK8789/PDrrRKPsmKDQMZ3gguhMm5gqCbXG+zgwo
85VmaS74mHRRihoyuqlCu5FhuSZOsEDhic2CJlEAjPE/FK4vx+HmeZPVxJ0b2fRm31GCdI3DxzHW
skI7ZLXkp2JqkAplllMZUerbxfPU6N1rLaGhklTGsK+tid6yFnz5m7+f4/NvUzYAn/wW3IJwmZYK
YFaHQ63Jlb28gBOcxw+NpZm2CLV75QZp9CK3pA/KWzLZeBpaz0bzWZrZnkCMj1EUnaqfjOmPwslW
QtklBzozrIqbAAjtd/mIiU8KYyu9bEuNNaGx+dvV2/HchHm5tnyqM4O5DroGqf7GmblPk243eVnE
PDsNSZOCdNl96Jj9+fq6LbnuuV3lxVBaLTTVdAyt0h6a8lujHT32et3E0hkMzOqsSwvBVuhyXQ4N
4gmD7yVYNrQ/eXhkOvcuICP6p+tWFtfozIrigD2oNkg9worMf/js0K+hXhZ/H7cyjt4ZWfn7sXF2
iEwuxUlZY48L802TJ6KvePfiQrjgA0W9HE1Napa8BXjHG0wUgfsW+nbaEI7No5j0lbzrshXPA/0s
rl28Pi7XQsoM54PEKMbuqZabZnxoycrFvmgCiUJcHQj2wNp9aSI1fC64xGnbjL/DlzvA5EF+1f2L
V52ZUdbbnyr8roeRNMXBsQl6EPa2+6ZXK1XtRec9M6NMWFDqyGZUKVAz475iJ+Ideg1CPtF1550/
9sPu/2PFVgq+MsjpVKawYnrRVJz09gsYlQLj4A8bY40aeXFEAPThP2jZAERzuT4go3QHq8t5VBin
fEKrSkEORfsDHYkrQOTFBAA0+P7PkjoqB4kiH4c2RjVGPdv67o3D3o3xPaMHQmuESQdePFbQbE7X
CoOL83lmWTlNBVINKacEjZwZcAJPFT9Z/dvQ31XFaWj+HnqHawnEWzPhJ6B36s4t0drpUqAlAWW9
byGUrD+0MtSgwr12xy7urDmOnZkIkE6Y/352BCGoKKoiwcrl4CjvbCOUwTeRHa674uI5d2Zkdp8z
I8RteR8UWDTNSUJjeELO6LqBef+rvj4XmsAho88wOOUNTZiowIyNtZnwduZjFk1peVsPQZSybke9
duVNuOTu5+YUV0i5Bdgdg7m+SMLSTrd9+5tpcA1zvDYsZXF0v+XQtISdwP9aZUc0X40l0rH7vthe
n78lLzgfkLJAQS8dyTkMOagNgwOtznamXOMSX2C8sEAnNLeAzxnnj9jmrurBBj0fr3STajVS8zdp
+d7aB7AZ9sWNnj1pdgh+ttw+FeYLoVGSrQTVSxN6/gXKAa8n6LGSHF/Aq/tyfEZmM0R2HcmgMCjy
f7gWUWHAxkIzJnIuShTk6aSa/AHnbz7em9qPptpaa+mcpWU7NzHvu7N9pbWdMLXZxFgbj7SANK+b
bDlI9K57x2LS89yO4ocE0jesp7DDg11Qfu21DVo80/qX5aBJjsbZGFXB/bCmyL1w4MJNLBOyYqDX
/CAQMUFRFAEBrBptExrGN9GDYhgkhMbzkKA22K/sgYVNfWFO2dSizssS1SzkSNL2oaE0tnmxFYCA
IoJamdCF8/DClOIaE0IyX7pzOCOqTcvJMe3czfU1WxuN4hqt0Dxr5DAhqvvJeB+NZ396pv8Ql2Eg
YPL2IeCBpVLu/UbagVtPuKYG+YzigJMfKF9ZlqUX2rkNFbhmQImKcoYbavTLGPjfOEghyRQYn7lX
h2babDgYoKDoA6K18fH6JC69ji9sK/fKCLmOwJGwrdufCraR5FiyfZ2/Tc2my15TZ8+t57E5SBbb
+qPlrpwgC6fVhXXFI4mV2XYzYHar1I4y/UcL/VmSpWFS6281W2NnWbOmOmVQZiWZYzjwVhjWT1tA
cJuKUK9uUGNemdf5y5X7Gs9tBDFzQ6UN0PDlwWUVzBR+gpE5Y3PnNNpJR4pL8vShKTKku5LPNUUJ
nBtPkiT3vp1DNOHT9U9YODovvkC5CerK1wKDYLTFgIqJ70sDhbfWAHlQs9ZytjixZ4NVNgl4fape
pxhsnzs3mZZume0crUCExCzRhfbjXwaGpDhuWFDeq5Gjnk5ZSUHnHTnNAVyHU41i6u66ieUB/TGh
nC1lDtF0bYAJA5XqwQsZmZBiOBGxK8jbdVOLd8AM1EC39szFrjiljkJ43jowNZZ7CDHq1g106Wxz
k9Mn5jYr+215u4PyDSCYWeBPJTWFEzTS1EscZxAn7oD9q925Yj+FxShuS6cLHeBGTTfduHkalYYZ
1pDR7p3vgNSsRMyLU3z2JcrWzzJj6CYxR5gAdEpI6FC00qGdqI1ltnLArplSVlM3ZcDdDIPWPAga
ugBmcRK3bR8W4ie4UtbmeKGsZ0JE4H9zrMQSrAAnucNgbtTeBwiS9uilngmMUzACvQTuA9oVwnyN
fmPxNvRB1wQ9deRZVMSRNpluX7cwmvQkHJGn8F32iOYBo17j+108V84szV9yFpI5ToPuNhuWUuS/
cnQoCC3UvZX3x7IRMLxAtNsHfkk5UXK/48TRKx5JjvDEZ9ui87eZviZtsTxr/zOj3rykG7SJeDAz
oLtei2nyAGohGazkdtasKHesj5bUbCgpZozsnfEXDx4KGqfB36tbIpKcWXH+/5xZyo7ygXsZDbTD
RLh6+EHv8u+aoM07JcVPQ1jZ5vq5tTYo5dyqSu4HJMHUJeSXO26C/AU0AWW6vW5l3pofrtEABa+5
eR+YAGUvOV7nB9mId3WZZtbGZm4a22P+T6HkmZV5rGcunQ9BBpAKzqIcYkl4wu1MCFwlUIUDUOn6
eBZP+8DGK36uhKOl5NJSXVa5ZcynnutBXMhEqQhcrV85XCO414CQ/m/WlBBgsvsMmSZ4xNDyGysR
XdiwDnzKwgCiz9Kh+CjdPKyCoF45Axed42yYyvbtiQ10x5ytaMdnVqE5EKAeOu1K04quj3D+IdU/
wGUEZQbcnOjEUObT9kTPaY6tRX3gojjEaus8HE1tQ5AB1Kcurvwgkla5v252aRlBv4c+fuArQYOs
OH+T2ymoCeD8fLgLqihrn1PjkFbfMjaGbbGmVbn4QDg3p1xgNVi0hC5gzstAgubcebQIa32fWA+O
fM3zbdVHlPyD75zbVHaeYGC8LEvYTDkEiO0DbctwcO4QGujeo7+GEFh6gJszCb83Uw66OMQuN8Yw
oCHdd2okgvJXtCNYfNdpyHemYWGdZiprUBwOfuyla+X736qzHz3oj2F178smcTUGwyKhcwq58L/W
7LXBu1KDwqDfYH9Y2mHkJOxdBjxpG9dOvxOVtYN+cRgE/TZhRaxTa+tqa7zR86CvfZvi3bzpUmpp
8O4JuVEzeaLup2JY2UFLwREgE5COAnwCdV7FRttCOLYdYUPL0JQ1BlQLu0wK1K/LfgNA3B2kZ+UK
cY6xuH/OjCoHk6i8SR9ShhDJq1+LQe68rI8ZULt5Xm/RmxgJG7jp5jPT85vC+WWR6dY2XktdCy0w
pFHwx9rWdGoTuru+r5fd8OzDlINLd9N+EGCti6wBhLTau9nvhdiV43fbyUMKwgx26wEO1h+u211c
aCh4zcyh0F9TARe0wCMY8GTMx0D3jsf3pp+iVL1WjVs+SFBPxJkF2MWHjB2QohWQd9jUoh0jKNxF
6HbfcPSOOejRAV/li53VsfCAJJ2ylaldusnnUub/mVbOMFsi/xXMZ1jvimPeNAeIfqy48vIs/jGh
nCFUzrzWBIsXAJULdUocISRkyPj/y2L9MaPsGEaBKyuRsYlyMsRdUGxKt9tIEDdfN7N4tZ1NmLJH
UKTrvW6+2vz84Exbv34KcPiTU9FDMnLfr3VPrk2e6vkcfCb1iPUpjbiTt657cocf10e04gIq0Kwo
EhmwOUDV6pfBul8N4xZ/H6SQDnqnAcZS2UlB74twcZqHQO95+9wE++vfv3hqQfUG/EBojAEF4eUd
BamY2is77FKuk5MkbmgZxbPDXlyb7Vu3vBHDWhv1/IsfLoAzi4oPNJWrN4EJi+54cCHwDrSBtnfq
HyCouD60xdU/M6Ssvgz0FDgAGMr8+75zoHsJWNEaOc/iaICoRVPRXKtXrxoiJ62AHjKOAIkLpiqH
gz6CnirTP+mgGuaTvrJeS1Go4QPzAyEyYATUdim7r5Okrtp5UPvOfveN2A1QPFg5uxe9AgSHCD6h
jwJU3qVXaHUCTRQXU5e6ZdxyGRZlg9sTPRHpnmZtqNUrb4jFafxjUMXVZLxmeSVhsKl3vnnXthte
/9T9F2ON5mjNkPJuTTUfgqbNPDINghU8BqUZId9MIwqmlarV0s61PJBmQ7lvpo2Y/372AEu7Mmg8
XwAqZKK1V2zMYK1+v2QBhXtgnmemaezfSwsMVJJBQNGpghJINDE0FvwDaBIQFHw/mpugg+sqgaTd
GdZkJLAQEBGlEqi2OEMkq8mV62fxEgesBVzzIAfxPzSyFVwUSSNB3xAYb16JxPFP1zsJ8kLMt8KJ
M3IUaymt2YWVY8hBsADGJjxacYErjpC0XZUNDSTsB/e1BkVJdc/sHR5Zvp8hu3Xvrx0UC6cRnvqo
n4IYHKJzapbSNMH15hogetabSuyGAJzFAK0L3EvlWl14wS9AUGAh1YuXB/DD8x4487wyZ7lAcyo6
OAN967Px62TrK869OJozE8ohTnOBk8+BCaNrQqgHx1zeizWGl4WzzgeHEbRDcNihOVhZIrfpCytn
MDJZeBumaEzGcMgWhYbrF8WS98EQXgpgyEYeQ71kU6OyOrSazSRDxwGKGKjYCHtnJSGYRCiwN+Ut
y56v21xaIyQc4e5oyAfoWRkbODJYQUQPPma/2tKEHUqvXTlTlwJ/DOuPDSV5NjkZwPsENggDxwBU
Zy30ktO5MW7b8nhCg9YUZ3ybpX+f6ASiCNw1AVBFuD/UcymgLA982YKZ7y5JfubDc70mP77oGkCW
AWqNTfUhWaEPUMYcUeaNOHtpAiNMre9eWeCYfbu+TEt+DtW5/9lRDvGM5mjR4rBTs4hYkFG/M/hK
hL8EjgKE23SRJwCaF6jky+2qeXk5QH0Q3lfVj1ORsH0Cto92siDpoNvpHvp3067VGT3VRnaAGNvn
QIL6kE5p9XR9tL8z6sqhiE8BZSp6aFC4UXNAhk2txCADiMjLIS3DLvC6N1ln6YNXDuz7aFN0WxaS
eZBncB0Si476dxnJ3Mjq0c8Iba6C7vHj9Y4SD639DS6n0+B30oOGnJvWYT5ND+ksOpxrbNiBcrA5
sSzlrw7YK1vgpJnUQz118gc62M4PEAwH73w0kfiFdPBbHkiDxRk4uh7zhBhw4DYcoOIGdlKzuK/7
+QWRsNGHSoXItzUZ618y08Y0RKODvknBivVg0AaBTGP05tEE98Y/gEcwfaAjmxU4A2jsXK4kuIPq
VPfhLai+n0qj3ekaPSVp+g+HL0r3IG6CPCY+WznfnSGtXFZMM3Wdd89AzDKiChw60Hm87g5L5yIU
oZC4Qh3UB/GNMp6pMaTwqnmXBRArCPoSSaLRbeLGE81zm3ZjOKW1GZmlIUMX5OEbE3iTl+sfsRCw
BUiTz8rZuD1RTryc0ywZWAk+IfBE1oivreeCkRDMz0K+Dum4cmIunCoXtpQD004yYY8jbGnBMWh3
TsZvoWlZetpKeL1oBykRhDqIrz9ojRYCe3BKMa95ZvqPo4kaoaOBUipwQX4wuQ59vT6HC5cNCNKQ
D4OnYyupMhB0IDn6kzGuABK30gIMUq697BcOygsT85DPYg7BQdM3giA4ktBLK6CBHRhjzMWaNPyy
GSSVEEfh7lRDgjT3jXqcXd9uv7UVOoqT50L7eX22FshmZz65P0YUN6jSzOmK2Q0a73eiAj1CA/lE
9YNhvFrlzgEvChOo4t31AFat+cbC0wvGEZWCKQUoNLWxcMq0kpLfrNVuB/m3vewqkOffEffoZnGH
Jvvrg10IgwMwuOvoiIS0OGb1ct0qAfnesZ1dnslDUtg7Yxi+oAxwU6fiZNs00if74Fjy7brZ32QN
yk0DuzMwFyE/+jgUu1LjM0MY/IWCLsWvX3EZgYWz2k7BtO98I7RGNPcX+bfU+aU3/NkfzTAzi3cc
vXHlgDQGyBPafiHQdbc7uWegyitNsZLSXXI2JPARes5UeWhVvJybEjhfvXEwNybPbySK6nU9HAfv
/fpULK3AuRVl5+STT3v0XGNzdkze2aAkBe+pT6wu1N18Oui0I09ED3apl1QRG+TDdfNLZwP0QW30
zYKiBIf85SBZkmpoJMKOKoZux836znL+4bGAvq4/JpQgqhRFZbnzpnX0/FHo1VORyWjGf10fydJy
Yd/MfaWIXRyVI8ceOzJ5PcWbpA2AoJm2JpsOQTWumPGWdugs34x3HNoWLXXGGi8RrWnXEIfJjKYO
ywBbB/QYjoz1irTOVmSOu/VFMzz7PRN3rCxJXII3Dv9Iw0eGuZ7zMfT0rDPDYuAg8QFBcR3rTquN
UZsV5AESvNYtyCOQgoVm+L3Ji2wIE10fTonwpqNdJBUor80iDZsgad55EoBjKzMqHnKX5yfZtdNj
YEv20hXBdBQolMeCs8kP88oFt0cNjao0tBgrigihNeC0/4+079puY0m2/KJaq7x5zSwDTw9SfKkl
kmJ57+vrZyfP3BaQwEVNn5FISOqjVqQNlxF7A/ym/1S0NOidQi6KlZBLlh2MoX9vDnIFCy8bgwsS
1hzYtWrvKdVoxURuzBrZoPC+7gEVLUqVvxZyf50Ugrw2BM2Ryllx89KY3HkoLbxxW9MdMIZnT9UE
dadViExImHYF2PryBIV4I2rnAYWmKqtpbubjVOtSRgYjLu+VGcl1AkiQ1icTEHwc9HL2z2M6Sl5X
ZckvIYgkAB1EOh4sBZAKL+jIq36QCQZqCSYHTLd8sCZbQpOnBoIolMYZO/BNl4cOzB1rFemfI97F
fQAl5d1ol8JoHiSzi3PAVEz/PduNgifhv6PgzFKK/GM5aBjFYM27MTGAx9R5t6/QNV1k6oAERW8h
yOp5dvIB7nSj9jW0simBtS5E2F0G0EalK6TFRyEW6Hsz16W+lNW85uSZQGgF26+MymH+rciygBSp
NEiO5NJOjmghBKgRzZF1XJXiUq7pmvN1KotLXWRdPGZGj2UsjQqAL12auYB1e27Tqn5sLOFfcBpg
207mxlm6CPdc6ArIC+d0JFHaomZyEnZmFP1JwnQ/GWFpA8Ejd8QcaCmVMdTftzf1ml7EPwDMGNQV
akgLnWv4YgJ8TNpiAFLVIxhSrMLxp+HDF5qlYtRrmhFIXsiqIWnMOnnPJaljVcRwBGHKVP81T/ue
WhUKcFsFD90a+CJElITXGnBPbk/w2uk5FcvtaFyUha+w1FpVGyzTGhm2msBHyJHAWaKKZraK91tO
ZXG7mdd1o8UCFhPIfCTNsaHl6vZsrm/XfxaR5ylES67QxJBDI/OgA8p9GLZ18nFbxrU7cDILHkrL
7ERr9lusWJB/R7VAEIeg+CK4a6t+ofVrSRKntIBqADhttl4tev+Kqafq8KSYztQsuDELZ4Dn1obW
V6Yxw4zMOnCM2S2sxJ5nuxqeACq1YA+W5sTOyEmsk6Ouqm8T7JCYRaSzRhKWwNR0qmYh/r4qB5Bn
qLZGr6nKhwJdYLWKzLSi0oZ2kdu1ti9VkxjSwom7Lgc5cKRYEQbwp6HqJwASlSwBhUR4333XAKlS
NWf0v//FqWOP5f9XDncW6gINKYqBdZPk1LX0aidq/jFOzQ0M2hLkz9KcOLc2yKqpSQ3kjjXL/9CR
/CEBSkGaOjXJUBiP/38T4w7EhAaqqhkwMQGnLgtIrSdOKT/74ZLtumafwRT4nxXkVbk8JWmnQlAy
5sToRgcIq0S0jrMy0SZK7rO6BHx8tZDPXZLK1vrkvCMMCTX0hkO/xpshFe1S34EUlkwS0FUy+JFu
2Gbu7RW9ep1PJspZEjEcDBEkaYjze9lGdEciqXtK8gpeskDbYqnnfum0cBYk6uoeDXAQl2oTUfy1
3gNYDMwyS+SIV+UA2B1sVKgAviDSGKYil6YJGXndKrahjxoVtBIJyGjp+RL159UVPBHFTSnTE6sH
giB7oYE391sfVyjtAOFATmv9XxSjW8hE4pUTUO+Aq+GMYiebQ5nlUFSaArbrqfhthOmmkmXgacE8
1uq4oLCuvWycCuRrnDUDOH+9CKuCwHotlupGj5ptE4jrvHsDneKdrulECnFMMxHXJF3fPpxXLTTC
YAlMv5KFJ47z+1CNaQEqYexiKpR2XCnAYvzwNX/Bq7l6Vk6kcBtYZHLRtTGkiAxluOvXYhi7XYKA
UysWLvjVAAflH8CzQlCLnBOnV0xkHuoggyyhdeQ+tRM5gvNty0Dvq1ViBvYYKET9F13MFpLlCKGB
WMky2efrKHd6laUD3omqyXdHfSiJBJovXWgX8jhX9ddfOTzxyhQKg58J7BEnsUAg9o5E9ZB3pDe9
2O+pVn9qlurcPiJscy7cxBORXNZ6NOVcExSITLFhVmjD++0z2lTvsZQjr7Owf0vSOMM6myUDvMVC
qqyk8ikQHnVrH6pPITp21QUYhKXF5AzroOe6mouQpfeVMwv2lLvtDNf+CLSXCvCOyWIH8pJEzrom
pcAqyiBRmmK31Xo7tgJnmCU7wM32x+wljcY7vVvi0GT/7K0t5O6EhHas3iwgNgAjVlaleHnSFhzJ
azWjFnw7gAKi/R3vK9xiyrkB7RIhCxoJu7A/1tVb22yVwJbkVVwgpwAGXXeeU+LHD6YYEh2Y5trW
6NZKCbLYiN4+s1fV2slguHWuo6zppxQT7vXHrJucMtkiR70g5OqqngjhVjVVhlgbKsw4STZKPQJ3
5F+A2eHxUka/kIpq/QvWOwNblbY9so0CllDqvxrVJ2JOAJqzsHtX1+tEEFPgJ25Roiqokq4gCHVL
pEDjZaAcJX1Bd10KUYHeKSIBLSNZDl6YcyE1+tUAisUUiTpQoY+8olMR3Ej/9baci+E0CN6gAyVR
sPemLPdOboq+M0Vtat8+YZcm7VwKd9wFFAABEQaTMWfZzuJjnUak8j8G7f3fyAHyNqs9xjsOJ8cc
Sy1Odfg+agsqd1Nd1ZZREmVoPUD2LTFrX6onTApYH6gcAT4jmBXOd0hmCMqjivx9h2MQTk8KOnAN
OwQoAjCwEcnj1i4cvMs7dC6R26wsVPQkSEXYM30+IMYhrRU83F7Bq8fuB4xPB+GNZnFnuzfGwgAH
Oi6Rkn7k+aC+ov3F9/zEWgK8ufRTQUqlop6R1W7jKYhzptJSmEdpUvH+kBQbQHj1LcoskBmvfuFt
5/akLs0kRIEuytSAPaXLMqfgZrFqum7UoG2lTV2/SvqzFK/BkDwp0EYLC3jFpToXxim6SJSDQpgh
TE5tSd0rGsAzIiKabl+ju+Kp9p15iTjq6lKezI/btGkAHXoU6XDD054oXURm4GzD/+j91SJk6LW1
VHR0t1h4CNF1nqkIZQ5+XwgGtq0go6CQ0UJqvq8A4dLbXb3NXm9v3RWPn9VR/pXHnfk8MtQyNiAv
T15alaTiISvfEWFQq9gLExlH1+xoYy0orGt3G9lbFO7BO8VLJXc4x3IUwiQFuB48DD8GqLwF2h9H
Ci2SlCtZfDHV9e15Xrt3gC4DXDIwSFD3xgZ0YlPA9zEnUwWBLZq063ejOI7+120RV563VfFEBp9g
rDS5lNtaYG/o9dOcz3bX/QZ/97vKMheTdC+V6rbUwHRvDl6F3qhkfkWd4YLBuVL1dD4KTm3GaRRi
GJjpMJS01D4qP3/IxsKV/JxGYMUbArjLO0GIvLrvgC+eLhTRXLssp6vAHaikkLQMjUHMj7WcqizJ
rL7O0k6L741xITd57RSdiuLMUYGEYWU0mKqI/HRd1iQwbKX7UhoXDl3SrIz+3yifU4mcpis0JTaa
GRKT6TmuPCB/B0VGBHBDtP1LYwROKNJa/O9z4+dbyqm8sYbRm5nU0XgpkHFTl+z60kJyCs7MJK1p
GLFLk88hASwpaEF70uTRrlcKR1H8Y47qzTnXHm9fmWvK7nQ5OTUgNH5ZoqQXakDpiTY+qUlLjBbI
0uGfOF5H/33kz9YRcbghoVgYZULnSmBuq7hBXxgij+x7aHsE/CS37Ex6uT2r67rmrxjukOBFupcM
dgPaOV75zbRXW9UR5WrBg73m9J3OhjsVgIEIxEaBGLF5zAdmlNirMDVifXV7Pv+LSvk7Ie54KJU/
xcDlRqkYEvJj2jpa9KrPtmx4yoCuMJeFiRqdQxuPvAuuxVX7BCxwtGagRI0xzJzvmTk2UjGrAUAn
U234kyXq6OnJHK/x/m3ilTHz+0ehVJvXuVcru6+7YqPiNdep40xwby/DVcWGR2eAdgECC5y95yMR
wjJJzAQjEcQ/YIsaarcUtgUSYeKSP7UkiTtArEArDjNIMq2AFoaTl8+F+BZUoVOUyYK9uHr1T2bF
naIASQC1K0PkMlMXfVDoMa/UCcVDJcm0CC3nr1J0vL2OVz041B3+ZyG54wTrLBizjuOkGR7IGIXO
EUEWEOvUr+2+e7AmxOjd0jliu3OedcDdPxHKqRqr8qMOBB3AsyofDFQDito2bV7TWXIaKXDzukVz
AtIuDyhzra1NslQBubSlTBOe+B9KqneRUWOZMxA7h/EzA4lBGKOqjhEtvAz+tD/fmirn6/ij1kdJ
g6kadWdHwwyZEDbHL1Wi09r6lSkgyCiHbaslXiXrvwxwI4gA1u7HYSf23wIK56E716n4aUkhxRuM
p4yCF0f+Y1XH27YpaGotsab+ZEIvB83wCuGcgfGHO4eVMgG/tgXjkibtYPDoAP4YNVzN8QHXHKym
Joqb+/ERZMX68DxYG118NbolKIKr9ggMfv8zCO6QSNXc19gooNsLOvhkhncEpxGIYCa7EytgoDb2
2GnGwtG8ai5OhHLbFclZUqQhhCY1USrMHG+S5RJDHHqLrl6A/8yND6c7ENybvQYxZZcYwO5Jqwmt
+vqMovhQAnNXPb6AhFV6lMIhH6gxhO2m6aKwIXEWdX9UKVZVkviT9SGCe3YLAHtrL7aZ2ZIgt9Tp
YR799lfRJ9VO6hsfTW2G1jwCWKhzJ5CQha48JJZdWIic2mgUOtKWpdWREGC5YH4x02oTxFq7QgGJ
si2MCpmlSpAeRiCpPhV1FyHhBOaslR+W5mvWDP4mqQMUoBeD39lTVyJrpwzzITes1IuF0fKavCmc
xtcSigy5v8/ixrCRIKvtCS1+L7WgIdLQrSDapCgMugMruvEbiH/mPuvmsiONYcpo0y96Q3d9Tc03
SjgmruYbop2j0hOcgejeH8pG+RW1SXdfNFKU2RZ61PGCNuf23GbhsxD3OknDzLxv034yiKLWAOzT
51lagaVay1H7OOmfIpZtG1YB69w1OhFFxFYJvuXKCseVaeHBDBVrBqBOGbFNZ1n10Zz76RkMA9W9
OY7hXYNWzI3ZJ9K6Qg+Okw69+B1Vcv9QFLX4CzxX1hosF/gXfbPO3HIysOnzJLXrGmn0TZAApw0o
kIFiI69uvgA3ot2H1aSXgL0U8y8fFD0u2J06nwaoq1hJZlZmMHdprW66eJJ0IoetlbuJOaEHtPZ9
DVB0ftKNBIlseSJmLEuP09gED6ovh6zXI/UPDWi27hH+gdhVr8zs3agDvyFFHJQRFr4WTEBxG9ZK
VHP1XvSTdgMCWmFv6S0DqxHN2AEGwfStN7pKixmk8t5t63TVHoLFU9UBEI1GDc7KTylOMwA7wBTc
Fippp2qvq7Pp+N3wO4vNz6TudkaOUWvFtL4t+bqrYyGJ8lOMBgSLcxsRVQo4lcYMbYdS4/pKk9DC
tEDAW6lurfQBekYFqGM8hRMxBdSEICE+L4p8IX67qidORsFb57YuTBEpa4p08gHAZp4qrOfMq+LB
vj3fqybxRBCnbHtg/QrIiwOOu+o6kndJT8rY32mi8KuLTNLPS4yIVx0PVGQrrF7LNJFVPF9gIU0s
wCvFwDsdtor0A+BTG08SVFIbwGO0+3EfG85/P0tGJcHY/fDNt1moaLPp0gkyxfqD8b8N2qsOQkaz
e9WWHsGvzw8JDhDEm8AM4uObIASFGCoxQEckPgcjYCm2WrqHsrVNVG0ZqhuBOUiSFiZ4zXwBmRll
yGBMkC54r3srCsq+zUEvMedEA3Bt2EZOiajn9jpeFYOiWQBLiBDE1yEF3ZRVvQ+npphXdQLtLezl
9vu2DOZX8z6IdiKD87sRUiiWIkNGYJSVK9Vo/67A4bawYNcu2KkUNtMTV9CfJqWrJEjphxpggRVo
dRM6yHY9Bgu+/fUDoSDWxWsXsvZ8B1yk52UsCBClDbUzDxoZoETNaqZVU6y1qtVJjvRFWJs2eJCW
rtvPlvxdTjy8mXgjABA+Mm66hHZqbjkBH1+AijnLqBs/ZfuSHOhq+7C1vy17tVS/86OW/8oyZQmo
X2jbR7E9/FGQbHNO1GgIxVBFMJWlPdDGAX24PdoCEQgqXJyChjZoramObwSJtHVGOtgS9UlMRFJS
wR6I7xi2ZncLO/CDo3YxLlnD6w6a/aWLRwwhDcRBMK2BVA4bV2/3Nqq+aYNxzeTvuAwaUTiXdHIH
+59RJXZOA9unhm3SckHzXuAYIZQW0SaFZmYgKF2Wy0gDDDGSPiMxp3WUEimwa4tAR+lPjSsd/JWQ
bXXSYYVeQvL0tbQoMn8DePFcMNSLcV+A52MkQkhAFyQ/mAbN1+93BYU3qQBnlURr3y1Xnz1NSU5w
cibyDawEuvRGAlQ47soDe5vVZctwX5BrRWB9fhmrbG56pYp1Ytv21rb39naP37nsy3WJu14Tgl/2
ruvid2RNvJasPY88evj4nx+IlfMP8kg8/Oc1fn3E38Pfddh/xwdlXxQ/bPZBKbHpw4O9wtd2BVk2
+8A3xRf7K+yvsj/YX9vjw3H7tS3tEn/abvH1tWX/F4xzu3Aiflobz84p+opFEXVGOA2KLFn8lmhh
Lo5pZhKNFOT9n8Op3LW2QSYnIpHXuyhXtzP6Z3AraiqO/zRvUm/YDqQjx9IWyfeXSQPXsKeNsDA2
6eK44OYwdhMw/InAgtM5hZnKY50VQhrS7VtGEhKwpf58pQ59WKgLvUA8xR0FRIKK46CjwRuyzk9D
CKwGX8utkMpebWPTPW/X2CnBftw2ND8I/OfLfS6IU42DIo/JFPlA9yXZj8oCkilOt+4o+JOCSbLv
DD+3b2/23nL2dy5Zj2zi3v2nSnYqqWzNKR3N+ST3cFMJXm7Iq+c80dXD19d2iXvrwpCwkBzo4goK
mcDzjCU6X5huRC+43CD5VH7GKkX3GiKyfjO9DR/jr3TB0l/sAo4fzqKFAg5sOjaC228gz0j9LBQh
fXM/3PWf+0/n8BQsqubLGhFWuwOCL7w+gYDZuHhpE0qlC+csokeNYK8J2WF1CXVWC6fq5033dLPZ
fOAfge4L3MoMvfd88WRfTgsZ4Q2Fetm7b/t/frjQKnsoF/b1j6JgyoJpDI/pjzX+d/b988NxiJOT
3Y5CbTysvh9W9vYByuHruLp9Li8MA4YKDnSd0RWxHlqRM6NZ1WqqX3RgXqQNhdKLfjQWXS11R/68
hXFrAlQxtIMCHwk5Cd5ei0ORJdmExWfaDLoWk3bIwi27tsOAqpOQ+AOpEHwCLsKoFSvLqgjMiwnZ
bo9be//ueq+4Pq/OwhZLLHK4mM6JJE59inkg+VYISdv9HtsG3fQvNgZ9xhI8ezAjg/38/AxFhVXE
TTQzAbb9tnf/EA/Hga4WdO0lUAEOwKkcbiJSnxVhUkDO/v394/n5OYCb8gzFw5yVGb/HnyDa2Tl0
9fRd0qfvp4Gwn98TmUjIfll4cvupceWXFmUFqJUwoZBlHuyxRlsieDolnBR2XdZ3MMmwkTCUqxUM
5e1lvkyd/kz/rzBmik5888GAFdQqJgzmH4b/EVYeU10xA31b1IUJYFcNEN4m4N5/jA0XjIpIi0yt
BZJT5nUwb2PNrj27/8wF+HEHlmReX8sTmfL59AIrGbumaiET5eUEH4C8w+cRs03ggf7xXr373f1u
5yxs4mV2l5ssZ1i7qpdDMYFgaMCCuO6z94selpTK1ft+uqScojUCSS7riE3P3hvEgva893BSX5aO
yeWDGDcdzkLpUVpLaDaFoDfbXXuIbBZOx0U883M6dLjoLHQyLwralbjIhWT6Z6e2BnkD77hjuzD+
pfP5oyrpit2BhXrX69f/RCx3/RPFz7JZglh2PhLy1tG3I5plYQ4m2tosfoFH6D4SWErmdbTwOoj3
CrDXn5gqJQgo8RPrv2CYfnDKLrTAycA4w2SCgHgGnMM/twWHyN7/fODisMvDLCpMJbus7AOf+LHD
rz+X6cf5xmrhGi/cYXZfboyKL4AWKr/qxLNRsZFhQP9YbzYKNhYWBDg/lnRpBAo70vwIgC+A6iug
XcCP4dalKKxUU2u0djLBP3EKC1VYFPKK2R/ohqlJ+8Fdcmp+8lZngtFOqgFiw0JsizLKn+eGE03Z
xrkQh6YCg1SQu4AEJKMZ7ckf/G4mIz4D5k05GAPBULzdPX1cP3prx8GQvr8fvuBxrV3oHgQ5W8RC
D8fj9mHVke8AsfjXov96kWuU4QcAeQf4s3DvUXl0rvgqQdfiThATEIiR+c3/boiymj/Sj2BdrOPH
ktRe8jzZw8cS2cWlQUGjhAVucFQcoIUeCcBzwUKKPvkRDarMet3Bnj4/M5OCNXiaCLyq1dK+XDpW
8KngakIccEmASsIJ9EO1RbOoLBDdmz+jVbp259UfxRM25TGiH2DZoDrBMwYFPNWS386U+NmRYO4c
jDS8LWAowkk5n+ugh7qg9wZEv8jeW28nx3Q9DJ7kJevca1bVgk64iAtlTh5nrKtc60S5hLzelZ6k
t/5Npo8J9Rtbvt8NO3ln2KJnLFz5/0Uo6uLRYcEyKIzQ4eTc12onxEMAoWlKjcB+jx7mXb/6bMBd
8p1voQFdvLO8VEsOJh8D/zPXv2I5byHyrQgMUBBryXR6fMi+RQqwaRqJ2+HX62Rn6xcUsiyW0TPt
cbGj2FQkroDVgcbj88l2Iu7MzCY7W6TaaJ+yN3nmvvpu7ef7OCXTXYg1RvKIxC/iVndua9eLoPNn
zifSOW+lspq5UgG4TSaNzKh9OMLgAJnKdwRPfl2CHP5pLrqcK54HEOvKyGNzp7fIIhSaAJKIxLvq
uzrKUGfpVl9L3vhYvI0boGjRCsyDZElFXBUMxxYXBwEEss+c4Cbx+64UIDjLHJRCOOigqbx8qz2m
ZNhNrulaD8Nq9GJnMfvFzio/5VPJnFYUDN+XfZVtL+ZG5E3pqvctIcGuCWydmOSlWeXeg7LW7pf2
9qfF9kw0ED7Arq2BzhFJJ2BtnZ+sHrxCgETPkNMZkeAMVtadQtA2ZPsuYA/daJs47TZ7UGmAVC0g
zY/3gwc8eWivnGT3zR3OwNZ31MNh9nJarGUS2C/pQswls+nzY/y55YhTUfF+UUE9N02qFB0oFG39
OBLDATmpoxzeS/hAKPzz2l206Wm2Dkl80B7SR2ud2VADnvBcONp64TJcuBogD4BiRzE3q7xHFHi+
YBZaB8SiVEM6uoZMoobIjm+XThN4k0wErOH8tSDxQp1zErnTEVgovUrBRkJrwY2OAsoOaUXzbbCr
cB3UT+3/IS/NjBO34meT5LyZFsw0KMOGyG6TC/syg8A/Fh2p+BZlIMciUmajMcq7PdHLqEgFJzCM
s6VgaTXs+PnSKoI+9/moh7S3q0NADGJujLvsERAEdHDjb91GoQEy08kuP3wrzkAOKRWJecjI74EE
H7cHc5mB4QbDGTU80zdaW4CVekI+UGMtbupEACq5A+fZR+v4LiBQKlrgZUAmekH8/7p4iJPP7Tqa
BeSqmbEYE3KRGWkOtSs76TMAZB7blbSavRdADbgpAcGK3R6A07XpVjm1FmobL5UihmECbQiv4ch5
XLQU1AGczqhFIqr9bDTSozx8HW0Dx1yHH/NBvNO8gGah41hraemisd3mzuCZ5IvTgPqJqofkxilS
0r+p35033zUERTLaXnivdk2EW76kEC/9NrhrkgQUGiS5wWbLH0Jx6vVYAFkZjXeKHa8zZ3AsB1sv
wJFWvPg7eDb2vUmBb2SPnx3tWnL74F25BecD4A5eZOmZ4qO/mIV+rrCaIyLtzO929/ZlutNmtIPt
uFW/ZUclKLvKt8mzCpQlKm4OLZ4TfQKg7qURXZgnLAlzYtHEh3tpiNyI0nQuk66HnxUqdHDQES+k
UMXD75mYdgumSDK5MTkmz/BEAvolgit1YQQX7g8bAIPJBWYdjuBPtHzi66nmKCSGhgH0Ea4g0wHq
XXA/kEXf41LvnQviZlqpcZrKINyk2lO6M8C0QKqUlNtondFX+VN2TYv4C9btMiXDTY4zKEmWA2dY
h0w8QDyLG5Gqvzqs5x/zLqI1MnrZR74k8tp6AsMGXS3wcpiTda5ojbYSyl6Eq6y/j3fob6nwrAR7
368Cz7Dw/jk7zmBPOFWZvXSYruhVSdEQnaAfim2mzpkWU69HKTLblCaruCPjU+5aFLV2TgOUUyrg
Wdj6M+t03gfuOJNmu/TmeXW5T+TzcYMYR6WijpAPEqcHY63XMKemPdPCG5z1zIr+JPp0+0pfUaJn
c+ZrT6Kxj7tQZaFJQVBOT5KN8Qai4Y+EVp8jJm+Hzuj4r+V+ybO8bIXBnQVYEZwVdJ5pUGfnO91G
MtpN5gDvRTvlq3bnt2yjrpV9DZPmoA4lJ93q9lyv6M8zifz6xm2DS4RqOCpOVH0vVqMd30374LFf
pSTbjxTam+YPohu9gOzJ2CyypVxkGM5nzK91Hku+GOmQH66FO+spQOxbHWM72ZnPU+DMKyMhOa2e
5cMsLGipy5CUE820y4maGqUwSXyFTd3rd2K8QqxGoz+TRTp0rd8N9riRt4gibOX59pr/oEGcm0og
2CIwNPB8DqYL/j6nfqcLclonVPWiVxW2CXPcFXsFodJWcEAas7Z2o61CaaP8w56J//wGLOP1uIme
/bfqS104A1fuGMbDEIIZzzR8dk6lAQZn1rQUdXP+g/ooucUmcHoLVRWyC3/BTexyIHQpSrh8rVRl
eOV4FEU+DI8UP0npk9WvAUoo9VaeUOUJeNmTp6G0Q/1VeNZhhio7Njsg9C04aZeJbiZTBn4REgIo
5fi5ficyYz80pGasEiiT3hZfxoj0REVhi0lwwHfmnQgtKmxbFy/0S4ftMiqAaIDYMVYOxmzC+YdF
nqjAIsYaI7dColXgyL/8XedaHrroH9Fgv9DidVErgld/kHkBtBWvtNhVUz4/3IqajvWQCMwXhi5x
67d2fQdqJZPqXnyv2wYNESa/tRudWF75ndOSWi9g8UGFUbRU6XaZkMBY0HGDvCfD+r2AYWviRmmk
+GcsMkUrqBaQfIXydJBe3EUfty/X5RsDJ4xToUUNGPsig7AQFeir+ivbJNSg6qdox87oLSEZXz1S
8LnheCL1gRdG7u6oYlUFvgAlIj/U8EDT9UdEgz3asTKEQfK97zZroEiah+Buqa/m0itgq/pXMnei
rHoOA18PE1qnLuD6v4Od+FkfY89YiCl+Wvo5dXUmiFvR3Eoivw4hCHgT1lNxdGcPOTT41yrRv7K9
9ojYgtYH4CPqh/plieX8ijXGPFEKxjrPwLrJg102hlDLaokN3ReP7Z15r5bIeFRU8alFAxq/F/fT
dljryOO9LhwltoIXEz+RzN0hzQoLK2RHqX0zNXInzETydFsxSPEJUo7JrUlkN9voI/b6nC4GVOxf
vyWdaZQTZRUJYKUL8VpAqyMKHoPVnQSAv+NglxvBi9xFR+uagkI9AeIFuJhIvHPHqVdSQFy10I36
Q/Yb8fxhXgmo/OtcdDR2tPy9BLF51QCcCuSOVZJqZiBnEDhQCcyV9/Pqvt+iV+Je8ZCUFXeLKvgy
LsK8gNmuIirCy4vICYzTTNP7DGbXf4jvUPUPNdRvwDAmO8qX/7hwdljowe+eDlReVnUA9gJe3096
oY5yDH3fURARhBntDrkLJECnsvW7bg0e3O/ouXsyl0zcZUgkw7z9lctNsp+NUCgjyM1RfnZo7/Gi
MW5i8iXuZOSAJOj5xUeia9fkRCTfIeMPfpuEFtY1Xc87ZavYFbUOFi2daN18ip8yMXbTSsOtfZwX
rNw1z+V0tjwsRNwMagOmhoQmR2unPoy25frwl4df7dZ3003/OJElmWwBLzcWBAQWK6iSeYUvdXo0
ammX0PltOFQ02SX380ah0ZLyYYbjQg5zFFCHw8i8uNi2j41EC2PIaZDdnp+QynejTfmal06AbrTt
tK6e4hcQH8FjW98+u1wBMo4rTOhPdZehoMjiAn0r8y15ztsRvgodvOgxtTUXQAor/eiCl4j2e/0t
ckMcKtNtdi8TaVb09gCueeZnA+DmPmqRWegBBjDaexQgf0bbev0n2enr+KAgaavnZLOE/bUok9N/
ihyNrV4N0H/7sCd4orLuYlf3oof8Vdsjryh46CCXnAi1mguzZa9B/E4bDGoYfAiMY5e7sqoeaI3A
ZlsZLF/p6Ha2E/5om+G52y6mTK5ZFaTBoXgBFY64nnuaSkaEmFM1w1/Z1D0FILctf9Um7eHxBi2R
Yrt2F6Z3TRMaBqid4I2Ctot39Ie6lCbZUBL6mFpEu0P+/VdD2nwlbpWHzK4d+RHCV0vX9KrbgPp2
lH4BCgfsU9yq5moSzlHBzMuD5ape8TivGIzounV2k23AKyY7QOSgK3nJXboyX0NBaR570dXhE3LZ
mnLss0SM0UKXwW6mX+Uuepw2zwJexcaV5tbIThkbhLd3MskPgStsH1jUseS7/Eg5P1RIFeFBGbx8
8JnQ84ZDd+I96MBWEMdeZ5kEHOP1u4wEvV05/nvjTQ6a0chxL28UV3OgL2fymuEY9JvAbvF8JcQE
mGm/fSeg4X7ylrAtr4QDQH1mpx00ZzpgTDi3CqQiAsAEBKiXYyk7wYvyIf6abFnfqwHiwIXTd6mu
UaBu4qECXKxIRfKP60YmTLVf6Cxd1xy738B2/1Ds8KtAHyKq5WuURX8BgP613ZvbJTq8Kw9hYNNi
oKFAFMQodKbiT/YAKVCrQotUQrfYBOTs8BzgTZt63SAfb1HhJaLIi+4AK34Q3mtSOKUX75AjRyOl
EywomYuGCswdBYpAVERDBejz+EoOqWGZFh9jUe7eI6q8Nc4TUlte5zx/stKO6PEzaxwk71nOFrhR
qh3tSpJuiqfAnR3FMe5zz3QW9ubyppyOCVWa5+sjTlIwDCz3M4BMhwwOwHOc9iMVyf1kl6jUjrAS
W2G1pHB/GmjO7wbSmQzuFLhLKCvm2STHCj1uhRWltH5Lfqu0zlGO1R/RROoGO+VAqoGqJPy96bBW
zQZUb9/f4vti/oOpgYtBGCASwvEE3iSvJiaAT5ljF6dUArkIerY9cyP+Rvo6ORZeus1DOm/G77Fx
ZbKw6peOPtoz2esxlDJy2XxJbJwrkWG2eLouDtI280CgZYsCStI0tKujnWeOybjQGnklyXgukret
ktEBQgQiZS9fR4/P+TpAJ88r6yoqv7HXXniQHqR3BR1FNZqPvm7P+Lp4i3U4MUi0C6rDOjcrNZ0H
vA/ciSENHhkyJBb6YDnzIaLROni2POBgDTbL7PqHYv0vsuhYgJMRcNrYEMRMGGNwQY+u5GpP4XMI
Bgxb3VReua1iVGlQY0ODX+JbTaxlC3xp8wHmiKAOVlZBpZHB7uGJHopCIA/KNeYvrPz9/+HsOnZb
Z5rlExFgDltmUdly3hBOhzlnPv2tMfDjWCPCvN/ZeGNAzUk9Pd3VVcUb0+jjnVhb0Nc1JfRD69lq
Hvs2eIVFYKlYiPhgo30XzX5YzLhpHhoOC86e5TO3QUDFn5uvDBgFV760isk8+MC7GeCRNVe9ytLB
wvlG0Ey0fABdux5tmJEZEKUUgXP+jA13DHsblCBm0JpYaJONoRlhFO+rD+jFMWvQ4MErkxDIUQGH
WE7CHApkzNlWsftnSLzpLAQrYn065Xpzkhz50plvaO9eC5eX1hedkTK54zBeGk6ZS1GgFiHqX5Bl
skZdCHQf+frZ6ezkE5mJZHV51wxSjluGqlzA5jAY77o/+cb3+m0b6FBzn/+wEMrQ11Jd/JJBBV1m
SJojcL2B8YuF1tVaxaOOCeotW7loegThFV0O9dNOf3qaDR3QekvW3fVuzNsHNaK4H6apZY2zAfSu
I0wLxy4zmzvGYA6oeznBnrzlq01pWPpoBZfBzB/EXQBEye/eayGQvfoAWtE7V8GPPTNcaqiv3CU4
FI+ciQs6vnwxr82JO3uQKtfr/VphfSGxiS1MdE4F4FlIMff6GBXB4Ae5j9Ix8qgVWqr+MMcIpezS
zrc8nrs7xRpgfbbkQ+itonbIj9OXIwiYIbEHphA8galJ54aiUasmyAx0M/WajjHvkj20E5JNYsZO
F+i/z/HSDYFYFN1GMhjKoXJGRWqZnNY9MrlQNjNmG5kEI/CCr9oNn4Jz+Y6tLdyppc5/8vAd8FuA
TuWb5On3b1jIZeDJIKKbEr1OUPikGRSESAKdiYpvmDz2S3ypSIEX3WpGci8Z3RZMFRbEKNeaqpd2
F4JCpBeg7kZ6GanXShgzbc7wgAyN9mTxb/4rb82ICLPCDr7yA1CZRw251k18XnMit1kjUUPpC7cS
vDQ0Jaglrv1gFipS2EVNgp30WtHlTbADW7u6srgLQ5RQO5dlBFqoOCFpc72T2zTnqrStEPBMunSP
Yp/JPmaev1P2YMNEpn6ffeZGtk291UDzdhvDMoIOgtjDm5vOOHI+tLjEGoXkeMO/+m9oUtwBJ3nR
UMzzzeK5x8F1hwHIfy87iofwa9Vv3k4y9GiRRAI1vIYEw01qjsnwAhNx81eH5syicfhBA0BpcD7T
vWTuofwTmorzxLl6sAHZOZohS1Qjc0NFgR/97auZwturGXGngiQHQk8EnjR5cAk9Vk0scDXHHSzA
lbjFDvS05dZ3Ax6FKCQJcwdObu1o3Ya8iPRRVtdIlRNlMWoHRFkJpAxIbgz+3D1ic1sC1PtMdjN7
hQ0VT/a+cVcO820wQES1oW0JADtAkDScvB+GCopbfmpMDoraqc4bxZ2yTY/+CdCsP3mgJ5HOAzbC
mGuQ54W7kpgmXB1obAAhFDVYUUhaP0nguLmLdBE90WKs+F08v0uHHglvI9mgT7xzp0xH5CsYIA1z
hjV/+g1wvvbf199AxbsxG4EyScM3SB8CMEA+rmtSaY14nQ2t7l1ey3ov7POrMZNL/Ee8GUZp2Mch
7otw0+0LdNOY/g66bggWvFznzowzPXXAxzwK9+3LykrfxgfXQ6UcKANpvFTkMdT6Gex6m0g1+ye0
GYN5iSy00d4l9trmWjhGAJazRLUDJVXU7q9H20JHu54ibOcaZA3+pnyf0ZFW6dAS0IOjZJR79m5k
0KG2MtKFU3RllizCj0mOGSFGD6wKGJKD+NYd7UDX6+1odM/Vpdqulh1vYz7AAv6OknbbHFONc8Uj
yGz0wAGODuND2eaAcxPrmePjPn6GHIQZ3l0ErzbS2CRM8fHa5bG0s35+BfnKH4Muxq5s/RBzPSNv
oid7qIEa4UWzvvgNyIbQAFNWerfdjmvbanmyAaGTySNKo8txkBNQkxo6ymg46U3J7Q6ZwbxleLH5
OkmXroZAi0eWSP/+zyB1H3doGOUbjvhIh0tt3xnvgzMA/LPBofHlX2B0WF3QnJDXEosWCWoPdyCE
DSYfDrIzxo8W65jpio1NrPOXCLiu8jwaa/JVCxXHa5vUBlZzsL3LAY7qaIt/ku1gAUjmFLv0UG0A
RbClzdqFR+aMdoM/B0nNaSq1taz0MMg6wV32EO2SzWiVBnv3+8lc3KN/5/I7uv2xR6UyCuWhhpne
Vuwu1htbwnD6lS25ZoW6V+I8nDihIrP3MZvB2d/xBa4vYfP7WFam7Pt2+zEWlIT9Nh1gJd75Dohe
nhoTAnr2mndZSEJf7YXvGtgPOx0ntkE8wo545uDM2m1tgTD8Gcif8+8DWth13wEuwNjIwgNCSV0Q
Pqe1ZdirKBhyeEWppZH90QBSbQTSlaO8Mnv5kpiF+7vVhSgAVgkhGsIAFUkBarVI3jmMKh9FJSu/
R+rZyOwYyTdtl24aGbj83BXyR8UpjfOga8hOa7vVR9ztUqLnHkPWJAjNK2jHvXadbMNr0NPJEATo
2V3yyPV6YMWcgUBAj7zI8cEQIgDAse+twM4uEHD9fQoWHlTX9sn3/VjiKp35RhOA1O282ebM1BZf
uMNk83r6oO4/Feftc8Xgrc++Mkifw46da3DdwaD/KnH6AC7tx37L6Zol7Tsk/v6grrI2xts4kyi2
46nMotBA0DHXY4zZiamlEctcm8wlPlWH/hIrprwDt06vz472yhmJWfmGIK16nYU0OjhGsLwQP0dq
E/n0a9t9VlVh0HZIK156BO6758JQZoBGRdAfHPptBFokCQmpyuxO2XtoqdiCyA0Ja1NwW0XAZ5Dn
DeiOIfOpUtlNYfDHQm3xkNR8W+p0fj8Z75mB9yR/0nJTOFebaIe06mbN6y5kSJBhxPWFEEwD7SFd
3uk1qQ6HEkndDhV6xdUuX2i8+cAU1AjHAD5zWHfYam75PGjm2s2ytLlBtQOmRZCFQQuc9l9xlakc
o2HyozftHuIDsj7vZBNPzQCZGURJPTptVHsNXXfbl0tyMmgKRq6RvNlps3I3BuCVRJJT7c3JEveh
yW8EM99OdmoSWLZqhgCO6kUO7UYzd8w3z1CtlW77BUz69UdQ0X6klFItshN5XOEhiZP1rm19s9lH
6ErW9qpefSZfO15PjqWprly13wO8vtKvbdO7rapVsL3CNjYc2AHF11eUV18+JE89IjTU5TO6216z
c3HfHuZ3OQIpvMFZ/tuKp7l9dFx/BeVaIbaSCzKPrwAk7KWCXN+ol+/Zw65/ZP6ornjXJqjY/W6T
X3A1aN1FvzyOG+LEbwDFD3cqRBGEU2cWaRQIiBwraHc7LajilON9rOgfrB7+ke+fap3RjNoC76WJ
AitQch32oHzotvEafHsBlohMMHY+8GockJcK5d7lVlKS0BczPOoHEHrq407dWImTOOg5AqsK2j8Z
7IdBnzv9gXFW+0BulwDmkSLFgYCoE9zPtfcTo36SM07GkZe2yWACwWb3+niO9vO5TfWKsd/41dbt
BVQvyX6jtIGk6AIWci6lopUqCZwBeqN3Hqq4baxDtAgP3Q6QzCNY8gCgLl0BZHT1hDJzZgD9Cj11
xIOrfeS3AeH1x/DXM5DMUPdMG3wMvC4QfHGPV0IAT9eeYhvrzz4rd8DCgpYvMg4rV+1CeHNtm7r3
OjWPuCSH7f45+TN5JhdYlS6eupcP9XN2RjzSWnfYyYoenxWnII/x1efw7Sv8+hMoL9Sh+6isyVoU
lnYRnnt0Dwh7yUFzuTFazP7Mn8s1poBbBCNyWEBMQKINaWpk9q5nvAOAaAjqAqmd1plIq2Gzh+s9
No2VnMY1YwvjA0wDoi/Y4bjn6evd90EflBcKVAIPjRM+ieB63PGdzl5OyXNoBbGL2LlZu8wX9tSV
Ucq98kyY5WoGoyDScgKX01Xog7rNS/mk7HmXP0pQtgcDQ7blSMr2dw+3cK+g3gB/opJ+Jx5grOvp
VbR5LP1MzdB44TvVPt6oXgCl8Hf+FBjjOX+MTGkTvSRP0SV21vJISzsaDV4QVkO5lANYnnoQj+ja
HJqywsVp5Pfg1kYnjsSZXYrUWROjiZb0sCa7wFFBYJdacPNPubMaS91GsLjUUXIBthFQYPRTXs9A
39Zp3jL4iMpKQys+ZQ/qjt3wkBjySKcCB1Wafwhhr23SdxlqEwUjwWa9Uy6gECQdXtKdiE76DKye
eP4Z6lHxcoP970nDa8PUcoMhPNLGsEa6+5yeepNU2F6kLY8MrbpRLLQ/2doj99jvfUMyV3bawkFW
WPhwFfkygEjpRhS0KhMKEmjf+g+sV15kYo63KxUdQNParl60hXsKdLYocAFJf72mUdZPoBeZkIqE
3Bxq0syb1psAHSHPvzquBZ+BBPtfW9T+YeYkBmE5bAF9nB2yvfoZ2gRDztv80UC1Yc++syvaegvv
a5LU/2uTOjhcUU38wMFmYYWo7hS4GUOT0HIJ+/DQ6p66mt1eGyW1YxmWIx2CKAMquHc/2MckQBlp
2gAJa2pg+OSM1Os2a8Wkhd7Aq3HSGsNF1ktyO2KckBRqLJTMIFRhiJd8G5sn5dyA6vH3TXrbpiaB
wYR0XqDFHz6Jft80qTjHvBYViLAlmzm8j2b21ug1KtxVozvTR/10R85mvt0lR9B8PF6Y+9ArX8Fl
6vz+JbdLjC8BgBRsdhw+BAWV6y2c9KVWlXUK9LHLtI56ZkFNzL+0ki6bIjhceif5WAkwbtuIYBJZ
E4ye8HYCz3ltstWGZFRH6M/Px3A32v0GOhMG91rsxA+QH6+5IhIqXb0qKGvUuQHBrI8dDGutjZja
BezY4bb1dj6gnXlEdLcynzcbmJjTZBJJgiYN0KDrwSl4QHVsVhWGwIEgoAUB0Kx/Y8Bk6OXuem82
3vCwXKv43j6YYRbpKFxveKnjdqGW0Zdq3q/HAcmnTXxU9/fyJ79Bu5/HIgGGHrzGNHCmmGhlH98i
u7/NApCEahx5MYvXo53yQAnrssfuOaIC3JsB4aVQ7xHLJI6yL3b1o+xWW22zxgRySw1AGab2kFQy
Q15mHfaq8zrC8HzMdwO2ry1cCj35KncVPBWKci0Cm1ivnhjP6gAZfpsACJY2q/E6uc/oTUa0Gf43
D9QmkyEVFLAyPqdtLMlVLsB6bmVwofCXsjAbe7TQcelWu+iYPBkQFFvZcwvWQZuNAjxK8OCOFamI
PQ6VQM4gOG/ID+qrsiMUyY3hn7RIxw2BIpI5ezynM3vVRiPZiu2F/X5lm9oBVVxPVVfBNhjE/2SP
9S49CVug0VQMWyuN2RAqvXxgn1bMkp+lJhzcRDIwJdh4yIFSxwy6V0j9ljDLbGWw3nA7ZTtvNYv5
aswJigI6u12tO9+OFFAdgigFIRMgBzJ1NYXcEI1KX5SkimN3XnQoDsUD1tZFWgqhbIL2qs5V7lcG
St661wMlVsEzDbZ65IToEMMP25RLoVlolHhpoUD3km+R2t6jT82ECNLn79ZuH/5IQP20RrmRpB0b
kCBVqKNMbmaB0OuR8B0ph96r3WSjPYDsy+qtFm1yglPfRWa5mlkmJ+VmvKSdgajEo8WLevvLcVFE
YtaWSPSCip3ke+RNta/dADjHDcx68ahzL/FmdXlvDxGeJcjyYoFR/YUYNz7sRw6mT1Fk6OHMjOks
gQP+DE6TwpNj4P2yTf6EMqmXO5OZbHxAt9f8xy1IimDHEUai6RTpZmCFro3nJZuxaZJBKu9YROgr
GDeJM52qZ9GWL7L+Vv5BosuCfJClOuhLWisMfVcEqUlHCRKDBwsFJIDpimjKpk0uCtjanUeYAqYz
QnY9EaFwBOQIu/Hdycyt+EF9+u8IPAz8h2WVcl1zos1BQCxLx+yQHlsb8EPrlNtjq89oqyCHqnnv
93WlS2svsoUFx4OUB3oYbesAsVALnmZM3/AQdIaMH7TDUQLP3wSrQ3JzNZ9FnBE1vQh3VDSuAO0H
JgDyJT+2VhLJclqEXGmI+8kL7qZDhBCP2QSbDNa6tUfJrWuEssNfa3QwqxTQawoZtjTSXYiuh3IX
2tEeb007cGZHcurV9/VCQAeLYA5G3xNKsmhEvx6fyszKAIFJcnRmczqk6Fb+rK3J9p/CV8ZeJd8n
P0dPpwoqBQwSYhHAnl2bC9o45Ye0K6GWY3Fo/MQbPnpgT5JPHu+7co0j5jYvLQHfDuQgLleAQnja
HmSrmxySNdijtuCCdtYSDchJbZkHsD4NL+hrMPh76KTtS8e3klpP3rM/yeoeWljVnx9xg7Oq5THr
ZPjFMUDuMbJYgMrcHB1PYNQQeaM6Mvcj6ERac+VGWNi7JK6ATCarkgQ1ddGiBadKkxl2FVTb3CFD
m9krf0KMeeIOlRk/sRvIEZCmFvQrosstr/Rqu4q1W/sIKtoL/SLn4g4r0NrcjrP9BEhl3hr+ZAYk
oOQNQRr4qDLnj6x9Dt4b73FlEsi1R+24n5PwTQX84wBPglJCJw724x3UfhzuLkJLzXhSE71GvR6Z
yRxJ0Cfe9u/iJ/mJ1QeXP3SGZj4ITmZmq3th4QAg0kOaGnB7gOLpRsNMzptszCaUu++axwZ6JBCO
2lUnBsXgk3hoVh/lC3fylT3KSePWzNWhgD3GVc+Txe4jTyjM9KlEaxW3iZ3YS06SsYafFRYCLtTC
IHwBGjwwbtAw1nmKe0nogDwD+ZcI5hYOfFcItKwPzkTWzO7OgSV4CmhFkOBR9diLN4j0rcyFiu5m
3E5W7kCN1brwu+qSo/Pr9z2x8HDGN/39OoU6GGU2K3JW4evkcx1a3JYH5KU3oMRe2JOdH3yLNf/8
bnIpSrgySXzEj20oSoVcNgNMKpfnyJo34LN95Y3wuOMM0uLv61moi7vIFlD1/9306mipEyjNWt1U
PEx3f5T7+bk/viMMc6DN4p0yZzSSNZ6zhQctphcqZYSZCz1+N011HMEcignGGpjhPSDicainfyar
so7ou38azODCIU+zgZogZHhWEvTfHeDUgUf7JMr+uNRQfqe9raL5QVjLHRL0VgoACciErG+cw67n
AR2X7OdB52zlGOnagdEbp+sBNC6Ml9ASwNGq6uOWs8AwfFDNodDd9nnCovSPs+Pr59L096G14qBu
0+sAexOVHBWiVkgC0K+EJA4iQG7wvckj0kizWb+jfwKPr6/OScDFuQl30gkwAatz5cN/z4LCODDu
oIsl3aCIH6+3pZDETJ1JwLmjB+oVOprj+yibUm3j6s914fT7TrxN5sMaun9B8E1oYVCiv7amyHIe
xkGPWlCN064QdKai9y/PhUN4U+TPwlEU9KCBVYnZzYYnfU7uWhf/QuQoK5CeIZEjkHY0NYLYjzkf
9FBar58zpDtCvMpiz7+b0BxkrYx2wQeqQAOAdBCEVuBooULHKE2CLqp9dC4YotFfBhGUvPoEgbbH
aNtuBDtDQim/00B3j8LoSdtoTpejz03WIeTbAAD0++csuYGfn0M3zMiFn+Q1o2VGvlMdGdWUwEr2
vovcQrgVvOiyCgRZCHuuDFKhZTBMVVnEGH8E9l/wxaHX7Ny6CkyNjz5YMUrnc2WIN3UaCbHz3xmX
Kb8+D5kv9AksDkYLRUsdTAlebJ/QqYtCCe8k5u/2lpz6lT3qcg27YVCzCvZas90Ju7k3ND1BzT0/
igb7VoD9FeqM5gFLHCKtg732D6796gOoA5WHdSE3xfcHNPuGt7HHZPsj8J5wqfqKzkKGGsxd/3XU
CCY1OCviLvAsoik4oriDlG2CiGoyOLN+Qunk7h0nGc37eBCF8KYnDz0bpw5ic2u1yFsPQkQAcZYU
9ARp8FmUv+I0dK0OSltjE/OvhLkzsj5eYvTnRxa48mzQJug5POXDAOWx839XBIF1UKqidQVpf/yh
UiyiyoQSP3S10eD6AvnQAfQ8MIvSY7DvDeFRwFlG02527yarzX63LzXUvpBHQhcUGrFIy8618wwG
eWSEoqkNfg/qMrAKq5vEeCqei01ir/muZWMERQIaOrRi04CmUfA7MWoxzwzyobOrGSRSyDazhXqS
u+qabt4IZGg/rFHbOEyVYJY1DK2yZC/wGD08pmYU6fLxRdzm8cqxvQW5UuaoTYSOl4rjUNTFm7c2
SyAUoDChpGj5QcbI+P2w3JanKFvy9arJXAygYgdbg9dZ7+M2cdAX8Eyw44w9HlezQTd3DmWO2qGc
2IHDigytfe6s6U3Z9iBzAuxMBLFHcGmd+uG8eiZvKqmUTSq5iuyTOnAFbKrnzA1NUgubjHAHwRwh
A11BC4rO0UF8xdq5sxY83Xh8YlsExTGpf0GMg/LAAzrJmqmGbe5D+0zebH/Po+jY2SPS116xWV3O
m9ckZY/aqVLUsUlJllPcMwAWDQhVCA9aBf525LwIPWZrpHvVyJ3f99FN2ELZpbZsO0xaxlSwC84x
W4319zvJYf8f/QfL4yPBO7qkoNBA7Z8Ukkchp/XwcB7vdF/ZHqwgQLNlIDiqrf4t2ryFXrdFl9Tv
w7sNTr7H99cutYe0XBBiMUarCuGekIkqo7+r32uLA2goT/WH81pfurDoc1AL4GRQVmH7UCvZz8Cw
5hF8OYnOtF1jHbnNZBzvnn2oBpC+GuXAb/bRw5esTy9gQNAD2wm3Edg3tfuH1VwqcQNXjxaMH1LL
BE8EZJFEi1IyRcwVSS7WoCFHo2vkzohLRV06o5W7GFACrHYsiGrmU8euOail04vuFvSJgRkAiUBq
Z4UiSkDNxNYoZ/eqW54QFRqWfESRgl2JVhbH+MMS+f+PJ3DEQhMjG2GpsnqoreOtlWsro7mNyMg8
IiQCsJ4Qvn0jBX/YSNRMbHxFhv/7GKGBiSeGowDcIW/UHZg9Z5Q/Qv0w6AUYH5QNvxJiL1tHgCDB
J6E7m07fQusqq7oRqzh5fGb2glHiAWdwDnbw3eCAV0PSQ8aCeSskbOcaWovN1d6s20IQmQNArwHA
5NEoRnMcdXkUckmBJl5537ypd0EG4HuEDMf0odho3n4TZl14ra3gngVWrfyIbK1fWYalWw8KmNBG
J5uK6HxeL3XJB8hLdlFjZMjP2+URjb22tGc/W1SgStAn8do/3OlXFqnNpfBTpzU5LH6/+kExOpw0
YEFb0LDVa9WH26YwovD7Y3jUyy4rRxnECyFU2B35HJqdFZtMCrLxy+QonyueceF8gi2LA5YXmWzM
KHXDzVmTsjXUGnHDYTwQV8l07OURLXbyfn5ZMbbgFPFUBXwYplDGo+EdYyRXZQDOYzyWtCNrzaAL
BGMhBHneYj12cHRX7BG3Trm9K3vUdZP4Yj4LfAbIDoDRZ9EhzOI2ehSQnjI7TW8t4UwunlIvdtEf
6X7FOnHxv1mnLp0xGCp5zmG9MwrygDi89zaL4rtqspfiszbCrxWDC7c4MqJgvAHfFAAHtCoDz/DV
zPAFlLH3AH4PnuxI1vF0RD2gdCFy5qS6h1bgDqmIf2hkJDLEP2xTB2Sua4VvNdguzr2OeoDhHxOn
t/50ir5WEl1a1Z+mqFWFyD2fDmHZgDk934XH1mX2zHmt6Lvk5jAgCMuyyDCi5Zey0iotD7BzRazM
YLJpQSuDWj6YXja1+xLaxbO25+/Du2kbI5hJ3pNpZfPe8ph9z+jfD6C8QJ3N3aix5AOAiZ3OMrBJ
qjNC5In9BPhKr63QBvQd+FTOAyWurUBbKHTGo6Y/grDfWtlaZLT0XkaCWUFJASQCSLNde9ykjqo5
YmuAVxC8wO8io9YdQjjegHAZiG5kdiATZJ21tV56KYJG8K9h6hDlDMSvmhGG0f0yb1hc7ixgU4TD
Cgc4Kv9B3YJM+1+DNANLHzQxBN9h8DXwmkr/ynUe6z4DRzmZLPIdYG5amdslF/zTIvEjP4IKaayy
TuJgMd6xRvfl36db5hU0OwdhrV55C8qiBked0lRG/6XUktm0ww1Qv15uZo4GLBQGl6C1GlIaLv8k
3v0+wu/n/O3uQccU+PBQK6VL+RLqhK2sYCtrF9lTtsIT2CDQYH5CDyLmlrVL4wlb2UgRj7Mua3Iv
a2XCxYgBWxfpDeRLgdKhrrlQG1O2UzFw2UESwIg/Q+CqD9GJMVML3aebNRjn4h3+0yC1qF2sgvce
lRHShom07KA/vfB6c5ncAmTv/zK9PwZHhUNNhZC19mGrsFjfktEXl+gsCtGg3XwifE2k+HPyTx/l
XWC1eKknqEuz/70UCMAqokIAriCiAawhdVJHP+SggTMjOnV8J/sz2+32fUZ8qljAlV+CU+mIAcKK
38d+25EHq5JElhTMn0BQ0GmrXJl9LhFqIEYLUNpY2X5wRmxoSc8hwIbOfRY5b5zZNcKPW2AMMQxW
FRSBwNd7g/kSqmRs+hxPAYU3xm3lcXeMEVnyBiSe87nb9F4GQYPxhftcE71aOsRAkaoaeDVZFiUw
EmX98BdjXRD6k4kE4KMdQ2sucFMcY7E1fFe8AJLkhSLCqW71FU32EXWMAYbWwK8CQCnmm9pnIt5X
0TRzeEWbCugrzWPjRIql84JV7n1LhVsmxMir4fBCHAUkNDKioLFFbpJ+dKny2Kp+CrPCBeR9qa08
C5rpXxp7NqYNIje7mcyVXbVw3UHBAayFEAYlmu+Unyxmjk00BgEp6zR3hJcHHcW4eXNddP0dSrkm
a7JbvPBWHOXibkbECjwZWOUAP6K8xjSjqp+1I8n/zM/AuQvvMTJ5h8hrn+RNey7v5EDnvlZhMwuB
I9qbgJlUeIl0olC3OxR5B2UqFWQR99phAKv+U+KWbrSvvfSBMxqoem2Ck2/5X1rnJu+rzvkGtICj
9NM85TmEJmxYjZjv7eKA3htwM+bvuAQBZGzcsFgLrIivv97GAvRAENbhBU3Yx6jAahq4ecx6ocEz
mkFczuNvg+BKOPCeZiPOK5xGwKUUAyfsKRukZBoDiZk1B/JdeL35DMCUNMBUWeTAqUmXe1ZtmQQ/
zqJ7tTKQQ7AFp8engKvI7QDJCkHmnjg5HDYDFQ1pw4ILVtz/w54Dzh44WUJHhm8Rqe8Qp9kf2FFt
jOCx/pAtDt0VR9lB2eVLsXI3Bg83500rdM0L9/G1UWrJI0kDJTYx2n5MaBJU9NmtdxFurMYGK+9h
clcO9K3rurJHkzV2JU+EAmHvsdyokFvPzozOIcG5e9JQMGz33P78u8XbI3VtkHLSU1ZArzSFQeUi
PLVomQDx8X2+LhNyGzxe26ECm5Gd27ibYCfe1IAB73r0S9ggXbjHLrKKzWSjWqVa+ffrz4/stczi
wivl2j7lsQI58MWGLORg+cjKi4fWjl8yCx5rO0LOioQbCnYxu4k2hz/jiT/yEE6L3n0s8VrOdSE/
dv0t1P1UsHks+C2+JXjsLGSWwcGNjihop4F0NX5vnstHxokPl3A/GLGzxv2xEBBcW6fuDE2aJCkh
KzF5suU7aqprQBpx6KYkbfHqR/LCnFV3NTNFNhLlRtAuimAA734kJDXKmzHZODF8Czciv+ZmC5qN
Y/3EHUor2xSfFeL6tfLsrbMGmy3iLA73FIqUdJg3aXzFSJlGgs3xWYGOUmZtWwTVojGDppLQT/g2
uBAe4E71qdBrL19Jgy5N9I8vQA3xOv7RhkoYkxlfwLgAmVfWPrPad3Q1OCko14sP/745DU/162oj
zcK9AbsoSgtAJiMJSzlKSRG7OmewwKjNvkIjDVpDr9DZDDaXCvyrbpYYqzcj+Ul6cX+apNykEMzz
kPgYKmv0G84NOlM+9S2Q9pzBvMigHIg9/sCcWHeVz5fs1lvL6EEGiAUUivSDiZfKKRRaH9kHZ9zx
D8ARxibYY1xcRw6SyyAiuNTOsH38z14TU/zXKnWCZ7UfpzhgGnSl5qHeb+M/6P9Fs4jOff5uaCGv
QLbxX0vUac1zuUkiEePLAMs9tM85ctiMVaDpDiKxrbPKM0r84G/zSa1krfqlwvWwB3m5g4TnWWU9
91AE2PgX1n5r3FUlk4WL4WqAlF8Q5THqewUGhQ8wBWT7mTX4Qe+em/tgXhXXW6h5g/cQzy/0KSCM
vCnoA3+ISnSFhZtSs31uHP4F4cNePUpAWa2s3NLOVNAjiUCVYBXoWhZ0zSptzoIWrIPBnXDpTYDK
2138DLXdO1G0OqgHtm+gVloLIdbsUjsmymUhCRLY5T4SK3zMzQiayzxIvRVA2gz+IL4i6co6pE3+
X0YMNDsYQAgrnUa9cUOZ79QpVXDHeuWO+2wgjQkXxD4AXhZ87Zj9/JaCAVpY4/pYCtKAc8SyonsQ
dRYaZZvH1cCC5Bpb6DjaoVEBTndgT5BS+qhsbdO5qxK2C3VabCPg59CgDX1rkLdeu3YmlXpxqKBx
2r2pnVX11uiBN1NwUi8CZTlqWSDAAbe28LIyw0uu/addam25vI45uSZ2vcFRjswdrrd90RntvrVa
o31ZEwBdeMNjoIRPBFBt4DJpnLZQc4PCdlFraB+TqGtP4YW7y/YJkegbjQF8oQzKWOy2MFlFXxnr
QihM2PjRjAFOGXSjUnPMxmEz1BVMNwrYe1jPzwFjm63pBF4yV72ke6HUs+PqM2MpbgApGUDpSKuj
bYLyR0KRV4k0Y4pbUHUij6z7l2DzEu61dREa4ktpX/vDlEgFCPGgaoE/Y4QlUCpI+B2k9+Sr2E9H
cKVPtmhLp8RmX4OXcB1FtbiR/o7yZl2nQSg6MkrSJoUsJ0QllEPuvjz4RrFdX8tFn/TDHPXK4Pq5
TaFIiElFdxQHKTcj2kNGyRDuiMq0skv32T9Q7hP9eWRxUQJHuyOyFNeHlK9HYIr5uEVJHxTVEEZ2
JX00x+3AgZgUr3jptYN+CAiWz+NpZe8uxUM/TVOvjXLU0hyiFi2iEumDt/ICWaiESI8f0Z2nnSH1
7gRAkflWvuoMFy5weF8i4YHkFxII1LHh+HDgRw6mJw8hg7/n7AZEC7jpTii/S57opufY+X2434Bl
aiPDJjqnIFcL3AaNydO4MeH6CDbbe1IELtCzXCLyCyByifjTIi0ko5XZqIJ48gH/2IX6sBVO620e
5HD+9iHUPqsSQLCGFB8iHVPjMdmmoZ7JBt+aKvRqgNR036BXW+nMff4gbMI15rEFj3U1DdSqF2Od
aENBpsGGMC+IDp6b0ejd2NTuuLvWCnUFKWfj97m/xc2rgCcCXAC0A4jSQed9vcsjtUwgoZViq3n5
bo/7tj/FJwhp3GOPg/pLBxu/3X0y5jnGc+8fbHM4YxAxAjG9KlHX0SDnLB9PWWtUNaTcExdtBH8i
CENmu9rN3Vw1TvxFJdlWsOC5093v1r9L/vRikyrJdyCHPlvKU2fKFART2OJ9leuhwXqyJ+OoyxME
dAmhdLKR9oN9iL2XE1TiwEN8gQC5mW4lp7JzcC2CWXyVJGgBmAt8wt9vol16yQ51LcgNClfHZ8YK
PAHcocU5fUJrHfga4iew11rnhNWlU7UNTMDt0fH2+7QsxSbffItEvg2N9PRhTOoyFzIN2mXggBI9
AeTIIWFb65FnAVPQSdB5xH6/21zKaFzZpM7dlPp9Lauw+R6AEng3PrGn6cQ+V+YLaFAAg4THNUNP
3GLW3VUm0YXL5co4dQIGTYg1Le9JQoP0uRSWPxmJw0CwaYCsCqdH4PBVVzNKiweP8Fr+b56p0x6A
xcIvE5hl3BnaaZJeeEmCim/zsavuxSOU0kx5ryADz69Wmxcd7k/blJNvJ0S8k4D5Fo6cPaOSjsD3
/U4G4lM2OY89sUfNEBwRTBHJ0wUirfo/0HXA7/z8BOrs93lbD7KPT+D3Aoct1lp3sz7ajPF99HI7
ey4dxRNAG/H7Xlued4hTQfhShkw3/eIfe3Fqgh7zDvo2bK0GfrXT+2cB3CgK8jrlNoZIAV7+IBT1
jX+7YiCMhRIETBPE4LW/5fJ0iCN2/M6ucGblTnB975j17Uf+WOpfqEDcTzqI5o30UV2tXS7db9AE
Q9MBBJs0AJSujct9XSfVDOMC4RbSdJRtj9kb9AIM6YzbvQavUW8ULzXUu4lo+mZl6pcuuJ/mqS0/
VFGUySMZOyhIPsbnZB+ja7g0AqgkQLgoeSMi9dnx8/9Iu47lunUo+UWsIsEAcstwg3KW5Q3Lkm0G
MGfy66epmffMC2EuqvzKC7mkRRPAwQFwQvd5WKFTpRCEWHlB1mJGLiZBE30EgT8SIQ041u8HRCrp
bQFa0erIDiNofnSkyE0GD4cuajTVpAE4QuJnQ0pS8tXRgNkATLJQTdBBoMnncPu2JKisRCqVwKN9
26mPE4SrSlic5TsMJd7jt8jr30GDdn78nwfZ6UF3ist5V61NmD1bWF3qPtkX2dVy1wbL7bC7B5cU
ftdDFqPHrylI8N0nM8Cd47XdKyh1NIMm6A7pi+ah0h5nYHlVYp+Or1LSjfULzn0hZ5d2WTZ9pa9f
eBvv4yfw8UGuzwbfFb7gskJJILgQLmyXPEDMJAYx3SA79T6zUPwXIKSDiz6ETFaSvtOdYbC5r0aC
wkd6e2u9ofB+3/ig2HAbVEN53WVlukixH0vvA5dQ9zd05NQd85VdBv8kKx8U2KuBxN2fb+HsNYsi
FEVq+BbknxHWRwnHr+8OpAnCn3CT8E24/eKn5TYr8aZ5VOQBCkFZ98kn8O3epTXUaWbiE5AYztEJ
RCDKbh3fGz9/N1395wxKlOo1VNbOIeThwYeCspbxTX/4QB/2rjxm3ugzX9Zw/LlBziySwxmysWBj
MRVfRa6TB3Q2fwc5GbsI/Y/CTfbktkQS83VEvnre4ckr20aCS8rpnHBGmsdt6Qzrstj79x42eIgf
kUNe7lE59bagszS9R8iGXtHb8IauiyRjZf7qvFEZoINoD/l6itAGZ6KL5rC+HmNQhSlXRjf7+sy+
oR/oOVWy71qIic/QntJJ0wFfA6yAxctspdRYXRd3TTZZr9aVhcrZqjmEusu0/QDJW5B6Ec9aUHAC
b4rKn/Mu6+tBAcw1Ra8iWQtXyaUgjH5WCrJWBjv6g0n8Jp/hpSWnkRBjZc9AGBf/VG45p7xenLLC
uDIruqzJngzVoap+nR+IoD4KI9mgcEde2tlN1o1ASVZi1Rl9CCV7qMPptjVsTwubAYH5xjdWecjG
fEJfnqzo4Wso4fQD1mnYVNGEFULMZQ6r7dj8zUJDz7QkH4peHdS+dpuulKyc6IzbjpczUjPXhnEI
Md4i3nfDSzK9dsnLII0rfg19raNapacc9C8iL8iNKo9zrewZ3kk9+7mo9s+czAEom129ja4G42PA
izLpUaPU68mFQVDsnYM0vahb6BFYcQreu5+VrV0n6I4zukKiSCr5OJuLyxXU6pIoxJSPi1snl4u9
By2aYyJ3rUIBW1bsKLZjVKvCI1CIT3J2TJyuDaN1Kgp7dqsCvaRKeTSKQlLKIPQ+uLX+A8MZ8mRo
I0qlAJMOr1112y+4PBs7O7O9Ga2Mi0fTNji/d2QD4yx37rSwjgcgqvnidTZ0ruxZ88puqiU2KwPi
bDaKrcrQ2nUG6TMzb1DQ7laprLxLOH/IGuFZp63RRM5iDcqqRGtRJR+CUbtlr2N6E82p34Y/lmRv
IoPdWjISaeFeRBePDdkC8FrxpERZ1fdWuNbJJ+bOru392EJl/nrutd1fLJSNtA3awMBrTLmFYt1M
lpIBx2xnbzGO8aIFvcKC8yhCR7ZB4VYpt42GpujjACV6dVW0c7aLOuWNdqjHI6S/L6NUFp+SIXKn
UKmHZJiqAiUHfbgr+7faRA28igtPH12QlB3Pj0/oNTbj42596JlOrb4G2lAfFe05bS7MMb5fmtEv
ofKq28n+PJ5sdJxBFvkypEkDvKyddjnV7yqrdQ07C5IuvZlKkkl2mdga/7US3ivaHckoTWAlg4YK
zumpaX/X9OekPJwflvjE/TOPPHEJaiiTtCqA0znke8tAmtKkhXIJNfArkudo2pgmKyjAvuqpVY6S
CjL8VrpKRmogGy05PaDaBL5KW0fbKDti+xWqZ/sMMgJUFs8QLiOa5bDvUBkMjqZTIIdYOXFmLGNc
Xef1bmL3WoW4bfMah4fzMys00A0SdwKMCnWKZQKSQ146FfO4KxBFKBq3Z7YLmoq/sZe1p3TlOEE7
J+dVDGXMumRY17EGUqL5OYQNu4VcW9koyTwLF2sDxbmWtGGVWoEUwEPtwqNNxrfUnL1itI6N6UhG
JTxrNlCcT2lTpYBQGCbRiJDHcSw0zffvhi1VI/uahsQFaYPDeZPUgLzuZ/NQAYqoxS/wUiFx5Rew
jTp76iCX090ttmd2/nkjkU0l51UYjae+bDCVtW64HXFKN2tAhQu9lrEwZS5FUEe8jhLNx2ub9frf
U+Ov87KCMCfQzHT6lSFnpJLo1p6iY5cn38IiRy952/9OoZfEHPRQ2dARSVs/rUMforyvBkIx50e/
4vEP1M338OQwg0KLauzRslUghKShrto2QMUVW4FZ7hTLz5wA7FV/MeMgHDRBB4gyX0PnLEopM1Of
igaYKnqcIZwdGOXsLxWotIkhCdQL6l8MdQvGmVU2KCVql9DhkteX+nCpWp6RXI25X9Jn0NNkSPAn
sluMIGB7isktMt5pHSTu1wYx7aJIbvMOE1n5XfrIdNfqfaO8jtQDSwPkrsLuerYP2ngRdw80CRrr
MolkcQDRDt5MAZ+iUZRZj/UMn9Oa0feRtT8twvbVFEqygas35U0JISDweUCjEQwtnPvTqqjUkxIw
Ke33k1W8afZyf95aRUfHFoJze06kIwCPemHPSFu3NS5bHP6Lcqexl1D98d+gOCO1nM6mnYaN0bSa
G+f3rVLvKnppKoXXlpKZEy/Qn5njbLRr4zDPIPDtwRF5KjgIFFRoGpLnkBhkleiB+DJaCrgBscmx
k1bBrmMtuiXT2Muj8LLSC8kSic5cCxRB/8BwY2mSrAzrZc0HFtdT82Qp7be2uCmzbmdBcDkGuY/k
fBJen7aI3G5bdKNQ0w6IfTF5cXlwfmFw+s1cuReJ4i2z1w/F7i+MAx0ZqMD83+bsUy/e4R7a9Wvv
oxqhwA09uwodg6y7cbSnTpeR4Qv31QZs/fsmHlJlUREhsIlHUaUH05jAGhUP/P9eWO2GSHO1ITC0
l9K5rxuESF56cNjL3kviOd58A7e3o2LJJqfBgC3LdcLvk/EQMxzIgaHgBKuCcGxc27ht6dv5eZbi
chu+ojSmYwvcZmEulATV4b4EhRzZVVD5UrLcrSwkeg1fw83gPLRwu2xGzG2XIh+UtJiBXPVBpkID
wJr2g+xFI17aVTcJFyfokq93os3SKuOilkq0phQX1W87qPnoXf/t/EAExYI4jSAX8Q8Id7Efnaaj
zoSqAc25hUxwR14dZ98oV7lxMySQtnl1yL7tbuzyo5PRcgidwQaau+orNTOUAeEeT0e5Rm+q7pI8
KTHK2BrVsyAFqFBT4g1E9xmEDlAHjvJI+qVEwqyKVI2WtUSiepqH685xabILKxRk6BAm7g52GUim
VxRt3iDyp+tgk6ydCyAOdN+RwCrvZra44QC9v7hzdbw22spVM1kduNA+wfCL4va1dZd/bOiag3y8
CVhHfSmSJkhUVL5Ew0EyOqGFbmC4DTh1DhutErlnW/noeremV3Dhrh3WngL+bfB7N/QRVHdqGpD4
e1RPrllSyem4Qny5V2w+gduJkx5nWRqv6e8699XY3DHjYTamu6aXHF3iKXWg0WqA2P1LwCttbEio
TcjplcpVO92z8LqIjufnUzyd/0LwtNRRX9Rl3wOiLpAzp5U/Zn8TG4SayT+j4Nvkcy2EXPA6ChMd
ig0r/Wi+jKWMFkKrh8IBWGZAjm4b3M5WIy1LFBsoGYvf8P+91tiHhlZBGi7XhanvR+u+gIgO3hKl
5EAUOpUNNHceQlQ2X5IBL6FMe6mm2HWywR2T/tiHb/r4va0XyR4QupQN3mo2Gyddx5qZjsM6oc6y
15dpT0Y1qEri5s5wG9XWfs1LJJnmnzcV2TC5nZdPw6SrKyxxlBclfB+yOnY7fd6V+ndtyIORVJKg
gvBxCjkU0NIix4SsMreofWzkTrdgZhMCXWAyPWtLdZ1o1d62UcqlPSfafJgifAadQfAQQlPZdZRX
NOS6dgt1amvcnZ8C4W6BwoKK6gMo5PAdVMaUzH1q2mghr6d9RvqHKZbl1Fbn8cW5/AsBhtrTxR0q
vPGXGBCoLxnNG7wHU7a3jZ0+/Y0X2wDxR31v0tyZUIQbWqGXhFAx6mK3YsuhiGVxZ6Ef20BxBz6x
szJR12UcusNg3dvja6fJzlnxu3oDwtlKYXWLOncYD80jBEh1d0TlEUM7QNh5aRF0NCBrRKGVpeuk
wNz2L0Kw+sfa2pOsQgMwjNwFXe7GYUD9UzO5s3XQ65ua/s3RsBkt5wPsoWR2qgC0ID5VDDeM9rQd
JHcX4bp9yj0iKIoyeQ5EL7J8std1K5h9mBLQMsxWQDXdO7+rhCa/geEcS02s2U4twEAawu2r96YE
7d5K0ZDuwnCSgAkP7w0Yd3hD7J2WzQywei7cObupwAA3Rz/acpG4SxnQ6k43XtqKtAbPTgAlxV06
7sGq51Jk+hJJplS2RuthsYExKxwALIUhqOj6yaP8MVbnXV63j+fXSAwDyk7QgyNBype0gj85ztEV
DXpLHbIF+ozUwONEtL8yuD8onKMoWNVEyEuAArAzD5oTP811sk8LRxJ5EJ5koDb8ZzCcq+gTmkW9
7cDHIpSyxHsjLAIzOXR4odeRv8gCArK54xyE3YSj0ZeAi8qbmICKb4Dkrqy0RTYmbq8i/hU71oSp
yxHs9RuUfqAUb8l/JJkNskGVIT5V56Me6NnSP523DfGjGEcVuvogSAhKkVMbNHol7sYxBNtHF5hQ
xeuDLkaNU3lTlRdO50N+ukcxQTTJxrxO3Jez8g/uZ7nRxvaLaKnngWHMi4ZuZpQqhJPsBiK8Vm4g
uFNyHpQuyzRAQNDYVzCKih4sOFqSemxi3oxyX0irRzIFK9nIuI1AC4g5ZQNMxlTocar6l6XJ9udX
TWiVm5Fxm8C0kr5VWyyaU143eYHqmicK6zwPIryqbkA40wedha3MM8aBqL5rKMcWXrAhuttiwawJ
MugXi3I4DymbOm4jZKOaFz0BZBGGCKpnF9B9+X4eQujaN6PiDixLD5GGteFza5T5Fs11EZb73rpO
oNvxN0A6aMaJburorjzdWKkVj6GhKyB5oeOdlqeRRwo0N07QibCN1/NYwlMYPDL/YHFL1dRt1lkO
7CE3LxE2mLTG1ztfR1sH+HTOQ4mt4g8Ut0RthjKYogKUpvdXejR7qfEw5SBgUPvofWiyI7rZg7EK
iWQ6xSb/B5dbN0Nl0IVlmE4CH9+DoM+KnqNplGR4hJ54M5HcDUNHB1Kor6OzDb/LHiojQdUaRB3N
XdU4QRTvzk+m2Bj/DGr9nI0TXPqhd7Qcg8qiYECGbKj2evvdsGSlozIczslr2TjYtYphEVTaTOvb
r06QlWOPfZnKvO7qVb869n/GBAbQ0zEVtpKHiQ0sJ35OxiPIOHUGzsLeW0Yo57HHxfk9qU+l0Ul8
h4AwAqHJf9cO7banwJNiZdaSAzhpwb2Z/m5DJ9rZk+p2uJDUTNnn1eMwzK4zQJUFT85qCHdkgKKi
Dk2FgT5MRn0356os5X3epMCme/pZRUeNdsiwxl363A2Xpn3flfFFmr1Y1nfWWJJtIt6e4A3TIDQH
9VnO6+jaXEHMF2dek6kgTvSGEu3reguFqONU/JhRfOXEEo8gNC6KDjaqIYKDp8bpACcWEpI0cNqI
XLo0DtrurdV/1ZbkzSsOPW9w1u/YbBaln9O0DTE0Wh+r4pgnoKz6yJpDPtzP2l4jOGt/Nv1znd3P
Ruif36jCRdxgc37BsGvSWeuZrteHzEItOmR2kNTv7V0f+Wo//scp5fwCRJ60VOsAF+W/6uTGqLwa
WtCmZFDC03YzKM4rtE5qZZUOlIEtR9Psf2o9kdzWz9sGMrmna5apqVMVCSCSGi1s8GsKgrzKXVbv
zq+P8HQAdwE4q1VoehDOBm1nIF2aR8h9TOW1YujXVq6+WA19OA8jvi1vcDgb7OKK9aEOH6OPr8gO
anqQQm1LAxFhFKiNr0BeKXTjXpXsarHtb3A5+yOz0rb9AtwGVWrNUF+Ei+7i8eiHBZQIGVhinR9t
EX9UKaiYarRN9O0Vpai3Pj9+4XJuPoOzSz1cCn3sVl+W9ReVUV22qJPLJzTyKIsESnil2UBxxpk7
ZjXi9QWtgvynCcNpUjzuql07voKu8fCfhsUzrrOWhYW+vimjZhfFiQcsZ/ZUQ3L1FDoRaGRZkCxG
+5/NLaJhTFZKRxhpPe+N9heKn6oy9xPVN7vnRm0lu1t4EmzQuLVyeso6OmGt1PE7aZ6t4ZI4L2MY
o8z3sqh2c9dL9qAMkFsx1oaKUZbr8IrUjaANpVxrDXGb8ibXA9MKdFk4SOi//oyQ79Ix4xjFxgRt
EkgpuDMiDUvaPZ23DHH1zQaDu1SELSqoigmDUjP13klGNA1m5eCWOQH1Qzbd1GN6q3btR6OPKAI3
luc2XI7KmtJqktuk0WKvabI0KDM99IoB2S6odOdu6oSK5MgQe8B/jYtvDgrB2GrGNT40VZcLBVmM
rDJuohqSSudnRIbDXTDA6pJWKYVZIaZ40MMyqGnrQhBCAiPeK3SNkiL9CvpE7uCwjBJ1axgOtZ4H
a3Hb3O87cF6Aam26Vy2pirnw1goGAHA+gAkAnJGneNFIp5AZsKWMeRmd3bK/ypHkneKnCURyxcFB
EbKCdpFC1nonNOIN8Pr3za0mShwlK9dWs5nWe2Ua96OsBUbotDcI3NmYxbmJgx1TOYGsrlh2lRX6
jB5KQ8Y5I3TZn02mmEAbj97TodA0daZyhGkU8YNZBwkqKlTckYwgGWQHkdAKN1DcrIUTGdSiWKHq
e7RmuFarunmUSjyaDIWbuTyKwRGwvjmV5MpB5j9BOWcha/YSuk1UL4OpFCzwXwp94xHFYGjbQUWF
htB5cjWnXgnaZr29dbIgZeBJ1SXnkICWyAAVKfrZVokTsO1ym6vKBpYzCsiucNm1+TDfWU/tDbkL
dyC8/Qb2HFwxjtFvXDHO+w7Rpt7g8ucsaViRap8hkeVogzAalbHpHYkue82f0/vzWMJuyS0Y57lB
5MUGXMvWHk7HhYR9BDkgsBe61l1+ke+rS2dxIdSbPde7yGfQLw5BrHL+E0T7YfsF5HQ/IKWpJ5YB
81mmXZ9ezjNiJE9241vaj/NAwjTWFonbeSBqLMgYAYmkl3DJ/dz7unppmigd0Q+NtatB41LLghdf
FVpxLm5RuU1o20NEBgUz3Lrl9YJL56OaulPkIhQfv3bP4cNlt3a0J/6PMIhkuVZdZkzc5iQLS9QB
LFdQS4x34ZN1l762Pg0SUFTO+wgLep/6tm94zdF8qH3lO1qGj3uwg8K6K6894BAHYzj4VA/6W7NT
75XLRHZrF7l2ig5OUPtAHd3gKXcza15YmqMZkE43YTJ5s/TYEjkoCpWttf/B1KC8dGphTZF3mTrj
8ChC15xRxJbvQ2kngvDxsUXh1rlBJzR6j4GCRlcVJOs0u4bWqxH/1Htk9jNl52hBrT4v6n50duas
BhLrXvcJH1Ha4nMrnYVKp+YU+JmOGtA22qsoADOzsjqQVEUpNruIh25vVMyr8MpU0vGISqO/SW9t
P2I9ZTfntIFMJ+oj8RFaeT8qIHJGlWJeyBKPwgfmFoZ/I3S5oucMVo0neWPv2vZqGV8sxUJ787c2
fVbLg1kf6+Xh/BSLrghbVO6toFQTysrXLlmjVi7YQi/H7LeiZa/trPw8jySzWO7oaQa1LAob46Pz
nak9z8NjF/7+TxD8syDts76gEQZD2OKRhHihvuyWrPDPw8iWiudrXGwnNvtxnTRjp+BFjutObx8b
cjuYwaj9TLXLUvNVKz+ex5XMIH/Rj+Jp0NQYsJH5rUHebNDuTfJ6HkPsW//1K/xt2LTTtsorrFIy
omZ1qBHuUL7Z9njZmOQ9tR9bOzmcRxT7yj+InI+ZHdZkRgjEpr4OVVy0QRQiu2kJMVDcCD5GUKB/
qUgqWrtFF+9qGH18UzojwiOOUfYf50cinDvtU00IdV4mP3cqKoDGbKXSILXlz4o7q9dhNvtE0f3a
uo2QrftveNzM5dEys3RtsWf1Q2PchmzH5qvUfsvD+8lqJDc4ofFtBse5YqomKVNXNoR5WFB/f2xY
68ZMUpMn9EYbEM7VsmgYkfIGSDjWAbq+PTVx8P62b1HoITE72WJx7taKipQwFVAlqvwdlKwE3fI+
T486uVQ6SW5JOHdk5XmjoFj5EpqnXTtXWYjrEgTtzXm80MAeUsv4ycXX3g0KZw6FQSoFZZSosb2O
b5vDckD26phfV6DpSF0kbqFR5uvHwlOu852au5AZDYhk/QRCQLgYbr6Bs5KuNxSjYdgCw8etjnv3
C2r6fn57IiZIbWp/8Mw9hTT9/Ao5ek+/WEww/hmSbxCWH26/gTMixEanvI0wDz34rPx89MyH6bLd
g0/wvf6I7/WAVaC+qrXg/G4UX4o3Y+csKivIbLU1cEGZaSuQ8Z4uuwP5Gf4EZwpyS+qOuPU7sqS3
IDXXafAXLMKnc79a/OaeEhoGY04CfPPx2slxEQ+vRtRTp0CeXfuhvwwfyE24uNH7+YELN+1m3NzB
nlptZVqrdGIKujREaSBtogStLAkkQfl8CG1GRxnaHlDDjYOpeU/DSzPzWDq4Sy15Ia8f++XG+Wcw
n0f/BoaYbQhWvHUSo9zLYvpLx0vG0WJX1X8vsYrHlYq4raxkVuiMNqjrPXiDChXDJh5moPbVTyU0
/IwdQuiNzvaThbhh0u7Or5iQaGmzRT7v/Ru8qModpV/jp7NXe5TidUy/4Qf6ZOmN2UI38U197zz1
Qbkq9t2zkXrZvXI1789/hcQrfvIxbj6iA00ePBbsptawV0ZtVxoepJj+5tzaTC3nkUoQXw/xajd1
U7ihVXsm5DqY7EooW0DO52RNsZYpAEVNP1otaHu/jj9MFsysdlOpALkoZLldPs7TmMrU5HT1ssrQ
ujNFM/OdSv1k6P2+9WME3sxqR7sXtIBKfJxsyTgXQ/pahTYEhtn1ewQcpuwXSqklCyabSs6doDS9
hAwuMBzijsu3MT/my95GrR8EKHeLJYnUSPY7X4xmzk3SD+vC5Xag9EEC5acCWzA9LmTwZudyUiRW
LzumP/++MfvKhs0nDRYvO6J8m1xA4ra66i6dIHOT63aXuq3uPcy752w/XIyuCdnm89tOeBf+syE+
fcMGH90HIXKZGLHCuiCiFKFAiXtZze+rDzWJA/J+EA/yxDxDr5i6QXC1ssuXPj5S57KrX+IsoLpk
KDIg7sZjTkpd5ivnUjXv6hh0SBdo3cxGv/+rMhoQMvw7JM6LWMOYxxO6hT21/ECzOW6mGXKtpayD
V7w2NkWGELzEaDw7PQfmVFe1zFq5hlDimtsMxUjH86sv3l1/ELgdPKsxWWwL1rdoqTsnNU6X0gup
cTWUiptFpt+OVHKkfkb/v9rDH0xuR9truq5e2euSon5lhOKJlxXQ+XSy/EDbysABG+XEBNcqm9+S
3sjRJVY3l3mOZnO3SBT9nfRL+9FPaKhqDHu6Usep+m50cfaA7koDZFagH3JRCZAc8qVF5WqFVrK6
7+zfKCsMX/pZnd+hXQm5rXoCtSvTFcebO9QjMCuKDlFHw13emTpubZXDrukQDdd0nqMjeuFAitl1
122XmKvYjTH5taMnH4M9Q2WKOeZhoa3xK1brFNobLEdsSDGDVJ8e1Yrme1abj/qkOAejJOBzVJK7
0kkUyYKKgxEwmP+zGZ5eZg4XitIAzC4ILxQU+0+Lm6c9jrlvNaQRlaulfEbuzBlkBNris+APLhdl
L+ZYIygiWyOQCzhRFDfMLI/93fH9B4W7GSk0K0CxhB1Rg+bM7L1w2MXhr/N7QjyFOtjbVMglrAw6
p9suqh2DFTNA+vQxWvbq+LyYe4ZLH/oz8mSntO/NWtH2NwfdBpW7MxirknMzATVsfyT1S6KloMO7
VIajzh6ZKQuBCJdrg8a5lowmJjivgaYob4n+YaDbaqHBf5xI3rtMZRqFDkDS6j7sb4lzM6ml25cX
c+y3iMwXpTci51LJUuDCg0B3Vk5D0IGAZux0AavYybKlA0UWbcL9Mk1ensQ3/RjdNHT+Qdv8bw64
DRy3cqBopE1PwGUTaW9G7c5K4lLdNdjVJJ1RUSU72o//HRm3bFYzOraiYGROSo6WkrqxfaicNwV3
co1eshg9wUaAjXd+IUW3IgSwVgFU0EWrn6JwmztCDQJBpVg57+Ypd5s2280F88ayBy9QsY+j9DDn
LRrN1dfzsKJltFdNbhQUgtSJL2EsoGcEqTvIx4ctDlh6P5gpg1Nu8eBzrlUkSc/DibbEFo67PoQx
NRV1AhxT78esDVr7Oe1kblJ04G5BONOkje0s5QCQqPwFOYuE+UMGigWwK5SXJLQkNyJt9Yf8WYtW
HyR3LW1VFuDgkmwZq8kB34jFYjcLf4y2i/plXw9BRfTU48xroS6GpmFn7txQe/+LCQW59ooOngA+
AJopRpXaJZrJKfkJP+sly2sne6AL53ODwS1anZt6w1bODBYTtMrsxwitdClu7W+k/2nI6KSEJmKD
XhI1DYaFEtdTx2LrrIzMETu90BHEiUEx9D6ZpeQNIrr1ITD9Dwh/grMR9LvKSiNYl+1LXJi7AhXn
f7MyfyC4w9qqFqXoFYyjrZIgRnSqnjvPGn6eRxHuX0clGhTlQIrIG5+jd06SpFibQXvpmEesFCaA
XCxIpOmQSUxdaAgbMM4JIy6zkJIBzBkeQ+tOs9EFb76jadU36THu/qJhD17YQZU5JEMgkHNqCGFf
VDTUVuEAUu0j2rjpZAYFk2yg9Zv53btFWXf3xu+CJtUszRYbqHRuQpQmWHTPyF2aSWBE7n0LwyWP
+3FaZmNlt4iW4pB1xr4dUGap27uKEbcHh3Mx3aqajCFNtJe2qNzOdVgYOWO/opI3p/9NugviPJ03
QNn88d4PKi8t0QDRdxPCZw7yPJVN3qYCHE/aw3ks4XDW9lrDXvkLVO5kLmiWd4MBPokRlqBq9sVo
mG8NeHXPwwiHhFTHp/sBzyEHU3VlOms9YEw83VDI5dz1lfFbj8o9qm/357EE+xc8pmS1cdwFoRN9
an5Nmhg1SorRv2YfbgkUl8bhRk9k5HXrOnNGfoLCbdxiNkpwIbRofWkO1dK5jeyIEJg3ACB/poIw
nEBh53QYszUnMwsBYLLWz9HHuGgGaEyflga6jKHyEbe529qhJMkj8EfguCUOCsNA6KTyxFhOGFt6
1HRoL6Pw4GroTpZxT6vYTYur7qoyZWVOAsM4wVu/Z+Mr5ghlIaiPQInasAPrQNqWhyw/Li2TjOsz
DvtlvTYD487AIrasrI0BpKH7wjiaxOusPWsD5rzQcUfqAr09hyndm0vvdr2NC6msIlyw1bZD5elO
cEkzx4rgC+b5OkMxFbEPrDict31RJdUJCOfh87W3eFnXjylzEE4oc0kdN5naq9bJ8a5NUVsVu7E2
Ppa4fkk2+f8Djh5fUKoRE8Xvp4uJwotlHkmP7gI8pk20Wyr2LkteC+OxVUo3pEdoSbmQnzw/ZuFG
QcHmP6icb1GqjIwqHdBX0++0yC+Ih4vqTq33UelWOdLJMk598UL+AeRsFh12Ra4sGGbTXqOvxZm8
epJcpoRTiZorEGNa0LX9Uns1GzSsomqEuapJdzM58eSr9Qxxe02HmpqDjlbw7vdohkJmzDQWC7xf
pYwbQTRObZWgN0GKaeE6dLqcudXNChsXtBXgqh1GBK2LN3H54/zqibz1FoSzGSVDedgyzGslbORN
7FtG9ioEu6g3NpJzQdRgp22hOEPpVJC2hRnGY00B6vun6j4xX+Pqcer2DvrDxyrI2HWcvevqfukP
Y+ahgDRJfCIjchP5vO13cPbTJbZqQw8RPg9sIZX+Uqizj5gDquonydYQriBUNVYtaNTL8k8ZhrQR
iuoJRqybIHrfzUTxqnJ3fgVF5bioSvmDwl2JYqeKMyMDSmrmvtb60/xuqxeDehnX+9C8HCikmMhV
wq416k39m8l+h8t7KyvnXGeNd/Dbr+Csda5Udex69AvrSUBRSziWXl+bbhdT0CkjbtlJogvCuYW+
L1gHoPaC9prT3WHZNMwUCrxlcSo/a03kdyj5YXamLHqoi+4a0Jo1V63ZVeWWg8rSOmZVjAk2ISRZ
B5NvusiYeQyS0MxFkgfq4iO07PvUzX43h3mXXKWvv6CtfktuEl/b4zB7zaB6rx5k5K7iOfj3w/iC
aMR16n4a8WG1/cjC2NWXI9MlbxaRg0AvKBSUVbq+xrh1XfRxzrJCR29481Kr8BEpyDIuzCXQiKw3
RDTPWyjOFyUzpCwXHcPp2kBF3oKBLeD8XpEhcC4or7tsZAsQSmiitFrtMlk2SXhybAfBeZd0mvLE
GACRpEcQYsRGMOY/YvWQQnRauQjbK03G5iSyAugTfIo+WzaiNqc7AXLz+ZxqqxUYO9UOajQbyCA+
M5j87iYgIlgFCnAl5hskQyPGyyGFFUDI9aLdtXvH8duPZP86+/0OSsB+6IWg4HBz6qI2OpCVwotc
9haeswylzM1sXoeYgGpUhZ/GzZgaF8kiOfeFOLjrQ/ZBs3XY++lU2taIYq4Ew5yn28TyjfTdKm9N
8njeCoULtkHhHLZKlHHlcoXDBiuepRysCBXlsnY6Udk1rmSgjqBQHzIhmnc6lpFkPR1KxAwdO79R
1H2DPkv7JYxe+sXVzfKSOXc58A17h0YRR7bTRPAE0jI24nh4QoGZ9hQ+m60o1soZdYyrWs/oT/Se
xq/m9EGKJ6V248VHdY+NTaHfEhkvl2Cbr+EjG1XtiOVrJrcjWor3J9Q5UQ2qKj/tqvaj1pQRZIkw
VtJ0KOPhrYsH2+n4eja03exYiLdVQ+Vqs7mDgM79eUMRnKmErBE9XB0QCXW4caijZrFmgHCzGdug
Kw0WcFc09u8+CVqIVCf27jycwPpP4DjXZcWgL0hWnWhlBP2WYl/ryoRWHtzpzelwHurzaOIcCgQs
cbm0dGglI/RxOn0xqN2b0EEh/nhRogFj9EDY4pqQ/fL7i3I/pOi0KYN31Pu55sPggeUP8oKR/5H7
7Er3VJei6eL8F4nmevNB/FmqOJkxLgY+aOlR9f1rprEPlx2D5WWIrqvmf0i7ruW4dWX7RawiwQS+
MkyQRjn7hWXLNphz/vqz6Lp3i4JwBrV9ym9W1TQbaDQaHdaa/+JBjAUw0A6A8VLwgnHHc2AmJugK
yNNWCnCw9ho+tH5vX6ODk7pvY+6WtpvO3nkt/3BUfl33D7Gc7yHNgPQk4F685zwAtgUDEO0e9Epu
eDRu49NycHbDZeZOrhM431C6zN3vzvF7ewC0ne6yXfvjGmBp3W72wuD8h4miWKyHDegJPF118IZ/
NgjWxQDODvFh4ZOyq07M794BZUn98MQCDdhL61SZlx//Am3pk1jyWWzIMkVbVkRg1oLIUh9c+nJe
MVE36ycJ3Ebr6mgOtQ0J0/vg6weMM16X18lr+xR74YOJHLDLHozXCuEk2hH8iyhI3d//4ydwm55X
qckyBqZoELa6QOj6oZ0Mv3y6za/e36orcz++hB52WvGpa/rzpQy+WtSt9GkJuBjSIYyhzoMlUA5X
003+m3qYQ7EO9Pj+Wu4x9BUWrvLNeKAPzt6+m92f59UXPTw/iV/93ibJNTXoIzJiqG/e3FDP2g8/
NH9Cay27A+FiBWZm3QNaowzIRnDLg+4Ls1XoCsFtxHs4B4xVVb6kwJoOg7bamSRGdjzzJstHkUbt
rhR2gZYKNfEomiS/xVEwyQoBwjtYtw3U0Qh4J1CI/az4XNmVZYMIxls6PK71zk1Vw4VTxpzOXteP
pXNDW5cBpD0vrhd6Xcnev6ILBR21BvQ3dYyycWdamcBsZfSQP5qXNPFZciwchnzw8/kNlonhzvBo
YSi7VbG/IQZtl7o8YSL8XWmie62T8UqImE6JTg1qASHHRhc+p1IEHG3NXG0J+OVe50f78I4G2XF6
pI/aXj8Ml9O9clX8fjB/IurY4SrZteCBnrz2RXaqxB5z8ymc2k3SAg1Cweqm4AP2B7yB8TRNdrlX
Y4zSmzDN6Q57dbdc2Mfz6y1646wxj4ZGMoAEIXnx2a6mGRNEmpFgETpQltnTXiGO14FQdZxyzHXE
8w0SrN8xvxqQVoZtI4q7kBo3YFd4iX8pZQAJSa/rGceKMEz6/BrC+/PKiY6tBXJEIE9ZKh5TfMw1
mw4wNrCqJJrnyWVVabPdpLEM7GU5q4Pz0tZf46/jrTQu5EpY3c71BGlZ1x0LjNp2rR7MdPDSGJgU
0dt5acK1g2roClSBIMJXm1obNF79WHZwOTFa2NrTpGaSF5Qo0Q+OaEDGogPqTwb1s22wpJzBFlp1
XlnOLhio3AW0p05DgzQsL4eiuAhHUFQY8cFuDHdpe6/UwHfb6B4xzYvz6hKRY0APJKD34YIAOMhd
vWTImT70TQcsERpUU+cZTniZz9l+CqeDlpFdUWQ7e3zQSsvLVX2f9fMRQOFuTcEKYCYnUPZ5Efgg
eyA09eG3pPieoqhl9hVQcbOrOaYjQB0yFFhtSZgmPGFAr0B8rJsGbhDuhKUGiRSm4su1+tUeT5rj
ku6tAhVmdGtW7lRcWqqUYHv1F7wtbmWuq7m5Jq3QbFS1hUzWpm6M6nShKx4bg1xXdmp5MzlXWpa5
To+Oml3/F+lDshXOHbsoC8mUzBDej8pT1yYXFn1stS5IMBY5hbVrzD/OG4cwKthK5I9eQc126lZ1
wepFkQuKircUiUvL8C1muWPt6+AwAbynDvystnMzdQ8KlyL7Nc6XtvNL8jWrKZ5bfO49hPpJxtQJ
XwMmUN+ZTn86S02fTMESpoEd3tbFq6rkAGt6qbNfCn2QyBe0iBEbST4LDt1A0ZY7KmaqNXVEeqw/
eWwQDRnRM17phBxNMGXbOydFf4yshit6cm1lcmGpEWtaNRlD57XZQzTsaHwxK6B00XfgjXRLJvFM
AlfrUBtPaRToNFTXuCNl2mpU2Cra0fI2czvFeagbCm5P8KLG34ZKVvBc94vbz0/SuMPUhFpjsXht
uSsYjOYqB9h6aPuldZ+OrZu2V4YuuZXFEpHjBpHZ2oXK6YdWLaNIW8SWdpyBzQspOeMlwch9n+sP
Y/8bo4MAapP1L4jcvYMnG57x6GtBmx9nN4mRDJ1loicItJSteU0AvE5I4RpNoI5HkgXKknmGgr7N
72ZfggLiWOuH86YruNQ+fQFnRdE86gpzsNK6Xb4WbVUdnY40kqtEaDwbNbnFNeJRYeXawhUP7MhY
7FnmXWPFHipJu874i6ZeqISyH8aMcXEZvDNIOjufFmylE6uBTRaPxi9aHD92Jd3NCaxWqyTGs37/
F3P9kGhyQHsI27Rk6NfuMfQWViQ7hC3zUikfiHiv0L+D+WY8jf745M0Vo1gGHcsEjYUKnmRupSzf
VBlXmsCpYO0+RHBuPSR6NZK1D05NigMSo8Aa3q1tBwXzJ2CzEeX1vPkJLcMhYPhxADMF1/n51tSn
GA1kK9OcUriDou/a8KaJ9zTz9GL2z4sSH7aNLM7Uh8IBCdQIWfZSqrdzV105sXXXL86+GtCpqRPl
gRgx8LSQUXanNptvQZGuB7UZXfRZntx0NM+fJN+06vfFcjbfxJ0MZ6jGwYnxTWGePIMF9FuuVtdZ
lr6H43OOAmAKKOZRCfdmmriLAWi3kL0TC3TU579DEOo5dPMZnL8tS7NP6NqyCoK3wTEvNBDLhdOz
LeNOF8sx0ZoDZh6b8mNJS1uUqFNBTsw8qu5tlh5LzF1Ju8NF4QkU+hDE7bVhDlOs91jXgb6rUb+3
5g4p0dB+YlFx0LM3ywFVI9BU9Lnz8/alJcNtbzov4JxytSK9TmaMmDoy8Ajh4dp8FLfZJQr4kxrh
o1TTJfbJQJzY0n1uY+4AkyrTLNlUoVfaiOM2VVGUXmkIFrufkfvu/GnwS/TT/I3lYDdXbjBQgHKR
56iC/nNK0O5XVx5YkHbADHdNNF+lmuQOES/ehyDOM5WJFQ5zAu68tPhpmMutHd8BANYs/H5+18NR
4tHFhvohjbtDmjFqY7Sa4kDoOl6uruq0e0Vrrh1V4pXWH/rqAP4RxF8dZQ4IPjNHC20Uv7XImmeq
n3c5MK9f6si3aXoJULrzOyYazsfViHiVIvQA4Ri3ZWmIzsU/jchLPh0mEH1paGcogMmcGeV1CqBI
xap21PzZ97/N4hfB+CxegiB3dXyrzyUfI7LR7bdwu7qYpE6LHPdNOyaF26B/wB9rPfKNOEoP5/UW
belWFLellVlmNDEgKh3ZMRs0wL31R5C6AyBMBt4v0YqfaJ37aiITRos8U1OuyhoZf50cLFtS3xJe
aBuN+DFWWE1W2iHEhEq272PjRSnR8W12gcIA/dURL9XQyTZa+5WsaB6SwI5RNzQMNx5lHHai0wmv
Dq4+IGwgVcol9qg69kptwoxbNnoZiB2tzvZaxzyN3Y9Ymx5G0E5KPM9qpvzJAbAiOisoMmlfiFVG
RClNtFKt6rP+5DSgEGjLJIPQovZrncw+YzIiL/G+fogkn6OVsAoxW7XS79q0tj2mLDRo4hFcqIMp
K3CtC/ZFO81CfcvGQVX5mzLXRiW2dSwosKGuYvbTAeYvUfu9Co6pJP1tmwmiQFAikv5YqoPE+623
4xfhSPtaFpqe1+TzZz2pluj6WEN4NSe7ODHv02GRJPiFS7kRwR18kkyJWi5wsL2V7tDWf1CzzC8j
2bS8KBUEPNEPVbhTrxfYpWx15El20qOnMYrQFHzXEj+tL6wIqArqq4KpuL9wNTpy9gQcbOsz5PP6
FbWTO22LS9Hq8dbJw12R9HsbPHMKjSQNRkKvthHFmWRvWhiTNSAqolYwIYZI5hFVZ+cGlN2357US
nnHUZHTc82hR50c0U/DGou6KpVQyD9EqZtYLYB8gpmryHyZlf7WGH9K46KVhaWtka2ARalcWRQkz
OTpR7KayNKfQjWy04mwdlIiqnc3Qamb5foqAn1L9dtT2YopeBlDinl9C8W59KMVZfRmVNcnW6Syl
A0Krc5XaP7pwvGllZi+KKpyNUpzVkyLuUgKaGm+YY8evWZiiGN3ddfb4ysh43c9j7DHMn1xmVmLI
dk4oHL0dKJ05xjoN+tn6B7QiqVoO4SagHJTKn6Z3pT06eeyW7UNW/ZYixQpX9UMgz3xfMR0DdzUE
ltp+rL/3ne+kL7kqm1UUwVE7zkYOd6xRha1DtQUoW+fjCLAgPoR+j1Zc13DN/XflavbbmyXIffag
nKzgvOUI/eVGNnfOB2dIZrtcZYPx3cySnU2cY67LLlVxcLiRwz3IFxOElEUPOel3I7AuSGDQwLyv
gnlX3NeAFsVltwe4qSQKFlXjPi0t915jIx5ztFrFPpdBFvnKIQyMq/HZ+JXvi8OcgS/Ka36DisuU
ODXhuv5hyjTQBvyl0QrDZnEZhhBMyZWjYSCz9me7kam37s6XC3Ujhds9hXSxrq2WkzR7s70xwdyT
o0l8aX3wFlSsDNi8r/E2w4XkDI/nLUd4OjayuR0tcnuIKwWyWWdczhmEqPUJACj7JrYO50UJfelG
FLeLgJQAPjmDqEIZ9wowY8icgDwNDQtWho5D8+m8ONnerX/f5MOmKqz6rIA4zXmrtLty7ZuWOTPZ
6q1/38gwMySNkCTF6jUxroa7vDsw+4L+xXgNGtRQ+FN19HOh5PVZTNvpXURTFbdQcZkpflO9R1JQ
NkGRAoMmJuphaGjEP05G3Q1VTgmiOrN70Wh/MY5V44/L26K0VxhED4alei20x7QoH87vkzBw2Ajm
br24LfCba+AQI8Hn1F65wJF0oTuiL8pKQDRsmX9Rrdiqyl1BuUnj2aJrqKJi8HUi9g6YjFM43Gn1
2iumSvDuVrv+crw/FOQvoKhQo2hYY5Wkw4hCz74PMwaxzi+iTAZ3+RRgMnAAZwzAU+waXgahq86q
LGUktPaNIpyfmrPONPoWQvq+ApiVanohocFiawi/SlkwJGqwgUGuU9fo4kOzK3d+67bWZjJj2erk
UC77uLxNwjf0eBvssdORgJxfiHnsk9sqOrayYr4IcOSTcO5gj2NXFvE6CmtkQWpeGuSKWS8mYBUm
N0NBrT5ppksHyW0jDI2AR60ZRCWILDmNl7qy2zKG0ELJX6YI0w1J7I+EBJVpuG1rgSQx8dRc2Z23
HbGyG7mcslMb0cla484FLT5zjDKtxdyQzsFUPgObw9Pm5wIkYSV9NlNZhksqnPM7fZvpNjCBELqk
A3oXrsri2jbfwSflx/ZFb+/r0GfNIZSlR4S2vNGZ8zoKW5gDaGr4ABK0Cb2re8s1w3qn2c/nV1d4
DW0Ecc5GNdWx6SIIiuzoOOMxSZVit4K7nBcj0efPS3dzEyWdmUyVuYqZnNCtx+kl0hdXQXVf63vJ
O0W2Z3/+vhEWpQbq+jWEJeS3VgWT7oXsGKKcX6/ATeNO7XdTC/RjGfOIOBDERLeJuWELQK2cmyvz
HGBQDLF814wuA2JSOjFMEih7queu3pQHks34/+ZoqElgYKGVxX7IMACXOc+z/qvK++P5Zf8vS/Hx
RZxPrBqMS84Npr+H6g7oE+NwM2SY94suTEDt2/peQa3E6gKHSYIpUZM3qDw+BHOBWwsOGbOgWIql
fmuYvu8s4k6TdWPNBiZw7KBSmKsld10+Xwx0QsVOPZpRftTVBz2LLhwzfKytHyN9K1riqT2BmUQX
g41C0kiifVdqv9qsCRhL3brUVHdoUftYEUPGWkbcJQwLN4pwYSGxnNScTSiSDbdDd2TJe402IUP1
2TRLdkvsYD/WjHOwTVgNTri+PWsCLs6HNpz2anWndTcG3hSKjbLL43nzEB/+D4GcZ2WNmlnGCOuo
jBDwQ86hVTWMaE7BeTFSK+SdaIEJ2WFYz0V+A/aOmgLMJneZiuavY5p6ed/7AIUeNWm1YLWyz7GN
CX5iE6BcGGNDbpdb0cpBNx9REQBX8akN431oXFiweDxf+uRHirTWlHhDcZpyv+kHF2VLieJfFxjy
tXVUEe2Sqs0XmBRr0FsUpRGA14DNaZHf2qXqpRETP6ypn5uzZ5e3jQrKxcJb2nsTSN9ZdKPO/x5R
8fN3cNcJwZh/H9X4jqhbqh2SKyPwR4BGaxTNTVgmsQtEqnl3Xnmh7iDbRq5ONRE0cB5gXEjKUlNH
OOZcZ8aB1Y+pDLJ6/ewv24s2WGoaeGGrPC3asLQog84YxAmtCjUC0DuYoDChBoZyIuI74anFXIvk
JhOphfZTfWURR/qe7yVSiA2DMqDWNF9bgITN5x2bfp1fuq/hMm6QjQzuXE6Ww9A3b+BBFQHKEGYj
7b+SacGdyHius3BaNyePvAE5+vm6zl7PK7F+JL85WyU4m+uRGXAUBSLs4kaxe4BJBRY7de2/ziF/
XisugBmxH9p6zLypvtKnnyUGGvI7qktKGuIdQZMBsiyABrA4KflsjWzOsCM9Gd2O7dJOsuXi1fpH
AA9REcYzndUUAqr5oWnWunoUPpAhlFjv1ysGqwW6dgCkUaB78T1bzAatkLOuVjgwAFai3R2Od6lC
86eV9MULM5X0J8gSu8clTEDm3mZpKHlFCBX9M/2kqTqmrriVLBJjVEsDihIWYUz8mKtua6duLgMq
FVq4CQEgx0LKwOZiscmu87kFvCYG6L7RAcM9IQB9rLvzNv41OMByboRw4ZUV2UrdrUKMbE/j22V8
yIZnXDpu37eSnRNa4EYU505LFmrZYkAUDU8WxjaLPvfOKyO0jY2E9Qs2YTO6cK1KGSBhNF7z+DCB
hXC+1qqn1joYyWs5SopoIuetYaIY/hsn6gtCQje1DYj6HARW5WOhA7EEI99N9DOq3g37W1wczysn
XL6NNF45DByOCP9R1ZoPdfZDqSRJG+HiYZpvRVGFGD4/leopG9mgwNyGl46ddPU6rRBaO2+28ZoA
JX18P6+P0LxXmmZk3ACXxz/Gi0Gdc7qwzksGA0SKmttWCdq1ZYGDTAx3EzV27uRjBTGZeTQcTALq
cAqyK5UIN2ejDHcbLYlF6Lwq0+zKayBXHNk3k7mtiaG/IHs2vcKzri+Xn/qD7Y+vFOOAidecgBh7
fkkFLQk4zY5BVxRQhIz8HKJe6wu652LMCmQ+uZj8+Jv1hhH3Q+jmpxQEjoHzqFQSoWLVP2RyHoQq
gxHVDgZvEaFawyP5990cn3Xi3EbTKYmWhPj9SD811cFynhwZnLzYRj5U4I5WHjujYlCIsOi1Yh4Z
TV0pjqLw1nAoLnNLX3PA3K0x0HgBeQxk5PUKivMdGacVt6X993PQJgbm4JYA/2Wt9+RnH6im/YSL
b53cGyy49CUdHrKQRpgBoT35MaVR+e8H1j9L5AxgqXWmsBwDVcX4MlQXqvN03qpFK7fViDOAJdWq
fCD4fa09VMPvUQeP+7wfclmKV3QVEjxzIAu4LF+6I2dNSzBVBQeoTr42Rq5JDoN6pGOLwO9wXiWR
wW1FcQanRAUIn2q4i0pHGmdJfT16qWns/29S1q/YXIfKYHUs6SAFiDq5Nngoy1rA0vobIcBWsVYQ
H/TLfBay9MSxOmdVBUQvoNIwAI4WyQadhSaAUb3/F8JF4g1DMw6LICTGxNKix76FgdQ01UA3/nhe
HaEkG+NWmPNSLeCdflaHVMjqJRqOj22svJg3yXQI1WCQEVcJGmMQuiJ+XYF+QXz6Jzm/2ZspnWMS
Iy/rDbbh1ab9nICS1tCXxsWEuwvGNm/OMdscsp3Vyrq+V+vi3zVb2Zz10bnTyxGldI8Ui9ebze3i
aJLXhiiYAPIDxZWIXKLNAxyxaIkK2Mva1sFw3/bF4BstcGqT3kHnVAl80q4JU5/QBghvYy8pCImO
F65AGAxAXww43M+bONgktJcYoZINghzKALld0VNIu794COh4Sa3zecBA4KFx+0xxDISciMjCgGC6
jA2l3wGVy6l3541SqM+HIB4et57LMaosCNLVFoS/WhN2D0VejSoec2DBlJxosW1uxHFXCFKR5ZyX
CKOteHLBNOpmiXqgEyLczAaZS1x4nYPu2OmmrxbZI0EUUyPhgvERJFwAvs1tnV5ooTbFFM875JsM
576qImA71qcoJb6h/ewA03N+bUVeH70HmABS8ZxT+dkx2+knoytWr2+Ojat2EQO5YFwcSA3Y2QFV
ovr1fxPInz5qpXrXQKCTlUgK/2aW6iYlgkR7cE1jejkvTXTWMYEJJlbwrgFOhgs70JxXj3qPx6ox
AS+VWqgbyPjDhSsIHBD0pNmIPfmzbi9qouerdWpk8gsrmM3UbTCWD4j97uG8Nn+iJN51YQYYpTvE
6cAV5ExTxRshy9oOweDROXSv5EoH+p07vY7XqQcMMfJOj+Nuubbcp+LKuplv55s39N4enIMNCBCM
9Qbnv0e0utvP4UKfelzUJarwOesmTmGJovDzeQkC+AkT7acfGnMHIi5znYBNufP0nXkdXgFy4rbz
7YN9nV/0b4o/XFRXlgumHGiZn4qgk4UqogtxK58z1460NRrKIN8AJmeWnWh8HZaKX6JUcV5TAXD7
qikF5wvK0ev+fvbaSYZWznbERCWO6auCGzCdC9+agJRlhfssxxu+70Djh6kyDJGiJ8RXy17WOir0
fTaa8oGaC2Q+FFw+f0QWaktttHhBJWl/EZrxMbeomzT9ridAQsiYO8y3SQSowujnefVFPn4rmAtx
UIyv8Z6D4IkVbh8fCkywdtPxvBDRZtpwrpqF9C/KCtwSq5XTpJaFUFqx90sI9JI9tX6Yi8TDCToL
1jsfUBPI0IECmofuSPvRMHog4ngau7VARIupei9Os8Ogtcch7Q6xOT9Y1RvGdr2FFRgT1y5IEUkm
VoS6OohK0S0LDC8+4akohChoPgZ+R5d56M5NSubmTQDqwfNrKrqx7A85fN5zKtSWosMGFlMk93qc
BLVWfVtC1R8Ic6v65xzL2vVEwRXFIVANjJGgwZnz6caSY35iAkpBGOtgTNGX/NCUSA4mU3ir6+XV
NA6RR0ol9IhGZARNIm+PhviVFGNNHPIXNOgw2qSZAcOgmz+S8XbIfy2jN7W76d/Pka6jBTootGx0
Aet8mhVjCwpLCRyPRV+q9pgkb238nlZvvfoug80QlPcgywDWjYnmYDxROCebjEU/4/rHiiKl3A+7
GTWtcadFN5q5o9qOEjAnkRciy1cK8zVbuZxznVIwManAYvNUY/dz8u6UQ9vs6Ld75Zk2QdwGzbPE
ywh3zwS+xTrviX+ce7OWDNWYdVKeZhjMNU+G6uradzV5imSoi6LjRzeSOH+WmWNJ41US3j8uiOwq
9fuYeoYMc1zoa7ZyuMPAJluf6Cqn6NApqx0GN3OLC/2uQ/rNr2/r0DMfzx94iWZ/rpDN0y0ck/9b
w3idxcfEbPlSpiCayu/PyxFMUcIqkYoAmw8w5gifzVtauwQy84Srd2952kF73JUeqMLojfaNPSxe
sq9vAeYxusvbecGiq2grl4tqupV0vqQjrLL9wYYjIOSYszsvgqy/wQdyWxnciRvUTC9TBTKGXUZc
8gwOcX860mPrhw/lozb6hacDKs/02ffMu8T8gfc36Z7tF3BnL0tsRVcyrO5CyG26qDsAXnkWGjoW
ejvUzVGisGxRuat3Nu1utiYobD9Y+zLQ3hXQVYN2lF1jrGIefc3P/HiPfFPvLrNrvLL9coHh2ffo
me5kiaH/svprwA6ITUzqc6vfxTazlghOXN2bu3If7o+5Z2muvdOua68FqFtg+O1J/6UdMetc7JO9
9WT9xRsdQFT/fAK3/NMSgnjSxLXZJxfofiXWkcpAu4UHFTxKcOuqARpGztnlraHVarlqWf3sm9+O
MYAu58Eafp/fWqFP3YjhPF061RV6uiEGzd3t8APQEWF5VZIJ7OfS8FQsC6igDua3gQrEWVG6pNMS
hZDFQDeQ9ah0Wmi0+d4x07NGNA1Yo4dEBd6V6a/Oin17Hq4cs/WXxrhSErpTstuJpRJ/KIyZYUn/
fNS6DxuHaLR5GA5qjUsFpM49eBGU3HPm4wyybet1qQ9UvdZlebrVPL74D0BB6ejlxGLwzatq48yl
TnBz5lS9S3PrAef5LwI7jOj+I4JTS49SZZprBAWk0IMm8UZtr6aYqGHHWbmICpk/EjqIjTjOWtve
6ZRoRTDSkXEZB8xzZ0gEglztL6x1I4az1tGqtKkPsXBWqh1YuysT1Ud2xFMmv5INMgpVQhIHXgaR
pvMHz3NjGAxxaDJUMAytBRRqbblGF/wNQRxYDpCZByiYQRAXcwtnFU3WISpF7U37Hel+i0ycbuzi
0FOAm5snXmQB1eVwfhVF5udoazkH83jalz5Je5msmprYrCoHBmOjX2djI3GQIu+1FcHdwkoNcN06
hlpKjJRpdJMlbgFoJ716Oq+KyKVs5XB3QVwDrwsMcwig0MRA25uiDZapcKMy6GRMnTJRnM+vSaml
rQFRKSl8oAJXDcEYr9d0pyx+P6+VsCK7VYvzlE2RWkAExvNBOfSz2xGXXnVHI3A8clNdgh7Rz9zU
04Jlf0FvovunxHtivuyhtp4l3kltv4HzIHnTj73arZbZF0FeBONS7sbecU3tUmFoiPx5XmfRcduK
4w5CDdCNuaQQB7T1R2VF3gFyKJAhRpmrEpomgEGRF9JwCPgkiTbWi670iLmNerfop8q4ouz7IrMW
4eptpHCeynHiLCc98kFxvh/pcFAUEOSGl1ObBxW9ZVLM8fWl8GW3NvK4l0RRYzwgHKAVsP/obxvZ
glfdV+/0FzCRssGtmKc8z756INf1rtuFV+zhL7YPaS97bSsCxhBnsYMOVvNohr4KqhYpYJpiw7Nk
dH5Cx7URwpkkm61I+bOoYRn7KnmJgVN8Xg1hHg8EN5aN6dO1dY1zKEsKfpIpXF9kyk1d3hYM7dPo
U32PjZ/NcGMBHa+6Yso+VR/PCxaa/0Yu511Coi1ptJ74dmGgEkEB10ZEJHuVCa1kI4XbJaUZ8mFB
Qtari2uj/GXMJ9LnLviQWFUAGi0LSuvbeb2Ep20jkduyqaxqp6hWu2gvnOQtHq5Y+2bK7mqBFKCG
oi8Bra5AvOfrIINaqUtHIKUKFS+x9V02lm5KbwYtljyFBEOuELERxW0US0G6ZBd4Ck1AD3/QBnc5
xFfLXrkybpvGzY/Mmy+dN01SrRO4k5VwBXN+qO2v2GSfo9SqVXqdjUhKAnmKoowEhuylj1xDWxl5
AzD0nt81gTV+Escp2eljZo8pxFXklCv3WnLQlPvzIjSZSpwtotttpPWaZ23M+xGTNo2fD1d95gOp
FLnBQBt+d8auoZcqvWuGS7O4beOblvk9HFskWV3RkxL6YpwM5VAMN/KpZa1VTWUZUTivfHat34Be
6qH8bnj38Wk4dYfovt/lIMg+pKcC1ZmL6KmVMWsJgotPH8AdkyIEmZeZ4gOmcBdOuyryI+dtcK6r
SFapkOrKXbRNrcZZbEKUznwMzwFPirnGz2j3Kz29J7vkpdT8+MhuR7c49W78WO2/y5KjMmW5u5HS
Eu2hDna+z/3R8A3Wuk0exOybnjyfNzKZJO5WzOxy7goLuhqzN4SXdXYxZ/ft/BDGsotjPRHc/bvd
QH6ME40EupE0kNQQkNx/61JJQC3K8mpgczbwVDApYndOldaoSGisLAkgSDHDG0wzTNmu1ndLcTlP
PpRDj4m3GKbkQjQExxQY6jgUQPLV0M7LFS0j1rZVhiozEKd1v4F/Az03Si9JB2DcMcho6Capxxzr
kFeXbLhSokugQs3mpaVfj+arNd7FReySGQjVbJ+GflIOAeruo3qZLrux9O0FLx/dnY1jQsPLPgRy
MZ2CAc2HqGt77fQ8ANel676Tfq2ieTbYg6r0cm5u7E7dTRHq0GhdAJOwzAMKLIcAO10Dsh1CAcLf
KEjIlKWymIgD4AEZ2HcAuJF6Dsp3pmzCX7TCW1Gcsy1HcLlmZBUVn0B900aePiZuDE4A5luVxLML
hWF61NIwQ0owIvb5ImHLCDxCHcKywXEBPrlTAfzaaa/KeCr766TqdudPoOBmXgX9I49zbH07FzHe
oHg1Kc+qDWRf8shaa7f0wXk5Mr04rwYuTb1qrVUvE/2iAAWk5L009/oS7SubHqkUQkogUNcwdg+I
JTxbvqBPKiSiIeC4e08D4CqrjvHybQa1QFHfxFogYyEXrCK60yhF0coEUid//eeFXS8OcwBqb4be
XD3N4YLMwG4sJNYhuPc/yeFMsdL0yGhVu/cK52ZKrzLtMZZRBggc5ScRnAHqi+7Eeo1160LDI/ro
WX8xeqAjBgT8FDKnKBZzpkAW3WJFhMUyov6lKxZ/qKL7IpHEDEI9NlJW+9ikhwaNKlasQkoK/6Z3
II2RjVcJN2MjgfP4iRI5pFogoc5/VXWgA1dSQ5r0/LmRCOHJdwyz1BkOSO9NaHzpzONIDXheSXe+
ZK14Riqa14NtlNBE7c2baCA+OAD883qI6k3bXdfJ5/1oGowco6LXAwVjuYqtkzmn3ghAyW7W/Sou
TmurWRGNeIyrLmZGUOguPEzR+9EA0MlR3YfjQ5fK6gTrFnFRwaeP4sL2YkiKzlGwunn/RMuHer5m
7DJrL1GV0tJg6O/OL4LQTXxYzB86xY1NJqE6FAlZbTIe90MMcqP4BbSiYSoZ+pLtJ3eG+8GhbeWs
ZzhNbvumvsyLx/OayCRw10ZZM4dOKiRgGCYs9qTTJHYvyvt/2hrOS1hxtoCrDGuVmeojTZLEpctI
3d6Zb6dBCZyU7qa4dLv23sGY83ntpMI55xGxRTPpGOJAqI952KAT2Kv7m3y5BTPblDjeqFwWCpFI
FRojsl64+lFz+FJ1aBtqMUOJBi+HxwqLIDYwzo2m5wnDgd+te/UvZup08HYC+B0NpuQLOyKdjLYC
f++ACdThd96UjxNyYb1W+CqaMSULSgQHbSuLW9CxoySv03jwtFOLaWLmpqfqu30VPjyR++a9lMxO
CZAG0OK1UY1zzTQEvJxWQNzwrl7Hz/ZDej3/qh23urRnTw988/hs3jGZi1PPK2muf98c78omGfhR
IBWv02D8PeSueWUco8yNALEiESZyJRsNv4ByalWpFhNkodDpF0ntLWhpS+6psT+/c6L7Zytn3diN
TpGZZGmXQE6uO0crMy4jwMuNsyxBJBPDOeJeixo971YxpurR8SJBdk2WtRd1c2ytwlyd2kYXjJDa
c/8f0r5sSVId2/JXyuqdaubh2q37APjs4R7z9IJFRkaCQCCEBAJ9fS/8VHdleISl971tlnbsZHik
CzRs7WHtteZBjDWKEavuubxv9lba7Nize1f6Mblghr+9836fvDM7jE4qc6jmRRLNY/4Gud9XmYrY
WBAgKqUXGx/tzr4fgMq/oY//f8t2Zp9hN2lHOozsOO8qfLQdEXPz4c9jXHy9MxM9TJVlmPPe8K8c
oJterVjuyHambVZ4Jfast+N1lUKVxV6Fl8LtCwbFOzMouLX9YuQYG3VxXsfW0UUhPvZndYzFiwlY
QXDBR/oGTjXj0iDBh4ZCCKCed7ZnEzq5WmkB7NwSxPbHmm6rEtphqV2LlJR3E79qsnXfr/iUGvxQ
VhdO4jcZhvkBQLuIrgMUps9xFXoE6Q1tgLaOgCWvBprWLbSzgbGC5HIGxdTNVPjQRFnUlxgnrWCe
zc9+0uehz04OC3PArQL0RVf+Lg9Qk6xBk7uu1Aba2UZ0rNm+48/MWXXBY+TFA/pnDLZwzA/LevMR
o3ixOVY3gIfGUW4uHPBjqquQZ2s9VEnQ3iNLAvGBmnVpBAClaIdYdq/gX0ikPOYakhnt2rELFCg3
gyuWkGCZxF7oCoWa11AbC0O6YBtYWva61Iu23nh8y4xmwdWmMVZZufEbHct6o0Mwxa+64a4arzIH
PH1NnJd5Wjc/c7LLwWDpw6uoWRrpa1oeGxttQEuov7ftemyOJfQVp6Up4a82jyC9M7N1GazD6JG1
N6B3g6TBjk43oK8JrCoNu3XA70K5rCsnboe952/L/MZne2N4KIKnCAV/va+6HYPoHa82Abutq1Uj
3jJ1j7pJE90Fw5r5cTCtoFnd4PyYA8jUyLtwQVBxVHqJHpQFASVJ/WyKFxYQ0FxnkFhYVP5VAQk7
66Ep7wz25kwQzMnAZQEJMj/HdE2oqblbYaQRebeZl7j5izkdIH9gtCTpUUixh3Jdh0tsv6RkDxlf
g99Wy1+SJ2W0N7Mj0liDeAirHwoMPuDRGvg8ITtoXjfRmFTDMncXwhQbA00VEryHnn2kjopNFq7C
6hlooWVNFuDPvXTff3Wd5pbUWdrFNVEWOm/3rb0867yin8E4ibUJNt1Spv2CxHQvYmnG5rVzBSrb
BXbYnZmjQfaCIfxmeB+5KDeKLMjqQgn988XCqcf6boYJlnu0xiYqqZLm2JlxFj/d+RDsbLbvKBw9
iQW/8OLfSGii6vDbyGcH02eTH3S41E7wIDQKbXmsnyBdWsN1TW6DRXDVLsR+WhebIG3TcgXZWlDz
pJdugm/sw6fHOLvoikEwmSs8hp2AaQxDZ6m/gjFWS/b8AO73OEqDfRU/Rz//PPNfvaDPr392zUGc
CLQQAeplIJIq6tcWbGBtG/fOpfebn//M/n16v7ObzqxqMCd5qF/VcX1wE2dXLCu8J0+HlVxkO7Hu
k0sppW8KWZ/f7eyGqwvHjmSIOa0focC1aZYcEscL5B/TN3l1oCsvuUQ5cOktz7xm6oBn54TfDaKt
462y8eAY6z8v2He36G8zGZlnPnIxtWhR6uaj4uc/TG+tzWbTgvtVqDdUnNKIjm9S2XFQFaA1DtFe
g5Y0RYabuR/zz4/yjQbe7xP8hck7iqjdRnNJHs7gTQSRmGWzKdPqkKU/qtWY6lvcajHKLLFYhvGQ
qCXQ/unWK+O7Pz/Il00cOUCHA4zroJsA4Pezw6OMYqKmncGNmrqlHfKEw7iK4Mqebv880Jf1xUBo
DAW0wgelHRrgPpupiGra+hBsQuINdOV+A5mhhWMv/zzI1xU+G+XsTNqDo+koMApIVcHtreGfxawE
0y+wtxsnaaAvi+JVfcESXnq3sxPatKoOcl4q9H/eyPK+9ZbqEqfl/BWfjMDZi50dSGQsDWH2eDGj
NM0NrXj9ZBuOX4JocWJXQV/SX0ZfjhfymN/tDrQuBWi3B912eB7oVSVgMoOmCuXAlSnQBGY/qm5n
O88Xlu3SOLPD/VtwpF0bVMITJjCCX5da49Jf5Vv7BZSA+T68a27bnXdVbbxEXEJCfg3L5nm1oZGG
Ko43U558HjkPdKQiUkFbYoNTtwnM+KmLh4WzQl/GYu5XSi686nwdf1nI3wY8W8g+5z3pegzoX8k9
QWZ4FSXeTfCqluOq2IaHi+mIL4mBszc8M6yGNzUqKDAg95ZjypIhti3I1SfusoGoxgW79rVw/3m0
U3Lrt5XsG8oGkCWhcSa1juFqeGc0FtPCTub4TK/8o4BjVCTyDbtpWl+6t749iIgFQPkK4OSXLrDJ
Yqyxda0ArAKkdVirOYvl+Zde8tvt6kAF1J1bQ93zIoIvw6CNMK1wtvpfkM5I/IWx59v2R3YdLDqk
Qw71db6UlzR2v9+sUERC6WJ29c7lH/pQ97kfYlwUlt7dGwDrl1lKf9j3OvESfux/XNir87H7sld/
G2/+/LfF9AybyqJgKglsIFkkxDZjJyEr9Cemyox7RH8XZvYr/mDePr+NeObMBn1G/drAG4av+RRz
5KmXYOIc4nLpp9YUi+OUBitjgwaR9a8xCV7brbEvL3T4z27rl7cGV7YFwhnM9DkGsKOtCJkzGyO6
d61fYf/x52n9/iV/G+DMBABZpkBGClsuRx8obxZzt0xKM7xtesBT+zYC3gWl/A59b5OLFHQByTQU
uVWxztsyAflAbPtZHGl+VK3aVKETW6q7C70BqT6DXAowvrr585r89rhnBmSowoqb9ny7+Rv/Vb1B
78xfFnft+raNxTp8r5dapeXW2Y6J5adjMqV3/20EzOdHiM4cN8dwx456mLFab7j5avQ3IUmi8KlB
h82fF+fbxUeCBaKSONdftJjLweOkFLBfGrWuRreHcTRXfx7ia4J4fhswR4DmDY24Xni2yccmQHg6
W2RweXtoJz/0h6W3Aw3t9CLj/N7bSlDoJ2TZLf888Ldm67dxz+K1MusqB/od2NjE3rit3qNKDbbP
aVEU738e6ftZ/Pcbnjl7kJTwtMwxUhg9EfLoksWfv38+IedHFCgXQF4AHoDTeoY7CURbgNKLY0vm
3kog6ZFdR+OtalZWQw/1JbjHd2/z+2hnZrD2W10IitGm6KnPl0xewjxdGuBsQ/gB8UZrHsAP72Yq
iGH95+n6znmcmbNQ3fEA1Dmn87DsCWx/Q6dAyfJDeCmTK0GW6GaJ8uTPA33rf/82Unh2UNmIttqg
wkjEMYekKQpknKvyqs5/QipmmdsOwKVUps0QPSnSoA+ukY/mgG4GL2SHjIoLO/4rYhdHDSSnLtSF
gTP9wpcCBSPuDA2ep/plxVaUSoCKRMz2B4CUkBCR5oVI4LsjFoUAAEEZKgKC5syddIkDti0uVJJn
PfQ+9q1To7tmwUR6muj/9T7+R/7Brv/a6+K//hN/f2ctyig5eL4///W/ju1H87dr+vb+If5z/of/
9xfPfm/1wQ5v9ddf+vRv8OX/GhwR/NunvywaSeR003900+2H6Kk8fT8ec/7N/9cP//Zx+pb7qf34
59/fWd/I+dtywpq//+ujzc9//h3K9L9tuPn7//Xh/AL//PsdaA+Kv+1Y9/H25V99vAk5f4H5jwhW
G/wZ6JrBSuD71MfpE9v9x8z7HaK9O4QRNLF0DQN/+j//7oT/QNnT8aO56XsOA/CRmIfCR84/EBaj
RRuNPmBCjNBr/3/e/tMi/XvR/gZyx2tGGinwNJ/tFmQ48GhoTUa504mAGztPQEDO28+1YeTXpSGm
68IbaTJApDH2IK9+yHrN1mM+SHjn0olJrpCQNlpJ17Uxyb0vIF+D2qIbxhlO2FVb2Dx1K4kaRBYF
xcqwTXmJAuusFn164NC0XcjozmEgGMQ+e4BdW4AEQXb5NbG1cePkJrJddtUvaWfnCVQbn/noOvdu
E0UFbLHPVjz3jQtn6rP1mp8BUCo49RH+YPnsM5siOSukG1B6bZS+e8x0YL/Vg8U3LqkiFgtoh6cu
l8XTbzvrX2v3aa0+xxLzsFigWZYc/8WfeSf97vwWZBQ8twW7LkRD/KMEsPvFq337MNmMrNxAB3vd
tvk9qWpSIEvOLDuOWh2GcRFkFVnWYxPe2FKBvkBVebOwg866UIj6up0AarfQqoXETQSe5bPVqTNH
QBKyodcS0cheuQNyddCHg0iiPUx8bfLA2ig5egdnKMaLZErzt//7Ej5NEOSiwfrn4qzBxJ7dWsLs
SjBHiea6IN2hNNvi3q2q8tCDPhktmZxsfZ82Xqz5mCWFa3UbwZ0ISTZSbqsJ4JoL6zWvx6fHccwA
CXj05CFd4Xwhf9ZlELWeZOTabSmO1NA66l27vXUwIzTWLAu4Cm8a/e0PLOJQsGQRagO210773GBN
flU1dl2k/TDJB/PySn09SGjn9J2TYCC6isAL+nk3eUbpkbGX4ZG3Jtv4I9OHUNniBfkVsmrCLorD
PrLXjnbljpalsWUWqy5M0efLCQvm4FYCAw3aWed837n1qe0aVsfLxBG+U/syRdSgcTs/DoEqy4vb
CO/CyT2rGp5GBMxxrlkivYK+3rPQQQaQa6OGp44wZjgkVRF1W9q0FaTShZ2gUOanHiE6IWYwxL0b
8nS0pqVRFuN/zzE5PQkONOJ1JHlAg3h+MWd8DHOjDcdjYRZgug5FtGx7bgL4nRfgtvVMckVLkS1U
VVd72SjwgxES+enAggUtEYFqXQ7PIckvlOm/HGE0RCEIQP4J1wyWZ/78txC7VlPewsKZx8BXZGWN
Q7cFiUexgFa6/2KxNgJV2ARJWabJ+sKB+WLgMLTvOUiVADxqIY/xeWjL6/OQudI9Aq8VPLTDQGMm
G6DiujJS74PNrYMrhuDaaVBghzypG2vDq1RsCBUk6EdqU6RA1BqdXWwd5oG8xF82b47PBxpbBp6U
Bc/VhLTNmS/FTREVitvu0XSUfOilE0Ado+9fJfAa+8Ij8higLWqIG2z4dNLU/3Fhgr4YOHSTYW4g
dzg7dPAbPk+Q6VN0WloEdw7Y0p/EVPME/G0itex8XMK1IKuAW+Qq7wwQHfByyh+HPCuduLEi9RCx
7hKM8auF+/w8Z1FPH/J6qFThHuvaf84LsrWi8teFd/5mU5zIaXDjz1RR55sitIayQ8HdPqKyR4CG
0bJfZtnINk2XkX2f03xfVoGxbEzWvoxV661zPfBNMDTVpigMisyUa8mfkEASCyvqowub9rvHw1Y1
YUxh5sGv/HlJROnoaPBL54hDIh861fHV5FKAneoOdCmLC5PxzQ5EdA542kzLHoJg/vNohidHuwkH
9zh5A2wlacXw2EdOsQtrMb7XXoRecxFC9cgBoc8ad8ewAAv4sIeNfwhJAcILL/f4Mg8FmoJ9IarY
yju6mcxcrHRd07U5zQjTC0/9jZmH++taTmT531w12os85dnCOvK+hWxdCbH2pPNzvmfjiEdqIn8s
0aDsyF1Qkv4eQfbPqIXz0veW80sqX21t1ptpVFdNDIpOeg9yK/lw4SFn5+DscMMBBik3ik6oXJ93
juhQW/CS8JCCmwMYCJzSOqBNG/pGFu1XOW2jzRRF2T0dqHXQVq/um4qkNaMzizf5QN4OErEXnum7
iYN+HS5GZGcwhfPnv9lijKldg1v2UWjP2wlhyYfRCto0Iyy4K2GBd1PGxg21S50EBmWvgxxwqxkD
AAZgCrwzZO/sSyblg6dC9e4Wxf9o2k5RDHKkAZ70bP97o+nYiKAtuKMKjCatptdemT1F0CndQV8N
3d9lS9dQ3mI7JMhv266FJdd+uLFaLY9GXlzIlX7xzZE4gI2Gj+yitIeQ9/OU5b4KsypS1jFqFbTO
IPb+MmQt3C9aQCZ1CuzuzskxmRdWara857snCEEfBIcPbXnnvnnUW4CYGY19zJso/2H3FRS4eqgn
4RoBR4et1U2pG2/XRW1w49iabYqTk/4/eArw+fkR5sB1od79+eWjSo25MZbWsQrtFmUOB+SePaBh
0B208pj27IfJdfbmNCMQLfPPG8jCrf7bD4G4FCyfkFZ1kXDzzjZt0Hc9eKJsfQShWrFjTLMrC7nL
94q41iHIFNu3Iz1oRaEHB7WhNy3c8MIznJyUz8uBZwDzt4/kEsrJ54R0gbJaGTSueRzhUjiL0Tfb
l3o+uHkz282sJri/aVX5y2bSxQGs6tbd2HD2wXpS6BQJvvYlyysgfYTq5EPl9EDxDK59E/DWQ3cn
HNOcDGzTWb54qBvFNi2dXBV7U07JMgjR9gvXhURhHAZwZ0/hVqAVbNqFyUYu/cvOA+suYh2QV4HS
EXrVn9ecNgOv8l79y0ZQNsFJClqyKrQX3ExBYO26xkCKLedvZR/Q22aOApGi8na90cPlzT13RUx7
2neNfZdD8WMxGuBDZFE9Lqjn6TQXrvrohHIOTHrPnTN4u2LUatOLOrgmhhCPuBhRrq9YADDgHOmM
o+McOfDpUzpEqoTRJnxY6cJ1cRTG6XaCyUhlYUP5otS+jq05KBorD4GpwRxvF0G37zDYw4L72tgN
suTbXoQ8jirpLSpTNc+8zoPrNiyaxVxh2zCA6W5A6Jpj41vYW5Vf/5RWZN3i3mMbA0u1QUrT2kbt
xO+nqO1/ackhRaiZGYPvPL8qcO+sgIDQSzEaEAocDONHW0uziIs5LnDwd/iidoeXa5k3pAFShauy
CPhVRsNxBW9sBoVNeXgzqIZtQqQHbngkil3dTstOV9nWzYMnkxg30Fh1V7mZg+HTaHvyzvwy3Osm
qiFKKq1DabXh1uGs3HaBICsPgeFYl8DXBDLYTnYxAixn8xXwEeNOK5tuGvglN2U/gEQ94tNHg8Lq
gZQI4eomG9OqpmrHHS42I3GNJ1TqPhpdRQc12WUbG1NWbLostMH3X7/VVR9t4W0Zy36WLwxLcPKF
qPLv60wD6df0ZFq7zLu2aDmg00/vSQWJjFj1FoMaG26WGpnNW5DT4wZCUukxQAJ5R0NhjUlXBPjh
6Zdckzb7tui8u86qthlyV4suKIG+cBXJd90Y0b/uKr8dbXThS9hMqa2D0eAEFyX3NnXps2tQNpgr
x6tw5EDoPd4UXgVmgGh2C0lhs03du96O9xzTcFo0h2MiMyTafpRV5V4hzgoAMYSGPJpDGhtVrZyv
J0AktBI7CS2iVycbrsD8GOywpjLxvCZLcMH5S1eAoSIrqUipmeUrz53kfavRZFpwz9sTT4TbDvLx
aHzv0NJvczAA525d7U63Uc591NdbrnXcGI1zT123vbKmqt9oNzS2LWV0ESjXPYCvnCWTOw4/FJtp
HSKDbaC2M6RkbAhazi29nIhq02DI5coOWBDEMgLi0alFdMWb6HYYQr1vIj6uO+VWKTFGc5lhJwMv
AeZsKLgV1ks0hMCkmBMX6FJvdZvKvi8TYG6LB6TMETVMxChSy+/Bbdl27pPgZPwVKGNjQABuY1ZR
uCv8Nlu63AcSU9WPlghsmNLsrc5pdSvHIHhTffGcidxahI1br/KGBteUUz9pu0atT1axwDF7wDW0
RDYED0aaPlUjBakVtd80jPOBg94gFmJ4dbrC9uOxYcN7F4pqA9vPNqU0cSbRJtI5qRycN+Up8QC3
Vz64nYmDoWoc3JFTbELwlulNPbHirepg/YyyQvNDUCLnMgThyuJFleiMN8tp6vJ9lnEwAQ6ZfuAU
bDLRlE/LsYZIo+hNcV2qYlpOrsyPRi2Bww2a9jB4Tb0zUMIF/U1jTCwOXY1LN3D1tLCculzmXcif
wtLMDlnrFwjHApgXUnrjAnR1t5kd8a0yQdXaFhyGUI45TEqLfb3QykcezQHL40Z0JX8puIN3PsVA
p9mjk+9f677bFqWu3zNOGJgdvKJc1RTyw2ZYAJVsDfQdtSvv2fGE+lnnI6hLDRIe/ZoZd3bPp61Q
tgc0sXA2ZiDUxnIBNQ4yCYYiUrdL1gd+nE8GtJeysk0GCVCBX1L5EIQTQGFUw2UGy137cjJl02jL
h7aN0LnjEmqvi1og81g2ASKA0dviyrEf/RpWPXLYPViGr/SIW1Y3GSTSWgO9ADahVtyzau8Ylt7W
E2erik/VXoQVdnM+YbRpstpHF9DadGy0AKo2ZHYqetnt/TF6rqXbfrQyQ0otaO06bqCB88J8ctso
e1oZql5CuWPYhbmTr/2KgrqBarAWOaGzcS3bW4fVoBJ78GOThiphpJV3k63KNOpCb2FbdXhVF/W1
76tyB8ycdwNFd9xbfYCVO+WuRJlbbQKPMFjZMLeqHu7AfhazTEcLOKX6g0SBvhomyv5KJpSzc1QS
w10ZRRmAjsb2VnRwELpD8UNBb7WCEkdOfcCyC3OP4JamfRWJ1WAyI7F5meNuM4rnMGz3vuGVS5Xn
ameqvI9rxdC1hXTrKpR8em/g96Uu2JWDtNRdHsU6lOLBKOcMch9xkraZ9dM1R/Hksll2syvNaedk
lp1EBkfQLcppi4atPikg97Maps4G3J5XVx0xFrUexriL3OoA3jMHTVsV3/RjrlZ8MI1U1eqDQS/y
Cvz+4baCosDC4Z51oIFL7uzK9Lds6mHYoGOGdmg7u6XGKHd2INmRNhOCd8h4QKh4PvU1zP+DT1x6
HDsNfG8xWcOr5VNxf0qCnNw97jNyw50KpLkz06xomi5pRAWqUsP3U+ZBxDKsEONZCo8T2+XYxe7E
g2OANHLcuNRKZKSmRzoZxla3YOpqPLs7MJjmFcIaBmBWA+iryVGV55jITc/haqZoLWGbCAf8KevB
ORmifnM1nG5IXuqNGF2+aR2n6ZBbtCOgFfoSp1z3EW4zpm0UKVt1LIf5LNtw2nLOnNse5cSbJjKR
h4NgISv9IU8ripnqwxDJrxIhoINjFkZ3k6P8Xd+2IPxBof8BvfKbplIe4BGZFyJxSAIUcQYIBDc5
m73iuQigct9/Nelo4PWrIrwZbQtnJgIE86WFW4Egoutwd3OmcOYk4jgQ9w8aP1EKMlUnP7LRQ/sS
dXOQNWYa6oMEjea3pcBPwc0MTzmYxHMucuzAKGQtVDe0C9FWt9iS0vLfI3uUhy6q+pkSLdQbKg2x
I4LZfWxowX+4LsdwNENKi5pa3UtUyu7zNjSOISM+SCX0OCShpZsNyyZYXxv6gW06ODaexxogIXvt
VgO6GSY+GuAMyECGQ0g1F+fJscocrpNhwHAxgSrAHVLH4qfZG8OztD2yZySqw9Tn8CZCc9TB5pTl
ocBp/GxEZjyb8HoBQuSOuHH6ln+wzlZAyBYF3ZRui3jcDsAIBkC4JImf22TTSHtJGk/vOzzOCyxP
J+PB95CqckJ2xTUgomHXmq9ENTnQoXWhdqO2H0TYurfAq15PpfcQUAgzTaDi3cCODnHUgz2IWKYB
r6vBKWMh1rswYxuOxmLySyPFXhcNmjRyEMD5tYUuDmYbaZ31QE8F7a2XmdUGGdlpwUXnxdTwvZci
aNXeqkJ3WTiDWjpB5u80K7Zu6TVwIgh5DoPiDWUYeG5Fhiz2FDAnsW0IleYjanKVnPjKLYYppmQa
gkXpOt37GLbAu7rgQ51S8GV0P1pRgrGwoDI7NJ5ymlSOjvtzhv9GmxHPV16xogLsGcD+cR3UTv7c
+K13yIui/dVEra+WxkQg51NHbvlEJ3O+AdDIWcTW6HTP4VAIY18pPeSLsUTH5T4Ya+O1IAPQ/5aA
QNk4TisqaJhkBhjL8yA/1qGznVTdb+1QjQflW+XSLim/QrPyBxgCEQ6VJaE3tAlxeeMeqN5gEZ0J
0h1jBF5XAmO28HvP3k9hbUWxaqPgTQzw5RPqi0Jsq6ZxH2kuoatDIIdxHISI+mvoKxbox0QOgVcr
oEPNR2uiDb4vHOUDasfwgDxHk5UKWLOgHMEFus2yhA8ZeFaRZw5utOk0XuJFgwUSntl/oD4XYQzy
iuzYEgfduh0+QgKHbbiR1Yt+6PF/PuJYexrhRdeZgfNt1wOOjl0zHJ3Tr5WmRaaUcck2Zl7ClXIK
C/XEk+/RzvnmskaUcvpVkcHfolOP8z4oP0wjtx6WbjezD/qOBOsvtkZn1tYBlybqCj6SUnVN+Asp
O/UOe67iUyiHaxgjZnPUnNctnIKQRU8mkyB5V76LbG7jUBCTVxNFG8VI/F+AIAOPdvIlaTMHBE3e
lzsQong73++rlPIRVeumJuxRzgFvXivkZevCU+8ZCWHr3Am8e3FEgqKI+zHEq/dz7k9WLszO2Pqy
xaFqI7mAj1IFaRCONy6AIUfDDeSD42XuEgqsOIZFZv/1GKwV+EID4nCzlXQxa6oom4VuJ4/FOVq1
t7rW1tKsWnLgmrMsRq4CeVHLKOYMGt4cWCI3LkLOlyLS43qqi1/9AFRdzyEjjevgWvHaSAarazZ1
EWVrWIfgIUcXUlKQHpcUXjGGu5uvjSqjW2OI0IlTwLcyQprfCVbbVzizAWBX0TAmpSutWyZ7+YBl
x/zB26wW3VjkC1npPANfTX1Tu5nWCdgwzG1bGCBW9PhVLQU98MbA/+T07ZQJsZSHYFyYQPSaYM+J
NKKI0Kryn2AV0FdTyC0297wVPxpiYnJERjL0EsyTE4TzFmvEcI1csLMbDYcu6UQIyl+4pKjyxIM1
WkgdBhW4e3CjIzqhEDoC4va2auv1aWk1kOiIYCozg+Kli9heCVn/COB43w2NwxZE1U8GLRCuDnkO
GExp1QvXKv372qysDeI/O+60ieQHlNiBkKHFoSzQIKXhIdwZM04N5jLD/sgzYi/HClFDrQqCcBs7
uKyQ1MsrpLODiZSwcnM54K8b1QGNecJRU9vwOWNRjMG4QaZ82o6KPRQG+QEyI+9Yci0L3IDulALi
i7apwe73SmRBbKGOetNPXfceuVl4KwpeOTANmDCXR8aHCJBhTajSDojxkB6+QcTXHvIpkwsDzNNT
rEvivHvEnoWFhIyNCJRacVvz8YcV9BXyWibcxAlA1yUPS5Jk+aDXbkHBj20EdKHCsTrqrkSXummQ
11OCJqcGDks2tT5faB5Mj7icsZ6B79fQiqXOA9JYTy5Fj2hcca96NUQVpkI6xQQxD7At0TxsftIx
y65P2x30CdkNRJDqHO4uTndFqyhBNgTM8iOFEDRMhemzLE9ti0MZPjOQEPBzZEu4MmCNHIIkHPcN
gg3uRMbVX+YItAJgJdQtUlytkEGsJNEsplo+QDTQjiDIYXfgL2PmUloVGIDhlN0Qd4Lp9AzVARxO
KcoUGmF3nTpS+nHX5WgSHDMOZ8eskOaTBQQFYjuz69cxE2jmRyHmeLJuILpr17bn3aHpODwMAi7f
8pQlPIVIyHRwEpOAWtegAfIeutmdPIV3uI+QLJQKp9BGRfwmZJXTxrglsz0zq/BGocb4oE+GuDPx
0k1W7ErJTJIU45jHPep8W9cYh53pSgBFbVem41jhR5pvOePDD6+DfpZDuHltml2xZNSoXjwydRsy
uosO0NADkmMGYL8Cwcuc6Wsdrd6l1YDxGXutvlJe271QtwNJftvlCe368faU2Y4yT+78WiGoGeul
4p67kX4Ditv53unn1NYpIQm4A3uiLiQQfJEzBGITOGnbLF8YaNyERRiYuK1E2RwoKuY3QzTLdI/9
cOhRB16FwWxY28B7g0oY3UGPPrgp8qI/FFGJTj+zVL9QujGRFhms2OxGdwlKdriNQwZjRBU86LE2
62uTU7au5VSgBuFE74GekLMBRGRogv4HiGz7jTexg+VoKw16WSeoW2TwiixwegsjuAlKNEXHHodX
PoRTK2LX9YqDRzQQC6PAFpE5sxPhVjD8UlKygB6rN6XIkDkgeojAJG65Ze5u+6nE2/xv9s5kuW4k
S9OvklZ7qDEDvizckeMlxSFEbWDUBAcccMzj6/SqF/0U+WL9gYrMkiilVLGrNsuw2IRRCoAA3P2c
//xDP2Xjx95bvAv1glW8nPNBMnBGBct6kAe1ybfmBznvYR0AlQK75RIn6JUIl9yi2ZoOoEcB4IU5
v335liABWftS4GftlAMBDb1oDhoM9qzXVXgMa686q+MiOxP1uKt0bF5a5iDvB1U9z2kvLyloKMq8
TF2a3XJU7mB/aCu3e8jXCWtYBe6ZGQt7L5pCXll0B5GVT/O9ssV0H7umuhaCwsDXTnjwss49L4bB
3pdueB3QVF+K0rA/8T2l+AUCpb988b/BxH+CiMO8Iecd5ykPVtsrRLzushAJUse4Mejye8DzT+GC
41o7ahUNlqfPm9IMD2PRFG9TOfwxDANjUNsIURIIHX/+SsSpYWAccn/8XaL1Og97NZmA82FC63PJ
ywlej2j6qemp49VyMvleN7ipv1OpQcymiwqt2Aylyi76XktsR6o6Fr9T7a/Tr++vvobZuBQ0fgjP
4rXtUJx72h+D2j0NSZpJ1GhT9fSyI4NSmTsrVfWVKc3HUecZXURXOTdOVcrPyszLqzwo0v2vX9WP
803IhyG4EykpyOxfE7bSRoxDHxvhqQqox6KiYm5hri2jGYAKKkwEf8e6+fEBBKtfLiw1h4gr8m6+
n5ZQbg9ZVSTGaTY4u9B4IqycMMb6BCXZPM1V6b41ymk4cEKJK0kwDs0ON4fzTNec+6kvHn/9BF4+
xu/fCDfE1HAd70L5fPHW/mbEa6fQc3W3GKfFBSMLYik+Ngv4rtnESCzb9ks+DOKQOOF8FuB5QCmU
3M5dWBGxMJYrX8zEQ8qv6q3GfGJHTHZ8YWpJxZum4YPLgj/2Y5/+Zr72EmX3/V2HfEXm6sgOEVK4
r5aYOQiEOKRSnTrdq93SVt3RqCW4kdLmth7j97BOu5tEZzgkun4x7GKtjcsgi/NNXzLz1WJxlkiV
mMImqWXdNGbXHMckUBcv50VY5OFvzKasH7kq3DJsK1Mw5BfiNfOrdBXkb8r+U6CC/DIwW2c/SFcd
UpiJGLfSCXUj1XWYzN7TNDXtnozuJwQTdMVrowOmFO7VPMvfLcn1i/vhUXJiWORy+9zdq4E1XNPK
pxd2T6Nss8eyDOIDVuL9Azn3pJTkiX1bTNk2ayaUorEvzgPGPDUxkZ1xZfWLfx6uhRBBqsM2dvz2
Yw8FE3/NXO9+/aFaK5fn9X3SeSK7NAmHDV5zEVba3JgYqX3CaHc9qdeiJZ0JiUop8yPubACIZBaH
bPpZp5najvYC0rrO8359Jz9uGmRieeta4RNco9W+X8LUXBw6JgPPl4GuKYflk/BqOisnKa5JW/jd
9X7k3HC9cE3JxDsxIILg++uNdg3TeMjtk1PGmQmQ+JFxjD6UVYaH8hh6F2MumrOxWY06Vqju17/t
K+H7yhMMTcbofB22KVa7k+8vn9YzelfNUptiq7seOx9EeyY8uxc5IHY3nDNhUJdhgf38NHXVRnl1
fetJgZBTF8ZHLK3vQ9Rdt7CRfvdkfvImMJf2eAkrbw8jlu9vrSll6Zlj65/SHD7cC4MynTKIKu5Y
PbVO3D78+ln85E2w5wSQOtbzAnrH99ebKXzdgjnxSXB2Hj2HDg/L7PKuyEvGOIVjMFfqXVxeQ3Hu
IXiKfn35V2rHl1fBJg0bbd1F1vfy/fWNxjKFX4XeSRlef+aXU3LUYa4/1vHcRlbmba15JQcy4n0c
llAjWQ/vW1H3BByO/jFphuE3dOuffRzcEMN6lDSI2P1XbwAxtFk5le+fwOz8h4bcPSjfTpbsKwhF
ABl+8MV1mSfIhgUSz+Qz1Ko7WFLqIppsv9pZnUw/jGYyfpyWle7w6yf2kxfGU+JRQ5dk03h9uFWu
UxgJ2tiTa6kV825cRlh9Qbe8DmmVpaaPL8Xyy341TQujiV/fwE9Yzhyu8HxJzGEJgal//8q6qXRF
KvFxDJGAvW2T2QXqx6xintVF6XXdRZHgKms5U3xMpyk/KB/Y9jffzU/OeFjpeKHCqSVr4AeOFFzm
0l/Y1G+E159DFtXM46bugLc941BjWd6FE15+dQPswzDSnfZ2eqt81V84pUyybY5Z5K612+c+wY5u
6nX6KYNvdPIN4JQ6XsYoVQEQ4a8f3U/OJSqylVvCcoFD8+rTIlSOTrLqspt23eNArILbHoHChVv5
a1eyjv1677fH9Mv/9tUxw1DEB25eefywHL9/YTKj+11aW95M9JcH3+urB6tm/D0atF6ttjh6YDmG
t4mSfK6c5yrZtANwNwVHeTNLaRWRkeVoqlSSP86uexezUKPKk+TivNACXkgFumzB/0bQEkYy1cZl
493Parqvpx4A3ykD3F6F1R/jrL4YTbhq294qzDQaE1086pc5w7xS900TQKFe5uUCVAKtZFf3b+Ui
yqeviMjX+XOVzdZ2UalNdmQ6n0Six4+/flk/WWiCksoPCOqlvn+9ExcDLiLuxMvCzwIzUW2qo4Q+
8E7inbUpcjVcy1Ja+2WuishtW/0bEuzPLk9NAKELyhULfT0oviliMeICfBrH9KY1pHFu1rg+vXQV
6BaaYzWWgxElMq/38PI/Vsqxb37927s/Xh9tPRsgpOg1lSh8RUKch1gM5ZjkN+y9fBUviGItqCEi
4YFfkJxaPb0gTdNsWtdNIPUXqwklNIw6pwcvVw5NBSH1UMahN267HIJKVPWtdT34C4DfbM80824s
AVnctqzPjHQCIcab/pD0KT+ySgD1jQP/ZInYB5q7mDyrPxZglB4ZRR5a29AToF+rrBKzkUIz7C0l
l4bWz6LXS9eozQtE3zexOW00crWHFzTfgLr9Ua2wuqyT4p00h/qhE0t87oOdXHxlEfor1aG0Wzhu
6cqb/fXT/fHhrgbuPCN/pbz/0KQNXuvosfHUjYHoq49QukC9spzkjAEZSYnxMn/QZphy/s5yZyBw
/M3H9WPHTI+4aopCH7kETfOrj2sskZi5eXmTTLF96SqgrUimhSXxbV+RzNwUIU5j2g3PKQ6cv1xt
AsViYu/ZkLuF7dnfX93v8nrJEQ9R6vlgnrn0mcjkxKwFLcOEoHPQwP36eb+St1NmABjBYsWKFAEV
e+Grr5n4dTsvwj679dK82fQyIYiyzUpnH2ImsXsps5CXVZu4tzq68q7Z5LXX3TS6N3YBIVlfORh2
E5hIagXR7lPOEwvgYb7Up2yc08UYwyJO0uXxRQRGI2be//q3eInQ+XYjh7eMzJWvBlf6gG3h1UYe
2HFQef3cn5I2rS5FY9cXnls3MKjcuxlwlZAfS12WxdAtq7O7+tir+qGxQNEgYyWkyVDJnzHjz7bt
C0BSxpPcMlm6GWdRXJWZfpephhU0WGp5D0ZYHqaVnkenXN+H0hk/K2HNNy/Lh5k5Q3k/Xd5ObOKf
RB7X+8L0a/hxkze9L0il/EP1wXCmGJRf6DSdjmaI2UEV1s7RnmvjaCkV7+tx8LfFOOp9MQTiFFtj
ufHK0d92sxfuGDFXFh+mKA7lCI0ohMX4zLDIhXo855jywcNJDy/1sc7M8SYMMoWGp3o00JFc0s41
u8Hr+7vCZddavJPtLtkeApKIYGwaz4XHAdzCJdv5BWBh2HVWf1CNKf1twAyisjv1RQpDP7zM+JKu
stVVMg3lg60r8yKLCzRGsC0/htK2ntIiDs6gwtd7EbPT6dqzf5d7+bo3cOmyMdKFvO5DBv4BIfDE
qOfMasxTreF4GFPPSeut257rFTsxZNPXE/Av6Y/vy4J/fyk9vko/NmVbful++af+PxIoU5b9r38I
gH+QJ/9nnnxu0udvpcn8+T+FydYb1OBr6DMZPZzdq2fMV2GygfqY3YdSFTSC5csb/C9lcvAGwI4A
ARjHgFZwlv6pTLbCN8LHgQYXCZY8QIH7V5TJFC7srN9sIPR4vg99XHjoCsBtwlc7LwL0uClUel6O
Rk2QZmO2rns1mDi/g+5PsLGmdBvCVmqKyHRiXWeHRJDZuUnWX9fA3ViMLK1rW8zmUzGPicPhhXNC
3zIfaMEK3pVJN4lgJ9x0NusIvURSNM+Z7C3zNggSkwOm6KFZ2u+9SdSDfpJNLla4EA7zOEWL9KT7
END6BtvcSvvpzmm1R0RM0UMQhiDtDbtwEQG1Z6gR9kt79Z608kESeW0ud7NqlbN1hEyuiXzBcdJy
VQFrnFYbRko5yE9sZTklSZaZ8szNpFFdWnj4+xt46JBOljbzjK1F05Qeg1DHGQMaa+iuZg1X2di4
rvbq7MntporckUQ2i38M7N7PHt3Srs12lw+w5O+Map5CDCtcJ7mq6czuc1GJ9uganRI3dToSISI7
PcGttULf3I9d72s8MSsT0/ahU3tbT9xLLi2PykBXSxLVXZEX2x7cx41cDO6OEzzAKQrzAkJhVTa1
dbBml7CQKnD0cHCd1vdJxOwMnxSMcPKJBKcYapnAtTXS/35XgEoly3ltpAg5oqyrXPMc65XpLITp
lkeNbTUf8MOT+EkVzBB3dVrI3iTvRWtpJ/t6oCnotrNhWU17nthuxqHqJq6e7ubKDJKbouFn+zjB
0oUmQk3wgb3FgmcbDrouEOumcEPg89ojsUpidiLlJgb9cxtrUx8X5bGDGqW1YE1orzZy60yyOhaW
Uxcbiopa7ZU/BctOlBkGr2lbi2G7zG09nieL317XXtgaB7OfwCIHPRTTEYzHC2+tQsAczfPcAtlL
hhopwhDa2BzWhWdthD3rB9+f/Vtos9lTpeiJyNgI7Qd/MWFOI4mrbhYjhzVfJGV3acRNczVDMgqj
II2dIBIMmjM6uMrvtwudGOyTXOnHDtIM8x1ZJV8C6Wf6MFvBFEZNnLjmZZzZCiJLNk3l1sSAxD/6
4TznWxkXQmzb0jfoSUtIemM2phaeQZnQ516Vy3dTVo32rkuLxtyh3sEpHyggtSJPM+Hem8XUflSL
l0DAHoySgB5ZGDcW4mm9SWzoHFGuTUHufWbAQ+wATN9bougxcfYTYW6EP2po1oZDhkIYxjXeHZnH
OwuSFEeosJC+3JRM3LgvGRh48KF/fW655jtGlcYXFWZMd6F8JKT0YVqOlSuHfL5Jug5n4aYNDT4i
oOy3oiz6fqvCtHRW5Zp8yhv07NDuF4y1zClNk51T9eLZmAKiY4CbnXpvNOyYALdlc/BMHZe7YOjz
R69UgUUUR6vTDat1udB+izwjrO01AxqUKai4cO4n486Uizucq3SpzZ3SrgXbcSaJuN779pT1B6iD
mN2aWDGHzzIcCnFutAvAaFSaJZxfItdmd9yNTd769/1AAO0prsY2vw1nz+uIPgxiXWyhgXRFuWvC
vI+fx2Ec0McnMZQKFaXkNMlPU80uwcJaIMvJttJeshW+sVYpoUzV5G69vDGdY9IntvoD3kSoj8Kw
cej0VZbPb9NlsNC7x0OcXgQLtN73UmUhrKkKgKG+U9IJ8m0zZPm65boD4o4z1ie7N/tFuMzhbhJ2
WWyn1prn8bzgIjmuKU3LsHLDSBgzn1i7RnBeCT+uHuNs8F3IrpYU16mlu2I72J2niGqSVTm/K0bP
0bdhnIshsjokU9AMYxrEM5iPXfBHkNqdfVy33iLe9SGBsAgWIYgnnwrYFFBDx2U2smguBpKIDGlP
zh5mTUVdHroq2GQVsVpbZyxcqMNjXVZnndbhM57x9tMw2oZxNwzeMrGd9i40Ir8fb+apsJ7lYkCR
0FM2V4e65WzZOMqy5TursMx2PxO+ACPEHvMlgnTQk7fWe2N+HVbGPB563+ndewIumnDnlr4/RRAI
kjvf7q373LTmiUjWtAcENKC1kkeVBhl+1fWEbbbtYGomuyC+zONphGCZGUWyda2q4Dip7HGITByX
axYkZOBt49bqtnJtWRycZhkfhpK9by9AUNIzXrSETDwOLDB0wSnuu72cMMKwFZydTdMEQbG1vLh2
zuKc2TQfUmOukHlcWVAQgklvPa+mv84GwzMOCeP1epOned0c2jkxIfF3cJnQsOmYFtt30VCMVRGX
e+aHwo6kzkOejSzztxI/Bw/OY9rsTRdB3GHMOUCw+WkS8Frp1oiDVWnd4yNsuVvAJce/slq3d2GL
VqFzcJx8+UL/VSPhixvrPV9z2kLMSW2si4tEJqd+sMYFAgdU+HMx1tXVaOXzAwH3pdrnPE3iFQZg
0V1MNy27CKoTIkAJIAN3lo5VwP9qwn1S14wRbNhDM/tgLgk3VkHrBzuzEsoZd1rZgFsRFKTmpP3O
xdSvcF9IsMOAP3+Gz+9YYwfXh1leEMCVj0Souj7ehrqvJjeCsQO8mA0h2tpCeGrP0x3u56JNnK2r
U32HsNp/j/KtiRHR+DgcdNk8qUguyF7J2aiseJdgIYHTnuTHO0VB+LbSpMZFuV0UbHZhM31Y7Fhj
kW3Ezq01Vb1zjv1HWO4sSix/N9ht0F5QZE3NSdDjtc3WZi9wz2ukKelzLmokyLsutOI1mC2DPvIA
HaLJDsoq449LaSAJMdM2uUfMNVsQiZdUX3dDVfcfCeUbv7ixxZsd0IVAgMoVcpW89/Fu6tf+ODKp
asQm82rvmDadVx0gL3f+tsqg+mxkUlj5bezOivgDLB+CfTiUlIGL9v3yZCUO7MU2HydiClpd773O
QCcTp4UNc5VnQOiZnnAcTOc0iBABo7bEFbmvNyWxJc9WAS9/S2AL8FfSlEZw1sGKf6qYiHUnK68g
3drF3DV3wGVtc7Ccsvki8nap0QbYcRylYz+b52oM03xfFbZm7abgDzvci/wZ0682z87TMJvFc6rh
nUadA3fyBradwgndMBrvnXbIR70BLMv6Oy+jlE7BLgGY1IxDfFFRF8iDhGlcTv3BR/Q4tyxkw+lT
IkKRvWVELm6GJXHay7iR2ZfE8MwZg3gTWx97trKcg7qxlwhJQHddNebiRHWe5CXQaxDEMNamuWEa
VvJHRgCU7lw6je1QrkOePTat715x3MplQxmUx9C8ffnHghzzllIr7ji4nd6K4iQOzTOHL8uP6nae
UZ0AED2FKoQRPHmlHW8QDVQU5IJSetP2VfhcxdLporDs3HJjJaWRUWkVeGVw2o1XwTA0p163bgKB
1RqeKWHmaZ9C1vY2y+zW7wN8r+7JLlM4dvd1cqvy0cag1I+xzPetYmm3TFiWJ7bHGta2kGaxy4KG
CMzB4FguHJ7r3kll8C4dc7Nnf2L2QqE1EqbcO2b2xZncoTpUA4FveAC7zSNCSTIYCe6ZEBrmhbL3
YdKkax/P/tBjTjNEPpnQ4dHygirZYjRkfkBwO1aAivFcb5pEz3dlUaKLz7Pe+RTATKcbSkaM3wO/
wrMvR/fZRmaQctij9C+LjZT+ckyKIYFWrd2BkYdpWCkHimrezSVFM5rl0sclrdGaab2s3ecunczP
WRznQ4SGoG92Gc4kxsE1hp4wntIf/EjQdcivwONfaun/e/36ajx21zWfP3dXz9Xrzv5/oKsYs+tf
te33ZVJ+27O//PE/u/Y3a1sMd4WMIlTEpgda+2fXbr7hwMJIZv3nz879n227Zb3BfcHjx6ByNgom
0Lg/DcX8NyvvhLAAEHTSsFevsX/gCTdf2/GvNm8/NxQD7n/VtuOBCLCO+pp+EJbNeoPfzgKINp69
IPsSpMr1D3rMV9qHduervuer2jSBaJbniqTTa0cXwrqU7cRuMqZCXhvw6ek6bM4gJ/fjm6SY4scM
vPm9HFX1gMWZNHe2TbRwZHq1g/AgMW29g3nQPcMqq53IGA1/hrEjWY7CqqHoK2/oT1VnkECIeUvH
RhoGTCJj1y1vHHiM/dGuqUN2s1E7T9ZIU/SR6U5j/WH1WSwPTcsyPyRZKqcrP1TpmVjqAiY6upX6
QZM6hGGhkVj+g2PYiggOywj3HCkjVvh5qUgGDTq/zja6BDBH2lnNIgpKaTA8RrFUHbJalNZ+8rWV
vW1dRJZwB9kK4t5w/UsTjvIV/qqq2WcBO9pWDXOIAFK2zQcjmxbGKX6X9VGiSnVCz+QcxjZI0xvO
10yS6wwyku8EigoGnGPaDPOp6duZ8RmstGbT1csg1lTmNIzmGu315ZzCBdy4ddDf55ansDPFakTs
l3o2UbFSgA/tpzJmoLuxDL968FpsvDh+0t7btzL1OToderVbICfrk0hSHNwpv/QXt9PJxVAEU0tF
Qi/CyRwS9OGqsdxX0PEKOrTkkxvHYo6Yb1EPiMFl0mYWOYzLucQWLxp1hp0sDEPv4CVimLeMs6GA
D6mK1cawxSLRXHmLeZizjKiNpcCEJyEOoYtqExrmxpvj5EuPEJU0BNXxFTRzHrP/eQaCNT8TGQ6M
MPE/0WG38jACSRG8Qs3uRmg0gx5qKZRU8IhWPIAeFNFQoo1FIV3MC+zqBAg4ga33rs2rId3YeeY+
M6i7SMWkqwMr0sUSKO7VXU2FkUaALarejFSZKIS9IL8WnmH+YYfAlhcqHwhUZeSSTwxaxgCucj+S
DIhvRRvFXSCRrDZJ8clHujFQS9nzsm2RPVcbO2ySfNf5lX+9QC/+vFAfBBsazPLWTovUgc++lB/y
EFkgHZ1Qu1gYEmZz4SHxnOtcv5s8u/uQJYrSvJRF8BkH9LQ9mxeRfUhEJm9mhYhikwZjZpDT4iAe
sqVB7NtQ4dQf0deuxXuF4SSuWj6iWDTaKPxNnWUXI+xwM7K8ZjE2UpFVb2vP7beCYm/ewjYdz7LF
HvZ50sgyKkzwmqg3pmmMqnR2NpXTIW7q+pa3Wnd+/h6St3oyuq5cz05ld5GTuM2HfHYKIKci7LaZ
WWIQPQdFgDaitAcQ52TS/obYHmFsFyvjVjvD9u+czI2pq5eq+9Asoah3gTtkzElF3BzENNCG8TsE
3iEczcam8DIJPIrjTiId6jrjoavj2oCpn8afc8az9X6Ge9FcLotJo6UthyIU7Ku4XXpDXrl5ZWhE
l3n2eZKuepCgiUZU8d1TKlVF8TaZ0QJFbTX7hyWzMQ8ZGjN/7jmC3/PFTObOVCosj5odRfArx9U5
cBfTAmdK/AcbCvQYLSUI2saF5WlHhaWNC3eIvc9jOjoQVJLBvyytnjBpN88rUohbqcnByXXTHjEP
xKuxpETq2VAb96CFRF/hxco7MGwTxtEv8db79wmPMenqG2o7nIv/Gpi/+/v/Lv/GrOLv/+dvz/rT
326av/9f/TGtPn9/6vO/+HrqB2/W4et68vMVreMUju+vp77PTwDoOfIxGoVdYlJY/Gkiar1Z8+Gp
B3AKY3yJTP6fZ75hvjFxaPFeSgUcmZCUYSX1F47914RQBzots1lA+nVSC83mFTUqd/H1wAuN+tAl
kKur0PIsmP+MrnOEvt5cqdg2SMrrsqWKAmCms6CAuBMReOycDxJ63bZQQfFgTkl948UBSCCO1GQU
14OxJVyzvHcRfPxusu3yBL4dMcCUsGBwmrQNEKV8KufvaxXllsjIgqfBqxSykgEiqkRcjs4VCcJt
4qgMEdagb130z5LxfJyc8tCvv6BOdq6c3HHPndaeHg18J0/55AdExNeGcYlOrdyGpqnfpfzIjYai
0vd8MKa7K6iOdp2Z+pd4ilkcIWlufGxib/xspkOFJHWa9l7vDB8yd0ivjCQOUA84HBQdcuJHe86B
7Xuk4OaCtHyD21y7RGGytF88FYe4J5TepYO94aavWqPcfPOF/lnqfes/+j0hCMq6HeB4ynHl4Usb
woj8/mF1tgjzYH1YQbfFn/Za9nW6UU3p7tBozxHw+p/v598NwH+sLN9/vTsccDbW7ef5291g/Rtf
NwPDfrNOxVjYq4W07cBK/cduwI9oDvi0TJY3lK0XNvGf24Er3gQODEHmehb7AQKJf24H/IhZHvxS
ugfPsey/thWsg/3/mtvRX6xzf2a/NlzVEJe6V/QFO7A6lNLJFFmNFBe+EatHo+6z66A05EXvFBh1
pF6AzKzqroTZtucNRJeoBAPcf/PQfvLBvlCSX98J8HoQ8Ehol17zRbu40FnIhCrKaoUnr24cdaiY
nn/ol9F87PseT4MhvEKll1BwOJzzjTcmT127zpWSufNuoaK5x24YELLVvpW+ZVy2/MZv8/tl9fK4
EGIINuGV80bf9P2yGnyIsqPD46qHPsNp1CA3sD4P4mQzFhKGWxhXv6G0vGKNfr0kRwmcTJi7OJC9
atGMugiH2EZkVpJzVyzyiNpW3uFdYkSmP5f7xCeF2oj7d6nyk21pJ07k0EdEL86CLpqniKI0PYzK
a7Yvr+zfK/4/1of8r1c8WhoivfR3k/r1b3xd8bZ4w4uChgnDDflCsA7dvx7/lmCIL0ABMJ9kwfFG
/3n8G1bwJgg4jGnIzTULcB2w/9nzU9q+gS9omoK/FBD4QJf+V05/GErfL3oaM8gEBFR4+JB53Oar
r3gMu8RsuqKKqPGnYds4Tas+GFIFimLTGs2N66uEyXuM/evJQKnvC7h5bdjf4CmepluvNuBIllaS
5duEh2BepcU6fxI4A8f7gTLH28nCzvtLhkxKnJuIjzFXm3BWeAgm4QMULk3yR9pbU3vEX6CLrwSE
wGdzpGHf6EEixgcIDJ8dp2C2QXrVTTyF9GkZ1rYqbtW7NCi9vQ/JK6pJW3tyB010qxcXH4Qg43eZ
0nAbBnl2bSQifRdDxo/Y6EwmX8L5w9Be/j5tEV24zKxvmjzlcLasboeRSsETWJNTnIYeKoSqmNJH
IMGNZt8wNrw1BVIdzEbU0/Xf21NVn5oCiT7C9TK5pakKLwqRegeM0qbrAPejTbtkpMNnfRvsLDk4
OJh0qE8Z6PifzLp9EjbVE+4kXRSjY71pE1wDomBkVFLi6bOb44yJvdvX02HpVEH0bh1b56bXgxBW
fhme2iBOP1jaBIEN8nuv0qTtQXy8F0kFym3UYXJ0/DHczTMKo3Qw+XtN0WY7L4y/NCEcxEapDU4u
KMlxEDlvOZNoYKcB7wDhnRm+lR+KpFK0ttg3jOVWlu7YUgmumkWYC9gFaG9fAsDixEUENy+Mls1p
2wf46dZJxtZVWqqHFPevqJvxqd7aU5o8LjPKJ0Js6IfKeCg+NYNMtwauPkfMlyYSWBlLXvkjRKTI
9ptyE2QBSdTcG/pOy69OCMOm8zbgbU35sjCyrYQ86+PGiOBIG3fCH+RGtOvAyM0AejTO8kLKZV9T
Bm1A673zOKcTzULURCsMnxNoz/VahMrTwuHC4GZSUFSCyjprnTmAXeBcaRrira/EfClq/9qrtXNh
MiaNGJrSKLeNfehy3Olie6zukeAibym77NPiLn5H6mtf4JWSDofJmZmA4mH46OvcfLtoCM21COXH
ti3qbbs4xM3p0mNwYWbX6zG2mQ37ouGx3aQ4RJ61hb0OB9EI6xmb+KYoLhdVVEedWLSKEBHNKBkr
GTH9Z4ym7IqXUAR1FNrAxJk30zE2M2ickO09tDBc94zRPmQZfFo7nR/sFKcNGI94F8F5nbd5qM97
OAwXiyGrrbat96PjZmcd9h5v4wzPHRzTQOTLykdDlFfTKdST3DnSybamMXhke5oHOuzi1Bme3g91
5lzFliFObaKXaw1XaJM4XnuxpOZC/BDWIJ9KGJREA+Nq1TJ2usBOJthbQfvOaix0/rUCAQtmvY4k
ug3shMfEDv3pIoHWzCEssi7cT7z688RchZrIr6ozWK73Oq7XCF98kPZxn0zvugUnhyWdd9hV8cpl
Gufvw8nONzgwp2T46oZvZ+o25QK3KJrgSKN0ZIAOuSZVcqQ8IcEgTjS2HUbTZGdx49dbP07yP0af
uVo9Wu6Fmgy1sSAO4cYe76BXf7IH9SG1quCmnnsJQcVLNyAIHjZHUNwf8Q5EhNUINkcU9ao4GvjK
ECLXKWPsP7QWbtXrAsOlftuUAc4xHiCru20TzzqKwdTPyp1ReXeu2NSZ61/FeHKb2yw3HQYWaW29
ZfwOVwEqj9+oHZNe6xIaB/sNPkhuGyUFr+52wvonBH7Ik8gZLeZiA2OSsr8CXzm2pYlSvqnOGN+d
jAVQKeaDO9rJDE2IUlGl82OVDOeY4G58rnFJn7QTcYArUHWeuXKPHHmPCZwNojjTaspr7Cpi+FP5
XUfNshoSbcq83qL5xspLHlrL3BdjzH+Xx5xJeRjMH7GfwjECcwzvqV4swlPNvdUMh3Kwr0K72WvM
dWED7ByKwDILL9Z8zsLNwTSdCwjfh7LgppcGf8v6bM6qA+kM1yG9UNBkm2oQuyIhSjNeTvP/Y+9M
tuNktnX7LrfPHdRFN0tSlVVYsuUOwyU1RFDD05/Jv/e5W+I4lePQvl15GMgg1iIi1rfmZ1CZ7Vlz
4kzRjh10Qw6JNGhGswxCbOeVsEIJfKMZAmyCEjwayUA60P2UTw9l75se1YNijvdIRTl+Us3PpDRP
2yhaFwDtiKj49nqMIqJA1bp1Wnt8MPIeDFcrjD1WAg8Smcy+c4tP0kDAEiZPkOXhnlXHSkmqHefa
um+pmXmXYfD1S0F/Ol3Faa89aBWf10iZV9BuYD8jUqm8Pc07zxgfRH5W9aQ9th7FZrLHZtuRPg9V
H+cHC54/DBHg+lSirb3VeH90FFVHVCrqdiq0m8IMf9K8VG/sknp6FwXmthun9uQN/Y9gSJpbMEb1
dmgr45TKKPiESUGxk44ByMsorwbXK7ZDhEJMt2zr4CVsx6EBbWwQ7TMZu9+pldhp5WxS5n0qnWrc
tg3SiVRxy500QrEvA0fCt5hjt+l+BTOoFlkZbertj6kwiAjvU25Muh/0XoWXc/lkqcGTpeQQn6WC
psMON5RU5cbK7BQVkkE7tzjMfQ4ckYJAUyfU2c64TbL+oeNL6Fn4Cw0F6SMbwi9JB8dr6Bw4AMjS
gvpBDY0b2eukxS7z3daATwYv5wtAJ6RoY9f7jUwL6I4jWEXMN66onhfHoAlqQDiQcA6GzKg5Nq32
GlF2FPbcq2jEYbt3UGeBORXun1oT+o2d5/neknH6FZmc8trDoePbkcXINgqcW9Bm/KYcfGUXqn6i
naXYk/X6LSpeFFW2+S3odHcfqq22t3oVsVTrZMWxj9xXbQitreIET/RDgtRMyHdzrwrQ5a4Tu7LC
2rE3S6B5egsyC+JjYvApisX0JfAwSPSq7FOKqkN0lvKtmWqynjG3jBk3XT8lV1ldnbpeedXi+OCq
9NRFbn3A8z7bJrXxYE25jnO3cZO3HNrnuqYclWQiU+jKn1r05m049Y+Tmj62FtS1XmjMX3HdZPZB
acvdwHn4nwSg9FaZW9ACo0lpS56OSeeVftqBi4pYmG4oPKATqxpvQ+fH+FzH9NSlGUsvMSr9BlzJ
q0sBy0Ild5B54vqjENe2g3len8svNiX1LexNhF3JbC0BR+ZA8RoOFNUOyW+KKnErgiG7wi8W8MTU
f9Z1Fk1oPr4HLn3oMbKgU4r+Ffmq3Cqd9hjV7qcksXCwCqQGvzdy6vvacapD2kTanjVwtpOBYgOD
S8tfoT5V2VZTo/FZUyHbbW2Os75bNcWwzs0M5CxhXoMbVMZZ29Y8lIwYUCQTRwrgoS96MIBTcZGY
cFI/nUYKJx67QDnN2nh84sEdmakf1EhSm7Z0xB4dPI6MGepL1Jq2HLcyzzk2HyNpl5ukKI2Hojay
b6YSckN9cj8FFLpuG8sUG9kPwV1oD9N9I2gs8vMClvBWZHZxW4+6ROzf04nBKvdE21vL12joTvIf
urceWBvWAu4NzWIWytCJue0oqXFEsTqXy1LnanCSr0kOJh1616Qd687UrmstNL/Wo2SJk4FYjBuE
8UOc13vUbfdTRJedNQw/Bki3for4sbhHGojZBOInt3vRBldJjqAmHZK2Aqt+qoBwHAGRlHd4kY/X
raYplg2SbMS4fluXhVMfExqFtF+DNdW+Qn8iTMSGA8od7LbHwIzz3vdi6Dk7E1zEc+SqBAxaSO17
58noJTOCqduiNrJuIBMooJ7MrumPGP6G1S9DSW0bDJXCyx8RkAFCGs3EuFLbPLZvSxpIimtydaUc
SeOxsgOaQ5Wsikt2FKNrNrOwo1GbmQurBrj+2WaiHnSnRtQJbE96X4pBuvUjNCleSTRUg/I41Ekl
fJMegLQGz4rUjGC3oSsMIbiUq6mNhf41RU5k+sJ2Y3gvHPBauzYq6m/DINx64wACqyhvolM50c08
6fediVvfJkcmW7Rsn9iRbeRkJ7BQOXASBGwYodFILeuHqQb5Z6krFYhnm0xDkS0P9Du2lnymHWmn
/U0xIubYeM6YSmqSddV9L9qyQK4QtGb8EOVeLq6MCK3RaarQNPndDB+dxi4erlKgKC3NMiywjSrn
dxmoOSfYfTkFmCbcVYXC1gV45u+x6MKTAUroRxYV3i6invUQKLSwuGNh30e5q27LdooPvB9lmzg1
zLkOzRXKYaSz7qDQ8EjJ53MMQzJzKAGa2sm1lGmXRpO9SbBa3mFy8VxkyqdZmaTj23Wi09/xJUgy
I6nLT3w25moT+9c8qr4mmSv2divlHtEqacprD06tycc2jptya5beXdp3SOBL93tQ165v2t1LMRic
NylOtWvNUrvXAxk9Bar9lOU8J3jHZ6rF5T4PoPsF8srLQ8RVbX/fxOauF0I7cPJ8raWoyTjD+lzT
eAgCMd9odfbS20JALB5ARXhS26ql+TCWxmuFXJV9QYApo66Cwy6Petr8bkp79pB+6fuZU50A0qSL
cwM4tuHEIHnhVb82Mrqn95wNniK/0xlWNngxF81P6n5+bo8U4HLL75L61U54AYO3zZtpZ0YOCqIe
6xohT4mkzRdN/YteqI+yVg9Rp32CkwP3KS+uAo8DefiC9Ch55Z2u1E9mhno9Ax4Umv0jLLtbTeoD
iuwZESW6W/hP14Gj3zcDyNRSbf54OkchMr1Kg2G8MQykTmXH8r0c0GdRyg1l9zCV2dfRc7+xH+99
Iw1OtjTGWbazKwhDWxXH+SNYxH4u/9C/s7GRRGQunzLD2KOLP5B8sWFX7W9ZM11HLRXjWVkecGJ5
UILkOLHBCDP3RzMyHhZgC93AYSnaFF0fv47ILrZBH1PeDV4zN/lpYlN8ranFN048TmMl0XrlzS4f
w2lP5f9lCHV135rdsVWd70oQZTtlQl1R2XF/6FRgdaNR+hVfQRE2d44wwcp1+vS9MZmOcZHw3B28
taI14cHqxDJdDK09Gbuy5pH1GaVYF6+oU7BgZqu6cd3sF0BZjC0pGxsk9K2uJddDpt64jrJLhIYN
3URbBTXODjGI8dg7yXORWg910h2lZUHy6nT2+C6j7Nonx4tPOqtb3Iq3E39PweUhEM6ehFL7DeJO
4RSIPPQnhA53lKDuknR4GcCYPGfgybM42Dn6dGd46TMekjuk1ldRp55QxB7jqaJ0avtVJVEw1+1m
gJgW9nVxVPUecn3gV8F45bbwlOr0GR3q1nazvWaGp8IrnnQXelTQZ1daFe+0zoxvKDBfNQKn6Ng8
GbXyHOBbuAUT/3ugbW6fysk4gva6CsZiH+reozEGtR+NBDjfeblxInNP7621IfC32VjduxNsnc6W
nzg5OXFI8zWp418zxGLiE71zUdTe4Q/Z3qg9LTV8xV+raDRgleuFDztnV0VkjATc+C6JRhx1K8W7
p/1NbLqkCDdCre09+yhUbJqxNUHboFscED8HTf6QRZAIMKG4jrF4PVZNBiJTzT5lufqE1H3vJsom
setbNw4+W6mFX6/nPbYhzOpCgT1PY8Z20CQnG94x74ytw7kOEF7zSnPCrQWeEJdBxedIR92Umb6n
uPmE6OM0mmLLty3cSUVew5s0AbZwgsRBx0NgtFccZ7Hv5kzSp2eGnaGyB5Tvg+0ujvDgD3qfQ2Is
rR+TGX2tFUgrqdhzwkSgxI62hR9zZyTGtlK9kwxJV2lNv7ftXDnZtHdzj0WNOCWutw/dzDcHVblV
qruqlDd5L9NNP7Kna5Dzmpq7Sz1vW5jBr4JSvCoA2InBZTWBbiEYu5cqFDtPhl/q0mDG1kfIxdcl
e0baRe/J13TrVbveSnZOwzo+dwzlFp3wI/qZQ1bY+7F5RF96qqT7rOrTrpvyR50BN0GUtDq7NSih
9ESiJU9hiiHfUyeV08HS8KCkWSZ786k/sAUvWUPI77RI78Mx/Fz1bMXjLLEPWqjgIaQAzKtV6Xel
/hvIiA+w6A8w+W021yZRFWfENO6qtlO2gMy7z7HT3YYaj14jqkbb9RihtEQ/4+5pmeIUUG0kcmr5
q5PFVZ/239Ikus364NBow87Opi+VyF41L91agWCxImyOYooSZ5P+HoA3YObmmuLzbc+aw8EGAIjT
yzChI021+EuSp586kLdmW18X0gTWqDi3Vk7usAIOMaqUjh2KLXsb7M8IhYeaxl0x6lSvcPsl42fN
tmo0UKnpC80IB7oqBsDkr5ygnQY7PwYtHchpEKJqD/obmlTUrbQ53KUTKGXnqj+HQblrgEywmWs0
+iGG22RqHRDx8ZOr5qhZTW+HvPJQ9zU11FjNt6mB3zKtkgeNwgsSsfx7pkFGtLoaWFzbuictSjhM
1UxwcywopQj7Q2ZyqI1MnVb1TlRXIjcZlqiIthzo/Wh5BdBme+fY27XPevA1rRV1i2nZ3s5kQONO
gba29h7yJAMp2Hr9V49tFEtZeIje1BymLEPFy1VjCES0YTiSl+kj21Iy9SmvI5Rae8UVw9gqWyeu
DGPbdlGRHiY318HJirRCgaZowWMduaNxiOE2l9dmglfaMQsS83nK6QTkfdC3tzdh7n5GSBsBQ5OR
jNjCQZ2jL1jLDjEZFq4DM+MXmKS+O6QYgvzB+dR5LKeuf5QqeHjOIZWBOGf15FCxEuSIMDNbzjQF
OOm9HVbilXqblgKLGSmSUxQo+NLlfXo3Jb3yKHtLfIXHBx4VvSxtV/oYjV89AI/ss+toxKeYvq1p
m9CYEwFqd+NnfQjslH6wGlhjg2rL3qI2mgI/lZLXiMqpYEYI06rksYgmpz4lXmlrG167MezbtG45
wi9c5TiMZf5Nh8f60LvV9EkD0B1tMXuwtX+V8v9/me3/zF2s58tst+P3Iv9eva2rz//h39JaFZEs
BAuDj+zctDwXrv9VZfOouIPYMcDGQf/h36mk/buqrrv/10L34oGdp94+S1/+X5HNw913xvJQZgOL
QZHtfyWsfV9gQ/o619Wp4y1UF9NUDJWBb5pPVi1vArfxbszGRWnzZhz+Uiufi/L/KZX/5/KLul2R
iFCmkIjpDQVcHyTDzWiwkR97Dmq3Ze2wZh5cmnM2sigukM/eF77/c0tKlm8FwpB/nE7UjvAtXeIw
ntVu85WvMl+GzC5puG8l0ceuAge7f037dxbVbxUs58aQd/T2jjTKWaUt8TKOFI8zxh7k2nVEJ9G0
+3gQtffSh//8pPnvb/gnsklw9cnG0jfrtmtPuuBw4thXbvgFfpvdXwPJNH/QsfCpzjoWBGPi3gul
U342EYn4AhNqnhB/e5MLBZaSmQoztJW+bcIcYGNghuo+6bP22aDt64K04u83oeb7/odGXWNVWeOU
vhEa3VPRu9of6OhYINh41l6y2/z76yK23t9kEAm7WDsSvoSUb256oy0/UyOzL9Gpzl1/nphv3lbT
tO5gRSUjRXDdlYPdc37I9ufjyXBuiMgVb68+W4V0TaXgQMpLf07HfMqPSUG7PUWmSdOPH9/l3G9Y
pAU19Gh6coPS17qu3CtaUx4orNoX5tK5q89/fzNCuP0CWgIr7Zeknoeuq0TPF1Ja1f7jp18oUf47
YKwl+FMraFDj4yvwXhmH/lMYW6OKlw+NwTvL7iyXVU3LHiBUy+4RFyWE91pvZwhem1rIGyuv6fns
gwajG0zWbIXSqj3AgEkLTbv0iH+PaTQN78dgjMu+BOsl/ACPZpR9pVqjFKBxnE5WlZ78V4Dg029N
dKm275QuutL5clDcgsDSHGtZOJdgb+dexiK54JPRd24aSr/GtoaWbVM6j0rRej8+fhfnLr/IGy0e
QWnSJ9IPy7B4NNQ0pBxKd7a3KvlaS+5myAE/3Xye8DNr7pILtCJ/dvLIfVn1+Eu1WUNtdDCSSPq5
miXPSlQlP3uO5y7kuzOD4y5SRTu7o6pOKjmlHWtz3vJWDSs/x1kXxv8wMN4EWjbRD1NErvBdtQEy
7dHe/UVPdFgCH4/OmWS01GzygZ2CCCmFDxdrZNfn9JO5xUSFQ1cF4sGfj+8yp7b/+ekB/PI+VNAV
miMqeeGHvRywW4/r373Sau51zdTN7oa6DeIL65V54P92q8XiofVGmpUbuAum0+O6Rg9v2jw52jA4
t3CxG23X8ns5g2t0GfUXUsG5SbDIBMDlJDXZQPheRq/IAV9pvDpyj9OKCz/q3PgtItyohh55XV/6
YSoKlICjbpTKvlecXOzYW8XwXvHLGL99/LbO/ZxFwHeuIqjmSOlDJ3OLfSBqM9hztFs8r7r+rE59
+/EYBPo1s9RZsaa6a3JaV5e/zEwlray7/mJ5QOsTfRQyFn7secgxEGTv+DZkF162Ng/DX2bYkhBd
DjXGQWpS+li1Tkejb9zsZxRSGN6rShrprwo6AXr+nai3cRWhm+U2swIw9hvRqM6F7++ZsHXmifIm
LRSY9KFY5xUpCAi+Brmh/+rVaQg5x3aVh3XDON/7zT0Qnzm2rEaW4RXovG0y9eZVHzjOhZwwv+2/
DeMiJxRZl6qOkUsfOxegIRy/mByNZUqNoUgZZ9HGoH4qaMR1qSu36Zi+YjFk/Pz4t50JKGeRJSK6
gkZpsrxQMS7LdwLLoeSEe2ajfIoFTYJPTtSU5ePHNzsTT84iPQhFR6ZfZGyhatc6IZnVaPmvOIC6
kMPPXX+RHWyKW7EcGulziKrQsBXBcGhk53/89GcSqrPIBrknonacP8+RbRYUb722czZtiG1AKzFY
2uJU5PzpBosmzY9veObnLK15RyuXtll1hK9aozlwgL6B1rxw8TMvfonOMzhOqsEqsK7su7IFORKC
ZfK6PDpOyjRcK2Xi7D7+GWfm94zIehs+upwsTrHYl/cWBpHP2uSqT7oFj3Rm1cRfO5wWnhsFztoB
ZnCQb13OpowLv/LcEC7SQ04bW2loLM8LtrMw8iBAbNUO888L1z+TfuxFavCgvjq1yhZGjCESN1a4
Tr93BZ4+UKcG07r/eAjP/Yz5728yUJgZUOsCTfhGV7qIK+1iazDpLvyIc1c33l+9xN4B8BRhORhB
8DSBGXlS2kme1j37IugDu4lTnDWFL8Kqv7Ka/kmp4+aw7uKLiI8005WK3nDxAUZThb77UHHkuvLq
i4jvZKnP3f8Me20Y14BgvK1RwhJf9ezL9u+IPmwvV5ibaBpBGoVUpzadZtfrxt1afPxdiS1TEQ/C
p/e2pOtZAc/v6RdXYmcmjbWIantSUEhNaF/jsf9jJCmQJihW+3VDswjbsUgzDwM3dkJVXh6ppoTb
SW3S47qrL4I2UYeAcxMES0MSX1HGwU9M2M/rrr2I1MasG5RJJITIMds9NfFp29hWfuETdG7QF5Ha
Dl0W6Fpb+spghYfGqO0TRYzsx7pnX0RqUyKnw+CDvlklwq1awco6LtFFr7v6IlQdr6PeAeHYR5Nq
PEwqkBpWVbfrLr6I1MIOu27gmMSnFVJGEE4qjkTBg9EXseoG/3CV32Rg1NQZTC2LUyS32us9tWab
5fu6BGwuQlUaAovIWi99vILvzUrsE71eN+rmIkwxTDE7qG/syOwJyBnga3W4KXK76tdNSXMRqi7o
RNHLCvVfYxsTnri4RW+sth6+rBv4RbBaw2hh3leWft2IkUSM6xU9BJe8Rc4E1BLdDrEP1FvGpCyx
rMyoi+aBubMRf15aIJy7wSJix6jFvyVCbIMOCWlfk0lo8GZLg+26VDlXVd4uDazKCSdtTgm5URh+
GTfajZW4/bpUaS6CFuFZHGXIfX3Dtc2dI0uaV4JQrnz2RdQCmkqrBNjfPDmTp8C0bjTagy50DZ4Z
eWNejr6JWCEGR+3xUPN1FBlgAprspy1c5HEfz8s5Nv+yazMWMVti/u4BvWJksLUjcCsUuGP5tcCr
F/n2AyyQhqpmY10Ig3m6/+12izjO686IgHryXYkFtIpx0JIR3LHbPysSYfO6120sghlh3CwtZMwG
ZXC3qghNpHWmsy5VGItQbmozUnPMH30C2jkIUaJfbxA/fPxCzr3v+e9v3jcuUJ3hFSRR4drVcWjL
6gqm9MrF2swseHt1XSlpNgdj7Y9mrCEMR1ZHVxx2wusefhHFtIUnmjF6mV/XxrAJNXXaD05RXxqa
c2OzCGMx9x+BOSt8DcdeuvN0W34FnENDQCdViRxKDF17NaDyL++SPKweCq1+xBw9vRJBFt4UEMho
MzLjKd2NyJfszdQgh0WhW86nObWX/E6nLnpo9CpIbjkl56AJiXwQ0buQoh+BmGXxUa4Q7H6TqmXH
PtWHIX3GcDh7TgasfLeyNlCruuZEFYOuej+JhKUcHJy41VvD0briOIQZrSb2gBsh7DQztX56iEmM
U+009p9ODHiCDRMqPFy0KmfYjjRsvUSRnrbqhXekzS/jLzFI8/e7OVB4qTL1tZr5Eg1fsnGhA2WH
qMbIEDq5A4A4hN5kbdXGDMWN3poV/lRugMiqnJR+8PUektEspjaB6n08bc5srY1FAhU1VDQAgwV7
q6n53KAovuOg6jvdjBg2TEaXbBI6oNyNKaR3FyAHyi6MxZkJtTSLwdwrBv4elr6d5CqtFf1ez4rs
Qhaas83fxnmRWiHd9hld06U/1Y10kLTpoG8KO0etXWanFj3154+H79yvWCTVuqIrH3ZF4Weunj9r
moiuJ/x3L53An7v8IpsONTKICWGvj1Z/2imFY+5UemDX7e+WjkEZ6kWl083Mj9CQKtuJ9iiPXiba
StcNziLjNeUUd2Y4otDjPAYtpdtsmwjf3XVXn2PsTbYeg67vnVFPfShR9msQqt4n8JrO1bqrL/Jd
YOJB3Ndp5gsaCQ5JN8IULjz7Ujo9Mz8XUdf2tL5Ira39NHSK9giZUf/VIQdVLlz/zLf+f0AHAjlk
hk7DgzmkOF9mQnaEcJy6HrXVPHtZNUbaIso0K+6hukT8ijLHZ1gV45ObYXPx8dXtv4+RtgitKDMH
CpxR4wsrtOGPadWEMyyGNpu0TZyCntWkai9kwTNx9g/c4s1cKuhpa9skAw3utulNUiu/MNpLL2hw
zl18kfQn6HZ1VA7BsRizAZvTkuaqKuouhMG5Vz3f9c2jp1ZNLa7QK19VB1CXXu6G1t4FEm5u8zwI
LoFpzshuMCp4f59GCCfzYlH5GImPuHeE7agf1UxPX/vUiAR+I3UdX3mdSPiNupcWO9MAV3c1WJZW
3IEnrqZVLwt7yfdPgoNj3lKbKX1riLAVcTy1/MIXXDEvfDz+/r5wZnh/fWDGDrRFpfDdIfvS4Z5x
LIGer5wMi6ylsEqDSFTTJyml+VmTJS1V3tqAXCatMsb1u5dcvHAHf3SNeK/pzbhq3OFbLsYFBLjl
VEbopxPBuTXI5a9ZKp181bhb6uK9uk1r6exwvSOtmPDXY1VunRy608fp5O9vFV/B90+v9fmYS3qr
j0Fsm1/7QfOONJNNXz6++plkpS6S1UAblGMqKcs1wPw34QBCjv5lfGJ2fVnK7mBoQhErf8n8DG8i
HnpBl7oKrsqyiFEIY7ngh57RHT7+JfMT/2XptNRAAnDItEb0oT+ogRX/drpUiiutFEV/VNRCNHvO
9/riylEV7eXjO54bu/mNvfk9ONGnCd00wTFW6FcqaqBYqPRjaaKo01z4pPAgwv3H9zo3CxZZrBvc
KMNtWzn2QTK5yJeh9W9zQ621C+n43A0W8R1VA5Zi9CYeK3y6jI3pNGm6yweZTytvsIhx9Cp6JRIl
OHZ2EH/t82J8UGmTWDk+ixjHm6hMhjFXEFWV7M46ODFQnS7V+/8+OMBy3r/pqRviXjfHwldUvKqs
sfcOdY7yf827Nb1FXKS5xMcxYItqgb4/VazFb5vmokbt3LMvvuJemOV0pOf6UUMoObBhiYtqbxrS
XCVlxPPn/dgYEjE0aTv3e/pzLLqkgh5MJgdnW/A3xbrcga/Q+7u42djXHvBSPxgTrGxUbfaXj4OV
v2Ex+YtQ8RRkDamfm4DSTVVpbrJe1T+HMzVv3UteTH8xOZHRkZR8s4/FVePYGIRVTfh93dUX0x/2
CzZMrp34wAG79lBkg5lvWKLTX7XqBkuBXl61lhQDN1Brp33R86J87CbNKlZefvGRS2IgtfCMhmMB
bfEOTORQ7ws0dclh3eMvAhgM/NjaWGf7ExKWbEu77XTtWnlhX3j+vy9moVq/n57dMIGoyIJ4np7F
oVVNlebHfrTGbYnXxoWXfO4mi0h2AGTAAw54B/AqqIXTrxIAEpbQXIyQI5ndurFaBDTK0RoK4JD4
RivMfQkoY6sDgTmuu/oikLHOzcJyqBJMkWeLFDpJxVOWSPvrussvIlnvvCHtCy4/VPp3GXGgEUpz
VaXNXHp8Z2Hf2KDzCbI6EvfG/CZGGV+KsHNvdxHC/QCxqaZX1g8j6UxbjYZ0LD7pyf7sJRpgmlXj
s9TdYXA0SSFwA7PViG5+bBLCcFsoEJ7WzZ4ZIPl2UaQMvRMllhv5CSzmvWxReXZYTa17+kUYQzJw
3RHVv68BXjwaMoBx44zrDrrNpaBOpB3d7pER+21nI0K2NQ2fxyjhkHjd0y/jV7X0rFKsiOYLBYsV
T7nRKndadSZGH9D7cR8QBA9aH8a+XmrgNgq2O5QPjc8fP/oZwaO5FMuFiqOFdhZCgZykR/eycCNa
p1N2sJ0UnrvFPtv8UadhHn8ewFN+H7EkkjgguZxR+x8/w/xL/ucCH4eC979wplEJWvND3NRa+d3q
m/SuCBPned3VF99nzag6C+g4za+9qZ+cGiMXc6Slad3VF8Ft28U00E8a+lUSetdGb1lHb0wvCp7P
DM1SLldmCn67Ga9cMRPv2gqpRjddUK4qJ5pLvdwQSCuEhBD6mhf8seoR6zSTNodVI7OUyAmqGmYT
sfWXLUfpasDWH3LLpZA7k1TtxXcZa8YmhoQbHAOIAeXG9vLgLpIzU4umeUg2637DIrAr09TRotTM
zB5o0zHx8rqG3pXVFz78517v/Pc3G026Dm18Jyfl6ISgc1qXPvOqT3brHn7xQaZZhnMjXIFBk9U0
2uV46SZjsC6q7EXMQqvt7MTl4jQORrCyRHpdjqa1cu4sYrbKBEiCRPGAz8v4xhgm9SSVYp1+AU7x
+1HPqbpNpXC9Y9vk9sGxRvsQNPBdVg37UgIX57aVGbhe+EZT/nHLrNyCSV550rgUwOnYo3mjgvuO
DqH/psx7dwMVLb6whDsTVEv9myErrWjxHD66wqGhytSrsNmVXdYcRTCW/coBWoQuRbapp/WAHb1t
6H7X9VAY675dt5azFiHbJjSReknpHZ0kSfZB4+EAh4fWhSLMuRFaBCzOVs3UBAFpp5Lw56wuaQZA
I7KbPeg08H7r5tAidEMsqbuIlqCj3eH+lQ3RcaDYvS6pWYvQddqBz7mM508W/fJa02d7J8CUZd2j
L0IX3EsnFUFtobK1/msFRcOH8t/cr7v6InSdiX6MODGCYy/AztBJ/KUem3/3x/8vG4XNpR6uFNYA
kpWLw2PSsRIJXsxE+bHqwZdyuKAtEaFAFPXFFKQnA1/NG6VEIbHunS4lcd5YNpODedzRVIuf6ihP
maCav+7RF/HauFAyjDj2jl6fpDc10KsCU0MNbfK66y8iFhYjrCY5wiSDXPkSxKb3HTO4Sxv4OTL/
srhcquEK0+y9IbK944Rc/wYAyuBHrb7yG2suAjV3R9jGA59BvBirU56aymYc9PpCtplH+G/Prr//
UOkFlHYtFsHRGCCwjChDSMpabR0EboO7LErtdXuMpSROT6MCyQVYOL2g2TaI09t+grS47v0uYjaG
g5JgE6kccZ0ZjrhcPubtxV3pmSFaKuJ0AUsoQbjN5FGbV7cZtXSvd6PRbE1Bj8aNJYdoXSuOuZTH
JZkwur6Ng2MmtXBL/uh2DvqXde/AWGyB8TEbTZog+CVOBYCGFUTxU2pusG6tv5TBWVgFeSN2hcci
MdSTbSXxTw4lwnVbuKUMbgSp15lNTv6x7MekUkv4dsPKI+IlXd6xPRXIJKUs3Y3lHsh7vMusdlw3
PZcqOCMubCy7IuXYNfgeJBCNd0bWGKuqq+jI3odw2QfS6FCWcf5pyE+BDay3Kstw3fG2sfjY5s5U
CVdSPJq0EHC42xeZBSpRK+jccgInWTk1FxEMGhR6XsDc0TpsN40o7E+DajsXZuY8wf+S5Za6K4lP
MhZuATi1Jp5yNom53lw34WwYkOSRCbOuzgAWFXmaJhfG7cxHQV+cZTWeAlAz7pVjpHfNPQbYvY/W
q3/8OOGd+0GLSDaa2JhMWruPCi5sf0ocET+L2tYeVBZz6rbDAfZFzbLh68d3W/id/DdNwdTn1Phm
EyndgASLEe8RA1s7esQDtQx2iISK4F6oMr/X7JzDqMqrLe0mUmjM2TT9pHsHtzSmL9mAvcA2zKfM
22PxpnaPIfCnZpfZUQx00ojsft1nfqk0rOqRI77QVI55E5rfqiZFIaliO/by8TCce6WLlbmnlaGm
lQOrFEjKG+i3nu942rp2WXM22ng7xqbIWJCbMuDhuz+emfyG6iZWDswiRRhugkVU3rDZxS7CV/sq
PGEEv/KAarb+fPvkMlddLJ/RMChd98nOlIcgLlaeOeuLvFDDPcKbsPOOWa/9DDP7GYPvP6te51Iv
1seNmxtuyookaNFIdtl4GmCd7dddfRH/tIfGQ1Py4K5W/4z15HNiVxfWbGfm4VIkNqYVtUBa7I+y
KeMrI1X7nV4Y6rrd7VIWVmJFbwdqwXc2Ls0vhgOSkQMY+7huWBYr8aAZm77E6+VYhE0FXRPH8qiC
ALfu6osIHXC8xqes9o7Crn43ov42duHKYVmEJwkvqwuBAEVjk/Wl0AobD4F25efvH+30mwTrRlHA
6h7ep9a48XMcBfUXHO6ddSuEf+Rtb66eBGDxMKZkVYmh6y3ndSVmL5mxcqYvQtRzwgLpceAe1aqw
nqamKj8BABHrJsxSIKXTNN4XCpO9aso22ipelN02Qi1WloWWEqlc0Vs8asgCIXTnYzWI4c7OzPLC
2PyTp/6y8lhqpOKOiig2Qeiuhib/6aBFyG6ntjS+RcpY488bjvc67sDoIPLvQed1h//i7Mya68S5
LvyLqAINIG6Bc/DsOIMT54Zykm4EQgwCMejXf+u8Vx2+OK7islPVHCw0bO299nrgRlm1JyILAFrW
GJYCObp8foJ1XMJMkVkFQyOcsPA6pq1ONf5lypwz/HMFk2X2zlu/scFc3Oj+u6HD75zbftUi38A5
WdLOi00LSv3aHgvl93KrdfWsVlWEo65i9oxaNE/GblHHVqq/2wQaOpT14maRl6DCpmVcPhRWHsw9
XUBZ/x0aJS53vi0o8mhDma8D7C3R3PXH9q8LUPO3p8+BK0SNTMK0MXCXgwIIloofsyVj/u6cnqeo
DgLNixz5hP4h7KX4JKnbPh7ae/39NlAHbVT0Fu8ebMBjwLg2GUfvmAgDePLfRyaCDWulV2y/wJSJ
V78qpzPpZfHpyLvTvfoVbuTgeguE0/Cmei7IhXM7bU127OG7WL2fmfJhIx3nte9r2IyHn5aCHVPG
QRX4+7iModd5YkNk56Et4BzBced+dZZ/Ofbq/Pen01kS4teI7GJ4NuYa3UVJD57wO9vM5Sn/f28E
3/X3p69u9kBjsNBAFvP0lcLT7pUAZHw7GA+khGN/wW69elXnwnGJRb42prnueTvedZwfs4Cgews3
peGT3bVc5JUNv7OgeYn0sSZPegHy/ncrWFjAe2BuEfi6MLotm6m5LnrlH7puw3D096cLNBbAcBhB
Xq8X7+xWAmSTDwbvsR4eupd8LTWnU+RphHnoeMs8379Du8R7ctM3BAXgFv7+9raBxigEFSQX/oVA
vwiAvB1fiza5eNkueUM9ZlMDOqC9jroG1DxOYLcLi9Eed/1DE2tv3AbLFdyJzSLyxYv9E4o2bWJw
KB98+m5ZezY0QeE5kSP7Yl6XaXNXvpu3QxcIujdt02uwVpHAtGVecx3GPc2GcDlW+qR7r7Zt9ohm
Crn8TtIRje3ks21snR4b9f1yluEcE4P8KNNgqdsIjcRr2BfvuGL9Oe6hgvw+r1wXusAUI2L8oVxR
XNXkJMPq+dir7xY0+h/QJk+mKJ8XPYJfqGF3DiWBhqX2sR/YrelymTc9MyvyburgQQvX7I9Sq+nz
oafvxV+9hzZSRwaRc2FAVRtGmduNmkM3FLpXfiETt5YqQr18kV11rqu5OS3j+p5p0xvfde+45grY
eschvis3RuXh2KOJB+2Q7yQX33r6bq3CYL4L4cSLcY/EhzWmfdqG/jFLFxCCf5+SGmIZAplmlA/F
WH+FvJs+LbbvDwXidC/8MhTWBH0dhtB3u+opEl3xEtNuOnR1o3vdF/Gtv/S+xOkoYkDoVrjEv4S6
Qtx8bErulqs/UlyuGA1zsay2PFW4g5YpjEXLj8eev1uxtJCAKZfIyLXC8peGBeZzv7ry6djTd8t1
KqeBTaTCNQWn0icSNeKDnHt3bLn+P1VXxOJKUMTLBekGcPtGIGHm/liehe5VXWHhGA9WGeVANwen
WG/ene4L8+HQyOxlXUMRU/AZQFC5KOqzofRo5jwVHJvze1nX3GL7HS/nU89ppkM4OxHub8em5N7Y
jNFtbeoVN9tFT7ZMDJyjrrUZO+/g8y970H8yOXNplfP7y+Fa989bP7zEmv74+6i/EY2Hu6MVHCHd
wHC4yCfAur7CZdjVeQykSpDHRh6MaveartG1zeLVyBUtCvHY1AM7wWr4XP79T3hjJw53CxaZOQOh
ZBjlpU8Vrlpx64+JnOtiPhZ+7GVdkQdOl+5wmxgAjwFPUudjfPQqt1d1sZUC3rlFIp+YqFUG720A
H4desGMu9XSv7LLKiGYyAmFfNMNvv/cB5Y2BMzk0+Htll6KQh4gSO04PF9PUCvWNLN57tvBvfFm+
P2OprfthRbS9LYGB/T0Ue7BQPZQwons916AmuAJMSBhNztOJbkFoLB0Izn8fl/91hv/hmst3axbW
rWGjQfjMKxXL8mqsGz3djCRcH4E0UcWNCMBdgLv/8FxuMwBS9TbWLXhL2v8W96g2BZZO0xc4cgbf
QEmGIWTBBEBA0M/9XAHT5BC0N+vPv7/sG5vAXqWhwRV1VWNwbCzN/IXPXqCSphpikwRu9b79/Ufe
+pi7nWbQls7arSJvO7QIZihlbDItTVHQd4b8rR8gv++SvMfLkgWx6trO4xey8faVTfMxtTflu11G
GKRGSxCcczbIh4GvIzpo3OuxodkFBeO2eWE/tiInlrszj6ro6wiDnmP3vr36TID3E/jQsuQSLXww
ZQSNO0qmuIfK5NDr7yVoyIKQpodpCsDvnXvhLOTfREvnL8eevkukNTXMxeElh2v/6qofM8BL12MB
+tqxp++2mAJ+KRDAS+S6ClUCvFVDEpwADMDFsQ2S7UL5jURmBZYnyj2Ntv2KguDcAnh0bM7vRWjl
EMWqsNBzdgr4RNSnezhhHBuZ3XqNYXhgI7/leTH0+hyZ4QbshvDglNmtVSrbtZwLj+doUV5QcAiG
zyN3wztT5pIe/sPey3brqRldRKUEmIr0Lb9egJ75h0wGDC3Ku3OLPo3OLZ+kDcC37vTBXPVeMIa+
eHh6u4HnwlscMJZMrMmyLsuxkhXdi8Q2xUJwRGuOXLhC9CF8kMUsEF7+6dD33svE4NwOZYbAoPnI
r6SUDlNKPUC/jj19t84GNrCVXKRW1O/CRC7dTwOS9bE1theJNRvB6dnh4YzBxT1ZrVpBax4i9nzs
5S8nzn/ib2cNQBkrugbqSPSPMAx0Ce/J8v3Y03cLTaCMymYhwhxkvnv45bsskKM8H3v4bqFph9vg
Ukdh3m1bkMNfsckneIsdfPruUAy3qumNYGEOL+w+KRn9Vaj4Pb+uN87zvV9XNdGhA/mW5VY3w0k3
JbRudD5229xrw/q1Y9sEM5ycb/ahoH6fjL18T5H0P03GHzagvQysHRBxS1OE+dyzprtC0XO6mUIA
ORLi+uEj/JymKeGS9X1SEeUByR5WxmaXCgiD0XevhiSuFaDeUbS6e4AaWi8BZ654BGDQXxI1i1oe
y2NduGX/ndsNMgbaGxwSlCFka3UNQ1jcB481SMLs7venc+j/of2SYT4s5oxj71mx8eCL7w5W9KXG
s+PIrC6uIHksB5vrlr+XVv2fAOtPn3C35kO/HTbmEJPNSITYk9iULl9g4jaWKTiDAEvaygs+VL4a
SnRU81LezFWL2+14gY0lEy+tfwoDu4aZBz31ms3RsHwiBBDsk1oGvgDVWK7Lybht/eFTEWUeCT+s
FmFfErSefo1a7ZtDqkQUdH7/CoEXIT0PCly+xFKCxRzArDBpqWH//H2TuXzNP4zVvoDtga8p+wUJ
RcBziZdIIkWUArgd/wKqk33eUNN4/vsvvbEn7IvZzNbwZJSG57Nq63MorfkeT8DcHjtI9tVsmClG
iHYIcoteaK85bPaRpzvYyE721ewWWN5N+wQn+IKJmqop6B6E9XH7PDQ4ey2hqaD1gzIUQVUXlcBA
rjLpCD+YdyW7k6TqMIHimvG8M/ZngEUNxmx1rC+J7sWE6pLTBf6S52FZXADt5ac4ED+PDcs+Gowm
6scGGZZZcMBaYayPJemL9NDT93pC5IpJEBkTwk9NTo9k8vi/KygyL8eeLn5fubwa6wjMUHzSmZEf
i8J7ZyWEYu+1yLy1ze1VhWhDtRr5hxAF56i5o6C3v6iGGAXMayHjJICc9jMk4OJBr83GbpHEaKev
mrcwXl3R+/6pcaR9qEPRmwy5i+WDNqX0M7ep1SWy3ISXouY4olDr2+UByEnu0rmYuzqjF8/6bDKw
DXpn+r9RICZ7PQfUxVUI6hXHNldHECOHpftXdgSUd2h1tui6dGVT3EuYhT2jMuTuIIPp0KdWBfqY
JpbuVZTo7iorVqBVm/ge/980nrAXHpxpuwNvLQsHkRiJckWN55Kg0TYAbbc6yP8A6ff3ydbROYai
F5WVcWIs72ARc6qFiY7FintXvVjNJRgfPs+dgIWfhv3wDSCW9cHK/F5LucEGEEHXJcvh1+XPpTdI
caL+4R9zqaB7NWVUWjPNy8oRIrEowQmObI2Ww8HB2e1RPbTl1RZOYV5IBL1gU5bti+wLdazEvZdT
bsBXj+CKY+x1OVxTyac0Cqf2YHix26R6YHf8dRqxeTcbiooomd10w8HmSbgS/D4rQShrEAoJhpvj
BHkH/EQTEF7K7O8b7GXx/Cl0uYQ0/7naiRHckqnFtGGjb1i6yhaOyQSdz+WN4jb89++/8lbYsl+6
2+SGcUE915Jh/rTOUlI4RAO4ffr7899IeOzFj3CJ5K5ROCaMiV5NtzZwDvU7f0sdOgfTrZD8n8jv
uh+KI4OJtnGEZ3//4T//YUCX/z58jagpYsmN5309/qiL+NXogyaMZC9ys17QCNEvPIcKtniEaXOL
5ujRP7TiSLz7JDFjGjErwhlnA3knWBlcWcnVOx/krXG5/Pt/ppUc9Tq3bUBzYeP5YZG1+RSLon7+
+6hf3vH/T1qytzajLKy3tqwoRCV9s6VSVt2aoW9kehlg5L0eSgCSvcwNZlRWxh1Y8QKBZVIM1Sfm
en5w4uwyBw0ruavLmeZF3RWnsq62q6Bnx84ashe6FU2xBjZoWV6EdXDWs9+hodI/tlmTvcyth0N1
5zUNy6d51EOyOs9czYE6WE4me6FbiGzx5AEun/exZ+437kMNDtLcO2HSG1NzL2GDm9AYyLJmuWfm
EIIk9s94YZD+fWa+9fDddoo3h7OMwUGzVK6+DVRVJdR04Tslu8uu8od5v1ewzd26Bu2MlLQ/dtql
plNjmMLHaIM3GBE9O4/Emm9yJtOPv/85byRywJX8fR0XBShoLhAUkv0AWYBqG/mYbOgA+feSmrq3
ndDqcl+ZGnsO1iLsa/hgIkGY0cKnY+KQYwpOI2/JnLi2U91HKwZ9q4rabxJEi9Fyg246lMP//rpv
7AuC/v62spbuQjuk+dIG05qEkN188SFJ+NEP5TG3cLJXy41N5GLtL9gVQCfPhmBkqde2a/b3v+Ct
+bPbFkjNvM5xR3O3kPnKUKufONozj+35YhdlNYuI4BzkkxxeJ0MGn/npph1MdSgMInut3NLT0gwd
w9PnxiW0IdU99Q4K7cleK0ctlENh1NIcXir0mqqYPAkXv9dvc1mff1hZe63cXKNeYuCtnbd9rJG7
aVX/tXWmUQlaY2yXMT8cj7GtyN40bYRzymg1DfLBdZj6QIHrH2Km27EptNfOheVU1GsRkVxI+Iqd
mOQg0fVTM75nQ/7GHN3L55TusO9fZtESx/UVoAJFJiGtOPj6uzWsrT9E5Uh91AuFSCULowwf45iS
luwd0bzKtMhnAhe/yGg6bYXPs0YPxyrwJNqt3mZcyzFEET7nON5TlMBgyanZoQoS0pW/b26N10Sj
A7I2p51qX2rg+pKooN2XQxvPXjm3CamY7vwgD009f0HWvr5Xq36PDPXn+JzslXNzK5AP6cYgL/sB
evV1GNsvUcmK73DHGLxkGr3CJt5Y+p99OcxzXsLZ9JDGluxldRUlfKvnJYBcckG1Aw6gKYrG0/Wx
Ydud9wtnmi31FORs6up8aPgZbW8H46y9rG6bSiGatQ9yZezymVU1P8+ET8dC9PCyvP8TopsuwnVG
49WbMqp++V2waXR3w6Th2Mjs1rHjrF1BAMFpgJT/81SPFu2phLweezr5/eWlFXOPCMTPQUNuzho5
AxQN1TEDebJX1FEc70EUCj8fK4gxE2B8R3AlHT+4g+4Fdc0m4GgVWD9fmqDIolUucFmJj0k6yF5R
F3FTjlAvBTlkANWPXoYcdZujiSay19MBY8W7uSsCWOutw80CZlI+BrV/KFOD/pTfP2zEa9xC2wUf
1uujL8bQ5qdT1SzfmZVvnPN7RV3kNWVfaWxzlYZpZeJ7cbMmswdlU2LqsX5BhjZcjy2wvcBOstEr
4RiFk2yj2zX8MLaHcpjf00xdkkt/iFj2+jpX1QH4UZ6fIz5flztK6ugxdGyDrT7lc5kWNmqHk48m
FJIN/4tVD608vlvXatZq7tvWzyug8h586sq7yUpzLELdW6i5KJqFX8J6HV5q5WM3gjzQbNtycHLt
zmdb6RJuYRWM3SNrTgOXPwDec+9Mrcu++acPsjuf+TDA89lhXRRsnn+Om9Of+dS8x2p44+l7EdvQ
CjoSXZLcaOYnAAZ2aRy278mogA+7vOYfXn8vYvNQWNdwbyW5BI/TQA0wdxtP4PtUNzaBymoZTmsJ
Hsu1v4GjkvJVzetFY+I12eZI6D5Z+DFDWgvDsV+icXRKKrYh+cCXKCbpZlo9n4qhDYsEJNoKKj/u
wurOxZ2tEmjqI57F01D46Rih0ylFts7GaTiIyAIcN1R1KiZFtrRca3/Jx7ruprTuxm7LOZ2pvYpL
ZLhOduFWJByAPAsbYtt2541qiFW2zfnmBi2ps7k1zdjbVNWo5nwwJUDcV7xCRuAkrQP7TJGQh0nl
1YTcWifhZivL2UlULAdlP1QAi3z1EeVN33sLMDUezGeZErt4a6pr56ufdGZuTUc9V3Oi4S9YfYyr
0a8SfwtClitcf5dkgdjlBWpW+DiF09DQpPDVtN1Em8MEBa4O7SmfijaAE5maXDVc8cjzi1vae46k
GkUcd8/BU6uzzXdb8dq2/UU1gS1+JcmqYhGDmqSMeoUnvPoHH04Up5gSE/wISDEVD1Q0Ic40Xq8q
GbzJCxLt+wz382Icmhs7IROYrjBy9q9gv0+H6wCWoR1e0TciDaJJtwhzwuAVMEa2pR4oh1Fal17w
kXCPxR800FPXAEIafrXBFL0EPpCuxbMjzJ/vDSE1irLIBlb8hnqjLdKqK32WATfU/qr6pW5PpdfX
MTzGqmB6GBXkv6m/xbM6TYglHstFgf0VTI5uV845MSdqKYrpBLcy485TOZBvgZLhcFMuDFZrZBz0
w9oX8hlvWEHPVcI29KVn6/ZcyemVIyh9VR78j7Kh37Ci+o2Yz21nt496atjzso1TfSIbg1jF0lp3
Sd/UHqycA7jEJY0OSWaj0HuKYTd71Uy4TSDJEQ8mHSayfSTQkpCropqQMRl5uPCrRrYtyQLDkRWC
I1k1JpXcKtSRty7sr8LAyHvAoJv2M4Ndc3yKBzl9hVZSV9m2hfX0raZ9UZ3pErXbeRCBIB/rQs/k
vPZ1UZ8V6piYtKO/tB8FKXlwTUG2WkFPbMyYrUL40NVzb60yht5pL9HjOtanWFCzXXVmWptrGnJM
SczdsoIP9RQUcSqwv6OU7qmtTxoZIUs51CNIU+sU10NasT5gEII0C8k83PwfpLOj+Li0Q30zCBGr
X5uZSXTuIu3Xt0wCOIJwUI4ofJnw3xqJxB9kCPlj0FO9niKHr3slrLb3JdtCfE+31sPJbKyfn2bH
iH3hHEOTKgMJL9CIxm537Ua8FxspB0MIOMuHjyA6VzrpYGnVJXrpOx9vD2eLBzmBmJnxBev8HAvb
LveNmWI/w8csxCkYZfSr6NrGvmworBYZlG4iOgex6e+i2CIXCWWE94oGiCBMZbk2yGpVVR9npA9i
dfI9Od+B9oTSr6fh/3+rO6PixwvPV5vE9PQCzywHdE9szIyfOIZQZkz4jZeOJVSmt5t1W5PO4brC
Zirw6A9rsMTRozNcdpMuCOXp4uY4nBeJkX8qXLWwKwok7ngbsv5ZKu+kq3l79csB36WFMeiSiRLk
gDoJeXdx3eyWiIgTsx4DfrFdQ30DA+ZS4ZMJdARZ2Gusd8IGAao/BZnd/QAe9g+xCjvdVpCVz19r
S1p7X+uqXq8bL+DLeDkdoipIWNcapIGFhKDUd0Wj0zWaZp2GUxF+FRxJy5Pna/PLL9SSWQ+ZD3z/
izRmOrVNEWdrNU15RHpw2yf404eu+36RECS1pUMqjfpX+lAIJsAsQPUv+LcCHntnuqLns0U/VlbN
M66Qoo9TX9sq3dRsEtzG+BPSFF7WLpA1r3Fof2wTb+F3snw1wJeRJMJiflgCMaRwoGqzElXZtJEL
wkHh8ROmjCwxFEzimq2j8raW3ryk1oTeIyilkEePwmFYlw5d38noMwnnIEgIEkjY7ZUJlrQEEBdH
gClPkbE0A7ftC04webOajqQ+XBXLpCzje7e2U5kAeRFkHNXaGS5z3qfFylfCguIVNCHyFDYhCOuz
1yedj+NGLgQ7ui+rlOlx+ziM0/gCaJO97Wvif2t6Ob7QqC9SU1Uu9VnUfTRG4w9svPiKBuu3do0+
WlBHEx0ZnbJQhhmcYEiCSUluGmijIMNfI5gI1/UXmDdEj8Hcffd0hZTtpkFwqJfl46rRABDG3pjJ
Al4sQ1+gODXFV2pGKpQ3kBxQWjx1dfNEG7WmomRT7nXT81C579z45LSiCzBv4S+ZeGoab8Lawwzv
dfWPNxU8UW35VIfs1UzhI0BUt3EcTmezto/OrfGUuNmvfsIMh7gTtyr+UsesRJYIPjJunk9cD+Kq
GQFarnvUa+gwNKlbnP4HKzsMUqfMz65z8Ejzhb5BcGJOjTR3/iZwWAFT8cIAjP1e2P6akvWx0WZN
g8ZnD+HS5ANzTwotn9c4KPy7KJTuPHNiEt+K5aNdt/nFKLUltTeJFGvM3hcU4yQRfSRtpYpzF+Im
40sbpQg25NdCb9vHFmXum8jD9K3gEZ0NRdckfgnH73k2Wz715LsrQwzaIhMeN2PSUX3eOjgBUZgr
5rSn20PgxRStTcVYJpDjTWlJAvIdlkr2h7T0BzyzaAqxypj7ffQVWsf6agw8GK0ATH8lQU9N0CLr
rsKt71USMbhGY6FheCbyIqsYwBEgFzDpxuoxKuotSkQsyhdV4kCbwnFKZN+a+IQ5chJlZzKpJXmY
fFm/smEc7l3okWzW/plF5fDACILJaWpuOAK1NAhVf/LD2geWSyNEIjP7OqLIfWVauSbNoK9xM+Z3
xbI8VNL7rCRhV1g8p6Dk0WlbpirRReCSlfskVYO8MVPxuSjVnFJg2lMVrGPSgFGIKkVd3Sy+j53b
0m+sta8UFjZpD9lhkyzBOpxQM5he0cups054VZnYpRqvIoWd1tuE/wCzseiRBpLhoHDLVwelezbL
bgQbh8bJVJWmT91mlzrdCBn/qaC7qDLfjl2VLk0kM4Am2mSCFSD2lpZ/L9kqynxFxayBMqekLOfW
m4bUBF5zRYyY000Wa0IDzpMVYUFK3Pwdd8mJQWMUiDDp0IzeQPpChAG1Zb3l9cjaTCvbujSeozol
BltisAbljQWPaX1Au3CVQJQYZj4goZm96DdhSUbQLEhvqiKQ+dIVJpVt9R2eSyqB50kJG8MoyNbI
0s8DvMvSagNiCD9CInfV04JY2Oozdo6NGm65tg/zFn+pXPMwaH1jQTu6CuNqqp/RaxrfIR5k3VML
fwwccmKZvgHBvGypv1JtsVp6CEPn5akv1VZnQTHgcOC0j2HJK+rgpJFSq+5mN8bndjLBfVO3XCZg
E4UipcvKuoR5bYybRkwRX2jsNUk1webYYCjuChC1vpVmDdIBkf9HHos6oYvv3bVOnGQV3SIAGu49
qkeZsHlcTtIX32w53nTNBKhFgyBNIfZ7hOc8Ow3elvej1o+weniZKHTLca/jZJxdNCSA3ot09hUu
L23F0ohHI6YGHxEl+f5NXEZDcOWY9qJkWP3uBrcToiGl5du/Fcxm8rXQ7ZAps5UnYHKGxCPtRs+z
ohWC14sluhClOleM9alV7GFACS3xStkkERnU2URD9ExQFATOCszRAaZaSVMw/F+46SbN1mLsdD/5
17KqxqzACWpTnyt3ZQjmKUwpKUcHnm7/aWhlSFoFZfexcDUyJBx3sKSfYx1nxQojgWvDI/XBqdWe
YrsWWdPCx27Yqu6lY9re9YuwgEWpEjQH12dtMI9n09QIgtBFcA6QtPvSkn68wq7RnuKxb08K5/XJ
k2v1UQVx8BQgpkCouHlt6kVRfF2tnf4C1jiEamDngnra9NW1ZZP5gDvafM+CAOeicKKdAEFtacrU
jCGeK8E+zWYa/lkmeLYOqiNXRNHGT4q2j64rBOJ3MJClabUO/sdRLyqnKkCDjMXED6DFhE15D4zN
uPIgCeDFaJKq7btffoArbezmz3yNeVabukdOp21uoN2s0bXals9NAWtPdPd10j/ZKPDCJKxV/XMs
l+4TypD6ziwzouNoHG9I1HaYYqWcklgE3nXsqMyWevVuaDHV123QRSdkaIX6YJbB1ifVRmGEHTta
oQOCfVqxsVJm8KYtnhdedyLBspxe4k0CCAsWU3cPaUr1ZSkm/xunJcZOmqZ9pnQMcJH2jIfgPwxQ
JSXN17BtTTbHl+h61E3okqidwmu/HMPbYS7777xEoR/3HMRNuFWKUxHDn2vU8KD34K53128tn66K
0bYJaWs93a8UDqkJ7KW8dBLTrFI5eQ6nU60L3HfCIEINoMD9ia4x7i/LON+sWysekA0IXi9InATg
ywGTuVQLsEKmvJnXoOOJaUPzjENH9GkYjpBYwiezjJI2Rl+iXqYuX9EZeo0tTnyqZaS+Bg1ZAHPw
7osRIvzEMAca/RpgByz6JcrUGGPHZMPannEUL31aV/bBg24yQxAe/4Ou26E7YVaO9YMyFH1Tl36m
dBmQMIBIPcKRS+IHzJMfaOlcgJKPP/Sbxbzd6vXEQxt3Sb312OFk5OrPgAneOg2AZzl1Xy1FEiFZ
Z99v4RdW9/QUMEWegoj288vc8HY9g3/M0M6mAuCBOpcuS+V/WBuNnTgkQ2UztfgcfUrLRL73sdm+
LV45q2TrutjDxlbEEOlVJW4mhVd+lrzakAahHnT4c196Z0HD2CWj4+ODJKO02SIYboPIh3A/iUoY
EyczEkBntnngwkOC1j8XgxuzqC4AheGQHNxupEEYQyj/1SEQSfumaE8SO8uDmonC9xkpKGtFUEZX
ghXbTYEGw+cZ1aWTpGy+5UY+Q4EkbnuJhJHCnpCgfUw5mMshkQOvmyHrYNR9zaJFYYgqUl7pTpU5
zpH6fnZ6ykKytdnISnaufR2iV8tnZVIsnj1N2rQPA4pMKYJk9WxC0p8N/jtF+qXOFuB4L4ehQZbB
J/o70qTzdwgOTR4OuszouOjThg0zpf1UXiPHhuvdhjwqUi8QBPfbxUOOm6caThBZJEP1qSr6QSWQ
zss+lX7/PIOkkNB5dl0C69bwDEyfOw8KO/IcjH1mg5CeNLx6r2drSTJhR3nkwsoEymHM8LFZ6gRu
iFRlATbZbCRFcF0ww/+FdpRfIVCKr1WPiyMe+MQUXgk+9iZDBMhPga2ecW8lZ6Ns9BRG4jFq+/Kr
59pvltWovzQq4zocYR7VFJ9BG6uv4RPVTEmzApKa1LAvRtjHqhRtGLjswEtP3MqJ1mkdgXzWkQW7
4ALvUmTu2nu4v+iERPWcThZix1VVG7rIrfox86BLR7ABbj0ykbPyWHEOa3R8DFPRv5RjjYB6Bb2l
8kqeuUDaE8wdx6dWj/xDjzP4CzCDsP0a6HI1ECQq3FJcRUZWD7WRGj3qMG5am/mzY4GfMCjNsIez
5qYC2P5rP1SnFsHnJRpTiavG8BS0uLFPqCVg91cZrk0cl63qqekjkwKdLE+rDH6FYRnmU4spUpHh
ql5JnBCKECxwzXyCveq/DuazrwKXipuQgZ7GlGqSnvvtCdUE8xiYKP8/5s6sOW4jy/dfZcLv8GQC
SCwT0/0AoKpY3DeJkl4QEkViT+zrp7+/snVnLLbbutbTjehwtE2yUNgyz/lvJy/UEnZu9XFtjemk
vW73SppWWNYqC4xxnXdlbk1RPHBaIrfWA8i8PBb+ertSch26PmXRteoL17af12oeD3Xm3Qh35gyS
5nbM1LVr0yjOagI2coyPia/EwfZzUFUiAq+n1qkARoC4g6JLDrFhYsLxRvw4eFgfZ21dS+tUQKlc
hqQ3VztUSh8cI6Ok9IpP1uQNoRzcL1leT5HJMPFrWxQzb0nfB3m/jR9KqJqdu+LAygoznNdahTMO
pMOqdREmNam26eKRJGpt5RX1CfeUzYFB9JuodsAAVF21opcgEpCbMxgE/ItkH6+LF1YdvrOG1OoT
LiqDuurMp9wQ7bmYvSxifqAOqB9WNCv5x65NQJqWQu16bd80U0FZmutHuTRPfu3WVAxtHk6JWaIJ
TPR+6spup4v4UykKRMWOvZtImrxOTEY1GpO86xg7cxfbzrhLp4kKLi3yQJeMabM6b28kix8xkN47
y9pSBqnMP+Zxo/auMy9WqPzYeHK4CUDVU/pIePBx5HYHvoEEmEfe2Us7Zj1o6irszazdk05+70F7
93lSBVs6rZo9vPTOR2am3Qq/8MNSC5YkNeGAWtK6PfbMj79o/VbtUpXQHtUdQWtzD20YS7MPVdGO
l7lRjE3gkP7zgWrnEzVrcd5b+XrdWKMROsa6XuB2Sm9l2/bsf8PGyYEU111gzMq6BmQtrsbEeupm
r7wZrMRdTlixXj606AHC2dQxX7ywrsl8m4MJJUyA0mP6tOQZ/hc3b7lUA1aeeQas7qt8ts6r2Gdf
nhArG0BeqXurEmYMHBbyJnBRD2Oeg4LH052Vbn29X/KiN78m2daFRu1Z5rlW82iGeQy2F8QmtU7g
ZNKvr6s5m9NL2+jNgO6virizHa8ge27x6TSFJD0OlsuQYYLKtXyYhJ9/WWM9uU+2fyovgrlU3nWt
5XpcczeZKFPYAD8NVTmZ5+DokxtiSTq9wIg+9wbTVDfMy6NrU8vWoolsOdGOnuC49049ul3E/mWj
wFOGukyl6PKH2HVLfW8RFLnslyRp4ltGCDeH0cjpka2+oNUcq6m1rrJNdeexh+iaF0HdCjGKMfCh
itK7BSuiBqmbq6vWtrvxsJpy6KK+7erkXGTb0DxoMbLPlsU6dofeskUeFIu5xB/72JbdDggUfqUc
2ncIXUw6mlOVFSy5ZNJaSyVQ34neVDgc8eXdEPJERGcApzPvXRew9Ws/MPf9YsmMfouSlbnHQWps
4/Qqi41NmHfEmfdelnXvet9Pzsa4rO8Lq97qC8/t85uEXYkXw1FpexyMLnsc64Tm3/ZX+9GrKueh
M+d6OyTTqbpIMpdoX95GMNHWaWfm4hItb9PRLb59WzmDvMlP0fP7zolr4PdhqVfy+tDZH93Uzosr
9u62ODMbUoyPlZnJM54vdi89oUTKs2q6KcELnms55JfYEhsYrVJiXGBCu+cxonUtGHxAv5QGo6PN
nAkPZZ5HVa1ifWaxWgCSohU/47DqYaaTsY4jua7WwXCc+tZUPVEy9RivGN1PycWsUHH7lSTY4THH
HnbfLZW5REnDHYLj77qvgxqFEdF2m8YtY9fds6qQLhhRbauHzk50/jrrmvwTSkfm6MQkwfZBzKUv
w9idrdC3FziINq+SmUqtiT9kY63Tq4IZwHbkd1nLa5Ianb7QRpGf+21bXJbkQIodU1SaMWAKWOzc
uk4/haUYGuu6MexuiNZU+03YGOlXC9KjCC0Z582Oqezpva8cC7d0W6xnNLKmDEZlAviMnU+Gfsnm
FsDVFK+JNGFFUr+ZI3DtbY7iuVhex7VzHzBBmus+h4w7VzItjddKgh/vUr/vMElneXZwMWKfF3S5
7UnI5L0XGq7xcs2GdQ4ba5HDc71mjpkEXp7P3bUxbrVxdDZHWHeF2lS6mzVpefuqasxz1mp3Om8S
MugCX86dDleyKlW4OJZ7y81QBVyLaClESg8nLiEaXhdVubpn7kxXsNClEoRBbjbwmjnUZ6PTTjos
qMUQJrVznOUXgx074qsAU3b29Tom3il3k5DVZwXpUVxAnrTWnWGAAEXpYJblrS43KMKFvefgaGdY
T+eR7tWmXWL+bMHamXeFpUOHaebvkZSuT+TEV1feNHv7sdqmdwgSALB7Nu+L1VV9HWLjy+bA0LFm
1I89mV80JeN9A1f22Exj5R/LrJlo76VwxX2nuv7KWFVTRbyz6Qv3YPsw555yz5RjGCQ96kWHplHY
N+OSr3flAs+eVnSXgVHltBJmZVnZ0ShisCaw/bSiQgWwiSqZu+992Y83FP/WLbRQXARplo85WaCT
3z5ZzZJ5YedvOg4dINxTsZFM/YuUy2TsLZkx5tQfTP8uzcft4NIZMHg7xa9UlXNx7fgKAkFu7V7M
arVYNRcPaD+VsglFrkrjOEhXZtC2bW8WQCxNYTxpZzK5dzVxqMzmHb34Eja5Gm/XTrqg9tvoiOdM
1dknH8D3cogn1wh9wi/si0abC+p+cOs8XICQoBRzz3xPH9d3u7XM1eNgOP1xpQNeD66T+++teqat
JTupOa7JVlUvObGcxD7r7kT2wgqciUVs9FjrVlAIeyp5zFqrC2JpiHS3OacY5GaCmQ+mOe4fiNfa
Pvv8Mw62RI1WYOHr/roWqdCHYeCp3U2UqfcNKAS9WpF1wWoUin+qpZXnCWsYS8DqAYk1rNP5jqjr
UoRlvmLDRjRYZ2d6UuvDPCf+lyovKN+1OQ8P1KHpg4xLLkQ8LhpDIkTsc4VqJAsKtoMePl54/o4U
QLo7ZUO5lElcH+MZT39gl2t9S0e/XXRqcy/m0iKrjvEnhTKjsrXiLaybUr7ghVLJ3pybtGBiw1oy
2A8h+de00sOzWTdme6LX9XjcQFNfWh3n8U5WQNL7XtLBgjRX7L11Xwi2WnuR96VuAa6l23RNBJ9e
F6H2HZaLyjLYmjYY+xikOvOnIDFi/wlgLkkukoL1AziqNpIz9HQtus9sljT2bVK+jk7efinqjS0A
NnD5OrVQlqESzXxnZuvsXbJ5wmbIoYINtDJpUccO89EwKnXVzXU6nnedzO0wNSpG7PTDCnckcyd/
18DQmTzRKB8PRHzKbVeLsv+qQD6fjcq1qguf/Oc4WvsU3NjINGs4AGuSHoRFMHHol5DaIe+stKNE
Q4dRRm7Zu6q0q8+DnhpxvlVx4e3j0qu/wtRPbrCNfhlahWd+PbUffogEv5rCpo7nGzEMcRH2Cmdo
CJHOWi/i4b1Tob/Yt6U3Vod4NNiWbRU3ZCJvDiCwAdlNteXiJY0SMVfFriMIztotGgBsR3VefVyg
mQNWFxtWu6+avaeKmZU2X/Q1i7BxIWYDRtebli/gxn4dSnvcACZF3DwwdpQnpu2FwSWdJ0ccOtnj
p56V4SaAcWXvPWZED6gji6ylAukYA2psmeXv3HkU7zvDGMtnt0XJgSFh23pgiyLW0bb0mL/HqvGu
tj6Z5ki28XCtUn/6soEdbOGa6VXu626mQ9RLOUAQz4r8841hPiEeMmlcLqNYaH/BkfaDHteLueNP
b8CugO2xreXemc7LWl8WfP2VVTHnjUjdpoHNKBvEHq3myaAvXxZGTswG0ysn6kxNn01M0UvuGTRh
bW8vVWAsvlR77fn66xgr4ABBxo0d2Vs1PUIez9ZepMU07U/ZOklkbO6IQsbSzXuijJPtEGNZfU4m
ocegcPzO3E0DxVtIUKUu70qZ9fASRQbyZ+SAEjzWhQaTKVvEvdyKq76Q2WVjV8jcReHEa9BLbGbH
fmv6AXqkpW7fptlqd16qy/e8H0I8Tt5q1lwnr/OihfbbDJVp1ghKaDOePL1J/2yYBSFSmUdFE8TY
8rr7Zd3sgWq0mJtX2VSrv+cQ3QcWNyZjp3kJZ9VWrY0sw01md0cqfV0FpARkLgoeldt7CQM9huAX
9XNvzeay63kSpgAsl+kYYobJ2tnJ4NRRajhc1sHdSop2d1ufE5lY6qpsadpoP5thO0FTzjJeu8Du
F76GBQsXyyyGXZlAeBzEGjc3M97sd16cnrJAhsH+WNCe9vseVcgUtWWj6mikCxFPJNUN/Z2s19m9
SNvZxpYMSGurvTEkK723bu3qHfS45r80jld9Ndy0FtewAN68Xw18qDUVKf6pAFyAjclyLO09ZQVl
BIoTglHPy5XdJWJIm02j76H3CJ2Ejea6ggg34EMyYwgVMsDkas0NFk6rNNoHu9T2x9pcxk8IQecz
v6hTl9PbarQEpllNx1lWdhmua+WeiLnVM5/TvJosdviBim6j2uMKHayskN0WDGLzqp3eCtOL2CdP
fETZ3jIXs33MdArlbVhme90ZGV/aqbM0BROexvetkZBX2C7d+9UxrSxinEm3Hb2kaj4siWvXYSKW
dAu54SylDGJ3Fkr0ypxDokwQlYlpTCj3Ztu271zpiuYmU9qbzlZWcH9nDFktQ3aA5srTuecFDtbO
r2Axcxy6lOQAAHnX9qdZQXYfmePSDJejzrObfHOVEcydSfM7s9xGLFF6u2Df53lWNItDkDsAxsj5
/PsZdXoRjo0rsjArcToE9bIBX9UWteq5r3MBML1OVXtu9iPtIK0ny663NUsZgCERV1g3PNqVNGz8
iWVfXtnTWq6HhLxU/WHI4fKOsIdsKi56pDUAiZV653nxJE6TNqYy2uxSyuuJa0E8d2zmfiC8dpje
jSOZAzrIfLKq2DZyJ71llEiCFi8ZhkeSpuRd41nFbeGl82cuFWWxwjYwHr1xTQsqhcb5jIjQQqbg
qGHFF903zg4u1GeM2GrFL2XnrCKclzRVIaCB+0n6yQo9WuiF164wtsventrLVeXQJ844ZbvaLMxP
nVmuD8Ktcv1edtB2Z70f85FgjG53NgtGiL96Y15iNI65bbtejNq5SISWy42Xie51VN367BX1FKNw
OvXpBmtBsh9r01yQ24mijAbXMqNYVIneGYTNvHrShvd2ersxAjZa8RHp4MZ3rHKH8eVjPCYhQxTt
szWPmc/luMXBs9SrXmYmyUyOIRrGMRtselZPHklgEfNgRQVaj+Y2HnovvzJ5vZ1d6ZvJEzNp6vbR
G2MQdM1QRhUVwrYuqMBacY9Uhio3iFeVvs5xU18nrunb0dYl7HN6K5/EZFt1mK5LZex0l64PLtqB
iZNI6E6SpM6rnc0ozCQyrU25YeNkGytCa6U14/qU7oJZO0Cekn0qDST8qAKSdur4OAxG8VFAWi7B
2LeFBL6aRyJihrxddl0qIHVm3saLTAh/2eWDZ105aVs+dY1JUS96aHpTuPGG4G+FFZo3yxShomV5
iPN+tY650acx7E4bx2cIXTaqNlea0NAJnOQz/ooaHNnncQ7tblPWeVGfzoI2v7yvFsO5a/0CzFFZ
3B8R51GdmxkMez95xyZHNEbq09ByGUBXdwxU72f2cMvtQLkWqzgrjLG4ouQa5v1EUrfHl/TlsxWr
7LHp6hj8YjE6gD3RG3v2nUzvS98uESw0GIh28NTeUzolHTS967aUYuR8thCiqvxkNGJ8XzYnSAnZ
d6XPdLrplGEoDdBk3ntZt/fl1HX7dDTcLLLgEhJ0K1bJxjc43SP+A7Slad53p+tOm/9Yemn7sI4M
s7+LlcVr7TkMzwpyG9ddkCIn0ZHjt9kLddvA7DWr5fIPKqVc95yUVhvE0Fx3rBGg+qlX5CDCvWF/
onK1obHiTBF755XyfUzZlQEfysECYW3Mcr8N7nKtGbieh/1k9p9n9JBP8WjJCnzDGiKbQZN22E4t
EyJqMy6GqMg0Ncq61CPkFy0kK9EsrXeuMQAaJ0UzXp1GZOcHeqWkZ9w3fPMeZm6rz1PdjUsEx2ND
PpaNLc4ktWMeqdU4pcBvZfuajql7Pzk0o0gRPFLQK73xsYbVcfE3s0z9UMW5fTSYDtBe+MXqhH6C
Z2o3tDUo3Izhuop6LzFfjKJcHrY+7dEzdbLeohH16UtpT1Udto5i6qGlUgC0cVtiBtT6xtgjgt16
oBRZZjcpQuLTpXfK58Io+k9x4/IiiUkhviIS5QKRmy53vecsr1nf9ROVV0MgS7/G9VURl5YZGmNr
yMhnmNK0t0y3bnfJZNQUahQtzh6Aa+n32eSXmiZ/c5vDLJZ2gV61Oh+7fq3d69jr4+wyzQZWJVNX
aoE2tJsEjrqoCoaWztt9TQxSdj16ujEhkmxz2Ysi9wd26FOpXakxscOBgI/6fYV6dPmBXfbfacrf
eC3iUUnOyD+ZIZqFChvN+hfb0/3LTzkF7DfeqNXYlmURsBSD3KpTHNN0WS219QPn1W+5KX8mWFff
O0VwzDNQc83EwYkpWI9Gwlt6GHykAAGjzdI2qiybupQWeP1CM908y7a0uyirGEq6T2mxqh37u3aP
izKcnzObvY0jhUXMahfVLYsIsugsLddI5j+a0/FvvCtvR2JT/JuFp0BMWm1XH/Jqbr8sQOZbYA9t
Qx6ObIGbfu7WvbFXJWnrFtq3toOcl+RiNUreO7szH37u09/YMKSwZiL+uu1grpgwlTWJoxB19nM+
jN8MDn/wtfk6E4nJ5OrDmjdiJwap9wwAkz9n6nmbclp2fi28ku9eS78i8tGxXZMpPHn6A4v/v3kn
36acGqcRi507rwcI+y+inIKx1Xc/ddnfBpzSZ1g181C3A6/ix9z3d0ySrn/ugXk7BLtpxxFp7IkA
LJySuZym3HEa9c8lcbzNN11QVahG5NuB6X/5RZ203b7d7J8bUWO+nYJdbE2ZUWCsh7bvsq9O05U3
nVWn34Yj/Ofz8l/JS337+5LU//O/+ffnulm7DN3Om3/952Nd8b//Pv3N//zO93/xz8NLff25eunf
/tJ3f8Pnfjtu9Hn4/N2/wG+DkN+NL916/9KP5fDb5/MNT7/5//rD/3j57VMe1+blH788UwIMp09j
8dK/fPvR8es/fjFP+V7/+cfP//bD0wn845eHuvpcZhg6f/+w//mLl8/98I9flPzVlqTOe75CvSv8
05M+v5x+YotfMalI13URYCry41h9NA6E9B+/SMmPmArpu1L4/L/Tk9DX4+lHhvwVpRIRfL50XFNJ
RbDH//1q392c/71Z/6HH6rbO9NBz0O9sUK5lgSFj6pcUk57n2W9HNji1P/cni0Xgpmv3JZstePBR
VD9K6/p+Lf92GCLFTAfgWcFZfb+JmRluCtAaM2BUen9pMFH42M2DjCaRNLvUXd0fLLnYar47MU9K
1/ddm/x2E3TetN8uMJR+6CkYEob0s87FEMXs+gQRC11Z0H3MNBlOZXo7niieqslhxgiGbc8z/A9e
EdqDX5OQqiHo7jpbV965LRfb39sUrbV3oN30TTMcfF3A6E4DlOMUYlWaBxUxDicZmIpmp2CP6Eqh
Zy0iu8tu9oO5McapOwwZUCpw3jbCt4akX7gu6vtGZe580U3FOj9DAkxMel94RGYaa2G7/hROIKYT
uLNfry5CKVBjx/rY6QqYN2ozZEFuuAhhjHGg+tJ3oJts1+1kaILWV/7ZoktsZUFaaCv+oNAVb+/R
apYdouleWuKMySD8XtgNvUgOwm4dgKQByadf0QgzITcDx9frIiJ8WgvKNHocUhwhI1z8RYFSC6Pj
PTG7xZGhdo4dCTymmhlbSwnCFZgZFaEK+C7Y5DzDthDi2Gk32lFRtKaHU8gjUebO62Dcz6txMihp
Ck48DoiT7aqLSsnyCQivdY5J7hfZLm82WTdRpVyZfMJSX/VHVK9ERAfI/c36dc2H7lGSY2geCcXH
ZNIum9lF0AWpDDBUzH6o28ozH23USkuQoMIadyQoZ/nXOsmdLnSE4YoTSo11bJG21+2buPHT5xmA
yHrRNVgpFMKwySU0cw3QPbSWNCK6SuYpBpYm7PlLYUuz2DfZOqR726wY7gxwhogOzUIJhX+Z2bOL
GMot4vhisZepum82w6jPSQAxOvTJAg+qDNoEpOjSWvQ4PjRJJ5yrshl1e7/mKwcsjLIQ1+UsZuui
lth0wL8z/E9hWZjQ2dtmILurvN5C7riCL9oWQ01FVu8zQAvnwsFO5twsSdoQM9hXqD8vjLz2zTLI
lBqGo4RC7hTIboUyeJlHNg4wyGxC71fmTOlExdWWbr1HfNxvH/3JAmUIOqQx4r4qeqcIGUqCSQ3N
We7fWvVJStglAyAGQoiiejAyCzGi8hxLPsKtIqcJTU8bR9ii6mx1BD5HB89AioIj2enJJpo3cOa4
1NfZ5FXZ1UR97HDRIQCP7eKSe3c1JTagd1h24mRScxEUlgcPtGo9tpWynPPcGbb1Gqg29YLRbXCk
oDaZ0Jco8PUUMKpt55xuoesz9+wEIXUf/bbv5zsQaHqlaPNJ13joCuRYiDyNts6RPo5l8QmzYTVc
GFNReO/yhFE1rD6bpKeMRku0TMaibzVBKdLRrtrtfp4W1W/IE8cFv+4DEQtG1zys/oCh7Zo1q+5o
BmdGuY93seHrZbxoG3ftvC/b0A5qO6J8iLvHsaltY31o68Vu6LUsa4nQvTTOHOSTm+S71tlECrvk
gxPuXCibk1aKpAiEiCmemHCSzQwiWrOU+gj0gJtNmDdsXTn8qO/2IbRUggWWpjfZb10bdwe3H1xx
47u5kZ9v8BvGDlAJM1nnqdg4WwZw06jLDYRywhAYTBwWDvnOKAxS83WZAaWOnhvb51CLHUGtoi4i
ou4Z3ugatBEhthpz9aI1RkCFimprtG+f1RYxYj4pU9hSoYDqxO7yj4kxrZ1/gSR/Sso7X3vgolfJ
hPjWQEKGJeHv5dayq3iWa7KJu8JX0mHE1vf7mGNm42B5aIKsUaHrqKqxXgN0xNnTHyqIb9v0v9+W
vx3Hk8p02CtN9XaaBPu+QCWCSa0uEFPjx2ymBxQX/g/K2O+35W+bJEo7i9rEpw45me7/0EO4eea1
LraIwGgNchm2arloBYosOPVLgBQ8l399Wt+b+E+nJYTEjO2g0sSG9za5NSaveNkcBDvWtozoFilc
aCrqOtKu7KOkSkRAXrv4XCBbDv/60Kc2+X/b598OTU3AKmJZXD3nbRYFIYmTExc8YwO88S4nYncP
CCP2+H3nv9WR/X4oymvXtE9mU/+3DN4/XFU2a1VNikMhaopvVmjIy3hkeN1fn9C/XsvTiZiWb7tU
gp56gwuM61r2rgVEas9bj7hoaTiZuFIfQOHwQ9Qdu9yap2eTVX5Lef9bJf5V9txhPH8d3hbw39X8
N82Lfhi6l5fh6nPz9jf/vyz1eaP/otR/0S/J5/L7Up+/+L3UNyjbyWQEXeaNtZVSp+lzv9f6hnR/
VRhqbXF69pHuqD8U+86vji9sG1uSwIlgnaYIfCv2pfmrJW2fCHHHpNI3SXT/G7X+93F6yrUcRvII
1zFtm/WLyuP7t72OdbbgbLxzSLT/4BA58o7RwZSXchkzDCWDt3ypF6bb/eEK/XAp+/2op9dO+lwA
gQ7p+6MyNWzNWu3fTbbtBB6DUR/aNfl7WWzfDuITxOwKtqh/me3amnHrJYN3VyS2/QEXS/9YJO3y
rbXlif3zZun75fL3o7iQv1wWDiPepqcht2kpWL27ionzZoD53L7DwZde1r2+Ftr9wZyQ71esb0cD
JOKJMeF63o6uKHI5u9vo3slCthdYyB6SWarLHgvmD3aB73vAfznQv2xq2EqY5eneAe1LIs4w3onO
+NFYuj97+FzLZvo6+80pLf37x8BJ+qlKU+cOcYF/zy9NCcHi23ZeMu9iv/p5WWLRxebz1w/fm7Fs
384N4R45r0j5vLeNJ2lG2ZqW3h02Tg/B9uJG8RZfJidDeUv6NQYYZe232i8e0PzFOzRr7pPyemev
rCr5goTYjQML4VCgys2+yM3RO5/TU5oRYcUoiP762/7pNfIQX8HMYYF5G4E8dh15CLl7V4+w8FZR
bMhySaGm//OyV9gyfDdIYc/++qB/cvfZlU0eMWROiOnf3Bh0wKmdzubdQrzXOfpnP0LPlv6trMTf
bgNbIWsAQhZWn7fzzjsySNN1FHc+MtbQjD1UI93o7f76TNSf3G1aWg7BCux6rvV2hWvIO+06xgcy
fN7FXaPU/MFHEVKf4+Hw6lNrzuDIEl3fGE2mxGom9Uboh03jNp6tQrSvihI2ibZKT6cy2UbaP2tu
yaHbetTYODPiS6fdPD+aa1IHw2zznftihuyms7Xi2y1nJHpAoAX8uu9nzTvXqZp3nV1Rjk9L272m
Uz+MNBqemAJlWL0Mkm0pZEDTZD0tU4fedjGH/HFoBDe/suVR+BBbu0SMEq8yrkYzAmXZkGC1dIa8
uctlYszWXbN4sRnpOis+K5lnS4gqBKaydh0i4VrLehfPtvao7H3rHo+Xtex73VjwMrKr7pBUbID5
/Adq/7nr0qCf1fzJkc16au+0gFZvm4rEj74BIkCvyq9gcxle7BSpGh7kwXhORnN57YhNP2JSdOHJ
ZqWm0AODeeA6+kdoQaSbcCTY9njFkgunrevqWK/p8MhETzPfJ3qIjxoziBE2valr8kTSNtnFRT2n
jBPEex0lTl+8eolVrUjfmHi3y9phqy/NOQO5YiyAvwbDbzaCpO+Ml26Z1iLqWBvOfKfI3fN4tFGd
Lp4yP2kyX2lrUPETe9kaFrYBwgHbQA3af7Ay1d5Sj7bXdcURwrxwy0fiw5Er45z23rG3JAc+nU7A
o9X6yCyw8RLO0mPYulV0t9vUK0ppP/mcEj6H5ShP9SlzcCk+6KxnpElWKFJ50UaNlxnh5FB6E4As
Fvpmjg9CQExGlevPRZT6cxPl6Sm5pnHQs+5RJLVkKCCP+ZzJqcHVbmQ9Luhtbr5UfexOsHqqvkY2
OOSo5BZkQqNPTkaw5a7m9m5F8qym5ZTNgqwIU4tGiiAwXvpB1bvZzloK88ltRqeKtjQHMHJt76Rz
bOFxo66W8XVdjGZ51c4EtIAkkAwReYU3PwxZMVy2Vm29Cp7Q9bYAY7kwcTZe17nVUo2OJxV3oSuI
9XJNtzlgsEEJuLT5xUBfqLBM+jPqUdTUpJwHvo16OJyHjrEvU7Ui6tkGQIWWMQ68YpTtYygnMiLw
c9bTiDhu8bYgEan7OhPyhJx58py90Qvem74F8GB/yTwP2abI811sjctzBqzzzkSC92keiL12Zxf0
YcodaFrTGK3Pc7uW72y3UoQhbNkXf6m8KcpspN1R7tfFsUa+Wx39Kl2w4fHqHTJt18exqolJ4lyb
LxmSUC48Rq8vQsTJR75B/4RbY3DCE4t6Pp2ENxEWVv+TX8L1B+vUOUjVfax9ULTj+jHWeFl2Jtc2
CYbEL4qIkCRxBeLTfcrsbSYGbanyl5XbgAiN1ORHaeb1s8OwqY+e9lqyNEAQPjW9tN8vFnFDAY29
vsk1WEaAHceYQ/ovzNwmAapW2HPHb8kFYbqPod3sY2yk6ZXZm6nGeBgrB7Haljr7uN66eT+TKJpg
X7QaHRmJq97V9jQ9ivL0DC5oDsjdMZKQeCQfNUfW4Isdlha1TbLZ83u5OPFduzZlcWgzDBnBJsci
O1S+b/Whnqf0SliZg9rR8NSKNnZCyIXuMcF73iaSGCCVyde5G9EDI4FKl2jt+oScmm7OyGowzfl2
aMAEZuahpWGmDHnpULGD8UyMidkh82/XgFFvCbb2UmMBQ5tZ3hU89x4JL02pd91gq1tMkv+HvTNZ
khy5suyvpNQe2RgU09YMsNl8njcQd49wzDMUCmBVv9G/11/Sx3IgM6OKpOSiRLpFyAWFzMhwMzeD
qj59795z8XrEQ7w8GrGoxGHk5rgf0a1454mdvHkrZVcvyVqYaaRt/Eoz2IHauuK6vXZqu0xPXgen
cGWyHSOMBHNfSnRnbqese7vsvG5dY1W5Ih8F0xvCApx/2uj55kHzAXif+yLPYLsM+LhXdmPSCHP5
31F4WRUTuDIiZgPXJ42Qwy7u2DZNNeOUJuU1xB5uHpHyul+YHnwRFhODpcVS4GdE2tYwI0TbrBUp
LQUa81E/ahX8hpVuxc5rZxfzSTQ64Ck0sjgEpOVo36Cn9E/FiCd606N0HEIa6+mbLMv8Rq+K8Ts6
P+M7ZTi676nC9bhuuiRRe2RESQY3qS+mUGs9cYscJ6lCi8QW3XjywIY9tHObFUEz93G6az0sw+Fi
pzhXGhiwNCeSbp7gb5Qzqii6zPHGxWP4zUayPAeaSyNuh0LCRtfuZpj26PvrqP4L9PKh43Xu1YVX
6+4GrwCygAujHjEYtFoajk1eWOuxFO1zliEsCczBL58j3ZuHFXQJiEARrXZeAnYC0iZxebKE09o+
Is7GcVfCSiInqOnJ0+2tnPepw8MbRqZyG0S1/dgi9lBg3zoAQcXantty3EyinDnih96AiAwXRAt1
XMVxKKR0eBT1CXmglxTRpzUhxx5UgXGaLh9rh/SrdthQehRROJsRfVeqGZr3LkyxYS0yO4lWbmkh
x7RTVfb4Zheskr6sR2OVcr0YLj5p1SI64akP6ThLM+CemiPpJXOvXUOm4Zh3OvRPZ92c1IA4XXnj
NuprTir8JNDX06hytJNe1CN8H44CP6ztHE5SSaThs0tltgdXUY4BVoLuRadUIAVcn+MIE5/rJUil
UvQtlRZ1/gOqBc6f6wW1AnwT5B63S2m4b2arRpRqvVDXgPfw6XIyFz2HEG4iKiaVI/K9ePxKyDJc
HVDyztq16RRY/elwZy1fClbmlaXGC7AiGoW+ibHt4hm1qffWrazSln67qGi7WmqKMffFhgo6KzK+
JmlJuTOjvuBuYmC1N0k0m27SGd4GLC0oOPSsp0bbKSMr7x3Nkt6uQxKrrdvUg2+w6v3aHA+drevJ
YzQTkYjOHIr6tvONeAFnYS2otoZODnzFiRJBQ48XqWqXeukneuMabUCiIrNBoOj3+hYiQQv1w28t
F58urrgp30g8L/n1nOWnesqrwxjX2rifFkx0a98vyxi3qonXRmRx8x3aMDMEYZOjhomrwkXPWKAB
syLsAvGcnI2TbJxsXDlUKhJblGQCMJTNxbiptVzIhmFxrjOD8xUCzVI85ouPMjMhCIF9mTZfsp00
6myIWNoDAAmnO5bOOA7I3UgBCpYizV5kOrrFr1KYf7ef/uPS+vnH3afV9yr982Caf/3X1pP1syds
OkWcjp7vCIA0v3ee9J9Zdw7jYtenZy2YQ/OXfh8z017y6S4wKOUMtukM/a3z5PzM2JSpMCNhTzfw
vnl/pfNk/XAzQwHKrd/VTZsRnK57NC3/fP035zyCN5YxAU3sKd2OwJZEhbqzRbayzKbDiSLZnEZU
lw4IFEVrNRwjVX9X2oIrOccB9ylKvEFkyvazG1iIIiV0ziiHOojmn6mBllVFAJPPT9bt0pociZ7H
zaoqjUlDquEZD8NkO1eJxY2EbMYY8XRTeK157KbOSVZKyrw654pBBHiFunHXSKazaofXBmSirXAT
rFy7UPURMDA3B4EMVu7dHj7sTdZqeYq5O8svWtuYk8vVEkakmNKTZzOJmfn0TGu9Q6/UBFyh63EY
c4Yjz9MaDgWD2j9AG161q2gS8xG++shIhtisfM1lLv1q3TS7kxnCx5AfIfq1bE1pr2NjwmrXWqJ9
EJXhN6tWdNFjlPRQ5Tobz8UKVLfoVmbf9feodBttjXB6LlaiYXOgoqhRTbcdWdVtZHRYXuB0QPtY
FqZcqeiNL8tkZ8GYhXc6IMilaLcYgEQdTlR2dJ6lnLxr7soYgww7IvZUXYg7m75x2w8/N7HYVfie
sY4APCrWWiObJ4akJfwS9rGGQQ+jutDmCn5VCTPz1vjME5vR+agt65gq3ly7xRzNoQnKztya3pwD
xNNoL2180P9vWSvVOaUp8x1riFkA28ja4ZriJuvXk9nBsnA1Kpm931Jy7yQjy2FjLapDpA/nE+KX
J2YTvQMChMCQsEK2uMCir8uub24nPtEXDtrBvoXLXDLcsxVnhz9mXKMxjbjTo5p6+Ah95lrpduDW
DtgvdYd8k3PMZWvYqB1oJCScNzZtVaghNdZ+HnZs2i4RlBAlk1HZaF8H662eG/c9o+Fvb6fFam/g
/VCgmwMu41WG2E+tILWxMbeIxrEmpqNz8ka7wT/QjxBWCm4xmCs8sXScFzmiPKDMnEhIC6zoOi6j
GVqYu2F8P+AhMFvvU4+q8tHOlLyXo1X7m5noY2zDwLXokEyT9y0be/Gccbtb0La6TP+jZk4+dDSw
Vy2Z3jqlRQxaFUfWZELjMqqXEUrKS95mSULPQPP0s9ZM1m7A4vYF2io5irGIvxG3at4N9Lrfh9HC
UKkoZz8GrbK+LhnDr6Yc20OfduKRTJbqVbeAIe2sbIwNVg1Bg5vabs0s7BiHHsiq0Ob44sQG2iP0
mJnhwGnDc8l6VGuGqumrWzuztjHJCappOZkMQj2kArhRxpGmnqZKHxacnnHpivqMv8rlfqG14LRy
XBtcWijm/ayBAV60a2Q6lhtkCBFusJ0DuVCWVSZBA7Xyo0688cXy0uFRsbXcQ8RMy6BNOpMV7c3y
u/PLVz2gXbyKS2Xe8O2i0u+NYU88VffRZTZKYHMS3YeW0R8Hapgpg0cD49OqU5qG3aJ37e/xbA1V
kHQ1CzxpJtoR+Zgab4NVD8cBDCz9ApJ39XXixZHLG45df5MbNvc75Ur5kOqo+deO1lvRqZo65t99
u4w+4s2L4IEtC2qt0IZhvvYGLLDLZmJbKEJpCEBp65H2QHpT2cLaohDIr3vdSWEmF/184XX23Yd+
mXGsNLvpBfV+lncbfInl2QfG6Zz6mB/eiYb0NeVURnaXosyBZjbTxNg6daLJvQUFlC5E3RhWiK/T
BHIhsZJNoeirsQ3IY/I2gFazPIxiw3kswWz5vK3McNpHb2lLPWBQluw1bMDTue1HP9k2XPmTLc9/
Zzw3mmnMn7Pvma9WewFLmQhlYSoLUd/4kCXRZni0QNY1eh4sckkhr5PGYcJGLY+mAeaOM6+w97TW
yvbH4T2OdbPiptICJYyo22LghxU+1ljlzWNqWvpbjNPzCR95dMOjzmKJTKP8Uu6cXHHkpuAap9E1
TmYy2r+Sv/9dIv0HQ2qHkcg/q5PO78X7/P7TUXZp8X/+83/3+eX/bbv5/dv7T//rp937B4K99Ce4
Iu/Vt/6Ps7y//exfiyrm1D8LnV4g8j0fm5uFgPfXcZ4h7J89R9DORr3HUOMSPvNbTSWsnxmyYfen
2DJ0w/5DTcUfWY7OT3Q9KN0UYuKv1FR/zhjBvg3EU9Cxp2qjhDN+zDCeufwVZqV3j07Ubu1WP5bC
CZqeC6kuA/4yoORmm9Xzv4jhNn4Qov/6whf1ISlZgnLzx9BzxzfMdhis4bFJ5rBD48Ic5TGFDqxd
Lmq6gQ1eMZCel/GMcGlcpUygL2iGblVC3xM+oWFVHvSiP4jJ2WDNecuWGZRXQ7jXeJd1OgQhiRO3
2au2uVH1h1HaW5h9OALtWzycD3XzAbBn47TlSdR0wkvnIZvHM4o3/Pb2EuZTDc/KCUB9bK3MeXUH
9Ix43h70QXdXFq1Dlmv2kYiGgLHiymeFzyJ9t2Jb7rHHPWDoCeOueTV165Gqlm1pCIo0/ZZU0SpP
4lvauJg+LrbakYZM1nlXSE0eUqSllx/ZD4AJFW+l19Q+77xr5aPkq7ixowAjJTwS2Gr4sPJ+Ix07
mKR2yEwRDEhBQmfJT5UefeKJ6/aVwqqjZd+SRNLuojDdwvd48aMobKzlbQLzu+oTLdnoEwcc9gnT
sR51tjIKl5b7Mt2gQThXsmWSUXVQtiJaRchAV2nrBGzah6ZxAhT2J8OjTwK+R6RzWDjyX0zgfglY
/Lvw4pfHBVeVTnfNYzbzX0IMgaOWcjK07lH3+kCf7GNi9xu/ncM2tW/nCJqC5ahrM0sfqJyPCUZZ
AdYiL1wEXnQSkua+GVzIixPcgLR/iYvpqYAQOtQNtajNdX0IsgVHlTEGdip2LiBhrspbfPV7tH7A
FuriqnIwckbTE/3xVZLwtWfOybK7FyOSgaWiFZXMsa0g2qksoTmThwtPcU16cYfjBUiDvNPtywPu
WWEao1UsEggjBYmVIBBFUrxx6qzywj61vUKmqZVvtB/WpbRLPPzwQ+fmtQCGs4z5FZLenbTiW98p
b0rTPWXFdB1b0zUQxns/ZqxYaMc2F49EPe6QljyOHZzGAQ9rVN64LJMpEVe52W1cMaFz+xSuCJyy
vIkb3itN2sKH8W7whBhUukXJJEYeeEBPyRL9i3gmBtFc2X78YrkhsvlxCwD7cfnzP8hcxvyCW1ZO
/4jO7qFx/AfC7kJGIBuYPS+dXtFcxO6YTnbIxeg8IDjjznYXjVjLq3VkT9cc8duuzRiA+KEOAqcB
ZW425rkhyxznxI0TaQ9ilkFauKdmafc0IQO9WHDsG9Oxa9s9gtKtcMdzOVWAKwC0uSrsm+EZ1FXQ
YyFOwNJUrLfMnY8pvNzGqbdRAZVoAgPRZR8QP05Y8sUKjG+Amf2pg5vXSIt3NIV1WoZOD39wGDb+
XG/pi27MiX62bm5GqsN2KNfadPnomxtgPLvZlucGle7UOKzhPMSxuidydj00/Tm2xuvSkkFG6V+6
0xGHMCjQHsOGOpf+JY0Nh/ClS9VyFWNJBNANr5L2STjjdaSaXZ1/Y2SOVAq71+Tijf3sTH4FUzvw
JRxk3+x6u77JkhoiW+3sG4udP9Ju/nCI/jdCjl/MDf/lC8fPZ3DcoEw3f1AcoY0tHTtt+kc+67Mc
2FJiG4+vzRir2rXtfO2DzvGi+LZwo5vGxb1M5TxoEpIZHyMPR1PVrwL7py8u5WtR75rF2SxWt2FC
t4scse7honilDHDrPfdetTeZW7ZR+nlZJdTu25htv3PGdTT7e6f2rjr/rynift2tGLy7SAWECXbh
hz6FKMzWdfJleEwyt11bvKaCADzT2V1NeDr/+Sdq/Fni8duroRSyWESCKfmPS0jrLK1RHKWiHg52
WW/cFa2NocEtjprYfgSKdJxH+9R1RBFU8UoHrbUyRgZll/vkP38zzo/r2aJw5xf2oM/a2Hl/jDul
FRy79E3Vo8JQvGTtXvNNtI2cZMSZnBimrZuGKoOMAPqnu7Fpdmqw141tb0rWE+5bdKfOVTZYVzC+
cFxGh0S6pzppX6aqumHidORiHphjhYlWns2xvkEwdJPa3bNY4uPY2usqNR9LbbxzBn7NapbPpcyu
gHk+dYV16lpsiFn8rSzb7QhRkVvVWS/swMrT7z2ntulM10DnjjSHg9Kr7nMAJyinZwgyLohML5qf
MPNiSrzAGUsLpiR/pBXs86b2wFXmNFnJsSkAvP3zz/XyxPxx1ViUgAKlKGZi0kTQ6v15m2yMSMAK
4GOlYbzrOMUtGvi/vMT/QLX/D1V7/w9q8S6WjX/SDJWdJCvlj+X75S/81g7V6YdSX/uotZCCUKL/
Xrmb/s8IuDxsKIhEXEJuaHn+VrlrdEP5Z/yxYV4qll/kI7+7bsTPF+Gewd2QAl5c6vu/Urt7v0S0
/v2psB0PBR4dcjSwMOpNw7g8NX84PDMIlppuNU+zLfRbxtNh6WtqlWupfph6zN9zIQ6JM9AwpXHR
qlcL8C9ZQHirN+y8oWPfj9b9ZMHg9/KAjp6/BuOzpj+/UuPFX3E3LPfNjL+2Kw91idYpOtVo3FfO
FBvPVnywzDtDey8GZ2cOUWgxogqkHLWn2vgGs4nS+diau8qFc9d/aG1HSFCZ76tOFIFrdO36YqmB
vgpq2RhC18vWkRMF7C7fo+6CC1MrT/bpOvcsVryMMg1KFoKR+DorLJ/bvNwXglq9hPGbXU1ed2cv
d/gANCQO9E7iagXQ5tCO2kFQWF2aH/bYmisjr4lzGYhhkL3FRYNGbQcdPEkZUnXtDkf3tjPLwO2L
bWLrbARcuMe30R27IFb9stZ8LUic+FtdeoxUs7MS5xqkPiBxix214za/KvyCJp4lD/3I++8xhMCF
MKqYuQzwzozcJxQYKvUC2RdrHRO7Gr40Mk688ksmViiWelt3j54PqQgCswMvVy3+3SiMK1o/Okr/
Idn20UVPIs+0AB+XyXEIq0AhMunwH3ybT6WyuaxA1pWwzHpwywb7mc3tKXezp0y1G8blq6rKdt5M
w9WYCTPQTJeZXcqhmmbxQStPpnjPJ/vFceiO+wTHLOVH5k/MSs/Kr7md5FZoNQMdQ8P8iCSB64We
yiP37v4K+hzTTPtJGjAeHNI9Hb5kMFytTT0V28xqFdeHOHoy6LYbqY3Bx34G4bDlhneFb8eJSUbu
D7O93PhIF7apd0S5k/Lh74tYIzMjhrwooNrQmrbO1ijCGZ8yUg/631NI+x8PC5kNmfzeRmSeL3V3
mJyK+pCcCh5SWmpfRoY4xCuhwpYwvdIN9Gqa73Ah1xohLAiqJJI974zV7KBIqWgbsgeRfqMf6LSt
5kI4Jrt57eNyMkainYgIHipvB3Io5FtmDtqERqECAgdwdWiBoiZc8ltoBw4EQEQDCzh7HKBa44Wm
SK8jN2OaOm5KQKvUyWvduxfQ63ScG+u48wOtP3vC2hNXtMYfsTNjcOuudkhHsc6soNDSTdV/9vVD
78Lkf4pIhDDFtJ8Rqdci8m+YBFZ7JjVrpof45LVj40EpJDqqkm8Tcg6nusU0ujcTdLyVHs7Kaa6t
skNWk8y7SVd3kiLZWOpr0RiAkbqVJUCraURwYNa6U/VzlGoHA3RBxlkqkjGgcdlzp+Qg7/g30Kqx
lGAZh6760pbnVH8xaUwWTdTeKgKl4L8PlCVqYxI1MO0H+y6H7QWiXsjNIG8NrDG6Xm7M4TAJdS/b
bL/0tzWLPx0hMzpZdcqmckc+1Cpyr80RPZcTrSVcMIwzhDPlHwMCzERdaj6GtWbaAPpguWfO3mq6
FSP+mzp/dRLzK4oxPKG5l+PDFKVk57AavKXiqfqAi7nGBbRCTRB05GXP08dALkYFSKFMWGnoDNct
qPOI6kNd8JNASXRjNbf0kJfvkfZV5fUKWDm1Dvd+cztkt1kWsUVcjXbqHxfLeKGZx6NdYaaJPzBM
YY3qH2sSiYLW1UNby0+lTZxLdkhKcz1dcBgdCTmeUDckDawjHpdyUDVCh4oCMMl2aKU3xazGgLpi
2iQEVNkLt1Q6iAORh21+OyzPvvcOBWKlFJ9wUm1qQw957nyUguO2bYGhrSdhENrd5qCCyvHL7ZbD
4mmnZbrXk30ybPWLlFlYzQPqmyCJOwLD3G0Sa7vciEYmAZWzL+qWPZ74nuXkGZ0IEAldAWYYrrAf
QUdp0+IDid6NZnIxcf32xi39t5FViyLhVjfglNMPe+05a7oqn96Q5kCAI8LiFOd9yHR761s1SBtB
k3yok+sSoZXZOZjzbDHzi6XHLsuvuqic3/xMJ0sIQHjZn9VCn8vunE0zpONVXTeUxKQTHXJTYpce
9F0rDMn1rYKMHfd3bZkY5PIBVaP7U+xbhbx7zUXMPllNMj07XdpvY7/oHq2KoXjKIavTIP8+Kt98
NvQ+33UTMqQR8A5KKTN/6SoEHKJsDpGtwz6togB1B2CWvo+2yIXk6pLRIepxJ5iylI0RH7W+A7Du
MfDKlA+4NpPyUIyufIxsbwggmKT5ymMnqlMbeRkEu1UyQnOhq5xewMCxnz6Bi1ljBkGG4Kpbu/BZ
kcm5nYzHSCMjydZjuNMxcjzPePJnPrtO3PWpE5Oou9yMi6ewZJpBpotn+tMEE7fm1Gym4Qi/90vo
k7dya736MLCXHeI+0sGvOEgB+siHI8eDBe2rxqiLasF4NO3okI/yOItkN/nLM0IkJNVo6YbcC/gN
xMZEfDrbzt53m71BOk/QV3zBrmQeUqWh4FBaWzY4L2j76SaGyT+0ybNeqZfaNp/ROIVxjuKvrsZ9
UrY3ZdNt0A49AwvYJihTUb9OXUA/1EMu2u7q+HpiclJw9vfucjlemM2hloFSqlBladquTAsUYgMf
Jgyx3UIc1bjI4zA53lfp+d2xaCr6UtzUn5pIo3kxRzCs7J6kAqn1qCoKf+ZcHVJr2AqnH24HjHAB
kdfiunCBCTHsI3Ug0IdIPqD+S2AbpfGbI9rEZpeF5bJuEjEjZXVsqGFUDY0Z0w9tLn7FBsNvYMNn
WTuyMW9oVVAQpVl/rlSO5FjMAj9sDuq8mRL5FDWOSPbOIJoLdQffGXoXDv95tNJd3hP7l6tqmy8t
HlOTrOOCLRQlETOJCOAuTGT/QPoSFaUrlY8Dr8/LQ96yjlZlorlHVnV/Taqi+0oWAmNOIHAnBu7c
3Fu3t98qHThWUHgXGaSPFdYBUPlS8zCEoxwGPUgYIMOv8humlkR3ugdvHIqTkKjXGQQNe/ZEG+IP
A7yc0DZwQKbLKZrP21LLlyNE7vjWVBwcgzFXZ404yFUuPpEJ5dyAbcqLJ1nl834QqtnMOdqpOnEs
HLGRugfaNL0K3v2Vk3AgQbK1AmQqbgjT3bmtl9k7+/1U3/JWoj3Ixju3iMYLE5ddKuue8tnw95lf
4DMtpWBea8zLp1Rmui0Md99EdgGVzotuOIz1TZ9YfZBNFknwSj/mjaVdSaOuPmBxVE+JW9cnWw0O
S49EGTl7vF61zEgk+0aWNBNCiznaI1M0dUqbdusbDWZuK8TAW24yy9VWlu3Bg79klGh2/ohn/BmD
b7T1oxjrjIOiLuvCHrT9m9sAKIoLMw07aEgPGgTW95KhwxNT+4jOZa52vU6lXBgJnFw5Rxsclc6j
W/lQvxUhMVCDYTO2CmZXx8BtP3t0kv2cxmRm2ChWZXQWXSuPtTVmd6JwPtM6OnTV8KzGdJN6t0vb
vyYxiUmLCvVozM95Qr8+S2tKOMPdRbbaR3GUXA8RfVOhxoeUxtCqRfjAGvWTk5jEA4NGtV709qxF
igtQ5KUXFQFd9TT9jgNXox8w6ysrd09mO913SKWIEvylNty5OR9uA4zzlMYU7EX6iSOZBmPmvBjS
fcpG3V5307AZM/smEqo/OKM4ZflXwXcZzEV6B/FruNEzTuIoS6ugS7U8zOLl2dbM5worOyPRGBZy
0hIyhjgV6+ldgYWPbfAIqwgQtqVumQMh5h1uBouQm6GX3A7aYhUbhMviF36cR+CEl3uLySUldvMD
cxOCJWa8347Kz6MzcQ3xKy5MYK8njDc8KI5/YM5b3LOZUhR3xrKpNaTu5STtTaeZT3E6decyFSYw
tMTPblyihQIwAv139H9tgCAx2kMMdVGQaShUo7lKN5oNZJ9DlnyGLvLVhkXfn/NCyqscZMEWWcQl
QrKtc1YG6UckBRGi17nEJdXEsDDKRwcPdnuk5cmYPyyHdOEe5ZXmCQ0oGX8IWLtvo5oYuRdNraNb
h0egujr5wKPAp20lh2bW+v40jEj9lkrEkLpVt2u0LpKbJtft9OjAdCObzbaa5UXTlzwkXGLrzMb3
TG+2uGLIsEnAozNqf+VSjDN5md7juhjXpMH4/5aXQUq5YEkuzY5/3FEBF/8BY+RPLZXL3/i1pcLw
El2NYWBUpAPMTPRvLRVhIDEDEOEx0cT56HqMSf8uMHMZHFi+LWCWWM5llvi7tRH6yaUddsGbMMn0
6YD8BWvjD002nEWMHV2TAFqcXr4wf/Bl+zCPJRJedEyGineOx00xoxj9S1ZG2rOXV6HkZvKLfQID
4J+bNm2G3YeMLKx/uZhPcdwnT4VBx/4Pn/p/02c3zB9/G8Er4fcTfD70hiDH/Pl1ijFBsKsQG+Ry
gJkyoH82AhIXvBtPSq/fzjljnxa0O01pwUEac6xzcRPsRY3v4CkaRlk9VLNKnbDUiak5jxGy0EML
xnFcEQE0IQXKafaGwPFShmzs0guhU4SRB5Ntyr3IjCgleRg4quFizC+CmHMRQkI0XcLymrFH8k9C
g30H+0tvj7FPJBcOAdx2XMRFfEvErF3tdInuKnBTeI6hE03Wp/AXmltiGgxw6FbHNcnDfUJsTJ5d
R7XoQCQ7ajoq17LvbBdZ7LVeT/oTrHmUQh5quMcRXS8KC9wWV8JUAybuGE3vRssI6oSCGpXQzqQO
gU5MquZsYw5PWy0abY8poY4uin+A8oNC0hAtsDb8urspSqKnSg0jcd8mNfm2yb26CdPCj9geSwcF
jB+l1XjUEKX/UroQU1dVMwwbUy3DCU2/EO+C4JcyoEKsqycaZQ2XF3iZBDm6802UkguLgluBXaee
5EBxzTkF/EEJ+541kf/eN/70CL+g+RpLi5YLiIziLR7N4i3Vpf1JzLb1xTjerl41is4W5eLEXsyN
3/R2PpEI9IwyTaY7YzGUCgdPNdmuMbUuu/MdhMP8YgUBV3Hr9XhJs6nzVtR2mAfoLknzbeg0ghUh
6WLNR8gm0KMbBRo4dPKNCmffRyy3xBJyC3ce9N6EVVAGoEjVXcKms0HPVzky6hdPeoNBuwgn2a5F
WnxN7OP4K3Puf6DZ/f+b+fwi2v0n2/P3sv7s3of086e77438oKb5qf76aUi+/7QmIqz+Yyf88pN+
64RjSdfJ5PIt+sxQYS8b+m8aFvNnNl8oSYjWHPgqF0/mb9u2/bMFQZZt2UYTzKbv0Vj/vRFucA7Y
Pndkh5Qi9naM7H9h3+aY4A38YT7iMXPxLhZn4/If06Yr8OfNjqTQkZQG2sPpTDpXAH6XNdaDPGzq
L0oLAsN6XELEkOAAQFXiK8y3Ognrrw3XdKTCjiK5uyz8bFhB1MqjIELNux9hM/W4+wgmDqJyWdKt
7+juDeCa9t2Rki4z8Gk9ZHh0KZaiCVNO1hWEIHeRbljk+jT63sbbAN3Qc1qgWEZSO3Qj0TbjQVTp
SfDYt6vRlxiZ5TyZz6wg9q+OoDEq/LiOQ+jJjVg7USy6tTUimoeEvXTJXqqRkBNJKwiRKzkfnwkp
qK986IN3rHOcW7hn6uJbBBWIArauk7PUuVOuyPpkruYvbncAhoL3oSM8vKCpqOo5rOZeJ/0HPMsj
jfTqk3HjIndseyldtLRG9qH3Q/HQ1yrC2iVSYmlVr1Vv4JxnJwAAxWJn5ePcmZtqQ+nsIiSFFnev
5WDpVsPgu+2KRlr73FqEhYf0z+lnG71u89+DVcWkX6HOXhPjNM9bwhr0Ym0OU3NJFfHVi6pMki0F
XpGRrlxavHmiLsF/oSztUBCO4gvm8XJdohOv6OqJ+G4iEkDshtRvvrCAafqqzNNx2kOA1KqdFpES
xFS+jSsuEGw6K4GIb1rRs7RNuEawMEPSbuS9PlWAj2no6A8NyWVvqTsWBG7ng/dkj0k/bk28iU91
1PefuaBqWOnupB+Xrsi+W1COn0Zrmj2ejAjuvock6japhfjmIlJFR5PG3EaI8UEz0tmjwQSlseYs
RM7cZSuTk9phVkslcZsMUdt3+C2FFu1L5ZFnvs5T7ETnvC/oNIoSnSahPK1+Eb17+sYhD8LajqWt
vbXDNF+hV3GXaGs0VVLtnK6Jgc4QnXnorNh3aKUS3DecvVhL6TPIhfmJKGTkrjIzJiN8pPdJhlRU
MVi6jXq3vYg884pg57acBmLNCN+2o6tuMFtu84C/otBDn5NyivmdtSlGwg72kG9yoa84qmb7bTYF
v6fP/QQcds7DeFzgLI4nYgijZY+7B65KY9Ih4B23Mg+hxnLyktZj1ofG06DlZiNmfaDzmtsHDux8
tMLVbJsvULNEfL9YVWozUpL0QxjtkrcjkWroj2MBamc9XrhHbwUksfJJto6prvRkdpqjzLXMfqGg
8YtjpYDjmqtGto3/sRBckN0VbjUmm8lnB7rTiS0icl3Rxd7q00TwctNIdzw2BDS2wZRL2OorgN5k
NozwFqwQz4HS7/GJk1RkZhnE4orsruuML5GXQeSToY8eLPu1wEkdh7Js4dlUtOA+SlqFZGFj/XFe
AYUn6M0zVTwpzXQUQ5EO3HesES22dOXsnWaHiU/mDjZZ0apAHWxUPSbrMS+9M2Q1Oo+MroVgkoH9
/NrXdIYBEdsMw7goseT7TFoXNOvUHdbsu1lKgqDfpGejLUUUOmNb9nd65eTc1GqMeK4CwbVJCOi4
dSbTRL3jJ2xKFP9kMyJ8p00ROUp9xZiP0FCPrOaUVGKFn4yvlGwbVctVxJX5nvMJSxR59eldmnfm
tM6rJd6pWae+W3djPMIYomccbXTTwE3bz/3nknryhWDH5jN1M11ulD2pjxxjPLXGoDqgo0OGjve1
NYFLreKJ2LWdlTsmgS2+1amVJJwRgvNAsktIZ7no4T+lXbOS1ZTrq0LiJV8Pc8qH9X/ZO5PlupF0
Sb9L75GGMQBsD3AmTqJIiiK5gYmkBATGCMyBp+/vqKpvZ6ZVd9rd343KLCtTJA+BGH53/9yabGSz
PHPGhnfw4lOxncE/yolaWYrE/ea2cGMjU4uEF/1oOX21aYzx+MvI1aWqvJ3SsfkF6qypjuUURSvV
chmNfnNUN1S4UGCojvNs11eVKjVxvTjzs7uqHatvwq3bfr8Kl0U3zmxxX1ci7OjeWz3JbdryCMMW
Ur6MevZe65DGiR1nZarZRSkCSq1oteREXA/6QcPwugk2ZqaJ4zRi5Rfotj79j1sRpzWv87Oj48ns
nbnord3kyuW1zcvwkZbXnvJ6j6jkLaUX1Z1UTfarG2RAnWyUb09dPg7LUTs8eCfhzRxToTPAYQqc
qaFlPGzxX60TbTo9e06Ml8JZw8T/HTzHAo8tiuD4SIru8q2SpKZ9g2GrNIdwsgJI2IvCIBpQndEm
RaZomawyryac2kTmq0NS7rWrqUnaO254OaTOJkuo+Zw/pE/VwxUp+0ssf6UlLMEkR8c0XsjwG0aN
SSWuCWdUUssbi4Sn1zt11hCzRa+saTvi3dSbFqUZ+dPq7JuGrB2JzTKm8LR1KcxMRnfrxalaVqVT
qWzq1Bo6TGC7z4NQqH91eFwDvLzpWCrcJV3F73BaDHMgn2Ev7DtZvtfszm2ybCVLGgm57n5wnSxL
TOl432a1eRHBpZqxqiptwirBMKQRLECih3wi75xqqLZYwnF9rduleXeiMCzYlV1AkcbT8eVR9qyn
AqT5y1bp+JOQx0K/OkcEQRNQzjcRaINeAaHRZussojMufr6fimRvcGP3ml/j5EwVcRNbYIGNCQbz
7K8NDRRujHW9kY4VPFLKwsCGboJLvjEnZZEOqx6aG3r+cnCQtDr8rHIaCNBbFipK8tFS5y2PFhdW
l5OLJCKt+DLHZfcFgQqVOGIYzQofd/0X2HVVlJRs2XJPGeV0n4WZHo8rSpxM1pED1q7M8jbeu7Ju
bCiZrE/92GV6TxsAFVGV5TQ6nebWRjhQOJR2mdzojSfRjAYsteKsAuGgyA45dv2bJY4irHAVUZ50
EXzQR5qbsvZuo7LjdYZ9Px+pndx+eX3o8TAMF5tfQOtZczOsoNFpguq2G8BIimyxtL5XWPqfqApW
DF/HJX7HvkZalnXS/GzoEZjSbVD6NSNF3hyWzcKilE0Y/Ebj9/6OfyhPM0jEH9xzI8CXteWPSZ/R
4JRskc1IfjC2QmZHO96RCSKmPE9qSuTKgpIs9RIAFez78tqjycnFLKuzKxsbhLfX/Tx+bTnSfi6U
jDgXV2zzOPS1fovntfzMxxUTqD2j+e1WtIE3veRLDUWzb79NRWt+dnT73peLxIYQbVg3+zCurjQ6
4g+OsLgmI2fpociH/ddOiRW8aecQ6C97VT7LS+je7c32CB6V2mqrIYQnteW+zbbVPEyWQ4jC6Wrk
O6g78sPnNszZjGD+u67n/LsJ6+BHOKFoJes0tO9qo92SYKyJb0bwlEiwRVYgD8V99NrwpNyuIdmT
pKM6B4YGHdCotmNNxmm13Zo2yU1FN8QpaHIxebnqlDnQ0iR2E6p3wXC7T0ylQgpi+0k95da6nEA1
IKK2oCLu8Ry6yKcu00VGj1v8aEBQUGo/bOYMRBPeAtaa5Tvrmm2x/dTMKVoW7zyxNg9sxuoNc7cH
4xr0e3rgrO9uNWNW0ULWeD+bXkhyiX2wHHqjxp+KBN6bT0cmLvaly8r9UmCG2/nuaH3P1mb5wDpn
P5WsGHSpjqMlqTzZwm/kfHso/Vs5dYd4FBsjmQx8bV5fci9eToYvyVCyzB5SJ8VYlcJFv8syu8da
GWw+qeHFMB+XTk8wnR6qkdKisicfvOnSK3ZbyJk6QWQVrPedr7DxGD9q0LqV9ZThU1kSx/IVDmIv
e9aytOqdy1nLSiOmHx1+HEAs+3zUxr9dqcVuTnThIXMBK104YopZfCfCwDjKC2acChGhMQkslx5D
gjYtG/xl8vxzXWcBo3vhzJu6Ue9zbDUx1AwL/uwPuptb5C9vZQNS42y/MWXmFjgXahCsDlQp76Is
HCMEe77onqob74Xfs7p3Khm89pHl5QnE7uUOE1H9ko3uBOl4i8doP2Itei4gvESHcLOKDaWjIVnH
LYyCG7p0l5+bXeIddiPHLsHR6DE/8LpMpwz3YkDKvyaLurVEKHdubrsD+6OtujSiK4oZWBbQe9vU
Dt010FEF1v91aUw6Z5rL5eA2A4/RSPPZKWIwVCRdMNoj3T4tGpA/sdYchqAmzO7KfOVXgyhfpHXg
EOgYzArYz0FXPUDaAYsQiHHl5pGTB9lFvoXcULvb1N9ZwTjoY42OdxuuJSRHgKT0VevVypj2Byxl
6TgZEpo1lfPyMLU+Z86Q9t5hT0UWXlNVCykea6+sqa+3cq6lsD9kDoizY5taM8ZKu6UTc3lstop4
4Np16FmUK4n2DGshaiHLEPvclzP1O2AkApBpastiBCB2FiJU8Gwpkxjr4ckSVVddZQLi/O7CbWDJ
qBzSCTUzT0hNeRAQ0mg85JJ8sR7WhuPtcegnZAtDDCO+nUxnKNvOI360aonjz7InVpsgXHIndmxX
ZXjLZwFeJxCDuaoyR8tT7Y/zN11Xk3VUAuP2rosH171y6erKvzH4Gm1Kr6tF74Spaw6xRVBiJb2U
jaW8LzSXbIOJdBquvU/tS842RJhOxt2R+oWouNiU8bPVc1Ry9PRqnl/fKwonpZ61tlKuhRpwDS10
ftJP8+yQfK4nPH7OUOOb9QZsZwNZF3WqdVgWZzcsQFjkbMzdXQanrTxtUa6aWyqspTyx/0vguJz1
in0cu4YEPoyGFgHfkMcb9eX/Hde1LQ7gXfk1u4GF+sVRG08+4SLtfmYetW4HJcBj3+W5v7WJTX5U
360F1uUdlJ6tPJbB0hQnNYvCgfdaVN2BBm5Cw1vQcNkfp2Ds9xUuCJXmXBJ/lfayXca8bO+ENcBO
XRV8a9RsbV0QfZm4r9d39M2MW7pusKXYNmHNn+PA+IR/iHvIvbUZlynjMpPMANfVqK/D7Noyreoq
Cw4qKhlFWzFlS0ffzjKCFnHLYXBHtTm11rM3Dct5YV69fDHK2PNdPXZTc+2wRoCK7VQvn7KQkrNk
lNm8vFKVwvO4k862hQ84BLLiJvYIT8PDqmhfnQ1L/CWW89tTRph5cS/OZw8/R/Y0KUKYEefpqWQ7
psnAHDTX3J6rOtOTPQ+Ujmkn5udPGsBH0001agest/a2Di6LD9SGezwRDg1vvDi5JV4twomjwg1Y
b+h6QyGdYS/AW5XvleqslyjEBn2lumGLUuZ+3ZoaPuKG1uJ2HG96bzAjOypa43E0uWf2G0lpUpZe
w02TkHDJRErN+F1cMOrIsuXSOhgXnMikLhWRBXSxQclE6FWoMzPvaTizwTNejoO+Fw/a8wvi6CE1
YKztm2qOYUWS/0BAelrxQMnWTZ2NbDcNYnyURy9ePaDv62RSoP6iI4iRS7ObXa9/KLHp/VjanLYy
NSgi26RHOPrSsmuRgJ+YO6RC1cMdFUPhvb3mTYPjoZ7eGDT3R0oQZzAdvFFiv/ZbD0iW77jboz5w
JCw6nvWl9c2jdOwsomi4XP3UuLXmN7NF6knYXbwyBnBG+9JQ2Jp9yVAQTb0K2yiRnRN1eKq2+p4R
AXieoF5h5IZ9tyRUQYkL2qhsXiPaDzMuOvF4J7euMQca14sX2Ufxczy3RmED5anFqHgpF5N+9W5w
GACwKkG0YsswWKdqxvtXju9gzKtcPudLO2JXs5033GexfmBq8fvaKBrr4/ittkYHa5NDFoO7YIdh
Fb45gTt6KIZPXn6rT+Ow1+ZqngfHfO8l94OzifP1eSI+IPnwezK4nODprIISs0wdEzEQBeUtL9NF
jjbzOi53IMblVB+BrxPdQ+Tl9uwlU1tA2xYWphrS0+pSKU2jprP2p5GnZCHGb5X5U5OtHC3ue0d0
3t0AEmm28nRq/Eod6EhX48EWU8C81gryQT3aVbzVu4ChktjTllQtH1O0uQ6h9nDqvZ+W5fsYOLVu
reuit9GFg0xiD4Anttrtk9M1AcWN3kpyDXSEL9M8YnykDp3p7QyTjD9B8SIp5yrfOvgCEm9SzAXy
xYzoP7EZxLU41cTk63TWnVBXXAvnbQ/Ax2Vo4ZHRI2TUOkHUH1EYN+cHBrd4fqiJkSNlFVng83sX
efjQVrZZfwKqyjis9vXEBfN6kWHQHZkT2NxmGp0HbELclwtWjkot0fRRxEQDbm1S0cVLD3Z6dvBi
IcIWjO0aNDtscK5blbtJN0a/Z2VvsrfRFdX0VGXUNOJMsgH00DPWiQskoO2GsTQ7fB6B/8LZuhie
gJrjz95cNyo+XWkt+JJYx1fxiDeBqE1R4T7g+Rpj6TLS9GcKznlKugf2pizQu6YvlaJqmTpZn8qr
q9LLzTfUs7U8zti78RNFU3hn95d5bwkUhvw4Qj6TAFKGGopakHR535whhgl9NVkYoMn0rfOldr6o
f9JCqX+qTjrPo1My+JGLtkFDaf/SRKhFQYaMeyPBn7EqizQG12idfSq9cGxYY3gTqrF3rmq0M3Aa
KsqGZHF8dLWVesmV/jvp+LgXFUdmhys5C5qlzONgRViqiKgu45W3TbigyQIVHGdRVDkggVWkSToG
X8ENzaH3U8UMl5gW2foFx07xaeGUjRktVdajAumAc9ZRjbs3DJyoRqRq1D+3a1fc04RKoovU+HjL
1Chfdgt2G/7sRrlnvrkG963bERpHDYhyBD8vW4mXLvVnF7Xr84DUTJN6HaloN1sFuGxStdQfXVAM
vxyGovwIYYF9pwH0wTyAfi43RcyANTZ20fyhPWQ8jH4eFrEoGykGKiE7vlxobfzA1LQ+lMu4zqkz
GueDG1t+gMtePdB7WCx0SxTWbhsvsfquLBuKpYPwIhO7A9cI9yK1ODMV2ymIp/ywDCP2eZ5mLuar
59AKtqktfOvWBdxamLv9zzmcLtZte66+mtAe8320hTxms72pU8Xz/0DRdzTsDRP3B2zcFUWAdVn8
HDktPjAZ4dOZx355HGNDWpT1DTF4tobg3pK5gk1GJRoLcMmbnHCQoMBZ9dQ/4oyWRbWrrW75Tt+B
4Lqh/O02DiUIqX7dOGtaKuNQus0lF8gF9qOPr08S3ZNVzeSjIjj5w5LxQhGmrZpfXV6PP2eqr9KM
eRFFEiwUN0Dx2Mll39CfXjCXZleTBj5h00TVq8/B2KS6yxn+L5ZZnjKUmOIc1xb99lkjMQC5Dpsv
PsVwuaWTkuDVWPrlT65UMuDT7aKbpioXehQzO0jLORJu0rfKWs+u9CNN3LOWv4IWDkOCwxH1JlDB
xWPplRyZAUjYW1oqO2RNqSu/BOkitL+3GJg4e6iKVnHVT3nHafniOe2quOauaVdowJq10d5tNMI9
5XmNpa8rJYEPzFMEaGOWJX+nrJxDP9JYW12GNahDsNa4fareuoQceyEes8Wzn6OLt+DQbF7x1ett
zVNUbhh4aoZOnxXrPJORJSLx1nYzN3MmGr591SulP+JVr98c3iR/N2fOcIeFztVJKDrra73l4CvL
kHr6XT6MiGBT7WZPvU+el/mtBwyM+DP3eh2jidxxOoy+KjKFZAwYN14m9UOs8dUCPjoBSRN2OtW6
eIn1mltgWzxx2jCNUfMMGmkg5qE1Ux1hgEOOczk1Z66B7iOXOHiiOafl/QB9bU1pe8YuBeJTcE0G
SrElJZBHkXjao6pg2LrxV6lnqvBsUGafId3H1YMYhxFoIXRnZj4yQxeKom56GNUWW9eUgJCli4HH
7DQwzxfR1PZXDE/QMn3l9/Jm4Pu70RFmR+hF2fbso0IBHSpATzD6afH2qm6b4Bi5HDgGyybR4IVO
8TDDa/shvABciLH18AyIg4YHW9Xdx2+F+n+0+v/lg2P4f2v1CcVQfffXFqnLf/EvTd4RfyCpI6vD
iADO5Ql8RP/S5KM/SK0B6yIx6LkRdin8Uv/HSuX9gbZMd4xr27C0CNL/lyZPI1SA98omXxj7xNfw
E/03JPm/ZVIvQUX3Ekh1UPnB0v/OrP4pmdZVg5N5gIVmKiNPl87Ba00qlJPxZg5/+kz+g9Hprzj1
8N9fiS/Ep+FiAPubnWp02ELoqgWlHbkF3knaU8D4yOpAXfM7yHy3+gdnFbaFP1kN/vUFhe8JEdoh
RrW/111wqVsKPy7TooA0ShKElbtEXv1lItIhNdQhenNnMg5M/2Pr+f//w/6nj5WMfBwCafP4eP/m
6coWR+JZhjxlU0eTDry/5kjzEDQf6k/y+h8+2v/01SKBU8EjxRwQ2P6rqYKJ+Njy8qeKCRTWBFJ5
nIuXy1liQROd/yEZ/p8+V9ZCfjRXQNr8TQr40yMjHVMsXU24JixJZbHYpGMVou2VAee+kImyKr17
AM/eP3zdywPyf0OUv3+fxAXoGQ+EAP3/d3D9LILqYtVKZ+FgAtYQmirIuqXwPrK+HhLsFvk/PEH/
6SuGwnaZiiDRiOBvn6vbRujRfQOdBPIBqkDk4w4X83UA0/SR7XZL3XyZ/qEjUfytzIwfzPdgoVIC
4PEnXZd/e3iww3WUysMdGC0aXxkBblAz8L9h42cl+VxCN7stOiuLT2HmBvrgjIU4F9lkP1mrnXOe
CwesxzoQ5sFYbm2nLTbHn864zd+C0hsBrcp+hkBA1RPzQ2qkb7A055gUnKl9X/oQNCloS/+ekph+
Pa7u4FD3XlMKtovaZcChA2G122NeD5hvr9kcpmZqzRd/KeeHAglgTaOoJKjGE4Ek1YN6pqZdqSvL
7SQt1GWd4U+RGBJ3tb8FUC76AZj5VoUTxbSyU0OC4aLrrqNcVlt5WHt0vYOLflTIFJsnHn6Y5GU5
H43yBXwsj+KsZGXsib5E8zYC2Lw0nwQe1xdGg1IcpSMrQqc+CYE5VsFhwezepqrgAom1f3MToOex
TtF352IPvpaTEeNxIihyijFCl9Qoa1hhuioPVh1ub3MXyCIJfZb03VIqD+P3UHYkt6xLKVrfVW85
pm/cRT4PVxpzx/i2KMdvjzEhBVRCS7T1AVI98s7gMorC1ZKPdwG+Ij+ph8g/g+EdiYPOo8HcF5ef
XucYzjdAy7a9i4nvSgTlnJ1KEMz+s0eElivjmlftucEhzqSfy4N5LTvJ2H6BKOC8xF7BBZe7whA2
d0T/B3PhjDkGTWMd2uK54oxAVoa9IqPFDpayAtBa2db1BdUbMDWZGH7Aw5n9Sr9YVb6EB661RXE3
k6fP1CVhqEF/t+vo6y+Viyy9Axzol4dibDjb1pJheuJ0q1hYB9vJjjmKjFEFaAV611VjL4gKxOa7
C6c1ijuKdQM0KX8HvbvJbxgGBtZL0fB5tDsAOONFdwewCEE1Mk5gXt1cgjCOwt5FFtQeEjcW2Vl/
EhXVCxo1HoGcy5QAQkdqioGIuHP8TOYf9mR1zqMfrZl3gCspkbKUhnKaBlyal5fNdjuxUzHqauoG
vZ+98oL1zG0m281TE454cpuxC39N9SXWVo5VFScGODvvYwxGMUGGhkSChWx+akLY9Ts79xjeeDJn
dFkJ37wUc7w8mXUFaDwg1pNdVBukNti71iOy6/LCfVY/TD67dOJQGe3gcp0V/iTGord12ItXlKGM
qTzct8SmoEoBli65DK6Q9+9sNUzYI7oVgDC0QGvcNWhPxQ3joI7Xj0a5x0I427fGq80HoBXnR9xX
9avHMvJBdxv3UM339Jv9XN/nxMne+4G8c2Uy9QMYOxQWu4Zwe1gjoIvYMExmg+AU1lehiwx/LzSZ
jzwMA2IRWes/tlOhNAFG2skwQIX6STpoPogmG1UE2VBVICiL4IKKjFAO0f7yhFFhNyDT26Z509IL
DAzkAPGgPc9+W74607LxN4ah/2lWL4eJKUoQ6hUFhmlc+FWON6UJXrdYd4BCp4pJfhNAS8E5gB6r
sEsbomn8z66gDr5NFxwTz/Qck7peGDRqpkQuXoeiFXAg83wjJmv52cYE0VMZZF+34hcXNy4DW5N5
3dUSU8yJecyRT1bQMq/NqJafAPzNwYsCUGrvYqIfIu2J8vGw6zh8GJF98EtEOuN59/3mbZjLAUYO
s4Xm4JcdAQq65axLp/DGKKNBI+uuM3A6zW0Ub3TFL1ZBvrd3cnObgceih80N8weE8Woj7TUU54hx
f/EFa6Nc9k2PLa1EyHD9bDfkePDuVQ9b7QwQWJG+bia6lzd/DZeri2lPHC8OBXFYeduytAOBhc3a
ulwJXVDOt95Il+FTP9CPeADz5zUs7xhFHgmtkP5otegJiFmGBbVZBvDxfrn0hLC1WOs9STp/3C81
/aCXmyhc7J8EyvL4W67CPL8hHhtluMdr+Ef+xZx1PZYXBrSr1rr4RGmceyghVAztsI77qLga91cK
JGHR95UalX/NmhtKXsROcfPGz9ycKpjm6oOIX3VzmetY+4yz4IL3Ecp+S8hRNf4tP9e2vQxThBY3
5llu2E988nIPVQlE+wtVIzTH1xj2y/d+bVCLM4jOjJv5yuENxWpywr5Ce0L+zrwU1zYLgT+Arp6g
9hPGB7+JxWFoZKqwkz12kb15J8XSVwGrd7/R/j38KlRRPJCIldcYM4kLT51lfQ5wEE5O1OCpNA4a
+bGEDhUmjhGXN8+XQ70DHxUarGB8qUMVBIyf4ijvr7sIzQYVkUpH1OUqWBKUSQz0Y9Z1Pal+P4RH
rZWGoRkPR0eOFpRnIsyvw1L7z9RsZAWsrD76GAzh/h0RWv2+FOzl+yoetLfzcydvTrkdjf5hWdvs
WYBxnenOyLMIp1eZrS+e8FbGSMKqrj3GY5ff97LVCFdIu1/MVhNWrkKpsPKILKLSEGLGDTDzYbtd
ytZxHr21iJ5hSmIcjlQYgYGjuYjmgG2ZXSaVJQOnBRB69zgDu4nOmw+iOCU+hdtCV07YXM0hZNbb
rnXQkCcNfvO77PNNvLB4g3arrA5yu0Pmok+WNQ4/cycKXogXxz+CUVh3+eIgmRSjcO7wLCIt60qY
Ey0TqsPK57UCLALT78OYd0TKobpjFt5w8fWgZ+FTJh0b00ZiYiSBVtlOoE4+qzzpMV4fGiNqc/lY
kUzmZBDaLRMKIvM3EEIG3i1E5N08c/pBfCmsN1cJl6IAh6mcDgp/ZU+vuhYEgtg+GTIMNzD0G/dW
t5NcEhrwQusggnGFXtXkUf99YSZrHbDseIKedRO3x9CCPnBCqhbIRxPWCLR49O+rIYJhebVaEQsn
BwydHYoKZP/BGi+aN2KjpvOkxyn0JIMimm4Qv+bi2mbMhRmCyfulhnRCFN6VBUeJJCcINiRIg1yL
GAJhdUjRZf0XEi3UymJNBXLgVf5QczII2wEPZg1Db8FNcuWHMWiSMS7Ue+hs5Gdz8hScSGNzu5k5
6vd9xlbESaep4gO2ZFOkzVixDJf0njjYRyYPF4Misys+MQoBkCDhTPF7Akomz36VXkdLL7Ag3klb
FrL83sTMUXFQ8fFFH7EUZQ2kUIzPIgi7d6oa4DTnrsFs69phdzGwuPaPLrfNdoV/M5QUuIAomNda
3o1A0V4H3TYPW0ET1PIgceZ0qYt6FycDtQmMWZcxOKDWmuMWkvo8heVQ3LWyKt+E8NrvVEf12NJ9
pIkUvDq7dgRY/w3VBmxCRicpM2/QMnBVouiX2DrUTstR1QFDVo+b0gBrJh/KMiX8Efwfep/5UvQz
B0DW39zaGVPlFHKqldd98JEYXGcG1ycnw+Bp7jt89ZyNfcTtbnB/bLLcvtciwuBnmVB+RrqE6eG0
VLJRXxsst4XWF6ZqpaMfUxFDuaNsJ9jxq6dx2OnKbj/W2XYvG6aYbPi9fSKmwyBA0p0womA71nux
BPpMES5a3brQMAfmI7RR30xV/5iGKb73FxRtP6EUaNbWhXxWnL2hAjfoOtxROHLhdqGBpG++bVjd
9B4PHK5/we0C2ZkRZp4QKWvuqY2IWwxpg/fSjc3yXRndfvfrrLrjRAannINofpv1Zf9qwikuD8gL
1U3gYatHQ2ce7/hLYBLCNeg/rgLgiZxhkQW/HCz2SAf227T6F8+iAxRFWoDDsYJk4juQjOHrQAPT
05hXbJIUdY4SS8E6LzszGfc6aNqgYKpNBy5R9sJ7wobNaFth82uvy2L1w1ToDKfdIGNqfPSF3HnM
WmO+wumQXeL77IyNi+EpmTxKLjBA1T19OBydnsZl4hoQc6C+s2MomwcHbgXxJq8eb7AQX0qYsnI1
6f8MBv+VsSSz96fB0KWM/i9l8bBp/xKw/P2v/zth+QfTk5AKSNsPPB+K6n/hZimy+oMyFJdxbuAw
LmRe9l9zQTe4AK1sIo2COYj9O33576yOY//BUC26NMiTJuTvDf47c0ESQX8Zt0RQs/jOyHoJ5hFB
+BvC+2dmVeRYYz6BLfWH1Q5OCENDm9arLccXb+E7I9ts9VG7l028oZ7H8OxTLoZaX8exNcXHQGg1
P3ircsPbBim1PNt5Ns6/Cu12w3W4ZPM+xrk3Ae51q+FMfMNrD7kW9Xr2MbtQp0qRMU4eOCvTc8i5
jeMJNHfnhBDTOSmogiJ+AZTfoUZlBnP4Y6S5An1Gyyro0PXWEFonBpdm+CwZAAJkHHqVFl29yE/E
M9qyepRxYADGX/wvhezlfisqB4GJipbwqyw2ghNru9VlCvTEyZ7scIn749RNa4rTgjcp/uji5XYO
syb1+upr5ltYMeTvZGRdgs/gdIvFZxodxp2k8xVkoC6Onm26nCAnOPl55VKHPUew1Wx2+A1w3Hdf
j/HVpqEA7VWwEoUgZAn7aELHho6kPM6TbR4OsGNIVDz73ZDhKoCZB0BGqTG/XuJKX4WRLIZntHlr
O4qhGODUs7g8b+BB8BbwE/TtGWqu96UjXXhDOXM4HLoKmakmWIsnHYHzPNCyggFb984T28LFN1HM
hEcgBRDF33CfdEmmfefB45ofJ45cO2RnjqXrexmtcj10Wbbax9X4Xn5PvUjmJTWHy3dmSdkdZfBb
+LWnWwrdLe9r7KqVcV9dPZkfFTbKryRZfQhFxS0FA7A9K8/iQhxp8RBbM4v66J6NdLyf9YCJ+cjx
YoFErFZRFId25WryQc8aQxW/GKryCFxmnW4V1WbNzhrj+UUSdSMkZIYGoGvd12/U52lz5AB0YcuO
vYJRNS46eyiaMgI3giHQS505r8KfcqJK5We1hWIFODjq5UwNVdzf1dwDqGyaVe2xKVNBNjbj0dtC
tCBQyM5Weach7KiwJwhaVjbH3lW6H5RNhho7h7GXcm9PYIu/K1IT4WtIwEfeo/Rm009pWeXI7NEr
+o3z/Qwo5cgNnJP7xepFrip1ay+/nTY3C3v4b7yUaNOItlyBh6F7j7Nlys8BbYThI3t8L78xLuDw
DTtMooIRz4LktSMMNA73g432fYebL6TRu7Dt2jkBhI+cPfzMAAufnPB2QM2hRCeysLB5TegC5qQj
oypFdKTjjmPUQjtqpGF16cG7LYIZegJmE/M4bnn4piqdc3V13AMFYvNb1YqBIpuwem8WzI0SSZ7g
m43dH1/WkvCdxYetIgRlVVVzLGPkgwS9BEAPgBEcb8C7XCT3dbt2SWfQkGXa6ikK3e7iKuW0WVTT
9GxwhF6zxpUnQcHNVQvLPgWM8AtDZX63quyJHtTooau2/MquQz73LicBWE3INrt54X3oUXC+NJQb
PEW1G3JWIe9LjsiWV2S7CLBBvFsI+83mkFNz9s0O+u1rTLvVFdYd3Fmmn7EO9QKfXMQJu/aKNYli
b/7uN76a93i8cSPKmMUUW3lPD5DL5HDk9HFtk//GGaJNeyyraD5tynSvbotsOCMI76PZV4ewiAh5
+5IKN0LZ2MNGswChtRuGAIN1dmtp3XLdvGdGzOfFMQyOzsKlRW8Bt8BKiB11KFHiuv76FAYKV105
TtcrKYx9TbcBxiOc+mI2t2a11vdgtpZTEOj+YRxWecI9FXHccOzEmqEVuT7wKcu3nGtfRuMVMkHx
Qr4zTBDlaWK1BSDjdQKT0ujHKuyzgyDjvVsiyEVbgGUyrwGAyibobkqr7x+kpeR5lsK8Nnh7MMx6
lvWkuQS4Qdwf5LpML3kUTl/1iNKJss2hD+8Pn8hydDm5X9s0nO2jxo6TzGrmM6f4H/mG12Xn8C9f
HnnnNt+wciBXIaWLgfjUOrmHRg0m8Rni7nExxqeC5NZ5WkP3di0s/8UtXXHtR7M6I5qrK2BQ17NL
5mYTpDzZsoJ9B8ny5A/xkOoAs88kcu9qxft5m3dFdvSswD2tqut/cEXu987gQetQZZZiE6acYBu5
4jD1DaTrPlCOdWiauripcpppHGG8a3/Lotcae8NFV47Dgw9DEpZ3NnZJ7MT2vWrr8mlBcHx1pVxr
Evc6P44yaM9dOHr3TkG5DVJ+ZJ8xc09Qz/KlfcbV/rWzSnZEy3YfLPCmKZgdfRC2MqnlNvXXObQf
5z4IT15TirceaTJp5OIdJMQsXPceNbl+632PDZPTksTALg/WD6vGk0l4rHf5+0a6ERJBBkrsauMD
Z85KDy8YVnQ3Wg03KVgvDyNvLlQ+BqwsXRHeh//N3pktx42kWfpVxup6UAYH4HBgbLrNOvbgKu6S
bmCkRGLfdzx9f06yuiRmljRZ15OWljKmGBEILL78/znfgexVB2HNDVQZ513oUY5sqJeswqbsLiKh
Z3HHlAXliQTS865Aq39Vh259ZqVT8oI3z27PenDPVJO5CeyeCE0EV7iN22Y3Ux6KAEmN1PvtykHQ
wLQTfka7QyWNyI+xBzFTo3B1jS2S7KTOFB5Z/G5jsh6yJqA4CSILKBRmYttjnW7qC95E5g2uN6s1
p+PYoz9bD6kZ9QgajTZ/hrnhBo+6QJOaKy+U3deuFeWxXrS7lh7Ebspw+KR59zVDAYbVZ0wOSSvj
T15r4Htyo+w2lUXm7Y14sQmAV4TKbX1NDS+KUSt3vLy87nT9Gk27OE+gASD9kFhaqnyad7JrEWsh
gtqAJiA8TFXzelaE2uCC6qExeXZzFHE/HA1jjs/Yseb3yO7QMGSVKr9R72VhJcsIPXhclpugKNTO
rrO7QtIxwsOlTgCq4SHCSH2ONCl5rOrcvjP6CklL18kehCgirGxcKJJX1UJ30vPnh7b1y0NepvmO
ADj5nMwzNmorNvbhoh5HMFgbM1TiyhsyaDkoZq9VD2NqxRty2yS96o8+zkGU9J4qWJ5Z1LhS96Zq
PW8jaRL5aA0N75s1UdHFwqjuapl/DoK5uylY14TsghN1RRfG3hHr1p2YhlXD/uyDjOy2UXanqG7B
Ok5hY92MTpDr5LysSPaYVu3zvl6ir9Pk34g88j5VrH53LlkwYDqj5FOdGMT9TIOWSOeY4aj6F7C+
3cbNv04DNsQ4ca0D8ujq3J5DwotkDYUqUtmhjAYL4wKyplsvdiegRxg8I0OrZ3BwDUcPgwiQUAjJ
7CKpR6Dx6wZBZGThFJ87NWNrCehzwVIqJ+hOFtosuGD0SQ4dJij0PmCorpDEmp97u0ab14qqHxhB
cXCMXu18W3KzvWNmJAmym17Fmn16ERURYziKL2xnibiNZs86p8IY3ucYXJ7SZg7B4/XldIf8tT4o
wlOZyvMxwqtuWOdzmLXnkTuZ57nIQcrxFj46qMo8W/LFvS1EV586sw28zW9Tx0FPzDqmknN0R7p0
eI55a1pghxvdzSBGmIxSh2mluP9gOfp50NJwG+J6g+XYGZ+nvPCuOdKHRrsfEuCIqb0mKFpYT15d
d/K8wZ89X9KrmMKHGteZdZkAQKWIS5V7mVbwEMb+lnJpXJ0bRhlYiPk9UGARZQxth2UHg9mGqJpk
OPHzmvm8byZDngskbu0Wy66Z4gapJnHi0CgrdmrwU2R9FplLB08OGXSUFvOdIHNvauPg0AjQ/TZE
7IF9AbDC+oHvBRhvxGfYVDxRED/MADNuXR1ze6zPDORlp2Mvn1JyZs7nRfpXbe0kp3lKdzbPsf93
I2J/t8f2mZMdsMaFwJpCoMuVVUIkA7GRKsqqQxfF+dGlHwH9IP8ypNlVbxG9kzlM+moevmCJy9c0
oEpc0hk0VTm6B4Pv/cIDSkI9Q/fa6UbrS4e88w5LanqigQ37WNXuOYMpZBNDQrXC+Ro/UtnMTukW
2484mFV3MQJ7+Ta1WN0PDi2CiK3SNIrjMLMd3IjMbZILVvHuVwmXYjkZB5EbBB1mXX1JzyjJHnII
Es+hcJj6ALt42YFmxVAfSdPkyMg6tg71MKqvfUixaWs7gR/snBxd59HEnxFtZt+RR+JROR/0nNnC
EkhZNVs6kUOy1jmstK4Dt6wPJi4te+upMu7Ze0XcwipnZXbsE1YZJ9YkRyrY3lxPj07oBABy+z74
FuMrpBBcl9iGiF/CWU7ZOvfO6JOriM5W7hjnQYSu/8pQA6fOC8MONWlvM5xLN5pOFh9328oV5oRf
qIoDtXGmyiav2u5DdZUFgcjgS7ZVeCUkAP5zaj6V3LTA4pd1vsQQ1gy+1DOiCdg5Hls/nJupschd
PyxtcKAJj5hhMQyutqEi5yzSvZ6VsOg0rbulhta/EBdId7Of+4OR9PeSBsNJ4Dj+1p77YBcnvnmJ
IDYGwhk45HIkzTdz6aKv/YDVTC2Z+2Cg/dtWiyj29LqIKCiwGbE4R4lZW4rSW5RP2dMMqwhxt21n
B8fMrFNvwh9am+7nrJGkakQmtfuoaY2TEGnwVqZoN1MjJZcLv/MKnk75NFiYI1YZy4JvOigNG5WV
+dt8zjNd5s2aA3777vucgdAzRxk8VVRQGANlZfvEFCzObga0gHTVM+sZv+ESLdvQYROYUFXdQyeb
dy51EIPObSn2Fny4qzwQwekswoHauW99ms1i2Y7lInYq7O6RKWKHzmAgmUHanA6YrzHBFNYZcXbW
eQhjJFm1VeN91uTd7WKZ3ZNdGv1pZjbwCuBmrPPUs74baJ1PI2o01+EMWXxl1iDiMPjgJKWRA/hW
9hkRuFFB9rRjs3/ngd/J3OWkLKbHGQ6u7BmFUw6+8HSELblhe50eFWajjoh1BwtmNyebQAbyppzD
9K4LQ5DfLScEpFvQH2VAZHJJtfA4owHYZP0UnKL7GTcWZVZquWAwZNhVW8wwHWR+j15dENTVlwQ0
aAr4dSh6/5LAnaI76QxDkvNn4bk5MaRdKfJPIoKBUtGAiEKtWvrdW27R/5ci/s1HJPivpYj75vm5
0ElXP/KB9Eveio6GEHDdLLpf1AlfM66QNL2JEQ1l/R3pkSkQImoQmSsR8L2rET3771QAkdFBy0J8
5Zj81XvVUfp/pwhJidIHkfYajfUXxIg/lxwl9iN0fvTnXvVPFtA1SpLfHq/jImz/42/if5duNxNc
moywbvuawGJ6sHpx2vWxwg3ThtSBzuY8pmyFfm+kEDVCz6rvA2+gnv3DafsTtaLQn/VPtZk+Frq6
EPAsYQqYRa/Uth+ORUlJE95R4ry2QpcMwsw2o+6k6Sjy33UULt1zllckWG/GLlE4Z8K5HpIHjDLe
bdGSDMhiM0/Lo+H5xrz3h9j2riDwxMvx18f5h1MGTskC5+g7bMsIXdJivR8Oc5iwpk/Szs4Ny6S4
J0jfm9CWF/b4QPBOPG9yEYfJfmysEDaMcKNm0yJqKx/++mEoxGoOMk/uoY9Xzp5rPJlelp3nIX6N
p4acyGhnsVskMhLFidr12A/cZtMUYeWfJuaQdSdhR9Hw6dfHITT678fLRt3cpQAudaILAKiPos8g
6RLL8Ub/hFE0iMSJW9IJXLldD0jutIrDxbrt8Hm2aNlZl0LWj9LqyJ4+wONamPMbvezb9H/C5/LP
7qI/ORyP+whJpmvZNiEQP1+eyZch4WO2OsEzopDEhTbs83LIozlalQQ6FhAWljFFj+0bVNmmjRwc
rajH0FymV2Wb2PPhr50hW4MNpQPRy6KBYKmPN7YhEz9HVBDsAt9HM7FSqN7m8mjLNg3nbd6KwiCq
MKwH/XfZkKGY6uuO3e8OlDyR92ureXUQ/PqwfhaVAiVD0aNMy3Z5pJjPxIcTVUnsi2zeKHh0qKh2
htXVCAbFEuI1xYSGNZW7CaVBZHj72uuL8HdX6mcNrT4ACo2mKZm+LJsn6sPYI8dgVCXj4U4YtQBF
4C2YRfJ5lt9RXprZOVAVXLRNbPG/VTp19+T8VmQ8UHCRxy5Hh3QWouqo9iYPIjNrZk7Ll6XNpmX9
6zPFWPvjHW57jMyOcBjEkfvawtQjwg9PvPKylrL/3O3CynC9nWi1hcOqoxaQNB6xm0JVw/RXbxqP
VhXed8ZBQuPwCuiD+uFDqVrSQx2jfteXLC8u2OjE7h3uPUNeUmYfsXyIvgxviA4GgqiaIsjO60Zq
wDKeZaCWvz4FH24WS7qCkca1PPLIgNK9Cmh/OJrMnrH1YmI+9m6blfOGim0T4tcLJezaFhBOhb8h
y2bsXH4v8+RFgjxEHfrro7CYRn+8Eq+acnTzHvEuNtFoH5+kzgbwZhFMciSgirTArwonbtycSbP1
JbwplB8ox9gNY2G7UH2ylMEaQTqAcIzsCjkCRWaSA19MB/LMGsRCkswQbo0Syi4WSuJvoagY83wa
dspwHyM2he2WUAk28jikVJ0+5ok96O/osyd7DAaH/3bkBnfe5tffVHyYZbjnGE5dWKsSn6ly1IfL
H1gJtWA7a3eLa/qXeFboQ/UiTjDH5JNg8psioFKa7wFzoxYU+pL+Kk9Qh6BrU8sXsiMC99nHuXpO
ZSwzto6biVS3vhCSAeaytY9Y0YjGbwUj49dH/ycHLyxTN0URq7vS1yrvH+4WlLMOOShU/FK6aMMV
DKBEAYuKJ3svl6mz7mHiLdMlBJ+4fBmRPGgggSeff30UryPYDzOTPoeMtowwHk8SV+nDYaC+MI2a
cZXKtRWfTKktrvoRX8g6CQegy6uYWoHYAoiT1VkWEy99Kh0c9xt/CqZpn9dESb5kDT2R8ndX9+PQ
x5GBNjJZ9ZnSYXr4MPZGvsNeFkf6LrLk0J9U7TiisSEBvd8IFVU5ePJutve0i4p+nQZRT4SKlHG4
ywCiqFu8/QFJeXk4VzdZmaXyku24TC8ZSfL2NzmEr8fy4SwyQRD1xHJTYYv5cKx9M2fIbpGVVSiZ
7zrVq2g7Zw1anEi0VXqSC9FvAlarxMoswSjXNlzp8GDhgxAParbzjmKcnWObyke6NrR2d2oU/bQF
GEYh3amXgrZvYrRH/J3qMZ3deEIUSSt7VGbN1hSOWUp5e3BPYtz3DlEh1WQk5z4yJnx/zRTWNyjb
UZO5lcMnqKLkVSKxl+7x1zeUvl8+nAkPYif/8B8eSj1I/nBbA00wmsojXXNCExVfsdUaMdp1TS0/
2Vy8+hgvMj5TkHru/o0P9rQfwuaWdvXu4scP7rwSy/Bgk/hS5Om48SXkEeiiIdmk6OT7E0yVAZ2H
VnTvu7p/uZz6kyeZZjS3KlYq6UhX38g/fGVVkF5lLcxCeUTD6Aaqv3rwpyZ/XvKi87+oGf/pBgxl
KjY5Sx8SdHCGpL95XP7kvDPUC748rimt3/j5IEo7Cx3DG7tdFpt1u6v7SfRolEQC6ECKcLwCyuxt
UjsFxfOXT7wv2bfpmR+89se0Qry22naLoV6g1XV39RAAd4PJ6azjdnR1T8sj2mdbkXPxu/kfMcrH
m40NHpmBkgnX5MM/fOk0BbQ3++1OyR5yTwjBXe9/hI97s8/3vmkkYoPr3Cppgqog27cDJoc1i5Og
PS2B/JX/xrmA/+2zMcMUJD5ehaQtq7yIxpZxAPzDWer51XPm5f5ZbRlG9Tw0k3uyeNAUfnP1Pyw9
GMXZoWJGs+imkez8cSZcKgijjWQmlE42grufCu+2qaz2dqxqoyaUo66AtIYWToawd41k++tb4OO2
9PXzBdVmFu+Oxfr9w1MfLwjbrKVqd+gPMh9DbFHTQ0Y7S4EwWdK1MFMTmmViUTxf1540LsupTU+R
pS7jic04dDl0lT+ughTtJo2KdnB3vz7EPz4f+vQ4/IvikD8+HGFP26IyAuJOyRuYp02aut78eZmE
cfR9nL2fDarx+DY8ctp+/cF/dm7YqkOhVowPVDA+PJlOHiHUm5dmV1Ekv+2xWMybhIeJxiMQxWxD
e2R6SH0CHCAYZu4pLf7iDDOZdWXm7tKHWlctozOJgvbR6kGz/mby+rg51RdPL6E5MvYX7E8/TF6o
vJfFGYN6R6hC+o1CKYwhiWYB6LaVm+6afLXkS8yFv7ZnkZCgBi15bYt8qX9zqv44kDKQWEoJ1xba
3fbhQKwuHaoK3sgOEE1kcC/nXtzQ0bCMI5QCEW9mJF5QFuqkHauTkDRr2GdYV65/c8U+rKD1CZFs
9vQaXt8tH4cVv0pmWftGvevdciExiAL4AkIqCwg29PPB26g2GJ7KeszVyjCH4EuRsg7agWgqztNJ
aUzRkhZ3Yw6T9XdDnj4HP8+vuDddqvtkHFCW/nhsFMR7SLlLjayBHdE2QmFyZphzc1GbxIKwtMjv
+i4p7ozSg9VCxBHRAGEiiz3xVPiFY0z9vxnzxB8GHzaovrDxlZJ6QDnuwyg8mUNZTQOny8NMAWSg
JX0w8FHtbhAShkQQTp6z7yF5PXljNp0HuN0zusaQGDDllInHEq7j9A0MzoQ6Tgo3CR4aPGZpGcGk
zXNz1/eWH/zuuP8wezBRuur1SruSCqLz8+wBB6pNmA+ynTO6lY35JB/z+A5YZR6RD9POeGCmqZq+
dzZ68Uca7F70CXLF1HyRqeiMlZXb8BRWv7n5/nhUrMMBnkOD4KG0P5bOHKr+yBHyeNeaZQmKbWqh
uICWsGqSCKwg89yTvm8Ng9l9Zl14n5WLGq4XvPfQWlVeLgm+J8cpyptfH5j1oWjEkRC5QfWK8R3R
Bibvn09XAZh2UGAMtpJIqcpG2+9YVD7tcEh1MLEapHMoLdBS42qg0Zo+kgswUq2Zw9wlZr6S/C+S
VNgNIjZLL3jdJA+V6GR3hudkdE5mh62FBEcE3f/g+G1ifnddHCA2egc4QflvJq0/zAiesKnpMGHa
ynV5mn7+PvMCbKYNTX+7eLz9jkaaWZ4aXRFAEPPGBkVOEIBDWfdqKYvTX59MjOU/P8cO51Dpeg7A
eW49Zu+fPz2wmslmMEn2c1VPiX85pS3m4ZU/GhN/JOyxSmMN1XMcpq+xPThqOKZMB5gE5iUpLt16
dLsv4+t+O8G7l7xEzjByn4g+0gWGPsZd560NeslmcjARYRKjASe9N6qDlTJ2309QLZIXkGtGdhua
5SK/JPQFeQeqpO5N64Ru4nEAtJ+8tSAD2Qpu8mUIAHaaVVgs9/bMJ5QbH9ArlwY8pB/Q30rKBgiP
m3a8LT6PJiFjDfbTzK+MeWnW1c7Mejr9exN4Ki+Ht5ZSGGC81B8dyCXmJ6/AU+rR8PH1zQRmsO/9
LURtfetEeUEFooo8XU+YEMtRaLEDxIPxPkR4x81CBb9wp+t8UO44barWHOavfQ6M7EGU4SyKE4f0
Hl6shoKft5OJbN3eBwQAJNM69HyLjE1GcpjNYwQ/PFvndWHrzWVkpCg6ZQrEXJulfP13Veq2ro4j
jPT/Y3snSB+n190ux9TpFhXuFCd7yi6NHO+tfYV4K7TMfVJDmiuPlesEAYhFw5GV1NcnZmd3Cpab
J+yTKQZWzxfvRxvX3EhityyTouaZICWVkc5yGy1Mg2Col/tgprRFoNkSIcdYJYWEMXQWoErmK3Mb
ZQgizamlPkNe5NAa60BabE13Iby4sD8RoG658SIqSpz6yU5MzrlpOAknNrKmBQne1HR84yGigXpP
yaDlCU8Rib34ISxy1Cnvz3454gpcp22ec0qCotYP8PtP5bwMnCAVzznf3rVgftzTu8zktdfa2XKP
v6LpLogFC19cWgPtHVlvY/UYw96dziqBC9BYsZXsA0RNYokcUOCjH3Et6YTqD50in2mKuINCPTq1
rI0rMce6YoyUVl+tpk8ZyUVWmPLOtSha7SAhD5Dd8bn094CyEw45ezvyyKH29ahKLAyQtJKUJcdV
ZZFV5hMnbwoYNAkxtUjRYFHDNsJDhFg2oC0UUjhaeV5Yuxe+v8S+fQSAqivU6RiC1jgxncLvsnOr
9LGiBkSPY3pBT5eVp3MHrCyGNKPG9tOAl5rM2Tg2O4/oLn9YpjPSiDsPfyQONJqftS8BkYWNtBkV
iJIhAWntFcwst3iOmvJeNGJAvtqB8pKrlgYodEhlLaX9FaW0PuSEZ4lF71S6SwoopsKf3p+wWeI7
7lSNmGreAAWQw7WZVSFjfAGsZbmvvA7KI8DpjPuApGr9a07NzUOlxpHwNz8BeFy4BTOLR6vaAcMK
kSrELtBo4yJTfhlfL1WgpxBCeUhxh77ccbMpVKvcbBKBD3+kwwTLCmCMj67j7SmzO9QE+PrYPPPc
WuRMDzGYflLGfGRJCFAf+zyJOE4c+TPPCkOMvuixEzR6WCuBB78kTWInn8mzI6vZX/Ck4JpfpN1g
uC8z/5A4UxxcFzTvKRmmzHi4kSuUmM/mRIob91EY6udigriavIQUYTHDxPAeiLuu8kHPdiMiZG/d
J9QQr/w6aeL7yurNdC9qivQeNlsqjDPKHVABN4yAg38tZnvhb6AXaiZRxHK3PEP2PWMteL9Oi6xo
x6z4bZOhHaslE/7bFwYupdDpQkQeNYG0Q+BiZ07Vf1PdFPYPTRrG8CmlPdIYbLO5wDzq1WW1FFsx
Vn21dULuoe9lI2rjXDQEpBY72oZo3YETZUiTtXydcGsDBdWaUAfjNO0QZEUbL4M+cBjAmvkXDWVX
ellBkHbJtskMZEAriTYkvHeQp3HAQZJTqH1/JOyA4Il/1IM5fwUSYcLqwukuXlSJNGeJGlSuG2tu
9HM04v2bT2tIqPwQlKGulyM10VOlN3hixooaN+mj7bNYmjcTfn95JNhVzsMuQF/rX3c1Nld7Rdl6
4prSFdF9pHEMUk4oZtJSZuugoGTcM7AAG6OUrGrIEz35f2fcsEV9bKZGaNotiAXqc6QVeCfKNzwe
aNASdH3XWAf1GFe1ncU0p4XshkGoHqZBjR1/ndhYXMhp2EeV3YYtZcpGRJ+ymuTIp2Uhh4D877e1
EvAoPVy/z+VplgQsMAtj1M9RNM8278+zr6vr79NvEpV6ofA+SeA3DHk0G+Ho5dLbwgunqJ6vhsKu
eZnqXD2I532pnwlzEXouTmp63YSVINzhexSkGHO5MrSx+lQ5Sj/677NeaVuxFo9OZhBb/+hzuEak
x03sBxBrVnMxkgZmctbRrMm3phxo+dd37iz9RPnlpO+HUM660Vd4nsG5TIjwSl6Q5oW8FWJSrhNW
GDIzXhAeRW14PZvBQkBuYgQ1yMjRTMt6F4kSrD1Ai3bkqaw9cvjso/O2LqU/jqGGogfe93nT8gx6
9gl5GSHzYNch2BW7ycAlYh8VLQPmELOTNBnXoAz1mgLmtJ76UpXr+4Z1jX704sJxjWk7WOlrG+Tt
E1Rqwi3eEJyAWhicPbhjNJ5hnqbm3sdpFLIzdEs9PeXAT+ruLrUgA2f3TdPrwYpUL8NMvkYWCczp
ql6wVofVuodlXZKDIBeAeeKizy3AZns5dPo2t0uhj60tJuo6u9Iucn5lHlLBRQdkqb8FK+qME1lx
SzuHyhzsRXzCQg5I8XEparsRl2FBpEp5SvSaNA2BpwANJ6EFS2ey9gP9jbdEnyn0lfrz0a/RSoq1
Bze7f18WgC+Ju6cKAnF/Nxu2zcPoBBEEiSnJ2JKunbzTw3AcYYfioCtHrwmhYOipx40cYo8u4iRi
2o97rI7QO2c35XK8rz1iqyn5/RpDI18yB84QljdjU7vDdYN8nIs5+HlB/ADCY94waEB/lqey7wkE
QLfeGgD5QNe2WIboqDNglA4YDQsMLBdSmiBq0S7WiAhnfbvpt0BAR5TBsanwLscXEkkSvzlHLblO
e6MGbUPISoktnYhhO6mb4bx8u58L2Jf6fgZcquelN0EIQR0u72nnNusAO4avyMehhuAtU0oftEtk
XRbJS9NGTQ3cenAQFus7RH/NJGvQRG/GpE+t0ywL2xhyCVAqM98aNhrmC9b9ZXyvBqMpPvtR4NXP
8FV1aLkoTKfb+4psvM9OlQFKp1qCfyVZmUC+q+EgpirjG+eZbCEQwslEGk+rJ31IIrNuBHyOeEHj
EtWUOctV3LZ+/wkXyjI/1EUJcWbTN9HSDKuiSS2WYeA7WXOdR13KtmOV+rKMwcKW+E76LTc02b93
E1Ix/sgJl6nd9Yx2Bq+aSoNJ4RLth3zagrwb+WFGMDKjls24oT7xvpLSRQSgvPgedxHwRfLRrSWo
V5ybVAmSPOFCVtcQfWsz2/kmGUHdpeOnk9fvq6EkWlbBsJBXAiZ30R2AAujPN0PXm5JtbZT6JycT
lXMIUuK+jG1uWX1+WbVDbHoHAg+8djnx1NwVNr3MJbLFdmlJQg7WtUOontjRGwxm5ki8O8mBxAST
Y4vqgq5uvPKnRdD9ye2oMJrzBiM1A9/I7a1HvKRkAkdgqFfN70N2FRMlxDqK+VPHRrmuHuNp5/hC
B+klc/LYtpWMihWq4joUWzKpsvwmyWdYBQzOWShXkWyl/4D80+PKjn2mSJLqfZwy83knMkhR0lBm
lkPTr2Rlrj0Vj5334MHwpRIZB02LoDgEzX1uyV4vV/Oy0ds2Ynj0JJcAV+JxxKc98xXst18pzNBB
jdnmCyB51PuZ3pSxAWkZMt72prIhXZb5qTXpGDdI8ofrpMAxOX3Ciee0O25anymdG4XF5PK6PUlI
/9VnKeM1p6RZ6bnenimL2Ku3na7lhHr2dhnWenAqsxWUuHwAhyTxxftwQQMbod+2r0Bz2TQDGPeF
JmgKGTVnbY7RMr5mnxhAuoW2lJAPpLEmDJgNulce4rnFNAqJ2cv1BKw8SAMvjFeKkT0ayWfsvgaz
62bdxi3T1zUp+fAc5rs+xUSgy5ok9PSA5429Ys5oB5Nv6CNp55ziltKN9iQ3qmLYpb2TNOnBdSvk
63sfVdm0LXuzqK/szq4trnXPaWPU4K6RyDct5lWBjhtN5ts0XrjkTpBJLd3X8/K2jSHsNhQAMV0X
hyx4nAFegmN0jGzmAvwTMU3kwzzf2SUiroP1Niwj/k/ZIL0tnLvQp2TTGLYWMxRYchnP8rchr4sy
n/XM++QaVBg/WJ96hqHxKmFORWVVBt7CPVy9rXxiCJyMefZM7iPmQC/Ug2r3tlwPCcxk3C3p1ugN
BcJSSb/e1qUGAT+Lmc6DAs0E4bVCL7TMmtQcmOUxHoPTsZqD2fo6Gz4+jb3kBE+IQaGZ+zcmttUy
3BTKN8PnHkZncOMPc50eFowZYHKHxBjsYeVz/+TOyolqZ16HlChEc6BEl3rPlAnM25okmOlrNNpa
BxXBi032Dmzi6mgNYTDfV0GaEyDtLvayD6vOXm65Jktt7NsSaGZ8MlNoruMNPNklvZ9wX5hfrCAX
xRYaFXYSisv+GLYENvctnO16xEEIjaFekMzGmR17B+reBvl5/gJqYNuVk/MoAmIxj0YBUeAp6SxB
N2Ep1b6wJ5heJ+CJBgjh3WDAu6EjF1wCZtDPZYs2mZNOsjLb6wDgbOiTFOoV5G8iEXLZs4D6l4e5
ZMTqNm1emYW9YZqESHWut2bB3hTEGhXUyDhzLB5JdGx3Nv1GkZ0R/NwuT+87rvdVNssAvep5KxK8
7VcMGxQAw1wfsasksJUFvLLZvBcb/E8I6NZRVShuyvZtox7yfUtw7fr+n97WUNbbUzVhL3DI9mrI
+dlDr6A09LblToNFLzXf17nvjwSuTr2srs1cr8JJa6rNL5QNqqcapL6iw+Lo646Tw6uID5Sq1/Eg
Ftor4Aej5XGHbaJueF+O6KV1nBBbV+IBXprkDFCul1yWsK0Jp80Ns8xP1LAQkLTBfaKHDGq6eh9E
3oHFx/sOjldUNmVOZDlqfkgTLxU4GGKqTaysKeLIgCtcblAuBDwzKQbX8IVxKWPowmwp/G1aY2aO
1+zKxuyWR8qN3BVSxwYDbStRihwDZ87HCy5gNV6EaektBPSZ9gJvo3PrxdyivpzaZ9v3+/aZtUSf
PAF6qsnWQT/PbYgPpUueusQQ0P06pS3LzBdu4/SAjk29n4rnUevMlmIp5q+VZnljxijI6nlOkJCQ
6A3yaeD3HPKFGGtMWFL8VFaDKbjLX4tHil5+iaeuQOGYIJ/H2UOJoZ5MBtKGFQNrozqW/DBgvnYv
OpvIWXbgwiq4VO9jGE+cR3kCJp3NCgeGioAmm8rAT1ZCNkTafyKdseaCuW/zUG/aOYeTvS3nG9PW
uw3063r48gXAn3uC5HgoNhWPhLNs/jFJ66ITpx2mDa9OMfQv9+5o9W6zn6WJ7IuiqVdZZ4Us9c0X
1yZUEkZnVtTBymptXdCo3Qr74Cags1cCDVD2oG1Xcgq4Mad34RVF4Myn5pHP3DxI9zOf9JzeTyFI
zW81ABzdVEyE8NlEG/XE8xMUgtBIfJYdkRteNwzmw1LFVNwRqVXuBfgi0MFw2Vhj3YaO6Ifb9znV
JFWIZ9EeEXrOW0KxqvkpcMIadyNYPmKVtm4495zrkb4IX5sltz5NQUR6S0dlmaccK0M4t9WaKVDP
mo2A/M+saTsUg9cKjyYnw4wbCKO43ybi8LaTj+1E+4d6IEmn77IwmrF6pUEBIuWAmvdaHnVYVg5d
p/Qg8r5ZDIegZUuR9y5hIEAiR2+Sm7gmcuqJB3R2572q7cFjmTzPAcNJ08pRV4fClorYIbaqketC
VKgrOwBZpReSAjQk+o/CKzkminm1JIV4hlbEpWsQcPAVQgNEGaaTuOC6x6Wtf4ADJtkCxCoe8q4m
i+G1ohang7LPOO9lRdQH9b5nckZDoDJSTMuFE1kjNh4cLCNZra8dhb9kLbgtc/79v/o136g8slGM
ulfd+z9/2j+XF3CB21/+0nn8DcVW+dJ9/K2f3rn9z9e/RnKsASM//UDyKmnvV/1zM18/t332dhTv
v/n/+pfvyJLbuXr+j799K8lK1O8Wxj8TjSVqm39tPFg/86rH7H/910sTf3ss/ie0+Ecfgn6HNx+C
pf6OakM6Hv0tl3a9TdPmzYYgHAwKOAB81Ka2bgzzmn8wkYVmn2ANQvCuRYg6kP3dhQAwBXkf1BPa
ZqwYYJf8FfaJZWry8g/NX0xIDsoShNu0yV3poTf9uWkE7RJaY6PzMPI8BAc+ytY2Dl0FmMow2Og7
jfnVbTEImZXff3UYqjf16HaXaG/KB6GG6bLBWQbsy8D/h7TMvyer4onycRNslmogBhVj+14Bf2EO
GuNiHTemfFZ2Mp9IjFib13ec6njaGD0mqZS1x9x27E0bhXY/mvIuPs5OUR2BJUz3oay6s1ra6bUz
NhJJw0yGBI8Zr04M0iDqhlmzWlDsRtF8T4FVEeDTfndmwTu20oqOrUzUoQKPeT66kb2OWfVuyLco
iEKn1Z4V7aYNsg5MSp5exrL/nkB0uVBZDqoN5sUxqUzzgD70ex4GxkOMDvmSQoNaJ0KVD8ZEZASs
Kdy5kTEccxYCF31XtS8st56GXOObeKXBNubCTG15a/Tj97oJ5lNggxmkSg55HPnwCY/lS23E6hDH
qTp4S/KkQk4gnI30koiExV6/fo2oUC5EPc7T61F6TKCXplWri3Guvo8xr0qXdkOlXGzitm83mGTd
Q0EbcUNJT744iVk++L3TLGtGke6yF7l5kCQgXUo/iI7EhEwbkkHazaTkC1d1qlei4UuYBssOiI5C
7HG4p3e2yWlO8oh8324Ydyyd1AVAW3XoLI4XZVqwJaskvRxh2BKuyB13sbgW38Tg8KWqzFO6zzhJ
ZxdJ5aohEffAymTaMgu5mMBqNdKOi6zvef/f3J3XktxItmV/5f4AyiAc6hUidEakTiZfYCmhtcbX
zwK7y4bM6ktaP868VRUriQwA4e7nnL3X5u9EU8OMw9DJxKWhxMOrZ1JumtJMt+vNTXCS7ZYpx4fI
KZ60JjN7rYuMK2rjO62qVxx2qqvWerlfb2uhdebOFnxk7IqKp9U5qboysUxowD2zCo1Py5qbT532
1Z5sR3OXzZG5o2Z810gKOws9nc+oE8V3Ei+4i9ZwTomXvS4gnbgDUMG1vHyUA/laofc2uASxqHug
NRJwmrHO7pq6M33mC+ZFAglyVLog3poD8yfCRxQAOvjGvDRo5AuyVMuvWs064e6Q/dCwS6oMbSw3
OI0koAOjfq4JY/HlCvca0gTtKi3s3DPVvnmO02l0DcYQe1tLI1fXtcGL6Oaz45Do/b7AX9kVZjEF
nq6WwY5mvfauySVZLd1ccmoFe1r6edDodAmXFjpBVblWaXUfyUirG8/valCc7AWWBEl6TMXby8gL
b5UYAGdwSZxgF03fmiI1bmp51J6q3hpvYQ+VPvqxCEujNkcv7MPzcVmM5mgRCQdkcR5v59BMzrz1
jB0iCSDQJOrBTQF9e2RKh+fWUKqDuYzyRgHS4BgMsdhZFaP2S3VUz9IM28Ym1Y1Xq7Ove7pdHp0r
3TUo964IZ1zOIdILZwzgNoh0oMsdyzLtpCGJ3AYCjRuC0dlFsjzWxEyH1jZmnuKbY8LR0ei1i1wE
450Ml4lYrF52F90MCW3JwaRJ1mRcjX2qveZcdjNPmb7v8/KtB+lyq7BUQkBDq3DIcl33yW49G7FG
gz8MYAfX7b1S8Gz9kTBrX5MDzdcCwlzXbOsNg3QQiEgnPTVWxV4imoPwonw8DJJ4RIBbXke9opwT
hn4PqRw0B7WQxCuNHji5qUoYn0TGm+LkdYeCmD4mADcOYXulUh5a4jae7MzUn/rKOGgUQ3Rux+je
jIvSN5gS8sKBiV27PztObYwwxwKjmKCMe9RVqA1MreYdgI7uugcOsGtycnScAGWRM2op072kSo/Y
KaUrg7CXW3LRbTrj1VC7jdwLuCSjUjstKKdN1S+gJCsrzt5Jyvto6FAzMJp2WqRA4DaW+K6HCLdD
eDDTdOK737H9JIQwT6AQ1agxntqkUPcKsl13JLhi10yR6dOvb87c/97pmaPYbpYnlwie1saqrfoh
HOvFMSZFP0Twoa/DcGIKE1DjMgGfnifNjI/REuBcB8znYyAivnCCZQG9PPOZ6YMubag15FJtTCc0
wxc6nnymBgxmrNadJy/St3QJIHpM9KD5qkwkAy7Wkl8RIBh6aqMy+yDky2ti0pybomjpYCkDE4gc
QI3eRzusuny9AYu9DaK/aoBPOWXH57Uk/ZhNBIDZbTbsZWO2d8S/TISglnp5zPJc85t+bq7SmoRD
aIFr8mI1aMoxmuzmSB91JaY2Ki+Uote3kVxFOw4lo5vLE8wMqEr7Rh6Mp2ZYO8WjNb5Jc2hxBqju
26GI9w3y1Ie2spdHmUPocUYcsn4ltDPJfsQ8VWJWDx3YRN3BJd8hFmcocBPHLVBRBrr7iVC1UzCX
y07TzcFXUSN5MOHoCUuByUBWyc4EcK78EbTXOb+IL3HUdQe55AthsSE3g3lgdK0djCGwLyo5l/5U
Q3skryXas98lezUSyY0UhrdZ38/nUB/tI+l86Xs/KiUtJTwmZAreB5jDsGaoo1tpao7dfi6ujNwm
/HAmCjNIRLlpGM5f51l7hwEgtgmwDswNdo/xQ2vC3HaguyTkA0OY39lBjsG7gA6N3jIJHN5U82Bw
QWJdhvpCpSW/JziRju2a1qka07M0t+IoQzAnClj0xQb+Sn6TwRw9zSGLGt2/lYoOJg1dSHmrybSj
mMmRsaYyFr10ZX0zCRnXdhVdIcmsb2IsXvyAxNvedOpO5+/f6FJ+jWmy8BA/DHeM5laGsTRug4gW
daQ/psRmXktyMHhNN5ATX4eDG5HBArwNpLaWX/FdpZ0FwtoB3X4YzYZ0aMSVF7Opr1uNDSDO1fso
KTxKqVdOsDMYjTja0LX6jiCW1xTuil+RdcaXljQrhcAxtzKzOy02lQ2IutAv9Uk+5DOTfo5pDM7s
rn0k3MI8stKsA2ZN2ZS9oCFYpcPrMkzld2KE0DcEqDovCxXRXsKFdWkLCXi2mOzbuLJt+mYjoboo
fz4buzk0ozzcKXobXGq6ZWe9sAZf4H3dDCQKejluLs8YLY0RJjF5ekyoHvKFxh+kDG3kqM2bZDa0
TTX24o1mWuFDMplrf9YgkGRd+2CwucEBpHsKrQ8tsFB7SOUFo56Rb42KniI3akRKhfxgTbnxNitT
tik4+NIkakkotEnpnglc3q6z901smRP91KnbMJtmBtqT5TqkE5mTekdKAl/pg6Z3V4wCNKAameG3
hqwfkqTIt2WZX2UML5waHDzGXHBlEvw8zyIl/EGDC5w06ugvilr79GOkvZF31VbXJ+LSojn3rcwQ
jFC1huQgPXAMabyB8gAd1CZpiM1hDSY1U48pVu6Epb7saPLNm0XkZH7OnUA20vBFI5DuCPgLDIEY
+52lAAqs5iTeSqKW3+coNbaYj+F4t4Q58pkCUMb9ctSBCF9PHApQwdZvoZETfhw331ubxDNGbsnN
wnlly9xNnErAe247WGdGGRdp4eymkPTlwHCU7xgVXsgOjRzEAMhAe1rhbAyAzWdTRUtuSy1pTIt4
ztjd3oJotvdFNfB2lQyx93CGLAQfAdELTEMk7QqCMfnFCtbkdbbWj0ebpMO9KTLtmm9stVcWoV9Z
VaONDr7K+JtstmBU5Yhk0yHoSE+f9el+6KT6Ja6IEqnUMkIvwpLSt1CmlHJIrnKQQUfLyhf6BDRc
AGcTr+Qghqhv0TEWN7ktSc8KhDzZRQEYbEdtDWtmVwGmINRivh7CWrrt+YrmTlRqwSsK7wCp3tQ+
6oFM9LOxpkBLcSseqIn1S2wb3SZAhQLEEqG4A3e8m5wEecr1aFfyzqQlQyOKtvDNENmF6WhGMEF1
KIYeP5xZvaIqNd/ZKJa9Hg8DlhTMMddIV5ZtV/LmRQqDs6wezUesaKNPjMJYOvJQwiNj1rQvaKpd
x1pBSqo6tPLkxpaWXEWpfqVIxLUbZFYfIrAzEeUOcddmohJhQ6l0Kykd/DcOVkYvLAfj1kuaVKGX
t+2wcjVi34yY7U3MRJ1wiAP0ovo3ADSr6VB5yAFKuoU5vDf8JyA2MmfGcmaRZp8+9RAj/EmiOsnx
Hvi1ab0QV7r4zGb7XdhEw4m+bnYawu4l7XOFJ91Lm2ngNB5KHNYDXtr3oSM5F+fQrblUWyslwoHf
9XGezcZVx/SAW2L0B2zarhXVEuFjfQk8Sb9axxJXpMyMryn5qucsmsUnTTnlZgzD+GSrSYyojKQI
PFChP2lyvuP4c2PSLEVC35C0MITEVaM7IlYbnf0YGAdT0cNDgRTaTzHXe3Ffn6Y1W1qmKPWaUJTb
iojoc4WIbTebg/IY6FIDg38mbUYiNVZXu9OQzu+snYxgi8jaAdnZlE2U+jKprJlkPzIkv0+n+S7v
9HzTGXR1k3i+L0ryf5qWiIRhfJhyc0X4JuK5GtdA6jwxr7U5QFA+1fQyTe1x6SHw5Etx3etQWWZD
CVxyqJerqkrYzfv3uNJLP82V1yknP3Tq7QFiAsBtuTF6d8wTMka0pXmQmcCeEj7bvuS8C68luaPF
AAoEI5tAUfwtiyGaJdNyoYOgeVPcvM6x/FqsZ6lY0u6biV3SDoBEc7I9JHlKU1VPv0tpkbidohP8
Jn0ydiXYt7yU8vQMEHLYGNN4DclvcQqznU8BELWDgaJusxial9Ev9RbwNxCwidDrFemJgEEWGGk5
jb1FixpDC8tNnfjQoNQrDcGcXy+iPKTMzwFEVvpBSi0aFgzet4zczxxLFSdB7+ckyRT4ciSjXDXC
ar8AQCRivT9p+lC+TaU5A3vvyYlO4BKRIGyRUGdP070UmtbRWgb7u21D7hssPfSHLGSQoVLt29qb
zM51GDPLQbRNUkh5leq5fmEMNGwTzsIubaDPGTvifpyh9HQSsZyEYKpoo2ze4x5ws2F/J67lbmkE
Gi5bvYpj+0gS7Oeo92+I9zdFnR5U5icOKQpXcafbp7IIjnHJvkkn5xzZwTajDSRpyTGpJ1Y2Oc/9
qbXKDR3CxyKTjpKdPLRxNV6JapZuIeyhJ1bLT4PYmr5R33Vp2cOgjLwUeIvb6em5B83mMUtpAFRG
g98pylMt208x51sXPuJuKPRjRZOfuhtSWmmBtAx6p81Sju+jZNwNbJIpL4TD0fI5tSaCfGGm4wYe
v41y4eUSMckDZWFokLFAVCyldV9uA2FCnoXfxRwHqD2KMC/rMlI4VbIX0d53lPTLJy84jKxkhgVa
ytsgnx6rUM9vsEb0W8kuDhZ4HhoA2YOshNs8w2lF5oTHtv0I5fVU9dl0UOX+g/5c4XA/ntEZt5IT
tdo9gTVPGAqWmyqRn/EFs1yNLUrF+qbUlY9c5E+1bb+Oc/iZCOs0YD0JtZ5q3P4MM2VvVZy7gQBg
9sBt7xIAf7v03UuESeUIjo23rcIaCTx3H3ZG862SyFwBM5JeOrqQnBXl4IR3IEHbr5leFkYpB02g
92kGblRqanvHjlehpskJyskIQdUsxrD94JJWsR2q/DC12rYpxQFFKVWdZOzqcHkvIKExMc4QhtTL
MQnqZ27mHZKiXZmX58KKJj/Khk2vZWyr/T4OwUHlkURHIG2y3Ro6vcmK0rgUveRm1GkOaZJ3MC0A
itTDhpgD5EqyjAIqtoHvV7cpZ/MQNDs9T8qmzLyG6r4t7fxgMRFdBf0GVQUSe0BFttEcpih+XKM7
oHy1EKXCFyPR2ERkjVPfuKXZFDyY3ZiBKNc3wQimfRjMasc5/kZakEtqGAyN5tZYkosaN0CTFv2M
BmHfTQ3ZzFb2lITtLTZcNw7QJckcpO2698pkeaiWcHbmiOlvmNLNaEV0k7NvoSSdH9UpAvgaXBiR
ukGoyduMcFIYXPYeskPgWnG/CgXCew0RsSsb/TPUtiP1MGOyIgdRWCrEo7OUbQHxB2gSTd7eKKIl
XFbA2pYlM1+aRqUGT0k26ExSTlwpVavbthoeaBIq2zaTlEMUZjLgRVlsRdMhl7HidFQvORMaCvKS
FM4h7sl7LGrTgwtbsCKTDTJ5S4GVz+9Ifczgb4rsabHDZm9Z9RLfkkpS3JlNFL0xGlSe6YyJHRBt
9dpGNdlf2Ez0/mCR5+0obVirSG3Bovi2yZ/SdxQBM5ZYD1LeGJZv7GP9sFGR20Oyr5L2OWmiAIV6
wr8TJSwf0GKP26YwcgDBXbUhK4DiuyPots9jazyaraYV+1m3gmyf6OhxHJ1Y92lbRFhl6aTZceHQ
wGvDNdtdy/xcCNGcR7UO1bNqKu0xzXlh/ARHdYfUXtWiSyVXNFYrPY2dCGI9LKwuDyOH1Ppg08Jz
7YqGHJolnNLAa2a4Hxz6ymjepVNj3tASXOSrmXhreq4NFkEX23Y2edk83FcIwOjc2WpzHiJLmpm5
FeG0rUrE8puwy9aAW4tvzIvoObEc7cxq5JWXu/RkiMu1gVx9ks+EVejzFrF7sY2E3Bx0MvnuFNwO
izvqZqDv+rSf6701CoYEMmVCrvEB7jQxhvZRC0vhtbFVRR+UcEa/LWARduQPGbkC9biTG3wRcRo1
D5XVhMaxktLXQOUPvxeLbQ8nxomGdSByKAUik4200XFaJq18mpDzPavmVEenudSbd97exvZpX5h1
5GPYjTizT3I03mAHilsaM5kYERcLOrEQT4M9VDo67ThiBgRjBvFETSQUT1XpVU8xOlmX8I1l3k0R
6JOlKEv5TV3lCP4y6Uq767MI/GYSaNpwP1U0wmW5ne1tGPOkdmpnmOt4t9K6d8aNdSXdYO3tjiqS
JnwiaMQeFQK/vZKue+9ocLW7LdKL9wIG3DX2FeIKoJsa1O8apWmXzcu1GC2aitprDT26YeNi/L4F
udrq7kjczY5ihXxura4iD8uc4hMGsri8fa9gJBRt8WptGt8DalPXLrJi5jCK1POZOUGj38aYcqar
JgOzwnojPud86EkinruoPqUdeCiPm8lFAwU96dmequQDYnk+beBJVdklY1jujVZpKsdkjhfhozzX
o1s1M9VLFchaa2F0VBSPSUs5+NBlUH7U5ZKx4UuYwoBgLv30GHAMDO4wyg29J1nhbRLDnoAoBDgP
Mugo0bRB1v2uKkpFS7llIMAZBF3guYeFrzAob5tvMoHj9Vq6Z48Ly7aXYKWRnnL07+ZTYYgk36QM
VkZvLof0uGrlU2fOK94C1e7QzFRmYn8bdSS2V/SZHnp1fT9GQH8vedgWjGDxn1hbCE+sNTEQJgcd
lqw8AoqXFJasQq73pISGszdmSePqPJaHpdTZ8xXip32z6pNvMjq7l4HR/lkaB0nb5XGoVvSTiW5G
zRfC4yUPJeIgVRc3ABRll2aZEtBDDqVe3Zm8UceQOaOnsMGGfA/o23prUbIh+njX1tJxQWnljKAD
m03Us7DTQ12NAaR/becst66pzmMHIzUyvz4aOxrmxKvx9UJXkj2NbTClWzGiFXXtNkoSf6R/k/Vb
zm4FHd2yA0Nc1w3VVmJkdeymk9o2tB4V/JrRkBCFaDF2GZ0yj3KyAot+IAIP1JKjhaIIThz2rM7V
I8P4CIYMzSDxRuxEGcUrjHnTzl6RbiOkKlW1fo9009AualqGRDKqUfWpL6FykWpZBJA+h+TWng02
ec1c4Kqjo6xvZfqq8jHJtTk90v6tDI6qVXypBBRLv2eWPxwKfmvb6Qg7QjXf0TBIgoVOg11GN2JQ
TS8SvO6OVpqhBf1DkzK/VaMEcCbEXNkdzMVkPhmO2bjPgbRKtHtgD/N3VZJtb9qJXs3nVNqJWzQs
FKY+xkQjW64NnNeToHHstQXKEdFcxoUjXbuVyq444Z5K1ujB0OV0s12iqrtn3de4aV3y0eo1cTVT
G/RsZygt+sogfz7LHhHfXy0cfBqkhaiDjXkvlKmBa2LZLlH1g1vWU3HD3YxpRc7fpHLGtRbMN2Y5
yG6c0QMIKhUpRq+90VANEdZ3T2y1xUnQ0YflJTaJIX2HjQRut1NuOk5g703PYlExHexskW+VsWXy
kpQeecDjceIU5w2jEZwqQ7vLmybHPGPtRUgOZqqThKsXBQerEtEEgV7RwrEtQvZTmmTQyYjj6s5F
vIeAQ8OjAfM1TOvNUvU2UTUF6XkKzPNFcHjg+Wn3iz5CZzGs+yUUNcM2WgJlaFHasYzRYPPNaeh8
OSyQqLJXF26tIExKJlmBFx/yS8yqjxp3XnhRWRGLmGNsUy7FOSYz44kQPO6HWrXZqaqL+l4f9Pwq
msOHvBbxxpyrR5sScwxcG32I6RLIhwlrtX3nZyuAZQW6SiesXa4DBSVRo1Y42GwCMdNS90WpTNeV
mQ6HpaSX2q0CRbDP0LiDVZiZHc1+vNHz3KsS/VqQLk/Ju5dkufSB4Qq3laVrTvckepUlqX95c4PN
lHUgNaHj290EN7YHlp81xM7j/6B7O26QFZLLSJCbbNmxK0XKpZcpSO0COk4qiCMsFvJzIDq9Lklr
EjcxFXfYq2unqibVHRFIbulXyi6l7LGfcCMVCSoAIcvLAISOVAvihyCxRotAdUhsFNKzSOUZhsk1
PvjbKmq6bShXyU0OnwCFEMcTdd6HSuZLlDf7Mk6ehMi9sath2kgBR3LI0tnBTixKFBBcjzR7xxcV
oO2Rir+hxIqfpCpKj4WWftcIXr4lT+95KtHhdi35d0hF6fuNcrs1mtAniWBT1QvxGkgiHCjH/iIH
t40yTr5MvOeuFcOyJd23/7DN4F1JI47URU7mfU5nE4j6Y7qGl46tbp2RVVBFkHF2yop0NZ1olYcl
Z59J2rSBjaB6qs7Zh1yc5Z2VKaaSZTxk1KVyyvVG3mSt6TWcRZywjg0fIu63gI2qn6LyJKRsqyrh
y7wGsbUg4HsCN1xdjA+6rsDd6uAgkgtGBrpsWhcR0zHvxPxiTUt6IqoNWVAiPjQ154yqlcXFgjVN
DntUbnishh+0TMaGaVKcxUpecCoQrVpqNO3UnhGjPnfcU5uUTkvc0fd6z6SGQwVoLqqkpPPMebmK
yA3eV7P5IAlzYsNHB8EQkZO7rFnPZaqaW0JRNvWs7+gZS/jwxfdkaKNt3Eh3Q/qZwopFQ/dm9cza
DHWBz80q7eRh0dwnmC4wSMU7W5F8Bex7L3eU7dJhzo1r1eapt/B19zPuofMcBTe5OrwmyV1pJJeU
IDe/toVHFXEEyHIWuPy8OZGu1bCSdjhIKDi0/NVsSGCrQgblyfTUxcVw1ms930omKEdElq/q0HlA
enaa3JM/Wz4MpbYbEpA8Wae8BXL3LYyj7oGIAlzFfHP01H7TjWHy8Ru5TWc8N7Wc+rigNjIoYycK
pg3n68OcabrLahztNKFfwsrILnkSxow1CFXrMIMyFpku0P8WNxjA/fb26LemQu+FVO+Y3DgIuYkg
9EJMp6mRJ6ce7A2uZDLFTBjWTqfqV7hxr3NEyxfViC+Gnj1YobWPEhF7EoE3i0n6cC+GXTANr3ZC
AJGN4cInF+GsZwmlttk8lF106BriQ9IK0fnE8FCCcNcWb62ubIeQlMuMGC86V0V0CTpihdXkMTTr
Lbmk6CG6G7xzR/iKFwwBu8WyvTjJdlrcnRPknMeWLAXIcAlocAV4rpcomRcW8UHkSA5KrBEDsh8P
jxASOu57ZBExU4jgpslGvGqztFlacej69CMZ1DOeraM9CAWpeJF4iUQoslzw+mcRnQxLZsKXTK/K
lHJ8oDD3SS7Vv2spM9AhimJi5VQGZAQUuwkVm1vnqrF2HtVNI4GSZ8Ax3tqgLPfDqFDlQ2hY+wQ5
488BhptXq+Jk9J1ybgUbmLpaSVAVBj2CXxgEa4jziOo1h5b8I965/5H1rMKRw7MpmOrJoLmpg4u9
EgUXKkvpMmYgwXVGXXbKL5aNdOgq9ppl0G8zPX20OPe7EaqjHfFERBGTeEfyG7aF5EYsNSGhwmU4
zO9ICqPkKuQ9uGYRbCdkxHs6scNFNJog1saUrvs+czQg7/Qo08o1e70+FbllnbKkXuNkxhs8rtuF
pj5FBQmGMo4CwpkG69C3Rbod2+nYac0Z1v4je9xRLgCwqw2HpjiTBXIcxdilZcdLMIr8ptNG7boe
ct3l9g+ulQanBMNJ3cc7qhSarEO9TQFnE8I0OhOxJ93aNUk6xZUJxxCLJXl4mvedOZ6Aj5yQYlwB
wd6XHb6xVe/cTJ6Wlw9VNqJVwrJFy4IDtzMHgfUuLMLk3N7o1N5n6Kd/jEKLyYsokhN9VvsqpLF7
iHBtJc7A4dALYE68GzAM9nGdf6Y2+yYztNzLi5gjPNJrMORz644zNTcKI9tj97HOaDCNU25BsP/v
JZj/q3TyF03mpfoo7jqgyN3VS/X/gsgSTeNvRJYv1cf/PH407x+/yCr5mX/JKiVV/QtQh2namqmB
QgJh/7euUiI5TgPOKNi5YdGqq3jyb12l+RcqTCoGVRcKGigbseO/dZWoMemjqor9A6hkyrry3+gq
xRfiCj8PSAdeJgYamiCm+IIdAk+ijkBByaaWETmkIucfA0a7z7i8xWFIF+17Nc8hC2ejqaAnOObG
dqppG1RG+QtezAMp9+iYYGQaICnWoijP5OxiVJ14EVapHntLzoleww+HYmBREa8w/7O+BeyXZDyk
lBjpXOZPayrWCd8iR2qqyHpQFY0UBlt66uuStSQp523UC/2VkYL0IvJZo8GHP0ygznF1HChgK4Z5
D6lu9FJDjR9+eqjX/2IM/U/R59clhEDI1uoX9BA/BznLUjUoP5oBTuALLwfHelanhfZJp05FR0ju
WouHedzqfRO4IsRcSkhbjvhFL2qaYEb/ps82dWYGXLd0EHVMdzhZFNlJTHV4lI00J+59mBrGV9FV
mZVV5lOmDeQbNw29S6XvY7/gePsHpu5//Bwm8cY6RDBbto0vvCJtaEPKuvKTRkt0i9fiI9LSeZtV
CYu4IemEXpbvTTUJluNQ24ZDZNza5NS4Ha4wptFV4gZdqLwGWTAcAr0TbMnyaUhGlfSiqDmmxSCu
tSJKOCCX8R9gXevv9hP+aX0GsGRoy0GlAtX1g8X0E2uw0eRMoxL5LPIgPxWyJU60GCi7ukE9rTmj
3u+f+Vc2GNezFQOaLM+Up2r+QLD+dL1lzBi7qOYHPfpvUqo/YNdVfNI6ul1XFhm8qZFACl4od6yo
BJMp/wO2TfvnS2ejipRJ+YTvKlTry8PKk3aiA11+xAsMUiYveo56q03qd8Ac6ueSBbXsBi05Wohk
Y78e5Pk1F7QaSBfU55dRqZkg5ajbTnimLnoBeNLpl6z+PtC98BdqqsijJEU4ueQS6gdLhblRKqaE
wCbZNLRDDbdFNCxTAEbms01EILOjgfEWJ8/yJY+6+l4KLGZIfWZVf6AE/YDS/fK04coDZdUBBCmw
JeUvH16gGQ2jqHvTiNirnVI15sOM2PVbM9Xjms4Yl7i/Y/kzkieVuDUcleuKELTnDEHIXYSaAjM2
cl0OXGM5I29meuo0c9U/GZJMVJUhlmUz6daNYbX64xRN45n/1DAwoJfFYlSisYiaKwVX7/1kWTfA
6c3979+wf7zQ1FK8x3CcbQyX4ithm69IGQ6N/lrVTMt14qv8DP8HpzmloCAne/73l/vBR/v1lio0
8FRo2uwqvNRfJPR1IpsqXPjXngHrNz0IdX9OkZoWGWZEVJ+2+qKltrkbqJSjDksMZNn2VmWiQdWK
4Y8DdzicSgRrHHqpv3ccnNOQmlBI24zoMwp9q9ZcxbQ6vFIp1foyq+0NMZHD/QC+RnZqWFfIDHX5
MmfgArJoqVEimoDTBiIkXeyWAzMLpE/oZ/pPFgHlQqVC3nDS2MYf7sYXcpuJehwOvAF/eE1UBV37
q58gF7GYpnx5G210ZGnI3GDmluHfb6Jj5ZARwybzh0uy1f+6gK2XNDDaspIZ8r8sDj8tKFEcm51e
TW9y1lh7O+0WkiJNAoBSTme/f9TKP/Z1vjSraYPlC8gy4a+/fjp2bDpDTfs2E69pNCUpYVXXZs9K
EYDlsEnINsKR4DGcFjwQy8y+x2B+rmZBgfaHX+Urk5sb/eONg+O+5kggFvz1V0nJlLUi1X4tmU09
07TKV2u2aK7VpEFdPA0o5NxoojhPghGJiyRC6VtUtOM3FUOuWzAyASCVGOidJTu4k0L9pZuGufFJ
cGDp6aLqrVAKojhD4A4FzQIb8WbY14Jr5WTi/v7Gin9+Z1c+42psIWrQNH9ssD89QzlerDqD/Z0R
bIVMKZuMd7llVtHwJb+gJ+tIa4XhtbCdMsao+N58TI2FsS0Wgg5mSJQ8qIHUdirGiucFwZyvkHAO
NYNP8TJydv+cDcYKDJKXiZPEot4hAm7PmM0EzE5teMSUq15g4A2qkyi7NKjjmzQixd0xZ1I3HOQJ
SYxwBh+G0wRlsVOJsH4GPNAovpgZzledjvAefYuoyv4E2iUnORuxiU2WHnJsdOnIUBWaB4vT4wBg
NF1K9R9u41egHi8FfHbAwYK7IEzejF9fCm3o2rEN1RfMjvKz6JuVTBsJQiAYv5Hi1xZzY3qKPeVH
ozQmlDF0Xoouba5mKco0Vx5MOtVZ21J9s42jHRnWNMeg+Oy0dVbW5CkjADBAIQmzbXnz4yX4r/xm
/38WO+uX838vdnxct93Pdc76v/+rztGMv9aDmQLUHQ6zhn/r7zJHFX+BFIUMAoNLA1W8Ws7+XeZo
yl/YqdbRHsHagD90fuhv+5jyF5hFsLomJyB9zdz+b8qcX9d6AjX4O1jiBYdtpNbAuX992xgclwQb
GeQrWgL5M3OrMjuQeOQkiF8F6OA6vv/pxvyHgmF9f//vVvvvK/KOr2swb/pXt1pF+iDxwGbopqiY
8Khs8+CP7NFfkbF/X8NgdbcUAzHA+uc/LUU0Ijuk5FboVl6yX3p6W57xGRziXexcJueDT+r0xlvj
HCrX/sPJ5cvZ+Me12T1NnpluCYrQ1a3307Vn2CEZmRIh7Jm3qL2Q8EbRUx0rBgdhKHGsPOdq6ebz
5+9v6z+vayHO5yVix8aKRzHw63VjlPERdhG6/p2G46jcSuA2mJ0c4cHqGnLDpLqBqbe1jO+/v/L6
ivzyQC3skSxZpK6bPM6vN7uzJICJBOG5JWx9dq2G1rNZ+dkw3JeahgdLwXPx+0v+463lkjaANW4x
g0UA518+66BbedhzybaaX9tpGg5mYnVO1EvXiAQeGpC0t+2a5/NfX5a+AznzHL6FwnHx18tCe6tJ
1kOPVi5homDuUAk17Fuf2eqeuZGn2QcxmtLb76/6jy/MajDVqa4FpRY9kS8PtlYsqU7nkKA/iY4j
A4Que5rBh0+b31/n1/2bF5frWCw2KpxltMLal6XACIkxbGt0kkFL6l0JCIvZHu3hI+qyP9zIX497
66V0WdF0+jh0eFgTv3wkIxw0U6/Z8At8P/FynhilieUPF/nnfVsvYsMitDRSnr5GaVQL8EQFfCd2
1RjZITEa7TgN/u9v2n/8JHSpVI3DMhTJLzctnwgOIUWQOOKoDDb/h7szWbJTyaLsv9ScZ4ADDoOa
wO2j7xQRmmBq6Tun5+troXyVpriSKUxVk7IaZz4Rl8b9+Dl7r60NyAqnhYZ7qsebv78ShRA7iSUx
IxtnV4oA4Jh847wGMY4pjcZDRdyQq73zg35315CusVVZJu/BuvH8vHyR/A4nHY4hs7z4Udrqocnr
dy5xRrn9z+MnwYhvF8ouxf7ZT9HoxNc6QRQ4sZh4ZqEwbzmxVwfiTB4WvWCSMHoQG4x+2AhIjwfl
zeiuy16/NxX+nmDqbCxCWI7e+cN+89v5yLi9LusK5dfZ3zUlaDl1hodBhjlhTYQNx11RueH9Xz9J
GL+8l6ZkSM2p5+0tRmkqojZy8TrbiW+iBmvxXFrqvYL8LAjnx21mg3XZ3j3XI/f97DpIjw0ydFGC
oBD6rDxcKFGXPkLct5kFME819YrZaEVHs4hgVFUOWHWz6dtTYuvZZcMw82Clk31sLMhzshffu57z
6Ego/GbRe/3rn+/KenPfbiP2CrbmAGFifmRVeHtXHBlZOSBx7sr8kE9fZXgNV+puFk9/vsyP/feX
69BboKsgXYfP9u11DA/hdDaJLFhjUXroprsRg961SzIwhbTC3AUfgsA9fzYn8FhiUojgmDwoWpX7
WcsqZ6vnzTtr768bGqUh6cBr0bcm75w9KmLcIRz1KO8rLcJZNUe3kzd8yrpDv+Z1jdqhbAztnU3U
/s0Nh+XCO6hTY3Jue3sjHK0o2VXgRTWW3FYjUaeMpU5h1b3TnDz/qnArsUezRLJzIuY4L4hSQzOB
p/Nga7RONx4Ip00/mu+F7ZzvXudXWf+Kn8ouNBgk5RCQFzBNBFQnIhkgCXUuzEE0W5rQ/TtP7Pzu
nV9v/d9/ul6se0mE8jcNbHVlGRdL88H423XixyUEH4O0qfYd6/wBVXqvOo9LQBZwysUn98CvmBu/
80Gs79bPHwSXIeCBpEwDWAVEirN3zyQuJUtLzPu2HY2XoCOcfR7W0+uAFgvto2qBzLX6LqEjNRXT
bWuwai1Vv7Tv/CHnC8CPv8PQScTgOyBb7+znTvlsEEY547tBX4CaX/lu2LMu6fa2M/Vhm3rVO2/m
jwX9l59OIcIqSddfP1/wXXsUMB8H/Amyn/ZWXaBC6KfSDx2R+0xO0weaJjbcl9BCZzlsHKGZuymL
bzMDGie6BBorByHvDMNpHrsmfCfX8zfvmEUbgPWb4xlzibN3zF4szkaI9gIrHNsvmisyjJgtWyGU
vPeafu9da/2+fnqfG4zeBHqwLM6o/2ZdfMWFvJuS6p2ftD7EX+74Tz/pbIvVHVLWx4XKHQGxe0n0
9WlFJ46OdYO6+h4rs+l3Vf9Jqirf/Pk9/80yRODzenKmVqN2P7vygrUdG4PiNXe0Hgu3k10o031v
sTtrL67wfgj+ng7XQq4/8zz2gs2RBhOU0iCDfuUnRXGYOfb5dqUHNrpFlUZP1RhhLy5PQx/vcy9+
Z2H65SBI6W4S2kJXjcElqIazlTDSCjUtroV5Loq+ys66zkWOn1tPULnHN4bqHnVQnm0CE1+Fxz/f
5F/eorNrn72xXTV4OmpuFSjxBbg8rbrEZ0TwzkpxFk/HTT67zNnLilAYBwttBDwd81YSpyK15FNH
i8V3zPrkFNE2Y+TZ5P1RSM2ihY7jy2iH/Z9/7C8L1vpXECjs2hxohH1+wMhk0+pJy6PuMhRx8XBK
NG2rGemDyMMt9MC/XiC53roOEIfMWums8/KfP1EXkWeGRZlBjAMg2JJ7BH1INHfKsVf/4v/JTaaL
y68jDAMC7lkWBfibAVgkz7IZvUNcJ6fYHu5aLzmVmNON1LuqHbSXxiIJ6ghNv55d05/Ve2v0eWW0
PmryQxjsS+ZI5nllBF1zJI4XqdwSl1b/CHyXNWqBenKjIa1WHwhhGInyA53e7KZ8qO37Pz/kX5YN
DsIuvTaad5yPSRx8e9PLdtKWrqMoBKJ5yV2O0JjEf9lBWQ/bbEA2kydEB4wm3l6jStHPm5OuAqTa
r7bdB1Ed37qdd+/o1UsXzu8Ufr/9ST9dznx7uREp5BJHCNlTLSF4MGtO09A//Pm2rV/gm3X+7Ced
3TayfWKaDQwN2VnhRoxqM5ZyO4R8jawJ7/wgEjLfxtCwInAwFhQvtL6IWIWs9fY3YXoFKoxLzFcO
o9+pnVEc25g11fd+ceYcRZ6GBKl1tCzcel1YPVQcPW0fBowN4WJhpMdcok1t9K5uWt+4UdjHz3Hk
2jk0aqOUp3oe0JdhArKXB3OR03VOwsALCAB5AUFxyT62bRNieCZl8QYaPJ2wpA7x+8xpiiLbaN3+
kKlG3YIOLtABuYl5E+qDyp4ADCKk0nASXI7QDmSauttWavJJIg+5G814dC+TFcR6cAYsmH5c5DI+
MCOo7pReMVQ0WowBzjJMH/TRHKhJFne+WQ2Xx4lwXMSwZvg9YWd9ifKoJmDCkNepxB6kZV19sLLs
u223i3VsswlVRg0SE0BEDLMWvYmD9VIhJNnOeRQ5+9nkjBiUFPTNPiwFRyQslMx7XLVLmK6eStrN
+KIxzNP9xKT5gqERU1kbwgfBn+f6tkvs6mnoEnFLLMAuN7v4YrTD8AShcdjlmYV0sYH9omvZog6Q
4PVL3SitO6YdAvnn8uCgSLuGS98dR3jC6M+Vu2v7eBdC9g2PRuvJIMSUvx1Xrs1Bq8Jq/Nza+VzA
EKvG3dBbRGrCqrhRQ2fedmgj+21hF2LX80g3xqwt/UOEhODJ7qZ2pCeFbXkzubZXHAe3XC6MrGbm
35gFN66Au6r1yWqEnNDh6fHtWMyn0Uq7YCl7v3F1cCd1Jl+cKm+/K70T23lgbM5wJ5D1son1ubkt
JpzzvJpYovPpu0vCk1/FGS5VHUR06DfFHksH5lBEpbicnK91Mcdp4JSggNIl32jJ6GxX70IbgBMR
AKTM7Badgn7H84JCliS6ceU1y2dbR5ur89Aisltz7rNVMtDKKKmFV34XA0IWPXVvq7WxVK1kRSJ1
/LGy0NDjy3jOwLhKkTivaKPxNbQjMsxy/QMTEsmHykFqV8mFLN1IO5q1+b0WFlLjbIQMVWTJFheS
38Py1vLsCWR0jtwReNeAaw3l0n0Yf/NmkLO+Hs3ay2RXN3PFM2ZlQr0+4wkQqiJYZAYURZxGwP8J
CbCcx5Nad3xtCV2MvwYygbo34SGg2V/g4QcLNoQtvhFjlxrDjcNWF7Tkqx7IZ5PoMiHuNFvkI4+5
aAb8XvAeAzta+14IJjFVJR/LluqltYueuPXmi8DOtm2SvL7yDGM5UTtlN8w4xddx6vWF6NbYOoXq
I/knF3TmjDHwujLyXuQ0Q6cqbhgaPhX2Sx1ux94Ynypej/IOU/FUbWFBl7syx8MZt55Z8mGW2cOo
MbHxdaMxH3r9u4U3fKO7/caJPWI24lfiKz9FGq/ZZOjKl1qrb3j03WNGb+uiTdv8qQ0RCxtNCk+k
ZjJw6ljbmiHBgbhG2GmO+aUF3L9LmtY7FhGrwjaa0CRnxpWqre2qD55j6GdEgXyTEEDa3D6VcbSD
S7ddupYPCMoCpLapwHtu4/rTzWXN/0M/6XbVh2jI643D+Ns3UKEbY6q2SdEyeUQPs11gMltxfLDc
dosV8BivoGXd+2j35g452aZjh8iXZDdYYNzS/nkCUqKnCZcjqtzIcd5h26o4paCzcLadVW+dqT/U
aLzFBN2j8scVeTuEG3YCf6jIrzoMeFeem9GYNnCZXljHNp6T68NJn+F9hTWJvPry3cHDZCV1vbqE
P3T1NADhYlmIHDuFTptNpNbQZfts6Gg1BodRM+/FyVLWcgUL0IH0korR9N2Fk9MQ9e0XBElfXFjz
C/neBzd1Vm13WDT4lrpwO5BCqrZO6T6IiCfd2laM6m/RKt/Fmo0JPmzuJ5QQPG9R5z7OFv3WNHKM
xwD7CAiR4XGYw6/Qr1P09oPzgZyB/LCI+Go1ZBFL9aG0rZcUsW4NKd6PAII4opy2shWHaF6aWzsb
mvtGg8rheRPLK4EiCWigqeF9inrPONqYa4qTmifrrvDoEBpTqGI/9hqU35L9AZnVc1cSAB66UKK3
5OmO0ynkZAOpJtqHE593uGj9d6uoe32Lg3COH8sOxInQs2mvaYV2GTl56OyXtpBkSmSxtpndxSUh
trDg3pgnPrno0nUrbYP2L8C3E3SEivhj55IIYxhf2n561ofJIfZxEDjBhjH8gpkKH1M46ct+se3b
XBQ1R/Yi24xZfZ2QsLOnrt1oE6gEoIpuNp/QBPq5qvHiloGZYJce5jjo63Y6JMznO99ToU3/r0ds
6VB8PKfYzy3s2KWy7ol1EN+U0VDj1GO/pYjdQrS4Enp8RY9k34Y4wCFxMbgPm+tkuE5aenqE7mIy
iatjnlsAmEYaLygWnOZezao/YW8d4XsIAg+N0U1fkA/O+alFCGL4lo1eJS4m0k3A8pGDMfCJ2mFj
qqOyj2kk1AdvyuyTLdGLAIs3GyA+Ze5dTJG9BA0tCriLqQ4LA1qjX860cmiUOn4cL4d4jJZHd+hB
UeZ10z0tahxoOimuFrTwvLYeCTuHMOpBAYzGl0gXeAmq1U5bGfULK9UnutA1XfPOajFde/NdZGp4
B3DJXucaHE+wnDp86jacxTX4+AJ3SDTNiiUmG3Pczxn27tStkBgZIX7pSauuJjnrm8oW6ZOWqYps
HtQYB6JkZUAoELzdSbdVcjAb2UMPjrzoOl0a92Oj6nGPZW/x2FLsCTYbdqmWeV1J3vaQeI29OhOf
PRy7aeq8tLJ2NiJHQoeYa7rsCBa16+YBs231MZE2Bl6U+bva0QzJ3RuJXkCsdV04xXwLvhNdie49
i7RrrmqpHcBdj+BFYmwosoYIxf8rujGmqkoCyUpNUAfWMcKQEftWC8TqEvSanTLuaMYaoVXjpVcd
4HI/jaLohWheCpQwcVlDiwbmKfpRPGjLqzXP1yU8DcKYInGI3TrQSKPPmeAP1W03ut1lmE3pF8TA
QFxKb3TpGU13IX4AOVQXht0191UcEZ3KaZ0IOys7FH0cX5bueOxiXUAXdCPQBcWrSqGElLmKt012
V4TuY1mX7Y0XymeEkRGJvmK32HVLa3DCGqDoTmpgGIuXaOGuXOTtkO1r9oeANS28xjMiD9Yy3OBW
eXAzG/vv3FMfDhny3hpb/r0wqHF9vNg4TamBNd/Lrfu0MXOgh5p+suYKtqQZty/5PN1DuLgjivFZ
I+99lHkXHfKcJSfvtrYoIYrVZeR8ysZFDNtQCQHgVjfSW5Gw2XThUS3WcEsM2hrZZmuht7pP1Ocx
LpvnLnTVfU3he9O0JdRD+OqP/VJfkF9SqE011vcJYXkbs8PVknVyU1V19n2JddwVanqpa1nA0Ezo
1ja59SG202lDfuYn2SffClL/LgnOi4A2wi04KdlfJak57o2JH1GVpr6Ls+SDEBWhE1mPeW7SEIdD
d4E2ml9EdoXhKE8x7tlZ71sD5Xg7J9eRrl92ytyS68HGJtvxoQGTsUmTaSWE1nKTVsknR8WBM9Ty
u5IO3YKujm6K3j05SbatXWfH6TRwGGZbfaXtu5R6IG9EdTkaojwMFWY7B4DfgXTrkn3YVRsPl1VE
sJkusCQt6/cYVLFzO6OWGjKzuZK5Q5rEnDX4qkAA772MA+5Y52zcJrPf4UJAuYmDSYV7Z3KQ0Rvo
ltKKji+5tXAZqkkv9pno5igAa2R8Id8L/7M9moHVxONHFVIJ2Un02YGeDy8/gvkSt/eeV30smzne
Dnq0FJeNwo7CGjJ3fABxdlTkuF41NUVW3HXTjadKPJYID6td6uF6c6DtZBsSdSImZDQMiWFCKFwb
5JdbzIGshPVUTkrhd1lQVAF40I4KnNV2SJvUYtsEWgXonFW18BSdKdLytmaGTHhaSEEzkvZzOTPx
hBFLtHMI2GekopqThkUcnke9y1VP6IaMUJ7yGuDbyaYP5cp/syoNblD2vTJ7dZc6XZnvyAnNb5KE
bfJAjCc7VtKP1KEGmFnULmNDxgUfTvlpGT2vOXFsDqOLYTHr8nIqCbmtKOwFLqQMp9k9aD80Gpwx
o2kDtXYgHi/siuzgjb2aMBthlpW+x57ZXWVFBxQtCCev2wBB5G8jeiBz7hXtG7Fj5DJAKp5178hn
P8cXkyxVcWsZDvJK4OjteBiswgURnHYaBFvH2Pb5LObnRFmmhfMKkWWfalgpGeCsykxX+lkHBteP
HF2Ez2ZFyMZet+Kx2RvxD2ZWL+tPjUOCl59mWblyWfT8iahwmW/HaZ6faPBnYt/Us/ctMiHEbgZL
1gjzRXwr27x78Jyof+1NOyy30TLH02WdDuOJ/6ehfSS2Lyr2aazcD4jvBmCaVT6JzwlIwluOHRWr
Mg5TcUNBIscPcW+isoywyhLgqM3uh0GLyvAmBqGNFbomwvgy7Vsnuq7ErNu4wiIMxKsFhC2JtNsq
Ng5AYu7HslrI8WgA81rqmyKgMYhtvBl+XXDQ8hl+K3EqsrLxnisobv0F/ei8DLRaePsss719Qj3W
HSZCUzHTcY4yazvKtmzeocPb6F3PVjdeMYRHB59elCuIjTxOk4B1wkMUTt8h+zKqSD0RHxhf1moG
8s9ohmWwx9xnV51FKt8g7HHY1+Gj5j3grT4lTsVBPGVVWYKa6CB2kh0bXz3E19Vqxre+JVHzoGAP
hid6OeYlR/PoxG46bMifSUZ9b+h3dsaxGPoo4OhCCVkc4mVj21A1Rg5sWmtsQEjDNrN7fdOaCTGm
M5LTXdkZ28EVS7nhRl/nSXghEntbExMk1LMlPxLpGyzKSHahmCuo1krkd8BunPCQwpbtg2XhvbvG
pl/d1SWJbcstF6xeRtMg5GBIVzwlDLqFECzjagmflbvRnBr668Xc9uEmTm1adKkidi61PtPw0IJx
mFe+pSov6za5jBu9uyJCTXNcv9a4Sw7phb4RKizbU0c+TqLvh2nRv7WMDYgutZdQBkK46jHnLGBn
fHgzE6lBXeCKEvcYoJoPIGee6gvMIOpS9lXOblnzr6s0SDlva511aYqOmK+ggoUOHW8Lkv3aadKo
ZDl3PG1Hgkhs7HI9C28SxyH/LOkxPCiOOT3FXqx9Nh1iZMsJ+FcHbIRFtoRmkmLXB4bhg97ajkPp
sLrncEWGJNBHqkPukBS5gQnfKo62tzT5NlFOoTFXI5YKPg0czoC86LtZh2i1s1QVd1eFrZ1i0/xI
kM30RUZ5tiHXvca9Owo3DnghOdzI0oEiSW7EoSTZ1lc05MtLl5Q5tdOmPN6C10g2g2diFNXzuSXa
pAlp6BAVRDKjzh9M4ZZve6wEj908XWR9FBOsWdavU6YfpQpHSjgLr+22injjIR8YxKP18WODyqze
jtL61lpiX8j2mUwXUz8URRdLWlaxs5HMK6+NsiQfkb15m/GdPFKTRvedV+9s8JvRNoxD+2gatKCg
XIsbd4Znssu1qHF9WOXD9Gg5leXT+mog2bvhuGllC+Gge5ycsnY+9wYQLrLaJB2QxA4EO3NgLjZG
Br9oWe/KXYw/VDv2tnaVZS1w1VidgNpdDwqlflh6J8i19XWvW9uSpKvN3Ltthj91GUAr9JptoBSv
RoHVttDs7FKCrOk2XQTqgzxQ+6puVM+8YajJFxpJQp6ptE+yLCAC2xmSO5oJK2V5wPA8lBmropss
nMNk9T3PCWu5K91Ff/AgSg+B0S4t8utce66yNL6cyB0rb2CrzFR53RQee7dRJtRMs29QbIegek+D
DQ1IoLFyt2FYtSXVQsxblkfLBuzelO4yuhcVKUhZ+RgTmXRccLc8V7FIy8s2hvmKUTUnKyuCVT+C
sR+idL+Ys5xPBrAsyqcZqoA2Lp2P48H6rqOLx6qdcT4cNDPd9DRMj15pQhZF/v/Ysul/zXWVYeqo
QrgXHoY2jWCCDated5ODbD2WiMivU60zdqSvLSS2aqQ/ekYaHchWkgQSZl0lSJJGBAMBCx38vOar
uzsADUQw7Whb14V9XxNvEmKBGxePnc6v+ppz6OuYCIszl2ZNLTxjo5Ws7r7eRwiAjF0cLvwTjGwz
BPD7xQkZaMd1TUvALpP4lurJeqIdfivapTxkhRAXs97aN1PBkcjoIZeze47pCXJU/pgOvFN0JIwK
OrA+uBYnsyK1tyaRRitDKddrolL9TJlEWn0aR4QzGvCWHBbaBE8ezmSTz4e/Gyjw4v0QMwG+t5BM
ybNpFHahJY6rUQVtpzYJja+Z1dvxHsPpnYHP+cBpvRDzPMdwALigtzybLZpTAwNlYHLBQIH0xxSK
T2Gkz1nsPHNcHTfMoQA4DFb1zhDjfCrz47o2UnEm1LrA4fV2ghGjBY9I+VPBUBT5XldRdk3+Wf2O
5OF8ZrlexUba5qBggoJ1fhujToONk3MbYyxsojSAnJrgWKS7KwtnOHaDXr4zRzwfCf+44jq2lNDL
UNedDbfIaJxFNTJGLIsbbb7wWnB0sf3ORc7HTetFmIliSGTkvmqC3948asoSMd2qEkyONJw5b2GC
ATfLbvb3r6HHRJSRqGULAI5vL1TnplWYqwbDonscaeE+LTN1nfVlc59A+fvri9loFRh/Ggaqy3Op
WkoSLYQMMLjWwLmQooMKu62gOQvxzv37RbbADcRPiNoED4CFbuDsBuoyBQlPKzkYXrybMtw56iks
cDX31DF0ypOdax8d4713/jePjUWOn4jKCUPA+Q9M4IVHesiJKG/jcgMfXn+eQvjtZZaTiVWl2js3
9DffGFpIfA6OzXEC1c/bpxfTnlX5zGviZQResDW1fm8Z2z8/td9fBDSSicgQx94qgflJSWPrVApj
wieGvznxuyYjdCMmZPbPV/nNrfPI0tNXDSmOuXPjRs9wtR0Ft650b+AUl+NX4J4q//Dnq/z4cH6e
4/JecBlWQYwomKPP56owxwqylKcGpAZDsjT70Cbjp5yNbHTyk0jTW/Q8O+zHlZ+Ds5DKPWRgFEzZ
BzSdnkzCBUkoAfzlVd6tHNu//xr5ENGKrp5NVIZna0vcFW3TUy/QeTJgKZc06wcyQY8gvYxAIDE6
/Pl2rI/u7d2wdPyoUvKyIl+2zzehUYrKrPlK3Dbde9Ec5K57nSrPF/1M7GC3m2P1ucvylz9f9tdn
bSGUdjkXWQZfvH32RpHVhihZKj78utizc2wmUJB269wTbvHOy/vbS1l4i1czv4fr4O3LOwH2NYe1
R1HQEAadix/fNxQH7Hf2ofVLe3sn2RAQhbLRefh87TM1Vsmgy2tr1lHRpBsGtBtC35gsL9sRavjc
GWtt/M4X84vyF0+rjr93levYqHa8s6/fHR1BXhE7ew/GwJ8nY9/FRrYefhiS60+tkb0SP3OImGg0
OifVjH6d6O7TlCnmnx/oL7/eWkPBVi8Y3gfnl11k0Ix2BmADSjDh14q7atThcRW+UBzQ8kP5nl/m
l/d2vR4w2dWsD2xDnL23NhMuXVUm84JtfttdLD55ysH83P2lIIobTJViolZFvYkH9OxzLB1aBw4n
BhIhtNLH4SEDNEv3ta09UoQmgWsOmz/fyF/KmbMrmm9fV68UbmEyvguc/KvKMRTkGpMTxg9at1tB
VH++2rm0DuWgtaqBUONSILK+n71BqJSaLiIyIMAfeiIo+FoQwFFzOl2pR0DOFm8Hn2oX1/8a1P/K
V/l/keO3Xue/aX//byT0sZD9dPPXrMB/k/3WIML/+T8uk8/fVPLpZ0vlj//iX3aMhA9DAethk6Vk
xkjIk/hPJp9mGP/gl1p9k6tabPV6/9dV6f5jr7YT/itGGBKvAf/Vv65K6x/qH0ST6I/Xxc/wvL9x
VQrr7YsJwJJNk38PeydlBna8s/XNnXMLoxbm51ZIqBCa47VBlruOFuBKpq+Cohk6mjmWg/Q1GYJ3
a8jovmVFrm3fAibj7FwxqjUJOyx2IfmqBPsBHiFSaCHscpMtNWRluWT6ZRnFMiNeRvb3MemYNGTL
lrYy0CtYcZpI1H4IKzJcWuIoQvpoWeVtBndQjh9GrvZtCkNJhksfFRe0DiDs9fkynvQRIiCLsASG
2ucGPEzZDnxnhal5SHZM8ZyLDgJr19C1tOoofQSaXHxzykoeXa2UazsBjsFYk4Eu8mkmIctyA6fr
FoZO0N4flF6XjyOOG81nrR5f2TVNqDpICX0n7deBdyiHjxGNmYhae876fZhgqtmGM401CNaV9z1s
xfA0Sc22L5CDWrseVBfgx8VJnCCp4Jf6yp4jSjC9dR9kWzGviolIMzdaIdT9nOniE/tQfQTqk+on
e56rT9mEuTwosly7LFE6wHxjGXgmozQp90mbMwGeadKQ1IBbRfp9KgbAh8pt2L7M/jU1o/Eia8CA
BZoRu8umAw1+uzD0KP2qWNZeo+zTfVpLBnI1/UyR2uN9uHTuRbTI7rUxRN0EcESMHMBjktBHdju3
AQ6xrJFhtW0SuRwZ142XSBGA0SGVBuO6unEQ9NmbMRXdhciM7EWaJWQ8O+9kdRr4cQ+dBarGbzoB
5JwsG4QIRpyjOjAtxtzAPVvYf/wTju/arfXNmbxP5SxSso6ytCsDPMQj7fUyd27G2iuSDSV7C/rD
W75CVmGu2LuA7osKmdRFEtVk0JgjGlzHJbJF1Cphbl0QW30f2kn5rWzn6ivhrXCaB2TM9JCHuCB1
ZE5vNKeKGLTPJpOqNrUm85BnuTiEEC9j3r+QuTrgUAjdtcawi+6MwzY+2vOzlwwI2tw6mctAN4ry
eXYZnQZmo5ndDk159LTmUcLFNkz5WHQToJbanpRAcKnNr8bqZqDLmdUa/XhVXwuzghULjZ7nrZdG
dWMX4dqTLJuiJQFlcT/SOwFbynuejduMg9VwNRuDyAGOSgUiMzPm1h+anvBmckDyeCeXsTyV4wie
3E35hxkNeUsOft+hpwaZxM2ChOhvj67GAt1E72WSEwJOSJnPcSJ8nMgK+W7oqSl2QgIqYa7day9d
B6k2GKeKeWPTdmANup78v92sjd5LxeDJ8uO57B1kRKPBe9i095WaEfiUnnwNzW6Y/NIjNDPQM6X1
K1N3+q6iRm83BaHHnW+bBVTSRkclGhp5D5kysluIvOU6ntMAxG26BfUiMydN+5TGcOmYI3Qj/xxn
CdxtuXNFMNsUb2CZ2mSaZUR6B3NMPh1U0v6w4AQogKQQi7ujCVc9wv1FsDhbFIYnoYz0u9Oq8CYF
GWIFRQNqN0Cpkuv3Hqa5T25osvr49mK3RMu5+iI3jkGjFwljlrT3Q5f1ya6r3Lq/7WLTukZJ5sg7
18kSjn9qduc1XYpIxsFqw10HSI4oDwnw0W/pWwKWdVv1Qp6qOjntOPPtVCUdxL7RrxNVKrV1NYYy
/uK5yeewr7vXYfIgfIU9j5+nVq2srcnmY3NG/Ys7wOdZp1EeXQLThMWXIjf6AJdLfwEDy+I6hL1X
PaCCbJKVHM+R62YcOzHf0M3P5x2kjzzZRKYkfqJLpbHs2nwpXIyQuXejQiaxdIariLQb4GNlciew
ZNMWnVvKS9qCMASZxKfz5WIjIYc5rOqrui0dN4j4yD5CMspAc3ckN5+QDtYf0IuVDVIgux52QhMt
dwa9GtEDwClWKB/TlIIhLgKeTdFS4dGLnCSt9Gjs12iZnABWOXfZsfay6lV5sX4X5nOiX5TJVEIL
bxN04y5BzI9zOjjFIWXduprnNlpuy8Ud1Z5kzIxgDii/floDg+UbyOCHKsah984Ej9gvdbj863I+
Iv7DfWNON7KD2X3U5cQAK4BwSODGgoRlFxOmoW96N2tvNR5kzgycJW2u05ThDZmqJHQQ3HT4Uaz8
Vb32/ycHYxXA/4GD0cVJVb+t29b/4j9lmyX/4dSMzxETIB0f3N//u2oTJlALl6qLBhRKeNom/y3a
VqwfwSGOhwlANymnqOf+LdrEPxwyVlMPnCi6cbSR/qZoQ2r/9lAqcHGsCc/09wzL4pjEH/5z5yZF
VKJ3zrQiqo1KnhB72LcMTxtE6+whxM6lXdT77po+sopJsPpIktwW7bVVSrXM3yxTvTSxwntTMlY2
Y5QLvakuEpmnr8zrh/gUTwKmKBoCosFW2FG2NdgE3GPXpHlyUn0FoDouUsPawxQLX9Fph7eIrGC2
4NMjiUiz52bw4ToXX7u6zD4ibDNA9mativZpbiwPSUOXfpMonf0JHWmNac2t6dfk08i60IjuFhg9
OnnbQRlFM0FFFValjKVqQYGUrSxMdQE1PyKCbl5YTgkqV/a+Ke01XzRJx/rYMHcgcXH28oafX0YR
CZKdFzJYV1G0mwp20pPQG0+/AVKuqX1hyybaZWGJIWqJTLJFyFAoPXRQmipg9YwTTaibtOoWNDqj
q1O+tWEzjzWVoJOO/th1BKnUzqLH9aaUMiaQplK1g7KDfGHig6eU3b+f+yxaHmRaRe3jgNTHXhAl
23HrfjZ1hDD9RTlpnd7fDZIVPkQ6p8Wpd41oggX+3sQNuzRB0cZVj3B+mNDEE73SW0Wz3C8OtXkf
DPwoCtOsLRU5kwOB717Q9gwNfZ2gPLnLsPz0W7qkzGwJCBRAP+y06C6SPs8+EtlTpch1Zdy4t+Mc
U+ItBFD0vo4IZXiIcr6XrZUyzkUuYxrlPXGRIrsSbddme5kP4xgIwge0DYrRBTcTfa/Od5UXOqjo
CCPYiARf8ZFasuocxkwjuSPVSKV4mG2zP7ZlP7Wbvgu9hf2lSgiITG2yA61ITXLnzJHFWxUNujiZ
c6xXV9U8grJGP14+emXRrsPvrLvF8cp/aVBjStTZkvQPLZftvosW9zZu28nYtLBZTdwI4NB4Qin5
21lZH7zepaWTiWR6kTIdkR7+L/bObDdyJM3SrzKoewa4L8D0AEN3+qZdEdrihpAiFNwXM9KMy9PP
x6ys7orCdDXqvhLIi8yMlNwlui3nP+c7NEVtz62f6uLgmyACz3qA3rQrfIWflf5hQXluqUGUz95I
v5VLBQHUuprR737yJLuWbSCt7kHvYq7oKPODIQzujrpiFIGtCyjNevlgRTJ4jKx+Kk6zZt6FjTfl
HBFraUrryZAlHiM7LyaPeGtQg01n5q7OWY3R4JxGta6Zeg+rV954C6IuGHRaNHy8jlnXZpvlu7ST
cqQA9BULWzDCbvPHGvPUWLvfR1qo+yL26EIywE9glyp2FDZ36d0668m58fjw69tc0ELOnH70uh9W
STXSTmS4qEyh22jnUFfLMLVy8x21KfKW44G4NYQ1uTtLW+GDWIWiEWnu4Ye73WBcUfWJCXvqHI4U
RaV6dyfmAtUet5j5YGdebSWmkS/eHjThzJDVrDim4wsJv6pwQ3xTJwtY2yqmlcSHlz9k5OSPfNeG
DlXm+xxn3FxTUcU5GGsAAOr8YDaqOAeu2GbY1db6Wk4K46vv+/0HdvolSop0mlewhFFJLQjeHup8
ACDsW56RB39Jg8e8LHI/YTUt/FhbA7E+t6u0Rwevh8ecYraxiYMuzJ4wMy/vA8OzKgk5mlFKXAzW
jDeLs2wsq6L+xHwDb7TCfPMxr5Zw9xSzmd/9kZqSvbDS8OzmXjTvEM6rS5qaYbEjV0+/il6wDBLu
ochrS66EdtJFKfDEutITTk0/Ny9rJnseHNNpfqFu1VeSZMyTpnYiP5trk+Ydli4xffW9bR3BE6U/
fdQ471I4CItxVqb9N0o53dveMsWc+NqkksqBhIHjxSqXW5+YZJXYysQWy4F3CI85C91Aa4gvH1bZ
NBSb5ZR0xdKRA+MYhy7U64o1776tgspL8L/wgdrCC+0ekIL1BvqSk7flquVBen1mJMBqU5d8Q2+r
8A4rY6Gp7a5TjN3ErQjnrD6AuG7XR+bsIS1UDr8C2QzUXZh147LThf4UvfRlBuMkHVm84sCmijam
EDTHr7pIcOJbVpDLiJvLnPyA4fsPRRkVo3NwKYanrMD01nDLWZkv0qiN8cKtbyvgskc73E1RCH0e
ncD6aZvSaBOKBIf20tcztz/Tdtj9sFzjKnHHIOLuBMbmZzvQh3K0JY7gGH/+qCgIIFA8Hpy53mrD
DFrpemgeIp6aUBX7tqqcG1xxeYU5ondprTHwjjncsKWjnqbIVV9TOsB9euNqcc9HgPdKGBP7bSQN
fW6KlLcN3Kp7IZBR0RgJ45+1ZqDXPuH2H6krX60V9kJKZ73qV5sXQXjm2egxUoNcoViGjOL2IhdZ
efjucyznYL7q56AatiujylX2jZuF0d+axeiKj3IwS366Nk2wHVQnvNtuMq6yCum7CEVX7Jt6Lc1D
n48ZzRdhPzfcnHsDg1TJMo2Kb5W4DSasArHZp3JMMN0Q8CKRsNxX/PCquOk2I6+RjjQ2epqWyKQy
qvqdP7c8B5oQIth9ov82Is63Cbrc7YQOYtKXJsSrZ002rYnzHDiXdbLDLubEHf0yhnLN9nAF2tvI
nIqvEY6zeztK+xCbTLS+EMBzv/NS9VtpyPWm4L6kmR0V/UPt5/Kbo6lCo8duriD1u2yPsSoiyb2I
dCmmdbsAGN7kHdzLGXgyeK2IVGo8OPQJ7YDdUm3mAesd4nqGRp9MzYwPY9jw+hY11Cd2VK6o9KhU
B78Q2Pty3x0vLW9l2AVVJR8Nb0apgZNYXjs4Gzvsrl73jIOcpi06TxgZrn35SEpw+DkNg/dYVWlD
mZ/ZWxluDtpUYh9DPsm5nPFwDW943OmWgq21mabg7KFDblh4TKVxMXtNe6DLqcOlWPQXA9edxKw+
9T9H1Bg6o/NZvnJCUzYHytz5wQI7sxW7Xk6NIeGQJTbDVN7lQd/mO8AmYt7xnODDsKLUANqSq+k0
tmmBz82iyXZxepsDZ9ibP3yRVwbGw4nhlfQioPjhslAf0Qi//baamdNezU1WBnHZhJx52rYbCRT4
0h+OUR5i2cml9t9Mq+LyzXzfb69zPqBY9yNZstgbiqRIM1pEc1YiRXSBu33bJIG1lRAQP9NvynbL
19KxBF+2yRcWvdWvqp3JAYYejUhx02VMAsRYBavxU8JbhBCNjITtBv5ZHctiScnytUPmYlJbwqft
+2PemdO8LihAFKO5q3FGjUHcp2jI7BhCOfiVjRy1M3KEdeqyCTIxnkP/bk6d3N4TpKhJNC80sILD
aYwbFXTSOkJ18oqjH62czakc8vHU5crE6Y/lZt8NTZh0tUzDQ9MYuDdTmOHHxeOwiLKZu/zEEHvX
TRsqlffZ8ZbMr9M8qH0PJrt97lxrrSMaw90iOmpoUkMM/Hw1HwnBWsE3ObhRsfe7arhOu1obFCeO
/QP+oqjh7U3yJRJ1WzvHAtrdcFhWQ7Ii0xxueBGp276Yb8Rk94xnpzblAIjouWJrZs9evUMViuhB
ImHcZbLlGSlyNT+m/mYu6pzeQhzCRmLGJsdIqjztrgGKAdZIpiz/DacF4TZ67zZDpA6Z7pfnMKuL
/gqnnpUnTU5qIPZpX1tiGiOydzKbqJXcv8l3FGjFR+g6lb+viGSU+76h3e6vw5p/X8H/EjK0/e+v
4N/yz/91fG8+fr+Eb//Pn7MTy/nCDdxl6uiwa25eoL/dwg0LViVqCf/ehYfCsIsL+t/A+84Xxs8h
Q8SNBcCkj+Hen9dwvuAfTgQcPgwYfeB4/8o1HOfWb9dwj+S46cI9dRkgOvDhwn8Y6qFIW8tc1w/2
XHAHpIgq/N5yFX9wmoCPtvDKFHHHtThTfwt0NKTEvUX0jVvq9HPtMYBSOxWWl7UPgYKzV9Uv2K3D
mZRCGZ2JHzgvOi1s8+gQbN1HebE+dv52wTZ7d8ovghGxcS22Lh0m+qp4UqMpvkuSWBrr4DyNB0+m
g7gpjNw0qVWt0bgluO5x06QefHiA9n4WhJCiIuxaVthswtgZ9A63NdVpmn81iShihlPDPZhGsy10
NNEtUOWpm/hUTI4AoAy06UXpYrvORNAk8GJK6sWKkI2xFw4mLSk2YGdnpj8G2jvJxNkVAdu1dPMs
ydCs0z3VR4Br8RdSATa7eIj9Bb8p/uMRxTdFq+NyAqtD7Ki1px9w1LpsE6Oa9bfehBoysvBSASU4
DmFA1C4majfiVCexn7P/WoIqQ2sURnl23HxJIFxzSnJQpF+YGWDEmBpXvKAowKS1ImEUCcpdSxhR
loWVrL1dt3vH0cTZglAGt4XBEklRXh/SrzWRE6PMuqzs3TKRn9lloazmk1HTjEmlTmTvNIHYnx5c
XOZcW8EdnfPkFIntdpwycZ+WMJH7yUCth0Y8xWFjAhwVKML1PgTogA+4XEzrmQo4MCgKzjL/F119
4wkYKieaoV6IRWqS85ca1+t4CLDBQCxl+DEltt24tyZ64qUBQFjva3Pr0aF/ZyW4343s/O5ccT8q
jBRM8b91xXE5//yPv2xi3H+/qB3fP7r274fB2x//63qGPrgRSizoix7mBop+/7achV/QBVnJWJNY
mrw/ukL+XM3sL44FGdJk4guHD//Qfy5mhvOFetA/LHAYCX28DP9SjQhf6O99Lg5mVWbBm6yI+uLx
1X6XFN06DMRAK3MuRfngdh1lQAU3qhmMyf9AVvr9O4UmTi04bpGF4Qy4EbaS37/T2AdLSt6PaWpP
1FC0G4p13YpJUpn83Y/+/q8unb+v/Ph9ff7zO7EH+Lw1F1PnP9iRwgLRYuZ0auci3duly5owL/P+
n3+T/8/boRyG31mITQi31T9YVjIvhJbBiuYVgThlUZfdDQtLIOE/BjX/w7cKN2H3v9xIvCMItjCh
Qg++ZkQlzT9M61MHo2PmVYmTQhmhuYKcLNQEDpuJQHKiUYiEJqrwOvhJTdJYXYFpTYdtLuts2TO/
aXernkd7y/SQhQyzUdRc7uUsY2D23fo1UoXpMLt24BeUxPzs2ywfqrtqcmx5HE0n+4E6EWUJdwNu
nEYXkE5lVtPsOKK2FprPxH+0M+H/Ktq19GiLy1nKaWLyfhVrQVchXwI2+dIIvrFVGNZP15gLZDNG
mSQAJyLGrF51FF7SMsBIqmxHTrdkI3z2N83XdjgXctW1GuAHUo7BD2oMgnqn7a3qcK6iGjWZese3
eTD1az5snMao3OLgstYlW1u7hUXGwGkuOvfEdEgDc/hsq6lJk9qclw8NsuxlnprmV1MX3o3oqLch
DJurR+roVoz8mZ1p3ribU4g9FN5r2HRgJ2nnNT4GohtPqdtUTynZJxJKbrqNrhVHaXJ2TaleQxgr
9BNaeTO+NuGk7lZ6nDTWyKr/7jIMf7Ql8JOY2WR5vRW9gx9zA5quRhSPV8ke8dEORfHBp0a95wuw
d9oAO/SZFLcfZWSOPbwHxBfIM1r8ZkyDKAu6OBIU2fylYgcfxfQGYtHyjg33qIE5P/V5XKKcW5ti
lgfS6xpzEqkcXoTQ1ctshwxxKTG7W/sp72BVjNXXluGhwPvauM+Wng2DrhsqKYooGnHF1tOzqOgU
iSkELX4gJQxfCWXb9cFeSHPJiukiGVyYBnFFm/R1GM1+trd0DYUq72fzE2ZB+UNnHSYpGyc1AXMt
MzRBm/Zx5YK6YGMPGbulbWldyC0SaaEuwKDZtU7NXVW0vbUj85d2bOx0nY9mpOBqr3KjOTKxD2KL
OlfNLW5t1od5nbL7trH092oK8g805ix4pHA2e1V+QfevGDfhgyMMGZ/FgO9E3sacoH2MhKITLSoE
XD3KVBIIt/ofgxgoNZqKQL0Sj+gUdRsTl2EqVqed8Cmf4cZNWTTPXxeUdOsZ1a2BYcaNkcK5n9bz
2jziFMsJRbs5Pcm4drqYHu+mjUsAAN/pt0X+rgWI9Hh2vIoZclrzKav5jnVCVKv/SS2v6cUGEak8
pnh+chljqu5Jcpp7qlj2o700/fyncil8i/OtFIbKZv/Blo5Fw1sdpOX2YirEEhnJB1Olnn21pEwn
4hHDBrTs2eT5N3vGYPt+deYJwFfjvQ0gSH6Eg9/cY0ahkJVAAM9NNGQGBfKlie/Hi5zGRopOqXGm
M0G/IjOQS5z4/P2YeYAendJ+Rczkt1WNarpFMF0+Q01GMFaCMcEuzVtYe1GVhgk6DF1+yANc3Sqm
FcZeUB7zLFkyydsaFGJ4ypnEngVHNufIT9v3gng75ZW+k/JEZQsBP5QXRkpO6tBql+c9jaLAlaTL
mcpZbrpGjLxN12CWDqjuiTQ8fwBjA+gR1jQ6A7Msd36tFo/KDJWCNtPOH0ARFalBxgpa3pAU9cLd
AHdBndhuNz1mvIHqwMRn3YW9z7xL1na1dxE2Aw677pTCvqBB8EAs18NjuoRVeNRk7mfYIrYzxT4S
6xXDxenNYsg176ym4DVxpJ/qXd/T53hI666691LLIJxrdhXR7d4MUVlnhuxM0JoLoRlqCovOkv2+
4Bodz5s6Q8so63OQMhlzxJnglXQSbQVUe6BGmRFCg/DupW5wiaerLH64PK0Foqrixl/nYd2QyVEO
fb+c1RtIOVH+VvdZsVzm1ss+C2vx4LR4pb5366YkRwm2wd6F5jh/Vb7LlR+gmVgSwlO+e6owekAp
osK4oIJywT9cWXr4kWI8yHe5SZkmBISexXdAWzhFbWZHdDi3hdj3gXRfWhe4SDwEgWZmbpifKu02
CogFZorjtn9ywiX3Yw5BZJ3ddXROBn1mlKa1dBYLy8+vtSTzoZzUvVqUV38zqzr6MIQnv1shZRWx
awzZQNXimN14TTjcjo7ZO0caAFFou5BqP7qlKYnZN7IunoygNz+mrpgfXWuijZjd3aiO3TAW9w1i
VwchxZY/+mqyXrJccy0YqfoGa64FhdmiBLq1U34gPkzWtqRWIYwEZafdR0v780MnCbS7jbTu2RaC
26GX5kRQ0z7YRhD8QEVh9MmMQts44EclT1U4oaZP/vacZ5JNRpRe2/P5a4dv6dDklIR583KQjMV/
Vgwq/B39ANSP4xNa2XYD1q/YtXp5MQpc7rvMD8yMW882HZD2GM670aLufuTh+xD8NMYdBJqujjXt
2KfALnyi5plE2I62MJfVEjjPqXYi9EWim4LMSHzNdBC8F0IMsLFWPd30ro+EQ7SEdmLihM2ZvXc4
NtzDMU8V5frCs2m9d8g7MKdmiw2kVEsF6sDSPE5m26CRhXR9vRHuJ6m+LAUrQCE1Sk8buRgx3NFt
rjtAaewp9kK5cS8i8ebx8FUYobr6YSEUQjuVQyyRjYLniE9ftgMaU3y3x+3zUbqO8pFUM4mDGGrN
CxTG4rtfDqQzKdI0NschIzunSSG5SId52FxsMqUZaXaHCQ7JUzYN7oh7K1Auo2pGBpBMZtXT8qzs
BtrTwvuaOE3SGc5k53qRDkyEBrtkx0qET5Sf6TiyKycaBA+hwwzt+4GG+656YK5U66vBEqJyziLz
3Ac7EGSETXvgd8dgZuDe6WU1cfHUEx8aE1dtrIbFXEcSLZ3XWqPl67xgEGXaIX3H2pn8s8xZt3hw
OstJxqnQ92Vm292RvKZjXOEdQvOdaRdAHhDZOsUEvOS3vuDcicCGkMJlvh9hfwBBRusMJXEIe66S
GQluiBePcGIs1SbeuVY1fwD7sX1oO7Z5KQ0Bo2HC7V9Qea1y584p+cSxkRj2gz3YY3boMA/JGJNP
CTTN9jkTDTAWqKRZ7ZA5rxloJpwM6/dlRj3FLXo0jv5lHjjYqdny61tk5fldlp2wY499sd5XhkPH
GtAt/VPabsoJMseWB5jDGe04d3FAsMlvr1mRSxI8WFAXdxm1Hhd37oafijA+8oVPNzTBYgM7Ehd3
NpxskMO0I/6hIaIMvj9gkWINNrvFPE81/cf7BlJIGDNi6cXDipVouBnB90cJOpITHSrP1Kdabx0l
cW7gJNvXGtdpbCGafQSI6EFiM31xk7SObMpvpTeUzl0x1vZBRYa9nptFV3wwIHTugceNLXg1Ylwy
qZRJi2yRpogftbK1e0r9jCax/ZBFrSLYBa1iD8BC+e9WzvE/TlMuIezLdJ37H0MfMNCKc7JAOA+y
KnJvkH8MXlda969WulWxYkkszed06ub+vWDqJu63THFw39suAySzz9iDOdf51ecft6d/66x/+aeK
xP+VzWf7u8b6n5KE638hk+QQEbR43HEmoZX+1Z3uOl+o2gGETgjzj8pTbqJ/ShKu9WULwXHBJF3g
4VRE9vybzyn8EiKsh2aIKopcQQDo//xvLP3ZZ/fndR1P/2///PfXd4xVv113A0QPbtSbxhuEeOjB
FP8uFTCSGBcDJ3ISovsfsqEn/O9bgE7WnNb7rQ3IwygEKTAYnxwGp0ds5d/pJwEoU93kRuXv5uC5
WamyXHrEVR84VXYVdAs4Rus0SufU9eI0TYB2Fmd2D1v/oMza5rkyhvyqKvtzhd45NFG6c6RknY+K
+rvTROOtyQwjqNeH1O9RFlrHvszw6Mw5e7eqwk48SWGoNePK9lpupcH8kaWME1yDA6chtor0vPkq
Qn0qSgY+qxqeDTanndtP0xnZ2L7PpcX4aV0fx9GjwjMrbwqOKI9s3uphKtdyZ4qxTmY9bCQOMcJs
kMmQGt2d6r4Oafdkutiw+dw92BV3z1Zg6CFnreM5jTjUFc0ZEjAoGc6+nPP96Gkw+7ss7b1D1FS3
vXLG06Kz/kBZWf0xkOlElCjPOlArni8IVnTQMbI1ivNULm/Ctr2d5dRcJpv5mtZX3BfWAMuwig51
MY1UQnOpUGumrmRFaVoaPg2uAa6AFrlqKJ9mDkGnxtEWa7jyk8jJAPMwILQX43FI37BScNOfgYxx
+4kp4w32JkrduAYvvTF8Orbi/mwgtUbEJfaix3YT4Ik2x6M3Oa9toxl75+v3NOizXUPWP557KHqt
p77aBTs4xx8Ox3MnnwITn6xnMOMKg9F8NXyUcGswnxg7mWF+u1Ds7lfDa9tHj9L3LxGcgZP0s2t/
HKBsDC58sIyLYEkxzbgQmXInLt+rMY3Pug6j22EwGaGu/ffGGqcPSryHU2vUT1oGj8aIR2Lnlet9
Uy4z58ht2k37ZWzhN2Kvt6/tARHbCWx+jniSR8gb13VjyBjrR4eKbtyztH62UX2slrna9Y1/cTas
c1iORKhkdZuadFRM7bwd1Onffe5k+YytB+RKqfQH7tQREgzzNrAuPq6ZKb2zM8T3xmyMQ2VMwymY
c/2sl8W5oIAtFJVm1ItW1WM/hcZOhHVGZWzDPklX+Y4ueo+D65R+FjVPDFaEJ7oUnaQopXPrELLg
qBTBSaaDbw+r1D5lZOmS3iWBRSROMBWhMgjCBqFv9h44vGFRXkXw/n5UdlDdUKySsGUhf21SRXoO
xBLd1AOEKUfWT6tj+VjrrV09ujhTspHNU/Wv7cwJtXYh7gQa5T3vLB5Oqyx3FBTxoHjNDuJos/cM
9aiJSdx4WdbSJimaB89ePiK3mm5Ct0M0mgdAZRaMR6MfRb8julCPB+mvtR8vkK+AmAXMXDyxxA0j
+CdV4ImacFheEH7blwqF+J77o7Cwl0v/MHFNxrjlqR8GmMETVJ8euaH06pu50+sDPtNyX1hjoXbI
QCVchNSCRCG43TTL5iVqVmVvD4w/P1Z5Od+NrQ8vlDP9Y+DCrI/pE+T6g98HAayYsmKHBsj9e4bf
eER09ZJJBNNThOFRcWnC7GDMeXFRROMg/uiWDxLhHPBVsJGAdjnSeS8gDb1Izk3OwVrcDivHuCbW
xjhYyio/2UbFU++Gc3MeSGfoGJZHlFjzkD83ijezQrDGm2Qa1z75ZlpLUn70RYnSVoZiuscYt/4g
iYRoUM/qTFR+/Chxj8RVO9Jxs6g2OnOrYIWhaurDVYG1GwO53lqzoQDBZHjmwYH46Y0kQALwTUVL
bNi+fmZCnF0PMPgwTKxptQ/cNYidZnUPVt9ZvExQlox5pHUlFVE5zfs9myKfH5x19h9nYcorHFnT
p4h8ieAUTHmy4BvkIN8uT0HRG+dpsfG0BGPHpyosAf8Jo/25DLk4mYEar6VjpocGG8rONcLogKVT
XAEoDvYNS/EtHvXwNcMRkECSmY5caMGE9ZOXwYQpGwIidZO+C5Et8C04038vJz+8s+1sPInKGh6y
mst/7un6mLLEUfRtuiTHTU0WP6cukq+eqNVSZ98DfLn2VXqo2FeP0nPndgeuEZTd0ozeZxOV1rXX
ZeUL8zu8cI21XWVrTzwZ3Nt2lbaRM4EjYjpBPMpbbB3Q8K65/Q036UCtIzLnhmr0Wzs8L42/Eqde
sSjYajh6+bgec3uzvkCU281uwRUcN16+VwaWoK5bh2uGYmsMism/olJWvYTMPB8yOn4eijR7H1NQ
QNmiMT7UIcbluWsPsyrxdvaGlcxjF7yKKh8+Flq6v2Vc9C+Osu2rzcSddO4kyJvNU39Qvtefc0tB
0F2KqjsJ0+sPQ9/X90amwgNcsOkWYfjJ84vxRLTSIyTKDXXx3eaBE1FArmEC2sjlcd81rHZ1r8V1
pUB3p7hN90RFgpMJhWhPa7NxCvPAPmRV53yHZMazlwFoNJwxJK6QvoiQqlC3sZprrnp94sjowcBs
9OQZPumOYTjMzpRY3fiWGmzbgMFyfhmHVLfzWYHZ7gLzm6JXq3LMI7qqdeapPOIE4lcDr3c34gl1
wdBTrGztYf11OyToYe9mkLaaP0iF1EoccFcfc+2/Mi2Y487fOjirbhd66pX40z51Z7WPlD+fQgah
n3pYq8fWTsvnccYJo4ZieE394I8Y7V2z+H/w+JybClngUAdu8RLOevNljWhuZuQlHcY8Jso5+hyT
zwuHhkegceCXOWAVngNfr02AQmuquIM7PFGHRhLP4dO3R4W34eb5ByrOH7GYMjQS7mNuuG+LaYyv
GDjfGmPm4a0pgyo4WfXqxJBkH3rDwcUMf67DdN874YquNtWHkWJg3MkgoUX2yxDNnqppsKPEpGJT
ZQh4+ebZgePju+XJHXWDQDeZcecKsfMFTd2YdL4RA+gpdIBAQ/0vSCXIYw3OMbGIz5AP6jjBxW2+
qmA6ha7/xsA8yR3n1tSgp9C8sbMuh0Z4RxX9nLvlUUpA3YxPfPh1/MI03mPB6ANk5q3ilKWKsEm4
2t8PbJ1VqetD1gKfq+fjKPyE+i6smsoO9gXckauixi5ETxMf1ujJWOFd28Hyy2Tom2i/JoOlcaPb
NbBr1yiBkLjBGxCBY6j9pOXYfPE0knzR/BIZXiN3+goib4AUaffilkHNFkn7NfvLk8IluXdtINM4
l2NB7ZRneMO1TwptX+geDVMP6mT7mEF9YUdHr7DpEPMIhJmjVRzdDC1CYUJaW/+IDLNfI8aCblat
J8NcvcewCK76QU27wU0fCIXj2kNuM48jSToMvvqBO2p3xwCuvYBfwnDXY9EsFvdKyHHcNTijObft
oKXubcwFXWKJ+hvYYuT3tFu+LsTKeOAVp7U8u8YdvpuMcj1GZvEL97NHiEn7ZxrHjRgrULgLphb8
7GxN7BX++pJFc7iLHKiYvVkqygm4eGBhuYqMMjyNAGivPN20LaxOo3uZpDHiwGymM17q+sJLX09T
oJxzRxzjKGVL/HW20icIIx3J8Ci4g3E67pD8uwvCVL6P7BmPVoF7Gk+FQT9L5x6zmp5i0eV3gdmZ
J78e7XsrMvSNE+DolUqJx7T18leX/exgj+Z6VWNExj3nh2hehskm1mKUTMNa9AkVxw1eMxFhLKQI
ufcDvZvRQDk5z8WtO+nwAgfABfPH6XPAd0aMNyj159SG6liqdgYavN7j8q7MvWMzB+wigA9B35eX
KUytq25DnPUMrXYjQtKLstfq2q798r7lULW32nG87XsPsLFRwlf1lvIBZ0QQ27BuX1kCwu8KXiDS
Ekd4HD/qKhz58Uy2o3bLUr2nGDB38NvakxsI45SJiWnD+LPJ2lMIXmqneus57FvwiEUS2MdlLV66
wr+E668Uywvp61/kLqZ47IUVK7tPAtVcyzE92WV2k9qsvNU8MQxNj+HKuMEIv42N/uR4PZw70I5x
4E5v0k0LKnPGu7y6X6z1ZPkcoDQI50bAkoyZvZV7mZb6KOHRgaFeMdtGNUqVZCPVUwX2HXMhHSV6
x4juvh41EH4cqHXiy2w6ofZnr11djJeJamUgnl3IIAZNHg2f749H2DRzTt95Z3zTTISIJod+9tME
ep+ogZLyCpBqx7G76rmyNEHiFGv9AEvPvysMDfOgq52Y6nbLRQh1xOZ53BjG49zv0lrQNu/AW41a
E3JqMYjXwcB6HTt0NR/xQBXHelAyGa1m+iSHyYW57VOeg2Uarl2D11b1XnqDqWk+lAxunmkaqK9t
0T1VZjl+tStBMMYyMHm22TxcswluA5ouvChyDBv12cEYvKaMkuLFBZkdk/tEp8xc870YlGmxVjvj
UVh9uG9Cszv4Ygp/UethHEKFe4u35RenKmiGowymKPH6qjzKtJbXbcFAdPZ6dcybqT0HY949G1xo
Y6vsgq9zj9Y3rFqfQHHq4xiN/aFEFjuJtg4+jGXMrrLWlI92pxhi2a51pXHYS0hwQLHgnpaUPJTO
qVp6cRaT/+po+0hiiB8b2Idg702I04MhwwSQ8vRKM0H3OPrMFFXjYsHEOo88iOmeoO+g1/c1I+UJ
aDdwbvOy4UDuBAsrc6VfBlaKgyGHnnOJTonGLqh9jW4ROpH9Y2Pk9Fj3MCg7Dlxc0Sey8UFevygY
GNsn1HozQg6uUCFQ6A2GBvCpbdfhFgZG76lhi7ssbq0uOdYkug5VY8XmqKKLzRZ91azeAPVXZsat
NtMOenHqLoks/fTSzPWNvwT9py3qTxczFY5rzzlU/EfyQUF7UwhfXwbZlsns2D5O71rqfeF1y6G1
pfEtcuvyF+ogjoEgW49tGnpvddewGRA0Rd9W9pVtDkWiMlM9lbar/Vh5fsvVrtR8zJvB40pbmbiA
hWaCH63Kf2usFRtXOLXlg59yrMDXTiym4FgbN1OIwATe+4J3fbqi0907Oajd33t0TQ5G5oLnlx/U
+D23+8/KVPa9mJzsiDlQ3ETRgn6dcQYpMYcxOu3dggchn27wIC77aFne7Wx9014KsXNmsTS6q5Hw
6dKo4N++q+JP3xXunX/iu8rf298gHFv78J++qy/ENbGKYrFCmow8E73yTwSH88VmPGoR6AxdnE/m
xnz7m43U+gLPDF2CvzAPO95/qZzul2Drt0VE2NAZ+FP/JRspPK/fVE5CGrR/8LeFwMQrDf4R1sI4
RNd59J73XVjigTBBcPkdoGmCEYXxJIVtXHdRTZuK9rPJ2hElAXdPRNtjRWTOfm5yGLfwZy1t7jQ9
X+/pxOzp6ALYzy+QSOvhLIQs8sRzmkLfUezg8ckz1ojUF6YUjPrOWJQtbRxQuK+XjGI9JMOq0lep
tolz974a90XeddH/Y+88tuNGsm79Knf9kztCL5gImGkiDZPMpOgkkZxgiQ7eBTye63+D+2L3A0vd
TVJqcdW8q0ZFloRMIBDmnL2/7XdeVaBIKJJE32c2O41Ta3Haj/ykvaHvaFzqy8S5rh3vsa3cIDzQ
LWGJ90qrS7aOG+d3UmezthKe4bRnaKSq9GTGoSB/ZNM86edzPZvViev1WsNxvsorTEdWV/qJafQv
rtKdeuMlca/vyaIiH6ILqJisnZJND82/ngOXHaRyV3pR1q8dT4ld5fR9t3GhVrBbwpbTnNCcKxAw
ZTShV5XRUa5A0WMf0PBazUr2gXwujEI7k7KwTYJgKBvTKktqSoVsSr8ixhDmam6M6rSEVEuxsOq9
8kSyjOkbbDH1PViP/AcEBODUrlvbu5DTW7eS4ZRfeQSKIAtCHcCuEpj9V9AVybMIiTVZa9iV2Uy6
+aXjVB3i0lkXGch+GanDOIdkoYTFFDyjhag1n3KX9hUrTETtG5NLA8RMV4wYE2TBLiKURvq6F6id
ZhupsS0CL6g3divaB5EIju/EJjvXVLFwpuuxGWjrIBxhgXil2eeb2QHkcNJPYLGokLgt60xTgKIP
Bciw3KLqNPNc4JR7WnrHqTa/h6IULVE0LU6COp4sv4fAPaAzZm1aur60dQoaY1sQzsM+GJOBWiaZ
Hx0A80L7YkoF/wUHZ0SbiJF1NkDgBaSvR3G0T5lKsZf0HR810RrunhFpmokMpyS1j9JrqvlAVekI
hvj+L+bZSx6sPo6bfUj+4XNPYuXsYyxtH2yALLfKWsjxmqdB8hj0KGDajuqBU8ZcPuTsOWlo0pm+
1GM3cXyNUsZzZ1f2OZDjMNukRs6GCFHtOK+n3mW5wkecP2kwUCe/nxwcNxy82Ita1kAqViDSEd9a
30S4XImaOcMfaHzPpJOdl8KaOczgCabaFxYdNtOgS68r1ch+hcewrHZWF5zZYGUfrIGqiB/Skr/V
k3CgZNra0GPGpKJjMNDEeNFpqFFz0iNgNuks6GYQKUGpOIVPE+0GPVZPCyubT+cpmrDNlAXgE9O2
dSifNrC9DbsLX5SeagC0exOVXDfnPNBYb+pDEMhZ34WWN0f7IU6p+zc1Cba8nF7P0paaHq+b6tU1
UUbshEDvU1QIekGKI2wg2tIinfGxUvN5glaBHV1RSy23itkh81Mlho2qS0AJA5Frp4YYihcgyUHv
ky1kPgWOlaTXceQML44TDy8RyA8kqqkGtgIkXEA9s3CNW5e4hlvZDX3pq9Rwvyma/JQ2dSe7FzIp
L+xS4YaboYi/xDhhAWzPpvdjYpfG7pk2dEdBT3hHOwzCZ6tBpn0VVCb3xWZIZpCJZH6a1+RSsdng
HBZoPJY9Pmso/bmqEJMP+JLuZ01qlxWyzelbmAv3Fhy53q/nfnH3gd0imgSsuQ95H2K0DxAlYt/s
jSOs6Lyy1VW7bILusj4g5c61dGfPrBHQOS6d3vZlWdI3L+fS+Q6Cyc3OOXjqzlbLAvcFBTdfruha
DsUVzvQjHSit34Gd9h4Mc3CLbWhHE2ZANagvRuXBGVJeUmyDqAKbx+ezKGtgKlpBUS4dQu4pybGu
aO2Fi4/I8h05s8cLZUs0QdqNE+VvgMrjSaP6Cgb06Ng3shwDDq5tHX6J+wBkkEUAzxXdjQn3tarl
vElqjbwlgu7FZZUUS/JCLE3TpyQIXTqRTUHhAvVr5eMRQpceDGae+wlWgpvEdVLPx2ea0qRrjPA8
kwHxPzz38tDZLg5T1eb1E4uBU1AqlxxkqS1x6pChSgkbY6KZt9IQU7dBczWhoqhoCpBSpKBiewSv
8UZb8dJtY7/u3JquVjNLOkKD9JGTC7YPGZ/DHq8R/JihzBPLT2t8XeumqMW3OtA4MHYJpoazQUz9
d8ccOZVGvZ6529SAXbSCQZw82kMclgbtGl63Q4/Byfg2pnlCQjyiKho6WWTNlxUnREJkWGDqdRb3
7feZbtCwy6mhQjUC4aWNBGgNQcUZAts69HCmZcsKo/skj7DjZ0ZlXobtMHH8SXMaUBFqhgC/QJ3f
o7kyTwzEIt05VWfISyMfy7oBmDWnjApdWutCjt0EWty1nutqlCtnkPYutkc2y/PisHAH2TXkEIlD
/r1oLUF3AU/UTeNMTCoWQyI+KObcag1uIQIE37pklZTGPL4EmcVHFwlReNzsAIFAxwbL2wOnpMlE
MxEUth7SaSQ0Rof5cA+tvLjAt+xUJ+Am1HUQ1ZV20CrUduAH3eK2Rm5MMgRNSlDzayOgSvSSmPN0
h19OcvLPy2I31MI+hHS49VVeUH3joiow/P+KCv7abwOY++OGG5LY87sd9+sf+GndctAVoARA4iWk
jVJ9EbL/E3snMWEZwsA0tey9YZn8e89t/sN2+P8BriyeB2kiVPipLHCWTTw/5R+cA/zmbxFUDDbv
b3T0IC2Xv8mGVWrw4SxkxO+FBUk7higJo6PGpPgDpzOQBNXWaHJpIRXDWidc60IajbnAfduCuKzB
7Oa9HY7Js3S7fNqnbTMUnzgJ3qsd/vpQMPiEiQPDxLTwwRiRk0ummxyb52mqrvNMk3fVMGXe2hZB
eu95IY26IfNuJXGhP4fxf5RaLH/1v30FPy8N7IabwSFIOh/uRzaYWtA7ybGoEm2L0EceEMRTDzBj
/aKdjOjhzVD5qfR4q+z43eU4PyHwQBtAogvHrrf8Gisf6aRkCS3VjDJfFKn8MSFI8Z6kEkgt7D+f
/ny99x6Nv77e2+stw+EN6dhK0Ed0XM8wZzRnqV7t7brRd27Cf/75Sh/PcsvA4jtxiMMaiJ7mgxsk
ghhVTnN61LKiPaLvzvdJNPVf/nyR3w0UquYLIBIriPPxIrjWack08bHEqLcj7tV4UXABDhNpinsT
OdZDV9vDWmU0vv584fd41p/30cUnhINpeXs/3McmnfUCiuMxNC0XJl0hoLylQ3jlztK9KsauPxsz
oFZ5SpMmQET3s7rxH4fpb++uZyxDVADGXhxUb5+j55C9Rmjr0qLSN/D6hh2mRfXXlP4fL/KbwQlV
iTkGzRHQTnu5+28GSypduChldCQXSz52pD6Q+DInl2OaRkezUu3Fn+/pB6L56001hIOkyuZyJqWI
99czWaylKcNjMqryTI2VdlvGZnxREiN06QKuuPOQgO4gzrE4dlS0OEaLjLLYUEzbP3+U37wmC3Gc
fxnC1i+Pl6IhozsIjy0gTZ9cFrEO4JOtIL71n9zj31wJUtaSJW3R92POef+dO8X2PkfE0iPavCXC
NNkrb0YOgfD55M/f6fVl+DC1WRgldJOlBnvWglJ9+zgtWAJhn1qHXrTl15ZbeU/cnfsA8m3uTgcn
tL85QZQsDII8/SE1VInrrszdyz9/jN+8OYIFh28Km9zyrA9vDr58xNa2cTCrpVMs2TT5WLnEscLN
tMk5W8BlDPNvBNXk+xzuwNmfL/+bMS10pluwkbZkbV2ex5sxnc9R4vSWdSjD1D0xJ68FIBSRtpZO
ahsYRbj/8+V+d9PZ6lm2t9TWdNbZ99frPBGx8poH8rTY4OcwRHKfXN2FvVNjjhloNh9U5HbfY801
TjTifr/TPelWf/4Yy6P98OjffYoPo4yJPnC6yqQpXLG0B1NUvzSEmO06CWCpSKZ+N5VetWtRQn8y
6n4zUcHv1iXIbJMZxPywDNhEhMImMg7tmM+naWvKE6MPzZ8m2/84U/3mLaKDsZQhqaz9Vb18+1Tb
QQV6VRkHLdDbTSDpMLRRrvsNDbVPKOjG7y5FDdSyQaG/linfP1BK8L0me+Pg4eqz/T6aHNiysLEu
OZK1QC4yOzwi7B32sTmZ60IA8ZDotfVVkcv6xhnK8lyK2jofsSlHK0o+7mc5A7972ED5oOEhLqba
+2HIubCENSHHAxaF6TCoRmwMBHEXJsHTuymMxqvZUeFzUDrVZ4N9eXffD7NFPWtRYmZRhLj/4cp4
zbW+1uwzNJzplyCLE0zeAr5aD4NEl9ngR84ksMPhXgqMMbt0MxGdOJYoTiqWyGn950H/m3fP0IEj
eB5YBCSBv0x4YzeULuHKvSoRiwAkPmpATR5ofuGmL3p6kI7Tnai0RM/owXmlKBN8++QzLBu4D7cE
D5opHLaxFo6Rj7ckgbHUZg4gTZK/OAM6B/SEwbls4MIpiTzNi8f4BCCUd2rFBXB9JcoLx4jLz27G
r+P29U4s2mHkyCjg349bqtsISztxFuRN8hQg/VlDE9wb+EnXXb+kgk352O7CVtUnYBbiF89Q/a1L
qxqPpjXvI922VwW8wHN3mMRnL9VyFz7cJZN1aTkimewWP/qTjdgk4du2zqSJM8X3OtDI3TSJvdmN
3bHOfwQ6DWD2VoCyxj7Y5N0iaLH07oxDSVTDPoEy9smD+81YNhfmuM1aSWfC+XC/QtGS4znpZ22F
mgGfpsgu5pjWY8XThMhVZVeTRxhC1zU/InNcCGCltw/odF9GKoysTzYkvxvLfBzJiZDHyLbzg985
yxJdT6R15mZDyrgNbAMpMF3qboQQNZdtdSPEVF6NPYYJwD3n8+jM/p9vya9LJwAbSQ4DAnQmv+W4
+naSNUJkz3QBzmSA5QSuHnnjrtHpxDR7cGpSIEwPf77g63zxy7DgWoQ6GfpyPn1/xbgQnZ45xllS
NPUJhah4hx3W2Toy0y8z5Rn3xuiqZ6JpmYNTPQ72o5ftncRFKcttWecI1P/2gYM+F98fCbXFLvXj
lJIVBIirOTmLUen9AEjIEJ0nZNN2GorGtyhIU0hlR0f3RXWfvMK/LqXSYG/MLMKtMFjs3t8NLRpE
Sv/lzDWAWbVDNO0oEaaf3fNf5wmuAkbGYO7kvn/cIKEzrUyiaM9q2JvPcz1dp9X0pHIt9XtFbqDV
OmKboZOCXRqAFU9HscplBfvEiaxxnXXWfEfepEhWBaanzZ8HxK8rG58NYbvHVpml3vswHsjEyGzF
Z+MGmSdjaeTnwMYoYo9mSGg2SJUJJQapqp/N4sudfT8OYcazYzW5uM1y8uHOpy1O5CLXTkFRu9l6
LF3V+hX6FXRsHc0qwrWDRZ09hONn57zXAfXx0u6yr2HXzrL68StjP7OonkdnsUjzg1VjIMqHmDSz
BBQKyEW/tY16Q0TxZdjX9tkwKLmV2tRstcU5CXQ9vVBQEXwc0eF1GLs7d6rSq9mQ6pjXPfC/PnxU
enfTDYl1OiVBsimw/vmwcbXNaHmXRqkf9CDRPhnKv04ljs6qzJK4tKOZYd8PZcBx8Pk759Ssl1cl
UyR0zlFgocOtvXJj4bP85NTx67uzXNBl6HD0cMFgvL8gwyY3Z2Gfjg7kBNSt9TalaPy3J0gqEExU
ks7tcrb5cBGcmNWsJfIUXkFw0TsCAGRNnBJoSYOUa2q+2vWf34df31WHbZ6H15JIJabk5fdvDjPA
GhQbD3Xa0qhee83Yb7KI5GNNFuYnX43D0Yd3gOoUG14qhTw3vqD14d1D7EPQaEYc7ZyKdouHElp/
E+rFd72wEXyiyZP0iUhJ/24CyrNojS7Ef1z/fbG3lyAAk64TYbQazWp9SDE7NK+pAahPom7TLWEC
8PxiHNSFa+8yxyNfMl+CB7pyzp+1kRbc9STMdPZFV9GraOrM+jaoLD30Vus9AhxAHuiAZv5hjMJZ
4jrsFliui1Z9Q6U8e1RV5+SYbqJuWOGdSs4rHheauAikxNZEd5z6aszlhj6pFvqIBbJHCI3zAW7S
0KwL11I4OMpGD1hz4UashipLL+iEu0gAK6t7ZBJQL3U2j2cprSqahuWQLtEcXfbSVLA21hEN9Gdw
B8kVZ1P9pSlG8xIiMQbkqFLOAAnUMB6Ixs3CtZbOM10FDhM/EgQQ/arX9OAegTSqr7LIMmsdDDpJ
wKlIL7ssg6dLlJ92w/HfjHYBDf1qlYDZHc+gS5W4K5GmgltE3UQsbkAPfsRdzc1DSLdqq67cJ51X
+Ca9qWfF0edrS+crWEWj7TGCK1TxG6fIWmOHRyNBeByp72bXFf3aw8BTb5MorOsNSFck6ybGzH41
QbyPfdNGagG4LpAvkGLVKXpf+1YVaTsgiUPXtmrpOJL+0cyewMY8TRIwaYglCbwrwiMNa8saIwly
+1bP+tmnJVivyWUh48OUBdJpZPceMlrCor11Y7nDSdPk8KgJOIm0dWnFCL5kLYMvueohESMExBuf
arF5IYJci3aQIIbTNlFoSIxpqkPfxpztItJTfB76qxlJsIjCUYt7sRGc9R4Rd4gIo2KHMth9xJ0W
E59QtIyqBk5yvyLTGWuQJDJ4NepoN1eeVE2Lml1Me6ux8jv2VCZ2EsJuHzoZLY+kCDVyV+Ip3Xem
o74xKY4j2c2jdZMXRgS2pR5xojaj9WQXrLcrGdXiSmUW+mYSWuOO2IcJjAjDcl5qVIUk+2Wc5PUA
sOHOjSBnbro0qhO/sjP8MG6dyV0fc1peqRZox0nYKy8+jSMPZ0mUJhQHtKYDow2EUXNW0Cqmx8pG
6biq86ww4VaXBp4MmMuryplz1IcqjL11WM6V7hukhSOKZfB0Z8Cfy3gHjZLdOTG/NU2ocrQAT4J8
4/Cl0HmwkHmYZSrHJXU+y/OuW9dTG6AUrhD5oIFM+wcbGxU4Q+FE984sLWxoE8vhlu59eBCDjnVH
jyFfaCJBiF91nU3iR5h9gYSI3hlfOMTOEKLjwcqAn64HIAw1rhlp4RWcbBy7MDzdzTxpObFpI7GJ
iHBAAZc85H5DGzZ4wFmZ4EdIgYetQ9UA7R5qAh5OzJIAicDFVkaKQThcAQBfsroCmpVYGtMkxNvg
Bt+KKo0BnpDFIFDB6ygzM8SHZLEPHSRsVVtsobLZxUYdV65OpkrcvzbT9RKWWWM78DdV7D1WkM/E
JoP67Gy8ysldMMIVdI2JhiyuqcwoMNknzDkCGttDWAuw7RPl8MfZSc3TXK/dGysR2CHIj1OI90n1
yHcGvX+F5sDu8bMAFHB8o6uaaxvci1pnivIAugw3QamYIQzYZHW3iASqZa9Nzk33Ne5SmfrGUGLz
y9OEnUlnFNP5nGvzV0gtTDthTwB0mJQzAvFu0F6cWMgJjo9NvIwtR+0yCUYiCG3wPdKHOy3mVWo2
/bGbNHi8dVWWl7bVKAAbozd8141+uJOmMo/cKQmxPHKTrzyA/ioEXYSHMdMs380LMt8RPOvlBq6q
wDBrY6xeoYxuPNQgRlRszTB2rj0OtPTkS/oHfgNw5UCOyXznISagMQ6/r1tZPWylVSqNWYfajvpx
TcRMDe+6dzF+T4I1xR+GwHqS7hAfyS8m0WPiG1YnUpuja6Sj1fcmns2HXi/Hx5EgEHtjRxBUHE6v
F4IMwm8arJPz0AqA2IR5oeE5aHQbfrkIIR3NZHjGOOyCIN22xK1f6jjgMzrkHk/Gc0Zp+6qCtbuK
w8aYUa452kXpmi1LX5sNJ7FnJd9RgxrPFGGDi4wGGmo6HQ9XGUjYGvU8O3TU2GsfsoQnh4Rnjp0d
23ucGyC0WSXRbAbhetb1+gVRld6BqIhALgymgREZ1YqNbgndEX5UBmW5rjpKKaeNlMOtNzS23MCr
drK9Th3oFn1Y2q95r7p2P0lE4WeTG2k3eK/kRqs7K9pl5A+1OH09lGRmUWRfoZ14xMTUgf1F12rM
XF2+pCAlBD4YiNwdt/NzF4rKCl62cWDTQqk+0UZUvcOkMWtL9GIICrRApSsxDuXzSLOmQBPBiutP
syAl21HS6/fVmBanc8JGwmDC+xIPtFOeJUqrE4O1hjhVXS+60xFdSuoDHyxrXxil+4VCTYw2ywqZ
0q20su6Flqf1ms0Q/fi6QOm+Jlizv0uVjT3YbEAt1ZYFRGnsDe2qyHIUuBPRMk+kU7STP0YjVFYq
Yg6x8MJQAT7MvLtqwDUnpEdiACDxS+aPjU1i81Y4qm+OwyQnC/a9Z58UdQbyn56qsJjQMvkIiD48
b2e7ehxildarHnHVpcgd7aG0vLCnmlKInDSACjwXMmYKQIbI4G9QG66ZcLzk2rLb8TxnlqeP9epf
Dbp2wYcFIegp8qL1Ux0XxAyV3RnIFSvlmO70IPK6fTBU8LuLAuwmkqBAE0eD+Yc94cTB4oLAEPSZ
FmzIJSvJC6IBaWOX9GCw4eJuYGLoJvhshuZqzBLEIlFHxXwDrbH7ZpcBe4q+jivqaDSiNpkt1W1T
G0TDhI6zeHEd8sRjXdlPNvKYAucN2x7qN7H5hEtyuJQ0CF18YRmQTSGVfdkHgMII1CBMaqWmXHdR
dXIH8SawjyasaGA5d+ep0le9ExpsiFxL3kZaHCEQtd3reQ6x0FBwvbGAW8q9hi2aVZQBD79EDyoc
Uu3YSx+uTXXW6gmUEseiyi+mdHqWamjRq/eWvMEYOt6ABLbiFZVM5r/ZJE4NqWUVfIGzbww40gmD
uKrJ/8CIIWW77LDgH4PGX1LaQ1Di+L+dxDO2y8b6qLFXqPwxQZ2zahGmXTpkWNznqHrWrTeLIz4n
IjqMrI127OWZU4ahQXYrQM2e47Lr521QY530U35yD81cjeto1N1xQwKDPMqu729mqef1PtFFgzxl
mPJLYCvOjkmG7LVkqsS8CQN8Y6h9Imz4ohTBcxDp+VWVOYvNuai7FeGMKTKDYWadtJg+kbXHWm77
Iplqci8AB3nbOW+1aAunyzA2pp6mM1vcznsxmroiUAlkT7rOyR9aUNZ5axy9VJjhtvJEaPuF2wpi
W7q5wPQ4B/K6ICHiK0F8QYMvbCwECs2mvesjsOYr0WBzPkOrO5EC2MaT4VMZlU/JVCY/2ngkRc12
eCZr23BRIyZMnYDvhrDYogij+tNDjI39bHJLnIItQrwF0y4gEsz5jV7nqNJQamaAZnpq0RtyesPv
VTwYR1rG8z2u7PSbaAvr1M068hQqc5gAESkXmBTeMQyBKR5ko5prtj9TP+1saqYByvzmpi8Tb2cR
zGL4ccpma2cpU9sUbL2s48jNueycJE5Oqli6B9Zb8iAQNMLSg4dG+Jh1kvQ5ujmaGuVVNav+phCh
jvfO1mFlu0PaPuRQ9++mrJiucgZVBrmoRWapjV1ZrL26aMmXH1hU0FMaeurPSVaf0X4JtJVHrXlp
N1UKiO4oRgI/W4ZDJJrxOId8mU3VNP2dBddBWyVGaD6NE2IufxitalvVEwJdz2qDa/SnJYrMZkrP
6UJnLzjA9WFNcoa4LU3ZRxstNpCQhUZZkN6AeHsAHYxi7EQ5qUtgulk30aqs4bjBG6tTqIUZwN8T
dOGtvbaqUQlfwzMBsSvSpwNcj44Rhf453QYQw0OW4gBHfJ2EzxS1FkeYtO12nbXaeGurpBM7Z9CD
l8zozb20JhgPBfPR3dKROIfJP8V7nsKwYX5Hbh2Z5viNjBOAPFmTf4HATVyimkU0HCxXy67J+nG8
E+c1hM2CoXMkMHKJZgtcfDB9PQk/SrvwIVILuUhUJUwgL0LEsWpeo968JfVtMXZ0ZDSQBYeBaYbV
F3KeWXO8GV7m1+A4MuXQuCICGUDwLtlyBT85TkveXIMt8yILuDWA+5dAOqRz3m3TMUlsq2aJrOtf
4+sqOyLKDpiFdotIaapZqmlyb4cl9y51Cu2mTtyEe/cajDfBJOVvklm8bEIXnKOHU3VEIJzBaCQB
iIC9fBhowmiwCk/lawSfkt3iZSqx4nBGcshpsyPBNrspcHgfFVE9w8Yux9nz2y7y7olyKpoNVReC
/3QEjTDSoZAuzEI8bYlOSuD8Ghg4djGnyXLJEUQ0DKgsg2NUQiBI3Bv1GjpoLPmDr6Wa/zJ3/oeo
tjdVq19iYY8/OhW3Pz6Ad17/0E+JHGlhoHfA3wJ+oNQJ9+DfEjnnH7qN3NVldDhgch1Kav/kARMo
i4oBJjrqHx21GL/6J90cX4rJS+EhHjP5vWn+HfjOx9IhfhQuQp8Q6wyygY9SG8pIqD66+D52BxCi
zrjUf0b9k/rax+ra60Wo8rrWQjgGavu+kify3AmB5twPLuiIYmo92DSadqpXUEje3P2Lv0rHbxVn
v/06NDDoI6Cbos7//kqhnL3Mm7y7xbuK4H3w+qt2Ase4/ruXoZ1nwSu0KUzy5D5cphskBpxS3g56
begbDJPdzUjbRnxy3z6qSZAtMggcGJtoIWk5L4XmNxVQE2kS1hLoNvpkbGqnCvC3GRAtCfWA82MS
XWiV4ugMtXtq0eT85Et+7EcsV5cWTTFooYyRj+LJlFHYKaHfWjnbT8vIW4SC+gSMUGoca9McuvBk
J+dwGOpP+lC/+97kjqANRjzk8M68/95lXGqmMuZbEEot4KAcZqY/2ORebcvO1PST1iqEubbHwMm2
JaYPBzRKNVSfjKVfR62JVosStMnINemxv/8UYG2rDC78bZdEgPDr8AZxMsz1FGvkn0fTrxfybDpu
NH/spWkgPjzmQSMCi/7SrdamNdHKst706YQFGqvhJxoGNBJ86LcdF15yXkPHJWyQnr37sfFb2JrG
oI3O58kKM38C0tCShjrysrhllV/HakjpvUYQ3QAz9cEpHQWcD7qdu9TzJnu2Vpz6Fns/LbpxXZRB
8hA4nANWnbKtH/mw7J1Co1UAqAuY32t7JmJsA2+UOmQ/gedbmSp2pa8hBIdyWhe6Q/QmR+yVwoyC
xyJojEfXdAU78X6GhiiChAA38rE4P2si7HM8a5ajYXmyrOYssIz56Mq5O8QztcJtjmchRl/WVT9c
HLbiiIc5KC5dnEDfLXC3DgzUUS8Xzzd1EwprvbdKDav/UtV2V2+FGlwyAW0vZay7hri2+yIHUWWK
ttpUEww8Px9mjAokUJVPqEQSucn0JOv3AevzzdQPYFTtiiwpkrpyzWFbGjZ7CvqR7s+kCZOmpmRl
c+4q45MwXDKbhy6ABdXLcepvyD+brbOZlgPBN2nc30daET0pvZAu7tvYTPWVpKcf/DCUq4cPnW0H
V1gAtfa87xYH/DgqFyyhYY8aN3ana0lUn8IwpkB9LVwCcfU1JElLuyzRldrkHQYjgdPUQx1Vz+kF
ccipGqh3aVnmZXBzgrY1yOkCpAWNBWoZVGZKcVJT6q6qyjixwN5SUMlpeci8uWIXYnQ4LEiQDezr
ofTKdtx5qlaT31pd2sZnucFhXd8aIunpgnHOiyogzysLYJogsmBy5ta9WSIsQoz/IJMDQ9+GTszD
J8Ca8Cu1xtOAiV2sbTN06u8BqYcdmhuB/otybV2GghRn8iupnHd0stobUqJm/Fls29TLrKyuXiX0
gWgCgkdXVUB7BV/WdCHNOLE5DVqVpZKdnUxyALmb61pRfG2iBRRJGA/CaslGu7KqtSDdVmCrJF26
3nt1gxusa2s9P488wobP+j6w9R11c/UyTCWJbdJS7pGdbFgBE8jd7xY1XiIuSCF7TrLSDF/Ypnfi
HM/WTA2iDirnC25F7UvrZnGwG5n1om/UlMBxG26hmzuHZs58EZSyvySdU4ZfRhLVqPTXRXI3ljQo
dr3SXQntQMwGN8MklPl7ZBqLC362XevQAmi2T0iMVD1FjJHiZFKERnJmFFF9a6emXgOdaop4Y8y2
oQF99Qpzpw2jUz2EUUoChU0eFlFxLt07XqRRx+8MMLULbwf4B2rbekWgfZ0GTv834A6CAChlZ2Rb
d7J0eZug77VuJjvXoydOtbX92ED47Iliy2knYs/scrP8XkPv0uDq8bp7x0Sv7ZSI+Dbx2mPvtTk5
Hr3e0vxa1Y3qk6/pHCtOB7HCRnZDBNTSLSjLkCYYYXumPED0nXmWUUhbgxCyiwlAa0EBVetIARv6
7LKRNqQAI9aZdXppgvYyNAxu8Mwam9P3ojDEzY+3pTJUdglEeLzoVJIsNDWgmesW+/3I4ghEG6tT
bLx0NTd0S0Rp5GLm7QV2/8qxJ4qeBhlM+dBHx5yZpaGD2qXxrooBBq/ifMzTnTnawWUI9eVbM9aT
7gNY5nWJsTHp3CKbZaih3e2sCkGdIggd+bUkE40qJ5a0EBfuTM5wn5A7DyU4kDYlR2wefiApnCAx
ie+aabCA4YISuzDgXVlYQgF6+SlswcGPi7CnKFzI/MuA/SemLRHLb8VghvcuhOEKDI4W3IEsKx87
uvfsfDhcrJzITJ4jgfvOJ1C5ubc1XT9WnIlSUllIVFt1BNeQfkYsyx3YkFytISDiBKOLo2FCMkrv
XnqwGhAVquIM2QmpoWExNN+boYnuJlfmD5E5VLDtVVE/gDuAOG7HQ0mBk/hQQtPM4bwYjRl8sCZ0
ao1j7vZkzszxg3RyecnhMgOs1lk/EghCaBvxHqH6aOv42kiz5j5CbwTpRhsemaGSZFOS8eauWeaM
2E84nYHbI3BwO0z6DG4BMOXLGJIUsCL2ul/42gPg+UpXJLXh+y3w/badfjWbogDr3SrK/JVdS92P
5QxVxR3gJ2/50gEtxNkDZpzxctC/ddqJ01yRz7x+nTmJdZFY4EoskAXnVCyGs5kN6XQBadt86eK0
PTRaP1xnPIEBznjswnlMOzMjz8AIzssE6DW2EjcAh+TNY8JEWzv5GuwvXsiZVRLjVuKOj1ZROakv
ekry0IDT8HFKHPphmBfBkTukt+cr0xZt4itKFedZs5TudBATD2qQVEsjA4vgqqW8+MN2Fdlcpc02
Y2tNBTZXswa9SOgah9N1SLhAsOP/VsQluk1PtB/0/EOUSsyPedwUybbWgvSWV6YwdkNQ4BE0qYCR
+5i1Q+pDJpJXVhOP8/Z1B/bf8+v/oKd7sxn95fzq/7//bZ//z9P/3fdlrJ7fBtq8/sGfZ1jzH4Iz
IiFdTObobjkN/OsM6/6DHYOgWg1BlvUPpca/zrCGDkBBR9OHtMgxBcqmf51hxT9QGBOrxR8l9gZn
kPt3zrDyVXvydleLOARLhUC4QVaOg6nh/VY9YVMHwGaiiRKE7c0YhERF+B2RGd0NNR09h3tX2Zq6
s/WkiO87mpTmVRPygqm9HtYcbVD5cdRwn8ZaS4NgG1WVLJ+G3CJU4jguTsQ5UAlb8leDYlyM6rp+
tS1iuS8uerOnL0ll6UFfPI6w4LA79q/Wxy6mM7WilMOyAYwmxLu7OCXBJmGa5CNjoGxezZTi1ViZ
ipySlbv4LftuTpgEaqMDmDXkCNE8HOKXhHyr/8/eeS25ja1Z+lUm+h4V8CZiZi4I0JNppXQ3iEwp
E95tYMM9/Xyg6kxXqk5LXfcdHR1RdaRKJEkQ+zdrfWtfR5g3ifPtp3UsaFQD3hQtu54uXs/q4vvU
Lx7QqPK0HfaX4sX6YRLFkIxjNF7Mo3zFUGjkM47SGU/9iwnIEPv/Yjl1L+5Tm9DtCbhKhvSLNDDb
6k8DWS9NoNlI7oOx5VlGwsvF2NpGZGM5HUm6D7pM2F8ktbEsN4AvGDFsO7a6G/vimTXzaHiUCQvb
45TF5DGqeEwf8mbx2hJGmIGZ/+HBjax62M8Xby7mGny6DBDx7BYX/65x8fLWDUxsnzQHPL5WhdaF
ad7i/bUvPmDWUXiC7Ys/WKuNjF3yxTe8bEHKoDe0BuN5JJONJGngVFz8xgAfoivv4kI2cvbqlJ0G
xIuLT9mY7YZToFOr+Yqd/PTFMUcmpyHzEvObo48UFgYbRBelhBZFZB/HeMItlFlZQJ2QNCtHb+IW
jhaajtVsYkxYOR1gQxY1Gj9Y7WJ5zYc+FOsqU4vQz0gtEatGlQjvyTvQ7HWqyfIZtBhgfGeuXXvl
tDr7TKBo3kNJtCRHNQvV/QBRSllFisN8Xg7SJVucTpfFG/NpaguOWo34ghaEk+0o7ndEKNx0VPzA
7ROW4VMg2CWRWRl3oXM0TRLV2cjNHkHtw/xaj4SM+pNKNbwaAITjsU6SZdlcm+OLq+jjnSZU57Wt
R2Bo0Kk4UvpMD6PNAEauBMBsQI3toz58TTUPzoPNcPMhaTqjWbg7peWbET+jqfv2KSUD/ZYlK4xM
r2qz9xSaYQONcUjeojEx76fBhSw39GIEkd4qQK1a4OYrUpWMbZvgZdjx7tQfQypKXhl5XF/BcRYP
/E3npgaXEK+dXnb3eDiME0jMhfOv4ZBHKlRCv0CCRYzSaJoR0Zjofp5T8rWn1ayJeuRtzSU7pbjW
P7RGr0hz4cvt40Yg3I0mjkU6MTzdY8SABOJv21kpGNos5/OYmvxKwQIGVjHt2m+0pOp13hKzEEwN
AjC4cLN9NYwgIDYCzprKdB0shy8VVJkh0uhX5JCpAnyJlJtVw6F81DUSECDLtWGOAiUZ+Cxw14a+
Ttr1wXbK6Vkd2u7NGB0WaQYq+avZ7HrYyO6MqU7NYtqEnhnWV2ZLNbkoVpm7+ygS3SlTFPWNaqYn
hkY6ThOoalXcclFim3NRsjq0Ko1OhZXYow65iZtO65pjS5n7Vk0NowDZ8N8RKRNPDy15IVctrc09
i7dF1j455Vcqze4OhIZxHKsmh8OiwzGhQsUj5GB2f0oANgFaiqayOdSkf7QbeGwQotLOSfchxQJ6
IiUsbiXdNn16VICrNBq3CVd1ozZnx7PrKijVXLliaJBVQcSa8b5AzwQskBPxXpb1si+1uuLI664E
UTIxgg4uhUgHDbaS+m7aiOJMDZk9S+GWD41CGIdftPT6gTfY6rDuo5x0eAta8AkyAwIYGwl5R3RG
RYSgUakQmlVDj94UA60Je7gYuqgTKuJbJgBBnxzpKMTriDR/H4vYGkmrx0OBroVn6ZxMPZJfOdwY
EVIlosD4rSnGKO1WIzDLb7ozIhKALNfBX60n0HvMMbR6xebC1gMd6QIUOKhaW3iuoltNA5hdjFp6
9qHD+3nGMkuOSmgB/ARaqsKcrIig+8LkxLFXYGcAV5E6oJ+RnjW9D5oR4GVKKfC1y0LjjjsF1RZb
ceO7F1aDYH9Zxk9RlCPwGlVyj0Ozah/yRQCWOS2qEz0bAYaki0SsGBqkBfoiHBtya3K2mlkx9pA/
BGaJLR/ERXaWzg6rq44BmclHjTKtWzRq8iJXcy/StYL1dOXDdiA7Pr3I2/hnJiaMwAAJthcJXNkW
w6GaFC/epotGDj8ocrnQJPELDjYquvIiqGsv4jpxEdplirqEFS/yO8/gYU4ssMpuWqFYBvNTcw6O
lpAzqMNFxDe47oRgfNH21TYLaZbqLnCF8iL/I9gJKWA35gy7UJBh2p0XtaDTCnHIFwUhkhEW/6WW
h2wyL1JDwyTRZu1eJIiFOhBsm9ndPG7di1SxA9nfnuVFyFh6tfFVW9SNLaatL4NtMLxiDM4r6y6a
SB5KiPH4gaRTaYxOjSMiTGimLK3QU5YMdb4URc/XYJwKiy/bRYE51DFqTLkIMxW90KFhGrr1Gl6U
m6yhUXFWU6a/IWhE24n5Cp0n77l+G5qN9sGePr2j63PexUUbWrRh9hFfFKMw91ByMVgdj7UmxYez
iEvdi850qO30pr+oTyln5nA1zymqVFl0fcs2t51PUatn39yLgrU3WmutXXStYVoIb4NvfpLkTiF9
7SDUgCXSXG6cfhHHmo4CYVdeNLP6RT/rLlLaltijOBgWge1gyexESJ7xwKnnpEfu/BA1aTF35ziq
u3qbV5ZXHD3pmhIIbzneDq43f8dGxIaaFM4kQKlnXxt6Ta1ECAhIWQR1KBMdqzXfawhV9koY8Xit
maAUA4vnHgpRQJfFyqbdA2enTYjdpJ2q950k3/sgYyAu20rpumOiqpEVWFMurhGTk1qccA8ZPGUi
7SpFAXImdcXmWVs4SBkLW5v1VdK7GqdBPACyjYFiPevwZI6iSvuvSe2AbgFnm27pM+lXS+4YytDe
qW9ERukQ8MCDEsW/D8dW6vIZFY3b8LyMhqNOTeFQZZUos+zBcyvC/TgutxEWg8diIBQMG7FUTumo
K2iZ4Za9Co8XdRClVu/HTDVeHbrhO2B7mJz6ziTqvVVb976xJog1caW3Ak6NEtt8rwT8o2iszc3g
KJZ1RMM8fNWE6X14U0kIu5fgA1sbI9Y3+Hyyj/ySxvTFSiVCsrlTEg6BsNMPjuYOzxEJ91Cr1Lr8
0vCcube6Do2AW5ouChOGhGsS0NNdrqhrRyGjBw60Yu/VDhgyvuL0i8xC9g6Z0SmPIyuDRwLVvaPd
0snCX9YUBMldC95JjexBRcQ2D4eIEDteioyKI3h/h0oycpX3lCmAzdmUl16QucIKmZvkcbxhmCiY
YYDrZtZDesXGGzTmVwhO5F0RxfCKEdDNJzLfozHo57BVg5gZarby5KwSFWeHIeziohEbI246e2O1
VW2t6lTPbgTqb7IRhrJ3Vow5Kfe9JhnJZOgjm/juxuXM+Ofd9HX9Xt534v29O7/W/3tpxL+hnxYJ
g9v/+/lfiQr5s09futNP/7IuO6iAt/JdTHfvrcz5T3+YZpe/+d/9w//1fvkpX6b6/f/8x7dKlgwi
7t4jEgM/tbv6L/vk43u5eOx+/KglHpal0L/Ag6b2x9LDsqij8aRZW7rTHxAUw+BPWEOyjmTEiK2K
vvTPBS90FJyT2EPgo3guAEL+6M8Fr8KCFxM5P4/+2DZxKf2jeJWfICjOYmjwVMu1WEJrBFn9bNwI
UXNN6K3fLALiNf1phAdHJYEqtVQe52kQzZ0Xkki2j9vKhiaUoU+8RfCiu2iei6j+TiBZIdRDX7bG
+PyXYcO/Wdd+3nz9+NVcnOrLmg/3xcJl/LTgjJyqxm/3fYwJEVvDSjfBOqHF7n1SVWpn++urfV4O
4/li46WzFgIHw0oV8MHnq/XzKOhsshRNqRYFJvmZD6gj69t/fhXmIKqlAgEz2AF9vkocTxlNBHkw
ABZZF8Ji3+el0/8mXffzHu/Ha1kUAogA2A+7SzjPX985CLjAp3VysmqtSDfM39Qrb4zlrrSt6JjF
irdW4/rdbKPpNy/v80f254UN1pV4chjt/JzV0zRe3w4mA99piPLtxLG1x06VkRIhmh/Pkf/S977s
Pf9zqvPnpUBzmEgGNMyhP72TczlSZc0gZSmtS/YrSH3iuXkdlPlDNf7hFparsc/jW70YtxBkEFD2
+R3lDCcoRCXVht3rY2c26to12/eJ4/Q3L2v5tT+9LNgfS9YSX3wC5Y0l6/mvH12Kxk+YTUzIoqYp
5BUnxbo0B3PNqTr4FryPoyfC6Tcr9b/d++BPVfXib8XDzo35+aKhSXb7mNOMZ4NAeM/wVn4gSyXD
7R/e/ct1cPCiVsBYrC1wqb++OLLQMfimXAfNV/VkhbgioqRO3359lYvy4af30MNndfm/xQX/02VI
j5v0jvQDVri0irThOW1Jb26TKPtSC/OcQ9rMU3PbojQGirrjdtkBx97PanWePNIrNVFdGfZ88+vf
69+9yzBmdQsGLWCsy/b9L4INaHdlFbNrJq7XKveaxYgn65m+//oqf/sK8h7rBh5RblnUOz+DCKDU
sHMweY+LgX31StUqpoNWC7uO7TbV0G8+0r99DZfLmYCIDMK5UIP8dOuYXggMPWVToaSRshlM90Xr
3WPrWgfsQ9FvntH//mKLC9YxdJdX+Pn+oeDRHLPhYoNZlLtiVrtbcAFUzwT06etQb5rf3Up//zou
5lMoJhyRHMk/m55Da0zFoPF17HHRXLGse2o19+BVw8A6mOSXeat0TwkBM2OrB3NYkx+TTb7TU1mj
kSQqlDyX1VSmD7FC2/frT/rv9xN2aHzx9NzMODVv+fO/3E+YuiCCuHRykmH1il9J9XUDLNmvr/L3
+4mr0ATCb+DUQsb4+SoaonOXKxGDjEFjOs4Oabx+LYxpBmoLm/s3L+onEtLypOV6RInx8fI04I3/
fD1jCNUGsxIrMZVW+9D3Nh6pao6zD1OQ4LKyjCh6YqlNbBPE8wh2OqPfRzVOTRe6/lCdf/3y/92b
bOgsXU1HNfAQLLfkX97kDt2qWwhefpF5st2hDZfjbkQfo//mhf/uQj+dZwQYM2qLuRBBbfmuokxY
g2r83dPhb5XBolUiQndBV7NkMX+6Z/RuYBdDdCmNfB9rgSgNdSQKw7AfmCrKZNfRrU97BodiiXOo
2AT++u38d3cTphuEY6jHFknE57ez0nJnSpC0rzJHAaDL83BTRE4XeHWv7H59KcT5/LBP58ByCvCZ
aRiOWEv9rJBTiSJlQwpPsowGKAqIlJkymcJrCx6OZaQG5Kl4X3RzLJAOVC3qZp0cJHS7zNy971qo
uV+TIiwVbBE0SB1uDJYPiw1V6d3qjcq+Kb+JZQx25eGwvVgUAQGsqLeQb2Tp3ITPXT1J7QBfNiXv
pUx0IosHgk5vlYGNri9FPql3xGtw8JQIkEWxish1K7codlniYuAbMiXQCKdFh1Wp81VMBgTj3pTf
CQVML7qNp8uGQJfRJpluEKOxLZAzLX6ZNPkeKay6AkY4EWKqypsJgGebFfMrdFm2bRkNYZgqygoJ
AISsHiNqFYqgU8eu2AqPZe2hT3PrhYLIKE6ZyIVO8K6T4A9D0u9M+CX6gcizEUvDgjstaCYw9MJt
HsjeYs4b5bex0k/CI8kJcDRk/LrUIlRNeZwhrerjovfM3eRpo0KsM074yQ1cJRJy71Rh9woqqLup
izy5dVx23z4WV3A1qaBt8pvErElwzLX5PvOyJtqqaa06vqzL7KXviuK7EIwmMSdlGqmlk4Pbsh9C
74aJevicENjK6S+rEOEB37bkoMe17e61XLjZ2h1FYgfJaMRJYKIRjQ92aCTPPXlMAvkVOl5i4LvJ
AJ9MHSie1MFEgp5GufLcGrk7O4HL27ZMl4C18gbHZnMIsUqwgmCua95EYEidQ1OIxfPFMi8NZD0u
abRumG9x31TMC3BF4azSjOi1yXCCr0JsuznmRUWL116UJ/URS830YBI/LfGqmEwA5RiaxJ5gcF1F
5P4xXNaqgXU7iUIaeSoGxtCVdG1WC2ksx7uYMM2CBdbkXhO65t0Wi61ug+B+ztDZmaRwBGLQa4K5
nQHpyjl1KsXymLopYiSIHrdOy4Uh9XLHOYN4jKTmkZ/XdfWtUuW94hOTLE5tC6QioB7SnC8lKWrq
3VCkAn2LwWJnW5vaTNIim8S+fCDdllUKICn1nm0nUZYYgRRt640g5qODaVZK6ZI9bJMxv085qpI9
HU1p70hATHEjxjIvtmPqqjeOoqZvg5Z28bkaoV0HZZ/jVgNsjSVBa3NECzQJ0Yr4eCf1efQ3yOqj
maA8axpwbiC5j9+Zp4U4ION29NZ5SY+FjcpirpLqKaMzQiZn1BFebyC1ZfYSEpBcs53y9A5xSdyA
yiX+rBwTUKLu8iO1ZfWTkuu+LD20LuQLhyckqFndZjvb7XQz0Ft3PmHia0HUg7KLg97EsRrUs9de
08tV3rp2GvDDaQXeetU47HUYjkX5yS5KxqFdGZl1ACWkzqASG4zXSUjWJj/EKa779pi4CoK0bn5l
r2Y95oSh48qI+3yfRIbOsA3oJ1ocVamf42EYvGfWVHP7iL4yj4NOD7NvTe5qfAtmYetbAhlL71gJ
7MQHF0Cvs9YcpxBEILY00CIvjJc+ZPS1aeqZs8bw2JwHiN7Sb7Hr5f22mGJ1h0GTNKwaShQ5505m
Y4E39RH1t0gblK4qS1/0PyY+ZocvNOZZqHkxqXrM3322Hc1Vq1XmU+7J9KNCsMaoDvs26WpN4xgk
lGrFU+apc7EaCr2O/cIoeUoYCIritRz6HjL6omz1la4qum2FyuQukkxp/ZyBp+Xbc52a42pIK4Rk
kMPyI6N1iDAdLH1dw2vbNeZW1+OSgCsF44S2aTOhirXsse1hJxuTa2V2yAmP+J7N2cNge7i9dhT9
FLHrJpGiXqS0jiG77t1JEV89F8gdu2al9UJjk2hNgm+YXPRDNyPYuD3c++pliFIMe2NIomzgWMQz
HOLKMkueOMuUEmq9mtS+sD2HfZcwisG2AhoRUsu3nj6pWfOjNvwfZcx/oFr5S7XxN2XM6Z2YtLj6
NPNb/osfkhjd+4Oxmg3x0KYNY1FCYfJj5qdj6tDofVmCLUM3sCz/f+an6O4f9MT6Ao/9YQVh3vWv
oZ+hAkV2FwGLhSMEQeI/UcRo8ER/qoyWeR+cFgY1Bp2b/rPQG/Kk26ijw2MDL2PQpNzxskSGFg1u
kBlSvaoLcaeZYg3OPD/lqt6t2ZscVKN5aQr0zHa/a1rCmOCwyq2V9RtdqNjM9Ej6DSmxPl6nQHre
bYIlO/MYiL8ujHXSz7BjpYeJEXwu7UfWkuWqNhEoq8mXib3utdI2G6czUhK+vuNt+NYXS3gTWX1h
0RF0le/7Ln2JTNYQWUjSQm7K8aHsSgI4DAuAnCGIFLcDfPpAukJvhNo2XBtlfERBYAaxWZ3KPNna
SntjYyn0bbRpftnMewyDGBR5CNdmFlNpaRj1ZPtuGfMLXPN1ljJLaJMB/Vn/0Yz2sAEzgtN+fkuz
/NrOeFlKnecHE38pqu8XqL0ysA2xceLyAzpB5ROL8CREcSOZtfqe2rJU9b5Zycm0on0SP6DIJs5T
tZpFJdOw5pwZ3REYi6OSX7PvJk64KKqVL2WK2gPS+tgRRTJozp2bEXlbt2nj15xgMD/mJ1LgkJuO
5lYFhp8bRhEYI9yoFuWsIdvrMhluzV6/hsntzzpVlVadMw/6Bbj051lwunn1ePCyyIE9Up6tBSul
IVFcj4STwE3W1Q0CoHRLQsgtyNR1nuVbcjCI5JpvzTA/G6LAQ2sc2kVG6Cj1vZDpXYQKhx2HQjJX
l/mDqTjfoIndKM6CJXIJQQKEs3JzA54kQJ+tkuPP7inpsQIXrXJ0NELZQG0ivq92bZFf5fjnNKOW
N6Uw7hU3Ue4z4UWrMoyIDxm8cgup+wFDwNHMqvtGkEm3YjZAnKzqW6OhfShkO6C2sIddz8Teb3Eu
PiQuc9/SYL2CZsXY69NwkGk6k7EWh4RGN4k/iRZYgzWCUuGJatvtjRDhR6MZZ1vWj2VWks61tKij
hZU+aXSc+fFG7x0H22o7bRDbjn7aeOdETLsp8fBVds4hLhar/iSvJkelWqwJ2q4iTbkt5/7O5MDe
NLmjUMvB1aia+CljjMCYAu1VlnBAKbFF7qh4Ern3VVXys5PHEwWIKvgK6uOVWRb7nATcYJLp8yC1
LAhF069Vo34guoJvo15dIZsl5oQCc01hibdXnlFkRavUsdN1Yqg7Lz3nZg9HAofyvmPK4xeyYbxk
DhqxomN1VNKmoDi3py1TvYL8Ba8AW5H3q5jtKgpZTBkJWejMQ6ygS+UR8dlXjsM+6IZiVzRIKQZy
64Dw8p+l4zevzE59h1UghlGC7VLxdVEcnLFZKcqIxD3R31hrIllIMr+ReRkUCeSb2LV28CRFQAor
zup8HefXBMg0a0oFJG23CM43nveSag2uzyb9Fg2nXrK9R4V/E5ud9HPCelYm8uITzmesnzJ1ontD
7+udkWnNiY1f61teXazFPBCmqEbxnmSHvcBl8JLbNbnENIxPSObvLTktAUqhT24q6vcysq7qzoOQ
MVolKygKIllKO0BAmO5NZSSaBskXmA/ABIVXBqVTXVMqn7M5OjQaIRtm22SHXivX3Aj1zeApx6nu
j23ufWcY8yVNh4e8sHxRxFVQAK5L7N5bJ/jv12oUXkc2ueSzfjD76dhWCcAmi024bad+NbkGF6qU
XdvhHcHUMGzbyijOOuE9SL/QKpMVXVTDjn73Bk7vVUqssa9Rc+7kgCIhYuUrLVIhMwW3l0ctPkPU
kIXy1Nidjra3V99TbHjwIXl+1bqbvpHnUhzUsupJNR8DdxbjSc1LFBsLAKN1oO6nLW2I0TibqS/v
icmBIXFXTcauHAj8idIl4cLM112P2GLOcrIr8/1cLfMZqfXdw2Tr7Zkk4QNRzutZloeYAEJ1hcS0
xeU9zrgZzGEjE93ifCgcf9Dm+pua8ficMjs7Z3Z8rdBio7PqkOUQwLmucchuVCe6HopXPSvVRUrI
4j6brvLJtF97WX9Poo5cQVChvklgHLqgXVwxCu2I8Qgrooxb5M+xfRii2Xe05EpJkgcyre01HfMh
U7J9YvHwtUQd4Mfn82Fg6E7d++S4ZCJG+ZHSNtzrNlSJMZpToA7MFvoSXyFnTCPPSed+FTanwZIV
lA3fVY1U9cjzM6vzRejG5zpS30WLvN0JZzKQoeRRrpbryiIfFpuCRtZQCc2E0JkNDKKNR4Lqqm0N
eoyxkbs4hjJoCAluTw53Zq8+j8mMCKuMsQWI10xVOhwTPAAGI7M3rZJnJOFxAvXz8Jzg/QLl1Wra
tmkTpqUdwLDRDcVmEtj1UoWokbK1aQVKZX4a5/nRtSWiqKGjsqgRRhkoBtn0wpUZLfDjcTmmh7yK
07ckjfoNUo+Sv+hATMWaGq2akNDi2E7kmxobxZ7tZbZrMYHsZw2HTmLq04OF5uB58srilnj6NTAB
JxDWtRVtJstqVpY3ouNX7w3FfCzKrP2Sqv3gz85jSWW+r+izN3GHFSka8pIjnSetkjkdKWJoMNsh
fPFaACZOjUwuQpQTsMbZtF51GBHGMdV7BwxjnBgqIfBREAjBV3hNwRf0pWPtC01R75uoe9QnmwPN
uQNave1AZD+aUZX4llDOjBxxz4ENPAxaV/oo//ugbjkyMbN2ewCAmwmQA3FvflhFhMCnB+xGezky
GgaPUOkaioGy2SWhFQinDZx69jOnOhUpnSlCCzO3HpxkyXpazO85u380yAN8uCnU2k3eJ4YPZmM3
ZdqXwjMRKBYDM2H66Doch2sIMdsYGhQndBTUhcOerPEx5azTBYc2VSdVQlWMYvQkfCO88NqN5T1Q
mpcJHbA3jRywgmgpdZOY5tc2xx2v0cvN0Bc9dF9YrhAmIFEA1rJw/q409hhlyEIsV4KUvTRxbO96
m28r/VSqbrAM5CfZ40WJdqZ1E5XJt1yvj3NrB+jaGAWNFE0R3wb8Do4SbYtQ7sKEMLdG3+ZuC+Ay
2uCfO6Cvcbfa4oJifJNtkimCPWbOd5CDr4wKHlCGUG0bjfPXSrMZDtiDhcpXyl0jhwcXI3hgYmPi
dLevZcnrttS3yLGPmsqh1k7zR98PRGBW6cbCBRaWLSPKaG8k+jV3NnVfUvnMW1YY0nDo2+u8MHd9
G55pHt9Ee4cC7b6G8IEvJ6iN+6rKn/s6eizBlNVki/ee2M9KfioiZe806lVjFcGopCKoSAEKxoFO
G5nrZmwbA8nf9FFl7hPB2cxHrU1mN8+VI95NNTxaA6qdsDq1Sb4ddLlVEnMbZ/rKSuptZg3feyTJ
iT0cerN/npudp0bbqoko6VGbFN7JyK4IvHvpJ/3URifVvIvs+bYavaPMUfOa7cZlPiuIt7NxijVh
nyF24mlWjeIoTAqcKZJnDFCvJLquMuKSfAaTFE51+aY3+o5pUFBn526uQx+tvhV4LqivuuTHTKr9
UWbc2JTU5mlCQtvN3rlpquvKELe9Ym14iJxtm7+QuTfWyNpTYB8ho0gtRibB+TXSRFyljX4G0Bd0
QjeCQeFEadTKZ7sZ773peaRaC+38ESLw2aRatVrt6OjOQ2LGX0nGYNEZJdF60jo/1zi5EnlTaepz
Ell50JOGyLkgd5M0rp3pG5y+wAUZMo/tBHIRA9bo7WXpPXQ2FUzTycMk1M2oG2IrMWmiUP/a1E/O
SGih7X3jTkqCosvudMZaq96GYUhHEq2HeHhDXuit3Trb6LlpnsupNrZlXezmUb8iwvFmsOc1M0ac
hS1BUaEkOLlw3u3EIiNMTg+J4i1tRey7nGV4rvy+955HCqaU80wtlRP6BeLZvxqOva2VDMyll7S+
bfZ3ZdIH4OCvm3HhkMhjxkEYKwDfzJ5zQI7WPmRwpdn2c99fQ2G6miJxNhT33pMM1ITxZIZQ73js
cXAIcNN6/VXObxlcSAs8r3FMFOtGBSzWANTjsXcLRXHXzvJcAdW6Rc1GojrxKKr1UGCg9y1CacF3
+gO/XRwqV9aQrDO3OzCGWmPmBvpd3Y7Aoar6SU+ddwZFu4I8zChRx6tIs1bxEOIDRmvV9saBk5uW
DeZjl8Sgrvj/MdwkmtxryZKeZn8vmwpiVlvtlcrQ/SF3dF8Z2nNeK9tEhw3UxDtiv19IBn8Ute1n
E8HIlkpSniv0xAf68pqTFK4M0ZUlqEtnhYeNQa++Slo8dGzmXTDuw1pREZZnQ4+eNa4/FOyGtR4K
Pib1jrWsu3Y0nuaJ03eB0w3GXhtcmGlORfiu+wXf8XMNPyhte3mKNP2qbpqHfmYtQZLncKgLO/TD
yXow4Sz6MutZbRrpW1eb95ViVNuyy15jnYLSIK9nS3n6te8n4rrDZq8UUEvQpD9BrXwuMiiFVPGI
beOx8J0h/VbQucJ9GdVDWMG0nqUrV4lrv0VDdae2pRVo0r3BPEkoZ7igjaoWFbkEm2NfZabK9Dll
KEimHN8obP/rkPXVKm29dsUi4FnBSRcorVnsHDcetingdeLUxnmLtzDfJH0Fl6suQLZ4BHqjRigP
eauyS5yS8FHToi8xljQaFkwP/DR5nfEkhplGlQxYasOH0xMmjTJP1YlgcyXWRQPmI8yYmXVkdIv2
3B8H/a5061Vse+swaesVDry1VzXvhgNdRgCXyisNaDSwUiKss3ojMLOdnUSno2hSI3BcpqVjP3Ub
QiA9365g9iW9ydyS2TvPh/2kFzSSpM/7YzXedCGS3sjuwxPUR1ZbRq3oR1OW5aYuahzN3gAX2qk1
0gpTyqWmyYlYGou9rSQtfdq3iOWLq6abyeTeyBZ0k3uCOrDxWv1gW8WHy1lrTMVLHKrurpoqgGpN
OjirUe9fimR4CNNyr5g2/XtkHOaWow2oKYl3xknvuc3HUj9Sn5LTybMqEACZMxYztWKebIsnHDbH
L1KrVW8NuY17fFDiPUcL9njaD5BjfJo69XDlbgiaS161fNTWY9bnW48GG2Y/gxj2AGiXSXzw9gMD
3mKtIqD2hYsiCJjk8vQIj2kUnqfWIOC8mbGO5oqgrtMfiI59Qy0eaCPR3U55ZXInum38GnGrlY7y
JXGJ6dbqbB0SDoOpYROXIgJnrK0t/EQIcUJGMRzLKbxFBsqZ8K1QIthBzC6jna0NR7ZZEV6BaVNr
ykioTCL8yiqPmmZcpZRqhV4exJC8m162Tsz+4CXGri/io9m8Idv8OrbuTT/0PqKSjXRRqwq56iX7
CglLKunbl9BL/DYv3gQW0CaPj/n0HDnSr8rp1jAxfk/ZE1S2U501O4uiza4sv4B6SnLVrVulvpFM
zNuVOCiV4YRu68bAoFC38ibqH9WqDf0KDkNKmPhMIxr0LbUiw0aTt3MI10T2sj/TNIzO7uxD12L/
gH6JMmk+zKSDMCeCjGpPa/wO7GDpMrhFZmWT1xPwTEd/awuN2aN21Shw1V373CMAdrti3Rrm9w5i
h0RFoejMPJKi3GhkaovKpU+n5puNBX/msiShybtKCFbEPeCAaAj5spMjiRoaubfB949Jmie9U5M2
t3GdbqtBekgIsjUGKGCJyRevQdOAZQLpvbEKmc0iGtJ2NfkKbu/tsFADL+6j7ZwkmwTPwdpmYVVo
0LHq7KCa4a2Ykvd5Ku61cYgDqc4fXhLeuXHy6pXiKXMOmaELkJXzRuVI1xXnTtULJBu6dqeQoUC1
lT/oVbMiA5MZB5SWWZHeZgkjR78N5TSKP9pMVPtQHbwzYv6JWVFqyE1KhI9IMkrbWOR8FY3kHv50
D1tKlA+OPd33ef1h5Fcqw8nreBBnhk+ojAts/UKQHEknmiZbjPw6Nqg0k2sLnEg8xzShpnOPAPs+
TfKnHtTCD3nS/6wMWBkwzP+vw8lPydtPIuHl7/+5MLD+YOGwqLUW36fDP/5rYeD9wf8IeNVT8VBD
dVpywf8UCaMfpjaC646UVDWWncC/1gUa+wc8t3CbFnHv8qf/ZF3wWXTloMZxNUQUyJEXohH/9Fmy
0U5GAeRipnPvOTa9rh2J0i6V5Ib1lrh3hD3+Rif3WSPi6HiG4Qoh++UlGNjxftKIWFQAqPFiumgY
mIH4f+ydSW/cSpaF/0qj93wIksFpm5nMSaM1WJY3hCzbnMfg/Ov7o19Vt5RSWXABDfSigVoUqp5f
mMmIYMS953xHl9pGGdq3Hqbm9sUbeEdhTM/jVSPEQSQraKMu4iYeDozRIiF5Ie8hqStL3BZv5FxN
Rqj7WUX9RdxWnqnxzeOSTdIB0T0GbWKfD64gLHDj5gIxhL7NG5sPDVSGqE1jfR3oSbjH3jp7u6AI
ObSVNcfwT/QTq0tHC4w1+IQw3qjSSm+7Fj8ce95othutszPz3BvjrD5EuC1xv0Pi8PxSy/XyedSb
gqNhOTjhznZmm/eAo66s90WsqFugK1HZJk9T8tYz6VLaU5Bh5SXlg1xdY7WPDb8FCJhesFmPzx0c
ibMmnivnKU9G8FDuHDrXoRUHFxUNmOeMsm28LiwdWrplKECCm8DxZskJNQlVa2EdggR+RSJLcFEC
7zE9jpMpDPYIxwSCDKI/LIqxg84H+9zKncZcA73PBoJ0NBts+TxyWqfhLbznMOz17LHQohZT76Dl
SX02Th0WzlHQsYI8Hky5fuZG9VjRDSV4gjqeTAGOZBRBbGWByki4i4N8BXoiRzw4kJjhNseEHicb
GD/l8KWOkqG+sEJALXfuUE4QxYrSstCeJLXoxWdnGFNFCBvdeAWKLw6gyPtE3A4zwhphldRToOWQ
QLyaAsxg5laV9eDBaRWqmeURVkQEi6UFUZKrT7A7ayfbVLTwwBqKIchpWORSTsSkl5HlzNdOW+tF
Cjg4MZ38CjpgJ24CIoTzhzDxklkB04G+R8ufq8ITeSslJRivdafpEw+Afh+nKSzCgs6+VOiprSoq
YZrUwJHhxRq6NdU3NJRVfp3HmrwKWgIHtkqPey7+cm4e6nBiEtW9mvJt1RilhghW2AUl8M6zqAE1
EXzPODPTzdzaSb7v02biK0vdEH8u7f1nPvhq9lu0Rf1uFpUZfu6avKR9wb9NcDeZKNuHV+QVkNDb
G0EOKJPfutygd8faWIMtxuxcek6NOGJoy5XE9cJi8ax4bw4KsrSowWGSFkZh2kl7Ts60AvnBCmp6
5vdBt4bqOKgcyoRuZ2Bqsn6sszNMkJHJiRI8JoGIco74dpmtUvugrpd/NBsJTTRYFcalraXEp+ON
pDHuSxDPBsa5NBV7iK1csGKKM9UPUWYy3VPmncIzhfZkWCtDb76prrNQkVjxeCAnRopjpVEzXQ73
9ALmY0Mrou18Rd50owOtgtjbk87SanYOhWwhVrdpn/c7pPNOuGkJ3tZ3SompoAWLDQ5y+lQRyqds
Eq5tQrk3QYzpCVhvZFF/qbSiXAmrVuk27zuxHprEKvaLlBwEUlvQgASn6uF3ghKGyMmrPLWvqNDd
pZBFw4uAhezurNro9NtwlExfH4qTTD6XZTDae7MdK5q2hJFZNYSgQtMW4rJHQf3CdguYnmKctXg/
KS7em04CxF0JOxb22kyw2J8XVBGiA/3trN5xlYm+F6joZ5xl2NtXdpbSOTO8KFyu96Q3jOjYbmM9
66OtZVd4W/EY1WfpDAWWg/Vg9X6fd1aPHqagYpXqxALcMisHDnWRFcl7+gAUr1Z6m4VcPuXosUU/
GijEIOM0kG+TmQKvIfWbINJnl4OtO07l1wg2umE86lSMPeYlkS9c8MNNXsUFbE2pC6DLftnCOhi+
hzW2x9pF3hWgCvzW4wCNzRBEb6/J4ftoRFip7n99iP7/VMSpCCvUvz4VXTx9fwqf1PNT81pLwR/6
+2hkib/wQhhImfE74ZFaDEx/aykk5x8XlxDSZ0Mn4cbhnPCPo5Gm47rCbrWkRS9QyV/50v/UUhgW
VBI++S7sQDTSGPL+5HT0+gDByYizmbH8FQh45OTicT57eYBwq6BDEBhhzY+y8TC7rA3Jity8+FHe
OaicytAXCSscUP7SNrxBnvlkFPgp+ggjfN1b9Vkk6vu+6x86a/SJiwCOJ/mI/X7A08diqAXbIvm9
KY7hjXo94IiOPEhC2q0tMOQr9qZg5yGbW/3hKAZZpDyTMCzeLrKX16MkaZgPUzI1yzcMEYBQxk5y
+fvgPLm8gpcyYMTrUGkEEn6PZHEYNSej4AvPOEUtoPNRrucF+p6H21TG51zv78Ykee7G7CNx/utT
M3dgA/yqwcx1uJvjiF9+4BcHy2kOw3ZQmlpLTjwUtOx261ST5luaMZ2XwvmIx/n60LyMx3VWMhIy
aI78y2J4OZ4zAd1w7Rownul8cUi4pMEzUagO0/aDufhmaiAbx8LDgRlzgS2ckycLpqY0kmSk7Qdz
7zjNMl0bVZf9G6MYls5YmINNXAGvn6dPBwhlbteuozqi/Q0SPQA0t8D0PhjozdJaLBSsYUya3KGM
05meSMB0oCSp0C80aqrf6c7rKZO4bPpb8myMn6pt8/3vJ/47b4sLDtxfDoNsRqdXHEGI4VySj7RG
+Vn4NhywLd0ObVvU1UeGitPXxQWQBeYSXWhwHHjrB4KJ1A21aa4TxIO7snRNMgrQtv7+gU6mO5OP
HYq5jvbaFQI9zuvXRVFRhB4wG8qaVbpPQ3LaDHpPDzk2tg+2pneG+uWjBTJB/OSbqDGL+PFqHKts
LbrpDPaCxfvynCMwofJQp1H2wat6bzgsNjg/eGEOzomTJ1N4mmr4a2vDtkkNgA5U4AaKOHj2yJzh
5JPDXXzwa568M35NA5jWcg92DWlSD3g9plnYieIaA9NssLVDJb3btLbUHz8YdlcmPY5G6FxvXlmk
h7XCCc4gQHsOocjlgSNs4kdBTYl1MJsPFtp7D7VsTLbDHrVYuF4/FIhRtvscZgrLHaySU9HK9cKP
XB9vXxdf4mUQga+aSc9B4uU+CGonniqye9aQZWGXFBrgqMaY1mWbKyhKqe7/fuK/81R8wZiKvC9r
OXC8Hs+RWjezmGH/Bzn1VFeSy6FX4wdz/u0ovCKOF/xnOQe4J6N4E5J6a7IRPFV4E9qeMNa0U+X2
989ysisx7ZhrHDW42gJ4cxbi+MvfrrU9FRP3ka1BAFJQ5b/6COMTbmFm8MEDvTeU5bDxckjTmeun
Qxn4QObBydbjjOaaEPTxVukeoBtjSp7+/Kn45RbZLOYncbqAu5mCOSp6Uk3s8A6bznjWx0a3qqah
++O5QJNzwdzxNWHunZ7SAgHVpAsjbBBWSKOwtzuADXHp/BsPxK4OMIUz7vJYr18TWG9naCn6r+1E
UxezJmb90uhqMm8EFeIP8onfmXkcnvjM86GXgOhPtqKBDBUU/vTdBW2yFaurv8DM4/4tJP+XZu53
RnFtzFroorFrcYx+/Ug5WgZrYolysa0an4bDo5wy54Pp/e4gOKo5PzPT8XC9HiTuCWEMdAbREPr7
XPzkVYiO9gPD4DszG17D/4xy8naMKkzjIm/ydRwM0R6MLNk/bU2ImDE4t386s4Ea2obhUqZkxp3m
WluDNk51b6Zri6QkhBOeRe6SYSUPmdtpH7yht49FVZoNDquOzXVrgTy+3Bu8dCH9STJOXCuRZ6nj
FOct5cwnbhEfge3fvidp4ygGAknWLWOd/IJDYGi0GRmqZF/1rWbSyEbD9vD7H+/thwJyAB5xHSU8
dzjzZDYUiTNkBOfSpQ+rsL8wgGd9oRvrtmc9jUw0dgaGoQ9m4NsxuX4QpMBxYjHbmyfGdLJdcmMo
QatXmI6BJwqQ1cQZbTJFwVOaFI5+/4wLzvPl1Ycd3Vp2It12PDwFhPi+fmtLkJQewU5bh50XqLVj
Vh5lZK9Cut96k/tZw5eSLnk6XbNU79TkT/joHqn8qi8k4AFeDZIOHXpVQFpd2R4QQtl5OXpkVO/0
YHtlNNvSnQ19FTZe9OX3f/23cw6XBOfk5dZLjMIpLqBJVEgTjO/RMOdVQUAaJUHuA3PwTcsC5EN/
PhoIEE8Hgc/R69QtqpoMzDahUOshAbS7zVPLuAfF0Da0kvFjfTDaO1NBF1KA4vJotv7CwrxcTwbW
6RgmU8ZrT9VqlBFqa4xqC8vcRHO/wkj60Va+fFNf3IOXyaDjOhEWuwU0Gsd8PRnAD82kd+KmVh46
u87+Mc0iX6ci2sQ1uTFSDre//0Xfe0aWL90RTiyCa9zrATvCsZRW8z1ETaHhUjcf6HJc1EDL12mG
vOj3o70zW/gxKRI57kLHMZdt5cWN28x609EaGDEh1xQI/a2q7rSpTg+JjM0PgBnvjbV8Dyms/+qN
nYzlVlYzTIsK1HLV6CPT0M7yHmdLllMg//1jvfPWCJhYLsGGiz9oKae9fCza5kSt0SVAVVFVm7pO
nXuDXghKXpdIMEChfjZN4QcfsbdvjlQPx6ZmwgJc1t7rQclS7Oh4C9aCrdQFpfnAhz2iH7wYH/PS
xdz+6UMuyBNO7cudWLqnG6NmaCiisAZy/x6HnQuPGNhf3HTnWTSIY0LU+rVmoOv5/ahv3yLNVmFI
y7CwxIlTGI+SkywdJKX0n2astzVfsjpFyoye96PJ6fKDvV577F+mJyRnHJqFpz8oiWlOhscyXyfQ
1tFzTTK/rj3CG5bEveJzhpb9NlXI7LCfdl35wWbzdg5RaWC+Ch52KRCdnLazmONQXCHed5qmvSgX
uwBBqRGAsHlILjUrS+4CC8btB8O++ZAvgGeSMln/eOHYeV7PohSqOvE6i/bfy73DSN7XObBE94N1
/94o7KFY/OkLCud0W5v7GWtjHXNBz61q46RIBfFadh/M0DdzhZoXC2H5BekX8zF9/SxtOza9bnF4
1Jsp8pcTGeT7ltcVDf/gjf/Lw/C7Qy3MgqUlLYDvvh4K6HLT5hYyZQMD596wW4IDxISsCXfw7vcr
4J3fjhMWrEv2MraXX+3xF3tmrpMTEMOBXI8Vmcc5gM4Ch1BW/mE5+VfF0IBGtUx/yl2n55DBUF2C
TZmbkRoQDQEFzb7aLvr/D1b0m4m+vCVqJ1z0UCxwzHr904Wwc+mKW/naq424WinCYzRy7wi/S0dd
O4xEB6lta0zVn8907rKUUkCDImCwTzbp1EysxC4QDDSWVx+bQEueLJQ/8b81DGQ4bn1A171l5rx4
XWED89Kxh3zNDQTyt1MhZyTAoqg+mBa/ynWvtit+R6h0LCbHpU/y5nmg4ZZkYedrNIGhOxHeG96R
fQ4c1soOpTCJrqF6Q+rDyq3dbueQ//HBentvZr74Gzgne4eXjcrpbJ0bYafZ/drt7OKhk7N18+cL
4OUwJx86m7iAiS4slgBzHC9yz703gUx8UGl7/1mW7cMBMcfx//VrM/qejn6wnLWIeGy2pPNgGs81
T3zw2t6b/VQfbNTnTH8KK6/HwcDbp11tQMlL4EgOctRvwLuS2WNy4pOr0qmDc1KgP7plvPt4SHbY
FDntUWx+PezUWaUnSoYltR5cZDQn80MWosH+/at6b1vErszNiCo93Hrj9TCw2zVKlpzvAsRDq6qc
5HZyWuosknSN6Y8/Kosgi4W8FM+5WZuvB4OEKfvB4pm0amjJyo6qGLFkgxXn9w/19rdjHA6R3OIX
ytKbKzxYjk6WbFjm7IJOUL0MdxYAkg/Oc29/O67uNvA19kS0Vac3KQcGWGWQj8VMmAjZnrEY9BFx
365e5h880TKZX28dHKkMZh/NQ8qI8uSXy6YRUgp3yXU05ME2KbV6VxH+cRUBcdynRa4+KFD9orm9
GtDh+o4yTecEt9T4TvbexKqsydA6FNEATZMrbA9W+ZRxGwJXaXpN+4nscPFQOGQZErDsZMZnJ5k6
58CZAXfy71/nm995MelTj9HBG3HaOt21msJIYAT1wDecWtvGhEvsBNWMT5HpfHSiZJqc/NKkRQoA
oOzRFt9Voohfz9EAmULQBjGpZSWklBwbqdZ7WEmkVF8KsyJ5DIosOS5o5SX+XjTSjjvPV00fue1O
8umA004d9q7GVxM/JZNqik2chwjkQU1Ylxk3rRuLpqJ1BMw9qlVTDfroT42DMyNJW/tsrHNiyuvG
tKGrN2Md3uMvcn61R2IQQ6t+5rhn+gaeORx9WIUNzKC5XQhejTca3XAZl9T7bnDqQ5zCYDgGwedc
ZB4e70iOKX7PNA6+SQ9YQO7zlXIRBYvZibHjG5hCccvEulOZ3wJjyp1pPaFaKj5NUao5oMpDTc/U
SncbwqAAqDsqPyN1m0nQtbqdNFCIQtO8IIEpAFU/2yrqQImhITrP+5QkWt/zmhyCSwIKFeyKm8wd
jhLSDccjWZ5ZsE7IOScdxw3xH6/mqB7QUBVjH1MKAR0dA5af8+TBhCMksW7GU2DfOH3peViGm8K6
LrvBc7b1ZJvq0PKCjXU7kb3g25WE1LGCsIIhaCi9pN7JqbO9y3TOJg/IST9W50Fa19PVMDeZdq+F
uUHWHTCF/g6hvIl9ItYhsoZRYZFUPM/Fj9oIph9J2WlY0rsBBEFgAxY/ssFl4sKWadIcCE4aOsD+
EKB8hYPe/pKAR8Ci1Q+2u3bCIPwuOVS5i6UJEwYCOozNZ3BmMDhtqAZG8YMmowCPLptyuepxUk/P
xWTSzgdkFETJV1ZbGmyC2iqC2yBA733Urcp1AKcYo/GYj3qcAKMvGvtpbCJcwau+inPMYVNr1KGf
FspdgDwNDCEwwl2AegzD0lWRGuD1iUQSMJWGwvvZGJ7xoykzzEbCsfNwD84iyjgQVgRvDylxAlu9
qrQrz6T4t5hz4/HO7JpAX2dKojgi2NBqftRxIB5NM1LOCpQTJtnZqGBZzHVc1FsQ38O5wNmHU8oY
xPzQaH3drpwm7tBKBQOsKj3n8LIi0C7+YjQG4U06us8lPiHo6k1HlZE8vigsQz+ThCv4zpw65iYS
o/ms9zkCJYuQDkgR9McAwnlwjZiHZXKl2kR/FoZK401JYKK5gw9GdHpQuM0B2eGgyFh2xLiOpCol
iV0F5hfyH2prW1TC+BEijEs2bmg4CPi4iJNbTeDMsA2Iun6EkWXKi3ByGXiabaIC0YDYLvA0bSr9
Ji31u2ogQXtTytIbjk5lceciDBIhvBtMYtpKmGrPQ8k1xQcKb5I/r9vtV4dUmPY+5jDcrZtQG7jx
orlrtlSA61tVlGK6cNIQEEVNZmRE8XVuUSM2PVary6oUhJUjByZAPMvdSGCRBjN2EVWw9Ndh0Lrq
mNQdSLSQvMG7OSV662GO7YKXkUABhXgEhWmbtKR3sfFHD5U3Bjfs3Ua6GI/t5B5zRMF2Aw1l3g/s
mT8bIdtHq8+b8YyiQfJIiTPOzyYxAPAOVG2PG87ggbYR4BN+YALS7yMU8/aKFlaLZhbdr7ajig7c
dxiD0v7al30sPpEarauHvIL2JhqtvdJnneLRoHlyPmMfKq56IA0ZxqnKK/dW0KTkgjh6fVu1fQr9
MNfcn/0UeOVhamEK7LykM4iTiPASapGwwl0FIUTbIQoKf5iDrmOdcJU3HHKvhv2AFbgih4sTo7vV
4zpJzrHxefpRDsJ6sCOh7JWGqu8Lbud6cjnvR1rNYh/d+DiFwj3Tpymfz6suKoqNsoCQIZENzXKN
UhprCjrdCMPmUCrzmuBzoIJprXIiwNJZun5OCEv3LUCgUxMTUTrtCvJXb/rsJc5AtGSO9VdpyfwJ
SkUzfG2EEl9d4uHTe9ROqX6WKc0GEScjtvw6tEy19jq9NdaE4mnpjr2kN7a5qyog5lNAGOEmhGdt
rYFR5+GXTB/Tb1VfGw92VrrBVoKsRgdhZjp7Q8w3oPHHbuhr6jFmWN8EGqnkd1lqNt4Dtqw43DkZ
y3U1ggbswKOYxo1pzOT4GgiPCUMMPJNU5KghM0kg94XIVJOht4Ehh3+xwIBYXIW49bMHG0qasUs9
4HDnTohi7D5qK2q8Q1XxlUyhcCF0pE/oMhETklzIBsJb3faJJnbNxCx/1LIO6H3S9t0R0ew4HIjS
ExjY3RgpJ4qclPBfj8yFPYGkc/mzod0/cWfq8yeQks6P2rPd5nlMBx3tU4+WwCctEP4USuOaQwJW
P7zfYlz4K12QCe8TuxUCWihy4UiyChe+NV7YBCVoN4IHXBlh1gQPRm2TjwcoQuhMdpfwQrySbrNb
Gv39TUqYQXSbA9mXB73EQzWvgdXJ3HcxWuV3pDqUHlQduBLMkjmJy4sG8lh6VIR0ZMSf4oha97Mr
sVgBSKibh0JrE+AxHiEqXr8iC1Xvv7Yebf0nqw1VeBP3IAOeTXSkLKE4iKzLOg/dH7IMiLMZhNda
xxjdBujLRJ/mw2T3WuxjQLTkLoBKkyIZgMTWE3kANq7+zMkI1BFGNdD4+9HOdHkn00noVw2oPPFg
d6kKb0d+6W439fWQXTVyrvUt/cWo3yXhZOKqM7vsYbANOd1MvVks2llk7t9ot7akhaWT7LC6GbU4
CM2dB0xbnYOwdXLMo6Wg0H2pkNCS1KMTYYEa353PEnL13D3YOorno+4V9Rrzpg5pMCVqcd9MPR5l
3Y316kpNDbbFoRp452slWxbmKhJdoX3N81QbdnpUkyGkCUY4lzA/HfxJPOMFelsyCcd2QWLWvUiM
7SKnL1bAjozxOoTlbXzubZPEnKYrHQJSLbt9rjw4CZcynEqqLU4qdXUbGQhIVrkajHbbak6lXxMp
kbg70UrvSWuFUJ+dYMCZKO3Kg888dlpn+XyeqIhqWkLIwzoN7AlwAlHCrniqwmmAK1KG0GT0KZ/u
f53b/19/+590X15cYd6AzIgbeTrJ9vv1J/4W32q2+xeiWypAwgF5+lJ9u/xf9BOXWihXcS5fS+/x
H/Jb3SCfHtElxdJ/Kmz/25pk/EUFlRubye2B5iuE+H/GNlz/fakj8eFfVkp/Ydf/5+4HY41OO8d+
9NzUFRnspOJB4FAiJhcbYUXszEPENs/cldxVlnCYhKKfW/ueNeOKy+rP6HjFbSMJAQZG4p5RqSO3
WMxfgkFyNKlTiDdCV8FzqRbQexfNkA2GjOU1WCYkj5700z6eO38uRPtMGpd933UhKDOwq95jmhXu
BQGr9g8tDqF0BeRMHcaRHFS86Xgbh8m2t5PbL2CKPNounPCaj+YQPMJHmT+4hr7uNvz9s7hLTwNE
Nu2U055Rk4WzjrlB36i+DvzYMeGd8yXyLWXirwmL8qCILPRzzcr/LkH9byyk/kfTds2P/yACRP3H
tiu+P7XEbryO//i/mQaylJV/J2nPnob4lZx9+QN/ryjT+ot3QqNr6cewqpbC0j/iQAwQf7+0a8BL
dcda8PD/lLPjAkReTpWDWUGdGQn4f3v9NN35C8UWXXLWIKrcRcd3soJ+t6LoLryuYbCkyFOgQ0pB
gQoGLcdlcr0oMucBJ+fZmElsHl0AqZw66/lcEfewDdKg/BwVYhhWPMPgR65stmPmWoeIus517EG1
KlyDtDSjye5srFjbMdUaKFZi3hRhpZ8rTwezY+OpCWfFMoUr1h6x+RHUW7XYxzz4RkO9+MU5fecw
XWBskD61pud/086Fz1+ugrzTuxt74KshxuqzbAVBly54MKOWx4zRq04nHwjwXzNam6kqABJ4MAhC
/DkrLa2AqUz9mYCLu7J17admeA9dmW5DVrbi+HqYcNStkESuukrCrNHs6lhxiF1FnFH82cP/3St3
M6VNcFfXT9NkwiWJrX1ngHAIpc34NS6bPN16ZnnZUnnZ0ma/4wSxC6tiE43zvgrqPWeZjQcHDnAM
6eAi9fx+UGpFxNgVXmys5WreRAas59i+kFp6H2g+/OOVzDPvSs/ihwh9TG2OoCViEiHlJrSrr3ww
21Xe2iQMmMYPoVT0SNO/2IjWAjhnkSeREzC67kiyAvsKq2gMvPXogYkYwnw/5am5IuIxvSkaDOhl
/NwIMz9LPVfztU6B7qklXoNOPJutBAprfQeafIyE9qnK7ywYGFa+pf584bVwyLJheGpAx+B3kuGN
qzeXdaqOVQsl7xhMOO4ThdSB/jPWLGKah1b/wozi4un2Z4bX3hRGcV4NlHXN3oDJ09nXczH9aBwv
2ZiqOHj92GPRGkFGTPu0TWsi89LjwJ4NVyL/HsfdcyitKzI5zxrO43S2MCElsQbIbxp+soHSiJXF
gZYnkJoBD7yYzW0pu2Q/ZtlGc6yEDMVxyWfgGwdPpkmuEhEC7w37DF7EfG4UjtwVwxBvKT7fNHa2
VdTVM/KYV0EQp3tRqUtKC+DGs/o56PTnopSbbpoOZtodQesVeM1pMjcg3kktpy9MjtR1l6Y/yE39
BPb9Jwxt8Ilhi8VDBw/QmFvPAE0zUwKyKvBGhYrvXdnep4m6DCtxS1jd1sPkBu5m0jeGwbked6nv
BNGhnOtjZBffVBfPVBpCqGWy+UY4+BcQi2m6HhMOteBjiO2680pzY1Lk0bUMHi9xl0nQfg9b1NxA
CE1h38bgn69rrtsrElQJehGdvk9C4zmNTOMYaQ2Oq9FLKM9XEK217Fin1hNnQb/Jse931FGmgzfX
qz6+nsMzMP9rR6lNEburSd8HsHsaT/9uT9aRUNBd1R0x0c06SPXRCjeUr1wWPyQJUg7tPD8UzQ7J
xzqfgRrhDZ7G5qu+tAIGFwZazloYsn4zmgLq54OpbssR2hfJMIkksTrm786SX6dExsACz7B/Vg+9
a3+PYHuSDd87gn+I0mlVY6IQVBA571Zfh3ZYZKpNUWo6wAeqQiuKGUnIRbC0OjrqnPunGxcv4nTs
mxlzjmlOsfVsJeCc461k10mWuK7YlQcvGEX0ldDhXx29yUmLT8JWsrhydAAljyXlL1BysQzio9fU
eg6jwMkrZx9MxgSRpTWD9IyaILn3HLNDYyOIWobf1EcRf6k2NL81Ve5eCS+Km42uaf0naEOcq7Gr
ELaWlFBTzTnvrXWbUIpauSQcR7uoluYDSE+oYcMkqmYHHsp+DkUo4nVTJNhtVQJr6MyCbg8wwW7C
GqxAk0jwVEVWA/4JzaTn3DFpud92WpZsZ743Fg7ubiTarAqJNi5aU4A+MLPyekan5AeqcXdRJsPH
nBDSYMpY8K7FYSwi3BWSUHERNOQkscqtqU2/UCrInhSiV2ioV8jKtYsS4vVdGWDS41qd4OcDgGDq
cNgs6bSPJcGcm6W0bHpItOOh++5JWe3bCjSC3vYsHW7hjVWtXW/cF0ZzBJPgHet5Ow1q3Y7pWWsN
F9TLyZQL1zk8RZtgx65X+54k+DDt+eHL68FUAN+9XQocqMEWoFUANdlppz3mUH0oyGfFre1o+UVP
OY87d3sXxzHklj4AGx/7XlA550PP/wB4dpYZ9JpcrAY72uexsx/gftTAATZjEiNIc9ItfP9VbUpC
XbSh9Qd0zUctymjeDzuz662vDiLGFZnKXBS5om1nVtHBDrvPdlSuGxqSaxkf1VxtBuI2cfazJI06
urExgrtVuJ377JY2G9x4xHJ34RTl5+M0mmtDgCMLx08Z5vSDzLKzvEnbVUzU8dq2gn4FY3/H29x1
ZVehsFY/YNwAkEE0hLgx3kf9VG10LOR7M5zQoRE/2mQWONtq8quRtTcPme8GUX495NOWSujPhrhA
/HTc0BVIKHHpRo+mnNQWKN5ZrqrrFuo6ZVrCWEjli5Md/mMg3nhIXY/IlfG8quYbbgXQsCilbZom
56NDO7mt0h2i8L0jmp9iaq8dM8+uiOf+5ZTeKb1xfUIJznuru3SaJdo+9SBvdKB47jw5PgXDFcnX
oK4SzdsNub6NYiQH83lj55uu6DfIIgWfUrf/XlrtZ5kk4OZwaB3aEX6/lnMnjkZzoQPDP5/q+9YZ
j3PUz5eBlu9tkE7ntjltKQ1ct1a41H+pQ2gjtm4Lc1Ivk7s5eiKPws/jbgtn8cBNWsc9163ALR6D
MXkkGQf+PhERhE1yE+m8g94mZ24JAsvhF6ic+IZAW/ZjkALsy6PIqTyV4TqubO8MhtdPx4R7K7Vv
WVPu3ZKJVOn+MGJuRxmCCQudA0G3h27q0l0aT58ro95OZbgJhb4PnfwxDJqLqoz2dcACIdZ00oof
CRGMQ577yKAyjjHzKi7TB9Nq9zZ4xzYortIM+mUjQnfrEkZ3MK1xZ9YlruNxO0TetzZ1NjK+VsF5
hLIDVtVKm1K2ejZj707RE4EnxfnmHteuHwh71w4PNQwvyvTZ564SfAWvvFl4u7zFJhSAczK01Qjb
DLoFtVb7QdRPfa49kz7Mp/+copH4EeflmUF0uVQBBAIAC4G362LtHrZ84IeJY+yK1M0/V4P3oA8i
u2VNUj51+MqVKIpLS+zCzP5pJ6YvWo40tTew+wJO5VM5rgG33MSRqidqqhFZydWDhtIefpDuu9NQ
7KxSBpyhi03YsBW6E+UbqnxKu8wTKEbeVzv0jfRMxZ/ymMJJbxGVGUNpK+M5vB6q8sFy48sOHA+Q
YbljqjmrMDIEqvTurG/5ZIjyiabwGajASy9FG1PHFfTIpNmn2GbndYgwkOQidjA/awhWRpP/ZYj7
gi/t1yrD1B/Weuh7QGs7Z0f5LV734lK29A4girh7spiC+2QIYPLusbd/mXP7U6Zj3tNK+ejV33pA
D50R7ftyav0pcD6hZRk2AtywGSqKx8TcEgzdqW1iB86GwiAR3dNaJswfQobt0r5EjbMjj1RtYkss
LIS8uS9Jp3Wwpsv5uXJLcHwsuv7cHHsiNupx3pKzAInC0NILVQzZpq7kXdPwidEr2nFUoh9nQ80/
45h/Z0eFWDeji4Q55DfdtdcO9zOUanBaR2euD5kVgNYy0AbreN7qeJNM4bmJZaGv7C2ttI1FKosl
M/yYuaN9mie7XXlUBkmQne/ypY2mTWc1DlG/CEAVlXSoglh/0AL7rHGCvQlkvWmbTeZqGTQ+79wd
o/Mk9tD4o9cr3IcuH5/Bfl9GxSevs74F4In4uHypR30T5a4fdJ2fQBP0h6Cx7yy90PazTdFQSZoM
YbMnhPhMT+YLIwnJpekHngNASdwVfm+JW9QKV4Att2NQbGakfauRiyvYEaLSKhQDK8X9bh0uOQeW
c1252i6SEk5nC669tPfcHoiYaat1bYd7pZJ1JUsqJxU/nrIALYV9Ou3BSd2bouMyl7tyhS/rzuMj
Gy0efiM4mEN3z0Hw2JV5uQ0UrCvanUdyhDkTPCA48tYwL4yrQkkg6tpxYP8KivybB8fd77KAFJXY
b61PfFbuLP5QI7vBR44FsYvyzwKlIBc+6I7V2D2kpra24+5yrvQEzOp/sXcmu5Ej2bb9lULNmWBj
pJGDewfeu6vvFZoQUkhi39PY2Ne/xcisehGRhcibgze4wAMKqMqKSLnLnTSes88+a1ufY5t8RJO5
U1H6SFrtuYqRJEGPPYtuugCHz70dHGa+Fi889DnwkOollLCh6AkE5W2VejxfzW3PaH0Np451sLx8
aioVPOI66EGC+wdRyGnd5IqBhHmlE57IiWxmAlnpCSNnfPJq56XMhbWRQXIJNvu10cm2LYuHuJnm
dVoEQLCtd9UHJLo18tQNVw0bbqFsD03bmGvTaDZjLa59Gbd3jGl3aUvoibapTmtZ3+SNvxs1EA4n
GT8jjclWhXbFEcEKCaPWZmUGnFiBGrbNZL+aJHCuitl5D2OPxFo3hjQ9FQcjm8pdy76JE/Y7bwE6
k6gJe04OS6JtR5UoXoUsOUcCGIuRO9/52nmL2uqe9t4SBToxLokw2PVK7YCrE1qSyZ2oottR1Tu0
q9sxjbaDLbfumG4r8B9l1x78ERZEWD/XFO45pHrV0SOV+brxz4Jc7No+f4BUSpz3jQxcBjquhGuM
MC76pcRZ1cDeMPom45NSobxo4YMA3vLSl4y03a2wwqkCqN6AKB0UncK1kkH8NYoTExxokscfkaP0
RSpSWMNmVVpHriij2oI05wumICGgGMZiPISw7BLfvu8su742LW2eszvTAzdtxDo3EwVbmM1fXPrm
MZdMTdqZ5jnU+qIpKHFFTe4JY7ZqRz0f01FzASegiTaeHLu91qrjWWHuoH28hSIG20n+s3Uk5IdQ
JLeZDo0E1NoOSzJ3XD5YRmvQ0EX2G2if5qmTltwzsRpIxJbJvgxraJzC744iU9U1Lax1EzrGeAAC
7MJPGWI++6JxdnHsOw8OhoJxzcARmr4Rzfatq8PU5fUr2hwDoek+5FHGvAhjEdNrgb0YXPFG5QPR
WCEzXB4aXlad82jJmr1Mdb4ZF5mjy3rFSDe2rkovHE9F6SfFzhyz+R1iE6DIuZmOnEDVMeri+Thg
7DjpvqT36MW66toIwSCxd7MZqK0Zy+kpC3RxdHEVPHe1nKKVxukCms2sbr1pGj9D6ikIwa7cl84Q
HkyWE66msJjfMzeg6TULlmCqEq5gR/RbsJYpXVDFb1adw0AilK2q9b6PowkzdeTvDa6H10h13j5w
5+yNg/zENCbeNnowD77pY97lSTV9CNevn/thgMKGcuzcj14/rydVinPHmcx6VRHxdBj8KjmYjbA3
Ba064fQFR+ay4EW2A/1vw9iM5yGwe0wrO8WHf1GUbAaYkVGvlaWAKA5ygJe46Is1R4nn3CHChNk6
0+6lZ/fybbKL9N4sMj4v3NTpPjBrY1fbZng/jHF1VqW1c15gI9wQGnWWGQmwR+2ZJWAZwY8Zzaq/
kaI2XyI3Vl/gYhFZ0IJ+uoEcTUPij0X+FjFzhw7ZwReyqW4Psum9bJXCcG/ERBNbuIn7Xpo5UnjS
OCO46rDPjo2btGfAc7KTa1TpOcCg9rnPxvmYKsc9g5ketSsZBp4BydoOTw6vutI+KTy7HAIR5XrV
OE/0TxUTOx4yoSmPCfFCfaiPbuDdWLgnmMkGt5OqXkGk7ps2PI1ZG+1jC1SXh7eR8AVIVsWxD9n3
X82dQgGoZOWDHCzc+axOoMeuwoGn/wpPTwrgpgz2fjIOGxr54d4zRpvZr8PqiaSvLzdeL116jxKk
em+Ya1w99V4g4DpwomV4W41lvDf5VGZ3BuTNPbAH4hXluEMUzU40GuEe5lS6a/3a2oBgw8zkyxFA
YvU0DIF1bZiToA4oz3JnvMC+XYJABLyeBUF6Y2ktLwwhbytRMB/HFDV1w753dK8OVdMANGxHJS8m
iFTFps07WNxl/ZKVpD0C/Y77Y5GknVg7OKUl2SZtctbA8IC7n3GkMsZu9/Uk3tywn0dUIn+6iFxc
Kqs5L7xzKmRrW84Gamvh2EQbJEPfnKwayqGq+nDvtQG5S05d1u+5rdE8tfQivlE8ZksIzc1I/hwC
Fr0UxYgavsR1ASVJq1xz+kFbWQEAakJiJpjE66ZsHwiNAREm+bmnMGoJrTBkfq6lGA6pHR17Fp2x
DsCPHe3a3zI1tu8doZfSQ/vDcRQWkDlHhvMJFxZT8zSruwuy1AhfIsjn3K5Du+UIsYIdIYBUpS7e
DUSVvj8iypCzQBtYKnM7RIphvRzUm9UoKG8j3XDqeSCsmmobeMPOiJ29asbzStnjrU2ilblSjjl9
lXllrlxcBwYNc+YSHIYBY53yED/SXjUfbtLFO+13zJT0EC25Hm58MRXxdIZnDbmEEKqB9BdVRSdv
rq5JHaopfoqovckDx36J6MGCVaMwC9JDCu62FNuWxYmdZu1wZcvoUajmIas6hMU+urEGYNWlYXub
RsMJZkC1R+4gus6D/VlZZARJ566395qszS8B1rlzUmUJspP5yeaspbVJXhzLiA9j3n7xivTamvr7
IbQ+OUbWIx8lZSl9uHE5tLKmsKhQa8S4aczu2Z8lf2UOn/vQygFt+iNOi5RrqfI3ZuWRUYIvipLN
ZbzFVRoW5438YlfiDiXJ2hNsIlZB7lyPk5xX5ljtyShcdxnk3mR0HzvoqJtIi/4GnemaIfcuQVtN
zXtHW/IcJt/bxPlHAiB6r+GK5pxZeXNjQK3jCMYooGe+yIXVtRu4k3yDFUiJXke+xC62Q/slJMuS
DFxIeaMe5EPSelu/Y4itzHuQuWI1+f7V1FE5uEHxNRf2pSkq0LUh0QvKX4DiKYhY16y+ulwrNafy
BvPAlQkFbRszw/ML6ONyvMs90cNeK+tbMGA++1/TeZPZT6V2vna999qnD10IBS2stokenH0un6qc
CQTOSjSnvmARNAPTZ7mv2L/4EBP5gDPiYp7g/RkIAFgI1qiIetWYFmJK2q3qftxUaGNuVF0PqHys
YB6mut7yq+5cToSQ6UvRmzv65sdpljzXCzGswyY9wR0uVkkKmywV4lY2ZYhs2t6PSl2FgSI+JEXw
wsKWmPQLSW6b22TOP+IOt4bfy9vBbNIDThp5jt5wqPwowZxAkef7zo5cz/AatmO6As7/gf0UmnlV
leyI+begQeaVh4WTS8S9Yw+XuCnE7SaRwbY3rSXH6cBMRzyraqArqB9zj+EuMv2m94uPMUnHfR7X
/YYnU2pe4X0wHnD8lscxCL1i73jGF5SDM1WiVRPl8OjbxBTIaTqYQ3fTzNV7rVQCDGKkRKuKzy5K
kbfMz6m0nsCIpJsK7BhXfArJG+zivvXjbIei8jAmqOYg7G8iE0Md8rO+MJKw2RUjMXAiL+q19KTa
NJ1zXs3Ti5fnxyACPMVzBaB1Ud2jxhurroCp7SX9vp2EWHdzx/CIYcbRZcOhIkdm4XO71UWlPGcT
ZN5Gd1gynNDcmFbDJwfvd7DJZrVyFy1nep4JUCA+MSBiSNsXBpxsYhT98WZSFjAeky42hmw860oQ
J0Jo3aT6jN9Q+zxzcYw1+U1YJz65D/a9tBs2prBovyg3Hg/maBKhUEaE4QQkPFyBMkhXA3u5sJ6h
KE/9u992LgEGWXc3w7X9woN8OiNz400bYfJF6Mi/DLvwwDIdGyqGR3vSLOORlMS9ujnRFYVNxug7
9BO8YjmU7szhnvC7+ZyNZ2MHgWUj8uo8VITP6HpLHPHr1CDYIXsYSFIMxgJnvuhda8VG4ofNudzk
2XPMHKZiPESCRHbAEbOcaCEu6srcxrFyL2yP+7QGUd2J7B0v+K7EUGdR5q3kGO5AKz40be8dIYSs
hYVQbWXOFtY2X5JNTU0fFzoPCTFHuA/6Dj26/0y75llnQXxORNdmjqRFWAMPFSqMlQObY2/jN+5F
eiqxEXWWi6rNER3T4SaWHl7cxmi3Q4gXFovogx5JVJMJgU3pyUrlIc1hHWXUVWwge1V3wLG/crOw
OU9Yx7wcTYs93YB0xtrmqA7MUG8YacwrNlIrsmIDDrWUXxLtqqrPG6WPdufnVK3KPVjBeYmZ9iDq
PDtloUEubC1IVayz+zksngxn+mSKxa+rrzy7ZIdJLBVC/BwgMCmVTxunaCn1R/OONemHqTWIfCzj
oyCrbZ7Cs7C0LtzWA+4OdZKp3xnRVCcejB0asJWay1xz17tOvUkFrYhkupFmDoqjGZzlFlZBW7tP
ne65csaReKLJtU6MQ+6NgD0gVXfrxmi+hEy3NwN24YuM32RXwSpcY5RLV75L3eY8VumXbvxsOoYd
Bpc+sEFsUjpxP/rIe2n7adVKsTjoLAZYJYIvDpYH8jKLk1tzw9rRpTPoe5LGXiuz/WJOjBWKsN4q
SG5A/5sh52ttvHml81js0sj3NwEdZmABkXaUsQopzygbINZiM1y5nXUzNCmxxnwOKUF1YaQAU5Ju
b5pnfQQLv+45HbSP1JBVJg0EYbQYj7eutRu9Zt2l+hCAT12REm+uYxOYLG3/ZTHhrMldi0lXMp0m
lkj3cSH8B5mhLwNBj6EXyO6K5YSvimnH0Bn7ZcQ5GODwPDuMN01sYRmt9YubVjf4Tsds2hYABjY6
FzQweXXf8Cmc68ziALe8e4sAH6IQeORp0AiZBXeVD5rrzh3MT8/8mg7t+NYzP9y5MuPFr02PtcWu
CoNLYH83rUsYgnSu0m9W77p4zOzQWS1pgak33OFitg8aR1kQqFdMm3O6grb76CDIpo2PSN17N6Yd
HXQvV/y1PZoqQ41YMCHn0T5xjpvWLdxLYJbcrLpNH0i/ARo6Op+e3mEntvGkE/uwKeMI03e6gy/B
ZNGObnTBsHGarFMT6duQEkSYMXNnRiRR8RmxkI+iTVQs5r69y97RgUfNVcMhL+ty7/juplFk+ATE
UpVpeBaNxZnTEAAADFix7locWEQ4BqBhV3A98688UKCvBqLelUa3rxLU9a6q2g2eZPQZxngmYNYr
bq2Fxapv6YVIA2MoR1SVIOVEVJsqJ7vNluM9CjByl6oPmClXlvVO4X8oYuOirOntU5m/s+hw4eXt
kwAuwVcVAEG8ZiK0hou6JTSNpOzO2URzc15SFBZPORsGFpESaEVoap5KSObId46eI5i4Ftj0rP46
OvltN3KXmZ55FF6P+JicBYTaplYET50Jfm3Vn0WFHWEmuYfY24hIsmQZlc2I/m40r+whuShi601l
XgXXg0BkqxNnZqQUcYh4GQYylMtxfvHMon1KdD/sRwPxTyIKbagZD/1sfAGSui3jBonOHTf4QMZ1
m2rmr9lJFO95Gl72JdbnGXD+MN3HgmRtc7yrLHzydv+J1sk80wy5scL5YfTT5EUN5fVMszq2CNT1
sM0Gg3bIb86AT5+Bz7su9ZfI1OvaL/AOsDmQyxtkOwJrxZ5k8e3ijLG5FkOn3U8W4l0lCZijX91B
Vz7mPWeSM3ebYkgue9JAimHgH/z+sqt5NMOkxK5wxXjgWKfWbqqcr0bDuR+xDF4O5vmSwBs0EBq6
m8HuqDOxdJSRIjmTlCrnsSDBIGLwF4g7sulO/Wye4ngpBcQYsjfp0QGaG7/kiegbzwY7QSx8kE8n
R9w/895ySBqyuvO0CnG9BUTVqu5o2eShDAfTLygiufYSf9/P8VdSEld9xY5PhWGNjw+ABgkZ8r5D
y88q4rGVcHeCVTxmiLd21zzFpEz1WbSNWZAY3LjZ8ICMP52IU3ZxqE9edqTHX7WFt9UaS1PUR8fW
my+gInNnkcncZNGTaQwnUq38tLih3Bx3KVPiCT/9qmCLl4TSSBj3fQH6bYi2NXsihqZvcOgtWoux
gX2mWnGsPSLateGg4hYk2fE2C7stCB4x47U7JIdS4wSYBOESem+F3alIcVZpYufz4tXNxdMg5ys0
t3wzoe175dnQQviG6qzdJr4xOtILmf/M01aapDknaT1/2CGtUziLzyku17nmg3LrWzPI7rR7Csqe
CAT7LimHy5GhCQd7S0dVd9spSPptmmXYIqo9o0YW2KHarrXPlT3zfNyWTXbp5I1+6ChPOSBjBFfk
FBGJkzuXW18RWqIt/bWjcEra7C7I9Z3fjYdE+czJi+Ai1X5z3pgqvcSSpK9YhjubbE2pE75/56r7
wwz6j1IV11VS9t1//fOnxb9vRjXbAhC/5OLapv8zerUOBh1mJZcGtEv3asYvzKpUqbL3Urb5UzON
CKlJOcvzaajBSmPM6G0MnYx6t3/xThab6Xc2VOC0OO8CHw0PsB1bloul7jvLXIJZ28OAWq6w73Wv
AWkwYmWhCZLvQo7cbVMYxjuyvX+fq6q783tn3DG47GC/ay/7+PZm/l84MOuP8q5vPz56LJj/K3yX
WIx/4bskb/zr1x8zmRf83x9WZus3ExIwwBYWi8CpuAvw6Xfn5TcLpWkvq+6gQIhxWBBxf1gvv/k1
/whl+IMx/AdH2DZ/W5jE7NIK3ycigfyFv+G7ZF/1x2tIAj6xlq17D3GWy+lnBJqvAzD1c/Ta4tHR
Z8Wc2cVlLVKiUoqSIJQjsiogG06wgpyVfnKAiq7wTAQduZjaT12CjYl8LVFZlBOVakYH6ds6PM9s
kwC5tdk6rLIIHnmfxTTrjBYDebu/T0fHYA+jrhzmzUeW1yf4DAW7cUqsvKYLmqfIhqRIfHJowXtt
N4AVJioMFnvZCfU3Ntwb5d+zlVKRjBgHsdmXF3gk7H7YKYw66q6NU5Vfk+Om3GdHuLm9rStOn2sP
3j4WTB+T+WtSYM05CTdmizMv1eRtg2KqJNVclBHaVESmeYrszlisKr3ZbCfCij7D2FisJsIeyFxl
aae+DdRo9le1V+RfjIY+7ShHm7GRWQxmhTPVi17TYlTNOkQKZK7qAQHDY+dPVNL4oTP+/5a2sDea
bkMKRbNj+kqklav8ctiVcNiqKzY4zQZbYJ0S6ivmzDj0beHkN1XqlO3aHxossHHbu/U+cRviyEAx
BeseihRxUJHy2FvJM+J2Jt/NnkF8zhdOSKDqeuzb6ZPoiU59FZHKyktCFU3rzEq66J4ABY+y2HfC
ryBmunTvTEk9PiAWJQG+lojFXbKDTF8nrwXBl+JE75T7H2iicfrMZq1ur2QdBd0ZCoXj0WFU7MDG
DAqcU0FJcjOMee3vhN9Ob4VdFNG2L0NMPSn24FujIuiOydggUMXy3qaj1gszrY5i1nNbl/zQddJY
lFiaQvXFLZPyjsTmyNm0ZKnd99xqEOvTwadaaCN5Le1vR6PwFtKYn03Ohj9iOzKq4OwONsUQPKph
uEscOiM6t9I111lstletHH2ythjRMDLYdgofLk+8iqiGN7ar4nodsrZFF0a+X7kvk5lNNzPJg1Nv
N3NLYZzYzCTRAPVFT7Zeu9VsE1ireTIsdxsnZZBdpqRQZTsyKeaHWpn1RSwxG59AypAai68jia5k
xxxuE/kkb6z62rNewOzBWdCM+D7NofadvdkJbhuzMRyPzGQW/jdzb+a3BYvT/nEcDdfdDwhdeJAi
MQNiE0m7S/IkdTcMgfPbXI5SYwgzAnsVJe2Slo2XAX8O8wJNf5KFWJ4JIclp+PqWqZTLsxbYZC2N
fR56yK+BdGY66LC2viQtdSZfWsWOIZ6/sHGOXSsJvGT5ceArtJladDTbKiUoeBwMckTTPKYWm0ST
HEf0HHY0Wz0+MI6KC+ZcdnYTxxXCpK8ngpkaPhkCkxUa7yrG0ApMnyBQSoYiJxPQxuBF7m8ztZRY
CTbyYLYdBrZsgco1Eh21WFNJ656jN7rjoc3iU+grbFd2yDrGPSEj5rhPFNP7y8QgiHcThRmeIY0r
1oaLY5k4Q8i+jp/bTjOSriYSHPYJcpG/0XStr3zW43g9VZ64SfuelbVxtA3jLmgYB/OLG1vy0fxX
a2yq+ihG1jb42Aum0CkAV5LHWtZCtxFkHGc3lEB0ERlK0gbS2so0ttJuKttDMlVDx45/Tw9j96R0
Jwgl2IU3uvDt+sUmT/0MGqlwru16hNXasbfkrsS0xNU3k5G86tZ1b4pBcqrbk4eNptL1SL+Km/RT
Au44DJz49VOhRlxjPpub/j5phGudZ33JhqvDome0V8oOnmeCCu4F3Vh+mY4EGJ+D1Nd668lhkAww
TSPdNZkY2i2JPUGwTgZSvCn5PTXHl+NQC/uCclfCWexqz35UtZSvvugy9dShdfU7h4+GbK8pzrI7
N5wC/EeG6SSH0Uss9ygmbxp2UHeM6rIk3eGOFrxhSF2mHhG02POBzfnSfhtiB5NSkI2y2rIYnTlX
ZhGP1tY06q7atE5WxBsxS8PmiNIaO6vqsblGVhKbH7ZIgoU+Qz4OSPV4msmoR/0IfLReM86a+TpO
cW/LdYiDVKE+aHxO3KV6ljhZ7SRk6kLKqKLS93MZYW/P4Jv1a50xpTt3CXJp3/yIJXeHfdaWcB9G
We1IeI1bRPW73U94yGeTneqvDLDNh85HPaiIzB7ScFoHRhFyvAxInPKqjdSM7jPmGBhl1hACPaJS
xSSMlORN8BSEwpUOaaGuB/au5j0FKs/KjWgHRTIJ6hSeG6qUdJjhJGf2beH5QNBrewSFOaEhLBuu
k6sv0y7G0SnSxGKjSApF6qri2Qbi0bFvhJ9IMjKywmmiI9Nhbe1dzNzZKkdccZk4+7HaQ6j3M/Lk
4WelqzRKk8FeY+yiLWKZOWandh2kRdx/JMv+91mXwU+T2yqsp7zcha7h96++LsoJxxt3WLmxhkT4
5QpDm10+pnk6obAW2vdi9v/5cutjngLEzOmg5jGctgzQ4vminEIJWi6Oi+FMdKrzT51BSs9e2EXC
F6dj1rHntSwmNW0FTzwS6TggfLFFKV6IlJVp1YTKJAGrjfmKuKeJtBTkVmvYwwSZCFDJVG7qI5du
xNlkz4GML/LCMbyXpnfn7mKwzFpdjWWLDEbcdBK2T6QB1e459EvbXtQDwzuLCdbMrv0+q8pN0IxS
Yv5pKz1c115pzPdN2JrDl77KTBw0Rtto3PJghRJyGqNG8nBLiraFpCFpwFbs2VUvTSEYqYIoMMqt
cNs8/EIITtVsi9iX9xb4uAs+OKk3WoryrZZqcY7oZkqHl9El950svTCaF1XEE6eEygBVNSa95zUb
+uKtKfuwPuQVeHKiYbmNCY9LCTstWfgfr7OiRtfCHis9pitVGZ/NkSOKU4iuXx7woOv+ueBK5yok
xqd9morUvWsLVX7xbJb+HrzCAuhW+nMr9jUhQMkhwtkxsABcDqSDeRAlNvaAX/nIdCQx7vOcp/Tt
GMC4MZhTNAkuHhHzKBj62OJNAeC9RSoJx997sv/fBv2Tev1XbdDdK+3yP66Tj5bdutfy/R8kSKsP
EDDfb6R9+xl/NEau95tJHeb4jg1MnyQReqY/GiP+SADwWziQluvR4fyrLRIsnSFYS3qfwP2Wy/Lv
hTTh/UbIBsttpHhRnsAn/jt9EcX+j32RQ44G3RBA1gAmq2TV88feGr66Q4E2sJqgsfPKMXniNXcg
Bs5l0tPROEgfKRIi2PU+Xsv4ts8YjZchNuIhZauAP1Eg+w4c8lhKLeeF4F9vpWgiREnapw3dATfy
KWyjncnDS1X5y9jmn6IW69mVZ8ozWFArIU+QfLBKmHio1GYYKB4R0wdUjanfwg5+DmL9GFg1YyP+
RxrhjOtAAa3FFL0VnZ8cEqmHNbua7LI48k1b3UeRBcY29Ixp2wysWGUm3g9LWDf8wpdEMb0kpn1g
Lk2seBhGmISpOmPAOaA98P2VutqYdqYv9Kz1Msi5YOIXrwJn5B0k6ac/DSlxaa2zitzmOa+Ll6Aq
tvg7Tr1iU2FMw9M8yB2xbCjyffZmui3WaDYotiT51r+/raRjxa5t3P1CrlxXafQQGFdT7VxrWFU4
7KsXllovcUKZhGcm73Ho30eCd6LJpyOzC2Em6c1HTK/1tWhCfBvCgPc++h3iMlNvmb6HU5Suq+wN
W36xLhoBRqJWl6KyngqCvWVGbrg3P7L3hkyVefhLivgN6yIxO6wB4suoCY1NMGqF3iWM0m1K57XF
XHdtBPpJk11P3ct3RE4iPZy6UX19nZnsqPAshu8caGg6vuvsbY3LzLfO20n1p9zHzov3tZD+cy9M
AlBZQcoHj7kL21yhweRjEl+kOTDRY6cejAeDuCp5C7tpPqNfrLeRso1tMIvsFGO1oSRn4ATv88bD
GcQcQq0Ty3BObTflRygF/a1g631X8rhcS9eZTnnI2BHbwkZ2rdhksQdySQMAKEHo2gabALPu7DW6
17w2AoXJ2FTdfTjz6ZTfvMp9m665mROshtjKSxGe0tY0yVIU+ynsICYJZ2/AymWDqr+E1dMTHc2l
mVMxr2LNxe7xCGVhfzs6FgFfrA7wZQmrfNH1MG4AyuzixjpZIrvN0/Zamnz7cdNfFxb5XunObrKX
706v/yDz/aSLMFsnYQjPQbBoM4gjy59/p61Bi6poiQmu8+HYrGTl7ufUA/DAsqIh8vNfv9jPmuLv
rwZv2kUlMjlzfnq1QVmWYfB03Uu/6rHiBHh6yLyvSkLBt8iNl3Sc675fwuKy7vkvXvwnGfH3F+dQ
hSIJgobf98dftSwsBxyFTSmXZW+geauNZ1AGzhMH3MhZ8+2LYF0hCPNzvyzODf1XiPwfCYLut3dg
LaLWctISI/QTUgyimygal7YiG4YLirDzKPaODfses8ip/bK/+LjlAoP7TjhdXg869BLKBLkV0vCC
x/vuyy0ds8OqypcbspK16luiIObHNrtiI5I8+pHY4KAL4G4gYMXu+Ii95qKv32yM6Pky62PKSkzP
zu3LM1eIxwDLYaHOmnR49AmMVnZ2cOrmEgrOXr8bPcSdBoOcnBn3a86jUjk3zOd9ukp5rCsQaGOH
Ox6WVhNvOY3Ieok/vGbyN53KX6bc8Fe1Y53PTdWueeNiFbODkzbWJvTjdhXH42vjBPdFxKmZmU57
ZrfaWA+jeJdN+5x2FMfEVXb7Wlk3MYw2xPUWzS6q01U160f8EfeRbz9ms3/P+PORpQIusta/tF2f
+BI/PpWs+9B/H2oShdbfLr2/VS3dVwX/+VkHhsXwtarnNgGq9d8X7PxWXfXZ//Jv7T+qy9fio/v5
Ly3v5t8/i6X0P97dwqT44R8o+pJ+vlEf7Xz7wUfb/0tXXf7m//QP//Hx7afcz/XHf/3za6XKfvlp
EYSB7+sga4FV/kJSflVtQmZH96d/5/fayXN+Q/8Fj8HAks17M+D6/b10onLCaWeTyuB4+HuXKuhf
tZNhmb9BcF2ohQH/6o/b/KjKrs2NsKzzE+4Ac+PvVE9/4rhSO9GWIU4Lmxf6UxqOTpu8zDK2DcpM
WiejkdOD16RAitBYi7XuR7VDFWNTt1k8r32l09fRHOVn0+C0/u6T+w/n+I9MCpqlgBqS8AMECgfU
1FJM/nCrB3NnABvmPKui7uDant5II1EHcoAka5Ui7m8yPwq/NiiWq1+/9I+PkCVCyUPcR2Hni5AW
YOAfX5oANmPsHCqmwIgf/d7C+FZOH+nk71hfdf7ixZYj6/8ead9ezOVXDZasDEG6zU8vxq3kuchQ
9Qbf3byZY/Xq1KCqfv0b/ecXYe5A1hHXmP/Ti8RkIUe5a9TI74l1xDA90Cs6zt2vX+UbF/yH32UB
UvBVgRoGe+3/jNb04sBmC1X1mz64iuq7ckS/aTi8djp6bDwLh5298Lg2boWc4LrLIvhKYiPIKshy
0j7W1rxRjrXR0NrY2jnjY1nl2AOtiRJTv5Hxcer1VWiIza/fuFielD+9cTKEl8eLIHAD4vqP3zi5
F60R9fgjYIGy46fA9s27bPSbp9DHxr0L4VuwC1eZr86yeDEZVcAUHw0Z6FEVssTJzJSd6VZPm3k2
AtxHRTA9Jc5Qa/S50n8WFdHOJImqCkcdoQOsfJrJJhln56bvfH5YGyeIhgMe2hbcXXiMra6/HCy+
pCNs/RxRyib0Y1W1hi1Xg4r84Bigz2rEEqHcdUCE72OZOo/o6CQmO63CQ2/1SlpbN3U108y6Q0ec
PZdn4F98eH/67JYwtwVKa5ISYX07U757JmP2rIyMoc6G3YLswjBDtW2TQP7Fq/zpnpQkWrlwumkt
SVX++Z7sk6krrN7qN0xsmk3Qk8KqTcQ0MQ0mS612uf71b/VjZcNtKUEHL1M/V3JgI1X9eEV4oPXY
z2/7DZUPRl1VOjhGGrgZNX6xhgt2Y804FH/9ov/hl/wGZqV1JqjOdn8qp4IgXvpk3FQyU9ddSzJe
H3fox05wXc7QE3/9an86FJbH0NJ6W9SPPHp+ql01F8fQWj6mICZu66JlKVgFCPC/fhXrTy9DPQ5v
hoKK843j9KezxxnxiSrGWlRFNTsfXqoLdBy/xhDbVIl/7w/1uaFaL9poRoeUjmhguzIRrLCDnpL3
wIHdqybI7TfbGMLXb+/ubxUy/7Mq5ep/2/Tb44n6i1Kl0q/F2yL1/Fir8C/9XqsI8zffYfcWPYdR
twM5+F+1imP+ZiMqeuh/kv+CKPxDrSK4YYjrYzANxn8hcP07SNf7DbwXlbsVsLVI6MffqlWW5/93
R7bFm5Kmy31CBA99xs9hMf+HvTNZrhvJsu2vpNW4EAU4+sGb3I6XPSk2ojSBBUkRfeNwh6P5+lpQ
ZFZJVJRksjdNC7OYMILgxXU4/Jyz99o2UDuLtsmIWhqRY8rk8aIeouJWBuvJ+Ztb8zdnkXfP5ddr
ObzbeLHRwaLY+X4zYP4F1rPqxk0UmwS1eh8ZqL24el7QEppzl1Fj94tLvntq1ktGbHUOKhEQ7Vig
v7+kj1Ec8bNEZh+MGlUVUbAYZfNfHLL+5oNFSAcElZwIXfG1vP1m765Cl06LjyknS2P0sjSbg20A
5GnApNDQBhn9pvnVzvo3Xxy1IlsC+8Ea1fxuk1t5KQyJVprnMMeIpeYaRTQQeLPRIWOJ3/7muNga
iOPE3MR1EX97iiwSVzoCqjUMpqZDQB77r7iL5VFapjsbcqZbv/je1u/l22VJkFscAOZa25whz8/a
nvzmjrIgbdOWLW27MTu31YxNJOnO0TI8qsKPL+qG8YBU+59/yveLZb1ohLgEDhfXJMLr+4tmGidq
sCpOQfMw4Krha6uqrX6xWH68CnIlXhd+QHUg0N59fxUju5p2VsUk1unMVY4D/1Kq8PnnH+X96iD2
hVQfOH2ClCtBENT3F5nmJlq6njFd5zv9Q4yr86YUAQA6Z/jdUF0uxYFlbUnTUfjx8ygvLbJiBBVc
pIxicO0hD9jk7jw+4eUYfjOXCeEZ0QDsV/jeQqbU7/U6Y97KGu7MguknSo5FPCcfs84MH3tZpJe1
M2dAeAoOmT+/ne8f8K9XJSWRLFpuqvc+GZYzrZRdlC1MCgN9m6+miCKKmwu36/otaTu2/4v1/zeL
JCIdGbyojaHOe58QA3laRnbdIp6HaLiPczc5Mrb8zRyarzcz5lBBPAz1xg+PdeXCXQxLDtfDqkMF
cp3uRiV+Mzl4vQpDBHxBaFHIUH9fFSQVVoDFVgvERiFpsvnWVYIv6EzkoXzLhkbe/PzL+nHviGLY
fOwf6wdzYF1+t3fM8MnrtpPLxneXI3eZVvQSy02rh6eudq6LiOOo7p1fBCL8zRO3Vp606tZOHs/d
91dlJCPqvkG1EukZvg7pHIc2DOIjvevh4ecf8IfFse5RYlViop1bO3jfX0oGnTVg/8MdGLnqclwI
mG4aWfzuEgRgaZP7QbOEwzkp599fZbGkXXhODWdvzud6Q3LKtOu0du5+88Osu5RNji+zMNSk78N1
8ADksAooAeegazfBCBev6YX63Q8Tc/BYezHrCzqg1/v9h6Gg1hByO0EhXWCQNgmsjLYJdz//LD+s
gbXY4JzurzshaNR3V5kJVjfwGPhivMg6Aye+3JABRURGoIrDzy/1wxr4einQlGy+AdFma1P7mxek
TQDATEqshxosw2Mz14Ptnc5dHor9zy+0vo6+exNjyefAsup9kTFxFP3+Qr2JsA+LJYTLGCQOe/qs
w2PuMSkCTjePy5Zcp3LeBjKsNKOBCW5FNBbR9NufF/koTxbNLJuvMHx3a3le3SLN8RQXk5nSszmB
fnwi3Lprf/F5f/wOA3Ju1t2DgyrXefccW0mBiZfg7k01tc0hA5iOCXoZjqnbifuf39ofv0MaZAH9
Rkb4nHLe58MF0GIlYRcR+TNLdx1itD22JS7k374KoVUUGegwaEV+BY9+s1LmJg1wd2CIK6ImBVrJ
HLIZxuwXty123t+4iBqGViyfiLm2oPv5/ULxc/ilBqTlFlwDHt+K9xfi/TGTr2Gkk/6TReYHBha4
BAxUdN4l6LvAAZC8k6oya+6CXlGxYjKXbJ+WRTpILxAK7kRSl/ZFjg7tNYTK0DVADcr+C1kWJKl4
OMahBuTK7u9SVzFbTXgbIzQs5IQP1kmdsj+zp2RJSIHIXEIwz1RsQp0APjQMmmEBZ6UXX7FJE8Fw
KkUR57dFNnnmMKooxa/J+0yaW39KYNAU/NgDRNwwSwiZg9Mb6oqBmSRVOByQwp/DE/JR4Hji4e0e
AUzZJ25rqMYln667TrzYCj+BmZ+rS1vVtJ3WaT+6EBMkAGSIYo6PZR47zc2CMGU+nRSS4Vsr8XJ5
cJQ1TRect+e6xlcyTP6mGYsuPjHNWE8MOdAw8U4t/Tbc60nk/odWTUl2oPMReeQc+ZZ3W9Z+n5NV
nMjbAj99vPHyhT0Ra9y4bErAme2GkIzOPwy+EszeUGbZZ60mU+2BuV1GHgtZrXn1J+a4INt3UUOc
7pK6GQNZ2x9qIg8iqeG+GOQ30mnbcANSNv1cFmME5ayfBICLyckf7Cy3ltMo7ix0v3OBPb4XhDzd
hGQaPESZAN8HJQCHDW51921RBsZY5ZImjlQrbPHyjGbu+x0REcz6aYtktwi8wnZbhxnWuaCFCs05
lN9+m1kGRatVB3ibXFLUwEdUwTTigqorfYXGNYjPmk5UN4Mc3OB+BsoynypokH7CZlaPcb3vSRjF
aTTbVaqH3TipzHomL2Dw3O3iIsa+AsNY9+eobnx331mF6V/zGtJ9785RAnChgmvbINdEtcleTeYN
fEvhHiZ8Qv1dp8EWPM+937nutmnsqI/3OCg1mosyiC2EryppbQEKqZZpaPapxDwX7gi6sM0rpFtb
X3iRrNSXgflCR3RJiU8vPXiz61zZECgywP6IhvemDxx55I9QL6UdNT6TvzC/ocss3ywVKNJF21xb
uNzicBo2HLDr9kY6lqM9Sj7XNS8LMQR8qwizYus0npbAPNtjLZqTlCRPwBExfngwv34dbOCT4l6P
ix5KTW9jGQZhid7itDd5FW6XLJfpLaEHCDcdHZv4ctJZp06ytG5fmVTgC8s0z/BLrXBhbSNLNud6
Se35opqIisDB0Zno1M1Kx96jK8MnVuG7vdKjm6bn0xDp6kNUIUA99HUhxJ5QDSn2MMVSIkSyHvlg
Eidg3ZwENfm+LAIv3ktEkDjHigS7Nzspb7BpAFIFKyxeOJK0SXC9hjg8zshjDcQmiyGlh/0URkGY
ZeU+onvaHrXIIWFq1yZH1FOdTAgvMukaXxKWX3A35hyAM9JQsCq1nnP0h7EZP/mlJ9VpRsUTH3ML
Tft5p+rUuxnidAw+al1kFvcq9ofTIMIHeKJViqeGdd/7B+xG8Ufp6/zS7mILLl1VtF9sDDApWB8J
IHnRXpPvywQq7H5Mvai6k31UUTrZrbN+QcP4p2difJd12Wb37VhU8bZZYb843ERzBWsKQtlAssF8
DNPWReCAPJa4pYCC/ziW5BTtGpWZehPzND61oQUXygJGcquGvkFBzuz2qpxLiZuYsgBqVoR10BWG
XaNpkFJvshpnclfKztkK/AD9STolvgK7gdDkek6EnfH96UAdVN4T1pa7VhTtO7/AiqabqUc+73Sy
X2XIffKUcqqhdG9xv164sF/6K2eM81NMmKsj2PGxfs2hyJtPOh0ALDWI2T8FFS/OrYiiMWD4Nmf4
4B1sw+ehynqDzSsDLiOHqLYuAmnDc42aqgrOltFRPiZmGyIaL/HZhqTWkDXvCbSzB4T0DhDpRIdm
2ykXYK0Tz3gBU7vVy1nG0+IcequwMZoPzaTPwMLgHceJ7BPSMSu3OJU2ZlHA2VUhHjSKc4wLoZfG
Zzavctz+I5Gem4mm0BqSNMfy4EL/Dval6MJntjVJtlQbppDU4GlseVjAVnV54hO5HrZe+NkUlYE/
bdWMgeYhhXTJN9mugl4c4MBQFj7JmJLLjgETtufWNwje93HvpQieHVpp8zSW9jZxDNLOpQvdamuN
Y4uvcRLBvF2cjkNhFwf9l9Yic2vvwZcYtyyogDM+SqnjZBSEJTNnYHPbsfTTg+Yd8DknO+OucHJP
b2sr4FGsqt667qwE873oCjNuKkaWzN4KExP5XAqr382xlUNMbz18v2FmpNgZOYHlptVYvInVCwg3
0xkxDQ71/Bx1+MYhULtjtC97ObC3Q31BH0n+AEbvzlHDXtiVqLCudDgKcmGoVw0jny30mEpAZzRx
wo5sgo+RJrT1NK8bC3555qAUapsxCbZhm8+3dP3mZhuoDs9ALyx8Hm1QVOea2WGE7Vd5j8jSGkFQ
h0NhqtLKhoVjhtne1mUyMqHtAD5lC+lU/D0ZMAS/XLNHZLhmXxHQgwgprOj/bxTW7mVjw/d7wi3g
8MiDJCHCS/YhJGFfuq9Z2JMMZ40ubS1lGC1tGIFLgUjZSAtqNy8D8EkFNLd8KZs/0Ze2QANcUqcQ
q2JnbytBsqrdF9nWsQo4sat7Zx+mRoVXLhEKOGHjaIo4IFWYE/4CDQ++sLEbESWFMmkGu36TJrZM
r+esQqmn06iGYdx/BRrLr3Bji/0934Z202aX5VcKciXHYroTX0HJLf6x4sorvMWcMEUsJuzkHmun
zubAOYdiFZfnHWcJfd8UMfp/lL8rvJms1nTFKGXKg7neoqC3l0P9FQENWr/V6YX4yojuEY13vF+F
DFPY8LxIcSWEdIHw21iu133m2CJQysNMgj0pxyTZeVY9HHNeiOrEBCi3jqtYG2BDVSd6m1IckgTV
DFCCghaj8hb89PIkLVToZ1iEMs3FeoeuMGbi22jIZQz4Moarx5w8Lw89KXEzs1tEFTsaP30H2aJ3
MXnJQnD7cRToPd+Mf6aVqxRGLF3d2hZ6ctTR/vKxzWDGcAaHPQTDtPc+9PVoSLYp3XyLXmG4SBPX
K7YpA3O9ddPA4g0Fzq3fjzqJzdOQCvcJTzmqOSkYMh+gEsAVi4GX6YMhjgijUhIvqObAcqFzD17p
9QfBpp3mQW1n25U3GXIAyK385R0bIK/Gde5nXdm9HQYs+Sbhz2tnWuSGnkK6xxRcPCWo5vqNZQGE
g8+0Jr+5imShDbJnqAG81EemyRaKeSPQTW7Rbo8fJa6RhW1YEG6GOz24h6dQVagtnQHNeVXqAKtS
nUNWWNLe7GcR9QbcPuCpTQXB6t63BPSn2Vh4LTj2hTcB2H5741YVnn/4BMWTEDmyvsg3k4ucsWqO
QYOOnqsznNnIYYo+OGNh1TvyhQDZLHa6mnIyab7g2Qpwb4PxEiyZQvWMthHTbVI31I8K/8dLW/a0
TJcI/e2Omm18Q9vdfQxyRHZeknCWskvEfpAnmlZtU3gsF3O4ArX93kL6B9iWCWNd0ARlih12GPoo
h7Df6BARLry3vSANJdhPlZ/dTOx03UOc9zIg/S6E85oNM1hfgtedA8572zr0WVAGB7LDCCnE/UXs
AqByobdGoBzfwYZYboemSIGp8jK9CC2TpmfZyugBNhraD10kEoDAfWmuF4nzZlID2VVR5lkf8iLO
rH1gm+AQZ8OARdl4wwYTAFNfv+zaZ/IMQRwBXmHmb5cVxbAIJJzsIQMpXztkeK2vgyQ5Ed5QTKcF
Osn6lp7H+CUFrvVWdcb3d7WleHvmfikgLjhTA2M3CjxeuV4/qW2TmHmFqqS+pgwO52bBEdP1Dds0
y6ct1HnIbhN/slbF521pWxDqNzorB7wkeWSXD25TNwh1OjGnTMhjF9rAddZYFU+l1dkKWxYHIH4S
2kn4SIbd8jCGPF4rg9THj9m5FfZ+7ftPqSrMvUcpuJoWQ01s1AJmi6VUzHrb4neJDsTtmvNp4dAO
aoIgqg1Pa86is4cgw4kuPJ19AQONDq5rowV6jhpe0RFlZgt6F2JbFIGv23SWxIjj1unKmJElQj1i
47IDZugIJHpTB8nKF+YEvBAZ+Njmrv1oCnZvFG8V6alxWA0ALhq33Mtqsq8aWF9Iha0OLhdcl/o1
HZI2Rq2ZlU+dXxGZiRelOpSdl7vbQCzxE8Qwq7uBuUhC2wahkN89DzmF3H1VMyT7zL2dnT2RWJIU
kYmjN2keQ/CQkUIGysgAQtsgm9L5LoHJawj4WBbvvA4H/94LxDCdTBwFsZ4Yugkx0m2gUeeAeKMQ
XGdpeXthlH1CQ1a+OLPvsbeBUQOhponfpFAuJ7On2cSBvNUeodC97KgUjJr8oz8uFRFcnDcVbM1p
uV8Wa/ic4vd1NzhNHGhpfnDZzPySrcw1r4p8DMzjiO1P8XDYZLyx4jg70D71edcOHWqTOKSHtqE9
DN9KklpQnUgQmeUmQOH9Qqraws7HlHbaBH5BbtigQ3UGVwrzzZzFIYzJqK4BIg3t8Kc1Zn1+Mfot
kJZijkJi31w/AVDd2cOHXtV5y2s6mq4aR9XxXrQSGU6Ph+XDonOnPFkaYuioni0rP6HtB0SC020I
HH4Zg2MYjr6hF0HjeeNboKmucIPC5smjKiBzrIYE0vRRCwMw6DqiHv1a3FttQGwmucOh2ShsL5zd
0Cef5/UwTbtwsYpHjnwzB9CMdyi0Y5+HHysPTubea2ocldqByFdGMf5EM3j9S9imZMCgXTH0eUKn
rE5I1tPdjnXJdthO0Lf2RK/G6a5KwWxDesurzxJ+WLxRs8cxe7GX6gGmNwKnIp2+9LVceMqnvNdn
Y2fMK+sydTEyUWq+LXPZyBObs7F1ljjAUDaDXjLm0wg6qmPUD7o5iQjVyrcSgYd7oOq1baLcPBxH
jVuUct/benmeZM6+Q76Uc1MlObkqBGL2n1wv6Dk0GcSkPZEP5Wwll9YcgQK9y+bB4/mSw1ycjB1H
kuHK7qJZ7Eq5EB/VLlSqLzQOipqcisA427RHx3SiUgi86UYW1Or3Jcc4yYtvFIH1VOEayu4YKobA
2ZIOfx24c9+u1IfKrWCf+sHEwEWWY95dRkkwvo1TicZ5hh7CPi0IZ+3DknolD4P8olyi5IsviQHg
cDt86kyciY+wZYbqrSBZyxyCkCP0xgla4ZzOqivauyxLO3kiqkhn94FmWE0XQBYfdao/NChr4asb
TbiXz9Jwm47DbmE1lEU+AN7OF0fu82d0SRdgJa9JbHmLG8gzWRe+NpWYPhVxpEi0RBQehCPpCRw5
rc45ieoJ27IzCu8ljbw5O//P/0VTZL0FAokMUevGChpY4lj7Bl6SMLGLbWEp/Ym2hE8pE9KCPRFq
9K//M2onPIiUfxToTQq0pCWZk0FRMVzHqOnuqMwcWKtDhkNuxk5xQ2gowAkOWuXDzzu2P3RSoSYx
EUE26WAtR1r0fSe1iY3PysT7kHO3ccdD3Zm6BOWPbU2/2RymMGTuwgyJEd2a6Pa+aTu5k8b+CqsH
6OxlymsQI/48/ebIm6swErEZeTMWcXA2ff+BFLp/3WYFqBsv7M8ogpoLhC3uL67yVWbx7aiCy6Dt
pZXOZMz1xBqN9+1MRKVwlIRWIHNGq0rIC+atAzrWa+Q+VOV8lWsvuhpDGydemUrrIeKF92YHBOP+
Yljxd1+gYwc03NeBpxe++0OMn3j4GfgCOSgPUAZCwlpsZfNMAK7+ulb+rbz6D7EOvf9v5RVa9/w5
R6f2l+L89PX//fV//CW7Ev4fvMHRWzmxBxsmXMVVf0nEHeePdQKIJTzyEU/Z60DrX4FvTvAHaiwm
7mhcGJh4a7Dh/8iuIn7GeCNCJk6S3P+n7ApMCP8EPHCMPFFGvlshONZjZxbEswe8am7VpD8rWMn7
oIzEL9Zi8NWq8+1j4QPKQRot0MTDvaCh9e6xkL0z92kuN3bVYwcbsFmh/gTOV9UTPMkmYZTgV4Tu
SLACV7YBo93RI7+DxND8SSu6uYIKwGtnyOrTiDCUo/E4vBSCUq3KxJd4jQruOnS6beyeqUFZN/mw
eqsRCN+UVeJ9cuc0umuj9ipzrBiWrB/vlW++zD2lIeHV7gvoYmcbJekTlSXVGSD+NYCohjyhOfri
NrSiPNjSdjHXqtY3VCX6S0IOU79Bd/oMGVCdwEVUm1xZhNtNdIfM7G6TFlUxlNCaI9DQe3ugr80r
sZXBZh1Ibwm461x0xrm862U4F7S7vJggA2IxODPXOv1C5DpKZJdRKzouzPLsJxpObU4+r9Xru5pW
eOnswzq1KvsuzgI3cyLYgzkNYzCyxFDIM5se/kLhPLUz765wiqzxaRZVT50IaZ9soxHB7nUfI001
pTO8UHqGNFGH2ludZI37p5qkM5HmMninduTRhfFaPVNuK23BAZ6D26VO2tc1IueDgxAs2nZJbiAo
OsrobTHO/me9yCA+xYsI8Ys3OffcId8+PaOGCp9ArscEsmhGd4yT7OlssOiJHZyemIUlMepBtaND
3ksf5MGZtyhYDQ66gHnjZf3S0c/TUcUozc4/ilYV+sxin8X1VhmWWyqJ0DhrO/oDKBXiEnJJhYJr
T0gf7IWYC+NX7H3Merp2kUt0Ms3OwqGzli3dFArKcumbR3pbM0FKMgCaQ1YdMyssDcT8UA9ht4xa
WiUVsSYQeuiFbZ0oo/+VMLnhEAnhGjagrQRe+NnOKG5gJHykBIPHGDvgMTYD/bsvgDrpRzLXEq/I
aa2F6kfFH7Ubgs8sRZwRnV5kMZ4iIvkA82UAr5cRDyEJIR5pca7JfUUe1LpyCatuXwpaDNceHLqe
uL1okodwDGuJr6p11v9ay1fOZ5yGoFyW7d5qQpwgY1kN/U70njQH0xPqkd4qPc7sC2xKc6e+lD3+
bSIFs/GTV1lfB0LWdMbkqlw4zDKmhnEG03ObWZUj9xzcGP1IfyZIKMRj8idpOOXT3Gd9xSANNvSB
8Sc3p45dHLkRmcoxlq7SXnWS+ZTsesxht65fRC+siRzOmkrAhDvVWj0gGY3gKVfT/NxnVubtNf2x
6lB4Tc+wYQDruWH51J+gVVp3oghhg4zAn64Xh3Yyj6iL19MrpkWcxC1rZjPO6QiPI2ccnOcBTU0N
DbrYzJ6rH4t2GB5U04jwFKO/9jfsYL5i7GIxjZ1GH8JbwPGIusBWX5rAgec4k0K4b5p4mI+6NuAF
iL7x5d61jShubDONr6Gr+mmLjRjcTtZC3YHLaVk3qSPzJ0bFQ/qE/9J9nRx/eHEq5kk9CVXurh09
sm3pfVA3dnS4wHMaRjUH6bvYeUEMZNUi6mIv50DdJDTBSfvphkzuHZ9YgWM7pP0H1JUweTqaPnRg
Y04fJSV6vgeE4XVnC3XoBEWmMOWeTA0329vQmIZrWAwLzwvHXSwLTYIjIXLzIaNpk/ftXowyo8UF
IV+cxe3id6fSBZeyN1nuOkfit1u5WwHAT0OFPnY7itgwZgGLv2Wytj5IwrNT3HUgXDdhjLX4a9Du
xJjSlta9cPv0BQLOSPpPFGXRJphic17mtU72LaEpT1Eu6ZczZQd/OEVYNUnNsAj3IXNKRR8VkIJ6
izY6uPCHln0g44/teXgr87h6adaWujPrSyZcdfq5nejQfIl6p6nfpGmW6blNREFIu5CSeIXKccb+
Q1zQ27lVrW8tPkbjpprhDxmqYEzJnT3exdaY5ldzkztYsUcIPintViUKDLdJRhrvNkKUUa41fmuB
hocoMkJEmYhiqiOrhUpKUBltY5ffnxADaJXDeZrNHh9pInnNhJuEsbj7VhBpWh+1G6zjQqWNFeEq
Cf05PJCIYNGRxO3c5LRMBmehEauthB3JDqV6IEJkVrCqS+azj8STFWTsgZOSHzrpje6OMlAsx2b2
WwLSlRtW+9GVhq1EJ4LNT5Z1fpbmtDuPML288IZ49krSTBYt71BetMNT7WRle2I3AstxMhQl5WOS
UxfiCLAZWLUEp+SbmsBX70OpeDqOTdkP4alV1TEpQyDQnOLVHR0Zf4Svp23kWLGfrCFkaCxfFqOF
vu9gaonLmUCd+tL3O4d449qjB8Yz2YbZRQctgxGz6erkwS7FQlaDDY3lRBR+W/PXq36h91OP1yPO
nWCfRVWeXbL/juMXvdh4gEyZ1v4tYyb3YsrYX8/HRZL4gE4EvEmE67r5gOLC0hAxk+ClcwhB32Em
KoZ9ripkXXpR2XAzzK549h2GWW+kmSTZnx56tuHSGyqZXjCRwSpV2k2NE6UlWSDbkncmbYi0zSyD
E5YK5I9913v97GP/B2J/Zi/z6+Sj7wKlRG+2yOurwLI4LnBKqYmhmDto4nW8EEtbddmwLWpVebt2
naIJFxkAIXGcOBI/PfredF+IoPlEEKBMNwnAKxhfhMqmSVZdcWaA1NyCbZk12xah8xY08oY4X6dg
dk2HsbnuAfccxCAFTXZaoBRwMEeNGeUp7Xi6JjZQzCaR/o5k0u7UmHZ5bMoio8WBtHBHhEe2FQoF
y8wAeYVt+gBmnSkiCAoxSZDHDIgj/yqKqFoAE+HodccLx1HjgcnPK5EJ5phpzbzLZicp06Q7MHBI
D4WeXpfB0icQScRmSMqMoO52oFc/NTcEUIzbIsycYx94xVMzZsmnqYRcC8razgKgZJS+O1WJmPi8
RfCSE2TOA9OiUk/DUB6Cwj96VSr22HvILVY1FCbo1rZrb/ohDXboa6qDTdvpBWr8M8tE3UxUYltX
g24tem+47N1h3E7CQmA4RVW/z8gWupnbqtyx83VnMoC74PjaIsfWu4gyIjGkVdYQdVwLUKjItp2U
JUmyc39nAsIf6JgMpIykDMhOIpW9kSwz7DjNkbphN16xS+Pcv6JXj1jOqx5L5haAzXE0j2q0P3SJ
ZXaonMNT2YM0LrKmvoNAN18mTiQvGf73p03FcGKpbbyic2ofMjse2U45PmmQQGezYsXgOenBChBx
dOFocTfpOCWWJet2brqmRokpP3AAl0993jHIo3GUNHDBOC4/V0TXsKOPI+M4Z8SaPTX+hzJshivl
l/6VZ4hn9Y01bDgH76yuyYkI6PEchrk9P0LbBAidxd5nnwMtU4hgOqVhnK60wwr9R7TwCO+0FQV/
DnES3rgTL/EwVv5lwGvypHPGx3Dq60/YknhblIN7RveKHM5atq8yFmbrKt2eCSY6p01WgRBz5m02
Npz3dILve6nHZl+4dcxsN19BwUIEzDikzjdel7VfnLYJir1bBP0bjj9kAJ5IdgJVLihcJvcQk2Cs
s6W7OYNfQlN2CG3Lkoes0F8giQ07FArWXhoOowxMn4qSBBYvANBvlaV/6mvSRDfaHe290PPwVsiM
nMV/V/Z6Xut0J6Su/klln79zU63/+V9lPXFWMfxPP/Iigs2C0ImQZ/4LJ8qPcMyivMXyQO2/tn/+
p7CneMfgjb5YrJJwKFX/W9g78R+Oj4uGXQJ5K0KU8He834K/7Ru9LA4SfMG4BEK65CF9UP9dZQ97
M0zBpXUPttUxrTecd7I9EPezCmog7Sgi4K6oatfpP8JZsq0NcHsUz86JSzYILUlgN3Kb10t6MfYx
JaIw9fg6l2x5ZKF3D+SArbmBEXE5HZjj52Wpy8t/r7x/rjyUB3SC/u+1d43sqDX/ONVDP3T/+K9/
7DV4Wz3841RVQJ2+bTaBCll/1V/r0vGiP1b/CzLpVf8P6OVfy9IBzBRheKMlSQv0LyffP1el5//h
+0xZsI65Hi2qgKXyz26T5/0BCYXGoetiz1idn7+zJnEHfrco+TWrkplrYTyCtgsUgJ9/owFGM9r0
rVUFD73vvDYGyDYQagVcPSsv2yUWjMOKt4ysmNMyCq8Wp14O1DwX2iaEloP05cAJ+HX0JFns+RKD
E9LidkyEvFWqgvTBVOOUzVx/IAW6OWFW6F/bRe1fV4a60lvqC2XIaworyJfLABkqJXzkfFiSl8p2
iSAlh69u5BPzk/IgQu3tQjt9nR1inyeLtxK4wbt6Tk9VEX1yjHvbMWU8CtQ1+7ExTCXDhVFy7d6m
VfG8cqQSiJibOeLQZY/Rfd9yPgMvQ1xDpYmJX5ndLTMiRGvF57hcCSDpA+KZzwRMTih5o1NRW39m
TnjKOfGNMScnB9u7It/1ICy3P3VbhGuuUB/nvss2wJCcJwiWz7kT3TOAOnY0hTa24OKTCq4Szzqz
h9DaM/VwUe5k5xkg2J2FGWdHf8Bez3M+ZKKlObG16Q4DRplN4YDlnCb7MUn5M9GU3A8BQ0k69ExV
aEXsZFO9JYI8Bx3bj6CF55PZKLV1ZkejzOFfwMdfUeORjm7zuW0yZq+pWuighWO06/3mRuHDh2yK
PAmTUfaauqCKprwZjp5Ryeex85HTcVA7DLYZbmivZDem6nBtQ3rpSEmn3q44Hw5kdqgeRHmsl/40
lvSsaBCBeYEDvS1yrh+CqnsOmFY+DR0rIA9TJvvEsx/k0qsdaKZXq/Ju49Aiq5sPHWZ5TXpyxuAp
e0NN+QZxV8C6b9bwnYj0bm5RGq6Nvn5ITu1pJmTKgNJimaAIjFP7mI7dB2h6vN47UlnmhZPR0DMb
zBeiThCuRTueBRRvcHZ0la+hKg0HdHRem1TMjwbJwolpOZ8Zx/SnhZ7Ls6ixS2ImcvLZZ06NacYC
SxMiIe3xET0qSixlsp3vhLfKY7qcJqCtUlJ2LGX8q7zz5EtjNXLTRfT80s67xfDU7e3QuS3b4pV5
y2OBlveIEmK57EZreqgRIG20ZhWlwwzxZmnuA4qt/VBZ+TEM+C1d3t40vXtb5pK2w0QE8oZeidrF
HNg2TZrcJ7J4thbAEQPffltwD8oOKtfXe9506D/YwG4ZkJmNjGD9cHg5H0syM0dzaYLqgpTTdreQ
fUhoGU9SSFkL+IrFrijO1vYtnEh6LkXL0vUd1qNFyX0R19FpDDWKOqy5kah7b5ciuBJ8mxvqoidr
4pBoGXhZbusfW93e2SRJHBnufpZqeUzDmT6iLR6Rc2WM1xqaoAikCahoLqq+8Q55OuQnXU7Eb+wx
de8UJbxDsNC9slHJ4epM7jvN/lJIHEte5O8rcMO43xGakUGXRkTTdfy94Uxqtehu4OOTbhaHV3Lh
M9kI8hHuoDnkWL4cHXqJ6P41kgq/eLO64VJWrdq5AlyanDiaFjbBALq3qO8DmXz+uv+1isayRxLy
fk5pVvc2q6hKlkcrIDrA1kSD+XxJ+GSQrDsO3zHCinjL8IK4kyp/pkmJiotQdgyI7TV6E6TPBFzt
7JzE8DwiQMNmhITiioTMGjzstu0djqCpQfZJ645b0jr8PG11dbporNuUoaA5QSA1Tv9k1XR6woEt
H71otMMeehf2cL3cyVMfyvWLrP+bvTPLkRtJu+yKmDDO5Ks7fYx5VIReCEWERBon42xG7uhfR2+s
jyuzugagulEPDXQD/0shs5TKVLiTNnz33nMhjPnCODtL1lHCmvqKAIntfIie05ldQPCHofS1f8M7
+ytv0x8kAH7Vvu5PCp2adRMo0+9/d+Pi8herf8KX9JyWa0YWjtKTci0/lhlK5aDqIRkyAHG66to9
R3r4gNo9NCCoUhB6ziAxiafCPsezvsGDrmjm4ZXFSiMvhc3X3VJekwEldRG7tzFVKG4K2HTt2ZYY
kH9vvP6tn2rnPEZcdoW1vrYDWLZ25kH8zXRyQZFTY0J6sN8zgy66fRGCgL+08fQ38VTyrHGnxSTh
yK2Zo1tuvg+z5r0TsFhgj3zvrOKl6Jj80uw9b4FkZUk48dV6wJ4v9yi59deLB7UKbu0sq47V2oxP
oFgxc44A9AAi74TDdmCm4Q2fY3nWDFxau4KCMo3OVk8o85qIwLnyqbDIHA9saxTZzyTciIpo19+O
q/eg3TI++JUVn5it7zKsnVs9tHy3afCs8PBsDNaoDUIoD/WY/8Jv+rR66t745XfDH4tREf8wrtKP
DEQupsXmuuiWV9zWtzP8vEPhzMS8IippUFrLZMz6t3rFHy6x9W/GyPpJyWyJByM8NXEF3JHnzPBQ
I4Y+x3X8mVr5F7IXfiVnZfWWGl/dsqaPKWOAqlxes6p9SwcApgxZ+hsaT+aNz2QYkqn1k52GUh0l
f1nCGvddDTOkquvvtgU8saW2R+fZl5VdPnoVsAJx29vIxsHGa4Y3o+F6AVCloo6PeV7S+ARh+dVQ
qHguo1ntlKmLB6vM2Ert7IpQi/Wsl4WBKyjgje+XXygwvxaDJ3nMvkq6bLBZ5dPRait1xMrqbwkl
0Aiq2eu0hNvdwJY8eGJ1dp0fWryffLFsWIwRM+0lZKH5kKziVyx52+jT8reMo9atJBBIVYX8mF0L
2Dmvc1xbzxOOjc00cSdfsV9s/IDFGSQO6RpaULcZZYEZJIHNb3iaCHqMPP3lE8xnlczUX/F80+DS
U2oIy7Cfbe/Vzvk0CC8DbdZtviSekh++y847WtV929AuIIS97V1+9LgAHOla5rWUFBbQFDxv2sZh
OSrTZwydDyMiB3I27Ef4W0wvu9A99NXa3majPSDs5PldFTfmfFkpt9NgXmUTpT/6OeCHqYa3y/mO
uM6wlaVuDsVqlzvB2WoL1Z1P2GHJcfDBYrdTgvYW1tlUpDRnchAk1lBdYw75oajpTIpZfa8VRDbO
zYdR0ywyN9nXBQoIqJG2GtjLvPNhtusyTo5u2qijvwT9jVChu1+6nkCIFw8Hy2WFhI/PhKnl0SSj
WVGXyNptzT3dLR32JhrZHwR1A27m2Ncy5K0Z+TCDBivepNv7WfPnIxOEz4a8EQ1kM5vBwBopcz5u
MN0ffX2hQdZsvGb0rY1a+J3RyHKW2QEUujB/wuY27ReybruSBAkTDH7uwM2+VFt+J4mzUOjEETun
3fVmdAFusmRhi2liuU1pjiRiAPUlhx2a0QS+Mat9ynqMhf58WD/S3iGuBu7iIxNsZl6LADVYvOjo
seb0ezGUXh4xbnTOde7/oldJ7woF9ZlDz+vcpuNRG2c4xCkWQIqJ2Xb9Kt7PI0+w49nLVdawv10W
lowwBGB1uPPxEj6vA+dls+bdppOBl0gHJmnXsxMVheFjpIL5TO/kePi/dWH9t5Ca/xcpeSHWhH9/
Vb2V2c/+n26kl3/+r/uo/8clwRqAk0ZRuiDy/nYfFX/gv+GqyY4RcQ90Q8Fd8a8LqQNXj7lJSKo4
JrUfXvhef11IcU0EMXRv6B8UXv5u/fkbHvAv8AtkQUCD2U/119//Y4dQ6P+zQwZjDKQ9AchBMPjH
CSEuv/4PF1K8yIvMqOhN0YDmq7pYlcuRaS1Z3bve/8KfQVxnmOiTZuldaNpVA1D3s1ur1Dq4tmsT
5CvnpbyntWGuKN8kl/+VR4j595rD0q0o8rU8pEXbrImnu/Rb1RLyIWVjmk/fjPnHAGLhJh4bO9pM
PsN60hqde55Er7IP7dhtdm059nqOnFEdsLPRIomLOLxaBBXa+xTTouGVqCGH+btYlPBaSU60/c0y
9vMAJnUYX/qmD2YEyxRx2Smabt0hShAF9bMmX38ta0tFUoAxmSW2LNojFeNhsWshd2Y7Qy8nMRCK
ITxxWOB8UOfg+7P42RD/65o9kbvZu5A0VRTieNRN7B3rBT/xbuTEnn6PRmdRNFMtrnsbKMxreCcm
YlubOsjZ0da5d91NaPnp14Sp9FtXLnrZdEvKPWXhvrOf5nnmOBFE8+MSZrrcig4FLBH4bO/LafAb
7A1We60UTRqJQZ3rN+0kCUaMQtDwTJ7ATvqidR7bfqn3Y5Z5V2kgLne0pXpb4PCGG/hwxS2Vb5HY
uktQf6rZQxwYTZM/xQN7aG3KmEMYy1hSE//4jueC5VdXMS3PtpJ1uhFt35/SjuYzoMIOdul8EQGu
Qirdb6mCH1r49CDXEq+Y3m1m3AP49fVucHLqZ5fRHKQihdnnTvDILa39BIVLOKbHSoqwazdvC4bF
Iw6CuCGzynF4pY78q/HL2N42uQ4uraaCOKLrZfa0tYuUGKCdO0+1O80XGV0p5EP6JvmssEDTzwo5
IlPPFStom/gMIXEVd70pr+tM6YjazjEypEb8YHFTOgKCwf1BvB9FjstaPKy37ZqXy576dTzavQz4
YhGJ7OryXpRqLwZPPa+LX1x5XR8nfhlcz8rcrDSZTorEdNxiQF7SjltOJU/ZzLW14c6M6cGfEtHF
485E0zVkfISUvGo+Cr9/Rs7rd7QziGRqxWVWHuIG4NKAIQa0MhwFjCSYhY+lxpHZ++aQOe2Fx1rN
AAkNEbDceh0r8Vp6qXtQ3kiuT+MBqZa2OohuujZtnNiawMvIz3xEvMWHGb6mwt2pRh6HiNOU4+BZ
KRe7ILLYmx2Ogi86QN7WJfjogupKKsRqg13Fw2Dwk3JLpgm0xkTpPU5+56npRbj19Mq4QF0AV2m9
SzF6J+4SEwUscqwQOvwieYTdh2TbJnd0lgREjUsfM2s02YQZTIG0TveFMvQHr6PmxMb3fUXT6SGo
ufQOHQ+N9qmCVtm3kTLwOM6+e134pAtSzVpW32N/TJPO44SDknLbhkX23ub1A7VGJ2BN7rGwC9rF
p/68hhzVx9a6y3LANmn1Lb+0hdTZSslDLC4JOpG+lHYdPA5t++K3+t2qxzsKKkhrjlcCW/kRICQd
6qrGtUPdUjSN6ldQ2NZeaZQqIuEsFiY0y1m3wWOhCTlU6II7orHBBiTnJWA3zaRbPOaBa83tUjYc
+maB+6AN5pVTB10VfVvJPXdUdEFnamGgj99d2c/7wg++iEWXNx1wo9sm7u8zzhQJAzs6u9MgvgY5
zCcSMgZY/CG6FU3Qb9vJx7VuU1Ep9oVCxotzr3wY4/GIY4F8kfJPA+14hUnf88D7aOKu2rYFkZnK
M99Gk46sE326z1bh7wJ3yG8aDspdiTnBD0RxzGYiRMSyk6nv8J22A1lP6d64tJpcZWT9z4zmIBLk
Tovzbr7CB/MUThh7adm+LVuZJ1O4fvpu9FjbfncO5qo/6FC/VVVWP/XKNeC7TZcwgOkYVDjO0ebY
5NizuY36igbOUBIzESKRbnc9motRpla7obSKd8mFl0DlB9Uh3vOsvTvOiQlzaPzr4A4udOOYyk8Z
JTlTQUIJ/ctgpq+aYs2ylFdNS9isW6bXWrnvQ0SmkMXGujWAZzY8ctV2tNoHenk5jDrmhRoesxee
fRZ6vVGXhV5XB8otHOK8xDVLfDc5bxQn0vQgPe9QTrY6BvmwH9U8bz0KC5UfJ9Vi8XR2FlGd+Ysu
2zOS4q1rd6dhFdZpbjzsQll9G678zGOECldIMhx4A74wmb/4ouFiv5wDL98tuG4To9Q1aTI43/ZS
7dfGeqgEweYw5uZmGbwYnXdu52H8yDmXtim9q1ylqBx1fJgP5EDJdHWfSi33dUWNe9aOn7mQCyt+
XF1R8mFxQ7v0xg/OHsD/4zrFgByGgKLO+Msy6904MnZUhX8OdHiz2hFXf4YoUd0c2dqZq2HyqFju
4DqN3S8xivJ5pKnN33QZEXCPm4PgG4i16+1d4L0Vzg8SeJ8GYxVO+hyDEX0E42q/ejl9NGkWQtzc
5BDUWrkf1NiZz9AlT0hr0+jYfbNj4A6Eyc1Cd2qTeMXsyD6mCXyHz9FUlvp6rLviBGi3tvxtM06+
DB5AxCqyv8Jix1G/HHsKVX0CuVs4K7NC3IhEdLG62VuZY+tOKJzzBk5OeN2dK3m5hH73RDeacJdC
LYpsDAMlcMiD21jaLw6pq/ABHAZyZhbR/KE5EgCenRe+PEfNMOctcRakU+7N0hlUACk+OsF7lLTs
FYxs2Rhy89SHPojPY2jlAXJXPbv7jp6WzP/GJbAKSB+WBh9c4/EMPVQO76G1w5SjxUjDDrhiIp4m
9EmPrXBh28QSXpvVb+niuBSfKvUi7FpX1p0UvRzs0xSV4t00lZ7HJC/GaLuy8fkOzSoqIW/hdea6
AERRb91Udrn36NgBURbp1zT2lDRvFwdas33i0C4JlIMTF2uZbxETK3C29L8uN7UjsFsgJlR+3SWE
RkP4hZcBre9uUtIK9i5SJMW4PGNn3FLKHbIulCsbzW1OsmC4x0TXs8j2dGo+YGxYQjTurj6Ykaze
llalQb4zrPs+shHIFzsbVPhk7ILuVFy9JOWkx4O64wh131tTwX6yQvzo92k/EvgfLFclddzPhJ21
XHV+SQrnLY6nA05QYFjSgV/B1KP30+nnrMUi73UZmfFtVBROn9IZ61uSkxdCuTB86J4nJWXPqiIE
FRElDzB+WLq4AyoMTGYn+z4K96OO8Y1KcEqHUtdUYhfhXJhvTe0Mj3hasnCTDYHd74KuxQ4iZzSC
23w2l4lNtUh9aEwlqFWPi5HEU2UFxzSuuvCQU50jeL09O4GvUNc7i6JCKsZsxm+bOY1LZkCcaBLe
9LpOWhcnEBVAEC4zrqKQBTpymIgO+XLXL1kDE4b0anWyGWh4r7kmBYbXtacyuq3XId6ZMFcMGeVM
21TmroxVlKxYX1dq8Xor6N9s/HYbh5Tahu7A6lyPzgAhZRkPPY1q3yi7bt+nqiDCy4ZV9bHcmcF3
DrosGBGkkO0J8NZT4uImOcXFgN6DeffaxKE64R7zrst50sfVM/pkDWH3qLBlb/3FmoA5DzoZ+bjP
wbqG16uJnGNIovMsIpYtfkoKL3KS6yHuXDyQ6VAeGUezj2Fcvoqqqd6GaTXsXRmo56Gyxu0gIoak
qvVu4MhUP8YinM4QJorXwoQCemzW/8L7xCkx5Iz/s0pF8KtvVyoHRegAPZkmElsOb/mtCapiZ9cX
GERUTonKos7e2yqaOPdIZ0+JH9VncIg/I1m2MabBFLt52j8E9C7i46s/2FY+WjCnG0D0KZJPF913
dlB+cGXFfd5bI1Dbsjgao2CADGyVp14Ks/fz5QNEqT7hflqOfo8FawtKJttakyl2ksH7g5WVwYlA
kGDcM0cE95s3dp1q6y2mffMWyoRjYofbuk3z1xbjXxJV41U80QrrEsPfjGXL7SScAnuPvpWB2pnd
+Vs8pD32LhkmOTeoLQ4072gwoQ8RnqcBqsuD1t19jRx5nUme+lVTVFxGbOUltuCtXYcl97E6dhLs
mt6LkdMLfXv5CWXR2uFI33tZ2PAxzsEuaxl921kMT7GT8rPuL/fYsFY3dYMR257sIimLoXrqyIRt
HO3RsefN7Td+Ek6oSzzNB1XPCxfJIjhhUl1vdT20pyntQ37w2cDfWEjaynAs/wwa/HcSBb8K44n/
wyDmn5Mov3/H36wBf2AEAbzlQkYH1nYxDfzpWHH4hYj/l3gKyYLYtxm3/DWJsd0/qMe5WFWIZcGX
vtAE/2YN+IMkFYR1BgGERxjf/EdFT8gGTFr+ng4hIeM6DqYF3LuQ1TAj8Mf7x0lMWKE8FayI1VzI
1hwWYTjPYGMX8WmtxBJxZcnwi5pZlvkN0dSRFwWH9nDikheRxKeMjVi5E/TPIb5S1rpSZ/qO4rE8
4+iNO5jy3KkT0bmlqRklFneCU9ER7mDuTOyBe+2mq4Ul96UT9sUxXLzC37aiUMGN13AhRahQsMAy
meoAdsVABjq2cyKFsMEUTkW4k2YDphUz9wTk4IY2W+v7ilbOaW26aKPYIpYbb+BeVhYSiI2L72ZG
/6lbe6Nqj5yBp0sWfGoQwvboWWNeU+Gk63Vb4D6WW1cXMaSRwOAeyItQj4RS8s7du3PA/RMNu1VY
qctgOXqNV73FYencermn7N2YVdldv44xdoLIf1PZGH21uHj77bD4MApyEtgYMKfJDt5Sh//kt8ym
H49JtMZXi6surs96LtFgGsVWn6APeNHJq5pFPbmoq1Sft6t2dmW4xsM25Dyy7sScp2izlOe+4q4n
tugjX6w3JC+n6zhII/IsDP85GUnaXM9Vl3bD3cDBpDqRkIxGLnpOeYWJyoxkTLR5Q0+OJtbyKNdc
BU2TvhLkm729BlZRHweseHRdBV3h7joE/49+aZS9Wbso/MyZledb4Szeq6798V0AmPJ3NlyGw4QT
qtvmbRN9grdSmJu15MzFUkfND6c65W3AJhMMjqKsvyp837rETafF3/dMyZYt+RHctGIJsGNTZc5a
a3A8Fgd/oBOTGc40HEdF+Xc+W5KLv5byivb3/NEa5fDL9ryXUWYYePOBJNi2GqOWfoQikk+TZvTA
B1R2+6qyDUWUa9/jlVkdl3yLKZkMUeW8gBDw/cfJmwtnMxcTxbIS73+7mSuQXVwd9OBsRlObNwPz
huKqbmo+ndGShP7d0a43a+CvD10F9QFnry2B3rkKKaJqZi7zoDf6n7lTp58poJ87LEX2hxRcMvYx
fOxhU08wIcla887gqAnD+dAaG9G56VKZFMjf35BOpnbD5coF52aa9Ydn+e3d7PqX7DAzJ1Bvs0Jb
F8SxiX3kHZjZHMcKbsuxhw5IA5qS2ww9Tm9EqtFCHUn3/FuFzfez1rYXHtpaOTAFIggrPL91Ozw1
6JR5EqYxuDUs4uW9XfjOY7q05bVtrYxA8r4UX103O+uebdrUm2EuorfCz4KHMRhj8FFhxeGutUPM
mpU7qlMOmOUOPUmUm7oio8x7F6KfEjnKfnKZFIRQeii5/KKGRzJ0EZRS371cE1NjqhdkQvQ518nh
rxaqyt6n4vIlxVUhPfoiRR8k5bTOBfpE5r+HelmZL9pd+pa7Ucc6ZWfdTRwV9Ytw+C/u0rBYXtdF
u/ndXA897oMgmMrH3nh9mrjCCkoKidbs6Dl5p7E/B/64y/rAVDRHoNNtp45CrcTFZc+bBQ6Q+Yn0
KnIdac23Wk7ASzc0izEd7GiPrpOG1Pu6l02WIzSr8vITxpLElOUp3Co1CasbOshdD90fWYiwU9Sm
SdS7abCnzXV+t0So3muvc6aN1hZSsNU5GcdJI8GFVlPEBbaashHoABfju2po9McAke6qNRfXURb7
dN2WS2vaZAg89zGNl9XeBcbxcDCveWDvaGi+CI+gG/uk5c1DPnSZkG1Tb3Kb7RJEhd6FYdvmd2ku
ck5sU0mTsBNmj7Kr55F53DpR792xOBM8TDfRUlk1865uqG/SFUnraoQlAEhwKTLYWmxDE4kwv6j3
nKvGeBekaPEy6ngwJklXINOJOHwcUovSZh9QRZBUI1sej7aR71IKOW37AcIegBBbPnteMA6blXvu
Oa0de9iVBMLB4nhIX1CtVgxRbB5TT2oC18BmZNbGCNSuLG5+mWJkqAqnfpVDTnFsOAoYTR3/A6bD
iPbVIQoJXGkqeQBnKZqc5sDaf89himTbSvGi9vQ35DsI4Hm7sfGRfplYCvxSwi7eI59heXPy9OBr
PEZBLZx+E+S9/aXHurmd1pVOZMSJ8OQPYJwOqXTKSzK/uvVN4L84llzfq8npP3PMN0w6lQq+7GGi
xX1RQqCFQ83ekIFSv7zMz+ErhOqqorj4u7Sd6SaG8aU2earceNN2RY9+BzWTWE+n7MeFocY3KBXc
kutQlTGa+xq+4XvQilyesz6WnMZ/ldY4n5GZpGRU7Y0HXRXrtM3B/995NOdwskV29jdz73To5N2l
0HHMZ/vkTyHPzKTLgDWSl0bCttczsDg5B88lIwdGnSTTEFVSb+z2NDa3dOSZXkMTo7HxJq86qgQM
NUAbgw7vbf2Kq+oDdzoG5cPvoTkDDQboVhbppQTz/nvA7pWzdH8gN4zkm8w6Mt9lcF8bChdrn6G8
E+gpus5iey6vg8yaITmyiKb4sioQoImOiL5RNRKa9DiVLCx6E2e1AI1g+ZV4IHkS2dCS+qpO8C0j
JyCCQmHgylNdNWOOthOuhf0ZYkvXX/bCXO1aVWkFpfi3zAH9D8lj0WXqXn7nAmF9yd2PDFeBpg9t
qQfC+4FH2wkkSSSY1YwiPQ3TMuXfgnUEhkIotimex2VuFJOMgrkokIoMNShgpbdx/lxkovi3ZJTD
2ky/MywZXNCtF1lJ/akxzX8qTupP/an/LUZ1JcvYxqLgFJHqT8Vqjkn6640f1V50HcsxXX7hlBcl
gYIh6PejW0f9jSwz1d+kv1WzPC5tJLSaQwaC2vpbXct1O4VXWVmAU/TWTAHqmkl9fFDag7aRj0bw
NRV+PW7hfPEHdfIphSqXTp5rmBhlrvc1mXGqztlvhTD0Y7D0l6GLdWh+q4jpb0VRLDy7xwoBiV7T
39IjjykypLvSr/06YOmQh6wLOQ3zIPvmhV7TBs3Np8gUSyiiV/ge0wX+BpXSOAciA+kvMdGzcSBm
EyysEuXC0CsVXCqdlYc5Ged6gjTVzeF4bKq+XE585uW0XcQsMYb1UHzuChae6iovnOmnxUn6JqKp
+XvYLILS0Ggp5d7uh4EpXTTHC/ZXfC8EnO10xakWZD6uPYBFfGizum0jRkK7ZbIFJaKBnyFo8oNV
BBhdyg0iTttm07dh98GagJ/Cn4eIR50kr7cl1zdHdyM1ElhPospVO5KPVcexbcqYo2JKmHYBPbS/
OleUHOJjieEyKNfO3QWTA1yOfuMyTfDoY6uQwGGqA4cE7yJiGoYklC6z6rXsmy9eLGP+kvqMZxQi
ieEUFZPQitbesK1T2wS7NpTFRUfEFIpJudxSCgrJgy1yuRoZDGNr4Gw9JsC8vWyj+gGha+gCcsJ9
TIn32c4zPuI+FPk3y24vMJ0gg144un1Rbxt/InEyd6XI792pz6ZT4yuAgjMwM3XlYVAjNQeHihS5
tgpmoFq13Oth1oFFnegUv+lMj+9GVVHnXJWxWpjjub2V7zC/YQgp4GxazC35FlAZgtLfeWoF8IwE
0FTIqV2ebkfocAMV90szbRk8LmGii5wpvRhi/Un8hFJ0dGP1M2tlBaoUjbb4aLFILX3CtJdbBmHC
ls7qwB7Uuu1UCLCbyeoYEKtS8ziZDjdR2NrznvsHJo4k9DMHrBTVp1a6WxYXy1kNFzF+CdhE0z0N
8VI85j0xtQe/x8tNDfrc8pFuyca4w4syusCohdWkHtf/jrxQqfg78hJzg//3I4TH//FfXI7/pSTx
8lv+nCH4/h+RA5GIpepS2kUd8d9mCPyKg2UDp4cQdF5BPvlfMwSLUkOsH7j/aGQj+xJfyrf+GiLg
XfjDxQZySR6QvY7Qi/+TgIF7GRL8fYjA+JmYAzH+SyORIOXg/AtiwonWMSguM7ImLHPrNtSlxttl
iFAlsJsDXFRgzbKNV9dFuvXmmONf6iyWvrJ7j9eWe9JKRDtl5n6wEK4vMZkmHk42ST29nTsirueQ
gKOmziRHf4k6DYoHj0sVJoMrgpabQO5gisbImUx5DBkMj1LOqL4O+6/MI87NMz5xih3WAineMz53
8CpGEZKay6KXaXfCZ96+DZAUPjNLhnDpekUghO/0P5qQ/f/Wf+UIvsv/zYOricX8+EcX0u/f8Odj
6/IAQje5ZLIwFNk2D9nfRl/EZRhFEeGyBdUSkcd/5K/Rl2X/wRTjMhCL8fFg2/H+HouxHMq0+LdR
w4K5iTNi8B8Nv7zfmJW/P7c+rxT4/YgNgjEaPop/fW4Vw5JljMMnTOco3TIGPygyPKNdq/tXxxk5
PMUB8k0QqYdmXaIbbfvmQzTsUTOlSFS+1WWSTe5w24+zeXdMqp8W4KfPvnJJc7CcnziDFtwb7Wde
gPUF4Q2YUz5kD2k1rVceN4ddvlhMLdw5W/YBl4hdU5TjyQWVtA3ZOq8hUUZoDgg0kBEIRewLC0d1
0rKI7zr04bcywp2D2IMElcgm9L/7tW2mJPNWJ9hWyOJ3wNWjq6LzubWm6VCfg0nHl47xAKKAaVv8
GzWh+GorqhimChcPK0Hhk0fhiUvOmUv1AqnNax9qtwny0yim6RVdR3I586jYrnUZHvijDDd16vns
Qal972FvYm+DM60WmATwxyi6LpvR5hQAUmIDTTIZW/vMft2gNspb/OTiisKRpBatudfhW+xO96Nk
Ay4sLqldx2njO7M9/cA5+cxp5YMT1LXbDLu0vlqVZFI2voS12PrlBPDPhBsh+ieRp18WXNNz1+u3
lo7J09TOzl3vcUpiqdow74CmXgQfjjDRNcrRmY/qjhjIk4m7dufNVHh1etktaZ59FAXbZ95Gn76D
ZyP3Q/ND1ONXEAygYrHqvBt/eMfGetIOrt4e9neepdWjtsG8+Z1RX40InoKm/+Wt9gsArKfUF8dl
hoPY9/uBikxMOfwVGqOXTNL1IMZL/tVrqvp90UYt8NLU2fWW9xi09XNf29114egfvsulgQj6sZsJ
x7YTkHqAs4e5Bvx15QIAAIotgaNqCspch4EL2jJ83lT34hddTdsO77SH+azcWqAYAT1UIFRwFR18
0KZyngBKjMWr9tLlbMJgW5K+reY3wsHB9EWV7FOfhUnWvHc+wvR2nAeaFuqFQ9ESDbii2zxiVOsB
sWZWSOOB7/c4c31Oocwg02U648FnRmFchgLX5CKGH0wuSCjNWbCLQPie/NxB+Ohbmxsb/jAQIkWT
yHyoXxFtO+KRrP45Q5Uum24X6fN3YXwfFoxw9DIcOUh+YwC+6936ke6ShJ7op4KYZVctXjI67cOU
4WfxDfkIPy6Hq8ll7Fd58h2Ffx84lLJHioEw8LTzwKh8N7XTNdDz/Ijh7dqdypq+n3WhSDe6LgOH
wRwJ/EtUn94Ff7ity16cV7eMtqWTKTxgKGbQLQlbkYwifbyGjJrb8IBeetfZUNe5uKbXjTCIXnV1
bY0rDpcGivVABf2O3Y37Tz1xgVbZ08UfcmoW4zxbKK0Pwo/TbVvyUYKdWvZxqPEmx+P0VcnsWy17
+A6/yDPZz2Dku13dBRSdBh57bBcf87b71jaes8dqzPLk2seyZtwcRNOB2kl3K+j32g1Fa7Zz0Osk
HaIVN3F+qTIWqPRDNAV0IXhHz6TR3m40WdbBCz9snA9E2jSeonZ13hcTP2YlFgtLIMy3xTFvzAcw
oAeVa49AYoBsnxS5Gp+GeYm3S13OOKwvrJk6LQ6Tl22jofhM+ehI/ocoDan/mc/laQFKhP/8NWuH
T2+Zyo+yGY4FKB2QO85l+rpNwSkxKGC46vh30pvAY/qPljW0W2HNLobm6Wgi8Qah+LiIWB0lTA/l
8B1IbWCJpwrZvDo2TerfFojz9/w46A9qlbe17047LFzp0fImvVORe85GEo4BN1KieOHRy+WroHSZ
Dh3nPZaO5hsP8/R5bNbsjK0939cSrocJ6N6YxzR74er/rei8wyhyN3GDdyqgauaSEeUwLealdMdi
633DxR7fu27rvrR6YlWPsg9bOry7uM6wFuDm6Ypuo1bGw57MiPdgGP3Uc5ew9FDE6uBIP7VxRaGt
ya0r4Dhi+sFkvr7y7Gn8UCbQRBAd3/8kWEFCLkwvaBJbYuXl6ig6gAjI9NKWM4zQvoxuHKXsFzo4
uq3xCss61MK/reBx3NYzfYuboE/de9Pb43bse7yh5RLvQWb3J93jWeQCOwHBhVewUfFQ3faQIfYa
hWZrlbrixRxEUljZRYSKAV34Uh5RCpaDibzwW5tlO86Vt0xAjkAgGE0flZlB0uC5PbqwoSZm9LBW
KU44zUof3Sr4ZcFnuHIN1qzMVJh0B9yPe9l51jEadbFn4pzu4U0wcZ3Xq77u7HvKV7ZZgJ1N8jPM
JngdjYYoa2T7uA6+oOThx7wWcg/zJHyxYIjtTYilaxTIZThZ9LHwhnSXRl3wmolS/bDcaqV3PsQr
kM71jduVxStaRX4iEm6RoJXZWRcqP8Ofsm6tql8eoIS273JhAEVocV3YPakX+Z/sndeO5Fa6pV/l
YK6HAje56S7OACfIsBmR3tYNUeno/aZ9+vko9ekuNaDG9N0MMJIgQChVRUYEufmbtb51zGRh8MBW
9j12tPIM7bp8VuzF3mNhLw/JZIaBDgYjKGWo79wCaaTn6nlgl+uMSMzLx79f4f6lxP7XHPr/9f9a
HexRhf51Gbzvf6qv4mf+p0p4/S1/FMLEUtCmrVHeSOflauem3v0btsAzfqM7Qwzv8m8wResv/fcW
2PnNhVVgUTsDQ+R/+McWmAUxa2F6OwsWAqhJ+e+FwDqsmn9p4CxWBA4pYoTQ0sZhPnb/SY/P7jEb
UDJle2RSxArXgsPDYrgJ9/pWT9xiq6BY+VkafbupKB91p9V2QI/uGE8h1WQWYcQ1iJqphLbUG/MR
pG50NDKH487t0Jhl8X4sucM3wL4KvxLmu7FMZTBLVm/9PP6oUmbakYoJMLD6s5tAOLFWl6M0dfLp
h9eSzpFVyfhT1GiUGexF38D0BmBbMxybsfm2xJJvo5RhDEwmZmJ1tkfi8gAU2trRYoDEZiQ6bVu3
YykWowrZdKZiUyDyuD6UXY/ha9QfI5Ei4kkckweK674oeECKSR4xKnuYfcmGYObsY1a1Os9iNnf8
sn0xmBbd1WkdoeDr0pzhqtkFblZI2x9DVmt9klwzf7me+Cwv7tiVOwmJZWichDEeiRXoYnxba1iX
m2NNAWLRfW5KtnL72GytHxgNzQBui35JRXtdp+JJDxFEF1lmg3PWom/P0vBv1Z53XUUw7vq5Zs/k
pcYbWqUOrTxOs6zIWAjKUiO1pak3WTS+RkXCUrxddhJ5/ROPjCeL/ujQjHp0KeO+OHaEivys2jKP
gmbGk59MVvwjH1Xll2IxEEllQ3ci9eFNH+3504JsdWafZXOq2PNrBaD83aianxCTyKjLaknqgWM2
nJRGOxHjsMw9TmB4YwukMCRr6dQmx9HSvBsvjzFCQi07OXg9ADGWzaNip+HXNmTXxCv9Durd6yKp
5V2QicGQVu2V2432Z9S6PU9qO/vEH07noJqhJwIKALB2UWOTqgPBWOSAq2wqzuGotHRrWXF2WgbC
3TnVw4GnepvneJ300O+JgC8PuMHDmvj6HDVSPxvlfbzmsqAGY8ytj846eHXUGU2jeSby4R5qxLS1
BpTOZcmiol2ofvXWfbHH/JqcjM2smRSLdf5iqBG93lw/d6GHtbidH0gVkg9ZbmZXThWXrIVAfaG9
7+aw9/UYUNhLzTSneR20vLpYjeke8JqorUXQxMukjcmOx7Hz4U4pUsnM05YH2pLwVCR8gRG5MS+s
crvdNBbqIR1xVReFFT7qVeHtU83BGNZOlntltBa3R+oOO8dqDJzBbX4z4dt7NWdu2byv9LPDLtrc
JqCrqxtjHvGzlYWZ7MrR1V4qInNve0oGtsJGQ3NJAtLI07/Q0j1Vb3VgT3jXttO3TjfrzwARfYf2
G7RcnwcLE4RgScz+hLMCcURc3ORh+JrpU6ANjn7Qxhumm30wWTI72kjeDoTnfbE2mHysS+WuIcG+
SKVHwYxkEx3ryugWWKzJQ3gU+UrDwlLkYAEsC9Jx0ki7D5Po2ki7T0wH6kvFLS076Wsgq6TMYDNR
DMWx9pR1thsn5xbMZ95d1zJLrHnLqHZJ521Hzm/i7WwLWUcVdGwunhl4XC0Ykj7MNss+VZjbrxYw
olsECPLUNGKjWsVqCSUv61foFqs9U3OX/NDgEjhQWaKQB+Xq3KWJ9aHUzHB48mzfCGs80oO3zaVY
NmEUD88sH83rUru3m24G7mADcpecj5eeXhM1QZqekQzE8LNVeGM2y3AJkyK69H2ZN1vDZNYbI2+8
LtC+NSyJzJ1VLWfEEmcVOldu32IWmMp3YzaPnu7FG6KfodXUPRL6KTmGYfswRbkIOk+/s5bpKqzh
ro01M2HTajLc1KjOtQxYVtW8NVNMeJM1AEBAbIfE0L2FhJVs+7gebrwUqSoq5vS5cPSeEBW9hJQX
shqsRYrIQSmyrkjDYJyt417YhI5T7AXpcgmdPzujdvnILXk31R1kRN0ch2Nd1EZQJrH5PTjWVssp
kLV+mO/WM9MH3HNZpDMcrEVc8X1R/tt6dUxK5v5W0/RA2uLq0UYC4iS2uHFzrTyUkz59GlZG+ljX
2bdeNIvTpJKHDhap77Rz9WiSv+FX/ciwXLf0YG4dZOtGGx2KgYgTrl9M/wnblU2p9Ie81ar7AVz+
JpmaV11jEaia31N1ok/Oqd3UVJrfEKlLIY4e3um9wqDtbpYHJbxnbETOrizjHdVBFixD/sJqYNxA
uUReABbNn/QZ88XqvOwmEOm5sWzaNjxbSTQDgy2SAFPP6o3N9R3AoX2B7iKoJrUPBfE+ceGNN4hU
AIdlTxKAy74pB4xCTTPtXJm5u45n5aOjoqdQEr3VpehPwao+DOPyugxj9jB0aQOIbRzO+WAVK1Ak
xj0DrrLH0RtQg8y+RSvH/mUvkrK6jiZwY8T2bEVjuFceiYZMPaZ1N1bOV7FriEPeAzwKJc8xPcTD
h4WBlbCHWS6BJ9o5uu7zIwKybLQ7V+9bjhTCl8w0vMlCcZ05lB9V3w27TJIy4TpDi7wpxE8wrW0J
gpAZvOVjPy27tJevrHyJfhm0prmP8edjJLA7PAfyZA4xBMONGVuob4xZ1ESTOdgTnzUWfaufeEDb
mcWu+tl1dXkze0AchLEzKDFII0RpSuckbZzTalBiyzSs3Ko2TncyNA6Yb+WLUIa1H7v4MHnexXCa
u6pkwSuG+WISb8VGB/acbV9Yuu9snA7QM4MUl3+s4edqS+KnErf0XVHuUuCTUfLCY/XngNo1NRgu
eh62v5nLwp1Gn400YV3K3s66uu6WsOZkjK/AzAJaox+p4JYO7Qfi1/gSDd70QObELaXofTLQrcYs
Iw5ahk3b6DImPSZPO5QWE20W1zwnFxjZj6aKxUONwtTJ1zotTnuUqqH1tLrQAytsZkgyvfcwGgWf
5eh9WV5fXnrRcchM8mPqlmJXTU57x6AThZcbqvqmztKzTe+ieiDyw2jEgQe6OcXqQOG9rXuw3ehq
qjhZLm0bGSSMulOVXbPINq0LnkVGCBvTmlI4l54ax03M7Ek7EhuQDi+ZNybexzx3sxFu/v2G6LEq
+Of3NcFHVc9tEsXqd7PsP/7r/6xn2n9VUM+/un/+o/4v9C4bq+P4r/ulh6pX8X/813ebfPypZfr9
t/1teeD+pgNkM3G36ghTpUHL8jeCu/0bqyZWXsQ5w1n7e7ukGcZvwnAMJvl4ssC7r63Ufy+8wHB5
YNZ/R2CtCyr+uH8yLP8rA7P4w6H86+pg7eZcthfrZg3Dyfp+f9XNMpm1XGtg5MJTAvZnpI9gE4y8
c2oGPKpnFyAJ6xvw3Dvn2ERf0Phmg9WAR7fV1VinFluebWg/RdDW7VT5bOpmDXlqHi/XEkmuezc2
pgdAy1pUFN5nUrbDuUwxm4F8rL32sBR2us84TKOTMdZC5RtRsvwinoXT98FedKxkwEyJv2Dpbyxs
BFQzdz/B6DrgfPPCiMSKC9GiO0pIQOeW1872D73LFCltPPKNaJ+lEzcWes5wnm5Mz5yI6F6YJQzb
sSUQ7Gl0atthgCy9yZ/ceclviqrAJUesips+6IZmZfeIB+viHRGKc4f12aZa6G3pnuyq6Va4eoXw
3RBTMeyKoW6qQw6BwX1EB1BZHdNnF5sGIJgyfy8iAAwH5dIzyMAAqFMQBoWl5DJA5MLVOSwOQl+a
ZitdAlWgfLZgoCxjdA1Ns3cTn7dXzW8WaKXlhG9P1V+mC/E136ih6hJCbauswX1VrM4xxmQeB6MF
G8U48OgV2V0t4rT9wdQ/6a4TWyM30LQhNh2L2kzdb5cqqj+Ivlq6L8K1BCl6k5klUl8nwqZmBLnu
Ckrx3Falifa1nZJ4CpS9VAt2Wb6S70lHEcoCZ8GwGVai4mtrCrlqWpSoveimHAknsH3yhW3miWpA
dhL/bnNL+CCSPCR+rSnavLvBxFmZ1wOA9eVV6z1FJNOE42AKjwhURfdDTqILXxcs081zQxtS3TpN
ucVa3ezxpD1C1pBX2WhmDFRZREWjN+KKcPBO2PWnqDKendowvDKYrYMwYt64Xrh3cZYRe2pPURBX
I10dcbUaCWVRNPFBIMe8TSlbzBczApn+1hhZPl5ZRguUGVTGCBUo0TG7un0te/ws/VBa07qgLR7X
FG4QVfjBdumwLHehpmqMxMiwSPZDbLfa2LmMTY+qHWopPw4Bw6jsPJLU3prQFOnRs8grLX0Km0Qn
1JSR/O2oeUC8/Mi1CZHUbbjja5Qzw+MzNUWi7xPNmJZ3W2LoxEo6ZZZxjce/Wm5ygxH7i4Nc6S2D
B7ZlZoiuECR/gccZjdSOOyyk4q6MfUptibdJGlTDTcTfF1rb1j7pAnWgz3JqUPfa36J6FJnHlDfY
lAd2kZXUXpNh7ob3ufC88dNFve4eddooawXRjMmlmevK+G51Rok7oaH7wsjYpOk2RmrSb5bJ7HN1
03bESB4WrSvuJSFima+AIAsuvYbQn2XucFL2XasjGYd/wjpsKDKmB1r1pg1xEwdpZuK4j3uOjmtI
tQuKPhvl7AISRGzo9pCSw/R3Dw5xas7Ok1DuZMVewfccVUEkcitQIR6sZb/ttfRMLsDqGM/Q6F+F
iyqWA3NKGQNMQy2EmT9ycR2PVfGKSgqp+UwQ2BW8veG2mgstJzEotXu2BjKHnWJa5WtvFMtXCFP8
StjJQnhUMn5WBiMh/PT2fRG7r0tozWz8LYJmEt404m2s3LuRumVfZJq9DfUFP/PUcH7yg4AzWRwa
AadJxH6psJ0mdsJPRrRc9zZ5KCsJftCSjygctZdSDtGN4s9Ektcl23w253urdPN9jUpjz8hmPpdG
XjxGaTHedWVmGidSJb7ZcQAPDBN4Zg2AtjcSraunFCgfulFSk74HQ+T1psUYQo6uS3r2ktBHwEET
j4gYV8xhyeBLVwQ3OLkBCmnqSdxKZmRSrSKD8NTbreOHiWs9Syb4y35BzEnKbo6X26iM7IwEzYmD
gQDwGxINnC1oAjfbCpTgkOM6c/rq2+FJwa2IN844lK8ssppHTgAEqEJqhLkWhZYdexiTny4pstdJ
x6zJtUo6j9KYL9hCoAfG8SLOeaVGVFA5oynXwDbo0ODc8TFPR7vwsh9d3eP8XB1ju8HlTcGt02XL
GjFCNgW72vDLRoialYfdvow87CNMdIbd7J1ByvscqjCnohO/lrozUKUi7WMqJh+xLbdvKDB71HK2
vWMLnNzXkvynNcXuMMAZnGnlN7FZP+rZ1FyP0hvDm7nTskObzpg5a8IyfZYSiMuA1vPf6pAYyliF
8G3DAKiEQTLq1lMrknfZ1OVJTNEZmS/633y01LOoazzmaCIujuxvstnNH+tlWYJZMFvqGQetzmc2
CEl4VhXreatX7V3PYOXKW9ZSwISF9JaEnXOiU9LuERDA3iqr6kZnhEqDoUUskYZ2T7QGw0/d0r4J
HSCaARxDn29qraIR1qsmO9ZzxbQJ5Y/tE8EZ7TQ9Tc750n9HSXpD9vexbJrwLRTGLWKd7kE2jbZN
k1a+NFpC95TU106uLq1o+iM2UvogrSr0b0KzScog3162ne6LRsbPmqbjdsDkOJWFPAKspVzoulPj
seUs9DX9FM1Q5SOUI/raW8bwccIcBPRhgfJCVolvO6gL6qLfe1laXdVjSXOLFjIYuhzhAE10hhmz
1gcGqeqm7OR0RZHjHjhQvXOxpOyaish6pgzS7B9NRVr752TPZNvredncZxBGGSTkzUKWqsYAA6Sh
eiGXUSfkAsp5E1hu1RWwGfBM1IETtZ7auPDbCEuPqEruxcKU7y1H/PseY9RDDT/H8yGBoR+wddED
rRbfNWxC2By9VnxlPPOvWYe+5BU2/6KNOZ9JmwUTrhd+H3YRe6caqluoPBEMOpm7G+aqHDA9XpLS
0ZtLjn6ZvLak3jmeQiU/r4yQenZx4gzavE1hiO0r0+xRWcZ5tKuoNZ8n3ADaEYoNx3YvIpb0vUjQ
mjKamD9Y8K2CySGp1I2EUbdHutd8WFNpbNndrYHNY/5jCNMCbgDZB0FoDx5fsmZ4u7Rzum3KkB5w
Rn1jpAR/bKXrIOGKqyjQ2KHPm1ZIhqkq4eeJUkIsx+VshSO2yKIuyzMqwomol7ncA9msQFhpjthp
YhxYCWiagUDLILtFdhyoGxvj2I5ckH7bDcDmzRCTV51MtQROkY2fXpqVD2WWlAy2LcJMtEGivY3V
/eTh9QUQD44cX7774radOgxDVu6mvvpcmCod0LHnAXmB7qUmXOJS2YxCcUvln8VomHuYf/ohzvCX
NR6Kf6Myi5t20GlV7bSHVdgl9zAaGDzHmtjhyimeDMtdTpZhiZfYqZ9y8iyokV19X6XL8GVYTe1P
ufNVcTXsUU5DA7AwBtUxCbBDNtxTJ3Q8TRMJThKXrA96yL01aMKP6eJEl9ZzuGbdKeJhq4eXrOq+
ktxKNZ8bALaLlM19y7dJ1lJnF0GHK/dFmoWGBFbPoZfm8TvOBfsQzy53XId44gk3b76XHeaBCuDE
D1xOOXqQAuMcrQgaXYgLzl5NNfUpWuP4Ro4tbBCRYloN0eOiS1EZDFC6N4Tu/TSMvpUa32Vi9cec
SSaBLJPubEenMFo/SxyUfhZhLT6WtpxE7Xq0j3W2UDWUoAYC5B7yiByjJYO9cFd4WNSG2sl1F8w9
IZtYqAOh8VTAJva4OMnMrFziRvGLGPJVY0L9bdlz/o4IebwkmIGImZTtD0bzRrAghidlMtVBaquu
rH+aUBJOAnorHq6wn/x5kfo2MkNMNlrbDHcFGLY4GO0loqbrbnP8tNcDSJG9gIawLfDq3Dvs5q4V
vgzs06RykG1UEU1JwPS46Y0eY32OsvNE5qmOLEZvuRLN1mEUSqZSDwwFJbff14DvxETspd9qA2wK
VGNWIAHbBaETL2dpkf55qbi286CcjZa3NBPnhTXCpBXkih2vycfMHqdl5NjSUCTXV5OVOoe4cc37
Bn3xAbe0TE9DmzhAmCxJykiNeGsDX5ZQkE7ODJsd8EQbCFRiemGpcCGvtsI5oIFKotLW48Mcl+aW
Gsa6NcNB2zeRtBE6jTr0xazqb13OYeYljGEm2OTvTle43THSI8PZZlj4tqO0EP1ks82hlcFW8hOS
WpjZpnm7XFkVTlDWY8mAMKXP3sgtpgrM7fYxmjpuxYrCcRM7lv4tXVWgngjTo8Yp9xLBungfCF7c
ViodXtuqK296yfkkVv6hYdoFR5WKtZueZMwblyNe+qFReS+oC9cSFveaP9Mg3GjV6kFLmQen2LUx
9AhTv07MzLn2KslakZoSMoktPwYGy+w0UlZAmALD9ibnUDy2YUMehLTLx9L1SkQZEfV0LRVp41Ot
6vu69vQdXOYcQpjSf9g49dDxhfZRZy+Pu7BZwk9ZK6J4CiSCrtmOdzCoSTRFxzErGFpWxL1pMRJX
utxXS89DK268J5x6jAS0YTxI9PgvDGDbHVdE/cPSe/04S4Ztc+mk5yZx3ZPqqnFfa4gBCTiwTo3t
LnOAZ/QlFiI8olCcH+ZQS7/gSuaAYM3+qkGMtOmh034gC+s2yuriaxv01r3gYOThk/SYWWiZ7mLD
Y0EBBeln5dXeXYLHcGdMXre1hXtkuw08Ch4SWi4LkyRTOp39V948uLIIfyhIBRejbum6R0RTMSKF
tXnL5muLK1kzrEMeliGHCO7cyU+Q1Pwg0ra4shHonDGBiG1jVg/dQuWCA0tUO89ME3vHGU6ac5PO
yX5kmYBnvs99mJoWuImxzZ/l0o2mHy08pJ0yrwKnoDHkDC/EHezS7qVsML4RhzOPVPF9lEkfvdLC
7xht746NWVXzsK1RaEHzpMNmhEJlTSj7BqmQfVCUTuWGma30AoeV5s+mreRrP3XjUy3wDflojC1j
GzXCfRblInEcs8aBO2/V3tW8NEn6vlSO55ECS6E/ekVmHtk6MWVH6F10e+rlz7wbnCDUu/EWvg5m
0aFxv3VWam9dkusdIdFun95UwmKo5FLtr/pQOMbOHL4r5F3zY6GpiM2qQb5L1ozRi9aW9SmjriUS
XIX7JplszcfqpFvHdWfjsKmMZriPrSU3emElml/oplcERkQqlMuWvzxplsR0PTbeeCZNT0+3C2O4
DOeuyTYcXViQVI31aUd6syfcDDcXwqyOkTwVFeynUAsysvK+7FW/grHT2ELBKEBbYa3KQKkhzNu2
2D4IHLORcwaTa8xnpjsKilPUMGXlkZnj2mCngjJMYMLQ6+ZpamWCMUchjks8clScIik+egQLpy5G
aN479kMS9kPQ9qP2oXdFTPOLQ5FMl+khxgx6pko1sVIX2IhhvFxraZLeCai9e2OEk+e2pXPpNTk9
OKrMrnmndGNakb0RuQJKtY6gdJO8zBJLCjO7nl3sH1Ab6i3P1jTCwkwey2LN86VR7C9JdF+Xy+gd
UB1WbXpvV7ikk67E3AFk39B9+q781iaOtfNheVn6RTgh48FMFOw9Fn0ynVO/wIm/b3NvYPjWQIS5
YuQRAUhPDAx/ydQjW6SI0MyHtu6q6JYVNgCILVfWSL4aawppf8li6cv3nsh6a5dhpFU5I/OWALXW
bpbqGWOl7eJny9bhPTP9KXxVmMqxrQ6NDYPRKIa49wiFKuNon5PyZt12dOTyiE82I3kQGWQBn370
wisoyfOyZafLq8bKcs6Y6tzvMVWp92Nyu9DCyq04nLb41e32PISFc0v7INMnBvO22sgZlvxRVm7q
7uK+Ct0LCcZTeGcRAVntclqH8biMHJS7Bec2klWCZz6JlSR3a3FTQvkET+dNApqHNF3h0N5OmzqV
kRfMlhEKnL0Ov44/WjfvYkBD+SEVsNoIDVdqZ+OtF9uoHxR+oFglu7HgUXPfjM6AOzfDp73XuZus
C4pkhVgsy2Z5sDDrxQeGRIVzlUOx6ffmhHMV+2u/iPBecy1evNPY/AUubzTaMy6ch2PkremWs6aw
mJtsbud9iqBI22UxKVUH1UGOvgXS4BUAAs2QzJ+5M6qDJyc7POf6hNCipZfSn2wdtNEPVaY9i7I2
lSQpOrSKt94y8bqLWpjW/s/OmV2U2E64wcIyn+FNllTI8qcXi/rU6SRx+vCdoiVww646V9RQwFRy
YYw7QDbG7Guj0O1NZBX2LWb08Rz2NnNmYgZWiBBaFkZQQG3CPTXSvMDVmSC1VFAle8O4jtLuzqic
Z6aWI7POqL5npoyarnMR3vRrATjXeyLonXaLL7U79FEoAh3P+n2eFOWOK+zVXSRqPKxMfqxHw8Fd
zPatRIF8ZDBsPxdsKX2PlnnaSC1lJMJ4ZZdLKWDxlp9NOD1NbqG2Q+u+cvnBc05xYhtKhZuBzS9K
YLB4lGDEGoHbRbCeGZslM2ABcrD6cR6/tIT1oSusnU2K1IWIXw13o1wKFPlRvI+nTjuwaaQxltRj
pYJimI170tzsrXIBVtbWwhsv9HkjkOhuGZOLW6trQh8KplwCTIwxdXM7e0erG8gHSwgnYs6SmbT0
0tu6pUh+dmbs7hAuc9tnSPk834kHU7+wD0dZmztX2tBFh9Ssiq3U4hlVeX7fudbPxM4d6PAc+HeR
G4r9oEfIKZBJH+O5Nh5VZtffs2vH1x1tGjlLdZHfEl3Dk6whqMmtQQyKvm/epI4SUu+M/EjVj8ex
5uV+jFKnk7JKMyi4w64InZ2+CfVCP2t13OZ2kmFXroX9ztrtPCxT/gwQM3oZas3GmV47H2aYOu96
kTDF5NN9dTqqEDbIyQMS92QjJjFcC7Qc6LjgmzFCK7cFxgmG/4Pnu1rU7rhK5E6v8b5WBHzslWjQ
krTNiA8aPNS91tv1AR78l8xK+5g0843JjBEggvMkSjKzRKZxcDeJzmx0YG86hd9sG9OjiAv3vbLc
FA5dddsYxedcm6S8erLGdGm99LYJ0NtZgVUj9bummvBqcNr61immnxT5ml/mhNGuExuEdVl0m7iz
i0OSCW3gOP0dFdk7TFmyx0NQdcuU3uZsdDaULONOLDHMyyoDFIf2Q21rWOIPmUrY8ybplN8v1Xwn
SFOhjev17aKN9bHoIy0AFDJBhdJFMOcJ1FIze0jjAkBF47VtEHID7zMwqT+HTL9flIm5e36aMxhS
JTGABHa/ak5bXaWFfUiEHh2QqB7i1BxhlE3LBQHQCR7kssWVRshqXEv0A6W6GqZ2RRW500lYTIBG
Kt0jBgM6oZqbEQWx2HtLGV0no9pFOKO/gI9S3DmusU6FXYzujd0fHbP9SFo2Wg1zr5PToMVlnXuA
C9H4hlpD3hqqL8Q++4E9WxANYgoGOyIFrLNfOVGHt74eT8gXwmOStWSJQb8dtn0jHRYGKXQQrzrN
uaEFOFFzBo74WpjLCugjyhjMG5x4APxjU1kFPZUsT/RyZRwI7pdxn4d2ckXmgH1t2ly29ZJMB88s
yKFFigG4hidsG6LSA3PF+m8uAjZO5QmnEDVL0UKlscqnNrJfo5YrM0vUFOC34DB3xEthLNLny1p7
uJRsjxWSNlAcuESE6vaLyMVHZcdA5VaZfiftYk9lUGwHOJ1nSdrHpxdO0DZXfEc9OrhW4+qpzvhK
p54NmE+CDMYOXAygLFOXqUsTvYBcphJE6rBLHHghS7aGT8V28TawUsRrAiwqGgpihVP2b7SSqXVn
giXbq0RrV2QhFAifcJ5PWlMqDwO36kTmX8xhWHMdc7SfRsbBCNTLc5+FzbNoa0RfEbNsSMXclC4a
O4eoH54YDkkuemTZHPf9fkiw/7tEDMqAneE8bkuESX1h9yfmhTcQnHsf1l93N2PKueI7LL/wKIeM
HEpaFj2Jn2Tfd+cxzbPHuKL0wARLV+Ab5fixjou/QRQ4kOb76smY9STo6ayYorBMCoo8Hv1FN3ve
rtBGeWlrrtgjQq8fE1Nl9AN1JXn85V27VcT0XAbU5Ls1gjcoxPQeG5q3BMQoh+k2HMYE+Gim6Vir
S2lXe/in5mlKW/USMla9qsiK9RM3ru9YdZf4gpF+ZutYzdcTLMxmnGg/GWZQTGvZqnkSFwP40tMS
pvMOuS6Xa5N8ujPKHwZUd6L07tRKP1grRvy6C7F9KbzFQEidqXaGNo4EaYUscSR4jHmzEei4mZJU
aZuC3US4BZLQRFRNLXrRRuYp4qgaFj4UPabDthX7Fms1qtvCuBlYxDIMkt1uSHomRJMJxaGyQTcQ
jDTuAPBy+qTQvXf1PM+7WM/1wxqWgKhe5F/9UpKiOOWM4fX5CnyjdsNJbe/nmccyRasWtG6oP9rS
RDc6j8MfCWd/CSBf5cy/Lu+J4kLzi6lJSl0K6axQrF/w400RjZpZYpPIjAHXChXwatGmSHf+0H/8
5QuhOPjlhXAWmjoSAZSLuGM9aTjYc399oXC0sGuERUrIQimbE5EAxnQ1Iz3Tg1/0E7d//Oy/ItWR
gv/6QrwNW6A+lpYpdAsb8Prrv7yj0J3HtC5K4iBZraJ4GhzCI1i1hG/DCicNPD5UyjDLix9FZJMR
8K9fXqyf2D8+UXB6iJdWo7FpOBbEMnv9IH55/bFxPQov2IdJqUmSThnJyo2VoGKQsYM609Ucr35F
TJEOF5068lZfaiYOsrHCgO26FgPYqHXvIlQPIfH/i3BKRVn+ONdf//k/Pqq+VO18/8XwofyzFfdf
cusefvafyX/8V/vz/c/wOkPnt/3deG7zF0k6ZEMjmlkzFf8Q4Zgk1LHVom/gS4fk8EvaookMxzIQ
7nDlczUAsfu7DEfYvyHqtrhSLG4M4gf+HRGOrf/ZteAYAu+uIW3UPiY+d2O1xf960UXA6fOOxSTz
NVFp+zCKiq+ElZ6LPM6xTpMlEjLVSXgidMeAyyJMwi2WZS7EcUi1hi28XeTfGCnnhyjyCnNnSIXM
2zXSPdgoyN4a/lFSy0bwlYwWmgPSejTE6YxCBAto9Mnmszm6nfZUMgfxW1cvr2jTmX6ZZti+JGmD
ubRMtM+QG+jeqUuxG9Gg+XzQb+aIHHkpuEs9tx9zZrkIdY51m0U/QfnYb3OEFTdOnPzeFTMSCBjy
2TGLSOjgK0E4hHudWYKLNLDFCvwdMf4gLA7+KxyYUt7CEELJqHXSr0NzvMO4lcKd6GFSw7+tgMLK
ge5wgLe9nzulyk08KVI+hFqK9Fg3dPJXYTc55iljhbY+idv0AWGbMezNcZrZlHVhpi5xNiVsozrj
wqgMvNNqP37VlZNMrEj6tjzypMqvUMx0X2FMKjEgTr0MYoJ1GZYbTf6E1hZmIOu62HwoUlQSIza7
hqlmxkQbAX0xZH1ePMNtmYkGDseQwK09qwIZPg6LO4M8seq6ETFO3aFvhu8xnmDasO3W3ZpoOt8q
+lBoX8KrtP7WIEShsD2+sP9N3nktx42kWfhV9gUwAZcwt4XyRRa9aG4QkijCJjwS5un3Q0/s7pDs
FVdzuzcTiuluoQAk0vz/Od+JTH9TUBQCKbOWkGwr/XKUAtMG9cIUUXii9XmJscR0tRLjW2SC+qJA
aLLCGpep5xGUMKsepove2yFo9ULvX6FsTfxgRtBlnooWb1vdo9vGW1B6F97cmpDGHaXCjQbW5DEU
Hk4ulOW1Wtecy9vVMHj+975nbVhOCP7JbZToLhBM22yWRiSePZmMndS3auw5C+XYhIO+t8z8srNz
W906tlQMLcnc/IytYdqIOaSQUNLSX8rhGWExmHrPDnGL/VaPu+zGdbDQ3BqpVojDEFZN+22gsf4t
nP30lZKDZSO4V9XLiCct2c1sz4CGYCegl4sqBf+jFNdetTBZ+kpDVuzUMosfWtoc007BEpRU/Nhu
OQ3nnSAD8Tity4Wq3XJGhqFXmV18CtHZoHKtGjEHndBa/5gP2fzUWUJc1rHRRqcZbRsdKj8rKW2O
iZlsmkJDzKYVYCaJ+FLjXlXVtJo9W/hbi2TmGypC5oMgllhbg3qenose1PhaFV5cBi0Ysq0apL8R
GbqKo+EpnAEzbacgFMq6r5MpXJIiDP+BCBEz3dTlBLyMKrG+BqOGaEhEQ03eGLz8+Tsg3oaSpTVH
KGVcIrWOcZrV7b6VqLuCLrc4GBfo1q48I8Q1Oc5aNt9zzqQTgy2ewDiAc4aNaI5uLTxDy31t2NU6
gZYrKqTm0FT3kIWj7lDBBAdi1EtSnGKsQ3IjM0dh+cAZQ3q47+PQavDRrjhcx98r3Ed72DPxlesa
wBolZohnfEQpZgKgTkvBAhg5nDxjaE8RbYwF3JzYv2ansq4rczSPvhgwa5VRnb653qj32yEvyVbo
fHPqA3cGtr6OtTzhFDUaFbAAHZre2LpyL/W+grddRsU3T5tMBNUOEN1u9spHpJviecRfCuaf3jvb
0mJCNEnYJMWagSMXLqYENjKYsoj6hzU6FjaaxM4g+dp9dEKPBN4qiuqruXf8R42JtaJyzje0jTtb
Hkq38okmqI0uDKRawi7k4PuQ8tkD55TtbVXIbS27xAFoWOQw6tA+WpxUwNgVqqO/cLKolroHs/ZL
tMgafiaafprpgcJTRcjw2Vn9wMlvnWC5DjHANfEcaNRx6KIkw2RA5BWeMzdDoOm6ci4qQubLhOnD
9jgM0hMaXtDF+ZvErC3CoXpTbzWPgJO0rFKc4XU0Uam9Rp1pZfTDayFruGZU23mmNBArhI9LpCjC
BoOIqUJndNSN2ZZUxynxaCto6j1kbg67rlyPrt1SK7ejccRaK+omO6RCq0miZ1k08JgXo6nj40Fl
MxABQWhJuZ1oxK+YdnqkJkK6E4jADBDazrPzeUlcIXXTVbiJ0Oz3mDdcazhJejjIyemkOWN2rdlz
6IlVRYeu3qTs6n+K2JJIw4dorC/slBeKCMN4EQNpXndwCosWAUY/+euIMvsd7AROrU5MR2oFMxRT
iw7qr7lJvTLqL0LLdjHSCn8G/Uzb8C0XRXuvjX43bpBEORE/sJK/YrnoIkJCtroAU2A9BSQ1mC8V
nYj5XhuAahJxIWc6ueQoEO7S2qF7ZUI9qk6RjdqEjgk+Az6L2J9XXhLKmFeQs+WmwEQ5ale3/Hhc
GaSZORjRPSWQrIlKI7aycebuqpt7gxg3GSEK4NS8KA2MXCLCHOpiBpaaMh1Dpeycg0XsgryIdSAH
wNCb4YLaMvwPAxWbmHd6keT2OXXq0bwGjCZRceZNnG1raDnOTTpGhrU2E2W+RNQVaTEaM7Jdq/HS
9kwHK9t7wwTEizvyv0UeFDcmFVvhys5DZR9JW2CFypoMrd8KxKheXHWZAXbKG3TCe8H41MHcd2AV
0uUY8LOlNwbRh1L7M8S0qAkk9rgzjZjpTlQhbukYFBvOgiRG0mebqewM6hC9+WIkDbAvJh27fMG9
lTzlBvDVoCoyGAJTOs7OQdLbSW58WPV3xqSb4puWji59Ww30rXlk5vDtTV47Qwdcy/ChZ5Dl3nwr
SWvwN2VKH2JN6Z1zBHBsugmnJndtHfXlkM9br0VvGHRhOxAUnPBFJGR21HaNS9/W059VrhwC7VQ0
Q0BlLE7XCltI9NJ3c/6SOqNAJ5nSRV2lslzeKRmU1YY4VCs5TJZqxT0paKICWon5QMLwTgmFlGM/
bqsuNsILcu+d+daACmrcJ1O8dMvqEu0VdozafCng1rXXchLFdVeN7kua23q9GdtsUaR0CUMFA0nV
bMRgQ+8cLNnRcS7mAW+XZchEvfSpLixmB3RS28nze7XHz5VbgcpcDX+mHtEe5QifP4FXYYMjY6pP
O8sPZwguXoWUwXMqlgJndlPpgvTouEWrpkKKKoQggY0VCTR6Cf3kLfuu+BIFAzk3aAmvTEOT917p
UacQoUHnvKsHfI2tg1uSkitLMGVYIhBIZOLv91QDeDa3rXo9ZX7zqPtdVSEh6iGVTINAN5qTQpJd
ZQLLyJVh4KVbwVbz93Myae1xgtgaSBMJ85a0gP4YQrH/HlZtoQJN1N4LSX/9sMZiODp31LwB8uih
S2d94ky/ZTubvzkwH/dhr0WMZgoWb6UOzq/qFcVvHDzxPjclNn4+VYoqU8sQTVymTodbOBAzmW9U
mOg3YTP3V41mtK+kFONBhpTXk4bD3pE6tIbW3AbGiv6JGse8wjLDqPciiioEnpJKsoLmRruTSNU5
cldqDiNn62ETP82xPWLjQfEUv8pM1mIr8oxmuGnHgpVWyhYakbKcp1LL0lPZKQC9UahjNMvm0luq
Ovr4nfYdTX/LrdE2UjEDqW209OPZV4N9vyCsJ77UjNAoSYtqUCq2oJVZGsrevWaX7n+nd4m6euwY
Eh2SPMS3Zs/3YqU2TEZ2ueo+nge3389dPF07qmfimYBq7aGUoyyTMek+G9pq449MR/l8kEow9bWa
ZtVbvzQIHdLF0JfHbuwNuRkq4hZWNWlM3Re1lsVx8T8lCNd0sfIIZ6mzGDhHXO/DabAkZrCsi6pA
7Z5n9LxmEd2lBaazPEccHkunwOTLTvXaSrpyP7OwD1/8gvfVnr9+gQuVnQM0PDTHXKhW/3oeZbGs
5yxhoqykHtJAkfaWkNP27Ytay3IjH2/UAraG1Yr6lf6x1jPny2Fk0IiSG+eqXbt1S3Jxj5rxwhyH
Ulv5WtkrEGojT4G9FJ+1UTsWiXnQsO6RhJJA/Ptf9Pm+bXc5gHuCwpPrmPr7++5SrQxh5lBwnojE
MdCX7MnJjG7+/Co0YXXPJoiQYsCHq2QGoFjkWmUgPH0+cDyx2WiExen3V3lfGlzeobANiAsULxzf
gdfw/l7E6HF4SynG6uhPFiWNSVa7KurpIZ2iqPyibvb5ybmuzRVdjEvQzBbCw7+OGGth/XbhULAt
8vloJkHYrx7SS/tiZC51xvdDxtNtEz4glH/LAbz2/jqq0nsWHb6NMCwUhBNNsGsMJ2R+ukUTLbO6
JDz8/kEuf+WHS7qo3SEjkUSJYfnDx0Dqgc8CJ2XgOUWLE8yxrkUcq5Me9869Pg/yJ5P+CIGHcfrF
eHyPI+QdLnOtYVKDAu22DJf3d5vZBoIqVDiA4n1WzYxDxdsoljAAygPMXh2wxHHdNt38VR300+jh
IeNLc3nMQudw9eHKpYMzy5kQdkaUYZmpR0F2gdlKaP9NlJovv3/ExjLk3z1je0GH2LxPytmL8+39
jZq0AmVikGmUKItlB9YuC0NK/+BBKMk2i+u7N6GIxTev9sJiJxo3JJQ+S55+/0M+DS9+B9MuiD/f
9F3T+/Cup1ZPTUuDEELu0rInKRCwrY2GvVSgE41grQSYna/G9N+8ZYd53qK8zlSI7/b9zSehJefM
AyciOiHIQkN3StpV6gu5Rt+Nc9mP0JSiSWzgMZ9/f8Of3jNiEB3rm798T3y4Hx68kSLlp8skwdG6
4UkXdNo4FHrtWxTbHGF+f7EPTxcolTB0viUD6iGX8z8Mqql1eohgBhRxzqenHk9stqo95zlvs3Tp
kzDEf3/BD7PSckEWL6ZaCr7c4ccLVn6KIamni1h2LvXQVCjA0V/O559uyzFR1ljuUg7WaVt8eH/C
S2CvECMRdJmsNmT5gH+w29hFQ26me0cfv1o4PwwY6tRccLkcgxVb6cfJFoGiKlVYQSWPLPMl58D6
ODL5UTER6z6iDhSriQ/198/yw0jhohaSeNQQNspsx/84I7TCbYZ0AjpuacNrSAkm8EugbKYzfvHS
/uZCtLV8qlzohRdTxfvPIZ4SA7NESrI7nwVRjtEU5Dm5WKmZTX9+KQcHLscLLugDdn9/qUFHVgvN
QEOTXaXrv24qZ3u6Rpj51aWIs3k3xS3PDzQ32wpBtXWZ1d9fi267SNGF4X63uCOjAsJNwXPo1CVA
yzk9hkjmb6yyDc+z5KgFHgy7LGoBOYc7sOFOjuR/zIfNn75VMEnOX902W6dD8uFhF53yqrRNKBHP
HOvIdSOjwuvTDeEd2R8PIEyejByOyGwSPj3sZM5jUnGx/xu1enD74QGD3IPOn//8jti8snYZBqLd
j3eE5tGuipiSeUdyB0fPPN/YqWfDJ2nyf+Ph/dOLbTFSGUTvX2nS6yTnEbcTDIAiAyz74dlj4xMk
y59+f1efP3n6krSgmKhxi7NWvL8UBZY8a0wjCthlwb03R75vWAXzQSLn2tPfiC6FVqifv7/qh5MI
Y5btP4uD49GY4mY+zGyqyLQQVja5MHnsl4HOWfM8iL6/8rE2nOc4Hh5nEEWH3KOdswjCvtgpf54K
bDrbJjrkBZfLXvn9XXNYHrxaA58fjaoyr109N18I8mNvIGkJf7U8fb4at6oLUL7Aqbnuh8Vfyrzq
fbfWVnUzPWgSUl7ndA//h7ng84Vo9bnsrMhiZhUUH16mQXpjpKDlcrQb//oSaJz9W1+C4/Bx/7Ud
93ToL++fXleVI+lRPX0OZ1brhHf0DYGMom3Fn34/UP7mjtiX2zw9bufzFmboOi+yjIpH16bH5duW
enL8d75tBoLNvhhqAjP2X/S3f2nO52IJJMeqvPIwboH2mV6lZRcntCCvv7+fTxsHB9Qz+0B2/ZzT
OIe9f3TgeZMm7Sh3pLaR7tGsq/XXd/M3F3GBLzgGe21IdR8v0rlySsrUw55hFcUdeV/tG1+Uvf3j
WwHBy9SOWZPu6MfdiRxKAtHbMUQbaEU3rC/Fqe76r860nweAuzwvk1Qni4kCjN+78x/72ySBjRZi
OoOXvba5N7XroT/AN8ladvC/v6m/vZy9bFtJGqFJ/+Fy4dQWIeFVy+WG6YH04vlQT5QqcscdN39+
KWfhExJLa4hPHyu8qcmgNaCtAEWEaNz8pDwh9pkPJV6VP5PZMK1TfoCRYHPW083PZ81MEmlD0VtD
VKbbW43z30aPGXy/v6VPA49dI5ohn3M64wEi4/uXpc1ICW0us0qW4dZScV1jzPzjB8dVeGhU/5bl
mDXr/VX6KlWEjmYhsCydYNAeboTilC7JNmI1rb8od3zahHM1RBxMQmz42Tp++GLH3mo9J6pD+hlZ
8s2ySrQLulXfYlim35460RfKq797hr7poSdhpWBf9+F6Oh7SmpY6cOalpKw5plqPpGzt//hNcV+o
bxkNuvVpzxRytClTOOTE3WvhdNLlyHHQC8caUPafXslbFF4e+zPqRrBg3r8tApGayk4GvigCBjKa
a2ZXrlKPJN4vLiQ+bWUYEsvODOMG6hr+9/2VWrDnhRbz7ebL3K2wZV2S92P+kKgRLqrWIvZvGKry
CqxvSUOQ5I61EU0p+g7k2cANYmJpgHGyV4WLp2snooP6C/QNkK+NTiYbw536c98p8SJKx9IAjkG7
cw05f4v9idoBhc/pwUEXXJ0AHNCIciEqLq4eO7mhpU3FsYsEh/84Q0N4yFo6DRDJxWMdDlZ6lKGI
nlvRjfHWXE5ZD+PQhGdq6q0Fp1GUKiAjvH0Y5sqLzm0HSB70hG5d1xHhEusWQcOFPxpDxhIWoay0
S8uhruyZ/q8ZHC8UbsMeoPDg7djP0VR6Z6L+jBdcW2x3PLen6PPH752yA0dyandLwenDOG5zrx3T
3vVXOGjofGRaQePpy3H8+ev0/lpL6S5S6AXT+v6dhzwO3YF1s7K9knKSlY/hufB79pCDFp6NqZq/
KNp9/DwtnehSE1GVzgYdrtGHC5bNkFMiWkTqfda+jb60d8QSRsc/e3hchYmU+ioVMqrlHwvYqUdE
mUDusWpGi614wjZrFpq8+/1VPi52XMVHY0btkYmAktyH6TrME7NvY2ycqoCvkLZVVBEUGnICkLiB
vzho/M2D44TGB8rWn43wx+1ClsKDL8seN+WgkcknWRYiGpf/nAT+KEHk/v8jTmzZGP3vOLFV3+D7
//4f2+9t+U4Aufxn/1Qymv9gSPsQ4pimqN0Rq/tfSkZN/IOimqn7aHoQOrpEgfw3UswQ/wDXSRQJ
gwicIt/af0sZ/X/QZsIvwOxPfMhf6Tp/AhRzrY+HRv6yRcJLX8eCXkZP4P23nmc4U5FkB+5Q4mPt
VD2fLelbvzoNf6fCCwqUCh6NU/jODlmc+VxEhGyreK/5eGFMOfrmqp6MTRx2G+iIIXKlGBugp/Wg
jXwXJmk84V7PNo1JR9eZ/GRfIetAiARooAsbfd21Kc5n+6FpuiPKnAp0JEDA3HMhn5CDcgIlfBdr
M5kArVrYT+FVAqAy6HxnqzctKvEwusTPW288NCVXnrIhI/kahgQtIdqzb7rbpnQBuUzhDZLwRzoR
YN1JCandLU3EYesgMnj0k7DApVdAWCbCUWYzuqvZMZ/It4531Uyny6yh+c/QakCe1vS59PYB5Zu4
GjrTOiC5kujs5BvWfn8T1kN7jYB+foOq/GISMbk2CQOkJ5ulB2j67UZy0avU7+1T4Q3ZDehu4yAB
LwfkD6mHhOBtfP7haBxFGOnzxhBC3NqRhM8ZiRu4m+upcl58lRuv5Ca73apNMcOtC6PSb6aRmXNd
oy+58MyxApVa2vNl3c3WJYf2otwM8Kq3Edl3b0jdyIGJyZPYiM7FBeNXMnouCdDAFzGa7XVEXtsj
ab2WBwZlnq4J4pNnALPkvjfQQVYicq1DK7yhvgblVlwmjfvmExdjIw7LZrUBNzwdJsqiu3EqnIWb
2flxsnMil+ijgJoayJBWJXjNiwHsTY8Dcj1E0n8yUzT7P9o2AjzQ1vpVJS00pZ0Cu3hf65F+Vo17
UzjEDMrZSOrAyYkRWGkpq3MXYUbpwzq7KJO5QaphoaNq8lEeF4HrFQl2pKlkSbWJUDtchU11xv4q
iYO2ivGce1hvtVpORxrm39yhMLNjYtpwRAwbKDM+VW8Op21UmC8YNtY0Xgh1G+fkMVksiHOJbQ/r
+Aoa666ehbUOTfeARH2+QqQTH3EnbCL+FU52lW5PK9kXZwLZL+xMv0gzGvSJWqXd9MQW5zLC1Rd5
yQmuOWAGj4T2ONr08NIDUkcxh2uQNrB9peTYeS6Wm0Y0KyXqSwRtV5Zyd7lUgUcc3ijbe5fyrNDN
fIdKteFkOZ7HCCSoc+isW1Xe1aLZVWoKIvNnZs2bEX0FJuMnnQrobZ/1V6ECg2HXO6ajftsACdFD
85Q3uLWn8DKyCuBCOd7WqUF4ZG66gswQf/b2SUI+BSreANMib1XzT15SFQde1Vbl4ykn18NzXHOn
MmGAvYaDNDgWTLm4PSpbzLTtuC7CRjjFMnI3NREYd3w2F0Z6PUUmdv+XJPMeUIySnSh2E6g9lK8H
ujPwforD1CEY8eiJYzCfYEFwEFnHyZvNrOKORnxoLdTCQ2MRS4MkQGJ2sUvXxkrabMLYfXDx9gdZ
K0Gf+e1LSMviIk4nFYxZ8lbmeBPTihzX1MWdqtdPVT0seT8kI/E1Hgj2OI2jXPdjfi5q0IdJsjO0
EfSYZfyYimyMLnMiYNcDYdi7Ca1AflNmIDYyOErJSp/LYACK5+pTgg3crM4dON0SRV8EHX1uLEJ5
cLSnROCecJVTlyKvtokeIl9ZYOlIuID8RuTrEgBISl9+F2Xxr0TTfxDnyBQXe9mNRPw6q2xThTjp
iGPhAOv22q1N5eHVmptbXdPDWxzx0HUiUzunsSqtTYjvG/Op7qtLEcKHMiut2bPzdx1Qwfkhiirj
GyIFImpli4mvRChjEra4QXvi30KFhoZC6Ob3rGn9S5ImtlFodoHbmfNivIHegGiRKrp9SdfrLg6b
AtOP9wRyi5CePB0Pgw/rNVf6RZOkyRGUln/0EJghak+rC1LdPA5d/iatvKCtJODt4TqvKZ51FfST
ucsviDBMr8KiY+6PH9yJL6PUu8dalls7+w7WJiA5/s5NJnPllvovdK/7yAmPRVvuiaDfoR5jVbGc
8RQpApogTP9ki3npZf1PORKjGbY2Xvkyu2kM4yeQlzwYbCI8I0M1iIqqY0l5ahOOUCrmGa5RTewr
nBcK+VqMf9qfiPjMoYowBZpDQLivtZJz9TOEB7PNu+I46mij1ZB7O5jer35THgd4gls3ygIp0NpL
1QeFHm/SUJ4nmVzVtU4ae0MWlipigtqnIKyrdYXUtbC/GSNmBA5FVlATQ0mczxPJJ6tlsLVu+Qj1
8iJvWM06O910/bgX2jN8kx3MkmiFo/3R9TLY7c9Og0G6HgCOjXAJsOwWTV2sGR2rGcY+ePpdrxc3
DWxCuxwPc+TwGUAeg/d3vSiTrag/JZVCu58WP1wXpUzitZe0NQ79omEn/GUq8ku/th9Acj+FtnZE
aX/MGLwlOp6oS0+F4wd9YeCyjPSXsFkIIhWkGHyB7uUMtAQV19HUrHuNDvKK4Iiz6xec2u7q1o23
hgqRV1YJZKTJfnNCsbFSsQvN73aP4znVDALZECqP4g4ZxRNaGnDVewXG3OmYXuAJrdBYn8vc2Fdh
g7DXS67ReK3MPr726XEGXkymm5hIqAWwpdyWAFYvvoyt04DVmDf/E3/wIarExmyrdYourZ/Aq9Ng
2voj6dIePNa/zBGCLFXTIB1Z7WqpaQdPbynf4xCBK5wSqKozyOL2MR6jkzU9TkO886DMjyNGeaB+
JB4P1VGHyb1KInWryFzC/XyjYlUEs19s+tB/5WNdx621C/MWJasbEh1Xkx6fDNqrU1WH2Pe3PDAI
9iUW0fhQou33Zm9XNEDBlAbF8p4giO9NrO+sVFvPTBeRntR8eM05hKtOaN2tSZKUayH90urDhFnA
lT5gbaA0tUWvVzcCM80uyevAHJjL56z95eXOmRTHJ9OYtn097e0MfdqSNko2O5nW5Rri1NClh8hV
3jqfYZzZcePvmtzi9aJ987N+zdGdKcq+QLRxQbpSsdKN6KZ3+wfKQLgvhudZ9mvp5OXegk54wjqf
cqP+dOzkK6/ysOghgb2ux15e8mlBCUhJHbePDuQIsGbZual1DOaDe+MoCWqkH9KN1YvLyq2zFQDF
TRubt1G1YEvN9rZmg6E6da3FLIejgQF4OCy9/JWvtwju250xirUzEJputXcjnXKSmxajtSdBvxU1
edP2qBCP2U++r4p7wCzFxhKtf/I1hp+jyA0vR03cT1byZJT3IBfOXWXdlSV8XWVue627ib36RInx
wu2G1dBCOqTDurab9thNxopa3I3dmLdeovaQW14G3bvuernVEHeRJQv3Y2cm4apfspzt9kIO3j3d
Q7Wd9e51mci30sZW4OLwyYUPxb17qAvzAH6Yll6lbwkbg4zHau3HISZ69E3IBF0FKm56xBu6cnU7
3y5gr13rHXNQL16d7FUfxxvdTciaxVUBq9NbE8O+0XzzZ9T8KOg879iixwwl29pIs/9WWPLZmLwX
k3rFUbj5huYcUwC28shMH6nabxLfOcAT5b3B2aJZgCSy8AMq1qwYSSbQMobfO6GCXuVnEAYrdiWB
W+BdkuT9WcO2hWc+yktphWc7OofJS1GyEbGv8qzdqUI7iLZ+bhX5y7kNnhiJZqW/WFG+RaHIWYdK
WTRvMr3cCFBQFTEqq1pvtpza16DHaOW6+XcUc7t0nDZewgsR2r07oDlLqqBykp1piz2MVYT9PoNn
qEj0MHdFoYW7pGTVSG14k8KBi+WGO4zQWGnDW7d+SSWgz8Ir3O1s31qehJ1egx0doOqHLqEn9LcV
BvkDnDoVuO4FB7stZbMVcWRZQALJtxomTjK5+2T0z4IUBSTdP3yjDWzjO0EU15NN5lr0E2DVuMMm
TiR9euyNR6s0vwvMWX1h3RPWReLY7LJaQ/5ItalgQ9nWJDaTrhiHRvjsRTULaOHBtVgN5rSbGw6Q
CfletPeauwZgyLe4DIHCJGCBLtuxguVIAPGmcboSvFHEggnwFP0q+yoUxMSVF87JsrMfmrCeBubn
VQTNYxVRTV8VmPLbKLkmY+KHhNW5HpP6zhjdbQlG8OgP7SMJ8beDsJvHVM9e02UtDbMLTZMrEyc+
eNQbgdtugw7qHPb6a1trxyZBKe8UiJgzd8nWea3tIZgYQv5ITJljnsGAbNo80wK/BcdDoXjHyr9R
kXYRsZRep6SFb9A2ZJeFqtMzoG1/P7XCZFeaN/hbVZ72hFinqWzOnHC1rSp869APmbjLO7Pd+l4R
P3WOm73AzI2J4ZhzcsrN9sJZbN1dpc0vCJFrMD9K2zg4iC/VrPl7ZDhlGSD4RibVhoOz7fJZu4Bf
lw9rS+t1Y6XhOCjhh832m6oIzgBkABiOlPT+KhLNAo2cPY8PqqRtuYpIaajZ9TRxsjaIRy+xdpuV
cVGyvx1qIsq1voQ9RTCDt0Y/FKGf0qXTBCDNo2anVZMGZCdKdow0iVFiVrDAUvYdZJ6o62pQ2UIW
J7eH6PXk7CfWwKFb6w4duTvwOhSgTbhyxtHDfYmiII9iwviQxnYrvPPGmodFT4NUjKjcKMoelDbY
WDz2zKPkPmUmR1A715z9TKxCG0wgd5Htz22akR1eQL02InvCB5XbIF7RDh1A0cAfzdNu78DHsc9u
XeVEKYIHPyDzjUlljKZoTyhHcwJI7FNhYyVAVEIIQ+aW6AT1OmJE45pKCzxupXsOu1YLEjpKvEH+
4b5n17vC7kNMQTRz872XVTeUjvLJ2wytBuDWMzThbJusned7YSdJtp4Q/3Fy9MlOmXwjOciaY9oa
jC795KKMra1j8y012bRsO3HEOaleYccCOJpuXDd0ayjWvqsZP/GjZvqhc8u0mlfYD5rM2qczMXzo
6vCPVZeasorIoFXNgzqEBfnHF+kw6uPGb4xZBXo6G9g8apdMhXM+IdYH24j57y7tRW784uAWu7+S
wmf6IZ7KPtJkcMYnyrLDxaIm31P1lNjjRrIjxsZL9uZcOsYtnqwmDJgJjBMeAJ+ZiTSTaVeAMgl3
ApRHshpsdtZEiRbLfFYh3MFM4VUrpzN7sVbjmJLmwf/FlgCFXkTT2OFdOHPaXjqtIpzQzzSCFmGD
iR+lsEgNgaTT4QAYC1FsiZYCaicsMtQB6yuxk4StesR5CDK8SjQmVxXw+mpNI5SInDa3fhWV3/9A
NWreTMbY/irBndKXBMXYNVW8G4upPVa6Kp8rwyBmdKF+z4dBx5IS4OTAtiEX4jcWkKLbFeZMQkiS
EuSVhtFNGoZhvPbq2YE0OYKhcZLRJJwT9KdAlP+U5GkLGiWfbvpWbza2PriozZgGoJ7OJPO5WWT8
6hySh4XK/LuqE94tbdLy0gQYdwPCQHBmI1fz2LQV6baOFP4jSYXipi4GMkVqQl6HIBcoWuGntFBZ
5ZROR+CI1fL2BzBkVSL8a85NgjDWNCWlKyK8N3ZLTPohgZLbESX04yji7k1vPMb6EOpTkFh4cgp0
91dFQuBbnU3mSdoR5wXjIsFCyjklYw8hjUoeYLox042NDghH5JFJlFXjP5HkXB1T8FZ3YdewHyFb
2KeEpaiyCTbj5yX8ktDtidVbJmEKkisco++wA+OdkpyJ07Y1fmZuDlKgU4b8lmaToLwYaRbGpLiE
xmY0v4youGIc4V4hIeANtqTBQB1mVe7MDk8K9aUaXKCXnGFQUBwtmF/YtEdVf5vW0hjgUkb28yIh
w5QMHc+76CoP2spYsZuJXOwQlUVIby/pkAWzbUKjwzpBvaJGf0+tr4uHB2qtmKfMQVd7LErRCoY7
m2T7ynIIGQYuae8q3QrdldX3+RZKYLun/GYdxBiJ6wauDIc1q8QQ9hI3twNK4SCELHFBxXNyXcBz
ykqONV/h0XJmC1JLVwoaTyXbZ81IfhnZzBZnNAjoNfMmugYFZ98N8C3YEc1YSYqkvR/1eGINtKx2
G/VivMz7yObYiu8ls6ezIWBPFZ3lnYTifMXz7m4sZhi2HVCHhvHeAjG1Mikt7IkJIHGyI6EoisnM
dhpKkbwLfcSfaVB38Rq1zUnfCWpLLkzfQscCHVJJ7c79EF8SMb2fRLrjs8rXiOWe6kncNXjzh3KH
le80yui1sPNdm9srzDYBTpyD9Kd972PpMfFXoRFDIT/3FwO9TFJvUiOo7NJkcJKZ5pFlBFW8UZd2
OYRHu5kEh5/MenVkpz2mkRVLCFGD8y2D9zVYxkaZ12HdJU9Om55g0TQ/xpm2tJxG621g40D6NOiU
U12Z2VNeTtMvXEz5s2F39pH4mLU3xg125BCfBZUYt9mr2KuAPOYacH1ZZcW4Y3zK+KAc33yCu5W+
Wp2Ir7Jstn7as1NjTnW1ZANtKH9AS288Q62qzlaro90a0lb7HjU1kWdYrw9xnPX3xmyAAvA0X11N
ZjTfDG4XUm7XO+dH2tjZ0UzYxvIv7XrU7nt9tJ3XysgJIGGHZGwGM1Pfm86mPDF09ZVV5HLv1YK4
g1lzOXO5866A2QQZ5WZxWwHdPU2TDeEWNXCgyIZ+mmAl7IaYOCpf70EollcRS+AaTS0kTR+ITxgl
/kEPrS22l2P9n+ydSXOdSput/0rFN8cBJO2gJnuzG/WWZMm2JoRk2fRNAkkCv/4+yN89Zemca5Vr
diNqYE9sKTdsyOZ913qWuSQbFvJqk4frKzllwz5d5MWoq56asww2yZiAgQ3zbSCIe3ZKy9qOpFlR
uQi9e71Mu6kWMOCN9Hkg1mPjNP3ZMGXFLlZqODax50S4fJwIfPG5H1Kph29yC7B/FS7347Eni4e9
AgrwNTwZVdmmbOI7fDv5gS5eft5YFSHMLUlIUECXj37ffJ2y7ns+TlFeId63Zc4hq65PFSX4LTmP
TVRYyek4ED1dGjsRS/FI09zetWlu7D28UGCWDklQx/i1cwox2ruzPB78bsRiquDxnWEc7vbUsnYz
gEpi3wy5pbDbXXmteztqAjeoOpKx0vvxE7bjM5oQkXYHzKCN8VXCWiLbFqQdVr592EKUN+gKDUr4
eBifc+hVwGntY1v31XYexmtMZrC1a+7LWFb+TgXj52mlStiJe0nRJr9n+1kcGnccd0zvB5xf0MgT
DJN1MN8EIo/oB+0TclH2I4yjnWM187ERo3tiIs46CSnyHue6G7/ORB2wte4oVojE+Fi6X4CqH3rV
nSaUdMlO53AjPCBlRTjsxyQ/U7NIjgMxFRhsC7yXZjf4QLiKJCroq296x74SnUd5OMNFWvAuNaDA
cftGHviKQH8LFu1S8DD3HK/bE7rZBEVTL4Q8YN2U6bAbTL/a2ck4wVqQO7owD3PQzFTZWnZMagCj
S8lchhKYt00PDZ3aRyOA1leyD9sOhlfgO/Z5A63ppJ+GI9Ymtc3TrLvGPWyys50uaSUMzHVeTmS2
Ks8rgEm3YWxehGFvnSjckb01n9vJ9DxN/qls5Vmw+Od5m9+HL6U+PdyygweQT1rOdWv503NC4c7O
0+6yHwPjgTRU/8ozi5IaRaeOzLtq55bQhTG95mw+uBgcdcu1ZxdPg/IlZq9kk9JVjNYmNSoPzP2q
Ty4B0N85FO+J3gBNSInfaIGrmdha++Ka1uCxCqBIp+CAx2BidcJM4YnqWIC26g11BVBx1075l4Fs
neuZIG3RzfV13kv3sZnG4MYNbaAAMTMduyWzPAsHCCybyXY+TZwEkJ+P/Q7T+qbzmnov4LvuKror
h3Eoh3MNW8SmiLfFeX7ZgwC4h1GRXsVGv3ftIbsBmkvJbQAYpdrJ2RCEhkc3DB6lpJ24hcpgX2ht
UdXpgbyZjUNBzIqG0nyYF2kdaxjkQRbaFAL1QcMQ3jdKfFJMJdGUTN2pqqvhacrhPXkDrCtX1TcC
tZ1ZL+eB5d0YvfVkC8CmTIkBRUC+0VMBOMsOb1du4JBA/x60fQJB4CwpnBMAICcw5R7aWW+zejzD
nDewEe+GyGmbYtdDewzbtqSkzsQelhie+tb8JsY6akuuJs/lsyXETdsVZ43IrsiJiYCeThtK+96B
09J89FIz3Y92eT9TfBxTW9ypKjxVFPJqKOvYzV/KgrwIU2r399OcEwpaGbuCUNEogPK37fRs7610
cc/8Tn7NEzIcmpwmAZ3tZSvxZu79SSY71uVsa5r6C7l5n/uqueU4W95xOXhUXS23bXCy8jjgEyzM
FW1Ejua5cIG8tWeE9KQftTKzvZrdqzx7tktNZi4JgYBEZiJFa6yZHAi/Ylqfnrpucq/GTA/PWUKE
+a7PxRRNoE2opMMBiOEq+DSmGwzq4wbhW3hd1cQMbIpgwtDOEcQ4ozNuXIk5qL82KI8e4Wfg3eVT
gvUK1vcJrEsHNb+yun6HKURGLUky4IzreWALAz0OyKRpHVybdHsR9+OVzfEkCtoU5q7nAU/rfBpR
Tmku3/Cs2tTgPBIeyLSjfwhKdoBQygRWWklylgialhSDv5sozDDL77CY6oPNxgxmqJd/hRsx64vY
ETPFzT7vCI+qQbOTkvJvw8QfSUT+e3Fy/79FcNsrdOz/LQK5zb533eN/nH9v6u+vRCDrj/07h9sy
P0AZefGsWEGwIq3+UoFY4gPa0VUvZKLbNyk+/qUCCT+gAEE74gQ2ZCacKH+JQAiVWyFULy4wtCM4
b/4EaMXv+cXNtz7DgYnKC8MQSkw+3xvxVTfTsY2X4IQShfU4Vw65KMWghicL1fYf6bxehrJgcK3c
rBeA1vpRflGE95aVSyI9OT87wGCCkLABjuzvSBZfa6L+7yA+seLobtDIvLkeu7URO2TTSWsRWOba
md4ZuZzfGeQfbhomNZfdMXocDMxvBkHAGiyy0ifc3OHZc6EMNjbAK9rkfybxckkf4I9jBeQL4rm0
wjd6Mq82NSqVBowKtTqA5Ni9aWo3ffTLU/vxp3vzV5Lf27v2cxgEpcTBglB7K8EbPB22HMxOsnhg
xUqpsZj0bt4RyK535efQJ8//+a/1WkAnonnCdgC6z/JXsekv339O2tA0a0jVQA8OSg/AG0XvwQAv
+FTALVr5R5K/nwOGto0YHNEk3rs3OlkbokTHofnoeXG1HeiAU5Lvgt3vb90/XRXNEnTTiBhd130j
yuRYrNO+EjSKHaS4nGk3poZ+7RjgimBavvdN/X44760evITyTu3WOhpVSEIxBB/Ku9VwlS7K2TOP
yHdcPevk9PZLI04AEyjmfwT83soF+OVLWzyMoM1UH8tZ1w8NjcunVkGe2jrFmk7SITI5defGILfB
A4Yb2XEXknw8qe7OTAJI3rPj0gVP6tL/2sK8A1+ccJjaTgSKfMykwyYhnTUN6Upy+mn7lL4y5eLx
kcOya1x3k20zdt9L652v7e0r7BLviTIY2xSaUN7iN8rmIUTtm0mFjqZ3kRnr7qKyA+c4w6I4/9MH
xAcXyByP8tz3/L/hOD0A9uXcH2FymTsMUv5WdfP4fW7IqhuHpZ3+cHJar4xhEKV4eDvE26ce+JCF
7LQ71hBFokWPM7vJSaPFmYpPv7+yvz8bjBT63mqn9cFgvJmcprxHq6/k0SNtjKAaSkNlDTv4jwdZ
p3FWQJYNFoU3XxRQFm/OYxq1k28cHLTjUK8qa//7Qf7haQBA5YFfgOfhoa5+/ZTbIjMsBUlsRGm+
LYgKoFSXaDjrrnzH+/CPIzGAawIMYVJa7+kv7xMQ/kAYYKVzatXnuTUY9J3qdlfqVFz9/pr+4dtx
0Tkj38cWiJ50nUl+GQmPjT3BzDmCpHM2yYt2zE/VO2v6P12OHaDfxkmEmPWtgDRzC2lSkD1qWowb
7Xr9ISU5lGRz5Xz8H1wO+xNsMEjfkdW+vhxdJSRJziWKrGw+0MbPos4hPeP3g7z2O6wrxnolSNCp
WfC6m2+eAw/5lSMgiZCS8ui25UxDX7UXurK9mxoLwbPVTu07PIV/HHIVcTseji88Kq+viyQBzgJz
fiwWmW45ItFk0FZ19Dj1Hud5aAGtGdV79kn2W/za14sxp3KBcvzFkoUZ7PWwvq+GxOmoeXpWEuxG
T5vfgAZ5hHfxsumI0D17VSNyaAlVO3wVZpc/0Zly681M1Zp2ANvKS5I49NUMPHHexF7TnXqT131B
u5yTCs4UZG5QYJHnqZ0+RvVnQfRPi56WD3SErNvK1g38a5QSziV90059zLHKZ3urrIv+hhzMgPq7
NE0fkUeHwSWM7WogJ6EY00faLbVJyq9j0DDgoXG2nrTjK7uz8h80HWRPqZTbvSPkq/lE0ljbco7t
TXI6Cn00F3pBSFw5cpm2IkSsl9yMrW9V+lTYC5UNKwCltiO/e9xZeF4yQmz74LKx8virJ2bUN7QP
abVMRfyDQk7vHKYC4WapHB+FWVnQeaLMmnw36ryOqDKYCbSuzC/2CZKwIspITD0PmoHYLhriYwm/
aVJeBPROymPYypVJKLuwo9jtgwRc+x3WNpEzk7jMx1lTf4QSsS0df863uQ/emVqVq1NCRRbnCxly
Fv+lH6sfKUmOlx3TWbmNxRDfStyF5jbJ4nZPtAG0NYPz4LNDQRSaLU2Lr2Zi0VXHAzld9DBA4UgS
o/dszC2QwbjqyTVRaRUbq/BInqEcoVY/6wZJTCzrAc3crJo6asJh7WgablpGS1nPN8rx1NdQF8NT
zAvWR42TkOIhl278RDGkuUnbWKeUNqChiqOcjDmLBltbHMFl5gbno49PnHZ4VVwvTtOIC4RAdLFT
0OSHLphKa7t4fnDoWvnJM5oyPgYza15L1jLpWBzM4VOOSC3TePJHdBmaMqNlQZMThCKfDkFR3M8k
6z2USWVdBNOUfGbrPxU7MjyKHngaSMBNR+nmU+INdIDcRfpfKkp7VMhZ0QEqzgPHmRaNWbW3c6gT
PJBD/4QuHWzhlFplRo6slz2qNHef+yFD6UoOMEo1qjRtRdRBwSteuaSYbiw9lT+Stmda68vSRkow
VOkjoNYGdjDIyuwOdhp3e3E9FI8YeYsscsouv3V1JYatwYGSHLRBUJbh6J9TTTbXVkiQJsZM48hc
LhLfpsWJwpkDUlLLKYJUOxGP56ylWCcjwEGNqXEvfIIoo5gUo2LbTJK+dtINM2g7UJEP6RhmvEim
mg8pc1q/S30Lyk1AIqF1TfirYeJaJkHVs2TTHL2p6eJonsvgvpTVBJYvJRBvHzqLSncejcf7GdBI
GwmZIYJpEtNpUSsnxUAUQlndtT4/BWPG6ume+QpSkUxTKD7TnN2WGHr6HR5M4V62vl+VERp850c5
k2q3WYji4++q7ci1iV3ZRITMcO1eFZB9NIqCqSRz6/gbWboJCdeEMuF4HFD37mGE2wTQkY68qvqJ
c4ro9Uzf8kAMUPYyQniADtozSI846RDapG6p7zG9Q8mg2jPSNYbQMuTxeTwLX21mCMbeBmmolVKL
64efK/D/1l7+9UL+/k3tRT0/vkaPrzzwn0UXEXwA0+1RDqCwsrpn+ZefDHHb+sA2hbM7yfHrdtxl
01o3xPX9579s+4MNSYl6DBtN3L3r2apv1PpPGG8oua5eHooxYhWm/1HN5eV08V+rL95h4eC6WfFF
DOjhDHq9+jpQkYdl8L70mBG9T6kcJVryhDRtszsPahrA33l1uzwlx2fp2+7BGbRhz7skrquZMwrZ
KOiam3gPsCYsCJasCLUE1eOE6RKC2V7IF4lbIQb7UqCPqO09+czE++WpmzslqmGewyPgP7Vsm0yz
SBnxQDfyQjE1Aw+M0SBe5gAJ+NWK/A4ckHNjNixg0qus9JAQAOQ9JTGa+GJPk6NG4aoDwSJ+9ItO
AJfuYS7T1xaptwO0GTrbGpsELxw5fmifUHsjWePwOmXJXrlzyWy8JJMukLYWuU9cnEGu3m6IZ7uL
OkKA+iwChgpd3WDP4D7ntRuQXel2rmIhWxk0mzh16mzvQ71yN+wz2HpINZHt2dSdBfc4r9EuLY5i
I+U3nTVELU/IQBZ7O1zIJlnkKrx3uu+NqfUtC13R/hDkQzYR5oIKyTG9UV8+5WSgyUsPIltXbygF
UFte5g7loCQMlxDX2nIFQj4ZIJlBGR0EJ7ibguLH3Dg10TGI10J1ZgLmKnbAGhuyWeySxZ6CWfM5
trCpkvtmjCcowBfO0wnTItaVUn5UciR7egoddctX5qq73s8GcSYNh+SvTV4rAUk8UFkkiwVKuA3o
8CxXCUmDYNmNYV8ki14zZstl9Dd4b5cOg2VtP2P7CUuq6x20lYJtd0sQVop2gFw0ZOeV2SOVSi3+
YxKLmtS3uBHBlk0HeYTEiyfq1GXb+DkwR5NgF5A/gDtdqx0QCywVwdsp6HAovGFFzncDdg1ZyADP
mBYlfiAYL8uqqmJb0278EZsAUTOV4+P4GXz4qAU9vw1yNNudInRGZLAhBpLIqqoyRmUmG4J2iO9s
bRXQyCwyF8hwYFDOLwBbP2uy0PTB92ohzJPRcifxmOhCii9m2yQo8EYJVjvfhmQkso9r+kXkOFF0
rCOaSOhCVLnoZkuvQdhQmjK0KOEkEa8Chk22Vp7woZasYV/VOC6WHtSxZQcDKWznQxEYLjqwlL6E
stz+GcUSy86SB/Ow4fAXk4IpMNlv9OxlA53iMfnIWzvd8+RyG7XZ14gv55wNnhHo4Qr6Lr/aToHL
b/KR6squGec+3IdKtF9DAYl11yg7PmhjrAglyrvhoSZX5daPF+dhzZG+Zy9Z4Q6aRI20n63EEcFC
os/R1yp/07d2hlQNj7mOUuXR9Fog8Hibsi0pYrmdjcEjrAaxRBKrY3bqDyZqykB7zYnjlsR9D+Y0
3gRYz7+QnJ1SwplTjTrCn/nUiBR4VPyUneWqa6hR+s6lPq7up+a8W4xl72u3DB7YibPw0oIV8XQ1
mHYwbO02oS6EuKWSqOFI7CMPycs8tWe6mkWUN7Y73DbUTcsLdmFr0VovDcrypK1dg56ZR2MIcV1T
5Ro5FBXp5fNQcH65MVBzEQtnSE0UEC/gvEygoqncOpiZeE0hldoEr0YitmW2HZfWTQ52CCEMGwGh
VeYYOdq0upOJ21FFJAAK4kcqWJdnRmI4w0nRuLK/mFUaGGe8t6l/qkmvDPBAhcSRbw38JaDWbQRP
wOeDscZQBaauSb4BFUjHhymMu2bjapLBtz0gU+MzOrbcntOobIGiYjYwqKH2G4hvrfVE3S5YipM6
NxIbBXYiOjM/hpqqzN1i9u4VqYR4JIfEd+5QCfnleYLqSBxsb+wwfZVqIoviiy2RTm7D0ajFXG1T
a4EafOslrBWBc2arLF7IcCiGz3lfFMb5qGw0THVGjBjykD5GQsgLk95WBMERC8GGH9U87iq5EU2I
MNNPBxXuywT6NIZAiCQ3SdWb/nZtZl8HVu+yjVIxOfL2StM9hDNk50jmurqMR4n5rQa38BiYdCf3
FWnKNSkLaXXZuwQbceOIjuKlWh9JM3PJ/w39Xsptrz3sIy4BbHibwK3gDZSCnAXoAsXlKKyFBRUs
QKY2HrkhVwMG7fkgadMRl7fWJeMmI4IDrKyeT1gVSJI3vUF+7z2v/eLVZHnsQbz7F6Oc24uE9Wl9
NEzztCIDstzoDLvOcSnihSgN3eNpybyeFbRh7bUjtttJu6eK5SX7VEEKIywV9126XxBPPJJ33z4n
iIaLC6OzEZARAdbSaM9DIptsaupo1j3NYalMerIYbbjsp3pu8o4IVBaABtFJH8tNLwx2wBLuM5nD
Ifk/m0QHLuVoP7HOMiGxYlLM1g8B5v+JmIcwLfdx3Xbhql9mX5yigzS3yIoo1M42YWgOXdFpMy+c
hl6oisdiCHu9T/LWfZhajhcrtN1vUQX51oAqrCGn62hyhFxukAam3payniCfIfOaUx6oSUUynNZs
gU57t4EpW7LGEIs9e3G5CszVsIrK4jqI2g4X31606E4uVR0j7hDxDcHGDb+y0uUlfogAxRmS8sdK
9e0nbfResJtGDwcofqWsFhckCPKMZUkNSWL2UiON2j6LjWPc2/aV4zkT2g+ZWzkNcOjGJ9Q8mPnZ
gKTXzCQCiZ4qsiMck+y7y7fMDa1yYX8ZB3x+d0hfQnUwAO7DdzfC1D7FgDyah9ofOcrXg78wB4UV
06JP6JC1G7xKtsb15LaCFnRNRqgGEuYT8qjNcLmIu8x+SuWU3ErhNBCdU8v8Fk8p3YuMiEpWm0ZW
ajdzr2/sUXC+iXXnrwtf2n3yECQ/d45SRG2lic/3aorlWznxuO99tyIOKuhLkg1TgsIfi4lCFFWM
FNg2BUlxZpK4zjfczzUaaXYxemdTYT5x4aSv9m8nQ0+VOeNFmlh9yvfWmnddPaBj9BsCYQHMo2iI
yEa0kLjhKUgQwPQZ0/FQ8uFza5FPVZdgVY5RcD6GVjOcenhJPxtj3dzguUbjiivPQfrUNuNFhoEM
yYs/sM1ywsTDujEMciCnvApP+tysfowrm6NHiPajn0bzi2L71x7mUbgHvKsYFzp0xHJDhntnnwzG
aH7XavSIiaM9c0/KGfAmN2ziz7LLRcHK1lbIlrFU2l8nuNzjJyLFCr+m/qJqH+tLR3KWUXJeEO+U
G18X4dZjgC84ptD7hf2FGuBN7Q9LJYHHXNQmlfbqFghaCHgNwvJrqkWr+kGOnfWnYzo+ZCQwGzZd
KxN3zOujB10Ddwz6zN/4VlGdOaINDktBCh4iWOwpq3rm9yVVTlq/FBq5Rsaj1QLtYB2QDuDr8Vxj
ylkULG/1/KMdovDBPVY7K1/CXWIMOhoI2IxsBVhfsEf8oyL4y+g+CAUBfWptPL/AbH8pgi+FnMHi
r8Yd3Nq7kHRd5CD18+8v8XURfB0EMs7KSVz7FC4Hz9eXmA9ADCcmc9wFjrdtZ086zMGg1xOi1B//
J2MRfkU7eCXyvCmDx1beJ13WeLgBqjAaCIX+LHVonqsuV+/Bbl9QL6+OqVyYw0A0hldg9JrR9WsL
ASGbXsqp9TjTMPt4s1+zb63M5diRAL2tBhCXLbvuSE65PPUrETwZ9BB3qSCdY2yBzrPuOJ8nsoof
WyqBpwv91/d68a/bHD9vPv0UoGnkcq1o19efcUwS0aBG8jZEHjU7UnfKI6W7eP9y2/+3yvIvHqJf
nsDocXj8j+8vQW+XjxVBb58e6+WxfhPWtv7Iz0KLY35g7aNxQfsCxh8Aw78KLeEHAZwdyQKsZIh2
K7D134UWw/xAL5R5j/C+ADmTxV75r1KLYVkffBhHJL05+CI8fsmf1FpePx5UcnkyYLhiuDBDsg3e
tuexb9vJYJRkmdH/rHYAyZt9JuspOfxyVz7+fCl+VVC8nsrXcXxQyTA/cSsicPDfzAFSBpxUypEj
xWipb0TWKsTWS/M5JViUczkxsb8f7+/X5QNuWWUutK99AvFeP/aF3YUNULN8Y07U2VWFp2phG/1H
veufV8U6T/d67Yth4H89CtbgsDJDO+dEatjXGByZAEI7Q00eLCnS97Wl8vvrej2XMiISFPQazDhY
pS2KDq9HLGynRxLP1iYHyzxsoCdMVIJz0AhZnkzvKFLeG+zNTcQbtehZoECWVjBPh9JuxF2RCJQb
bMLkzynkvx3LyZWxBJrQCcH+uDwrr68sHZDUKKw2G4QuxjUx3mSfa7d7Z5R/uCSWdqQadL2EiSro
9ShWNeN0ShXMsnbOz4pMDIeuQG2Jm9D500eQC0JAQRN7hUhSfnszVFYKRVOqWLt8WGu4mC0vtX7n
xfrbg84oCKBWeTeET+BHr0dB6uxiYpyLTdc6hEerAFBR7ObvSIVeoLz/tdS9PHe2i/6Jzi/lYkrG
r4exDb+Cu1SgMk04+ERdP3kYu4K2TYdD5Y6KSNhlGPuLFswKDgkjn88LVUvrMBEyTUNwIdLvE8Fy
8DvqPpT1nlNOHGyykZPoXJP4BvAuVpzf2JSi954Gj70qRTEi42VDrntO4HF6pLEWsqqLBRyTO+bh
I8HpqNeWWmTLtnar/ibMTSlPoBYvnI1V439N2Hupze9fwvVi396MVT3Hd0tyA4kUr28GE0HSp1QX
MQkWwYoy8PCq+w2kkm4obrzRp184KGvfT6arNmCOwj/atr18G0CxBBnB6BLXZ+v1Bxj6kdVek0M2
mZiVyaQje0xo450H+B/eFdIakGHwXrJ/ezu7kcCEHdT0i9VCMeO1sN0zMVDhWeMDvv3+jv5teWA2
g3hp+VwWUqC3u+Dco9zAmaXcOESqP/vTCLCodsWCMbET2W1N/pD7R3S4l3sIfozFWQDxRtby5h4a
7ZQ1xDwTxGJhYqV1RnQfCfDvrBBvX08btZGDcdsJVo3J3xQTGSHmGR6s9fU0rCJSUH+nTedr2Ay/
v4N/H4j9HQvCuhbZ62Px+pHoCq9vUoOWXA47/9RaXKouTj/d/vkoP/cLAdt6qkivR0HpRn8RBNQm
CCexUYBRI/zA2TsP3j9cC6BswqA5MtrQut/MaZXGzVXbeHdoXlZnDcWgDUHuxjuKmfUL/vUtRjUp
1pXGXSHP/PXmjuVhpmSSAdYI+6W9zqyqigxlI2KpnoEUbgC827vf3z2kUm/HZElAyMwqtw77t7iD
evISV3s9UWBVZ3jb3qwJuU/JglS7gOJAfRLgsvrsEEkaoxWUmLqYaYZ6i4BOHujWglGhmWwTTcvK
pXZI5fsgkl4SUMnrpKp2mSN0sOt1PoxrNOX81GPz8rdWtXJGiqYrfixSl040ekNnRwHlu3xPDlE+
4UMc+i7yzDopT93CSek5g71dA3qXgNJAbhtXdEjqdlsvPqFasxD61g0nh6y7tVqn5tSWFN7iDrcJ
hfdjZ9ee2DRDV+GBInq9Q8Ql++8zHDoCGrXtwd3Ruumwcq78k9AimH2Dn7kwt1PMyWrTxmX6pQyw
zqMyaXM0lYEkx5Jc4U7t+iCtJhp2+J+oUmuqMGEnrOJ0UYkOV76B5z+Uk7U26IkFMPfVSHEDH3Oa
7qmwdeYFebX+k4OpXt7hmwt81DzaScQmbmof13+Hqc8po6T21HJqhqgRV4VA43+20xSsxhRPzLn+
stInkCy4LcACqWFpQHT/RE8MtxfMD51tPQQpMbV7BGCwTFTAaZBUVzNHBjJO/jHpsfNuw7YW36CW
qTIie9J7GshL1PdUO+NHqCE0uwaiJPONcPGAhaVnPMNKooKlqkp+GlXuGE8tyhGgIwLj8dCz1z7i
Bte3yYoOOGlzTfEEI0gFEcIIpXEng3oias7IrC/0NdMHFCwUcdvQbr/KhAzecUOTqU+iXGPf2jt2
0aZbWfs9Wiu70tA7qNIGey9PyW8E/afI7itG4DV72Avjw1CPZvvgF9Xg7Djxx+k+LzkZHNTSinlv
eCVxhLIfhbE3CP2tYVNAjQNPp3OADvR6kVSZhv9gNBZmkBpQ4GqgSXjOw0KIm9JMMTbWuSeHZyej
6wvnKxbAf1yJQkGaZbIqPcwBrgjtvo/cdyv/bLPImd+6Mi6Hu7lrsPoqaRFhh5entvA3z/6XZKoJ
EU3GNsetCO8Jp3jLjSXBWY4n1RxjTyPXMDH3rqkL6FBzAbUGblfr//DgNNCn7DFTfev9cjIux8bM
fdpedD9Og1AO+blUiiQch15P+9QbPbnKMKHUIkMq1ulydHnj22cqbRmdU3wyXjSrZcJA5llZez2H
Oq13NLcJltUUA93NSH6QwvlIotwGLSH6o1QSoxfJuZJ3lp0AEHJLsufPQjxh8aYNSeTYkZHoBJtu
TNj+Nk6bVRdIV+3+IoWMUNW70PF14hx6UWnPjXrOs8QGNFlj8oxDU4S7QuHRqSPudFGcUsyq8ijh
pNdTxlyah3lM7JMq9yf1kSkn7WEKdxZ4SzjELkXzII/d7mvvCzUM37tMcYZB3+XmbuPvJnyqQXFM
uzpbintawoRDTHrKrkbIHg2ozNxZGpOKHKrTcLdQtdL4J+0utYazhQgZirnlUj7G3NaAEONOTbu2
tcNPYbK2BZNM4aPTMBbuyVaWCXMvFu/N0oiy3je6HC0UeNC9t13lGN3W4YQQok8XFtVVt2OTGqad
v+AgMkwNNZCTwpEumdtFqiw9MqaXbi63YpQKI2yR2emm7jNhHuZpTOILJ2GfuqMBO7vbFvAYyqBl
7dnRtTKd4+Qhg9+ZY59fInplyXaFdvUuh9qMSHSlPuGqC9pqa2sRfiydZEHMMFh8+pxdC1jBPq9u
hwnG5I3pJZxg4GtLQDNuLPuNsh3KeXNbyGkLrcq8NnBNxadtTa40L0qbfMSfX10BTDDgyRGoeMvv
oOGh6XstUdFhPT1rYD5yoJh7uN3YInSABTpILRAe5lTvrbYJbrlTdrURhq6+UML0463VeOX3QZKI
TCvbdjmkLnGIPTCo6+xUNEG8VsFmRfOiZw8hUOgZ23Y02ifDVj4ooDwtPgnU82o/ZaPExGehlNoA
QB4vDB3X9mFAkjRyECE9i5elCksaRl55P9B8bSMz7+xP01RzfGwhbFDtl0TjbvsKlfsOHoL32LJ0
IikzMWZvU8NuHqpmAIMEtkBioM0aFAI9hyDgKYrZ2res5d5AT04S/UCmAQSSQZ/xcrgcSsy6vXCI
aSZJTJnK3C123LvbFDoJ9dw2EAj5uwqaNg7z5E7lILO3Va07uTWnxgE82PCO3PEx3eakq2hA8gAZ
uftlSWevPSNX3MedDHgbmJHly3KnENrVcN3sNH5w+DEVWb30cdv2lk7W3EvQB6GnHITz6ZC621ya
dnKrJvIYdqLCBL31O5v2jRuXhXkBIBsFPE1TVAtNQEwnD2hhN6cBEDGfgBTY6bvGJnz0AG+nMfdL
Sq/zZEbDN57XRSPyM5LurWyHt3TOd00czu4DjqICs2tBRrI+qRBpir0f0lC7Vybmn50cbP7WiAbj
S5oKQ11sRVF35nnY+xK5AySZPrh2E9l2T3HaeN0PTX4raA9RuNUxYXWAnsfEnEH7AmYFpqm1bSzb
eWwdKV2ld12RxJJv1dNgIfogbnZllqPvduPQgPmTzEDtPJ2iNaChqJD6OR7yCxIy3P40L1tWI6CL
BKmnKkvijVt78K0G9k5QmkyhBCz5FXdWlxz7jzUwfbI9jXERZKG6yj7JIYNxd42CmAOZao2SBzH7
NpOcBkFJFqxhnI8b9jBZk4yn9FiY7rOJTdmcGmCZ0jrUqGUo/112mQsLb2Tb0m2mhXXroIomx5Y6
+c2PmWk22AZZmtz5lkG0dcZMEZ8Fwu+8Pe8+XV/DbJswYqULL5LRswlOoUYE4cjC1xHhM8lhg1pa
RIvoXVrgZQFtvp3Ven8JE76vqoV3JChLGmC5W75IERK4L2VmuAenG+Q5rvKYemFKV2nXaMhb29EV
8z3EWuOKJnPgRXbYeT8CvjRz465p37T3vNgkudWOoaUhxh2mH7T43K+xYXrjpymdJuNgxuw/AT+S
Y7sZE7frdpqt32dRxO63zDXb+rxo1YrON2tsyNgVpvlUaDiwW4dA9UPj6Ya8Xzer+23oWgEEpjLF
hK/anvD4rkzrTQnlw9j0U2Z+ARZvhFufpZT959TZIN3qF+c2Sp5bp6pEd4IeAI1i31kVOusOaP0e
ISUQ235cXKJZgeIF+GEVb7pLB/tTSa/zyfFjnR/IwF0oLjGjmtumWAZnE7iG5++ImZiCa7+mpLP3
krH3L906Zw20iqncCZUVBKyXtjzFpQcruhGN9QmMV4uXfCnqx3Hwa+7PMIUvCzFe2sKW2OR7kGEc
MjvkzBvOBLByKMSIZyU7396sqdUwOKA6gbFUTful08W0bDxQ09QNwb2tKvGOnjimQKg2lpmyFHH8
L/4Pe2eyIzeyZdtfKdTcEjR2RgKFN3AnvQ2PvpMmRCikYN/3/Pq3KGVdpJT35kW+2SvUJIGEFGI4
STezc87eayu/UE571xu85J4+9FjE8B5L5pCtdOGd8k7qG1wN5nOFitvdclrLzqAkGmdntRWq184c
JqqXMp7v/rqU+m65+6l6ozCkvSY1Jhu4EpxfakT4u+MoF4aAouPQc8I4DTBU64JgvirDJrB3cdQJ
d49ewlw8FY91DGt0mW8XhGSc5dOmJMM+ZjHxoiIDkUs6mQkZw6668jYD+1/cm0M7ONuIig1lLzN8
/RgiNfkEZqUYfMRZcXBHqQ0rOJ8LpEoGU9FPtuZECiSIgiPTFbbynL4Kn8GwTs/JYgTuzZwhTtwn
Ke/FXgSBYLYpTBtVXMMI9tNf36NfmypEohCCYQGkcmmrIOn8uViPapTjIVimjVNI+SSgGh0CFx3a
xsoT7Skz5/7xry/4a8Po+wUZIypFzJWOU+jnCw5zorR0tuHXZVr2vogm9yg6OCeXS/fv5rT/5Fpk
DWEIUabiguYvjfBVWlxzvC43tIqM3dLzPeyjety7GHG8v/5Yfy7aGY86fDgbE5SD/PXnj+UWUDis
nKSCwKle3TidL/CUm39z7/58EeJz0VNwcliHPmr98z9MYpPazWt7QOyXR33ykSd6dAtFfDz+3Y/C
lwUzmrZ+Z2yGlz9fJXeIgzcocsA2ZGCRyJfZkjOf7//6KvLPD2f992mpKIxCmIZ+uQz5qKkL+ara
GHAl4NzROwYKK6RNYR3aMcRTJfv0qZ9QwD2h/JPOfUIpt/iU7FhZdBA3+hU7U20f517O6hjJEFR1
oCDqe3/9u/6z+47GgMQnEun4zy/33XAroonUet9Vd29UUhxbUap/M0j5pxfRkUzTR6WJ/qtvSg7u
oHfVTDezpQzhXFs1DpT6CnHOX3+aP914gpbY17iQzbyNUJ+fn2+6KmuaLqw3glH+DhUtYZNx7QgY
WSMMyb97MWab65RtnT6sPv2fL4anlsaVhY6LBlLjLxCWtlnvPDd6qf2bh/SnVh3rl6loma1DfbK/
fnmfdLNRMdMoSFPIajfII8cju1lyE6MSBooYuxtUdJr/1x/vTw9tXTRXhyCdaaY3qxL+j9/I0Gl6
vXUYHsR5BSMQ0uNON3mbv1/lfyfn/8nq/Icb/qfJ+RPMuK+oO35M01cL/Pcf+N2gQMiHxkpLg57h
OWM6RjC/GxTc3yyFPQDTmol7QfJUfh+bm79hG1htlgZmc5b51bPX/vAnCIlBgQMDUAIJMQD6rvw7
Q3MGLTz7P54+mMjTzMfPScwzZ339l3H2mGEfYoR5T5ULTr+JOxqwvJ/RCEFwEpc5bB5qOGtAbnFc
gf6vLP1ilYYrNnNWRp/EqGgf0iAEfdtIGwR+p/cZleMsYRwJSMvjJkso6jZtHi4IZ6xyJVEny/iq
ZaU1H0dn5eQ43/sbHfEcj0PXgVbSa4ezMee3/G3+3hcJQ3Opr2pTq6Ngb6AjpnECaH4I7twFW5jM
tsQ4tHKH/LQAtJ3aemNiBaN7IrdlxsnqYcSfk51Dq6XnNeAfmlDfzvyq8MFzG7JzEj80uCKavdbo
c7odxoEhPwjlMvKnFG/WPow7nJvaQJOMb5LMX8deKAPMWKH1pCpIwRlLD5IPjX7Fa23H9XU65YXB
HwUzXGiUiSBa2x6PkL5kZGJoJfPAHQvF5G7mxrYBTtsqTBC+IqH2c46dB3fOi2Ef2En6Tj+qEV5T
LSGts6DL5G4YNeOzkej1UwWOCRkndoUdwRW18stQR+A8mlWyzzBaVfQs2so9JzHWawDajow/oSVP
3ynNyLfIlnppX+JxHN1PuiaqT8mUpakH0U7XvRmRKG1DaY7+1OXWCyfE5Q14Fu8JVPtZ32aEhM9b
zRwnINhVVqXeaJHbO+pd4qm8WAg5zI30qsF2ydCVxj3oYFVDbnV0hKt+vbjtzcg8GQcIb31EPsLU
lpscxvuVclBfejVtrvRAgWRO3lAzXaUTJxEI221roEukeyI2tjImxK6yIKSXt0v2uzRHoY3xUdgB
JpDBCDbQKhZSOfBLZxvwqa3m5YDKnE06laPry8IImDnNbfRNshsQHxUyI9ggNavB/AeDja5yFDQy
3ZCWAH3w0bludD1GCOwKt/EmGj3RpTCS9IusCnlLzZPle3qo8VenBee0GdyCwJsB++VjnCv9fuyo
rsAYp3mjVz79Ns1pt04fGCnC3Cytg09zGrr4BHN4z4LZqL30xzDGL5RA45rScrv0lr12PGBbXQRu
1HeSEka1wWZnYs/mdeu2xPvNN5mxGCSLYGGxLjT8TLpFZT+8NvTBLkBF++w+BoDr3LsKlBxiY6td
GxJp8S44bze7xgym/CpU0BD3rqqiDAAWio7jgop0z2gFu2dHrRAt8JboVQAdQ87GvIVWFnEINGRo
v3X0oGK4dGI66JUearSZ3DjB4AjtbPUf7XBHkulJnu64z8FJPI5jayomKrr7QYMvvXaDepkvSjh1
6zXAHh46kC+ftCGCdgRtrZ/9hoHG86ilKvAiXeWEfJi137d12RCHkXT4X7SouiqLpK7vsZXjyjFs
xrV+4hTVJ8sKdch49WB8iqj9Xuqc6L9tjqqWfJDUVuXGCTT7drR1XjaLWtRDLmeFXutaKZkcgRlc
A2Criw2douzUMI+t9guTpWlHwlFjbgFxEZQtqyhfUya6+aMqYTS1V1av+sHeKQOmJ8fyYszvtYgj
wqav0vENnU95o6B9oyBREWDtjoYa8u4OWj30emZFU9SyzhlFPd+E3aokhVQ91jvLLQyT7hhm021g
OYnGPx1zii3MKGnvTC2yhd/E1E2bxQlarEXoA1pPjPSdDxxd+HfyjjzKz1ND850WgTOxvptBPH4h
TtHsdnYXTe81i/srgkz1hYO3vLeLyNkZLQWTTwtiaW9LqzKLZtsaTXgoRUnykp3F7jtjhwLwvVrS
8eR0a5djDlvImlEGchoL51CRAEL69kG6Q+D6FvzHmnEa4ScbfiXb9pO0Xz53Kud7oJBiL9s+BCbv
6fbSjhvURqr3p9kQ4U5vzSj0gqyvGVNa5PNsCylotPcpKMgWC9hzhUfEgU4Ej95YbwFmrwY9NiIz
iKT/ezzq5u+nnTVn81/bN5nRvnVxEf90QFp/5PcDkv4btYqLVgJVjgMDi8P3jwOSof1GnhpjZlRH
aHuZcf/jhIQb7DeF6cdFP2Yp/Ycc8b+PSLr6jcqdAy+rkM3Rxv5bHk7KgJ+OSNTKJB7BPuF3IOwF
XdcvDRqqTEOvJr73oRbu66p6NCdBjlJBFMC8bywQkw58A98NyXjp+6S4qdoiPo9JDdaV8vHzRDTY
u4iaVX6GxI6Yp7TWj2XFVKgXNo5LkmXSohNMJKIXx45prcZf4GMYO0ycp6LTYr4Vjp8PDT5x65Fr
WXuWsaM+N7veDnoPSfU50fvXvqlvYeRjcnaiyDMnnXPUkD8aPTAAY2rM51zYtR9pCdlYYUdX3g/E
PPR7I3O66DHJ9eBrEwOvBilPsfsw0U+CMCdtBpkm7MwHeJIRpMgFLaKwyBPIR62+DguVbyGbdrfC
IjmOknfKdeJQR1jzE6278BmxXQFdVrTEesTEeMd+N0Zy+GrWTJo2UEYxXjcxQIytIdZEt4GpOYqg
Ch91683dKC9lJOsrCNaCz5rZ6fDSw7pzfZuJyx7d55BxLg21wtfBCOGBqUhSjuBuXqIWJ9DGdjAC
NpUxokQwZif3KxGEjwt9vx7XbNHv9QBT/7bUnHAl+07PejCwb8Hju4yZ3HPtu95iVVAlHq5w1gzM
e6I9MH8Ir3h1/DENeIqs/htRNu5RaOzhTF4IKCWsaiS9tUhiL+yjgxmTjRep9YRUK/PMYYd5WsYE
Kzl3TfrIqWhtzTQPruiqXTwsyx3SfXChIn5ZLDe6sMEl+yZ2XbFNclsvvG42Nc52c9TIF4eJeE4v
HLpRg3eFetJTodvNnihMg6yov7+a/X+H+FtFLP96nfoc51/evozffl6n+JHf1ynjN0T/6yqAPlaD
00ZR9nshZ1GvrQZ0uHp0opxVPf/fAmhp/WbjTF81rkgOMUhQ5f1jnSI2EsWjhv4OTaYLjebvlHIU
h7+sU7SaECW7klYVTQzCHX4u8xlLOjO5TiTulrbVH+ayD7riAaPk0AYXBIuJ2EfEaslLErT2rpZG
yfRPNo9TUbob7GToMhjYIJomqJFUMGB07qQ18Njh6RddxewR8MP9rJwXbPdn1erTviWkcF87VC4q
QOXkODVoajxh5yIKB2LDyIroXevdLMzSUxURdeXo7Pp+etYwrIJV0CJx5yRhyYyXsRk4FHMu3g2N
oDHebHlobNyRZkRhmvDrHyr+ykNlOmHvc35zznoJwBRvnNwUAZ7AIoScZ3M+JlVBktpnVq+m7L70
VnQmdOuOR6rR6OfbQbQScO++AlBtBsOZi96SSbgjKOFONc51bSDRMeKoP6s5TBRMi7RAs0RtF38Y
k4alOQ+jMN0wSpYEd0zasYR20p0aLbWv4l5ab/WAczOZGKFNmvmAeFQcxzkd9wxP0UFBRPSLvMh2
ETzBWCUStDPnwF0j52LXjIwyR2PAnaXH8W5ahvecU9Jdpc8VoFOaRhp55Ne2OdoeeOPe15hjbNI2
eOoLcJ+Mx5NqA8GdUhtf9jaL2tvF7SrMUcZ0pJ5ub2QdszK3Q3kWhEps+wk+jDS68JiIDgU7HuxH
lBZFCU2l6N4bZhM7Iuzk65IP5hljnfEZ9r7Y50mTHyLu33E9jvIAY6hnIGpYI6uuqLzOZFXkYKx7
NFiv+m6kVZvmC1P5oNmlMuJQhwd/PgAKqHCiJ5XZbMlL67YWeWGPY0zaktOV7YlWvHWHZFYc0EMQ
4mL0FkjsKj07c6ttsLOZ+zDruYe2zs5lASR4L52pfHWSHNawg9MV8pp+NCcjeUwGNRFQw2A8tSnu
YWWVpyjUCe4IYE4jgWeewqe+dkANIUMnDHozVhgr15mW2PWRNK/GknRrG+R46+Uh/lOwzpbcB01W
vs3jOOxnS2h7zPuYe/VltA9GjW1+ayQdwg13LQRgwlwZTbccdZr8vNcO2oR2thifxNCOTaI0mFEZ
79EgvsjZ3atiDrCotqN4djMJdKdzp31AvspbWbT1kzAj84EXZ+FNUanXYu67A6Vt7aihoTKprn0P
F1OctIRksCZdxNZq4pcC//3eKiymcmvRqUUTVewyRFcjgqhtG+TGjigZiYnCaHZWqAl/skrZbTSt
jfJNakTqox7reu+6hXlWyXwX5uDZdWQReCmn/TCJm6aPiOrKy0PLseB6auxT1eXNFcXnoRvr4kEt
erXnNbimu/+QuMVbqeNg5nhwGG0aB01RrTds+DzrrrgsZcgQy/yyYPHcIBNr9lFN+wm3afogBYLl
DaSMa6eRr2oy7WeC75OdQVfmQBPoMKj8LQ10bacXpbyesoxIUrG8GxAYvoxDdpMGZLaU5b6aZe7R
rPOcIASzuDzlbrsPQFnn/fw26uHrPKinIG9I6oIA5HSFxYkAlLXd+rbS9hYzfrrM4bnUrFeZDe9K
D5BGYT/3pyz8gsv8xtGW6HNsKSQVS6Y2iz5F3wK7uncjdd2WeX2mW/BSxnKHKAV1OZ2Z1o7PJA8e
sbO+imFUtzogLD+O65chdLY2CayVgU2zrKLbSNUno1JiVxTaSWAnRu4mr7Cx7Zn+MRg3qp2Iw8Sv
Z4PlQkF5aCvzAQ9Bu8+SmaVRySV+nGrL+qjMOtsJFT4YZlCuOq2zk3H/IjQrm6pwr8OOLMm5YB6q
FmvZzJj7fVNONtHv7uQvveM7+VfTSKsdsB9wCXZ0cSBGbRgSZqfZLvVTburXLtSrTSUQdQ2oug5N
ZhEYzzC3W7L3xJ2+kRuwt5ilbGwzurhJfYoTyAKTKcBIWNE74YCnpQ4fsdYfbK0hGh5mECE1F6Os
Gy8a2VO6Rn0LAlzhqCjvUDE85hkZEGt3SQ26/toLvk99nNwgWGkPEJyIR470u1E3fCgJtxkDkA9M
AmiZ0s7eRZ2L2IyAwSRm90xs+KzE5xQ7rNLr+L7cq9jVmDV3uH9N5N4YiVHx0RskFFidk2lAxhot
T1qugH0Q6M1uW6CKLbr2Iarhmc/kc/StHPwgcTKy8drs3hU8NKPhZ7c66DCIbV23l3pevzuNO21i
aAYbBDDN14UhvkdiQbd3dVHvS9okCgXgGCXnUdWde9eThka+8dLR+jE7d9zpyg2uySVAqhKssWDb
OhuzL303xA9VzX+9RiuyHqJUP4wHElQA2Sv7ro/QoYjerYhmRJXTu7XFMF8rMHHTaHBpn1ClJJQP
enqVd1hPzYUM09Q1kY9aWCV42NZ14tR7XfCFE0W9bKVep+RFN8pnnD291RoudsocQ/O1pplZo9u6
otVHI2g6ESushDfE7TA95jbb4An1SVr7IBE6WG321Ivqdkpiem3p4ucVIdOM1vNdUhi9HwfxIaQ+
ifvyzQJJVTdATN0SfrnYciT/pAGfwRCvhVv8yS9T0ndHbsythgxKkcyHbqjfRlbtj98TIoiFM1PP
JZKVdZsdYFtNg7Y1Y3kGAfqlGuYrxtmdF0zaXZXM5Taq7Fsp45Eqg521C7CJLUPNZ2SaXwZp/uFo
8MJUGeNml8VEe0RoRFcuLuSueZy8OsveEnumwAxo+ZEWtuEwhJeeDApUVI8NUjjukiFYVcpsZ43i
y1xOyY0NwW9PzvcrjBtWztYNIdcSQyDWTK25tJ/ier5EWdAd3NooiX/CspIJ+ACBlldkwfKWmjQh
6QbOixdY83BMndg45LE2IKwilsRLzXC8pJjHz9IZUwJcmnQ/zESSwjf5ZAB/WGjMIw5EjhwjzBm7
4Ko0HYL1AN4gwBTJ81jny3kY3O5hUNZnFdX1ri4ccTUP3UedgyKq+VU0XkmRj8ORY5j9OWkl9TaN
KMJ5m7Hdl5G7kw2pEAqFded4pj29pHNQ77IxDX3ADRHa5u7sCvvVMgn508I5ecxzvvBNSSIvrBq8
LzYxQCPa2y99HcQn5KcMAWwFtxaJxfBWw17AwG9zuOlIOc/Lqphh0+kF5qGB9DOQCqRdo2dZ6PAN
ZdnbBwxmQvmJAOvo6+OUpmwHITLtOwmybkJpmCHl80yzWppz2U0GyNxZTs2AB6/OYCd2c1wvGzqD
k7Mbpyifd3rYv6L8mnsfGbXReDnwkfziAIEgPwyXTXgk2la70xIUntvctFtYGtoSZ7cinA35Gavy
dKyxGLaZ1+RoH55w3aTm1ujyNLqWlabF+KfNWX2rinCEIG9ERlCd3EyN3b5O2/FrCWKEONB8WbL5
mnjItny1ebhfJxkatMZpAwia/NFALcxYpotONHIc1zO4K92jUJp9LjQtqr9UHZ1qjyhLQx6WeIkS
9J5iAXvHsfZU2f20TQUr2WYyCLg6BInRbuGcmCcGOckGTWMgzy25J5ZPrNYYfLbbwD7HGnKkcJMx
t2muRzNP2zN5hNEjyubWM3HC+q2JvorUmSGeoFNkkqmL4TQHHclaeUR+mfNZezNmwy8LstkWLvGG
wDOtB5QxWCw2dm2n45VcKpB71ZAH+jWAvoGaRBfNcDS0IH8k8cv64iY5XI0Z0DJxvIud9L4x11CT
MlrmGCt7c+n4x7CN6qAwQYEeGTXxfo3waNm1oqL9XMwC6XJJrhS1/lQRSz73caW/jmEr1KlgWsRK
VOhx7zErNNOWQVXSVIcQMb+4TyNyI7dQJp12BbjUEJcUsRqUd3Os7QhJEh0MhU4j8MDuRyRjaEU7
cpbY1MjQ08NYeMXQ1GJfgKwt2Py70L4wvomN0yT1KPNDGUPz1kVqc/5lzWi+Io8Y2Xci5oFsSZN1
lRoB4XBN4IbPWGDkW+ew8CJ5DJonJ87mHBRhnI+HoAnutQ5tlLfMKp4uo7W0JFCWi/zqGOAL9to0
awM+OikpVjb13M/nZUjKa9Gx/ZFQjEDyVHaMLbTJEQmy+8YZnkFLIaBNEtSzt1o9Vmyz+UxhbCTI
m7KuaomopB0FBkNaOMmDV6Aq9n2spfkxzvKVtM1u07RxTh2LJ6gZptSzi4Qw0WSeDq2xFna63h+d
xdBuVa2lt7rWDNtsJKOETlOQK3BJeg0LM5C3OEvMT0EUPVEx8X7KXqNRFBXACXW+dtteukwSGS/d
yJgsVJRfgvEU6R6Dh9ojgOMxT9obZglz9kC6o3urVOceak7hL9R6HTPBelKEyzFoAMi4zP25nkio
DPW23rnB1OkwSmVA7GbQdO5pIEIy8yqAjI82YWhdqttgONxmVweSpGXHvF70ofczHkAR9hc9UdCR
o+QOnhATxqRKTrki8ZwqVmY3ZIl9zHXS0mkqU3c3Q4jZjvDF/bpmvDoMOpp3cA39mzDN/v+hA/U/
NIpiVRn96z7Vw6oE+I+HP0ER15/6h+aAOAnUclAdUHtAH/xHq8r4zbSQmSEQwliH1Jtx/++tKgkU
ERO+q0m4hxiKbf653ztV/BBIxBX7jJ8RIzpX+j//9ZMduv3l//9ooCdrgobYH0QH9Ov5HdCHoUVb
W/9/YhLjkrVL+knPg0G6lL6YTnMlAqc9a3W23HDiBOEX9S5nD3dkq41a4gocfT9HpcUWn+t3jJm7
k2tguRpIu99UrVw4amcHCJ2kipL0nvc5Ge61eUQUQOgqyh5QsiZR1oF+QCppH3pIOUzGxLcQ3D+B
M4tGjCdMsjy/48B8TGNxj66SLLB0wUyXdx96E75kcXUTSnVNUo65qRtmAFIEhDjW1i4UVnpr0EJ/
7IpEExugjNNZ2OvI1DHTOdtlhAWSv1XSXdtUTkY7OUySz6F0kvPQ1diF4xnoWk9/n+849rHc+mSR
bqaYabfle8HsTfm2Gw1XYYdiG/9My5mzh9G1RyOLCdyepYdQl0HX2AwHJ22aY4Rx7S5tbOvNiIPo
sFhNd8jdIXnS+3ZtAY2BQ0RipbceTwlol0bLOs+sjwRr+SlfNP0TjGxsc+mCRX4cixtrbTH0nXpl
4DARXVPEV3EdX5dLdFpMaFpTcu2sAN7QOqqmv0do+iBLYpCt4TZI5FVSVneOGh4KN3qYCoHfKp63
8Aap5/LxURuI84nHlEm3YffWbhTu/JXO5IVOJKbgLO7AtyUOseeLQRpzkAsSRvtvVRTjIRndE1qt
cOZ8DQKaabk9WCL76GI+06epGLCfFAPh02Jxl5dJyCQmQuj7wD1fiBGpSOhRWl/6dDBUfGynKWjN
gxhS6H+jsqZPJWXKrEhvzXJZHooAuSqagDitAXs22ksGCza+YlfLx3tzdMbwecTUAo5rctxF7BDY
WumuTWQWYM0pzHw7zu0C+gCUWrVzI7Ox203dY1FGU9Fy0PKZaxr4oRblfCNOko00MHKCpRviwx5l
M/WPSB+cx6EiCndYnOlAnosTbSVBTXhlKxTsjd4/OFMPeYejxtmxivKGtNO0ourI1J6JyUAO3lxm
1/3siFOB/f15BWO+ZmkR3uWKmHiPeQJvjblIazwti5pLNB0zsVEqH7rAz9Hp09Oy9LTXtlYxA/Hd
IozBhFwBdhJVHQmW/iptPAt9DSFYONvbjclLvydCtDw4glJuNNmi1/nHQD+BCNZNLGNJ0vfoetgr
csmJJVpO1Av9JUZUeos0JEu3oxqzh8ABkJXidGHUUuXpq2Cmuxtl5x4dWYsWW1KAGTpdZKpv7LJs
P+MYChjXh/rn3sysM3A9jdOMC0w7ztKjQ+HVa7Z76dDuHXS3t46lkTd3JlLzb2E31XfcZ3MXTkND
J6CHM6SNfGk2HY/tlr5z4kN9WDmGUd5OHqHYxX5Qc3WNhCM5urRvTpOtla84Q5H2x6H7oSxCLoeu
Kt8jDIm7KR0rCMc8oDHsE2DP1nweaXR7lmWWO4ad0b5YOMd0s2XsI7VMB7rm9KD7LOo9u0zM23yu
4Q0OjMwsoMRX1djXXgCo5DpyzQCdQLU8tDVuoxAk1F0IUfmM2sbBkFVkA/NyOe/ARTkr25I9PJ/N
A3gtDVcF+p3SFYtX5DA3Y1VJ+Mq4PqH86OFmcKiK83KmpMUh5WntTK7fiA9DZyr4pV4ccVOxPHkU
YzSphzBCi8FbuW1Nh5dnGXNqCRhm9gkQoHHrJqxaI8aJfR9M7tasS0kVlOAl0NkRgnK56fTuOXA1
9GUyICoHSJGQoY+t9z2pOJRh7E/2I816FjwSwtL021yL6IBpl0ZZaHXEOLOAVtlZQqZudUuxypSa
381Fsq1iE1WPxeGMANniQiDLfsS7vXPTli5LaYU+8db6aagTexsWRYtBaSJ30owD7oDLTy2YZGcx
hX6OdSDRl0Pcq4/RIGEnCJM1kSYnkkua1aFG0zRGpnHf91L6ppV8ODThEMXc6hIiSWlp2ZkuDQ6w
gD8HN7GOGtzeKyp8pcskuG9W6meO9egWfQA9bgkqZGntXefCjRQY6tDmxcUT364NT4keS91eylSM
NA/yO61jwY0MQsJR1LwJh5jEoCE6mrkXmXXjS5FOpNzZj3YQHVVKFOLcIPe1XKjCtiGnEy0285wN
0ewHlKN+EtZf2ZNvicrUz2VFXL3e6LfxUvUHS0ehnyvnRmLT2jmKjq7lVKNv4yMbSowd4Wya2MjU
HYnhl0Y338vG8uAKJH5YTALqIIEy+LiOkZlcB2FO1oBmPQVE0m3MuHkfx+5biJ/vTH4j33TKUjfT
VqXwXbbkFw2aCJs+C3/eVN0GFVvsBzM7rmNdqBE8rGratqjN99ZlY5ui2zTUPjOZOmlRaXjTwBsH
N/N+Ec7JJpIu7mAWB/ZS7gJ4HxutaA5T9R4YYF8Jt42t9nM1lbk3uyFewqLbIrg0vVwTt0PYPRgd
RIu+akYwLSXA3wAprgoKmtURpiwcS5vSdre1wtzsquKx5emguIsKT4uyLby+J2wYmHYXSJKKJMo6
poXRLaFg2hOSYop+ybMTUZJ6ygwOELxRsV/a6JTapDgNdkNjNWN5qVFmUoFNpKB2xQYe3ONUuewS
2XLoXBbTnH0mtNSNUulX+tNHhvF7Y7BnH5+f68P4zHeq0Z/j1LnlYXxhGhNtsHwcXLFmIRm6P9jx
ZWzoIYxx8TWN7U8ZhrU0dh50nHyoqzDc4U6iEOVE9ApJ8MbuKj772HxClBm9EC8MtRh3O+kHEqeg
27X7IsvGl4VRzwWvsrw2qJCeiZtEojMIKpF4+lgNaF5U1fo2LUNj287VLon4ZZSbBF65jMjTkzB9
lGYNZYB5hbf0zWOqBVdFy/aOuqDawed1+Om182I1RFiqtGfntpxt12cnHAC7nqHLNljtcYZyy0sD
0pgZI1JDXWK+kT0rC5msVMR6wNqmB8VnucyBL/KeeGr9rRuyeE/cYXFsU4cJX0v6hjOn9OGNBk95
IL8xpqMTydiGWKJ5O7vqY9AY+msWTRWtrfkgAREMCDHkY1GspodBfY4d2VBru84ViZw24kmHr1Vb
EapZO4Fnhb241vK6uPSae3FSGKhOWd8OksiHgIDuM7JbynklbyWR6D4G1eSThjVwJ8caaUmWZjfo
rIpravNxq4rpBeYW7S2nZ8jEegz+qhndD0YmEI4LpdFOhPvYvmI4t7aaG9X3rhQPLp4E31x0Yp+4
Zw/0R1ipZkzMHvjpxJNYsR+VqleZpdK72z7qI0RepiGwCo4BLY6C/XLbdSS1OjnSsbYzetJIpXbs
e/JcAz1+hySkPSTVTHMrq68DKdTtUtcsgytDNA9w/aWZ2H7nr06zeabTQ+06VTfNYA3bKplwo00A
opOMrNFyMS72WB/6drgsbY2SY7kyVppKwSLZZxjqW2YmWwKsUZ6VAazyIhnOFkcZfEL0dkk/vtWb
+VBk420eEZbTAM08RZkljxmsimPcE0BQ5MnTDLuOJM8vnGpXv/tMXMBcPZGSzhCtof9pWgwJaZQx
vIznIf1cO2uj11oGqKQGR8bewCgwDcEpcMflRGp9dbS1fmSnMeOVnFSXsWdnVupsMwhKmuljn42r
DzPW5bLPu0VNr4OT6mqb0silJ26W2tQ+iO9o9eUHZz3MJyDMLmw/DfRtBYw9pzC0Tu0PSrtVjfQf
s2UJcNNrP5DuesNfb+iMkHTTMghozZ2V18k5QJbzFixKUYkx7S33+XdGPLEgjolQe2XHT5M9Xoqc
AOMNq228mrMtuVLmfzDnBXOtKWVtb8HR271Yor1t52vQCuLAFDBVwymD0o/sYWF5ajbw5V60sKnz
Y4naKlaeahomlOYPRr6ojJWYn5r8EQFlLHHuvvpB1if1JZRkLiPQNw9LtvCEtqPetv01biaFajDF
tqJYoPrS5tyRu5G7jX7g/FUHi/QCstvIMoJT2tZ+JGnEhCU6i8r+BuVo+pKrPL0kRVyEfvUDPTp/
55CO7DzTzrCsJEceRoRGB9uD2XyQ1nv2lekVY57zJru6CV4asx/8WQXk1iTLR7w4oTcsHIu7Vj71
ZnpTGssrUmkU96DcMXP/X/bObEdSZM3Wr3JegBJgYMBluzs+hseYMWTcoMihmCcDDLCnP5/Xrtbu
3jraUt+2zl1JURmDA8Y/rPUtos9U2m1MoPpzPwc7nDAjk0zekVRDSELDAN9pGW4Ij8Z234wfk8s2
XZW8RRYFobsb9C5XZNjUY/Du2VRzkfLn+0WbFro8kBPF+zS2XTs5rGVQ7yZ9sxr70XugnWNWOiLG
0PrbyHE4NRFFI9aaEayH0+PnTdpv4kbS8unesXTzuvLE9FBWpj1ajkkPRRS8cYkfRYrl2s2OYrSL
bVDI16zNPDjR85dalktSok7lKHtYG++jZld0wN7e70JRrDsXPv6WUJ/30mGlhNKYtQdPfkVf4Wcl
m3l4Q7El6GG098R48lyJ/sNY9cWphw8RFM9hZe56IR89gPwblgzojJkchiZ/q1oCXdhlJOdWjyQf
ECO19YP6T/z3T5jANIpWVgoVEwOWCzZL587Hf6tfFxi/Z50L5r09x3DL5orUcLwD623XE21q4r23
qIaKo2VHRJV1lPiA+jGjr+ODWwakKda88he3YJ0+LF+0nXa8KutPu6r3bXTLgAmS8DzZITXqNMLW
JRz81OAqdbybPzhFZsJw6KTS+lP3zZ0ZS1rbPHkJixYS+mT1l1mUp7zoFbPW7NHvlDlU0m3JABoe
CTlZ2cFDq+myCOG42kdBmu2Y7n6q0f8CGbAcU0HXddsN0xUVeIHlQPtTXjNG7zvgu/yQYPm0A95f
q10i+yvJFKvavHjqkoESoOzImFeI5bNa/Iia/tkTw17YDND5vZrY4zOL2VMj6SF76FSpmpzzm2/b
bpYfdrd+BaITuyZARmAhtMdh4MbCdFAOalTaRh0JMLwYHLkIQAJ1CIicv1tbuO9htvoUIIN1hg38
DlEBsc6ti4T5Om4jPLabEXkmnu70T48WcS+W9l246/088c2VAb7XeFV2KXBbN+iskcQsN6TcQqYF
2mtGVdQLBDILu/9T657NNQZ6fkEYHc7wixk7CfPooMXKfeJEwqcG0V+FlX9MXVRvccpfIoIpmPQj
iLDQXOVZceUafdwoZsAhqnA3KbJQjZ4SKts6PcxqbnaiJuebXzn2gR5tscTTDpHv1C9hsM0yoAO5
JcYbuAS/COr549qTnrTmGIAA+nrAiOruyKRoOOEeemgVPW9H6sgu8dJnofv3YUxpPmysPdOYr0en
kzAkvfHqiajdYDtrNwUOSmY6+rsr6oMbKEz2wmw7A6e9SfrpSQpUpVUD6GVy8jOs+vulWZut1ubL
40zatek6xmqcTJwkFU1yUJmTWKEJJKW0z7gRb2rHAr+OtA5B6xXXJgRinS6wKzEoVzRkmW/eYXtc
VmQMzNAtyE8Bdo4WZcpGwEIi/o/aL/LWq+7EPoyyPaK94aw1LCmCSYplSDfWmjwkRBRu5zC7s635
e9FP7xYzoSRcqNh85z7KfdLRDOnbMjswHITZbV2Los4e7DZDDTKcR50c21sr6I7HZOVlz/27Vy4Q
HktNK8KH1MDudmlKhx8FZTQePbM19Cf10J54nOKSScIO3+4xGpqHSTCvitKdrdW2c+vtxJLMZTz1
y19Io8bZtBfFnyWV+zSxiIGxsCksFjveeAhqivuwg2HeYLfvPsIWpWtnHcu5vTRqfQ399JgEI1As
+AsQTb+XfvLiskFBk8ZYZ0XPwobCVGfBHZgMZCXZxAA0wN0ZoTg7XcnkWokaHTSgBdz3C7qm5A0h
4sl4t5w52aA4K6S7NWJ+Yv9v6KWS7CHz+WI6TA/9Qr0uyBcI04jpaPOCdDrmB77YnriMNwJAGy3X
aJmvnb0eDeKOljVIRy4MqTiGvR2egt5jdtVRuyZmeBipkOMSOAryQI6bKnvXyj9Hrt41C8fAMITX
FJ3RDsLJjUdq0pObO79qXKnwnZrY4PYlfIIPcdq6QX0F9I7aGxiDZ4o3TtEd9gjUNvOvW2IWO38r
OYDMefAS9VMrGeO8vBuL6pc9Lt/WUbo7dqDiKXd1unPokC1vvkOZpc95YL/zbVOOoHDbJd0us9uY
Tgvbsdv2P0XaHdinn7O6Y6sSqoMgIGRb4MvqQn9XEEiPppERjTOrr4k8Gk6k+qIr9SlKM1/Qhj60
Pk+1R/l6iDDOHxZfbQKxUlD5+1o1X1GjvoVlcOlIcKhhzcSkO2AoYfjLjvM1rfx639cNnAIk6dup
7Xd52DysoRdHg0tsHPtKztzf3eBa9Fgu73OZ0qJplID5nXFadGXIQ8aZQYYO791RszULiulZIiyE
/DGBilGHtkjd+siul5IMoldwL7rF0d/cYYKt32STPRx52P0utsxa2T8BoBS7pQaHcKwkjRUjyILq
LPMcArrkAGmcKlo/YgBxDlA1x73XeWMAeOkWeoL+nNUVVItsvhGFcnXqtR30GZ950kXxQu7Qr4lY
AmRxXid3GeXq/FjO1GA7AcJi0JtKIBRkVH4DyUQukUmfrVX+YB6RyosH/0K9LiN5ipuULw2AesTM
fjD0vGBCxk0U/G+15N7O9Wbu82TqVf0iFhhrthhZRZTT2p+0HyT+ERMnYxwvbNyXqhjUedFzc6AO
9deDP4b2fV/avTyExYgelOpR2TtatLm8oHwv1VdaGrxFLYoFtS/SJl0Ot9ASdFUcbvfkoIEpKVdY
+N1IQ9wopD3MIjyy4JjkGaITkU08pW2brUdm4F4EznKuGKU2StRMKBxO5HreYyfAjlStAjUqat8S
WYvdBYz3pZM9oFwD8Ysgc0pjZibDRbt96t5XGGPVvWpsl1ii2RuxU60RIJmCNhAR71Q7aAlT0Pyb
de3T+sTgSDSnsc7D+RKMjB+DBgOBs/bQTghYIWlQFPgqHOCDS0FAQVXCptsA/uG/g2yQNbuD9Yr2
Q216F7hNzJYKyE4YuKSnzljrTOw3Tk/pMgFTHP3An84hX6MihcvCUCtsCKfLuRW3RDeFySsmwvBz
0FR+W9CvhYizLstQ7KCAJlGOWIidNN4Kc8yU+8pRirEP7YqL78NhGTEuoNXCAqtGkbjrwQaRs6m1
VRNJ05WoRwyZkvVYP+bICI6uCK+ZP3DZHJ7Gs+Ou+qkKhvIwwdfnAU3bc++JK7CfkkhM1lkSjphK
BDzswYxHi4bq4lT42YsyACR/exwtY85kIQ2bqu70nk2X2rbBzCmbEc8CFukgyeTdk6rOmLldwGal
uCoDVL01ooijFqi6krRdt1PdP2GIYMVCBH3siAFRS04TBXGliBtI0hyg6ciKRe25Xnq7FKv/S1lm
enMGkyJ89Qvr3EUzd5MKqqeKnfQ2UbY6inl4ZVA8kMHTY6697TtPdArs8fuF5NLC8l9c6QyXOl+i
eA7UbVDT6DOclPwIbPgJNcLRVfDuWH0THONMz20a3rnTeNZqsnezVXUM6lKUunlCWSmWt0x7v3EQ
z/djlsLtEfl8rSznLcrbNQYAQ/qJrJIDa9Jp2xY3YI7om21W2owFS/Y5neoPktlQiwVlG81EbLTL
jAmxxXLJmI7ZzYiue5rDo0s3sEV9Gu1vxLpntJfj02Sbi5wmhgkjBcyUGrx7Zu1j2VkV4Kg5PbKE
Gt4GWxb71E2zbyTrXGvj/wznZI/Efj5XTBz31aJh3zmB9zNhdxBDk2HS7iMXDSA2bYeC2TGGAIGm
Ra8nQVrKqdZRcHfL/nhE+mbt/DUdT7mu3qfKTo45NzxrwoHPv8cDZU8dr49CdFvpErXWBRHRcWii
tpaN6+WWQuYiO44GfK3dXzgmqANc9HvWa/ZT3QsnVmU47Rg+WXuvqOYDzAorRlz3UHPGkGiSRJ/g
gfJLV4Lcm0Y2K6XFztXSrKT0WgXXxFvWXYQ4Z7tisO2HIU4rLIydWeQWZy4nB4R2de5BMt7rRNJK
Te7DNJhqEy0ZRYHovodIRZVUZIylrOfETB04hCqn9LPng3KrbEuiCwxM4+J3WEnH21SQIDEh2uHB
Z6+zc+hv98ADxYA0MZNs1aL6VyCat0wsBdWplbFEC55tUIb7JYRV6C/pZ49S6hKWHZZSz+2+u329
xsFA6dBiXE3KdCW7wvF2xcA6JUvAFSGMzerbdoNtKJvPR1gBuJkIIvtGeS6+MWaSMc1i+gr57Gkp
85+40sEG6ua1dspXRJXNsa2az9IV6ZOoSIUKfFK56KHNHkLYdKFlcTblmJhrZpPgVDJj3NRtGcCn
zOfNzWlCn1t1z1pGxW6uBxzaSYRhCd988m5Seta6rIMzehH1hJnVwLkqyi94t8OmdcsIknZoNFvr
2t2Mi18e0MVsndn0G2l3y55oRDiSIy5OphyQD3s//SIL7LmqRoZIOMxOpA4l+7Zof9VkvdwRVPZn
ObOQSKykfRx0UpJwm+0XxgK156i3VA31zpBfuiGhSG3JAxs4QZroVDRk0YVORGDrOmMFkQsjGxqp
oHVknIyUrTNS79PgOTHJPw8VqYdPjoruNBS53W1kRoNavjNISi++mktkPqN4qXPJfqElOsxd9HNa
y3PDi3TnU3ocfY8Yr95VdQxz1dqgq/uzStnxW1P7qlZz7cL8NDXZbyFdwFJdn+7LoWg/chR7m1Um
86YFgHuQRSjv+3F9HAaLtUpaioW4UfnNS0gfgyjhP7ZTTxQqd9tOR2i7N5E/ISRoZnFKRIKO2C3i
IVuvdWoFp8rn4Xe7XH6wVuTHEMp4yaz6Tlmcf3k6j3eJLpFXtxnLZolrDlfQF8IFwHCBXMRx7C1z
x7wzerQsQimRbMu9dCznOvReih/YLU7LVMA3L0MZPoUpk+RcuzMYNTNuy8Gdb4/xR9fNj3bbvHE3
vGYDFoxwDX4UDNUh5DOqTZSgrFWdwNJbf7mrYz0zra/vqZh2bBpvHwKnv1r78JDMXXIceS3HTtLY
J8tDbdtg1fgxrtkbPqXfBksn1fr6bhNyhDbWEe7BbeVyzEK8vVXYRqy3klflY3HAHHHM+bwPDhq4
Ew4jTQkEyZNWYsKRl+lfGG9GoLuMaBZ+06ubZ4Zp4iLptGltOD8LZ5PjlHoKTJEeKOuWPTH233Np
0jjXfn7qeKqPftY0bAuHJDlQSgQnHh+xdXLXPxpX9nfAAb90XaUnkHD9qzUSeJVk664rjTkWkq7+
lnV7WFywZcarvf3MpuKckn/N8VbQ3kX8YaUv1rhF0BwHQd7e45m8BEtBUG9wWab22xBOr7XrlXHI
dPiKire4+hny9HnIz8iTBXXYLfavINRi6tgoFYhWh4W1mBkVY+SB5ScK3/TihuEOd8CXiqDzNnN0
N+dscSDXgJQjX68hiU2Xzs6P8hAB2+xfkoRRq2vRxvLEOBMqusT3r31DVbbFLsRSqyj/P5Am/4fj
2hf/ViGG8v//fPua8+q/Whn/+jd/68O8P2zUXNKWlLZ/CcT+Ux8mxB9EuICUjogFg4vuYsb+Wx/m
ujeQjc0xGQhygsSNyPS3Psx1/uD78EUyrm7YL7hi/6IH+7f6sBty5p9IGmg3FNYuA8jIFj7fMbj5
HP8LQMzj1nRD4AkADvXg/Ej4fyhSTRmpP5FVZT3WuixS4GXA3Y8sCn0y6xjuIwuVrFEHbrx0X9TK
95//93te0dqhsWM3FxJ2Ad2HTvHfaQv/48f6+78Z9f+f//4fd5HLd/rbABv8EZIyFkSQsyAd+fY/
UUaO/Y8bKgo9bjSQRUgB/75riA0COhTYkDFJRiZb5H9m0/8XTeFf4QcOCTZ0vSEpVsG/uPSX1Gfe
1o2f+JI6SbFeyR72hOJFZDZLiXcW14RsutPcWOE30dOAQfaoOxU+D6WfVslGKE305id8IgUjmMUj
kA9VBfaaEhyXecHP//13k2//23PnP5rxS/0c85//DYb11z/6xy3j3OCW/7hnrL/++z9t0tL+g7Ac
L0KrKkkF8m4/5+/bhEn2H1AqnduJ4BJOFPG1/8npYou/cG7/PGCk4yOA9bBlU195EmXrv9wqHUsH
tyvCCObItFYDuNRzWTq8qpya3EmVuA45tCiG5rpG6/ZnFwx4Wx8TFmfWk7R6Ouh+09YK0iUamhIv
W9zi9WAsL7K0YxpchdGEXy1YC2SR93bONm7c+MRoM3CjDBgFCCZtvOVlQKxbWLGxyLDW50bIps7u
U6xANDGgU1YY596EeUXN1ug94BFxlmuHlJLw3ojJy7HI1Kp+2cOo63itvWj9CaYUWUKajmuN2tWo
Lp7qVLmHDpVH3WIcGMny3I7JYJHkkXRhaB9X32PQslk9antkULKY8U0tGW0C/RaNxB4HN6Vfqvvy
vhuRjp6HvGLfCt8n79ufoK/r8d0wIHi+BYfs4JBPASMNZ3YzhsNtNL9DGl9jhzicnZfNUUWbsEZw
KAKkmk+R9rtXfgLjx6jv7heAuQqdp8hqGsxEUjMlwXpG4AuqtokkOjhk7PpXFYl+vKx1Jh+B7vso
Z25k7+LOMxYbcCFD/TECvD/hNwWWPUjvqxwVwrYcM6KL1hDyvlXbbXRYUqwyE+SPN41vBG9l4Nm4
lxSN5Hrkw6J4XUa63cau5mxbanBDyaw9hvmZat/nmvpsnFar3CWmpsSKpgXoFKugYQ9MB/JU2ZIQ
1A4JgxFOqPVY+MNoDosFUMB9odvty7eBeJriz2EK0wyClmUJim/iPB6sCmkCZ48V9FuFQMI9oSee
Cq60YF6oQibnP+zJqw/h6LDXyPE7M/VPGa55PRoHGb3oCbMHb8s1pKNE2krARmk9TDMRsYOL9m9Y
A1q89cZujeby0axsjDbs2erPkETj/dK6hbd1UrjHxmOmsaUpAxq9oBygv4fxs6noxZgJreK0VJN6
x3JAQKqh8yQAlEPztQ6H+ZHTH2mv32EvNWrRE1I4BTG5cTrEKr5oZ41rOCi3xm3nAY+74HLGlruC
gI8FxrYsbrJhPQ5rSkzwKJYaGZ0YnTtH1VackceUX6maqSPBOUn70hAFKS65AiGNQYuwZtYP2RDh
0yotQCddXLOrJMY11+2bbOGrfdVOJfZ2RtwhClc/O0/ksbLLc+fE/c0TXN/kaMm55tJZdzggveEI
nEyz8UVdHG7Yw6o3Fvsyg/nFBJX5sIiHgJXlQC4usqvO079nmHnvkcnrIxx560OjX0m2bmJ402jd
VshOTfUSdZ7ZJu1EkkOC3m7fMgfn5pzQniPPY4/B7tTjymfMerbulLAISZm9LKQeByDX5tnzbzqt
GeUn8jKWSSYtWs1qdxAsgUx4NDMyML3ctuAJpOfw6nVOil8M7Qj8bx8rz08phHqvBAjxC3ohpMUp
PHUAw1bAvHTKcpHhMSHnYb65qUkPsdzkbvHy6op4NH92ZlaiPcPI13F15/e1XCNy2pHasYYcU5bt
bokCJoXnUmxXdL113DBljx30WGejF+9g8NU+IlF2nUM6DZLQZKh2cM27m4KusMI7fAPF1aVAHbfE
ZqnrAJH0PZwxcONUZoI97oJMl3TFNUtGicjpPsDGDzw/kcse6llwHTKC53ZeHTbtQbuix4+FmoK9
t6F7DScVspas0vsQN1C1A8vl7kdyBdxP5THliX0UpV3stJwdWz1Y3QN7Spb/aC0Meq+FPSgLM2xU
hMNJVnW6CK5zr/23JOT4RhZr9LAr1pWFydKTWNFYUK4YLCWL/91VbfFouhSpJ6tNmHp+uzi4tir2
hvgjlvqlletwV6hkeWmDiJHyYC1iZ6MvegaR7D00Vpq8NUndW3/itwvLHT087ueVXTDRumgHTczy
ntm9n2CI39Zm9bF9tYxPp5SlTGuSt6EWwNW9NbL7x15yxGwwPg7tfp5dIBSBz9ru6DZwDoY89z8N
jq9uy8+Y7a0NTSHa48olDzlbup3TpFw+5osZNk9tec2W2aKINuy91EKYhh/kz3JcLDbxXVNikCJT
ARC7wtWftMECrS1pn6TfoYEiX2ncaRtnYxsyXUBA4ntPWIE5yQm/S78HfjO/9olwb0ENWEh+D4Pj
f2ScS0Rku4vNZa6qA/ACmwFCFNb7gcezBPyWseDzR26STcHC7KEDdgYTaSmyazqhsuENpyEDajdA
jMsupBHYZJmhH4c2GBkz5ipjXTgOY/ujl8PtR4z1TRRYFoxqS9U5x0HbYAlbtjFMH/laxxCo8TPW
ijTxvN4H3xvwIRJ4mNfRN4BEpCJBTsFEptjAMJgemV82Q+g2W341ldSHWditOQeBPz+EeRuyIqgs
vP6L9G+qlIkzniJ3hLe+NnY9c/IJ9gtOBlmaVZhhQM4RAe/zRn/3+nraBnbROnuvdPQ5HIbF5bOy
ZHpKJ3SwG+TWtf1jJqi47BGA84LeEmWUrHve8c7jwrQZq9qQBvMDNdPK8VdUh9mMfFpplVPzFL7w
mWgwUDlAHERGbJw6slpmS4VzvAWKseaPSj6bkhdhs81R/VavUVVDEegtexq245yQllRgr937XLJ7
a64rgBUdWnf+qAZGiMKF0cDQLWAKUj4O84FX7nyysDPX2HM8L+adxGWKqhSaRzL6yMRLN2OJ1ssk
Gk+dbxwktf7i/WwcA6kOQ5C6TT7WUT9PJdnjV9uOykdMKwY0h9t0yxGFbYtQBDXBk5thN9n6U8TJ
7TRe8c6+EEL44PGmfU3K1f5mQ+y0b9CK6NVWhrs3qKrmOcvy8JP5v/W9QMvXXROtffWQcVRtK2ai
ZEbVBQDUEXR9Hruuqx/72cA0dMpZBGysyiB/h02Q/qjzhCjiZJwg7a1lknp3E+kjmDaNhcxLK+Xz
nuptSZxnaolffKeIbcCSN8/ITfvlsAQpVYnLUvIDIa5tE0diY7LdsTpvKjQjtll24ShWADK2Tz73
YLBFZz705k0e3QA/VmQKckF4y312pJ5gqcZIZe1n21rqZw1XhpF1HS7zi3HV/Mvk+fqxOg0nZKMX
klFKBxToJriZFzeKoeKTtvoZm1fmdMvrWoxJFw++ibh9O1NE+0SkstoXM+NZLjGWoBkT6lHxUD2R
Oex+LQBwEiZudMLbciLFkK1piUdEWFPJdHbGWL5Rk8fYljxAjvDc8zQb+oxpCHVuEXRnJYG2IoYO
o/ai7F7AU0CiZqTaTNg5kbx17ozhsZDztxW5HeJ35rPbYKms3TCQGUFkVxai42DETwk+j+ELxGzL
OTeLV+a7kmzQdq+boiu3pBXa4n4lEyPcVEMGCSBiC3FtKzzW1Lo6Ga6j47VfExI1ahD+/Gy7Eon0
QwPdHx/9JsuS8+h3JPRUY/KsuHsAw/kAJr56lqQm3REW28SW5DB/Rs1pepTx0nBImoVhLG6JsI8k
03fhv/ZmBiHr+iq7DH5KJoeW2JkO8DwWrPuqhtaTBeH8I4GT7ZyXyBXNtuubFfxAq6PXMQNKttdO
4975lFxiwxQUb5I0FvsbZ765UtgjSmI7xpmxquSVVO7T1GcQibs1P65swpZzlU/zIRF+h9o9SGqU
YQCfzPO4DGzeGsuEp75x4K9T1FcUlBK98r73OPG5HNq/SwAN+9wWbL73vUbvirEHae68Sv8bjAXp
AIfs0ntcYyL/LuHbYB3yGiB5od9l7mPZobLfp+HcZ+egccMfxF5DClp8BH5BVaOF6tXYoaNqcXZt
PavIPkXTzNaF1y5ayTJVwfAYIqH+rWgR0aggPbz2C33CCUthMF1sY6VfC6wWVHVKPtXIcfJ9Q3yO
Rs4x51fazn7b8d1HlvWDy2MBwyHNT5XJI+/OnYGxXtaiRts2Da31C5nGJM7hlNrlD69Sjf5lp0k9
bYqOKTpWa6a579Es6x9rMa8AczSBFkRQniVZZxRqafojKP2+J/oDqq9YQkLOcC5mb1ZgpOa7tPWT
1Hnwxt9sQ0bvOA82eUcGDmfToPsNDnvWR33Sjq/aHl0kPz58jphTKQeHTGSCuDqR5a97VPpV/4Yv
eMi/lZPQ2U4ytCqfF3ut1bm2Zd7uujal5yORLyyrEyN2277OaKqnuEN8RQ5K0lPfwZ7KPkTRDunB
ww79zWuMbcedY80IWlVY6HuXifzn5PIhx1pnEIg39WTW9GCYsS87cPjF8nu2x85/XWSJ6QYelXOD
KuoDzIX0eTKB/Yaf1X2ttZxOtY2P5c1j87FT0h2/Q2y1wqdCNWba6NCfuadlaO+mojQU1E4I/Axk
VY6KZXbS8JQGorfQ1yIZBw9XPxCZWB4D1YSHnAioOPGy4EDManJ1FobjdlI6b5ZNVssGdqCPKbLp
Bw6dCXhPoSnhdmhLo2kjad8epYESAsHViBH4pCfMoSf6zMQlahaAguVgpzc6YgQBMZy+U4aiq59k
1R7tfl3vIFiwu26a2sfr5U9usKd6xnjXh0qSTYD9uGfK3/FENxF6+feMe6G5dr5DS7EMtLzHiDAM
yg3pg9FI6mFlnwjoa5xmiaLW84pD0gzLqbbCEk+PS3OMfedlsZvEvi8WgEmwcuTDMqMB9pyxoYFY
WA1a9Yq9XQY2aYEhWgWkG006PJCE4xBjFObN2W+95R7twjJ9bxFqn31YMrBn1iC7hOGgL1M1mF+G
VWcQj1gT7qvU04clSrtiWwFaAK+Mh4r87KA0zw3xNVDWspzMGBkt40u5FFA8XCzu8GMaA1COlKzh
l/GR8SQi0PI8KFTH2w6xDVr/PIheJRaolwmrJhtCupeNMR6qvgQ1X3qYvGb98q3VebFmz3kjVzvd
pspYREO02XhoQxcL5jJnM6Vt71KUuYW5H5aGK2pCSG6DC9SN6lJ61GtVShWs5DyhZlkKDTonm5Fe
OeEh0gAhiYUZWacDwwhPkHlFHBlmB3eTO/mYk5QHcyLEqZltaSKcbV4ozYbNySuysQYgakOWWOUH
KgwunB0yEt1h3gldOCVUsWSryTD53cCp+Ehnn55z4S49E33bPhduAsZj5OXf7KgDx+ahddI13cAP
j9zYHW37bAApqwO1QPcT2YQXfBAzJeWumELp3Vlp1d1aVfda0rUuz7zR/E/we/YpXDUuaA8hxEcT
teF6Vo5icZT70VNIiALZYaUqX0Lj9jIuV6RaR8AYIAVhUE8XH7chH/bcSu+UBE37YbzA71Fn5Mlj
am4ZenlFKGRzI+NTIfPGP5pIQ0MhcmyOh9lbq0uZBaMmOjGwgl3hWvrLX3xxFRJtn9P24t7LZ/3T
eF5XHVpmSnE6RikIKJ2+px3wHKSvM2x0kCzLXaod/ziqFjEnhhf/pZ4RleYBa+YNpqpuuKckDvY3
2LFD7FNqNhysab3PccuQ6+V7i3oiThFBO7tQK0cB1nDnOKM1+xAsSOfi3dxLfzplQzM+ZBPThElC
h3jJCRvFbjlngr36CMhR5yEhR4UfBGenWcMXYVP78LQUB9dPy5NH5t2Tb4Xhoy1g2eyWdqolGnRQ
8KPvROfIL1jUJZPb7pe1LV+xYdRHNF3g+0xK07ufZpbRvJeD/rNOwsp5G2Uwu5duYAzMYeG1WP6Q
wJ2IhjI4W6rbOAIPThTyo1SEaJIy4gV6O/YfZOMtgP+pMk/AxYtPi20hvxHjhqtKKpr/CAYSuSAj
ntGNLS19tMqq4OOaQ+s7JVWDWkxGza+Olxk2HbKLNtpVdOuWpc4ZyH2EVCtTSCqHqE3OfUMKA97X
zLlmRaJ95OV4GQlxdqpGvQZj1aEBM9DJ/mwBxD6GvJVWpOQr0zDZMJ6ba9Hcw7rK9HtRIEHfdtns
IXKxrT4GoZ1jdjK1nFWcKc6o+6AQ8FMATlXXbvTr5lVkuYcsQiwTtkgOKYmEH1ELMtDcksx8Xalg
8tT2J4uvMNt3yq6XfeYNzk2EWJZu9GQGBwSWlbAZeWwROY47oj7HfVrS5ILhyvy3NZfIKUleFhvl
3+QsMrcI4cNb19zJurv5x2d2zIIp5a+CKUu5CwP63/08GewVyJ2iO4r87ihdyPL7nCn1A4/y+lon
yfwM0YpJgMrxtdKTI/rMcS9Vt1xF77A2YeYxiitRNSWWTmN4XN7HEsjyDlva7RSUA8QfZ+UGieco
K8MjOgEy7RbmUAtSXB61HYqX6gPRYF1utBWOj+jux9esQrG+jXBm4+BGN4+JElDCtzrTsASXddLR
ThlnXXZK1VLf5Rl76U7b9mc1lLkXjw3GiCMUez2/rk44feouhMXSAqGsM4Ho28PkR2Uh1rNlL8Ta
yX6eXsnc48yE4mKvMXTHEOWAVwJmTIZoPXCcNu1TUlrRgL0VD9iTV0WM36w04vBeoj78KrAToPFN
xzzlFKg6LB0d0HvZNZ8G+uadJet1V2QEKcPtFBikMHBvBy1n7H326h/zjNBaPIIS7bDq8GpOfe3u
GaZlgPyA9oRitO6aaVyOusHGLpXjP+g2sj9h6+s7/q7uIROuddQZHvCibdzgQJ4C4YhytfzfTYhk
CLnTuIJ9k90BQ2L6G/WX91r2piHgYGkXEmJvCqCirpqnFDfBMRnHhuY6UsPZGcRNmONa8//l6LyW
69axIPpFrCJBgOH15KQs2ZJfWL6yTTAHgPHrZ515marx3DtWOASxe3evbnAQYVPYNAZrHtd3Km7Q
sgTMrn7W0bdfrvK/rnAIFiDPnjsY+x3kqwxyY7HkP7JOrrXARDfa/ECbW/NLIMbzGOHaeekTpbML
kmYjL5lPUmaDQTOc93GNV3JX2dycbDR63S4mZuluhY5X/2ApHiiPpRwhAyZWGH9Xknjj5d80cNVY
CGpMuIsf/KwxTcjtLNcJ6Q+j3m3I/S78i9BYGd6gERWgDmmnkc6CAem55zTDCTTFx2nmzktPYvuY
UtkgN8ix6XToFlrvSP/4WIGY1SkmhAHGIzcE6csIZg4fa1CPE6bkNsCEBd8DuT0S5XOzDMNnQmLq
Pet0kHFsaRYRWJCoJFTeIoZnScPWLhq59M3btZUV6lpJB+7z6E3hi6LWqH+UbQX5rTeLdv9x7iWf
qxqC5hKEefQApks8o7DzK/Ar59SnDSEM4fnEU5tEiovKAAx9hbqMfg8qLB+SkopbVUC9iNu2AMkV
R9xQV2eMTp4Pjn/Xc/GsDiPoMEVsFWTIiYMGklthKlr7wMwtG2N18RSsET7PWS/1xemiSm6yoI1+
+zze3r5U2F9ZTblY2dukOCiJ6s+iCdtYaxwZbsesxky92o6G16IoIt4tGI7pwSCdRFKef3x+s2Fa
HCsRqQsoNfN7pS51y1NKejQVgUMBs3b8k6K3A8hS4GSANxPS2+wwzC8NP67ppj0Qu/QwGtF7MO5s
fobkQfaaM3w5tJHv/B38BTllrDlI16xHlGHMHkhB4NhtiI3I5T9cNNEtc42D1uu085M3lvI7FUNz
WukifeVcmSFglFVySEYnuSnhkJUKWd7oo8k7omMrruZ8r2BFbosSwPjrOt0LFkd8seLQ9S4ywVrO
OdZSt/zohwQkrfHpy8it+5o2qvlZpiv54nyM25+ZJfGO1utUxd6FLvNiIhpjOUA8918vg+UB6dxv
Lv4ouHcHVIfMnIalbE74oEjqMOislCcvKG/AeOl34B6h0+ew1WDWyiU281WbUeszdxn7RD2QiN5r
Wg+7Z+W1NLak/BEZuiiKj8gdfnRcMjpgXgEVT1crFWE5alzC9BjRpkOmIbsngAcItXDqwDwwVvVJ
erQRDwuHcMK6K4CzdnDBOVPYQaY83JOjxOadQ69qd43n+Lh+Sy/34NUoS98pUkVw7TO3WrcofKbE
q64TAGiStJUktS7r72SNoNmU/Qj5Wrahj1fadSLA1XSjJxx5hf4Zy86wgHHG4c2nUx7wdOkEOwZK
pq5MOoTieJlIgtpF/qYLPcHkAUzCnTePxl2Aw2DPTGhh/Co0uXUXVY1Ck3b8XOG2H0riu7s5oJh2
o5x4yshhlai72wBS8HHi6X9bIYBBBOPvHzfLWPf9NrROyie5EP/FMHAJfegu/OTfHV41Cc7z3Xx6
ZLc0/F6FFYS4zfKO5Zw1Fc53gVXSTy2hltZfoa+M8NIu9JGv5Q9QZpNzi8Jady9Kpmw9Yc2JgEVd
0Lw7RRu8BH0z1pcil1W9W1cTwmvssEVzhwTzgxPcCU9tIoyD67Md736KNhy+EpNQUyxTs1Z/V4Mb
n4MIm9pOelleY6gFh//ix1MEHVPHXsZbv7DTn76O23G7JoOM9hMuw2CLla1mm0m82NkuSZx8o1Mh
l3FhmX631ieh2/Dj3HgynB5g71j9uBAPg03GmoEJWmPmq3xTe2RzFlV+BaYLfgu7MJwB9ShODenx
/5qFHQpt80NLXbyl+DQ/011EDT1zuH8ZKFzItioQLDlq0ZNCKWz4UAb1rO+wQGWYpsfmiX2D61GS
gyryzosm7FF5gpAuGnvH4cyoGsMHzoNkvbhjUx0hbM4BfN02Zk2Zg6IhoLbadnwQIgvis4fCaA5R
Ye7aOrrHB+UHfErXdBz+za1YxYUwQqMv/FLllWWDB4G26mlNMIVdJXwMVXnvczA282Vquu7+Vl6a
r4TNPDrp/wX3+1dKOC/AJH+Yp2nA3NdUeCxjb/kEs8NgRO2i0ZeS02I8z102eWdsyfocdM4SsK1D
p/Cjair+Q1x39qBixQw7tRWSNEFTPKyKUBHDUTvtCkhS998Cs3yPaHt1yhi3dUBaPyo0T3UUqvEk
yk6SKoNbea/PgiExMyIkbRead5IxS7QfoFABD3E88vVeQEexmkdvT2+De2Uj2/5cCLfy9M7jEmPb
LjrvgXyU91rIwBvvMG1o6cGyqGDn6NkQQJAYfGkELz8sFmSXMFmTqB3wrjtMCJ/Q59wU3ZWrOIuz
WfY0aXDdDcoPES3rb3cgVZzTWR7+4L0H8SZmQ1FlNyqy3dU7cblxJ4IZEi36My0rnR1o4O2Cp5Xp
isk+NM1yyJt+yN6YVGm7bUOufqckRdMhFx9X4/rLmNVXmFBBKmW3dJiBIHGPyONgbxLNFHerBhFN
+V727eiYw+qBioyPOXyR5CsMiQ3tyL0YK/+b+8bxN1xY0GDA3ETjC0GpuF0pqqCp7Uy9FLkB1Erb
rhfKsaXh9E+lGq7UgdmooWHMk6I+a57M6bNQWSqem2YMs88gS5YSEwBJeTwcPBlBvW1WasUehWCy
BmndjeAnAeosmwrTp3uE59AheLOnoX7MDHGD0zZjigKnI1x4MQCHDQ4WqqFj1rgI04dJ3hO3TT73
5o1CFlWw34UlnpMapDY7YYA2aPaXRrdOMW8bpSQ9GGNLYQfOZdKrjt4JkqwxBHNEaX2PhHvTSS0O
N7zHGj9y8x9YsoRb/jKvzT7jimC5FIcCLYmPi1TTrUy4LbBgYlnGiICG3T1Xs9Lz81jonEBy15VJ
CoYaW064m6Urx2EDdxX+1WZukdlODrNrQ5jHLYeCarnS45IMwx0ZLqoWS2gfyXreDnIssisQnE4/
cXJY7tOsdlkH0s90h6QUREMn+tEL16hN6tAvLzZimkoDV6ymXIkwEEVVoKayzI7h30aGffjhRbRP
3hhkuwqIKM2/uyKnx5VW8T5crx2tU7we3STyLM8f+vKPxskru49AbNR7lv0cbrXCOnLGuu4Vjwhp
9FzFtp8m8LyRTY5UBcbx3x7TTgV6dWCYbk5xHADWkYtaYvBNs7rbgZpUM9bvWV5N4SWYi4q2Zlx8
aIKsiSkvefL1fE+qzUuZ5/6JYixtrhjIrLgL0oJJdIN/JPvT5+zG7pf12hA4ptKqEorkL+3PE+6+
NvXWt9jtfXXESsMunpuSle5Ro8b43MaxmPSbFAAyBcPhittl24SAPbY2kna4zk6n871OsG+FZ7YX
tjmFcTovxBMb1yfNUo7FFph0gRwFRXWJji4InD45cjZMxBV7l4doZ5yOdXBZLM70lxVM2acHuJh0
VPH9KVB9K16Sl2nKZvdfHtHK8w53zW3/61KHxco/lXWWDbCsyZcDSAraNd6mvsianJhZ66a8iVzF
G9TZzugbDrHC7s6Tmfy6OJb4S/qDoxcX8lKOFMxSDl1v06ZLSf8NoDGWs6LX82WMlgC8uVmolpsB
p8XPsR/XvEZpW3BUuzXtlDdvXZg38T8HMv0CWKJ1m1uZVdxQVWIJ+tLKpgWk6spl2RWgZnnXtDCO
YJWq+vAf/bkLBIaMwrC9QFw2oMFWIYjrlnMxPIyNrN9dwbAMmNmLy//y2bXNYbELnmDynyviCfhs
bDap15zXGSfC++DbKrH7AohvDtKjc8Rh7FgU7IcQTPUR0DhZTrxhQ/rZlFyCzlI7s/PrviMIzoYX
dvjF8dhSlTfRXfgjccKlfzQdxBGQNoByxm1Utul6javZkCMQtWgAsGScdbwtBtjs92EiEhQvplnb
AMWK9HqITerKXdmXi8OrctXz7ygwKZXbiKHqhhDF5XkTu7wC3koZ3ONdDA/OfPQ8MtOKoAFoj5IT
K2SRzFYwjtmiAncByY4m5raE7YOqKnvMBC5FBIdw9dKSnBnX3viCltPY88r9eP2E5O/JS+ckg+Pi
peq7eNeOSzuf8emI7mGEyxT94z8XBi0aHBv7GIVsoaoz0gjDGXmkfNpXYuETyeiTRPl5yilHPMDm
n5MD5sSifHUBL26roWZK4Ex0ArI2vIdHpgq/nIhQ1Ak/msea9VX8M6ibbgEzG4yLuUxh6lcXg3Uh
OQqPs/p5Dvgvp9B1fQg7OSFgIApQ4CLuWLHGQfBsO16Y21X2aY+os4g+OQdT2lSHEhxt9dbWbe2/
cn5gqjiyZ1+r17yodLkD+Ww5zk1ZVcstdaLR5e49ZhUET0CGww9ZWqf5O1baTf8GbTcUr5zIDZuo
Vppk13PWCJIytpMHhMrCAi4lRXNaUxSm32GfcFU5FAJt6okP+dR9rIC1ygM4StnPr4PWVt5Kb7J2
zxWT/dkSrJl3B72HS/UJVoIt6tLkS7pe1qHN1IGQfOH9k+FMF8nGtdGLYhMQUK0pn8J0FAStRK74
Ip/ypUqkganlgfw9k7UeZqI41u3rPXJgN/4eW1qoAfglakj4PA1eSzBXLQvFAMggeuxwcAGqf1rW
iN8TcZeI5/cbxvs6jqRUm7n8phyLoRAZKmtscA8g9Y1/86JC0aQCwLyl0qsb+q2AwQIrlKIBZw/o
D1pDIbzCc/ZlXkn7KnW5tuI43dfzb6JoSLTqgTcpXhwaOQSZ4biv869ghGXX7qNswq0J+02P63wo
XPY885Yfb+c/pMob5CNTVFV2eGUwbjyDtuPX3RZYt4oT9hNwbRXv8PQzEQKk4r611ZKy0h8NJS/x
OIbRfDBy4C+NMdS95DDFAoK5wmXHEuCsmyHOfyjpLR4ReuP/0ZPuv2gdkC+VowMqCrVjb0PXAm9X
MNbJvfYulTwOtHQMuxWm9wFXBMjzYwJEbN33UeUzalcogHZPVYXbwCspRv2aCL+ndiixRfXXjsh+
T3i5xPQlhknEvH+6VIbEb0LmPHDqSVAdsUwOfGhXYJcZI60rl5tHsdvjXDXZoU86EA25dTB1EjN2
tq6XUN1mnMxBGfZk/1ybJD4lUccOvbedBp2w9o8zvjBYox4ZTuTDZmdh5oNRz6f1VeapfNKGtRWr
mC7/6oucwrXRDy7Kv5ePzHHvnz3lOF9BIPnXk3tmKViT9Ec7xOEuC7T7m+smcdRCeVcyyyCqxlYt
25k30WFoWPoFtZI0J6ly56z5yl7HZP5zPVbjk9aOI0Cmwy/bOFSssVhc1COEc6oe/dV/iJfUZXGM
Bn1uorF6c+cZ1PVch6/iTqkY1xjUF1Kt6Bi6Fwx+nBA/AIoN+zBfh88QG/GWToIaHEab7oCmQXpK
JnNxYk9Z7Gx9+8bQRMsLw4VmKRvXya2CLRpD2yDZjuBYftJIwloZPNo/N0yD5YnVTsoNrS8l5KNE
/zF03tFoxGf8flpq8V3KtScQHnk0CQaL7Q/885g7qULhqVDZYzT4+a+KsNmw8XqjPjDM4suQS8Dt
YBz8cx/U0RYUbHITgY/E6KQYUwRtSfyGe+ltOV9bzJbNgIUmsdC4Bux74PHyag8QURAju3tzkdVj
hP+ZjD8vBfcRyBntLfTYhc/QeVijNcXUv7tW4dvlC9YPfjHTYBtnfBDTvqweigJd5uzhJtlGfkLH
cVuEdJ5QyCWmbdT36y52luUxoElky+4N7kvq6r1XW6w4vFQEH41uprIlAbyJ0SeSp3qCYFAswKxy
8X8QokFPZCuM1J2X7OW32i8yJvUZO7wipo3vFtHk2AdafiFlFQff5PPRj1b6xciWw+OUHjrBlGfn
GU/G0xLW9WWJNbf1fAxAOdHFs9qbWHlMGe6qt9JhaY9iEK0QxDpVXqlfYNqlimIDTar3thPLXYRK
XeHxCoqBBPhasJyFtT9jJKCEYT0kAt2IPJIwezaFqn5EkfSvk5BsKQpSiztHtJGzY5gvd7gJ/XPm
F+Y0ukVP3hBx9pxw9pxBNrUn6lHtWXeokmVdDdeMP/zEPFu/ZQPDabRKfzdaVGFmhkifssqfnrqp
yG5JpOMHWLcTti96gR+9kUT0wQ2C8FVXMZYyXzny1IyNc0nCWf7novAUHC9B2MrzIsDTHHwMDh9N
4pTvbmGbD1Ev0JXnXuxL47EYpWwqPXFrZauRjFrpmx2iHwAmuWTSDClT6623FunkNkw53BpIKh7p
QN0+ZNhZPqOuA8nUV4VPB1oQkcoh4BCdpCVWCDBLFRCAQp5CWMbVU19aDEURLxkt+bhvqtnTtx47
S3agANuA6YyG4SJxvGy5+EGOiPrZPhZs9D5rHzP/DGWXoKGmVm2h9Wu3xgJOJESZLz7PxTVLDC2W
ObeNfe/ExUNbJqED5iwPHi0vJ7yd7Dl5S7CTOgURWQ2EUZu8I0WvN/hs7LJdCSASiMW+wUxKoXCD
OpgK3MQ6KcfnuI3WXZn7amuQaQ/Kz8NHyRX1Fper3UnwcnTlAEe1z2aylBYla5e/kTOensM7Joi3
tkgPHmfOX8BqSwspndkKzlP4m/tXDGdQ0C4EMcV5rQl2nCLg2qTc4Z7k27Wbs58579kvyhYgfw0F
vAE+wGzbyHFNDNVlMGe7cbIjq/xAfbd9krzplq5nwgcLyxtjKCs9+Ww9gFu0hk52pBBZ70J2W88M
ThPzgKo+DF7hq9/68fsQCavOBi3rOITr1Dyt2FyASsVy/kjJ6D6mxFxYULTxi4eGdHbnfoLW0ZKu
R7mPvMOSuHS5oTf/xYCp1PM8G/uGAmlAwWbdEO8G7q4Tz2iKfLku1LPtElOO9B9U9V/lreNZB8q5
8P7P+/c+r/yYriC3a84gUzTXgBDiaYgPU2yacvYYIzKt+VtHBQSLdV7wWAoJmrYRnvlvBFv/cXdE
RARjVn1uEpL4WVrU1dHtYr0cKXV318/KtmGOJjnz75/4wZf+Dv1MDn/ATwnWavQds+QfAd8k7ixI
huShm53tgld6T2S5NBP7jkZyGdQxsNYnaozGCYEyzouXxGX3cJ/wvSSAIEcJE31Cbhr7AG/HCTJX
FgLc3iTLMHE5cvCrGMzdoLlc2ZKf3FRrlg5iCxAOculGzBbNzF/glEd8cVgR2BMCdOJn3v7ESF5x
WymGbrhyA4uTTTsE/rOaKZp7obRLwtUNoz46w2nQkgGSs/DCW3DezmrAAZKExAjAz0cxtydngj2I
AwZl20lVX/7QjpdojHXY5w80dcwrzIEB3kDI/IcXMY7Nl8xCBsWo8RW8kay1f+jnGujKqzt74exy
frtcNYBaqYHv3mm4/BiMnzxcHYfIhoKWAvANyI4QpoQM9SmZ4WIi9mc0090DI2vuWvnV2q7rfkY6
w9Gwwpevtrp3BOKoE7GQ5T3FFThEpM2uA/5MuAS5vDsPZ5F03ZWMvKHknK4CGBBijbt/FehMB+sA
P3/uquALxCm2pgt/odVOB8QMTK9QIGLNq6Qtix9mKTHcxhNb2p1Na0oD8Ph232RqWsvbegm817ZH
JLyxfBlqVIbZhN6umpuwOS9WE2rauwPE8HKraHJXZ1TI/p2hFFxTDKnl4sVBofGmu5551jNheG/T
JlODparj/f/D5lXo79qFpMK38nrkSmiN/EIglsULCloqQan1IotP3EGclhsUzIx15050FgCKomez
3TghemRNviIh70Zp/Uyp7hPbUeegaLD97n1YQrVx3ep3uo7MrGuGhkLvI03k5KjgnIzghxdgWHDU
itrEJ+1lzWEY3GK+OYivCfuLosz2hM3M9B0rRdNIkifVtZ1lHr4k2G/+YkCe8nNgq25mY8cL+h6P
I3zRpOl3ZaThmwPO9FjPbnCSKsj/5lS9XFiuBcHJxu5yw/371zVhxEGVh5lff61zT4YO+UsBMgrw
qQIakGvI1wzAouXgAyLuPmKxajRFXkudfnerVOY4OCEs3B21zZLAG5E7gBOLTgIKdRrl4D9npIvd
0yAZZbcB2Qb3UFUycbDBiHFmDiZChTWriOIye64n9s3HKl5t9Un/78IWrutjwEHjHGbLr8x1Zbgp
uLZDRq4E8Cy8T1QSFWFj/65hTCpaUC1AJ9g4YchBOwcMq/TicPz4A1oMrCLDtNf39XdLPeoMiYQ3
MepCapXzQdYjFhWXmWmM/7QsH6FUFPdcfj9leFgWLGDwG2udAaUe0yJHslytaY6uRIXZEzQHC+RQ
4x6zh8Z5P5+yvopju12MquHAW8S8y0QHnk52UyAqc1FOde8GM7nbhBD4/LWQlXor02VYlmsQOnTl
UTjYD6vY0QQw4q5H1aznR21IazVbFoSyu3OhrJQEeNDBASsoDzcwSqdb7oJsXX4GxrTmzacePt8H
pJP5GHN7CTKgp87Yl+eisPJ75SdFFSuOU4hnqouc/qvusR2A22VF32P59zE19WG0YFzSoCX7g5lA
fO81qKaJR6KSS/3kNXLirx0A0HsPdmhn5wXqXx7ID8SqPNi7Ua9jqkkQ15mQJFDOerOopoc+pQmU
3VJcyjbZlSRIq3+20J74ppuAPSYAJQy/7qjYq+Bnf+nKKvUvDL6egm6BsPMiTIsftRG+O13njB/P
G8R4b94DLF2gJSeFPKsCC9TGbe76VDdBnPF6BFLc8fDdOJXa5gxeJ7xyJqXbaGQ3dcGnj4uwTcfv
gq3irsCL5O/AJBkyTVN+CXUyuYcenPbB70Lv1mBrH38DWucM2hs/B/Wk9DB58WGW0vASJZUGHXEJ
Fj2d21YrZyv4+gBL5U7wZ80b4jj0k+S/QoeKw3FaF2C+fhXSMRggZPAhpX9rU/Y6uCdVHc/bpksE
rjufhgNdMDRBQbWb3L2Sg33oS2KPHApN/YIFNrmIVjVvC9bYhGmynx8DsqOf1rAa2DWikZtxSEny
sqhtpyffocn1tPSBh/0JB+xwxm+xXgvfJ1SCFxc00DjwmkQiRiGgda2Km/zY0VXIHxWrPfelzp+K
2DCEWcrIn1H3g+Yqm2Tkk+9O2YuiyRuePrnyB9HhSWGIZm3qsxKFR21o/nyqBxap99UnjnUKzJzX
1hsjwq5l729XPHlAEsuIKkzoCIV79nUjKIcnGNMd6oD9/DZMNLVjoch++l5ebqd4iKBM64JNWonZ
3HkEDUbp54CLbU99AUyweMYBjwUmpqA9QmuBhmTS9lBLTw+QsCVTHFE3s2JXKFhFESSiDBphtY2/
Zu2076GuonQ7kM7hHOwAjp0rX43ekZfJ9HtpyBqQwcGl09Ib8CHihXZTaq6AqWE4qfrriIOLIOga
77pizMZdW87yjNjr60NiQIH6jmbdlrMG/xFM1LwRLh6Wv1qR2L12YTy+VnpS5hwCyH73poCiHNcZ
8qMCKtkc3Jh58lCFVp5MlgvQipVXySeDkvJcFxlMZDl16rELbX/JS5KCQFrcHV2189ldy/g8Udxz
VtC0v8M4BFNoNPK4lEX7zHTMr2tLAUTV7wOSHd/hkOanijTmiUdF0xqsJy5gBtHtki3MdmePWAhB
zaJf44e2xyR46ugq0wfXX7i/VSBn5dHB2YpdJplYrMOXVkeQhD3oYu6pvDTH7q9NZ0ZbZnhYLPM6
rTsandtrji7P00wh2FesWdu8eRVep10yGgQPSaSN/IZmbcx7WjA01PbY2jCbdtNoWPVCceXWNBYg
g4TCQoBaEA/nZvAUuGeuA299nKPq+B10Ip5L6ElVW3Xc3IUbPzWTSbheE7TcgDUOXhYvJ8Y3z0sN
1zV1F7iUzvCcgJ09rIVTXZYx6feTHPEdDXZ5qQg/bh1IDYQ8xt4+LmVBroXHrmPipHtw542U46mO
iwf74hAcpRLVU8dnbusjcO4o9s6KS1+KBKK8SR18/g7ezQDRXLMwtv7HwMFkUFJDedSRg70py0Yq
d+YuHVCA/RJXEUJP457hXefOLnC6GFvBkLTHlfXXxcGaw917IAB8wA2DwXml9BgIUNHQlE4kkehS
LjAFateyTxZDoJZThkGcvPU0RNwyhIx39LzNJ+tO3qHwC3QyKkycPwTF9ZFyN/1L9XhyaTlx/TMA
LQwxtQmbcAP3D/uL7ye/JLmiH7KoBmfb45q6kDBrDloNtIjKOs6/rOv5b0qobMUhwJbiR+d489l0
0vMPNdsiJsNMAOXi0wEWQGW6/OMMQ/DcJatTnioiwBRi+HToibaYvquO3KAk9PhSL22xq3AzQ7oz
M76G1qkoxWRDe+5Y5j7nxdI/W+uXyWvGVvSpHdi/YGeA1rgpMBwh5NeUgovRpPQ1Mv7Bm/Kwz9Jx
zAA40SvzHUy0XP+u6ya5sU3gKatrP/QZQtKAMDYS18nmuNaqjcV2+jRUjc0JvWOFcJaZlSGnQf6u
O7fOT0PiBnuPnRCXn0HsWCbPyGWYo3M3TN6k8hiALdEsjGD0Kv+begNX29Fo/cA8Uw5VwivOLhoI
GerOXyiNxjfwtiQL5loENffYG0r8ODabiiGHoMV35KzEwdwx2nb0rDzRvZkF+7Th2Nh2uVOjgnDl
eCBh3PYQk5bkcebu8mPqwOxsAqs0P6CEVtSoROESNfeN3pZqOwXF+MrQq6OH0NLNXjW9f4tEP+cX
CsQr4HMNu/tNMLakk1xZie4na5KcCypbuv48+/1cHwgOVdh4Wa9GEKDYopV8NpX7kPD56E44D4bf
+AjKqwkXdc+DjAPZ7liFO5GMzXgIOjrHnDKXj3g9QP5q2aGmpXNjTpPNaez2K6pYkM2XM/+z/+jT
SA6koUYEvNw5l95DS1ztcYo9ekB9U50cqmc+mV1re1u6eF7OUzvSmoolF218E4WS8sgp7GBFBvAd
LnQdZbeq6ch6NYZ6sLOZJ4vy7Bb/MlMzXbSz6v8BCkrkBqdMR+iVTjzeT045iktCr0XzPoXW5aIg
4xRef9UmGbmAgs1WNXZ4IbBO5id4qcWzIxuZHqvqnracvIkYFYi/tvuAn7Zm7maxVYC7rFo81f4h
NNVdIXwYOlpDfNs7A5IRFgKW1XKPh5vbiCsodTuSYKPzBuRAwWWwGgzFEENMpgZYyI639vTE5bXv
P8mMkDzHoOY3Z5j1SXRa5Zhe1sWZfwUGuXhp3QqXUJx8lguJn5e7iDx9Usi8kEZjy9tQFCCKr3xB
v6DDN1s/PBw1fKLZ8eJeTJjHHoWuPHdXEGfAJBf42amHPB4dZGPHK98i9AUmhP5fFIE1FasHPtjp
cPzlZSYA7dM8791NmAUU2kLY8A5Nx4cPWqBNyWlgnUmJIeIvGpO7XU1P6xeHY8YOh6ncT1lNkJ5l
4c7Gk45SEtMQiJNJ73xa2R6maHWhTZhS+qBDO/o44+Mqsv4/EQztCyXeKx3jpUR05KPA5r/EZPpS
RF7wWt9rpwkKDjtbL97eacd2z/mS7xYR4dWl6Dqa39WIHUOtuT3ipYu716h2U33Vodbt0ecFkKO6
Um98nhQIj326kPndsV4SN1OxpXLIxpwbX7sE3kJgpzTKsL2JkX99wzcGXWJ4SrDaXWhBLb8dEDKf
vQZEwEtrTAgqR7hsKrJGB3d078emhuXAwCEbNj6ZcwiMMsEJ0DpoZJIXZjs5cAN3y7ISJwEBQz7G
uNmA73fgZ9cQl4D+yjJwVHzTDeuF3ZAOEbVrYMjDCqkCxo5Ddp4b0xG/Biz8xEynvhuBCnCdhW8j
7zkoajWmvzyINd3xsFkfGSsF9M5IUjqOL/LP5M2KzxNC66anH+y40nDwgKOF5a6ZknVPIqB9WtFg
zmoR47Gb6QviYgy3kNGW5eWen4vzZq0iM61X3Kp5xMYfacc2+9EG/FxLJoG9Szrh0015Nv8tbmvc
X86CZVLYFaO3t2TcysklV7sxHLsnQkfR2XguIlIx2pgpKnUVi640Nrhj1xnNpp62Fi/3W89MczKd
HplmdJ0fMxRhzPxqwRTa9r3jnMrQ417RKfL6B4cYnN2tHZo48eqA36wykeL6VKx8yvhj0i0GanVb
xtVjP9bmIeEXfsM3RMCsTGiQhWdCoJi2FsJpXUrUJIxsdWHclHsiIdEfM1D/1/VG+ltcOH2yn4zL
lhTgRkwK0AB2perRfVeV8tsfeaslK6UonDYFykp5UmFLELfQpuRciAjKsyyuA6jSoZ+lh9aTAAQY
a2hBCVkAlO9eb1XEQpXfHqt4tgyn0Q9NtPfC2iu3g/V1fKqQkpt9CZ4F60vIVp0s7BjEnYede9Lk
gwQkFZbNqkyPrdO53jM502F8GMiTPFWasrpNNCHyP7uhwcGPSVLiamCvdvScFCgnmgJu94j4agf/
w86ABPP1KZ0nw/9FQJCHQPXPmWXZO/dMzIxS6qC6YmvOpps7LAUGvWkQ+bFqbRQdmkg55pZ5bezd
+tUNJNtKgek+sU13Uog3PzGr5r/muBhbvIUR5ljeRe1H7zBHuby7M3x8+PIM3XCOhnzgqSMZWcRH
xYaU7Gs7Y0wU+bWgcOUrm8rwjx/J4KVMYyUeVq+asivzAEZG3u5ztdNoCQivaM+PNayZ78gvsyfD
r/MFC7sl5B2WObUvWB+XcRsMkq66/5F0ZsutIlkU/SIikhleNUuWbMvy/ELY99YFkjEZMoGv76Xo
147qKlmCzDPsvTboF8e9hmiR3a3rDB18BmbiA5QZTAzrwKB5YXlBJPoi6MgU+Wij7ZDKMSQahWFK
aTp1CYGJOp52Cf/C/8oKfg1bcytOt2Gaj3cuo42VUWZDHO1mEmZcXC9ITN7DCbn6PkoQvGxDEcfH
eYR0SXhh+wRAlFyoRQIX2fBpBixFiPOOfW3mbm3mZfwwxdL+CyI1NZtyDrAy1wEV2iosxvkpbRAV
rCexgEtoUECdw4Cx0+OULqRBJW6D4jRsOjbKURYyyE4SJOyXJUrLqxW2ZXixFhcli89DG+6JbetP
zmLBrpztgBCWKPkjJsQOnMJg4B/8BsnaBeZVtWxmIVS4Qb5bNoQrDeKJsDtiIgqTXBvSO14LJMX9
yicnsHtoqC8iiEmLx4quQOoXkIIJXzqurLGGKVgxN0uZaZtvEngaON4YORMk7r4SIMGd2DylMklG
nEBVs53Toj34Yy0vDSFHB6hLs/PJsj5CV11QOWQSXTJF3aCGF4uO3iMzLImi4yz95cBWa8YFp7R3
m70xiUmnoK/A743N9xLjv1gY9VvuBgJ4/tBPMbtwx0ZZdzKW8HbSchBVrUnJdYKv0p5c+drVfT2x
F60BEGHHih3q44a/l2257RE7SHS6/Yqbh4MBiYPjPNhjHD0WCXkkfd6TFNcxW+HjgsW7IfGPxyvq
/JAm3c44BiKmeGwq4J+pa+z5i3rAL1pojx4HcwC/Slf8E5R23ptbtVaMHi/wTbwatIgejEnh+zRZ
g6ICS/7Qc9ISk7NF22Lqv7an+x0hR8K/WGpApYIXqvfxCIzVwhprxYyI8JsVJCkHuVXsinylwnG+
8KIosmR7GEXlFG9KJ0b+notx3C8WE8VVpTwoQrUbF8kOtYZ/kjP1uAOX/1xh7MBUMcNBxrfboi+w
KRIC+s5LmTjBj4mkqj3qBXwqz46FqeQAMArHAOgDjMAEmSDrv8PCq6bUlyKMa/Ll8EF1G82cHeSD
PZv8PNJBZPvKHRh5S834iyQbN9d7t7HwA8tBheeia4T5xibju28K/9WP8vmgWVfVcteOHIKYoHsI
awDa7xdOGGxRu4/hjjmuWI4e86LVbA+EH9uBwO1oYNKdRxdwNjQVm1zZpZ5m/3ucTGAf0iGk4Ubr
xIYD+D33hiAgcP47g6C+dSy4ZvBRpkdMuK7LgsH9XBdF+K8c6kZ+sIAQ6QFlgySslr0hWhEVTIDd
bV92u6h16XYLvyXksIfTH7FeD9XRo6JgI+20fbXsOgRdvPoezpZImCp+oAkm5CLrouUnoJU9N2Pe
fSRspfLn0PjhI8Ohpdh0uouIAZRsv9o1fgzrv8p0nY0+J+xOLDE5ydgNWueSDNQtEs8Sw2iIwtmW
w4GYkIAYkKKB/YGAXaIibTznzRortF/aq8IfAAX3xs1ImcqvPrYnlpIz2rZxmiioA16NNGnY48CX
4QhxHHzM72hqUX6B6eJo3sF9QiWqGN+G21iYZTxMvgNHqmSw/EE4EWMVBosFAyLfJEicquVM9ukE
1kuhotrwxzf4cJOYucwoWX53HS8flouXIpb5vtdpRXYjdx8OUpts0qPu+TtXPsGt5KFKLKlPI5Ge
wxUkeoJIMghyVKM9/0iQ23fhy9BfeZWnKywm+yR1VT77xoQQ6UXi/2HCH13Qig+bcgKwiguFyhJ0
G/LuO8qrDz4dNd4nIvl9D5otWNZOzIXzL7eNQ3+Fpd59bMmTcxmdELrh/7LgRySVsFtbyYboMbdq
7uFBjjd9QyGJL2mBfnK7YDcRuDTFvJ88qob9VFmJB6SlVf62nKV479HTM1D0PIh9KTrg4cCLFgKH
I925QpuEaKI6Lb7pz0qW+rWLkA/jKElNuYeBY4oNuWkVgUCTrF8W+uW1b7LysWPxPZGfHfnEJ0cL
uAi0aSGiwf2AWGdr0er/x+uPK8rqHaovGzcowKoxSo4tyOPoMJKeMx8wfi1v7aLNtA8qz/Jeik6y
u0sRr5ZrMjRgFqDmChjHR2AUvrCXL7ywfRrE114yxVrTmLcfxEPqCdiF4ISrKClOQZAleGNhcHcP
3tTbeq2jfvlCVD/80CSQFa6GGTpcMkGQCn1GiClytd1CA3izs2JhXsBiQewGDGZye88guZONkJMn
O9cWiOOkjaiUxUqGZpyL09+RZum2VxL9cpRn9xCBOqrVZbK5/q5YmLRzie3SO3mVVwm6cXZlR6Tu
nftg2QG8pTsy+FtCqYhs/Np1iyXB8quWTFIVZY8lOmn5SSZ7cFQ+wk8IViPxLWVKHs2LHuzqLWqo
+cqYzFj2OkX7UNTNIjdhAMdmBi7liQ+TNdNvUjXWYeobJ1svZgYHb/nhwLK5b/75d9nt2pRd5zxj
LHDLHUWphSawDCE8eVlOKG2aWC2c8mG4QE5gZxC7Xq+YEyKRPEbVmGxDEr1wJtODUnINkanafTfQ
TCLIXzymtVYsrqW93N25s1u26KjM5B1srJ6nCpU9QHjd5jQf03IkXSBwdwmKRGRSFc86Gt14bI5p
PcUHt4nzZ99HewSWy65fGyTZf2I3idYO2qdz3vbdf2DQXRutLVkLWSrEhYtUs75U8YfAajmtMoUc
iafLMxeNcP3UMLFcgxzpMXA2TJyf2dXgELQNO7lTnDGffJ29Okfd5MA9qb7nxRK7ZMIRSYmeCP7T
AqTSNnNa1hv0Qwg6Kdqb9jylAm5pbvD3KGYczjYKCEovi7H6W8zGOolasOBQyvNRmMHJXcVWCqAZ
NXt8y1lOnNumLd5yPSIg5suHcubzQuggEd2mgsUUvsreYgnamsDFr+gjZbz7LxAODEN4rNlGq6tC
LY9ONuzKv7ARsEtk3sQw1BWw1dfezHYMWl37u8Rdc13yefklBNV7I6TWCs+wGmtS0VhU8LKwDXQZ
e5CYsSVKeZFvJvciLidmK3csmp4eWNyHxHUUXIpHYiT1MWUCGOxmqRZrU+LI2HOxEplGvT8+cRUr
NtlpXO2isrLnVdHach+O5Sh3Uklx9nXB/WBRB4F05ImyQCzG9S8jYoijMcYLhBD9fQaWDf1hWWJG
iUJDj8BvWR55MQd0Y64ijs+De1TGc+JskxpBEuiqjqsQvhlWmbQcmmDTQ9rI2Mu48o8QJiMFeAof
SMrqqKM9UhvY36fo4boh2DSVwhzHwwD5OE1iTN0RoNRTW8chOBtgRzWGW0w1FG7s0lgT2TildrhF
JpD2EdNLM+X6JmuV4WJrcedcy2ygNE/mWe7EiMs9GO/JGmAYFmdvd1WfHRcbcwYcrSB7bZlGg8ax
O5VdqDXSi84wtYAjpYjguCegxmvjuH5mZbx0T/AVUV5BxOuj89SF7PfquVLuqWGrzrMLehEJl5Uq
UlgG3agHQkqrHD2OVeNtc2MM8wm7rnmdBi5O6kEBvsVPhbJwg3Z4cNcgM1BIxiJ16n+kktePAdfX
tyv76GWyPH3wLGLX8RAgZLaFM9UsfxvW9B7C/kfZlKrdIZaJngbfrt8XXxZkbmllbswTw+wlxssS
5gRZE6b6lS523AAXi2J2D4GtmGwMI5Z17TF3+BflaeV9e7Qa/0w5Y0vt5BR+hQ2RiCkCkghLehey
XipH9+rWfkc8HHKa5ZU62b3fWExsyk0a9Et4KGmw2reACM3ub6mjNP+lw8ixN5CpU5yipcN0zmKI
mzdk37cglC0JsC+jtAYXElbRv9b48bufZgA02HRz7aO24Llgy9rrV4aBvJnbARfEo29pO3lCcogQ
kRCrmaXxnEf+RxCV3nWy7KI5aFXOR9erEUA4c3Pzco2wSngx9sXeQI9ScUIINxFb84lQj+i7VQCo
/tQ4MX7rjmOUZWZQE+ntV3H7mKCzcI+wDP0aZVlEL9BjBmXKQdiobL9p69T8FwtVU2ywJTv/Kdvx
q+fwTvkQ7AJc9JB1MtT7DrUQFvGIhnLl3hMxJSfvxTdzH8ABCZ0f7ejg4MYuIpOwraOtmwQ85UQ+
1GsRhsZGueF2WwADNGDNFGOaAYKxHCWqqOlTjV6gvuBtOJI6Z071d+8oY7iV8+ADrYHpX3hS7O4d
iKCCHTHFAynTE1NADNxN8cwZAQCmMxnSj56RvQo6El3DOH5Q1OFkpyQ2QCzsbqN3qIqpyo6ZdNJ/
SNrDesNJ7TxTuI6nuFnC+9w7Hn4LVbWfRBpjupBpqg44PIaXHlDAvo269kcDfXpU6Cb6WyTSHPWK
5cSXYHDI7uNTCJbN6CGBVVH1yF9m8cZOdqNEqIKR1iV7DAve7G/ZjvoJ2FYkf/xqbuWbv8mSu0CL
G2SC4yaW4LW/OLn5Ty4UTAmzn8R7VBmd00zl5Jw6j6UK4qdFsHUxws7Fxoc3/V7A+CgYvknQFZhN
wnDN12h/UeyFkFiyUklYYliKeaIna8w2IUhhQ3YHOpVPTAwSEaClPX0VVcfTv3Jw1rTnERNgu6n7
GSaNP2T9PpahZmDWoBnaYD/Mc2hdPUYsL9K1/eznuqQgH5gINp1P27DkZWThse07H3Br3xJHD1G+
9tG+ttNfAkjq+SyziAGw7mR6nvBB/OQxu/Z0m7K6Q6MmHHaoLjjTCfhEAjitL5fsSp+OEqrvCrZh
/TRdExd4tlnjaxIHBqhsUGqsAD/3LLnlltdeBfcVXcfeVaye2OFx8EByS0ixctSsDhmXLsJlnuhq
+K7JqbxIrCg1S8Mm9//TSlbkdGdJQduGqJRn5g6FVMkVE1ZTvhG8HONToEqTu9kp0m3pwCfepUk7
k+DVyZjEIVUk1R+Bec/+cIPFRsLgQSh8G/EtFB8RGgTWomhmk+wEs9K5sfQjkgQzKCoxQUgUwfPw
JD0vYS9ht1mzr10O25aevjqHZsJinaN0vZKTF/br0Fj+M9PvJN8WNgzbP4OTjTwgkESDYU9pg98E
4iJNr3aOCYUNmYp1g2KPnOzM2rjxiE0BtRHGSz8PVwKXJ0nywP+pKq2FsJXIsl7rAYz3PiJrLr/v
7O30vLgWiD23mjz10Bvm+5eBp0fti76PqQM9xrObNM2HM8/v8g5oqy+5g1rEyGpAcdIEwmYlYufq
N5u6sVgpt5bkMuMf5LWIPFfvhQ+8ajuPtoGBJmfMFS6dOuSiej42k5Ak/EjC8MhPbxieYeo42q4P
MT2MRnYplYOFclXaCSHEbpOeWYrIW+W3KEKk61XvcQnEhA6nyX7YZqW/UD0FFBKjkWaj4eS3hUWy
RhXpApmy/LSq0LAtftl/F+0c6IOc6PYLshq8bQhuZ5eys8ADSwYCBZ8P3u/9jjmT1M68zduOWide
ucTANTxTjdNtkYXqDZ4vKGT4LOAuMWC6L+MhRgL5auplZeuAzEgG8Rj887JmHB2h/EIX5IucKQoZ
o+eaWYGP8RO25orkSoXHoddMVJJgFv12cZhb8lx1s51sIrmY6KvlQALb2jLLuEEUtPKXIGd4cWOR
SEUQ2+DZD1Qdc/a2cA6mW5LTMEbRNB0r9onQZxK997OGXXrhzSek+IDfoIweZjy/5NJ4BL3ynesQ
48z9TRYCWv2eyzD3xSpFf0A8XtjBZEE4Mplfkgf5IxjCLiDbbBtHG2r7umfLOvA03BYe2+I4oEfA
BTfglkUvG0RvEfHxP/BR3PbDwlCBmaHmY5CjAzc0CMOzZELzj84yQaXY9SX7+KF234kNTNwD0215
zmiV6U8Lt0ufEac4KCVmw3I6NemFeRH7Mpmy2PXxgZG3F3kM+LTnXYfaAhXp2xNuI4+5+JYTy/9E
MWO9NIWDMtTrPUi7YEcu0wj5JAPnyo7ctM1PA6Lroa+7fkfbhVvJE5Vz0OgbXrMMNP4lwt+8AR1h
CehkXu6t0biUT5nqSLLUHKAsT23D6p/dl7tly0umM3+gvs00t68I4QOxD7A88jWZomUsPhWg//2w
OPW+Cq1d0ybhU6CHkKXmnKJBRF7gDO9ZXDV/jM0EGo9x1yDPE0HykIczOBXWD86byyK9Pk7VYro7
xafPDxAPkkvac/nhhrvPz1ZDjIvo/rb19idRSp7zQxXqxU8DktHuNqUjIakRvMrlNYq7vP/qQIbu
6jYGShvbTUGi50Jd9bQw8d1Edjd/Og7ezvvy6x+MQ4RJQgGmrQMkVsnYtd9eNVNntIQj+uu8lcUZ
SnIwXt3JZWLSUNyAvPIFmkrhdweMtalz7DpKjTHy2Zurhn9wVVpz991ay/RpWRjPQVop3EiD3gMV
8QOeBlUfteXUjPN8PiJbuDlSj2Gk0dssqpQXO4JC8wIJw0lQggXOgTtjqVIEr2hYtgwcgi8B0uKK
X5MIuLyJGSUtvUO/iMR6U1EvwM2x8nEProC+Htxz8V8WWxMrZQJ5Hs1QV9OPkhEiuykI5hDSzdjv
PXss9U6XIIHXI6J8opChKH2pwIGx2jY4xk3pR+6KWZ33xA0R3kq6V4Qnbobno46KXwC16gLQe+px
b/fuMxRjualyzuktlcRy88K42MxdaNV7UqOXLXldmEoTey7wmEBi4WASe0Gx/ZYZ7OpktWrva5jx
f9MI8zNN9PUb26Lfo3e08ndBMsENZ0P7jBvmB02q+YVmnx0maDMM74vyVCKVObjABBnBe61keGz8
YxiGgH7yu4V5FYlBdGt46+bB7vPY3Q4WuZpoCVNx9bwo+OkVhzXKn6w7lFUdAr8YnQ+HYQJDolE5
HA9DEhwCx2ex7d0xPsgU+JSMirN/S+4Vr7hU518wkxZ0Cz9x2fFhXnEEcmo0k3n8NBlR33o+9hfs
2u6ZCpVSzAMXhCtN5NdSG/9HSqfFIBDq+BILHcwPqZsF4R6jLbaVyZqCPQlUhF06LpysEFfOo2fX
NF9UClsvQ0u/JrUzRI8gUY5qYu8cJPdUmhCfWaUjMdNxVrG2Eumy8YSrgw2aovyjyVT2XtL1c8j3
8WPWlv2tbXOwWdQzxccYDp95V/p8XQWChr5364udJN5XA8jlLXMnHJAkv+eHYGKnv3jz3zaLzF6m
i38l3kcWh4gXb+ty6w2rznfCJ1V3yG4CTHfnUdCIb80QjDi3AnWclcu3GrbDJ/XHvO1wxuycJo2n
X7+rRLCzYK7sGpgBRPyqnPUosm9UshYiuZ5fiyCTmMhva6pjZ2MN4hbFnnkU9yYL3QjPb2bAUCIw
jh+cSiYvgknCikuq3HhsvdhtkGBy6smLPDKl385eYXZVFlJnYTHvJKu+NjpprUaQJt5VE25JgTk3
J2vM0/dZBzesVtbOgc93EaieD3VtR88hZvL9UjazPtpEHW04i1r6BaTS9cZ2XeeU8/tAMGJ7YK88
13hsYkabMsMr63dyZacTuDt+WzZNhK43xBh/NOwxl4OHTOPqcVkdZJaID+QPRFcgemapGoL9CLpl
LDbG9SKP7nH4QZrZv8ayQQpUBvIDIaZzrH0YxOXoaBcVPmhIJN4Ep0fEw+f10K1yMJmroOdz1RMs
Kzna6KZpqjaN60LBKkJDqHtkGAcTVlY8YWwYNzqL4peMZRMtvc5TZGFWwMZeemVGTg/0LgQVlTig
yTJ/9dROP660K8rZ4Ru94bR1SjOhVa2S+N2KEtRqqXVd7n8pIsiGkEdaMurZCO1kXxF3vTIguAH1
0sGO6AGGTh8KInbW4OqcB+QUNKJROI33nacUq3Jq8lOI0YaPukDLrXJkHMKh1AF7uu41E20PMPXK
JkHjmQUVsGjmPnKiYOqcwuU4TDsSEfr2CPqgJ+dlHPrnOF0OfNfxtiUN+eaHFus/LLU/DtKATWdr
6zTl5oSlmmllGwzyX2Rn/coaHC6/nm91ga5c3JY5JuBvDAy5JxAPeqxMak37WXKhAeT6TOl37wXb
2HX3lRDlISqpZ3I0oi+r9wkqVvoBXEDqnOLU5lC1QVg/ihEZ/wD1aY07HoIpqpoLxVJ58ae7+TxA
avGbtCQT4wbGgRSTJEk0qt3Z0Dd4oi3b+k8q8GBOPgNaxGewY+6iWTkiBSuVG9ZrAKJcxFFY3Yom
LOBcFqVzjJg2f0Whah6mcMSCTjn8S+Ve/6mq5qm8Oyx5dZOQ/zNhRythW/a3acunplfpZwTHfDWw
EX1KIuKjIaOTUmlSsK5r6cdkUbZJw6Wee7+1ZZdXLqzp5FNptSsDlmc1dmT7HJRL/UxxC0nODcGF
ELtzv0JLbqx3NxUAdJnl8g3Gw4EphWAAycdcFLMLNefzCWUPautM4l5AFKI2WRkyPaC2XVHSxx9q
SrESjE14QAYEgEOWWGxlqV77sqfZJBCoR3zk35Gpi8m3TeDnHDL/fyMqXf5lORUTfjyn9qPSS+pg
aGBmNKQDtHnlwuYyef0LcWVwVzx+d8GrGrK3IkmcR3Jc5IvH2nxT9lMEeZz6f1or1CHh1u2XTG7K
asxoWVOigCuYDSs2/N29ssj+TIkz3Oj1v1qySve9BHuMo54KgRUpEQSV+mYRb3IKv1Y96F5G3jpj
iw0bgAHd9wxlJ1sHflvrB9HT8qux+8t0mFjyyDXArKaxfckDEUGdivO78LxCARTKO1p0BPmOO9x5
9V1DyI7fteW3kna2X1Dfr2XnMdiGbdbsZ0hmz2mn2xe6FM6SQLf6L4kepB6PC1ICXVeMWlrfz9ac
CyFxOwB+tv0SZMPuLldY01WatbaABTWzSjZWZaHvmFKsiE5B74OWtWabEYiTkzDb7TBrbRAT99tG
5wpDQ4VVVUjdrYNpJBFCNpEatvnSUso2qKtI5CJ6GWDlPY/3Hdgc+kfXWMO6NzHWVvPRZqnPHv8O
6kDtBPsm/dQGXykUvRiTL0rlbJo0PHP27AHHGZ4K23p1ZtY2rquLswhd55MZTfalQ9Ee4yEO9N4u
iz2EyLv8qOD3wR7uZM9JzTBsFzrwFzuFc2dN2hjSmKQjh8dgwJa5OoJ1s445i8dmbw2MBz0dBrcS
V/YtdP1sE+N/I5crhoEW9s5HqXrxaYFrs/ZlLuTvqD0kN9xa1Z/C780lR40VA3cnposAXpSwMaYc
cCgeRJw2HvPHegjKB89E3VrpiFE/3AcMHcB3kiGgXW6wC+Vo4727jh1SaT62JF1HGAVyVl1VmHoo
/ab/0glhFG7JkxQYyxuqYxRV8pPBC/+xMb5WA5vTuKhOmATiVRuZ/kNCo8ejMs2M1pci7d90Mb+m
yb1GIKm93hu03AiBPX8zwxTaBkNUHjGepc+KlcOXTNx76kYVMta+7xqcKeP4xONEyQV0fc+SgalG
JCrydUT72EWQP+VcqFcDn2JdFNolxB0C2l2nmL3etX7vWB7m6pQw9KCaSrOGQCAQr+cFjPqWIJT+
FwN2rFlmpTUHXJyjBPNDd6Z3cyx32w7T9KdRkt3lyF/xxzc5T1ZeJWurtQH9k+c8f7fEyD9UTGfc
PSVQBJ6bTTheNB5wBLd5ZTHRRVcCl/sP9Inpg/mJ2Edl7CuCrnr3OkZNlx0Lm3X2rl88DyMPRji9
srFp/XNsj6toQky6GTMx/OXxtet9xcb+zZG5qb+F1vXT0i3tcwjz4dkgO6G3U7GNsz8yxR3TD8Lm
iJrNI1UqFsB6JSxOs+mhsWPlCZwuqF5oHL2OaUfLDY7IVTqH0K3vFL2kMg96MlP8PdLnhQiletwb
qJas24Lsdv6rcl6BhSxesWbahExkXDLAhuSR1g/5HHHz8gNKWV1DM2ogHEtbnHInzGDmNfnv7GQ2
tyraan8HkMYvn/EAEJdswIl9kEZHraUxwO2yoK4PdIdopOVYh0+2Ab0XDWSosxtaoluWFj5AOY3Y
7yYY/eYcG/BsqCZGV49bZA81Yde2FZ9RwDjBeigrf5tLX2yNou9GLwi/sMiJ/NvRuGaM6pDIuHEL
ZdMPiFDzuA5R4TfxeSHFWOwHPXn/sTdtToU75HSABHvYKKgdc+YtvCOPCSHYQS3p/+TINZ+Y4pDl
U8Weh144cdFmQnRgARlhLNIb3WkmQAJWAWMdbP7r0WOovvOjcPlCc+PrVegtwZvuy7nepKIO1JMZ
MI8SUtehxh1W5eCDC/S7XN7JcA6dXrbB6qpIK5zxoF5cwHj1K4ssa0adc3f/fgua2OYz81AXIDFo
Wabgq6Dv5x9vHWyn/mRVlFwkOPVrp2cqpVDypv18pFfgY2KOkjdoJsyj1uw6bD4d+1BcXplXBHCk
QK2u8fvUydVNiyyVG8RV2aQobRlA5wc3czy+EBA+0/QQo6nAMow+MnuDoyiT96QadfxlMMkPJ22Q
8+NfaSyNUFtDo2sMtxE5hc4edcBgDhnvqqzY8WTaAs7RJCK/OEniCuDUcJ2guUVkQBTHIs3DiUSr
ZREDGUuqmyois4a8pITjf5KozgMbOzvlRppgA6MN0fk/tpEi+M+UcFAMoIVcei16jjIw6iUrE5Wg
r6A/LnxweLBfuh2jZTDgXDzLC7KQ+O5fIQnzJZbC6g8qAR1EiArXyYomzMZy14p4UwWKVKQUncMK
oyxzsWxKGSAjku6/inS676VKR1/ocBOQ6pAvqMBwmHirofNVcRgrsww7HXvVF2EaojpaBUkFNn6g
ceNIUcgD3TTZicFsFvkI506G+1mFbnSc4KwlSDprak6AMs5JuyM9CpQeFk8+3esNNA/kx5XltcPw
UA0JExy0+U0NYyvKpxd8TSiHax3QQjvc7ONjMUyhf6i6Oja7yMoXhcGu0V+OM8LnXVEwTd6Z7sUc
etyRyPHLLuxu3Z3W0dj3qEY0rzaN810JTPBikmOSR9XQr/F5pMPOhuX13eQj4hAPvDV3TeU7z2Hm
z3dm1oC8qQ9ITjkiDovmY9e6QbazHVNWZ/6TgSJSVCHI5TgIiDS1hvfOmsMrAihtXsko6p+CUHv8
UcTQACpxXbWv+8oFahczkbEdRcPvIy+joC2F4WzPmjeKhXr8M8L8+UNAHW4oh+V4hJ0MA/8FiUL3
0ZZZC9qWYfu1tsbhX+zhDzngeUXSWiIpfWSO6MonTzkUPm40bXnssh/cFWF/tJiuroI2lU+S46Dc
a1Nmxa4m+u43CMjJ2eR4EIm5YHSZHgq4bhk20JzPCX+4egAYFhBVZTm5t1mK1pn/MY8fX7pUNeM+
nrvoF2KcwFNNgiJjRneghg6Aa4hNlgbNsfFk87cHLsJcSVhk0/WLEQ+CLds3ftLpZZ5a653XlvQn
1EIknEWjHMNj7yf2o6Fr8Xa1rYuHbID9S3XWctTzy0tv56mCDXHHwADLBrZ/FhhKxpcSEpu1SbFl
0CpyAtkPplyadxw6AUN/GiVU1baT42iZQpu+zQlcmiQS2rpHkhBkSIRTi3CkDBz1kxDCcfb9IDmN
PlZyLmxTwL2xG+yEQc/echPWVvC6pNg6+HfgAiEqNG3AK412eCZPAa9UYEEOvDt0Ms0IrwyqDeo2
v3iv4KKbQzWO1a9VTojTRmazPLP5ZGMfAlD060k8qvjo7SR8hWFe3PhFa3YCXdmfiP0IP22fHu7A
ENBBg9RrxMd5HY27rm59axfRAzf7xWXIvsGZQvfpCs+bdh0SOI3PVWDw6/F8f+WLSdqH0ocOfEIE
m6V/uy6r5NYazJBuLaNUeUyAM+aQYglhw2ox2TdA57C3A3Z99zxPCrURE+A17EbFQMRO7GJdlpSE
K8OXCSq0BTPOLWeGq0S/9SAgbuZ7m1vxhwhFemb2t8ELVQlAU13eP/EwCuYVtVUTh+PLEle8GWO2
F5GgcnBLOaEtrmzObb20TrjH5wK5mZMSd3HPyXvlTqg+7cYn85anF0NBqmEkbUgKg8TGlUg8hOIg
Ouo0z9PXbmb0vB3BZ41rxgfucw44rNko/obXVEPn2kyul65Bx9oXa8gF3pR0Kc7NUFN69Qxdq6/O
t7rujXFqfbaGxaT4t0ybn2j7vK3CqTHsmazx7LEOqycQoHAiPeT4ZyZy4mSnnBp2lugfu4pKjDTl
wuzTxkPHNmiGf3l/5tL6qNgXop4h3sxGQom7V25qolDeAIYF818nqQgEWVU2I7wf6WpkCpSebnCg
INTBqu+EjWYaFnP2MhQ130Yx24b0Iy+YYmg8MZOkaWrifjsbHP0rG+qpWZdWpee9MFYi9zqPInc/
WIzDHMWzs2qNGn4jm/32Lihbc7YR5bQ/LfPkAkFD2g1HpuNWem4JFA32rpZBQAVVApExDBdeysmN
UDd1lNxYSyVUvgDXEMEmbN1gnTCTtfmqA50acWAtMOTfbHhHdfEC/OYHx/Ea/0UybBYr0Y3tciib
nowxtzG1f5hFJ6Mjt4VhIJ7foaZDSj8Mi8ZhX+qKdmC62rbha40tkrwpoFDpz6DHuj2l3P7/CGph
T8OP3d2sDvXmpocSsjx6aS3+oUyensbUAJVuc8guGB9s8TwraAabyUCNOXWNE/5Dx8CWLvBEHq5D
ZI/RibSRJfxW0EM3Y4QEaoBiSPVQlflj2HlabDU3sUVfhBnORta7nsssPC1RTBYypRUTONllQP1g
vm8q4iU5DIhItndSsO+8uQDXjiVIHMoHU/+ZQkTRK90NaEi0D895a6c1o4HBGwEk1qUanjq4IVSU
laYkzlXuv/I3JbfJF2DhuLNjAWYuIcxJRlEzXnOkgke5sOW/Q9TEI/b37Nwo+1MoVr2bAX7j02Im
uCtk4amVD8RlqxqxYMe33FMEZDDloA5QutdRYn/gRx3kdR6F/z+Ozms5VmQLol9EBIUp4LUN7aVW
y+uFkDQ6eChcYb7+rr5vExMxZ3RaDbUrd+ZKAFXo4GuL9y5rEMN69KALmSSfS4kQVhtXgQf9nKGn
5usSoS9URkYh4b33oa0wbW0LZPIDdokE0shUBjtsY+z17SArP5ZSk28tbSqjdqOejPzczjZGJS0g
hvVNwGeho2gRW2hpjWLPFS1FjjN2IY5UZ9Zf3pCJSsqJE6muq/s05X/eWTEP/AzNA4g2dqk2m1aF
1anIrVU61rDMqnL+knbZAt5dSKqYhFOOjmW/xEjd26j079QqLY44p6A21GXwAT/mP1hHDhhWPV7x
G/L8Z8PCQ4Bu6z5OXKJuYIMnXngoqiGmx/itN3pnl/t8DfNxTui5KFMBQz/hGuAqu7hAMcDrNAf9
n3L7/FgpU7J2zbFqboM0L8+BFeX7rsjkW+0XnIEssskdtZCCV2NDYhy3oJ9kK84Eb5u62JIBD0XB
qukDC2gaAaJdMtBIjROc3Fy/tNSA52PtXVJBxhmkBuY1TViGTQqUEttZtm7kcJICM3hI80Q+Jhjf
zr6gagh1GnqRh2SK11I1PwPTxrBhbptf9GKDQWISD5zvGnnVZuTlL7aebAtpquawQChTu4KvgBni
XI9qPr2Gs2PuGgg8lcqndttbQzodWOea0UYXZQ94lsmCHAzPxjOPNXWLSMu5CrWXDObGcxqVf+ez
Zo/gGhOv3AzwFkCBkorClxRnFH4bpWGT4Y2WCfAOCt9AEOAeOwDpdRGpJ7N2mlAIHr8Nl49y/uhM
lVRrsXR++zgZcT+e0VoIdkgSew7f/QBnwyqOiKTuYuPOueRNALVKIaTY68IacQQg+gTYKE0n2DlK
F3eGLS0/HC+x+wCd4r5G65O/ICZRBjtAzfcCIN4gtCBimgf7YUW0kYSszym6xS9RAioL6EHjzj3w
SrYrU9OWh2hGm11X4pHRs/T4ywtun3cdGbvSOk3KZuY0KsWAfAXxDIc5hulNZcXeMzQtNmn877P3
pqp5nc1+oL7siDXfGu5RwAlChlfdOnK2/Honqjm3E95d8l7EkYmlkpcFHeJ73RBit3SeoZEFrOZw
bsT4/DKV7pKckWfLO5sVZdYngQ8xN8JZ73Ee8ZjTxwzVM9EjLMYEdNDGqSxn3pMNGvW6rabe3pFR
tYKdDeLoUAcAXjB2JFojnTRNdiYd0TS7PmfHshWdoo0ikJ0Ck+Ib3aMz3PsxfNrn30pD4eTriY3c
GieHLQtSEFtwpv105k2iTHNHjQxKIt8kOmdTGontU0u3okWUq2qTX1AdYJgrf46+TDBm2E36Jm02
WVAUbJ/sqH0xKSX8XeYOgDa9Tpz3GHZrLvieI+4/m/a9tyXuyf4wdRYk6loouMdm7lJaBCngs8N6
XugL4iricGOymNx4XOmjCwFN9ssGRyxXROzJjIG0++plA7fbgs9nZ+O0V4At/ln8Yr8qZF//Us2Z
MZ14aRKPphXOIXDHBeuJx5s8qze1PjurgLoXJoIgNSiqkXc+AM6FpwCvM/S5iL0O3yczP4wNOKy1
7ubg04gsw1p72T0zhJO1cmGbzq3FqqFTn9hLAbUxIZjhwJWCIhwLNwLV1m3Qhw4eJwyftj/XODCG
zkdv4j6z7WsHXpNVgIpaDX4BQ0M3VpKfOsQRF+G7dtM9GzfDPLiWxMGnI1UCNdTa97eT6vkKwSOR
w5oVV22ztym7m5thkb+nR0cTWB4vP94pNqbiKqu43gpmfH/DOos3TiEEJToxOUcJf5o+3C2fQ51D
pomUc8C8YsfPjo+17pFVe0fBhlu706cr7LoJgX1awy4vfCtYYx6RLntZ7FiUb/ndd8JB0m1ABXh3
yZWivXWC7/h5SguKIcnw9e4ulsbobhnCW/s1Bc9vvgiuXAaEaC8NCC/w/dxgRCny84ANEBwSg/Ax
l0b7O9n9HWVeTtWOQTB+HjwCI1tVC3LlkGkm/2xKkfolTGpdwGlwdTVv5VTDm/XwA7Kc7+8uVSZS
+Q/mMMs8JgfXP86lFf2b3CGjk6qw0985EepcUl6NlALlhd/74hQR/aHYKbEEBXiBWraqLFngjH1i
w6s7ZFwL5hFRV+xqSWwYkDK89BvNQGuUWoVPKWrksYyxZhGoUPMz/857CjDequ1i46QLE4Roa02o
vvthETsZG0aVxt0MRtINj8i2ecImva+AsIrR5TbZ4Uq6WLFfuh9GRIjnMOcZAo/TagreoUEO+XqK
suGsRxL+mxnbSbVFYlLNOibpd8MTwe03ayH0GYnrvBWzO59aPPodGFnlXSE1U01D90bTH2ZmU160
LcsWUFrYCqFODsmetoLunznU2Y/RpczCY4eN8mARMBZ7l9P6ZQZd+Q9MUdRcK4ug7EpZ5fIwMMQ8
tl3mPlSxYh0R8TIFZjPWxlM8q9o4l11TfCc0w/85fUwBWKMwxyIMKGoZ6P90NvD7JZY83VEoGbQG
VDVt2j938yCPq5FmD5KF4n9wjcQvHvXq6scz5rSMsN8OtxPUWjO2aRBjYQUJrqVrhOxfegdrBZ4k
RlLYOfOaIwTDLClQ+53ilj5bMzo7T0UD4HybVxLHmjIcVputAvH1DDvTUpsWs+GPMrmXU0RhqjdB
6Zi3phwj7cLEat5yXvH/WT56HDC0xPsiik1hlyuymLQ4kVVAJCn2OvLC2vQ23pwkbFYJJPSqDL6j
Jm2RUUArLfbMVNfwQzZsa8JUSfkgjc55BZN5y+v5BRbjtUiz6WpMM/0N7STO2MvA/bRJ/Ehkdn5o
+Val0K2n/FDgxT1IS+O6wLCcHDrdyZCDJt/jx26eKfmZbyz0ly2XPJoqJ8/4wsNonujp5RVtDXKr
Omq7MthTofC7+T2W/ctYOSPWhSxb24ntnSbSQxdZdVifc984Vv5kbszO/Vz4rmwjt39uYNZsKth7
2BMot8PMU7GfRXxkJduQowm8RH+QVXhnZ+//FqSdnoweWAEjfrpPMFNS/VwEX0pCS4qFZnem0G9X
UV0UvFiHLpwDR365cJXejaS6A6wGq7xWwjMv9phEaxxdX5FPPw3ESE/hWlVAIFBDmjOJp5eFQ3/V
ExAAsGW0G/IaGcWGU/pbmwDm5nkwjjmNKU9lBqTBLNr5in+QgozWoFTI99sTVuzylOdD9qNUDP8j
K7N9Sy3go6GH5V3yXG64yXqEhNzli1v7fOAIJd2QQB59n1LCi0j77p+nzP4EVunOu2yj34xhfhP7
S3sKGr85WwSSyMx31R4f1/A24BJjt9s1j0HjccFuAUYapte/tLTFQdIgdAJdZ+bvVf3wZQzWfVta
rya+ybXvSusAhtveO7q336Isln8DMbdda1EQhAtBXC3R5a+umzUftutzxbdqAsgWe2zVGsUzVWHN
bmlMMg0EpbcGVBSpmmwnSvVH/0q1hSSBjlegSpy0Bg0e1ZijXW07CL64uHYR6AQSME5HQw8NR7u5
wB/LtII9zMaJttF5Li5Fo9M3sEAFfmlmR2wlQzgI2e9dWY0XqK5gfQeJBkAdEVpigMBIwI/1BcrJ
AQDCjPclG322PJO/YmIOrhwusgRtPXsPo+M/D4RLLnmyNJIXczceLNMovrHk3oiQqE97IIoTJANO
2Xo6UNEUvdV5EBroaJ8uN6LT3JXWrsYTQcYUwZYIXbfnC3QlMPyRdpzPojCGfyQBia1ybSycqbvy
mvv0qiV9z11n3MCnRY2ywEBVtCwCau4Q2JG53qYUeH1SEQDiAuDuLKfhvQBkkMCq3Xn2OqJA6VZA
ktKwNMqtqINiDz24uVI/Rhi0HL3DQjwoLER/IG9nYhxRQbah+Jt7W9+5rzO2kE9+FSOlC8azIp33
aeTcGvBPVGe64SiqcbDVwPEbyBNVtD3vlZU4excaGw3fwArZM1coN/G4/JYimXH/9zpcREOSahze
hWFiHKdQVrKQjYEjROOAVMldgBNuTOdnSTs4LbhG/C7bJlrPtPa95DqhE3RxG+8HEMr4mNssIldV
u5BSIBaHKI9V1PqJu87dSJBOYuWqPgP4H9vqa1HlU6JcyAKdPDfwRnHblJRk8GfkxMYac01Ha/+e
JZV+5nciVxzZ3k4QfEdjdvV/pmMGH96IFzKZAN43jVs62yXGzx8DEgP9i29mUy2xeLHnhhyHa5Hz
tCqaT+nCvomsxoidgZFb8HJ62SvXELXzrXLaFEsBHg+vuTrIGGZ5oTAsODUirMTI0MDHfCxck41o
Vy+f5kQVyBThyWdfaJ3Y0PZbZ6SYUFh4LjyA64cmCj5GF65/zwXqlsZ++g/dEwuFSpEAzLzOQi+V
3oaQAXEPxsII2VX1P5aHbs3QS8UN4jwlPo0H7a+2cRt1zKrkAwRZUSqG8EGoBYRv0xz9BOtNLgOu
f4jf6zYKmn08lv+/kxLL4Fr0ng6m/iDpx/jOzqo+8jZOvopYWqe21X+mxqAAIu0rdYR9aizasUe6
AcII7txa9JYG8lHFD2yxSIParM03GLaI9hfmHJp9Xz0QV4FAkbfsUrqEyGidyaohLc12DsJe891n
mXPJfB09CnfKcAkaydoc3DdosPEbGgxbaExvj4ZRpJ8j6sLTJFrChCWY+AYc5YXmgUeKC+xroT2x
a+cpvdqG0O9WgR+3z0V/J5Peaa+G8k+Nn7W7IIDbyyxoE/mCKvFAtoTwrxz0GpmnfqkdE0NsPjbb
OoisNWgnHSK5yWvKM8HAnNCEiGubAN3idf/yCA4YTp/RvrGgiciSa7Fv0AY3VtFHt6XwoTXEFORh
VYwu2qNhmBs1BUl4vexvYmAka6apY1J0Bt5WBDRPgFYA32DUmN6gqdXxRgZcOleuybatj23nPM+p
uhBgZJ0vYmuzoLs/GLESZ0CT3Wma/OZInKJ591rukFJ4zRYxeP5q4+QJTiRm2ti/Qsj9Mh1XYUVF
r1uVFikdmVTWLYJ8Efbu3J1sS3H6cAyGUg72QczF7Z4P3tJlBaQ+twzWJ/24mwM+kNErhmatxpjL
me92wUpjAntMSVQeNRaHZ8/txWvftxJwvAnlcBsR+OxXleQOfJKZK/d+V5kHpnexn+a2oSqDG/6B
a5PJ2FFbn3Kxo0NO2P/YLNx+AjYNmzaSejvg6RA4ldv2aa7Lfl+l0/ROaL/a+30F140P1gMyyE70
eWrUcglaturmZCSnNqjtl8zy+Wn9LgtQlvgF35kaw6PR5sY6N5KXKQV3SHMAbFAJMslZjyYdEVqD
mZ3IbOF89WP2+g5qJHRWJ/luuqjeiDGKPrTZP0AQc5+s9I4yK70oOtmdTB6LeihfCa7hhC3gmQYD
FbRsbYf6q8rQaVg4mr+5Rb9K1dfDpvWaAih0TdWFMUQ3Wj1YKgI+/qF52/kG6rIbubsS5AG5cRai
nHcVqBLuirikK+THwd50M01ux6xjVXWn7m/SKLWTDSsk2htxa+JhNOoZJ3ZkOSmL6HLZmkUf76IJ
LZRvTrauMmHPWC85VaKGucBeZP2bJLrfuVPvvfWTTn9xCGOxgOq1ccmS/5srgROAd0a76mkM3qWe
/d6P5FtXweyO44bAeXFDKclBhrum8WwRRvkcKq0xSbhGFMrajR7SUSZYvbkpbOk3fkv6pqc1QzpX
LE7Ax3iD50x8U0VRgEMcI6Nlg2QOS5qPiC6FF26l2OHsPt5gUPTDtnSNXVwK8S/IRkgfd+Y6ZQAJ
s3nkvjg0vJMDsppnHMwtgMFohmlBKXdaTj2FwNT0sDksBibXsb2Rl1me4KkZXPBnD3GvKPQhBT7E
RDd71Dkof0O5YISJMx6+Xbs0w9pW1a1OZZBygpjJJhaCe0bs03hQRzXjQZsmgJkDeaDpOnhosr79
7jmKzmPhea+ksIbNHPfsBbh7u5Q82XwRmnbJgxV6cr2OELC/c0WBPNuo6SzQk/cpEZNbllCTuLFt
s/rM2Kz+EqxMQjow2bTlZn/tFCQGK0/SX2XZGKGM4d6fFTknHHvZwxJM9FbOhvNWYX/d1H05hHEg
vLsDUPnveDraV7aT0cG2y+htboaHul76Y5/B8a/ovfmJuTtvCXvw2pg7a5XAzbizUgS0HZ8iaJEb
/RF3ZPfndXoI+e+iF8M3uRE3Ls1zA3j9I5hlN7S47hPw8uazjMR0qGLO7bFkc4MKafUPKXORoj/2
DuTS5X/jXA0PFRC/i+sSIMPvCVjdnEgZFmX2y9Kft3uaGHeUrm6+h4keWTS94wQvawX1Of5DzMof
uQaoz3nSlNM0WlSvi7beyNMhYHTUD65Vz7AdKG94DAAe5/dweIU+5Ljv2sBqRy7fG2lbcOWxXZA3
dcQ5Ww1lfLOUbh6yptcw6qemXFHBNj5BUdQhj6hJ94LhHxHXg37nITbhZ/h/pK2xlu42+bE+9lBH
uiNFicOeipny0oICXcmRa9YKNm4PiKyoDN67afyZuwOdyGTR5KqIpyJMx5gbJqrwm9u1FRnajFUt
oNZbDr1zR+uYDxzKpIKUXMiE/xT0kSZxQWxkZUGf+3/9BGEOW1OFi7uVSBmTA/dyLERlEkV7jIbB
dKPyZJBnXET5hmKJ6BnQhmDSB5pUQ+K/V5O16wKudNhKu6UZwr93svgZldDC6v6Dw5k+UpXlpl96
9vm6TdwTeP5fOyvlR2rt/oONSL4p+LCKtbP4cpu5HIsxSvO7D9uUjtAprlejIRl1e5zdKEujo5AV
hL2fZKV2UyC6n4RD/f/rE/8Lm6BDhzr8SF4hw3Yh51IeFqNpUwTbgL0VKxoaIJlvVL5tWTk+RYSN
fqMWHGreRBIsXun8i92hRZNBFT/z1gmMlcuTQ2ilaw4eMXsZtpP3BbkU2Hw92/QNQZXZ2zTs8Y1K
GNtYN5CPU7NpLNBVgU1KeMh/8FOUuGSK/MQaBlB7WqjLeR57yBBEzpJTkE7NX9K23S0KqpxUbtN+
pryVjgRq9Samq/WZBpDsEJDrPbNF7XeGZB5KSxcv5uwY1da3+nRfmG1bbgNHtTdhyOXNKGN5mnPD
9fHmYR7E31Bi0ENNkfxKOjMEFZ9s+slNj7ZVYjGbpv6GMdQ8BIjRH3mTWVvydDnidtW5D0Vm9Hg7
mczkVdlG85Gyq+SlhYSiImcmUbKodD/hvvzs4nj+kVaxXBu/zx9ntbi8E6i28BtTPIpOUhWty+rd
oVF100fOfyCuOqopoJp2ZWd8GyP9N5Ot070HTuzu268+u8lCwr/XVERlIlGv3OQnx/vBMqCyTpJO
x9Wo7ZQ4PqEzkB2xB9UMgsU1SjBNrSBHykOspQ3Rp8qe7gyulU5olpIj3+xMKAgbJK06Zk2r8K9E
qPsXEsvtpeKOR6VnHqoRJ+9g7yHD2LsFuwOikTNfKKHU30uXGeAjFgT/LNCkLrCcVlXHKIXOGJM1
n/zqYHKYEfkPosS+DApXlIn+j5OzkG+aW1Owgqj2Ti6CQLVB4OQzipR+ILI8Pi1J3B8qjraKQCy9
IY4kWG6D08DkC9mBvcvob6loWMKhlMUuDaLxFY5Kf6L3uryJewUJNA4H1yv7XZaJsKSQ1ToR3AwX
gwfoZtyJGUGBm1sSWKZlhps3iWud9SGtp+4Xg9Q4hdXQUxeIJVmcJJZvEVoGG3cQB4zSLbu83aAA
JXNmOx+lueDc4F4pjnbszwX/T4yiJgrjjSVqAFBjSl1U+C4dfgFpCAuLmEz48PHkbds6xc0TTJIi
jHuWJHRwS71Xd+r9E8KzkFswcdYR3xm7IOTo0qX+z3XNYJsyJ72wc0R+6kuPLWCaUdr2Q3hxfEIJ
j0WY1GOj1iMulOlkJx3eXqrr4uyKA8eiSYlLzq8thWmvy4KFygXvf1cDIE6yTxRJvE+UkibLitgP
xmaRTy7JyJk/knIjblGhTluyF3NW2qTX8hEwIgo5XnyeZgzKdA1hWA64IvbLZFx0cefMWK3EadZy
vlHI5OXPeeD0aFoiLVnS5DpLKOdJMDSUQRs/jdiSbsCUcEokuUEmGlDLFoQgo79n29Ve4fFgTikq
v8OoJ1r2fAG8pENpiDtI0wuWPxIMBIj8pR+PrV7EcgRqqV4gMkOGa9laQ1Go7/NY5onIv0J7ZQVM
nIoz00mADkEryw1+5+5IkDLgjoUCVhFqPFkkXnkk0r6ky8iP+2KvoYPBwZ+ggxEFVfDfQLWbu1F2
JFWyKv8YcasyHJKek3dzMuVwulbBaUlbfi2paS3Q+gAAr0HyWQhorPGx0nIR9sqA5ad2EpAfjQHk
YjvNvvmXdwadKISmzFMKG4AbZ62gVPKXJHLTpbMAlFe67nEcB897ILKjePqVoFHZNDzjNAtdRltL
iqrctDBS1KkUgbenm81sDmNegMPzplR83zGnzMC6rf/Z7uiFpaQTY5WxaHhhB9stdNKATwgbutTG
UypM55+pBy4wReKrCzQI55GyFu895pXORRY19KWLuCptBR5k+n2hlu3csoZqE3DGgvA0PqGemgdA
tRq51SprP8R9KfytV7JZ3SB+Yc2g8Gg3NsX4bKG6/hp9/kpfMByXOEBRJdROtMEBoaLnbxjDR9y3
mLOj3Jrx1zbTM8gV/8TFhvEj5oL+joueJgd6UtHW4M1Hud4GUDlXhWW/c39EZtClsWPeDt7Sdvo3
21kaUqLClU8OKOxOGewb/PYMFOQd0MD75AkDBh2sWBGSP3vA4MHDAMFa/sy8tN+hOx1d8qSric7t
2h6vVDusK5eoOJS4K2nJm3/PLQaMkgRw32XnYmKcxpZycwC52xLD1UYMkvwe8EN6F2MrxEpF2lWq
bG91XYE3xB92Fu2I8Cll80C4xbuqHiF+HVHPBcNgHkMCJx84HccL6rV5ymLlHUzXFx9O30dHgHlU
XflGUH8uqgkuub6bpiLnpRhwuA9mkP43c73fmYStCdjCHKlx2hQBm2lHr6zcP/uTNV0E6MF1UZsS
hChRNswNyUvD5sxdOT1GUWCIN0Rm8YYs6F9Q7erfOBL66tf3USW6wB+CZImVwz95hVCPzAF+ex+o
ln1/t+znzKaTJfynBAwsvCgACqXw8LC0qiRfvzhgKwqoV9Ci30u//RewYA8h3ERfMzylv4hSbu7H
2rm60A3DPFLTyvaNPWsxxO/S59g2SemcBynInsmO4yet6tfYcJ8GBs2DALISthRGPkB3yNmr8opi
4bWPc+IlXRAZYWUlapUhW7ebCbr8pdJueeJKixLn31gWppgsGnkCFxyRik3MhOlwfBZLMTsrvwVk
XIw0mla8cbboymwesOztcJpwaWSJheoxYE2c3c+WeMSqH+w3nyXTluVOuSLH/uipIHowJuuSkZ5b
DYSvQ4hJfFRd0W/mxdPhPAVqgx5cbRcDoOjgduoHll8f4mvtw85x3pOZXCTt7GumeQiTcIyZY1kv
BKbnnzGZyqOr8SG3gi6tNsJ4p1viz5YOXooYeBx9wqBh5M9CDhK6o67sk4ej+lAliXxnN35yFxzj
ok1TqpJdlNVBfM6z/s9q8ksHDKFrtGUjpJrNyY7KbGd78oBt1dlI361RdqJkj0e52MZtgpZYu3NY
9611Rfj3T246n6DroThH4wtkHYeJaNnqxJlPGC6/EjF45G9aKNnYlkPMT9/QINm0xRRL4ueEG0Hb
191nGJMQXax4vA4mikpB9ztvCfNILQf2nkl5m3ZyBGE7e3aalZdUzafAfByOTQ0muBmxD5/o6/Tk
WnucDTwZ0FmFWE0+Xl7WPO4OOJL11NxNDgyxDLVz4Ww7DYFivAPzeD1hp25r+dBgAsWYLpKNSTEu
4hqF5cysG0EcGlu81e9JjeFRG4VeJbr4K22+Pr2/GLeWWfDom223h+oyrls/rc+R3b8GLCGf49ZG
cMrwOmoKSLvI3inPnn6E6XKpcPyzhw7GTQx2EKyLNgS+Bl2L1N4e/FH+0IGP2ane+NFQjFf0a/W4
hQld+FJ2VGbwKtp7aev90DOIXSQvxppOevKvpmYLVQRCP+Aku5BcpnDcNdnl+HNVb21njg6FZ3Dn
ZX5Oj0k1IHJACtiNnilYZJBmKGkDACGZNRTZUlngELilQzsT9B4a8pN4d09d6VC4gDU8MXAlx5e5
AvLVkyQV6UMDeiiEMNVsmkClr4kwfqC2D+PRTw0YmsSk/+E7NuHKALDeYf6vMVCntH0b1eSGS0uL
LfLpOB2YrjkHa3s4gbUx9pk3qCulLNkn13qMUmnj8FmiuqVqrq90Qnhny9ZhMP86deqgFLUEZe+k
MYgUCyHEmryilJY86AD1IjOH/OoXtrsKfMu4cdzgYBm/Gxw42W5CJvx07F7+pwcfE42I53mts7iz
DiyBudynn0PnRI+SU+mEuhjiKvAvxB3Oru1RuppVTjxs2By8VxpHPicsnKqey0JK+U85Ffix64Es
Kd99VmX/pZ2HtTxo8g3/EBzNZFHzSSxV/J4aFFj7keWtkel8CoLk92zPf82o9VOT0GfuQCVBOCh+
TD/CAJIsZ58qg8dGYfoy4/LclE3LbtTKcTHn5rakt2e9YAEpVq7rq3AeB/+V5TCxjmLgYjlQZbLL
rJZTqfGCs3/ftg8pGiQ1S9A54tgUJzW1HIDKLV/YslA+y2M9OWYNwCPJX7lk8UJi70amjde/UyMK
ZC6bJvijsvQeWeY/xvexEU5cccmXoTnaVW+FuPPrZzq6Ixqv6WfaWCYt7jImaVkyrn1hrKK2fOhf
WwN3XFn5kpK/GnCS8pilTHbNTXDHjrCDvk1CH81hevebOAx6vFYVKZtlsicA7JViF22V/8X2rBQl
HwboFY+REC370qeZ95YvNLhMc/ZoupIjq2ndYzVGYdHmP51RwLoB9x/AFJQzv0ziZiSc4v86YxlO
RHsAMI28rwG86AcnCGzE+rTdzUl//xm6+FFayf3wk7Z7Nvy428Ui7V44SuetOdYQQZyyLz48KeWv
OYnsFxcCaJUkrbeU1dX/Ii+6pimpmO0w9B+dvTxqmSExTOyy1j0NAckiu5u01G7oAZh47U+MKXnN
wiojOTWZ+9Gt9JkV2b1J+k52yVnajIneunga1xwhP0xwR9ik06FeeNE45LMPVjsTHpn6OF11LW1s
g1blFiG22rmD6RMoG+5bD/XKLuhZtnlENCTuTrlZ5a/dwjZm8DRNnmilmv1hnb/WNu9Vz4jJvIIA
3g9+sIPL/ofivcC07rYF8LFTmmO0TKF8H3hMnEttJLtpJgY22lWUbTqk8E1bWaCt02E0WAaz3XDV
a4spZ8X2HL6KYOidzBJap0uBT+7cS9WLxX0gajeaXJ7BQ0fdZ6D0Hh5HyY6lrGHOBNc8I5flRfgw
SPVQ0OXN6YEKvezE+BXvJqwTZ1194OnBjz28GHSWSTAjivgRRgW09AXIyS72ap/Bu+o0lW2gRg3Q
e7thxHdYjfne7BoRNp5TPmmCg9s6vSuGWUkVVFcwDJfyMXayvSDJR8Z06r4x8jc72zHmkNo/hm/L
A9o3DOqil+Tmg6lhJAHtXAJ2Vncx3BJu/UNYOf3t8u6ZB0hQ31lML5WD851dq/vLZZ2qBpt89S1X
RXuxCCVSN4qAbPnDV+u6pF5WWqS3ZLSwU8sgvmucDFE55E0w28g1MlXnoNePmAmflMD9PFNfuAJe
8hPoqj7Bo6m3/ZwwLep7/XjO+vjUGqo59DINNlNMFNGrmNvS+GcuWw5HZ3JC7BoviagelWo5ShFI
J2gcsbcfGYduAztNAkMTdmS2UcWY+rtOe8Yzuce7hMu22sKpe3/2xZt959RlAWMOXs1ib7jJ08KS
Bz9OXm9iTNRPRtRfixzcLkOFuUWxMbfKb7L/TNwEvGZ4cHs3yHcTMtaWN0gLugmv0pa+S5cqemN4
SodB0/dDfGOF+zeLsRTd2/tSmX4ol/AKXV73du/mFM8sNOEBhJqfUynHC0mWcNOL4fFyAYbCvWlT
p9q3WQLKKQI2I/1/UZecHUzVIFDZ0uT+N9cBeVjAkOys0XYvHq/2nZERBZ74XlQRhyMoE7HFvMuV
Fsm0H0MV+eOL78b1JnX97IUShGPDTudie439R8CGhd2QRR82md07cw8YnBr8LZu1t9g3B+K2XIp8
QjjzhGenXtDVg3EeWYJhC96Y96FjY0RMrST06dSOg/gIi/ghMJwRrR0oTG7TmXBcCEhfCkD6R2+B
ocg3V3lfQel1t9awHxRYAxZdCPQHrP8YFZOgT0+JD5rfYuBYYW7PHpec7ckwUC+Q8XS8Rm2Zricl
uo+FRR3yB03c4GnSYzrEsTyULnbVGj2EWR5lDI40xD4gPlw3rSKxd0Ssig3PWr2DeNASbQHw59A5
B6fZw7XM3El1EjRSPpRpMh6B2fHJuIXxwRQKFZ8M2Rq/5MMdH8k+1iqPCnMkMZOZo/FkeVP57Exx
/6obt3mo89gMu2QZXwS1AKh46EXHTqJTuOV8KjTNOrVVMhtSFPwPmnXAODnew1UeDU8b/IGQsMo4
HYqQwiX10KjODodOfOdBdXT9fvzV3OFOJAEF715SMBM7L7v7l/BBF7u8dCQGw6YBEJBmS9TvqHkY
2bFG0RUf93CKdSyzW4FY44Sjixp0kKLjta+4MpP0RIVYJarrBAua2ntriFFsHXqjr16KLG0sPZZv
nI+VwxmQd0+e5/+KIU3Qqlp7VwDW2k5yxpycW4ELoFlOW4erV7gwSOxqn+emHDxQShNpopgSIIzs
zX1rZ05Qcez/UXQmy3HjWhD9IkaQIEGQ25pHlVQarQ3DbcucB3AAh6/vU5vuF9GvbXepCOLezDwZ
uzjXvXz5a/pU/55L9XeuOn9fmDbfooInOYbCkmeZddthgSHzksnS+g6aOqJL6hFkx0dM1jQQFPOC
PdYMpsWwgjL7F4gvQUvB2+aBWVvnVHHuGZz6te5pleEPDxYjecz1zPL1qavjhpA9CXMvpqwNL3Uv
1kuYHWWVYpnTrcEbO+sLRyZQAmzjeLLtYf7sBlFDGiJOxWFJ32XxNrgIlic1jhnmjbbiawrmCtdi
n6AMsmCgKCblE9lh2/HVHoRAdywqjEJrHxvZHv9ai7iZlu0H9TBkfIHLePJUgkCoxyeFSQvl1xpM
8riPYZ8wZF/rFDuePVwWfMwQWHwlt0sZ/eK2vdw9AtX2irS6OLCiMscBzsIb6WUFZQRr4IdWBmA/
hsTybptx3OdJiPey51+37S7+B4hy2IZ0Yp7Ixn8T4agOC072h6WOatjyUdBuzWBFd6BUdLV1Ve3d
ub3353wCQYYFiwVeaJz4Fvmtv01Dvpd43rFpNCPLWpF9URjTnRKDjM+A28IvVYhipO2Hkw14FEmd
PSTyPyIDenmCGZFePmozELL/I0xGaNZNArGCOUVvFiWOAXEWlmtsTFbsHPI98oObbQsH+wau/sR5
F7n5yOaKNeQ8A7sh/+9i3ZP6X5eU8D6hlbJ7F9tRzbecwt3VkGA24vnZTNUQPOG48a8tll1oxtAa
tYf8O0vKlXgf/E3dwdlF5Zygg40fsXBhugKcAynDDHfUyzJgBGnyiK2cUeOJkvpllS6meGB/HOc8
2Im6dlyED2REXEp6QJTCradTR0MCw8I2niYnJbCFJLQtaGhf3Hphi3CwNVpAFSbJoQ80sesU1LdX
dOGmZQ+D2ZST95vbFa72qPfeo0R88qk+VuCYdFexlV2WSC2flQfIsO5GjG2toFdzSatnJ7fNNjAz
xupM3ykkRbqP4Ds/qi+cfzH7D6CAD1GH/Z5DQh4kBb/JQ2Zgxc2bCroncBbF6cu3Z243QYuRp7Fr
bkoZxWVUv4XU9OnqTB3JQDtlFCAvdfk2e9xEI7CFdGRMAZsW/PYbIrKr2s24RYYj9VEgw29Npv7N
S/DTk+gnWQOipLcov8KnVOC57D2soAs97dteKsHsJHGAAioEyplm9U4E1cM/s1T8got8J4xGn7uv
/PQXL5IX0p4ULTik2aGWc+Gn3WtBzaCGOrrPwEGILsz99MT7V79MRDTnI9lzl0wVf5txGsycGuwA
e7pjvOdMOKce/+uBpWp5yLKerhBBWx86XrhBIKgROx0MuyLOzhMmjXsQTpsEwPBe2S4ieGH/t8TW
3uiWOssC3KIeC/ZbiQhf5pGCBTXRPlLMzTFoKKXCCmZ9xbT6wn5s7YinyV9ACGrnu+qGpNlRMwo/
ZAQZWvmy33MJbU/lguGLjszmFrSzOLTp+MA50BoXCkOewA1RerLsjEYVPmehdR9dUW88cLi4ZC12
uMUoJpqANH73duzgyPRUawYP7ur83VDABnufJvtzX4JdeWQjgu/aNXLeTtm8lGcb+PmrYlVbn7AM
sK8wbXc0ZT1CNW2D6Mn0PLY3ZN262E51DvIhmcth3El/IR+7Qf2rOvI3pThP7ePw1ka/Tvl0z4Qt
N0Kb/0gXTc16Nngu2Q9x82sWCiGhn5OObWPgOzilYuxsEgbBZmIyPJRpyA9wsuXfqQ+bU8SeDnMj
q782KN4tiwhiPLNHtzGFJTDUVy3J95hs7oSuPU0xu8kCi09u55gu7AJIUUQumG1N6xTnYKHoVc7F
eMm9Avybo2K9Lpqg5G2bjbZYY1mglXsexQfHev3DLWD5bBgup227qOmVXat59RYw5Bl57IPDRvJU
WPbHA5W9pWei28a2CN8wQfdkfpIRi7jbdwiVdnPybR0cuUw4PP6T2mI6Z2EnaGt5Bq0wF4STdUYw
Oo4ukrdSfrNc44xnlOD5BGLFx8AVNP0Bs8UYInVgY8qYUw/KjNHVcRbw0r3Kv+ay8H83tArdvaVw
P6h4RRXQpQlWAkY0T5GhQ2iNWBUTFokoxC5ZCYSQDqBONl77nvELf+qibnaD8bZsK6hNXEjs7vgj
Cq5lRpKG5hSPlpOvovSeQmW7jgE0M3ZiILVgRWbTLp0nkivlKPP1rEz3N6jR5julWT9xUu0CnyG7
5rtrlemcbOFOQIDXBNMOsOw030FGPAps8TXTL5ulGyhSGKLTYN7Y5EUOaRmqp3rJf4EZj7cLuWIy
ckqfEr99KrvlrYZZJQySEXQmemqspf3pY7aHoapxZPtIgKPvKQTGsrBWvl9q2BCJHB6/11tUpcWf
EkPINtSDxo2VhgtpVivfDW3kHWxAzzg3i/pz8bO9l5bPfpL+y30OAZL4xLL7jIgCMgTvr2bUj34M
qegKT61sHSfAk7IB/m4MGHRbdSzQSPp15Yfp/RytDA43e1gO2BZH085i7D/axs2viyF237F9ZnOD
UNRE4aHDSHbImRIUUbf5daD2/Zn+5JovzcwWeNBml4a9PLO+YXRW5bCviTVfYkhDPylwAajC0J9Y
J4eMH4Wob2qewwPatMCHRRp9mbTadSr4UTR/n2kD4soBan3PkQOqVWZ8CDzGOzVxR8DXuhAH8+uv
BiUhoI90oYemN3It28E51IF4d8KpqAm3FPrXhEmHIC9IqWRXpEq84C9/oc3BPXUPbkIkgqegseQT
TkHUTJRlCmudHHp9Er0kqJQbGi6F2uCn76kEGdxwCxRyftdD7/wX+1iBRUBQashq59YMDvcbDd7Z
PlRh629kW5e3MsymjUvE6Q7ZUIa7mX9crTrXNQCzsTqdETmbD1cq3e6MScbX3BTiackivq5umh2I
SBYn7oIoJL4gKQ7F8qGuc7lFOqLoebRwJvi66M19VLL53bex94t7TH/K49naN8bJzmHS9z77Dsvb
Q9ty/rDET37s2cH2zpK8mLvqqqbiOnrmViMkkakPyY6PRVrcl2rIdxR7PEpXSD+tw9F3gfJatFjT
WnUsmXj5i1fBn6ZSGlWBho5a/6QpXCDRcqyziOWFR24elbBinbNaqgpa7OjcWz3xi/DMUuNefDlZ
p3cj00q2tm1K76Wnot04VfSJUeUBpCOk4hDl85hooKBsr+plBmqEIH2oJieOCHb0rnW0OM0Jg9V6
vHdCWxM7GCe6aF2J4ZD1/CxeFwhG8Dlzn8nYgzxNcw/tmQboxoYSUnwqkUJx98DK7CUUyb3TRZh3
F8m5oEdAZpJ2Mrbihogo9cG+8ydBtbxBSqD1u+Gj+JeopTgOxagstB2Ou8qmKGQ7Eom7BXjJzmCr
wh3fwOJ5LuVfQ/xvGzlAkRMJz5BsQbsaedqykRT17Buq1eFQFD+hJFVGcgQZvmeH9C9rYhbivVOM
+05aByHLghxf9eIyW+CHJ9jAQofmhrhJcL7ADEMScBBBHN8Se7fRfChEqF5hrhPepTyI7WgzwaRC
2Nxh3IOoMVX4vH3jT9eF4C67IC0jFris/LAmsjF1gxBkVuXXh7hGPsA97YbLm+y7xN+2req+TWOX
BaUN5Zxuogkr7JpoHA8d7ojBfEBVwnLj1YN9UdRpn8Ist8JXatn8rXI0XNYKjsqW4mjxzyEV/OJ7
cWRWEwamjcFY8JV0wPdWeeK5Vx3NPRVsWL93WZgu0R6fe9WyAyrNo3wQlT6fevYnk+j69JUBcHK3
8DFZZ1c6KDedNWVfMhH5zmWK8L+Zx8fhaJlmzHae3dFJClgLn5rPqX0Wc6pf6hZOFRjkSH0Dwlfl
c8IC03vtpIeuBO2hTl4ML4N6G0ZhU92gbkvGPgqlh+ZkSIFOOyMzSz6WaMmlS+l0bMY0c1/RNQm4
uHYcdCuQKJQRrplD4l0akVxmTUOjNIsxQVN0sxQXAqMurdaVFXDHn+RsRpYZNP2iVLHAOJaeytl4
4I3E5FsbcFop5cxB4xmy2QUz2Eo1y9SeZ184xesEw8Xa96ka7WjlGF2zD8GrRWHW8rstqak7e1CM
fpNVFbuikvFyw32Ztds26uL5nasaSX727Gn1J/A6+cKlr1T7wgsiMo4DC6SulN2TVdi5Q+V7Pvpf
BJzr5uY2jlz2yAG4W1aLw25wPSdAV5oVy6YBBGIOAzSyIiJhqfB449XUgTVra/KKicevZ1XNuGVz
98K2G1JzXrtHMovyt+dl9JtjZpMbXhEUwEaZMzylCInFJYZbi5MGe9hxydrSe3JquLxXShOqO8Nf
Lg8MQCPHbj4RII4ceKOrJOHPvsoDAFYgZAYgkCOvi5l1Am/LMCwLnlZP0DcwqLpxNpw66RfXQ5du
Rbsp3+c2H/QnpDuV8RPEJA+fwOzbKEN417TQRifKxGznWCZ9PF0Q2mdJ8S/j1hrKfvJZl22tNmM0
EGQxfPCXMpXeeMJ5VnUg5dzggBGsEx/kfCk39egQ3fvcjf9kVHV8IIZo+SedvPQyyp4bqkRD3UJx
yU/AbPpbMTrVwX5ESmqbWqqV1bBiZ6HhPwz+0HI+2KjlNFJWKo6+a26s44uPB5kzjJppt7Q8Ol3q
rnqMu+VAksnvonT8N5F8rjeVTJTeYcCZ+v8Ky4Txfxl15+PJFqPIL0WvhqPx2ZhSKdQWj1D62OJM
tuLo1OA4su8YtKc7sUSogG1nKMr2ywW6PY04CdPPE+YlgQku5biY3BT/1yK9Ib1UJOGyJ7sUFDnG
s8hOLsbxBkxN4qGSMSubggUiZQ6Hys6w+zo6znHJuPE9NiEVBbJoCd4PZUFdZJ/NFwsrd4/gLNNP
a6nYtHsVNck37UYWNlgXmpZP7be6ZtMSfA4DDuKVNdEeH7GC/9BNIzfVFNn3oG6qo0z9/ncsQl8B
OhESG5wgHXYOF3CzaQroFvzdbKqBalc2HuyLszrdsxSjp280sZ3shUvMgYOd0AEnDhUvfRvh3MbV
XH+7fjy43BQyQ/RvQqs/NrE9/qEpavhacjaaCcG3Ypi2IMTZh7YxAJyH7cKJmmPUaYGlq+gWfOG2
tutTBp8D0moeDyzbaHwpJ2QX4NKwg8jMu4tY/nMG2Y8f1FDE3S6b6uxh80hSyjz0lAbZvh1t79oy
ii931/GL5xzUkapWpG8kAAAKeug4Mo1+TmZKGfCR0d63cgaLCqCqYgm0NWi17GDZ7ffnzuoHj4Vm
rIInGzx/BGEiFb9qhhmQi4DtnH1CxdZJs9OecJoK6x26GlACWjuGAPDrA6ycrFsHuZoxrhPQZE9B
jlVfs0LKaNYushhbgR3Vj5ZrpwKI5wIPxqbAq3vqW/2Wa0AL8mHz/WiG1g3/GSLCw43UaQ1YXhoi
LxbiJlaYJ2fubNaZta0KeQoodd3VEd7JdTuAsbqk4yAM5QpulRybgBvCYUDn32JZ7N/dNoWQ1sQ1
w+vDaHNUHugGfLuQfmi0Un+4/ndbSuAwFcVQNp9DgXR5bhyse/fefzgM+7kWAEpbpE28fVQCPQ1O
ERC+TomCU5tF5xRlAlMp3JoMngnxMBeVPhrnYQy0H06aXdaEyT+qMpzgiXWlXz7ht/TwgoZOoIkE
O2zeWUVmUhHpykZePSqxe2fnonmqmxvGCcoKcsXGXYCubrik5vNl6nnBPtt1y9YLo5E+q3KsP0h5
TFyVKqv7LGyht3laNs4X97bymHI7QXmWsQ/9Bct2996QMU8QXlx/Y7coknsRR+C4/CQ4ZmUb/VUw
+9mhD80ZXnZ0or15vKjUKUHm8CfwqDbu3BZ/Z0/4I0PfAxkqsRN0DGKIXfwNOp6bFIADlMEkz+iY
7LDUd9PGSySEQDxUHvYx10OAJbOYbGOHuPC5KsPkUX3RD0tw9j0BjGscSLD0fBeIwNVyKPYdGAJE
okrZ70H1IDhDw2K1KJa03OaolOU61DPcfHKXzHEFp8o6M1oV1Na17jrh7vyRDiq88Z+Jrod/d3j4
TOfkphC3xEoMbp/suXh3WIlp35C3Frfu0QoQZombT3gOYZ/idYu1tJEs3PnDdTz/QyTGecmHHNl8
fFQTXIPWbfurTelJde1ZwUR/ShQ+Tg6hOE8B09FwdWDEZOPIrom6plilhZVuQsKUccFrgu/vwRpT
l1cOppS3eCrVRal+tLIVLTZWcZ1tZh4wVQmE+Ilzv1l1paW+uJk61ottI5N+2aBF91idio+BWN34
B1cuCDTe527ypXquJ3vc7M14r7I5oQdmUnh5/LmZN21DKwj1t8ojqaPqFxdi7Uy+mtl141Olw4+t
JmRxXsrM4P96wFs/B6vNtgzFzZ3vRGQu5PXEGyUkVJHbDA3HFHVVoWnL+IvwVD9vcMiFPFr8yKNz
BFCSPGejt/BABhqSRkut3W6qPFQmIRP/SRoGpBM8xlIuK7gqM34oHacPkoQLAeCdxUaMadtlHz9H
ITFYOyn/+k7ALyswQW7Rs0YXzxdX6EM0i/AIA79H4ucx2drzoOOzOzFPr3Pc9uUt0z4QCFZZ3H2L
UftwD3uBjCfsHOBHrfzOwuElpSJZFwiSuKrDkwsGM/S3FDr403cIp/TJcvjpiQ2b4/FjqHrLrTZU
YHVfQLMpD9cNFxGXZEV3jnutTiwIkmyNE+KxLPA9vnBe5rXkEh3gk8HKCTyRHqXnO+GxylKVr4XF
G2PFDhY7YqL8cUvIa7mwAl6+4s6x2/0wa5/VSzvTCjQsdFqRUBvXmPe8SwU5D+CfTKpsk1MguhDj
jTrrA7dndAxUqzgM4Ve591pUenpJSX3W2boAU0RaLNdxIHdO7zTtS5nMI9IFSFSiBBILKl8CbeCR
uObIPtZcMGQJupNnICOWlBcFCCbcYFWWoCqyunO+NYx5fzO03JrXGZCSGbuKk4YFLCpVjScnfGhU
dSJkozc1mJGQMVqNch422ch3EvWLAuqCOm4eB+avHdHAeBNPg/wvI3t/DfiWHmjoVj0Nf0s93T3L
Zh+sxwgiek8OBbJwkXmE7FsW8r4bTu1GzgDmilbjqcVVPf6HSJQkf4KG4uErWemC+KmgJnAnWGRG
uDCzLu9fEm9ATHf7oCr2QIAceWdHDsZ+VG61T3RksRPQUUlAji67xhCZP/g2GdNtVmf1GQNBsTXa
Vod4wna6KWv2T8MkgU+pKlEP+GTMx7y0VxqJuUvHcuy6LcY6d8cqfcRzhRKoAeRkQ/nWT0GeX3I7
GGsM7ov9N0y085dFDWjf2nJDh38dCuG35oGRm6WFaBNPPdzwVeqXSMt94b2T5/Q2BCcGuGKVdbaJ
PXOpYzdYW5umCJwKOFxRFNRfA17AxyOq6PcydePWwOoYPLhk8QLCs68scdKxZz/SiujbA6G0d7+w
Gv+33SXtFUP4An2pqffYE6hBQUbKXHw/87ADNzYh9tcDexuwgV7C55GJYQtrsGWqabp+JzUWdbaW
wXjnBpfV70DccB3wljWKBGHPraaRM28BbQI/WFce3s25nvCVg/6P1zU1mniYG2vOX2iQXoK9Gbiq
Hbvei+QhqGOneSse+SJW77Bkfk9mnoADViCnsodzumlOC6wyQuHKFgMzwRKnL7jCW+8FktZIKswz
AcN4mFhAa2i2bsbxBGAxaanpq7j2vAGRY47aCP9BxKxDS26lnw5orQtvx46xpsmS56CnjXA1GLyE
ORbrvCY9ZyNB0RlCN2W3bdTY/3jFQwfPWM+cWhUAvGEkpf9K9Pq9TuNwn0rH1btYOEmAkUt6b+XU
ha/9kPdvThsmPxNoBftbgmh4MN8D5y+2wxGXeS7NM5f2BDBJMmFIyKUeeZEncH5afpUurFmcWn2c
vFnDbP1iSTTfwzjzIhonAkC38PtAgF0iwHIvEcP6j7ZDlkWcBf4bXGxqkYp8HOZbASH92oQ9//Gg
E1yqVz1Txluv0Z6gFFVTBDX4Sd1uS4d46NpzivlsZciL1JE65m1K2uR3iAPL2eFxT8rnoLFJlEQh
2awtu2NONXviHhHjPn6DU2nJ0+wFw8S9p4DQDeBK1hXM75ymFJQPtDp7CMMrYZemoeFV0x5U+qzK
ziUW3IKOVfo2SZ0knrMdKPA4iwYBGpIbZdtoebz3ttgBo+mZaFD4RRKkeEeSHs22Rb0+qtIH9g8Z
6L4IpJcTI6lfnmKUz/8SuzUfgW2CK4kGa2aFEcyUYgtooWHsjP039ZZ6bM6LZidUY6LiXfWUGpQ/
aoOtxvyi7QaDCiaeBckM3mBE8DK0MY/Bu11YkHGsgzoPMMR4taXPEzW69RphHikoGboRXZDGKnp9
ZeC3YIfx501PxgnNzehePYm0Ll99oIbRzZpyimpFZCbqkxvVh86mcpqOe1/UhPVWgL9MYO7r9JAO
jfxIPErrjoj0qnvruL0QPS9E4mxCymQUo3QDRndFGnIENGPB7HfoGDxErZf+JxNHv0uvBXOTGftP
kRXhCRuM/tendn/J0sA7N0UcF3sRGpqSQsIRrOvGMv1bzt2D3+ousaF5x/KfVIS49dQlURIyG3Il
Ps/SbsUFz3OnD67hvxjHlpeuw6QiqlVPQarBIgvf/fZMbx2J2nfjB8m00GbtzkAKzb0le/xTB7z8
b6VXsutFlVjq8K/0Oi+7FuOQsWEScL5oFOCVgtEucifeLw7v/k1Fj7CzCiGQHYxZUnNl7MBNTUqe
EWHKMliGNJo2Cw3CCzfNo+9neGLHuQkpPJ9NfG+Jmw3bYXZymOJL4ro3zC7WgCWVK/9pojuD32PO
CMtEbjA+GV4PL0It840eYb95pnio+FVVMSvVMYx9uA9pkxJDe/zsINXiVKrIM2864i/W3RNgL6qD
E9MgAuN9bsPmxfJCeMhWJiHorQxnjqgf/cAZHHqZhIA9VCRrXKlqZEpYIZyOFgyPRk5AvvjzniKQ
p/Q4yGYozaeFIpi4a9k35MNYR6VTfGDXDDdauMtD+fVoO73YmtMHCyMLOdZIc/IRQ5dryJjXS7tB
VycJziplUu8e3WigwbGOZBcv7FSfAg4EPdOseGWF7UUiOX360QTQo4cUUbApqWOG/HKmLzWD7AA8
YvJqks6Q4JkspcypDekJZTqfZdn2wFtmk8T2lTGyx7pXkNlERHdrLycjQXAEq1zgLRbbePKx6Fbs
ho7cdyc+vK72D6VTkdSI28miGS+QR9dXeQdEhFsJWFjwJ/7rI3zc/MDMLffxKJu9qxm5f5R8fEkG
mjqOKhQok6ZJyz9T5oqM4d5ZNobOc7Wh0Jtv4zhoFq3JQA/bf8tIjvVQ1IwfT6mlmvomhDXoXYs1
LF47pvKKo9VNtk8I26vkNY9zDJPU8hE8obznMPH9h4/pjr7942HJL/Yk2Tg2M0b7sz/G4HTTvNA3
+NW8yqO8ma41ioEdrto+1v5bQezSeyW9UBbxCvOTtcXaho2wgWeF4S8cP1ECITKkoY1Nno1RjJej
scS14Or97nAHKV+WrEpffTa2zG7sjf/Q2MHVLvDi9sXp2qzeULIQnCue61/kHRfgyaR4twxkLIvQ
Mp0pX0lGjwmkel3657SO+Qfg7oEMUr8QQOzsrLZ5Ql5LgaAmi6v9D99R8wFAgUdmtqKtkGWeuxpU
Buq3yvWxc5vcunXMQFg4HFdOt5rzFEUUSaFcNlOnYh/XS+i+pTABcUSlYVWcUrTzdYgxeWg2Y5mJ
9oqbNi1/VQnu2W/P981AmyGm97Ufdf24zlPbip4Ti4AQyrrHDYFUbC38rxqwh7JWMRQy8UkICJEM
U1eYHzEfNVcxeaBt0Brk75CquIhIEhXItP1wGvl7a2F5UTLlsLy/Wk6URz9hzd4KYhmHMnzd74af
qH/gsWp7KgxK29FXt6MS+cNIFuC7bBCNQwjTVmqLHEVyLu7HZUsKgRJihQ4F9KX3FnUJZvgHQCoW
da0oW1HIQDOrj3BbsM9Bv4Fw+ca+K8G/hg7KJSQgmE8SymWIqglBqHw4ZQGWoSMH2uLf6fXWMYgU
K+q4MzfoiAX9fe6tWNxq3UQOlkYujEkVvHdsqZjUm1JNf1mfY2Nl8pxxLbBuJDmLk6VBlflxQ/4L
146XsqMIp6F7y4uk8tYl26CvmbMYOdTyk5Ib2Dy9dVyun4vFWDxZif6EpuMddOMMy0VLw1iawn3d
+cAX4nfPsSeWGYuT+3+ZMTzCa8hb4rVIdPC50BURxzshFlAeE6c/8A/l5NCxqNx4q+o6jm4DSf0d
3RmQ07t8eR2cjJ/+xhYmHt69qXCSbWhmIKp0l+mqf+G1k2F4Lsuq/hQ65vEkBZP84ogJvrp5VCxc
ioVOWgrJvWfHkqFNGEEbw0atWDBMlJ73MjMf2MeejozvOhiC9BODERyzSbY5VdJB5N5NHQlyQjpn
JEpG70vQWH8ijUymlvuqjN96qF3BCy2lTFs8OeHv2UxmH7pOcKGKoDy3zsNyz5K0+OQCOx9Y/5Ki
DFy/39LaDDMRwn8PDwzbwHwt5dx+EpRIp9c8KMa5XdVG8P98bEhZOnK1/dOjZT+c+z71V5Bq4CcN
DcG6qmzVdmFiJvASMwuulz50058I8uRlmqlsPDlZWKPV5b3f7MWwcAGFzdfsk3TIEGVaDeVFcGkl
RovqRaHv5HvrauyCJ3qiuXKTAEHZzesy+IXk3LwMnjBwNmRpOrPl47fsSxWqsf3lQPmx3kei4tZ6
IfG1bjikvaOjnBYKWK0sQzGDa5K/ivtpcWwN1AhBMYa6sMw27cEloGw2oOZKvFFhlze3IAxG0nBM
Wpb8x/5Jkuy24C009wLPdL11lCKPCB8TVDbx4hF5VVpF/OxaMN7sdKL0YWstnQ7ucdYSKeUOE62R
OMF/APACXpWSmbO2/PlUc21Gu8Z/HHAyU6wAo7COGOs30SKDPwuSEp3NPAXvMfANfBY5AGbyFBYN
mtwKRbHulnIMN8xEwv0vrAjwroEooxJD/7FnLsN489Ga4BiAGCIJyLoAiezV7S36KjQqKPRHH5ly
FOVWAusa0JQUcwBILjwnInnAapXdE0VhsxvvRpeQtoFk6q5d1Lg3PPJ2vsu4nTwUcnsOfleQZ4Fb
wbWsdojSEQFWOmFP01hX72Xftgge2TDHOCsf/E6mWxx9u4QLKgnfAbQKYL24+B44waZbkIciPzvZ
kPbdzp4bZX02wLfUr2YIoTP2Me+dE+wt3Hna4X+zxGN9+gbnoOBizOX5JqbBzpeV52Lj+rFtP+Nz
42AJIRNDZ1sO2Pn7ABwLP+KvBhL28klawI/h6WRlMrzW1Ae+ot1OMV0KQfwP0vaQv2gdeHC+cSrs
C4vPkFuxwu9Eq6cMvyl+cigjcNP599xTdJwUMSorsVB3FcwxHmxlx4wQCBQPelIcZ9dmiOufIgpC
FgCO5K/EDfydHxh2TQ/5ez5h75btZ5tO0Q8SXlD/HnlR0B6Jr5vrkRW17VsFoAGEPDvAeyQ1q4Ec
TBDvDxEsv3MraQjFcbEj2Ec5OeU1DYeOHLClXv3JHg/FYjfnNhmj/g2zz+TeH5SAdt+LHmbBphn0
TK3IEHGOeAmJ+dfOisvkFYlJ8HvaOZlT16K2Zk9rhf9DRRGDaBb0CdJSNux0GKib9kx+FCrXW+1k
9n+KWB9Zepz52NEouNEXfxEUVrEWw6C18EjuyCnYNiaqdNk7dcUQNPBsBJNrsd7xIlYqLJzAathy
eWktbFYbr5TjVxWXU7jPabCcIThFIeUJbsY2Yg2bvaKTkMMDPgM4/0hMy1eFCIZR1KmWbCYGwbt9
jSblPxCY3DBWRsigeUOgC5ZjTAA0Z+iZA8BrnIv6kEjTIh3NzRU5smqJ5MjK/TMkfvMeWIPjge+Z
R7lgvLH4F/tqNs9+1Q4XTDzqQHWORXYnFxguqhEUwRyq8LHyrwC9hpVZPt2+SUFZ2dP4aZOHlmyY
iIfapuQrnPK5egcuSzHthFX4isDEZ1xaQWZxkIWSeCcFXZJMbpk59WscNiXNexxxWCWHmvt1BCHl
hAOV7WIMKrvYct1a8GGEXuOuc1y41b4eUEFjPMgeoHT8hYfSn2TOc29a+Qt3ZZ31bBsyzV5gWTBO
ugePuAG/QzbbSfCCAza9Ll1Z1IANAmM9myUYaTbToW/fJu309omzjBAhU1j73VKC85zbVhN9qGaw
5AM5IdpjEgmx0wQxTnTtzk+eN6PJWql/nRmtui/jo8Gu2cSJv2xZ6vSdWoblXVuKWxuzoFrXAR/r
CzWJ6XuHirPGB9vIv2gPS3OiRDM8lwMFO2vIpyE6VEYjEVFiKg7OsPfzZ94LRJMYCVxrmyodol5n
JbnGXVeqhQjLmPKITicNOA8asMfmlwo8ylGplHZ8Wh4AooZjtnYKbg8Co4shQXnIe9tX2Sbm+eSq
W8pBvWYjk+WmG5aR6d6drecmmC1yxuVjoX1ZsJPH+zEjqUOfUijNtwN8MX+buymPAdHZHWsJOYbE
ZAhasU2OIU5NO8tQummvXXoNSms1eA06jA4oBYFq34hoNnfCAPGi/ym7HQyxRdPMxCiJRfUTe8sa
31o1b4xOqt5+hZqbUQQeWUj73VvqAsz76IPaTFeMOlYT/w25bGfRDv2MBwzP94Rdfh8M+I2pWiuJ
9D4x6y30cXjKDuMCkAUgiAPFIkQf5Mz0+cROP1g2Qy3q77R1arPPPEsjIDna9YZ9xotsIK43/c/Z
me3IjVzd+lUMXx/ikAyOP36fi5yTpSpJpZLU0g0hS2rO88ynP1/IN5XMRBJlu+EG3ENkBHfs2MPa
azEglG/tDAinONEuCsNvYW/gsU4TIqJTedBy8HFm+/c///F//9///hz/J/hdfCjSCU2jf0CC9QEQ
SNv865+a9s9/4Nbl/33+9a9/kobAVWnaULoQtbkmFS7++s8fzxFib/zd/0ckQdYyfVX+8K22qnZk
PsMxVVPtq6WTTzDtx5w2g/OoczeqO5G91A6d+zGhrxUBT7r/a+zLH6PbFLkRjXCZ6bRc2UG9/DF0
7yZr4N3/lmjAPXaaUbp/acy0tHu9z6bsiKIK48BVEhJSvHFlhvJNU1dtYQno+4VxuTJydW6rhMrw
lVgxOdbZhD6LBTjOtq3gHcORPzUfmqv7a2ru5XYFtHPC0Qxq5jDB2ai8Xy4KbIpSkg3eGyWQoXl0
RGdBH9kaZrahH0vraTNwbXDNZWNqH0yduVMY8U035XUWNmWhkm7qDvnXQj1ZlGljilh1R1CA0qbE
JyroXidjXPafBq3zHS/ISGze3d/E4pMJ1RUQCzuma+gGSCvXudyDzgHNZtCrz5Ot9cCTyvE7HHr9
vtFVCLsEQc1fk64H5/uryn/rK6sVmq5qKK1QxcRQTM2QVv3Kaou5SULTt4pPED6iZlHmTvauT5gs
ZIx4breUg236y0jPnkMHmY4VMzVvrC4M28Badf6k6perd2Bl66ZRi09+MbTPSSbMT0EjYbqwJK4s
JS1+uVHhmLoAmGe5hiFN6NVGG10oNASM4lPTklnmAD+2DBPVhy5xx0Ntq87n+we7/JyabmCQ4A0d
E7vU1cXnNCHsqUbGH56Rn2RuIXRlm4U6BvRyUX6i4E/fyCI8vr/q9YGyqkkB39B0gnBTvdwlNQ42
SvPtuUgI0TezYv07bKhg0zVT5p/317o+UQMzpTLmmBrsp0sfg21WKiU2H+rIPHzUSo1gVcSQlzCT
FsmSFCN191e8caaGMDTb0TWDbqu9MBeDSXCL+rWUCZIz/RDZ/ZjkSA58QDpDbGTsiEymkTbt76+r
3doqnReLT4kzdYX8Ya+Mx1RAkOpu6j8DwfJKRdTpoRbQ8gYUXBDcbmCrj4a5/pFZ2ldDKvZsk6ZF
dcCHtqLG5VpMPwwkdS4kMB/gLXlx3d5Yuck3fqNF1kkp2qLyqKqL31iFZTA0MFg8TwY6JZsws6jN
MTRtPOQNKpBRWlRf7x/L0uti4raOs8LYOBL8yOWphKTMsxMqxrPOBQcdyBBBS2UAkLQFmbOASupk
WAotfGZQ2kOEXO72/g+4Ye04TY3fQYlLs8TC2pNeY1akC+xnqxv1c2o0lJPK1AeR23crSy2fdxyl
IXFBOFtQbXBmiMvNBvHod05WWs9w27m7kuHaAxh8EkN6+sc8Lh9Kwr8NQ7Bip2k+VBtFAUKgnrPT
/T1fO2zT1VyTH6Oyc9VcPHUt0i6A+UfzWRlcHerb0dHOZZr+xUg94X4BK2ufqtOOQdnov1gZUSBN
cxzedY7h8gTceahdszSMZ3AftEEVc7R3I0WogzMn5js6U+/rbDR/R5VTPtzf8/V3NnmeeBo1jZAC
tMXlyrxQDjMDjfasx0SyWjwUI6RP4bwTUdP/+/5a19fIsm0VxTpD58bTartcC+VpBDgax39WgTMe
1MaVCV1oHoFIt9tcHePj/fU0eS8vHiYbbKWwcWxMJKtQSV0umIG46B01o8sXKFr5gMphLE6wFWd/
h7QWxcFqB/WcIXcDh9QUIHdnz5Y4T4jbzR8aeCf/XYC1FyCzitCDXzyHECiqGTkvyzB+ckPTfX//
By8OyLKAs3MLbEvlf4XmLgywb6YO1lgtf9DnfD5BF1bDb1vD42hBmBuE6trNu15PqLrFF4G716Vg
u1hPBXGELHpS0Zx0UarNB+bWYRL1IfunXwHFuHO4v8E/fuvVF2GHwJVUx4bMy+HeuwtP2gOXKMAv
VQ+0kdvPrqFkR17CfGuF6niOxCz+UgYjQQ9uBA1SZm1ynGlc71TSl72p6+PKm750Pf/5PTYBA/YI
raG7uHhaCp1Kp8OmBFwmz0K0PWvxa4hLP/zbL+nAnetwlBQ/ahofc/AyMA1Dj/rJQKjI8QSqp59X
DmiR6vz5QSCQHCFwhDRVFveRTp0GWrLlkwRZ2m9hhQajYKDXhHGasfoeGUkwxNRl4TJCsXESB7NT
1L/TUo/CXZ8ZNBrv/6IbNqLZruuajqo70lwu75CrKgMx/9hye0xjD+wmRHUdai3KDuK3qlEvur/e
wgnLA+Al0FzLAuisq/rCJpMODZyOKsdDBW10ti1rVaGkDaesTcsbSP7JqWprfKopbL+gstnXKyaq
S6ewMFHCWN57zl8jBFuE7U2XIhvThM1DOKbTuUWqDmJQdfziRvUTsb4Bi1b4XurX/spkq4bsV/Ai
VVTLLQRUT0gmwTBOW2fc2ECgYAbWnL+DHn6lwBriTRKrpG2MKL40PAXQS+jWOxCzP+4f4vKjOWTM
fDC4IA2SHiqrlx+tMaAyJGlPzyU/Hckby4S7xo7e8/DZWw3Nguf76y1eEctxLMM1mYxWdXrh7h9H
/CqIC/U6tCEEV86O4/YqM57UnkfajFXAqNsmzSae7RW7XPh2liQZ5bEW7FNTNWtxcy1GEyj1O61n
tGp5sil4o/sxQVfUGs3WMqtxD9VisWIci7CMRR3bJA3QLN2URI4L40Q1b8pAeyJK4NgOjcOM4TTz
vZXSLTlVallPB/i+FOU8NlrZ0q8H1rCNOxo/K5sX1z/EVWEc0XlKTYd4YfGBcxVkT83Il4e8jzq8
o80Wts8ZaPKMh9vqmr+MTrOY6u2o9+1EAEdPBs1aO04vdh+ZzbuWfqv6hcKuSX0EKmE1+jYIKZkD
lhfCzacYjF/yXEHI4e9U2mruz8aAd3OvgdjH8YRdrT6XcLaGJLAVSDn4LGCyBxXdhsRm5QRJD2F7
qannBmYg1H0yY6RlOsWFIlPQSI28ocu6Hh3HCHD9ljEpJXgRA+zMn2Og9ekHgmrYCMdhHDt9g4gE
3Nz3bfbqjpCau6YQMNWQzemWPOJXNquD1kMTAYSS1eT0RhN/sDY0FyHD0efyFyUVZ+WjSeN47Viw
ffppqq7xh8OXk47n1YJJw+Q2kmSZpw5j+xGq3PIT2qjByipXT9p/liGr1rkUvLSLfZWQt8TAzTMP
qAZyztQMz7UhUGsxeoHqc6mflQyKRXTAQ6ae0CxJy6zZ2uGUrISWS0/ODyGZNEHHaBRfXGPx1o+J
gO4SiQAvcI3hs1Gl0SFHntrLEeTrYZmXDJBRUXoku9XKIdy4HjpFKYtCgU1GsTxqDV6+oow0dEMY
LNxaeR69z2Ax2g/SCkdGOs6gfWz0ItEhTinGfLhvWje+NJmMwK6I5Q3x54l59aXDrNHnKQNHGeQa
gFfQoNkvJcqit1uwDqRN5ZkEwatai1ihH4rORpCcLz0zmAix6Wg9CsefzEMQD8FXgPwoANzf2Y1L
wxe1YUkkZoI2ZmFccROOZZiFodcYyOIYffPA7CCA+g5cmamjiXF/uVvGDPuypoL/5g/M+fLO1Goy
tTTDQm+wUp7RManxbz7OYxyTAyQPSKWkJQwbU1y+C3yaA5PTau/Vuvp5/4dcRQUYM8VxKk62JQvA
y7CkN0awA3WQeRCo6kisj/boeIzpjMlfBpql86ZCt0p8Hxswe1tyJz3aWQW14s3smErwK7FHtXzv
dzpkqxC11LOlbGhsmGJXa26gi01BLBl7cTQP5dMMIKl/X2k2g/6uCsVRs838zhWnIjdq8DcAaqHm
vL/Bqxecx1RQZCf0JBQWxiLfhyMSHWmdEowDVv235Io9tn0PuSuwIQQA7y+2LPrwjnKa/GGCIKac
skw8wDTkTsQjAWdeKvJDCKvQTyY8IclOnMk64dRsklF0OOeDDmqgkupc/UuJJE/6jn80/6QDhfG3
ttNEjwhna+UBLV/9Z0wMq62Y4A2LJyej4m5zwywKgAsLnAqVkd4m8mDCnAUwbSRrjcBuPpuz7hSP
LRW6v++fzg2/aXEqHAspoNCXNj9asU6lXUm8YXL7HdpCJoBYO/Ji3NihFHrzrhEBWodlEH++v/KV
EaALLmBRxW3zQNFzudxrk2ooM1URdmihNssQjx5k4D676CED5P14f7EbTpIA3yT5YsBPUFi9XEyY
zAJoZYWUnnDGc8t45Vabkv/iEcJP0TiyDd0isVpE8wMqD33EvLPXzAl1TPDNQEdVTUHIE0oleBQ6
VIcmYHB+mu3vb/DWdyQ0Uy0Vfylr1ZcbnIHluK1RxB6KQimFO704tjAO70KH5bOGmVWmo4xtoM/D
8f7K17ExHQfppzFY3gdtcZmBsIuhc5PEax2jsN+HCtWfPcoo4Sc90Onpjsg1om9RjP7bTVfGUvK9
J8tnbOdyy3VpiKlW/Ngr0XjZJ0OpbCbA7O/GMbZ+j+jQIYcRFIy0UGUtV978K+OVdXJq8yp9Qkpp
Qn6OV48uyPEgcrpZ9yxm6LYFf9fHWfdhAozVbCW9ujpfMhyakRpdQDbJFb1cygTSkVMf0j1knXUG
8BB2skGcbwKrGfcTzHt0fNXsrY6IQ5Wr8goB7yduvVy0TkHrT6qwvRTqjgfSLEisEAba5HMbHVta
Hyvnef328iSQ6FgO5TPV4mm4XFC3MwR0kszkyWNygMFIRMTj+O/KQoUACZNpk0cZuy9zuNtDBj0Y
dNQPxQhlzRutWT5Nmk3tgfYAZrUwKsOKE8MPfMNr2so9Ni3ATlgp8p1R22IDUFd9yRlPW9n91eWV
i/JOyfvDku7itCMfRsxR9YWXNrEVgt3tZrAyA/H6xiV09+A3hIzaNjP7VINcfWtkx+p0Kok0dMIf
fPHl0RuqVuPdYxPCJfrwX2sb7QDIP4riCUhWAkVG0DBq8PZjpvNj4SPp4VGfu1xzVtBxzIKeYA7p
MOZRqnjvK4X73kHs5BhIpjfwsFm8YtU3bq0rI0kaXYau8XUXq2q0NoagNbxJzYQKGVXTwOsU+BRj
tRAY7f09SlO5SMHkucIGyRXiMef5uVwtS+0uVpTc8IwSz9CGdr6lZ68donD6IeAy9O4vd2tz5AGE
iwQePOgLy+0YZIvgfhLwRUzZttUjxPJU4Cw55AQrKccte5W1VaETLhMpLwLzSquG2aC14qUdIhGq
6NyTAln3IbdzcW5BvH9uI03bUb6EF/H+LrWb23TwTuRcJJzL7kUN8wH0saHrCXjXMwdw81wWW4hx
xnpTMVXi790IFNoepQ0VgV0EfA1EIgJ3cveQYAsLin6fgf0N/2wMRSYse5N6mHMoJz4DrvD1FTTA
LSOwoVHAu1FjxY1fGoHf+n5QR8wCzw4YxB7sJ0QZdnbKY1KaKUyUlfO5CnQwOgmcwOBIm1x7kcPM
YPDLagrgFs/a9heijvWRedTs6f5XuPURHEvVHAuUIpawMG2jdcZKVWvDa4uq/YTKUvbQtpA7Rc1s
rPjG66WoXmhC2DKEJ8BZbAhhAlOBlMImQO3VrR+2+r6rDKieo16sOEJptpcXVhZKVIaOHc26hrwk
gdnUDAPaIPcd0FYBLMi2HrVfwIf3B4qnzh4gvb+bRMl4jAony/1DvX7oWd6mKw7qCFDyH8t/FVMI
uJagnMhdbwqd+V1aGo9JCc8tJTYfRXpQh3oIgcD9Na9vMmsCLLKxUSJjZxE2wsWIKOAk6Soo1T2r
8wiLmT0IRBrt/Mks0Fpuhp7560L5eX/hazuVsROWI9uQEmZ0eS8aZyirCjCQZ8WZZTyWRgM/OmzJ
VfLl/kK37Edm8zKpooywRFL0itlXk8BfhNBDeOh3l+8iK/xcqxzt/ZVumQ/HaMiqLR9wmWcmYatG
kx44XhnWCgA2q0WSMqrjB20YYIxL8qr/mKR29m3o1Pi3ydv48f4PuHWmMoigQGPpJAGLF4DctVSU
bLI8iKPm9z7sgOgYke+/3ceQrxEeOtwUujVLrFEf24ZiQ5ngmWEc9xCbtpVzTCgvvtnLsA7vJ2g8
is40SS5thPLt7MyljbolKNPvtjHnD0wS1eRw6q/7J3fjGhDsOpYO7k/+RxrRq6tnG6EBfNo1vbGc
lL2vatmBGve47fsKhW2gZ8TYSC+btEpXvtmtlQn9cDmWLfh48q+/Wpk+j0SH43OYGM++wZgU79y8
ZciD9xTG2tjOjrD6dTsgZWvNpxs3g9ok7S8aksAuljejiHrGScPO9kI3ZwpLobs1tWmy6wYnOt4/
3+tXkHDLZcYTZ6NSUFm8F2Gs9H/GLj1Gh2lj+VM0nDKDogp1YqhWFOQC7y94w5eyLYcGEe8u/10e
qwInVVnGuBctgEq5N8+d6UJtEglkFIei3tmwftxf8tYebZyMhqliRaa4/JLkDUMFLZvw3B6K7QD8
7IOhM7qg2oUBxUzirribW58PhANlSoscFODM5XoQYs/qJCrhCUOvD8wsMhs6z+iRDM7bfTVdWZJd
QUXquqwRtdNYlWovvLkw3a9aH/Y7xxyLldt+6ybA9GFSFMKl2Msem95ocABCvuKVFeTJlZspX5AC
yHdBX4BtNxu92ULE+D2y/TciNnEs1CGE7TjA/AyAfosYDfb6BH0+AnUN2G++YQrW+tIU7lddA2Jt
jIxF1DIte7O56ISDsGXKJEFY0pm/vvhFa4dln1ADpWB1bIMk2Blu4b90cJLsKkYzo5XI8IZ96pAh
Url3+ZAgji4XhJyA+e2BJLNvGwOR66g/67nun9ElSg+u2Xy+v78r9IU8VXheSSjhAQbnt7gPalxP
ZuR2woPTp92aQQzDDUjDXTQMTCWMxAabPhLwbfSGTarQ14+FnPEZ6P3C7BA2w8qB33iedQoMNIl4
vLiei688orM4FdYgPHRtG7rmDgLvGzApTKhayEKe6sEtDw1jDKcKDNazY8Xp4f6R3Lix5JwSiQJt
DlA6+YVefXLDnx0/6modJZzBP0Z0072xqpt9WBXBymZv+D+hgVul5egAfNEXTyfsgQJ+0k734sxR
H5gxgRC166wvRTxHvyc7nh5b0asrXv7GCYMZBwBARiC97sLptq5p9/ZoGl6uwuMLobjbzchCQOGy
SStkZTc9jIJPQQvrzRZqdvvBNoawW9m5vDeLIJ73FByPST+Mu7z4zDBPIuWqkwBNiC1+i5rB/zj3
oT6//TaBmzEpt8o2PRwzl9+ySAcI+ApNeJpv03fpoDMtykZnMJ+BPJHT6X277bh4X5AqfE1c1eV6
yBQPiMfS/aoVLfs1KoblISKvPBVMHqy8nTfMVDb6dZndE0ou4aCQ9wVKbaSGp1K53cL1OqJb2UKf
HOgh1OX393XDKxF8AMGRKQjYefk5X90JN4nnXpS8mhk49Re3J6vbMP6HyJJAwgGVV9fxV5a8sT+M
kxyLS8ibtjRTBmJinjNH9xjdUt/VhVlS7Gsg77NgN72/uxs3glKmSXX6P62HhZU0EZpufuyj8qRJ
jI4J8cawCZAG3zE4x4S36MdvihiswwClASnmZD7f/wE3/AAjcg7NNm4D4MuFE56i1M4jv2SyMhxm
hel4IaFvcN7AuqGPGvREIHeSLXNZTrVyQ26UdPG2TDgBtyYpIqO9/LSMMFdNVYQpYZBpT0wJ+vDM
qRbiSzMC2mh3KQ70fFGYPA26Fm97Bz1vZw6d30ZrW/v753DDK9BKJcUF34xh/xk8eWVmyaioZNVq
8jArifYbywDslcbm24P516ssK6k9REQd5PjJg6nG/k53RwPVD0ihWycrvtim+zxHZe11Ub6G4L71
mXlYbG4SHS6mQC6P2sgBcrrMrD8MTIQZD1MNi8OLG5jaJ5qW6fd2VGEBtLXUHleCtht3STZ/KJeQ
yEO1tXhn4lbRLXgp4wcYIOqTkzf6MY41JCuCaO39/tNIWnh2x/kT6To200HLAKYd+GsCoYsHu04N
tFRAtSLaE2UZ8hZd2bXlGfG+zj8EqEQi6zvmALxPVcW88YxyNANFK8/5tesCN0n3R9bsddzk4jkP
tBoaM3h8HkSpoRqra/UUbVVivo+YV/VkD/P4130rvj5tidfGWTKnIUHsC3fCUFRgqkqMIm04Zsc8
VaN9ZWbNztaNtVjl2qKE6VKekWNYIKjdxYdFobVFZIipttiqmh+hFuUQeXJFIfTJW0bOQz3bqZML
aeKbtyiBhLzg4HkYnFk4jd4quxgZWd8b4aOreUnr7LGLwrzYlklCy/7+avLfdmlSVGpoB2O7GnO1
y9UEI6uojoCuhdfWeUphQtv7ZYdUDBrfkOdOXddu9VLC1Cl3+z/vL35tP7Tz5BgC+7WpLix8c8FM
hz0gP+mZUUaFL+2mTW2WPSP2lrtJg6haCSGufaDMbuj0U2LkNbgabBQZ7HVo8nitX1FENVP9OIBi
WfG01zbK02pRGJZxILNLi1sx2DoMvkiYexNB9YeiceYnhRFyL21zdy2lubUWz5pK2YZSN5H9pduz
IzstwTtNHhRDEtiRwUIN+TdjyslacfbGUiROEjLPZQLrtYi/YoTs2wE6cW/q7OgHUlvphzxW0p0y
z/GKUd5eCjI9OoHgTpd+DkGOUoXrqoeesxg/QCiSn/TCyPewiq/hn2+YIBMSEnJCECubnpcH6DQ9
Un1uNng9ZF9Hp4Y8O4sGMB8F/IDz0HYrW/szBHF54Uza5hKQY9O0h/TxckEGidVwsPzeQ04wQ2vT
MaPzFI7+p8KozG9q7WvHIJz6eFNnlE6sgHdsV2b6cNJTtGZw5SVKtGju3r+J187OxOGQuQBGoga3
rIRlNdJweozgFVQHkGroU7C3Oz/xQqhk4OEYj1CDvnHMi6IDo4OglykUS3e+DOi7zBjyFF5OT8Df
+5cCovnLWIUQZ0IGcdAatOru7/GGVcnQAAABA14Wbmdx8u4Is04WdV4DTbSXQ4d8psY/n2y70Y7/
xVKMwgBcINemS3e5VKR1Yx+mWutB05WSbgf+WSiBcQhJzFbaa7d2hZsxZBlF1hYX9oQAdwfvVdx6
Yx81HxxFc48EvNoLhQ5n5QBvGIlNIZrCCTmRbS6bnhEcG6Va2a2nViOE80rtngYbQVU7jIfHupqg
qpqLt6fUFNz4WsTQoFzIOC+PMnCb2rEztfaKYQZusoPtxAeKlqLamKFOHcK1jP7ZGB5p3UOFVbgi
9X/By1I2Ky3fG56C2It3WQOUSGViEQ90XYrKcV2AAYffd/rYonYQnvO6gouOJEeBArUz/HT7ZkNy
BI5JgppYd/k8281EoWE2Gs8W2XicUN06RHDAnAwF3qT7S93anzxi0lCX6NJdPFuIco0JslFE55Jv
x1fdX/kc+XtwdxMMBkp/uL/cdeBh0vXidaQpRQd9iabVu560MTRrz+XmQ8bPgPuEXMapzIuPyAtF
p0YqdcHu06zczZv7JAwgAaaIcAW8gKswnxS0eb2xMaMXiD3SvwbLDHaQL0hWxbLe39/ojSyQCrW8
NUS+QAKWT0xMmFFWbdl7JlNYANDiBJ3yFDGx7TS0sMw0NQIlwRQ5MEtm80jClAX/Tmol+T5qSXO+
/2uu3QV3idEiWW8FqbZ0F+EEnzlsNDN1t2oIdmiwzU9un1TTUW20Ys2mrj+yvLnwN8iZWmlbl5e3
D+t4MtJK9bSqQMksTqCB3yFUJz5PUIi/uBaM24hOxcmu7pJyBfF47a5oC/zpZuMXeW8XFxaokTbB
rKR69Eiqrd3E5XdtqKPfRa5AKuNKpWCzjZ0fbz5goOgE1JRWmKda4ixjqFoNc0CUN9DglDPi1nmf
Z3qzc4ImW7HkG9+SAifAJUpVRIBLCJHTmFVomBSnhiIR33N7nM5wpsA9qMK9d39X8qwuoxaG1OWM
lkH9XOVjXn7IgDdSUupPXgBi+kBb1YS5OTdPKei/E5K3AAMaBQxMXI6QTJT5yh26sVMb+Dufk7eA
bGHxCDiw8WZyptQjZCqODanIZkCWZAOp3FqAdmMp0EN0QwBIMYa3bCo1qiKIPZPKKwHD7zV3Sj9l
qCMhgFpHKy7whoFSFKIvSHGKlGHZL6sp/yAMPbIriFGB949K44F5zxCvhyT6a1ZykR9qrkvx5qeM
fiukChr5JRPtjjyDV7Ug8LHRFIZoPwrUQYAvBfZkE1zb87xrocr7Wbr1kL5x2BasM3gZSxiE9HKQ
arFmiyShiiB27mXuUGbHuVJdWsxJ37vvQmNKpl1B1XfF2d06YPBZsukqmR2WGE7qgmWfOlSi5wS1
VL8yf0SwRW+czoYL3Sp/5Yq7BoG4fl3YJjwSwB/kS7rspGmjFB9y/cyrK9E8WnNTHtpRzxjCqrLj
oDRrxAHL9YAby6qenKqiqOcsoxKtg03XGh3jPGlpEUBOLxCxRN42DLqnuFXTLt/IFpW6YkFLfyCX
pbUg2+aSKmiZ46pFkYfMS4szMldNfyoneGq3magtuLA7WGPzQGMQLjOdXUgDfz8447C/75GunlWM
H5pHClBgTXAJS1RwXSHCO2eBfkY6qKWYW4358FKb4JcO7hxV6ocRwU7r4Cuu7x9KWENQzkrLJHgc
Smrs+xBu+mglFr8q0PGbKNgICZ9lFopxycuLFQZWAIi1nM5pWZmbIgjqh5HO6tZkbAYoRYjODROu
WwdFKWp4SXAsUVh7a0orfwRPrQzhmFQCo3L5IzReeCVimuQ8ANPZ2w4LoiU+erbd/lTRMl4JUZdv
vFyOwjqph5ynJ0y9XI7Li7xRpvfn0BrG+kOSuSnTSeGEEPihwUxiewN3bYJuM6Jv0UTLE1GEFXOU
W3r9PPEbgI1RmuCSqyD/Fs8ThPURGhpGf0YhT//bmqf0S1qH6VPdhP3Kdpc1JJaiAInlgXKgq7uc
SZ0R+lObwezgyMtttCaqZm+RgK08DdfXmlIL/UMZR+DAljGjm5k5nfihP/d9OT3WKWO9kFQgSpOO
6saB3G5z/zbd+IiScIVHVqbi1D0vP6IbM5+Za3N3Fny94aVPCuLxLhPTmCF2mFmpx4ib7iOQiG7x
JkhbQ13pHCx9NS15oiVCGQabAcOpCzOyysSGdDxozhhZjERBbORTemC8jmGSpLIhvsqVqEOBMhNI
eK9xKl0NnMnl2TpPFOUZAh15QK+exC53extN9vmMDlegu6e+JrFPNg7yT+kBNu3aeXDo/amfcwOm
PMrpTlu6w7ae1d751iG0oj0Ns+OIY2rpkfJNgV+vPIge9vO9okJfcGwYMAvqbTBSLvgZ+nWcftC6
2Eaao5CDUN8dFyHm5wblcmg0oxASzrd+YVAlPBMa/RmuyTKEMiI3Au8b0PuKqpc87FCCbtG0aZSU
aYq+zx86W28PQouUlSj1+sII8LgSjoeHkFn85ckmAs3q0Zr8s6qCJI3JvbahNWVf3rw9VqEzbJDU
YT2L71cjGlzoRuefkazT403QdJIqyugHqoadWTpHxwIcvrfHRDfAkmbBp7euD6CE+Q3CDHCzqJ9c
7jK0i3xkxMo9z7bPbCieqt50PT2nOUz8H6gDBrskSDsXqi6rXZtPv/YWcNmQzlC6Y5SQcPJycQj5
SjhtZvc89hryQKqZvYsrJ/vQa/A9Vg6r3t/sjfUoxEDHJ+d+mF6Qf/3VZXHhuO3DeLTPTVIhaVwI
0aN1WjNc1pQKCUATVCvR442XFbocAg7SEIlpWD5qluUTgFe5fQ7mVo6CIHY+F6Qf6kSP3K58AXll
FRY0MgDTRBHB8xQxrTpoYfaYNG6ar1ynW0cAtpwCNbdTEipdHkGdwgdAk54jQIHCU4LxBbLwau/3
avKYlUq0Eu3cWI4OicXgGMBWOXJwudyQx3aL+JN5DsY424QtgyFFMFl7LdDGzaTSXbj/ha/jO4Bu
FC1I33VZXVy8B6PBWSJKE3hdgZLBZi511EhhENF+WIWfv6t600LiazL6zxDAI0rkolaSn+7/husX
gdeA9RlYhOXiynFkFo1kXzTgs0atOHUNYu1JFKZoNFAkyQMIDlPc3RvbudRQaefC+8ifZbopvdkr
085oclEkGAIPMj13l9EzPbqFnR8Y7F9jt7gOWlhKpicyP6EHtvimQqXujGRM4KElrugHOCiDYm+q
zGnu+7Rx3wp2ZWfULWUCD+OI7ONc7kwrkxIpIx1pZltpzkhdKps8s5JvqBqvFSZu3VZAQZSXqHdh
sebidpS+QD5U61BsM835IBL0O3MLpTLaxKgODIOxjUeIUSGSQ86cSSQEeN3wcN98bhwvLw5pNQmC
hMEu9uunSqCWveue264rDsNgfnSmOX7ng0B5uy8gYiB4wfFzusuST5S65mxCY3PuOY+jk+VquakF
0gjbvE/rbRpk0RvpJvE68PbwqFL9JYkn27z8mNFsQM0/KBCmjZr+COLBZDJfq05MlLUrvBI3PqYs
4FFmogcuL+PCTvVgyLQAGYXzXDbUCaqqUX/7ZaX9ZfUJyigVc9OeMbUjEs9Tpz7OhhJ/RQjQWHFJ
1y7wzwgZRgw0i/RGuqxXN7Ms5lYwtlydx1JxKNS28GbVSfLoFHV91sjwj/ft5w+/62VSwcgaIQuJ
FK1isuzLBeOMfu0AhzJqKxGDbFSAMqXwoCS3rZcZNQo2LPwMfnLJTXNsXaNSnkf0UKp35qAm1d9+
pUymZ0WTYj0PaKMiXVM3mfhhx50VIMwziDDaGn4XZedRn8ru4GpDDj9zVCNjtIl1HRlPdAfR9d2M
tHPVaDMFgSu+hq6Nds9Rq6smPJhG0oPXZ5ZC/6YiGPcTji0UFh1Ywu19OsRB8sHJiwzxPig41BXD
v/bQEBhjFTwVDFwQXl6eUC4KnYPg90dN6R/dcX6mYzqeaIxkh2YCz6uO/rgSe1xfa0J1SdxHzVN2
oRZrKoqBzrWVwOKKjuMuqlFvVnPTQt2KIuR9C7jeHnApwioGL8j0aH4vthdPWR4qWXoeq0n/YiBe
EezaxGnGrW/r3Xgs+xGM8lzjT1dWvk7H6OkzsEOnkrsNfvVy5cwNsrpGM+NswQA0MrMeqKBPlAD9
FoohycExImQjqx7p1hkft+I5b+ybiXBIAmhecszLmhJTX1XNszWezT4TEHMzS0glYdz3VHYe89SZ
P+ZyEPv+Yd/4ri4tCTprFF+ZGJU/6tX17oBK03NHhtrWx7A69TljgydVL0K4sZu3v4VQrNkCyk3Z
9abfdblYFCD+MGlNf1Yr1dxbDXLhBDjuZo7FWp3q6jD/gMJ0uAFs0gKaXZdL2XA2T2MRtucSrCVC
mmm1R+ZveBoDVfPyOE0QU03WMKVXhymxJ9R+6G6BEqOtv1iUvNIYiqg5t34A6z3lMPPJria3hD+t
DD7f/3LSGC/8JAxLROSglQCU8vkWO4ymGMVNdFnOXTO4+5H+1lM2lO4mgKIMBjs72U0J0aPT5VKj
uzJWnND1+yQTL4mkkCV7dAMW71MSAYtC7ag6F4KBdQjx3aORDyl803MdvofPON1O9J0MfgF64juk
iCsdVZE3g9sJzsH/Uc2nf4AlLzlrErdAQNnR6nM2C1go2s5E+AAd8E0Kj+3L/TO/egzlWpI9RNAZ
pua28IKdqcOuCf3u2ZwESNYczcx4k7fQlx7wKObBCCtfW7mht9YEU06kQ1MN2umFUwoMGDZqy6/O
VWOW4anMtHD8bNUKetYFZaFnm7H5tzZ+5JkatCrxRLJVvORL9e10VJLOrCjsdcVvixmqrTUH1uep
g+Pj/pFeF5RZi+ACQya2IvJenGkZR3AuZl19VvjCcUd3tszTYJvWbUPJVvEn7SRC3c32Tlm6nwnU
S3MfJpHePCvol/rxphFV0a744huHTmAJ5ArUu6yyLn4UrCJti6h1do6RdfsKJLH/Tn4fKhtge/2R
ulTQvP0zU8Qm0ZS8RPJeX/qOMp9NWylEdu7SrGroTo9atAvRZpu/+0ZifBEtopErMaYu7+ilD2Ha
hfIjQxMCk14mJ2oyiMikTHaeAXZk9mbm4kTl1kSvcILERJbJ9DAtJ4hhBUpFHy0rj4dDhT6b+TRV
OmQ2rTkNxU8NjR2xLU2tDf7oLMZo+3QWVRA3ClS32w+h68I5hwLYYG7CEsGyF9Uex/pUzVbZHu9b
1I1vJ6lwiSEcC9DRskMRFqKx87FKQeUW0SlXTP2UKPW410vzc+mE8Ur3wbg+Q8rFpKwQ8EoOnoUf
LLOs0Moobs4q/T0vGdvmIbentTriH0rUxadivA/wBE8aL/Wy1l6HLgxbczWcEV3p7TMZbg4Vi/r/
OTuv3biRbQ0/EQHmcNtkZ7Usy0Fj3xD2eMycM5/+fCUf4LjZQhM6+8LYwACqLrK4aoU/YC6yq2yL
IbcvgeU3vVHCI+FzhV6qcgrI1dCQ1tI8+ZbMGI084RE9+F9pzzjhh1jH/W3yDCfX1C1WggFOfwmZ
snBsHUss2bDNNI/GMBLT4YPaaMJPVaptjSjx2z0o+0g6QBml45bXeQUTEMiBeohKvVewgS4tY5PM
6WR9RNZWRiHHT535e1vgUYsHJqZeP3NJkcNt5qt6+Rg6ShRtUwQ7Bjdq8ATyUruax6+priP5Eqlq
/xv3iWx6nHOl7c7pFEoaMrVaOCvk52GeS6faqZAb2igqshrJBlyH4Twieejb9CMnTIjuH7Lbq57B
B7miUF2GML0EdIBl4TdQBBxbxHTHQ1OqIx7dQRilLpSZ5r/7q90kpoCEgRyQC6MOxzFYJBYwyIPJ
YWh9HM3UqkIPIXG9esKp3rL2+TRGyX9tFcSd4tlYllnbaMRa5fn+T3hjw8CyIXzCVKazsIxP0lCn
wJGnit7CmL9oUCpeaixnMD3FWOX/sZT4kpj4wORY3nhOnlmTGeX1sZUyRXmZIUwM36SEDPX3iE6X
/vH+crepIo8WbiItxVd9wUUPe+iquAQIYB4xg2suWY0XHAzXY6rU3QXL1XQDetBYibxvrCkax5T1
xF3IXIugocdgVPGkwhS2nvLOU7tWrV1T0rMvfdBILuI03afQwfTm/lZvXqKgjoF9EJQcTGOWxTxp
jcng2DIBsuX6xcLu+hQxrcbOsl2712+i8OtS6AhCrBXcvMWRrePQbxDQMA9NKFU/9MaZ6y0um8mT
ihjKMdPmfuWLfHNBgr6QeKcZv4RJakXY0KeXzIOpzz991K4vA2ZdnmLPvzJVjr7cf5K36S8SggR8
GCG8Q6AA4lr4q3DCl2bGXdLSD4UsJR+VzpC/6R3JxDZOcjNEPjkvsEmOh9Y/qpLVKhvZRzTKw3lW
3d7/KTeFgMZ4h1Yb8FBIOFzl179Etv0msBtLPQw9Prv/SVM4NdY2s+0hbh/K0YgDoUeWyo9zDMjF
NStAf7s40bLh5f4PuT1dDkUzqhpi1mXB+7n+IU7XMMCMcFsd5ibYBFoo71Wjyfc9WJrju5eifBSe
PRxnGXTs9VI43+JiX2IEit+tXdC2CVPN/KTWgTm+kKbZzuf7690EYFSUhPQPCE3mL5yx6/ViZsbT
KEvd3ozNYdtkZvhzavGSovVT70O9hK5tt8FZ18vIu7/y7YiUTwgnAaAWKIkoNyOPNJ/tGombdh9a
DbZtiIo8R5j9niXNL7c8otKD44rCj2K1AJ0VC8nEYn5oGjk6ml2Bj5yOfijAhMxDnw4xr6wsjinK
zhRmToXZad8ZH41yCI7ygMdh6tfqo67E1krAu/k6xS4wtoIADtudUej1A4yAqwQ6dod7npN5Dquq
OqaFHLsx3g87DM3WVGNvAP8kQGBCEFWlFgeasAx1JANmPpQxoC5dD8vdhLsBI3TN71LkJue5UoNP
I0qj3am2/CT40IG0T8kUgPM82HhzyJ+dMbSlPbaatNo2EmJK+lpl95qJXuV0/EbCB1IKlFlAjRcx
UkIj2GjHrt432DOclGZSN3Ud1pumigo3HKTop5mp2laeB+0yFj5FJjoPXlvFONuWcbxXOtn2FD3A
iyoM448YcOu7xjAqr5mL5Iiaf/KA+yAmoGglf3HaUt05dWS4KcHxWIaNuTGwVd0BGZEO2AVPKyf3
Ji6J3XF922CWEFxbypAh9IeAUCHV+yywcg96Vfrw6hdelLXq+UnXXkY0ozy57doHhmHhe0OEWJ52
E+I7YgC/vICSWkGWeAybfVZMQE6ryN6HdTW7vamt1VG30QFwKVMBjZSFUmBJOFXg+I2lqcXHKpOd
uveUJLb83WDUY7zT5sIvHm3VjLXvfhDm84+5pv337p4wLCS+Lo3ZD4kMGK3F92Ukg5zWOT8hScdz
GBSNi29oczGGrDo1Jh+61M7z4X5suslixKJsGFKXCPhLcfEBAdfaNoPk6NRq20du3aI0jrK4WVgH
GXuR+d9EVbM4cfNEr5s1pfGb6wYhIE6XGI+A+iVXvN7yNNSlWiiyf5AGtMA6wwLf3VvJlj5TsnKU
b5eik8gMjyaOSUBZSoSEFDNmlE3OoWjM9EALUf2IgoblzhjxrtzmN4GSS4bGN4We6O/Ti77eVTDh
fyxbvnMYkyjYyRkicXavmmf4AF/rRE3eO95hOXrNzNBIjsQ89Hq5ZCxwWAqhlKQQ5bcyaupuipja
QQrxx5JKBIrvHxlt8SiZoYMoION9HV9QnyyybfqYsq9rg/SgAxPJQIcW1fCQYTiT7MKutyvah5mF
IC/ttKDe1JZc5v/g9jvI+wR/SPNsD7qMuiz+JAjNwliUd+TR3fytpCj9TUmJSWs8G2CWZ8rXeKub
iTntDaABc+PhNpU8jEMimztlLJNw46D8X7l+O44TVlezP0qPDuzlJ1RJ9O4QT/AVXYS4mXjoPsiG
gxWXxujNZeUH+6j1rYwSPFNmbQ3psQgoMGzBdwjLA4HcEeX+9VvpDUzn6fwED3Kq+fu6rr/2rWF+
1vzRci29M724t8DzTP1a32vxRbMwBSb5G7RUMg1dXyysUMW+9pWRKgsQ0pCVH3BspG2VtOpRCfXh
IMQ8dvePxBtrIshJjNbEwUe85XqzWCVHpTHb1cMY2OYhiNAryLvSPtexPiEyHiQe8Ls1mvFrVvzX
3YsEOEKrLCkAm4hXLgv4oOd6N2pjPtPA0eVt39uzii1PmxbM0JQp/FXU/vBPlUgadspFk+qujR75
c4C5MQIOMTx7t6rMptlM6IU+6lWV1zs/Cy3rEpSB/dWYazV4KeJMSlsiMWA+5L3TUMOgPAunCg83
HkW5cQKMlR/RyWpjr59ay/4sV4qde5VctOVHzS5n5Ws9FH32YOEVltBS8aekcPMUDHWGKK7TcRKF
YHyAPGCNawXGDgOo02c6e+h1uHJllkB0rNIZK08Jmrz2OvyGzk0Dd23HPZK89CUydRvm5sMRGfpZ
3kZcmx9GqHS/Ehzt/nMgKNqbBjPs90U63gCkLnHOAIQzUV/K1jkMS5oRIuq57Orp2Sjn4p9W7eqz
qTHMdISS3f1zdhN5EMgTLgKAqDE3oVS5PmcGqpxRQN70WIXGtEd1LH6Y57DYgwie9+9cisuQrwiv
IBxjBFXkeqk58asc5qz/UFGMfpLrcdokZth+S8dxjc3wKt7z90EG60FjBqmNV/UbkGjXayWZXSnU
Xc2ZQFJQoGh6m50MdZC+a1Kslxvwj4DEh1hzngEfDZ0roVTj7OvMGr7YqRokUNswCTm0Nm1e6EEo
YlRTp7y0U6usgZZf8YDLH0spBS8ARhYPSdx+f1XNLUmnjGZEeZb1qnXcarCGzFXQbLBoC8/hQ5ZF
efwJ5Rfrn6Gx1QDuXakouzKWctlD8jMrvGjSy2RTz4WtPcbhYO1KGVbehrTeUnetmdnJQZuKKlmJ
UjchWQA/AMABbgHnSNJx/cvnoKBhXfXauSr06RswhPLU9xq+9LKWgnWE2D6p+Q8prsuVbph4f38/
MjpEkEVIZQ1obHR/F+ExTxozG3J9PgO46c/jOKYPc2etibotknU+RlGI0BMSFpVwfUSQ/uvFFF2J
/WRSDud2zmovsat+m+nF7Fmz9LMq0+yglEb7NLbD4MLVaw/3v5dF0vNndfIQZsL0irh+rlc3wskC
oqT2Z63re2UDvh4JxMQ29ujjwivwhdP6/RXf2i/xX9BxKA9AtlyvOE75XEg5qTJW9Tinq/YAqEdD
3bxw0OcMqlRuNmPWTh/kALehfnLWztNNNMLZWGTONPrEfPoGUKGgUQ83TTk3xtx7UmKaG2qp3+3s
rMlBv7FV5iAiDDF7hx23CBAtfMskT7v2HEpBhbEEkxpZlwZv6qHhJABKd4rc14/5aH1zRnOtyH31
0FycXxHqGVzyfhmOL550Uyg+oSRuz5VT51+rYJSqLej60P+kaYOTboCt6D8tZa7jTd/qfbFpnU53
kGdVfW0jcgblc8BIrD9UXdtXnt4ZCfYdqvTCjegU26w1utPstBiYmUoUIK1W14r+YGGfzvCK0UC8
tbK++6nnppy4iPEUH5FCVZOdrE9TiSZyV2d7cwwV0+3a0X8nJICdw+qnRsGhEYA/jJ/rcwanbzSU
qpbPBl5u+wxh0U1v+f0js4xh5UjffkTEb8FIFB5/kHwX91vd9IoxMQ04F1b/O68o/v0h0F/J9vHG
KOXi3/uf0E3eRnEPYgRNI6FDQ0i83poPzG8wwwGNyVTVf494EW07e3CCnRFpF6sL8i9qOUcrXd5X
osf1cWJVENBwkPAouwFdW5PmR3Xh6GcDCWivzPXg6CTZL0yAQGUVgeUabZVdlFKRBtcS4sXzPFkb
IOrl99we7I+1ms57rQzXRE6WDWFxxuEfgYIXMh1c/OKD/yuCZoyxiwlr37Me2OMppirZFOpUHwcz
iT4PSjW80CV4ss3a+BCS1T74kWF8uf9GbmMKNxSjGeCmaB/CqLj+CTyHOMUa3jz7VTdvQ+x0jkE3
2NtgjOaV6/CNlw/w5BWrjJEs2r/XSwVGb+uBQj2m+YmylVEdPXT6SOpQIpwhY6fz3ZZwsr2/v9sT
DprnVfgXkBYZxCKUFE44ODNR7pw5So0yrfJjmvzoUYfPfZiiWFvpWb6xR+4j0T5Cu5KLcbFcDXPC
HyHBIDFuxOfG7/VNBDwK/bu02s2d8St3+L7et0WRzcFkwx0V6IVAm14/VzVD8MCcILBF/PH4Y94l
tuI1sNV+lmFYlk9DMBjvHNUI71j6j9AJ6QEIuPsiRs32aPS9OVXnKOnTn2SRduZJdVtenDjuGq7f
fvr+3l1y8wm8B617yCNL7JIF5TadRr85131VXNRmlg/03OuXOJA79CK1NbWOZfLGDkGZEBJR5oU4
sBSoJm3s1SLD3jMAVh9Q8CtR6wW2lvnHosZ4a2MiSPrFnEvJHdRufnn3bsEzInqAKCQdlqX2jG3k
NMOIAGfJCgYFApAU957TlU54GYdC3sapwQ9595qCUAXKjskQrRtxtv+KRsJYO/MtA+eyKS2+jgMV
VqT15vcoUn15E9lS83x/wWXs4SIWIx/R8aXEuKniG93k7lWl6SwYuIeUYf+udkBudmmzVl0tw4BY
Cnc22FQEOgQGFnsrfUdtkCYZz1gvattK1wu3mBx5H+TBvzNN0JUw8NbOSJxYDUyfYBlfP0oBJxk0
qPDnHI3N0K1h4HfeEOrtd6OM3qvvifO6yGkE7lsM9DD+vF6td6ZIt8F579NxHraWmr0MENm8HgW/
h6Tv9JX79PVT+/s+ZT0oVGRRjGkFy2cR5GyykQGEa7UvlCGEtUydmD22ne20G8BeKawtNSr3Y4mB
JRbRucasTUI96JDBO/qEe6cToi5Z5smmKjMbUkyjDh9tJbFfKqlu1I2P0uonuXGk3M0zaWTIDZXS
djNTSrdBjKYo4Gyp2wY5JHW6WnUeulOAkJ8bWmX25f4RXSbCr1sV7Xl2SxN3OREge8Qotq/q/dBJ
9WPQxCGYabnaMXXLGUTh9TOatJOVXE/3luO/r+RAwkaIUSLTTT+PqQ/h/frN5kraqjZDr900msnB
VzP1NElDvNVo8LTeIEklwm9RDqDDKL8FibwmTb5A2v35ASBVYIgQ8OFcLg6yZVROkAAy3GkNHq65
CkM6Vmb5OQRm7OG9PF9G1TY+tGrWH2ulCbYV0FIvNqVy5R6/Dsd/fgiOPzTfBG+PX3P9JLIq7CRn
tmWsyX2AB3TJ0KsMUOvtqqY7+bCzn6rOCnZQSfT9/TMg/vT/HXcChuiokrEIcq8Qbls8gxnLb9Ad
obpPLDP4nPiz/9BQKrwrFX9dhekjV9zr9PEmGKZRMcudPmt7W6djQPFue6rp+1tlUmvPif21JtB1
RPzf9Rj9k/4zoabWu36gPhCuwgp1bR9ZnfohklrusVoZv/nBaO/m2V9LxK5DIusxK6CkQWeLsR7q
XounaEt969R09/ZR3kO9kSNcuhDT2A20Mtz7L+xVzfLqjaEvyr1JpsArg9u/+GyMgAsda0J1Xxtt
+zR3ne8pkm1v4LYqe7mNfyVZWB4p0McvOC7Om8AI7YtsR8lnM8fiSYI+s+cwAsnQCtubyLxOk4nR
umrF0WMUZtLzjO32NhrQj67hNe77wM7gXQtXSwQUtrnZVR/v72kxnH59fiA9iQhEI1GVL/akGM1E
d7tT9xUKrZ+4qGPECaz5oCVaTd8b2Las5/1B7WvJDdPZOqS5WTP9leqtrU2oKNjIud7/TTdHiMcs
YJPM0kTtsHzMchkqWs9ga29rifEByeeP7dRMhzpHS7Yo5t/3V1tGAA4QaYK438iseQiLCFCY88jM
VtP28ICcz4mDchpngBa53Mj7ctaVTQVd7VtcEh/fvTITL3JBJPCoJZYFeRKSqsFk0fYl3+cpVEDp
xFrobyyrnD7JWiSdw2ZWj77UrI2+bvcMy4JODORKgh5zluuPVDP8mgb0FBxSyg1Pabt+p8V4BxZ6
armOXRfbNM0wCu60NTXo23dLms12hX63QX2xeNp9aeQ1kLrkMDt4QJeFVWwLQwsviU2qhhqYtPKM
F+sxwxOGDSKFoaIgBC7WS0cdmZughJKklRD2d0MikZ5lFIS2g9LyOKOvStu6P9x/tbfL0lGDMsfl
zqGCfnj9gGsrQs7ZrJVD5msStpNYhOHW/kuvhnEXzcEa4Ow6naDBwkrAcnipBkxZav7r5WBXdIGO
lvUB/7Paaxyr2yZFr71oeRR+NySnPSSjbXo8aXmT8bZXMvzFcXpdHpE6+49DOv/nenkTV6puQh3i
kHKpnzrgkZs2koZ9VcYfoqyVt2mUfIM3qe3uP2WRXf8Vj8W6VP40XmBDWtwEi3WDXI6cJtCVQ1r5
0YuNH6WrJ0PwhNiaup81UjzmzdlKmvrmonRpQXsJf6FldFIjJPhsJ1MPY21oOykzbTQgCJh6E0L7
p6bzqlZZszZ94wWjdcPnQqkK/eJGfQuQsTlnunoIwbPt8UP0N7GiVHstRgjDpMJyHb9rDn5RGB6U
IPX3/Qd9e5xp+CsaVTJkNLSxFpfEgMisGs2WcUB1etymnZG5qjXEezs04s0sh+8zKRTnmR8JYZEa
gD7lDW5+ilQtGarEPMT2aLtmYduPIegR+KUVSpcr1/pbm0M2iVsdl0JRk1+fXgQ3cmnuO/OQcIYP
GEnXj+og4JqDPnzN+HBW8r4F1eHP7uAUwuog8tJxX3ytVTGPiLBE1mGm97ypYm1+KIch+6QWfr1R
a0Xb16GZ79VUx1IOlOZ+4g7cxJSv+z5r54fYV/vnJsbOnUKheNLKPHtqLcgpzKdCFxBSBv5FJiUa
/GDIVvJJ8eOuvzkuZHo0mBUTbRDGvn5atHF7rfBjPKOVIXsyusxwNQUl4Kru1oR2bsMKYVvYpsio
LJCqLxpQc+8reWP15qEq7PjgqFBxEBm3nobGBPMAF9ct0sjeRRUykffP+1ubhD3HFUXVKLxxrzdp
NtyQoQ10CMsW45/Z4QdsKq1C7SdXlM/313rj+Ol/r7X4tkpkYvE5b62DFSh4lFvw4yerM08m5AW3
1nvrcH+9hSkNx09w4gGhgUnj+6Jrcb25aC4702fmf+Bq6p6lsn/KlS7x1CZsPw+1E/6qnPisdqVx
7JEr2aAJx1hG9E/aRKq8+z/m5kGDdAd9Tt7ObYkWwuLbs3qsqGXY3IfRkkwXSWnjBEH0EjqN9um9
K5HkCs1aAOA44S21f8G86ZZEdkt6jrCCFM/Sdigt9RglqvnOgMIMjyUgdfBwGTUtN9XZ7VxUuaMc
VbPKznkb/pDs8leUjtmzksnT9n0bExNDUlhBf6RxeqPqgLNQZQWppsN2MnW3bpz4wcmxiUz7bM3C
bHn1sRRFAleegJ8xsFzct3091ZjbcDAiuZk25dSa4kzMbtb6yjactJ91plsrBcry83hdk0pI2BZC
RZMXJ8SYYoajemMcQ5T/dyozPA8309yNzDratjMNt/uPcxl0xHqCQ0VjBOgRwfL662hSzAVyqpIj
QPbK65SSEeUIatGbhtH8t5fQwZfHzJlhBfZ8qvcXF3/87+D6Z3HWBmXNFbBsJ8p+bnX9aBigNyv5
m1aWstf5NX5c95d56z3SeqDogFbI/xYhp8hKo3PswThiESftzGn6oklwhmILQWzUXIJLFVjVyq33
1nsEbkHHB/2pW9KOieZu2SaReYw1OzgjW99/jE0nIYRPhatmg/zz/h6XkUU8yr/WW/Yh9LxUzYR2
0rEYiy9yPfQP6CNO//WRZa9BSd5aijKDzYkIxrG5PjI0lqD41QMMmop2VdoW2SMYgtITNJCVKPbW
U4QkD0INnKTQjrleKpaH3LdBIxxtv0/ijW8GtltFaULegKzWpjfzfCXdfWtz3PXQ/OhWCVm26xWz
oNG1VA7NIwPMek+gkS6d6hvHBETsu5dCSUqMYGyCtEJVfL3UNGmdEdehdVSi7FeaatOjHGPaVfrl
uPIYbzfFeEDkFUxIKZdeB6h/jSS6frCbwuqsI4OE8AMEfQ2TlEFIQlZrZs233xpL0X8St+6rdcv1
ppIuLiY/0KyjpnYnMxU+zfbQAo2zgclZCAJooTl/uX/2b08JIx7ImRBwBKRk6fQzdTN2iPbsH9ug
VjcmRNqTXCtCdqDR98BG3yfwRh3PmF9UJTRRhTjiciyR+f04NmQIJ+5S05vyOniy9ERbaQu96vVc
R0eWoUmF6CiJGZC960epKUFqTPoY4FHoZHsrTRu3mdP+OZKmaTPEWf9YVkwPrNgPnys9il1S1CF0
0U2PtjH/bJqmVw9QgDrGmGpvrUTV15nvze+jdmF0KSBMSwCz3o9ogqWKdIzNPtg0QBF+YTzVP9Td
8DUtkFySUlPbQefWPK0tgQdkubM3jLzxJj9UT/0wtod8TPSDGjeaELR5qsYZLGqVBsj625rLmLL+
x8An0cW+j8CdIt8nSWawNY3Y/JXEg3lBpivZlro+XCR9sI75mI2Hvmwcz6iBbw+xFazcl298Sgz5
gUCLjhKf7eKjLcysIVHvpCMY1fGUhsg0TnFunFqqxJUH/PZSAl/PZIAp2OJqLpK60Y1iko4GF/Qj
zHeErgETnYI+r1eWuvlqTQGfYF7JWABIurM4aikScwnqK9HJ6pvQi2JJPTphI2+ssJGOmg2BUNdR
rrr/2d7sj0VBRTF3Y0FhcnR9vmEkEka0MT6hedbso85o9pod9ftcj9du47eWouUpVIqZ79HSvl7K
kmDahKYfn6S2wAJnNMfLoI6tOzZZvkJKvwlG7OrvpRa3Y5f2xmSMdoyemt1t6lDJt1OohR7P/2cQ
MMu8/xAXIFSCkVjPFggvrhHyxcWBdCaIulaFEmHfFYabS0XhBUlYbtVxxlzIyoOHwQAdYuSWtZsk
rYNuIM0glhFuUGMl/+Cg8vN5CvoSBRoKk6JMg/emtPxCC9M9BB04XbyE64fvW3mpxBq6L4T/7EPc
GS+jqgTfUtbcOXpavE858c8TYVoBbJP5KgdMu14Pa5lgQIQ/wdqlz3dxPtePcd6hjpJb0gblhEra
DGpYuTOpW74Z9SY+m3jQrSSAC1TS68+AFgQcDJIMgMMlhkW1KznPGzk5OdqMZKQko8w7luOsP85q
EmH3lNbOD7Ppo5aOTzb/26g+AxYH1n/13pglcI6vEuR0vyG3LI4kkCcUZks7OXUygMc5QFgL2YBs
Z/B1ryy1bNxxGjFaII2ATEL1uQRc1G3RxwUGgKcySdXHIEutjQHgfRsq1nAZ/cp0bXwYnkIzlM9+
gMPY/a/hjY/vlQZmAPh7Nde+fvUjUoZFO1TpKVf6cWc3cngqYrnZllMxfTKYbK6s9+ZLpkHElaCB
HLhRjhqH2Z/LrE9PvTlqHPBkAMYyt9VmcMww5d/QcGfYB4E7p53qFiOCPXyUa8aLbz12QOZixkEK
ZCxTcr+snR4VxPRkjdb4aQQ8tgvwazvpafeV/zK8aJKTuubURK4JzPh9plx/jjpZJTAGCmbqHfFa
/sov27kKJr+c05PepT5No8Z+bMwyOoGjWLMEvH3DHGEqfzqlwHjpo1wvVfZIBvSjk52kKpw2xWAN
tIcd6QcqoZ9VrPnWdKJv2kcC3A/4G+AjyRhs0UX0guYGWldxmtNYWLYrx8g7NsgXQ5YKi42U50i3
ZPAP5c5Jt72mdXtEceyPjB+NF6vX12ayNweO1IN+JEdOCPSBoV486ipvzXSSxvGQWGnrbCrQIoeU
ybrLUStRJZmzx4jncJzKXv/GrL/aR5H07/u+Mlqhok+JGgWPA6aUev0O7Do2iqGAqtZpzvioYDmw
MawiPCMCMp5Hq1prjy+zE1rjXB50CLg8KMuWiQIWyiRbuaGcHD03PB1UvqepdbfBEUlFBURN3STI
zZX4vWiMgFMRYpOgScm+RB9osUm98ttiMhLpwZ4K7QREO3ySWrnHXKBjLNv2xmEssAfJ8nytQf/m
ykKBQzCU0RhchOtxDGgPTfD0lMSQT0Xg2Hu8CZtjXyBaXaulvmllJaSwwTPw/otd9GPYM1JQNPDo
4okIumx2xyiZhD3TnEsDRMpLesXfxUP9zhmlWIWPCkgg5Shl4lJQ3mispnXyObuMo9IdQrnVNkE7
hpe6kWc3UWbpeH9Xi+TvdT36FRrloQDOLpPbDNDPEBhTdkltK/ZMow4O9dhiQD6ra+PeN5ZCB42e
CCxCMHlLoBHM96jPUju7UOXynsrCt6xNNqCU6lSxvVYgiqz1rwJMbOxqtcURBYE9S02GWyaDEM1y
oxr2bTeYKWP84hOJvPbEDV19LvXauSBlpm3wkFZW8s9FPP7zGwjHlH/IWYHTu44FA1YxSRpa2aWo
9SzwMqSyXBii2qda08+6lCHEef9tLgPynxUFkIPerGhnLGqVqWXL1sQzNoJ5OifGdMHhyvmdd1J1
6nDuAwNHllvGzkvrWL7sBgadDiR4c35cucbaVBax6c+voUSnHkRphSviev9d2DQNZsv5JZkNiclv
nZpuXzU6zG+YM2Mb8zYy2FTqYGWu5KdtsFEgt15AFzdbI9SRtdboEgalbX7tCuQtLWQJNM/PJmW7
8uDeOi4KfSa+Oj4GmkHXP7UdFMbmkpxf+h7rzAQKL54Dgelavi4/RBKZSgtI7ntlN/qXpoi1bWD3
dr/y+t56XqLERA9etLzkRbmSimzZjs38glPXDCJiMHqG52a5N6o+2fhxK20sNXnnPPn1LXFbQfYB
gUiptDilvpRZvZ3xloJEsx7BsP6Tj2oByGWatz2gUrfQw/+KSra/zHU/r3ynbwWFvxdfXNmDX43o
WjT5pWSQ99giHejBezRPkVp+u/+K3/oYSb9UPg6Ia4ilXL9hu5T8sCin/DJVfv4dbHKytZJuoAfE
Rb3JqIR29xe8vaqQHwBux0wLcZGbaUVtxmVH4ye/1FFVfqhDDNb8yOz2w9Q+oZAeIaNqj5973vRK
TH/rGIF1YaYnU1wxobneqawNUyPHTn6RMLXZR3IVecYAPVfJrPAsW2j0zwGokPu7fXNRsMgWkpDM
spckCLSXmYFMQXEJo27+FJtW+aAFOCBadWbsfD2oP0aluabKvMSOvp5d6gsh0Ag4jHvzeqtFKkPC
G0uOT5jqPyYcAA7cXNO2qeLmuVGM3/i5mo92I71UkOcvWIbUNJFNbY23/dbuURSBq0BiJGZw17/D
H5UYAZkqv2Spo+z0yex+yaHDZHpIo++jY/gPU9cNK+95QToi86OMJ16A56RJhAby4kUDSrCTaaLN
r9YIx+PkLn2qOgNFATsev2iTLLduUMnzj0xPjR3Ao3BvRc7EKymKo+8X5Y5hb/jAi1vr87zxOFDJ
pv3LRU8lskzES5PBamdm4YVZDtJOnT15llFrW6uG5Tcptr+fpnTYv/MEikuGdJTPDaTIzfDTl8og
S/D+uTR9GGCxBa56I3cF9hAkA9ljP3QI1xi1ufIWbvbKsqTd/APyiJx/8RLKQJcMqOjhJW0V5XeK
d/URuEpySvPhn0gENW2c1nLRxZrAEGBW0z3hsDFaQSTj+riVY5NoQ1rlH0pMZaJ97UMhSzegaguj
cBnnWe2T7LddunPUdjLf17JicdHbRdsE3BPiI0uf93gOMxpWVvehqObiTB33lQ5X7FVjo2xQVRlX
LsVF3AYKSXHJEAjch+CQvRI5/6qfu7I3jUI3Wmji7b7upvDbYCQIzWOtcwC7qD3dP0XLIpL1AOSD
xBScHDJ9Z3Ed1oWl54426M8yTm3uqFLCZDH6AybicGSK07gd5DrzJkOZd1kvHQInXfNXXNwc//sT
OFeU8+KuWhwpgASw5bVIf260Od46/dgfpayWwUROjheP6mdjsE13pPXs3d+8+MN/Jc03Cy/2rjWB
1oZBqT/bcVJ4DcpbH1Getz/fX2V5ev88YTgyfC1oRy57kAEeE3pVNvpz7CTSP3UPYVKi3NxNthUc
iip1zhmGCStbuz1GvFZkl2hToL0E1Pb6k6mdJgnkYNaf57YYdrjVmZ7ZAmvGgc3YZI6/BvxYXk2v
z/JVVhwZDz7X5QQIl4AoN2dTf676snNzxaxczNdQwdeKyYM+FOzMuI53KZoinwsEdV01lOuPFQTN
lT7cIsUSP4REgKBIWilcG8RL/+sDShp7UpIoNp5DM8i3RldFJ7WBUj4XxZpAzBsPGd8umCywoMCP
L7W1zCCtgIQNxvPYd0+V1SsnLTCM72mfAJeyxmqNW/zGSWL6Qy+V0hXY6xK8kKuN4891ZzxPbRoc
8qxzfnMLSN6ALsjW1ycHF0J9jUXxxtepoYADHVJYzBEAr58nnnlanKid+Yx7H6hSJ26Pztghu120
+mX2YVYkRfGsyyOM/fsfzrKgEq+Slj25pOgsCcjd9dL+gPNYlyvGcznBn03NijmujqS7D2xyN/ny
IPg6/xZ6ktB0wvGImXm3G8Ksdy2sfZGqjlCDnfC/8tvY3IZ5KR+aoF7Dsl+/FaAk3P1kYwLFTtFH
rXL9K5U4CUPaN+YvwZ1wzvQ/U/XsR3JdOZ6vaWCA+7yN+69ZVwTG+5wDXhdnWZjYQKFgniwRbeGg
0XDFSu3XWFrRLsES4sQjDb3EtNa41Q77+L9o+WcpRhdQUzF4tIDRXe9Tj0libG20f00g1/appdS7
QU2ng2N2pryBVdmenUSWv9jYkW1iTFTfdRHTJWVxEGyi/wbcBObU9fpGqowdHe/4v2KEQ3JwkHqU
n5oq7M2XpAqVwd9ICBfMa4dQnO+/t017lSkoKtavOCwUra+XVaMq/x/2zqQ3ciTL1n+lUHtGczIO
D10FtJE+yl2zIqTYEFKEgmbG2Qaakb/+HY+s7KyIBDI7F2/RwNskkFDI3eUkza7de853Fh1P4fuq
Og/OuZwlzQZUrGQ6pK0cZ1VCU+SbhwhmxOwWylBfXC+qY4rGYQUVPPAW1UZXOFT/SSX24+qDT3QJ
WQYyHB1wDP0Aq/rxg6EIg4ov4f47hJNw3OApCLai6vVcEtVNz1k/zt6fFCc/rq1obcNXD2spZCMX
Kfbv9JOZB5TgnBL2DR0QhdhuZ58Qjeho0HXs6x8//D8/Vd/f6lKaXPJ3UN/+tIwzDbpKOi38G0x8
PDqJ3ED+BsdT1j4GoUhvl5khDxHPWkr+5Ir//L3iToeuHr4J9OwABvk5UA7tbgRf5U7UtJlTc8Wz
PtotiBiIKE8Tb9/Lof8z7PzvvlcofcFeQisEOZRYZ3+6lHOFaKouZ8iw9VJM3r1ak2KsscYbf6h3
f/zF/rie4xqCoHNZyNH+wCAQD9WPt42HNSz19CRrKkhS7Ye+w6i/HSxdxoDf2DWNb8BvayhL127/
x2/9uz8TqttLpw437QXD8fNby3VG6xCQSsSex9lyXedLtelwjLkJJ8wF/+J7XRT7ObxdMFRBnPPz
LFxxz0Dn0lf4M00lPoO9OCYUAjJz6laVq7/6YIAzhQYqvFIx6mncNT9+qU0g0EdfG8swQ4byEMKj
pqNKtHlOLbasP3m3311CHIgw7kEEFpYm4C5/ejd/jeu1DtuEUQysO1aGXU8OkrAqxkSkJc1F3guf
Qk6W4Rwtcfb8x1/tT2cG3EL4YkFIQHcJ/UNMeX96Ni16uW00RxWjmIuEPsDGkVjK0XZZexxcjowx
OdQCAeK+zL6yDIEDtNG5/6y10n8tfwyf5ZI5fMkZwNDxksr802dhKJ3XNLcpoyaN+M6Erb7Swzjj
iqc90pHWP+M0/O7Lx7wR/S2EyMHKheXhp+cnnE3t0KqEfaG3Wt1jtmq2YHl5NG7b6sCawdzVSWRL
gmrkT56f362JeHygAcfDiz8bHdPLDv1vpS0iVlKZdTPe2kWie1m68R5B0NHT0PuYJ6fhcmiAvv+T
9eI7mejfNkCc9aFsg/4xAsgXCbE/N3vmimMPGiIfdxsKevXgT1a5Urpu6QENU/FjlDA37F3rwpdE
d/wu6kLTvyZtMJ8U2JCWkqFZnojf84C6FAXZiYs+foaMj5yDVLlbaRgc7bwm1tspWDDdZyyG9qR9
OJELjdpN3qZApJlfTgr/8cX9n/p9uP3lb1D//E/8/xe0OiWvmf7pf/955l/koIZv+j8vv/bf/+zH
X/rnzfwutZHvfzu/jupvW9N/fdV86H/+nR9eAu/0r09SvurXH/5n02uulzvzDt7DuzKt/v52+MyX
f/k//eHf3r+/yuMyvv/j718G0+vLq9X4WH//148OX//xd2RH/tvDfXn9f/3w+rXD7x0H+fX197/w
/qr0P/4e5R9wjwG2dom9gYHgInCz799/En/Ac3dJpoEFGY/dZTDTD1Iz/FL0AeN4HLzwMCJA5TsB
Xg3m8qMw/3DJLAcpFkd9rBqQwfz6h/9wsX67eH/rTXc78F4r/PZ3J+FvNyYWH4zXvr8/pFzfc2J+
fBxmx3OtQqOLnM3BnoDachLrgJ0knmSe7rW8UB9t7YtDrBq2br20K1viLbJQMr5QSFJ7UEH00Xbh
dLA8c3fhpF/MwMto9Ox1P/PlCdOC6BGO3xwRZMbZ3RiB1AU+43qCcIlAVznqWzD2prMiXaKOkYVd
ZNO6i84l9JJObvMx6qAG4WB3bjPg3jEKRH8NARWJL9XZ+InRpsgSqCUppLRV896SlgyvFSYvKisj
FeccfEpAsCn30XDeANgSqpFqUFhlVg5x7YB7SLHsF9zvR4pOTnplpzmZrsaUZRv4rASMjyKYQN0m
YU/RzOkq5KfW5BrCbXvIhj4EUSdvOA302p85XrcrmIu42fQND7QrRm3X5BoJZSyEIUBO4a43Dif9
yoM+X1LhZ8NdXS38oLSL66NdeeBPdGWttlk5pbw+yGjMHyOEjvgIccP3BNJDJDDgIk03Uy/wupep
cy49tdPYX0+YkSAvGNrKGyQ7NYVYtH3K/C4Q5zgXzly3+YjXtdqlNCJ9Tl4B1pf4Gzjkoo9+svTd
MVnBr6noGoi6q7dMyUrklJm+G7fKzdWMxJMG4LJShq56CmTNyGEUQPgLmPuSxDvmTa5W9FNd3lZb
VLzplzppLovsIEh65WOABBsgbiIN4w5YGhuDc2pG0bycmwLN8XqkcVaLYUuUMNsRjy5MKS1sjK+r
mYF2lEE1z5RM7RK99y1bacLGDroguwSysEgGADmgQeoqHTmyNQvnrV90KOQCePwaQNmHKd2Ls4TX
my5FOCKQ++1S76ASqT7qbK5f23hdVgqxClkpuHM5IFiCNQ+mtkRTQPQvQBGXDn6BMsMAcu6LDH/b
OJirLHEWl8SY9IbEIA6WEDhGNwrscJwwPAJSXICRJjpYDLD4ymbxNxicugvjrcqukFc+DDQahmou
4mFsxKb34vQEpkZIKJ9S8I2jdhWUNXa979bUAwOnhkWZLnAFnhs/Q7Z4u7b9oZERn7bhKmJJ22Fd
HiWRUOlx25i3jI/AtOKCp19ZquDSalPnP8tVw8oxDmFVjABP9gUzoonLCu2UqoinoWtOIaxBwxkd
1QjS42HwUL2wqu+vauTtaDp5w/RuKkzLNnPcCVboyedeibBs3e8xiwnOMUJBDiLL2qsAMWvB1hsR
fV4ieHteS9fACHyqM1/bsoKg7vKFJOOwXZmUIQSzld9SNaObX/ZJ7nWlypBh2YTdRw/w23GzpjPu
trXJu8cLH7XECCG+BqNTNcWcrHzL+95GpeAJonoSBoB6Ad6dSe/WMQWT16XR+DFFGNa7ydHL3ZLV
c89cds19NmCuSqSLgj0KyRThycOMcHUg4f10O6WpuyFS9PuZ+CwoEQpYIZ8JDjkhd6TC/GULFrNq
tgBBhYClUGIGKjudoPei2o4iACmuf6na/19syeN7/6Dl+7vGnvy/YCNG2+A/ft3tfrcN/9e3mr32
iFT6cS/G7/yyE6fxB4CI0WTCsB5ZG5hy/roTJ/4HKL9Ar7g4pPEsXroAv+7E2QccYTGR/e7Hu8gv
f9uHUTHjaP3L/oxJ+F/Zh9GF+bEzlFwEx6gEEESIMhw8l58lh2asfaTMeCCr9FackCD3vrA6KpGY
cIo5S4qW2OOkBTuie4DB3cxemlhciOqk8MMl3ATI+zwPiUPKj0IM3dbDoM5QU8NOXwzV5fxkMpnf
GgLO8gYq2ZRTq2vb3jaCqHkzsZhMPl5lwpQb+5FrhvALUdC6fCW4+a9WZzARHfNwqD+NQnfPs07n
s47Tt9QE5q7tO9+nkPW1Pc1YBxQuGJWb2iT5YUryco511ZS+V2d3LEacbUAHh532bKHGqhS1g8QS
pGFsOeUZz9Y9j7vCQDpdghttjmMGUYOCNeIIy5wpyGRdoT1+m67OL0mlZurz6brDgYp6U3TFKvN5
kckAPnQcghrsuDwC0H5SpOctXesgLVs3iLIPZbJL+rWhAUTlTEVXARa8Xdv4k9rOk+4Jzf0KS7uX
93DkzxUZPqpVAbQZlkoFGI7XlwzsOQZ801+j7hQk0B5jmXQb2eXwiNRtctPBKUux734z3nIWnbIP
9dRdYyal6uuxs4C1Y4wlP0rsvQTo7LPCSxqKIUATHHDSxvsuPkMIZRNynB1a1r2rZY5JAYX6aLcy
RNwYdUyzsLxopUzBFMF6KDOFoq1e4V7x7Vo4IL77MLTZdjBIufu4LAF7MHmkryAx+DhxCwxxYuJu
G4y+2Bo/Hq8IvrZbX4wHM60llOW3Q2/0ZgmmsGxxosXeAfL8rF7BiQCSM1D+juCUiNFNo7asRRAI
VLJa0DbIKUhMwQ2ciYZsmnCwCR1xy8xHqwm7rbOaoe+J0aRFjke7PCHSPIAHiI/XiqR79Jwh2LMr
26Z1HUNWsrZjtWESIX9I/EYX24CVSIXI7Lmq2oPUjVaUxYMd79qOrewIFgygt5i+W7klrU1lSWAg
lEWMbRMpE+gvAllHJ+jVSRGqlO+UVx9Qo1ZQe8x1wZmai1maOQGj0W3wWAskq/jrA6w6naSes3BY
tuYxqNYUSvy5bkBfCQc0khMOWWsGkAUYXDfo9VKDbbIIxuTKrrUp9QhmVB+7iUq+fIbI7VuPg/cY
DMd61IB5C4ir8rekidy2GVNNK5mf0oBXH2MLwgsUCuPWH2uLY2GPjDY8RxxxPSIZEGeH3cnr3oEB
RoiOihYHoIYYHeChzTEhfb9lTd8/xGCJcpo6Y87gP+crZVh6muMwT+4W3gOBxAQxZwuNRD+vBa8H
Q10d+6VbhTp6od/dg8OSPtTYsJNwRElcjd5yNHKGCt2KqyHq1USHCXNOVIwJwgV4MgN3YQdETSwq
mtotRklqlyHNB17c1GftziEE9tWfPERhQy2iumJVDnF+MXfkaELT3PkgGMAXpeR4roeBh1T5S38b
mglb6uhG5u00pj5vcx2ABJ5K6zqUNUNK0G5eiriOs63wuvrbKpYE69yiS6ReYaRlm+TOW2oWoXxp
v+U2Fs9tDjbTbuZspoaZoKeeFOB6Z1XjNl7P+H3l5tfcNflxwkijVC349FPDmsKro+gR+j17TL1Z
7XwVRruO17IUQWbBG5h432y8BbGrazvk/n7Kx88X0eExRwblFbg99UIhttGWxq4VOz1WxNFYTtEl
qrLNsfRp6WgITBS+cBCVWmtfNVS7RaTgbsYXi9sM85phmCVdVjfMV94oDfzqTdD31Ca1RC3bButx
MGl3LdJ4fBapsgAF5GrXGCZLW3O5BzHjMcqUYaUjj+hXX4QCqkYzrHLyCaSYm3YEuMObsz1Sc7Oe
MkAu0PF5xvoqjwre3BNsF0Xsz43a18t4TjvIAybaYjBxCc30HQB1UtdVVnYT4P3SAdlJFQlLnRBz
YmsqrzzP3pCcTZJmokXW1xKHnBcdlHDJfuQ8uWs8EIYixfsXOFnZ02rgQKVTGL5E+XQHKl5Le8Rz
0k6OT7jLwSqe0zvo+NCQDuI7oHUWH6er6Vzl5F0szdcwhUSgQDWdlch7868R7wuOdV73DgtFN6wj
TMaYGhZ2inpgReJ7bFHZkfdtWso6dufJH7vHvgtxlouzbhN5/nQaA7iJYFRA0uxaSXTXhAnXV4QG
lTNyOAYVmBJZAYJq2WPL5Z062iEHwZtPywZ0kw4hlvNcjlJGU+EhG2mmI2LoEGy1xpsuF5JWyp6G
MDr7brwHCXTVW4tjIVZYxBVVn6YezXKYz4CIpqiYt5XX71pAZ4sp9IBu4rwBpo8H5vMazP2jBknz
wHXY3yBRavAKAW/TQuGSl0ithBh/LRLZP1YpF7iQbMWqmQPoPtx5wepwfAXvq6jqSYkjwzb2umiE
UcDYHzG5Q9T48hAKHnSUC/j9aBiaL3OKB3cbQ2LV4+Q++R9Xk/Fj1Cewd0Eb82mcg2g6as2vIfTA
xrKqytIUJ3T43/yT4zVog5adXJZ6OSUMVnohSO/RBGLolwbjlQBocEgjtxj3drfJYqJ4U7V+e9Y4
O+srP1A48ys3nnJYOV/SupHhCR2H60A24la1w05c0qZF23/phV/yeY7aomLN1BRhP+nHlTe+o5jy
nDDN6QA5w6yn2UC2g2NoJ+odYpMERuYggkXGOVJkNc53SdjCP4WtElMlx08Ti+55FcLVhtuETRsw
1PNb5uPibDmApzmtWtu+1YFuDIWwS4QU7A2pCySQVWORjdAmljzHmZ82YSybEobeaNxplxgD5akf
6wKppH39WOslfW/7+a4SvsaROwLs5RCPqKxKXEEd0hX48OFjPKZjXQinBjRcuix9Dbn1z6NBt5HG
KEqra4aergQ5QXBDR7glHAKxL+GlNoQWYi8k91aop0Bu2jqZqGk3g83+TQQpkJqe9D5yBMGXC26l
vaf8cAsROaZenu7naKvIkNzMOIEDk94gK1jUp2UYsqMSUBjzYf4kcWDbjkEIriQWU2aKIJ9g7uJ9
TB3utLK5nK1agfQ6L06EwaUaxk8OqeF1sSS+C0ooS25VUJ16kKy340Cqq6oL561XZR4r+8w0breO
xvPLmnU+XGwd0wWCgxbwSh2pWzrJdT0goI8frWChhwDgaa9NaLdoyUoa8Pa95XFCEUYYXmNsnZ6r
ZbbwxC01ou480ARgRu/nNwx05CZaW3X2uwlookSVIh3FHXMdUXgQoMmDRwc9HeDrcJVRtEddfF4i
wna58R6k83ldzilXRw6UxEYI+RTWiSxQxbIvK1v2ftP1JYgT6mNqe8foLLLoDY57uzfZEHzDhR33
dSuSXW69Oxw5XE55z9F3sUP1Ca5it4HYPP88TSDpb5lTHPZYm9knrNyZOeKwD9QnkXYzdDZ7Ytin
Wzr7EOKWoqnt2+whnjKq2u6zXe0MH16kd9XcEmQojpF3yIeofWVR0xTaXySjoQrGL+vQB2g3QnhJ
IlQxm15Mx8Yz8UABjwawdXVkaU8mSrFSwlGRrGVuRfu8uhku/yidl+OMHke7661Z80PmjUiJq7wA
RPXVcA3Jimkeg2Sdc7T4oGrcZehx9oW1geoo0sGT+pyFKyFnRmIDX2HT82gvBWQvcx45Wyz9FPfX
sawnhy4alivKEjRo0LZRusS/m6MHqHaxaKRB179jVEIClN65jUIKDcO00ijX4bIDIGEsdDfl3y2l
M6TrVpRh5pI3MXfzbYu2ZLxlFgWf3dR4xPqF1lAirA/5jLD0z7JNUV6jJ3vAQmC7nubTaF5XZBYH
ewMUX3NSKx+o6YRX+MZDOKIkzXTXItXra5OykFNEK6IKXaqYPOqYcNSVJiXjZpxa7LuLW87dFMfq
EdsILAatX8tq4w3tAy5rOhybfg7XjevW1klqwJNym0pq9XViyMTeWjve5HbcpRHrwMpY1HNCgqEt
PMWyTyScsbALCW40tgklb8Z0aK4qMOPfOgSLpnRGLOHLHLe93jCkA5NtA1KX3nYK9VQn5S3UdXiI
I5a/8hanowL18B187RDbL4nWG1VjRSlnQxD6HPWNA+mKVCHKztybyaZDciCDb2Tk3tbH3sVo4OPS
73zbAJ6NTRWxkboR0JABLZoU4aoTNHWsEBbJTXlS1J5tYvSq6yD57GY1xZsG+eKI+ht1/BEy+GSG
a2pRzSUypVvoJUD2rsP4atoyoOrNiTO47ZNZ1wllkl8e1K7rvsmKJO12yEXwhAJGopcez5cqqW72
/Tz311VXD29uSbOJBh73PyUIxMYxa2Z9fvLjZrht8pG0Ow6lAoq4aIAo14/mbQUfmTgTHNTyg4Ad
Afu+GhP/Oc9bBglzMHrnltfJHsan6lr6Hq9hSOfDU1+zhW+XWs93bRXoN4kxYTGuUfVN9dO8bYIl
oWnO/B53i0MxC8VGdNP6Fn5jF0xDjf+mI0P/tRbXvosme09s3BZ1QNaIjivx57KCpjbbaF714mwA
hp5QkqaoISemQMSpTIbDUTQHSwwgaJXVG1LpuNoaxPd8QoC3vM/XyiTINbN8H81YA56HvPKrI4z8
VqGsh8+iZKBTyEKQ8Jx60Owh0frY1n6zC0YUNTSZXHg75yPICku1GLVjBEUBhRynceceuSwU4Wfa
LwPV809i1a475jP3Ggw3IMepY7asZdOudX0CCw5nIIuGIHyfFjEGS7lKzh4ykGjQXJ6gwrqJYr4M
dApsYg/e7KdIgQqHUZ/ZijParapFLkovF6GEhTgSX+oe4ORtw/xqizIXO5myo37J46rxqDZecuXQ
W97AXIKqRrbCu1tYq7BJQUuCjXC5Ty4oQQN4bVnFEXRDgsfXgMImBzRi1K1smwvqrR9o6yX9c4pO
/wkVSHbIcVx5AC+OfW5rsFEhC8kCGuGMjq30EouNG26eaopUWiQiZqGzJbqt4WkeAx9VTjdskrBX
R8Q0rDc8xnVgjl9rBkVZ7iE6ssJyULq+Wth1GolY78MAmoiHdmzjbwyYAmjephlxPLnwGmSlTSlD
n+qSmWNwm0v0eOukv800X0H5aYcE3AqqU9fnb14EfVCDdXVqPs+2G09ywnN3k44e6faWe9CRU783
+7jKNjA2VCWaWA+Ikn0ASveTyMlXDzOUT7ZN8UwG06MbRvRvPHnbE7yU395Zv953GQQWWSWWG4Ny
72FEpQ1ZCTlXY7cnWeYhaq/+qBtse2BVTHP3hpoVkUnTXa7GexkG75i0nELjp0Ujus2g3GvIPA4N
pz7U1XqP8X5OtWpfp0tYqZ+STx5c5XQmw63EICgLuhci4wfuezcWUfKnoa4YOmoQwidsuOmcunhD
rmyOm0wG6ys68S8wiftllnKy7cYRiT8u0JR15MuUNOHXNmhxKNA52vWyfnVhsxn65uTlIzo0Odoo
aP8XxNSc6lxN6BmFlxtGI+oLJ2oaKJiQ4cnddyN/9EFLRxsGRSfu9neLETqGGeE9E8NHqXAgIgoz
k2Q0OJxXwKzzRklgonDM2fvCHzDsy4bWkqe8H9dp04+LwUdIExnXT80aQZq4yhP25+tqkdjjokXT
fEWDfcpBrkzu0dM5D0F/sH2yyQTaHi3BuhXgSAGVRlmtzX6cfHWw3gzHVyi2qe+uPNVfRyjhq0Yk
dE0g54JXCOx2drKJ1537EaM9jFxu/BlDIp1cks2iddtIbrbNxPNDKBw+iRtvUG+pwkNLgJHebjqT
JRtf66d8SW9lkA/Q1dcnOEoffaxPGNEjpu5p0uQbJCbRCQtbdrQzTrno2SA9oZnW6yBx1yi1Qjqk
6T6TAdpo2i9EUr3XfYxRT7W+Qkb2EgBDtbFtcxi4x09qqG9nNwC5EV7PeonvoxbaAJ8sko6wTMNX
O4wHBeTZHilBM01GNKhSk0UUx57xKkQc7wEaxOecedtxxAfE7k9Rtx4RwGiLakXSTDClO9e21zIg
7pAwcT/AYFriDFnh5pv4afCIijbR5ZoD/A6z9vyGOPCYhggSo4gu8enQrmOJ/JaKhq3TB2jjbwJP
PKxdiy7SPC43eTMvbyrODgha+Aiv9Wc+mGMHIMAuapYbNBMwZx2i+wDFu78iz22Z4UnqEH8UjQHZ
Cyg7TiyIkVfYEdDV1Gpwn83rDXHhuLfpuOMDJqLYhnA7YfUu2rBTD3ibEcBePB6X8/Q+lcHr1KL4
hf3L0mYcU9p7nb9PVIDQYhme+9CamwwNNWrG5lEm3T0R1YvJwOXKsYOj2kBfwK/eW3Rhmtw/Jx0K
04pzje+VYxsy+Z3KZH8cWNyjGmkRTIrpslEbmwLxCi8pea4X323RALnRLPscVdPVEJDPSDxCVgKo
E5e6yBRtXlsK8dyLgpq/qPl6naXgyCyBOmGYqj9jat9gNMYPUxsffT1lFHmiOr9BULHFMVIkYbXh
U8y8vUJwOtmjzY8+aU8g6/4S9eHUfpV5YHcra/ITH4P1QQ2DT6eRhXeSZdFjsor1NPd1iLAI/xNC
tZoNIy0MI8DqlfXiYcZn1WL3FjSlTwho92k/L+km5TLdGhhJ7lXF1mM0Vh0eT+dtoTQjdB786s10
6GcoJVBIQgrIxIidZnbTg6iCbiuBaYL0nV2l1jaHup+CbSpET/WI3pvgx6EZHrNuvYOK4rFGmU8n
M6VXM6LsEXUKJAsK0jAGw1cnZ8QxSGAGkqpknGNejFAhqOiZxRaXPgaNngq0mXra8zC4mlCk7LMO
YeQ+u8KDm9AGjTkKefAn6a/i0Cje7Ttdrzi5iLWcx7TbBByw806f0wjNia7hN0b4T8uU7H01jmWM
7tkV8DHTuwdJzr42boXeq7NlJuMT7xWhC3OHPjcHm7qjgqzgoR7NcqqRHCHLtIkOdYIDZBU16hns
a3QMV3GNaIa9YF1zjlqrNzKcmxOfdfICkumXOFsJRawIWEOZflqRhPGISZBfsmlstjaTRyccOGxM
Pcq0w4RXhkfES2NGjkCyLOr6TyFPHXVmeKu9+m1UfWkrHOg74nSZt/Zbg4dkaDBho147dFseY6Vd
cWjEaTJCewMnUrxqE854lIyqt22N6bO1KZQFvvwqEOWYwsrYymBHsI4ceNx+xQEHG7zn78KpQ3Qj
e3ZZVZBgeaq7CQfo2jwl8Zi8QK0XbXHv4cNnqu6LfG7O8G28rZklXy1Zd8ylnyvefzL4QkERxGee
oLJwy3iIm+Tgmuo8V+t76M+s6CbI7ErLI6R5h87UB8zDugJzcEyS0DOPwYRthu3kEFFOhn6oSwzX
qqPBMvUx8s2z0ERvsin7mFbiBaeTb9FqbppLMtUU6mvUhUuBMTUaOiYq4MWryp6hYYPXfMgSjQNP
hUsn5foax1iAjJhS+B6aLdIYz3OUaXQTgjh8bQWiyKHSj1y1rTONxKZhgukVfUze086kqowljrfc
JRoLSzPkl3ZbemOZxtXMcFoAkJWc4LjINojp2aEBk25qlg/PbTYk5xxX+SvxK/UaeOTZXxXsD6Ab
LRme6laoG4IxlId5I6l4idFefo2Kq4/2QHVVIMrHEK5tRouvoKiaSn50AB3cMSG2yCe3x7nuR0LX
LF2foDxaBLWtDS4iIi/hpnDtiFgWL2rn4WZGU6HGd0zWrspoPAxa3M/r5MjGBNKILU5Slt13Xkja
gmhMaxYyZ0eJpeNbgw7+2TdWvIeJrg2FG5u7J9K0s48VIe332RSpYyNXi1y+wDrSnPHXpeyGAe1G
juAQ+tsOra0aQgod7dA0W3AXNkh3r5ErX/Hs89J15wa46g5ARWykLTKWx3ApwL9pqSTDNuybbGu5
j6Y71BzjtZeRc1f13heOe+02AOEUQacK6phl3ua2QqdZY1tb/SOUWtU2qL2vWG6u+zXatKkmUDPU
QJ+wyZXzwKBOqUSMBkLebMSsw68ktKzEoxOXbpiGZyDdsAkYezNVAtiUoQZgeAXXAjqpEfU37jCw
6mGjqgkmJpJ4aC99Y4m/euIEuAz0bjhsRoNFTRHV20ZUbdrQcV6he6W9ihqIV9rQL0jarFuDrmi9
HeO5eh7XpnlDfmk8U4ydXUBZPyQbk7RFFle/CMj/v4jh74CT/5GM4QFKvb9tDGQMGuXAv8sQv//i
L1oGLwk/QPuX42RwScSCVBCShV9khV4SfYCnFaKjGL78KIWr6r/VDEH6AcJxEJzRLo4vsL3f9Az4
0QWRe3GjQjoP12TwV/QM3w2dv8kKL+FSgCxirgtMLEIT4Dn9UVbYganYXGDXJQLG02JJoR9yr7Wr
QSjMAfpWRJT8uESSf2otEOA4mD6EpC7DuPNLIRzGaTZ+DmwmtpisvkHF3+1kq+AM8XEgRumRpcMD
UjV9EOzt3YARtxbiX4GXf+kWvPkjhcwPYtf/vfLWP7wd/2t9l2+vXPwoqsGv/HIjEh+iGihRL6Aq
2Npgpvn1PozjD6AJwG+GfjVCNaER++/bMA4+wJULKo4P3i1yCS/BC/+S1UTZB9BsUOpfcGOQucKf
/qvg538gb73o1n+7Cy/5QT4k7dDTZAAqIHjgJ43/yhAtsBjmb9J14HtvqrwXNJa7P4k1/sli9/1t
wCu75GdEWQgh/U83e5/PQbBi9LxpAGA+QEj6f9k7r+XKjWzbfhE6gIR/xfb0nsV6QZBl4G0mEubr
z0B1x4kiVacYfZ/vgxSSQhI2gESateYcs915NeUKT8zj82w730cxggPsBYumrOcbD23jcSqs4tWb
SnVJbTrJt6rOqMy5BYtAqTQN//gz7xlP9ePTwObA70Aih2vloxMwAzYjRVGLnWs78jA1aS2jagmT
80FNP5K0jC+zgH6jQgr1idfiQ0rQrye0ogo9TMjI/JiV3k8HdW6N2RwUYsdBo7wbS6meFT7/XWbT
nCYDmn1eo+LXKk4oSKSmIm4+lc/OwBkfKe3OKvV8+m1S/c9Q+V35/IehQXCOw1DjR8HXW+VYv9kA
8hSdqYkvcjf3AtLoZJjFnjTd6tt/f5nQpQ+4jr91zL+/TCctVTlIendNWvUUZWkJuS5alP+Hq/C9
MG1jahEf7RSN19KkCLppl5VLuCnT1tgHHLH+fpH3xolf79Aj4AVoAUMIH98HGErcFWOAwnkmjSW2
L8kkmMldrps7AbBgay+x4rDqlLu/X3R9Pu++YGaQf0vnTQxX/3CmCFuuZrxYUAEZv7ZFk90sgaCR
HtbJV9HUhB3NRbWXld1yIGjcp79f/R+DZL06Mwg4ZPbpRJe/f3vLwsZJdqHYeSRUuGHj33ixHu7+
fpF/oxfe3SRuzNXUhd5/dSSZH+aPpGV/Cuw733WNMW9HNx0vcy+BeLqg9KULluQvcThzzkddcNmP
dnJYROUwxyzlthzkj1BM6mtrzvTVOhPFQrQaqr8mA8WSMnbHc6TC5Rnt9Rxva6FJMuSOfE5taKiC
mWRWC/trFC+D9xJ3ekT6U5hIcyqJzjnLdbbTrkeNkCazpgSfmMPj0M/Zrle2OJe9W96uJf9Nnvbe
S1E0yyHPQ39Dsmz+0+8c44GmxLzXw6i3Mw6JeVMwKe/yztPQFP36suxzb2MD7967BO5Stil/0DNt
f8Dy5nw7ceyigzkDUIibHca3+KqaGkn1d8rRkI9leGZ3uGQipe3l+wKf8QzkeHuW0l57lHz/VNwM
4k9wAnpZlPCkqihoW+tl8PIRF0n9rH189A1HZ/4dfGcXeZUh5vYU2kkM0DSIZyqabSI4hUnZbgN6
bvuwnPUz1LJ5VVeEW2MpnSuTYymtEamX18SacTL1Uq6BPuDPN62TLSCzhuYObq7+Iu0SJ3aXtZHI
fdfdZt50DLwhiaqmpPQ+t92J+gJFKlXnlM+M4tA3LjQuaL75xsumL2nT651n987Bbafk2DKJR6zS
1qk3Ggj5uUfIwRjo0+AMdOX4oZi/za/YqpYbDI3E6NnhtvEMdUMqbkhJUnk7ZTb6iAvc3ApUZbGO
7+fBuEsGNZ8606Qe6s8UWRBjZ7K+GMgrdjS1n9isaAXErXPsDS2oiWMNxL+QbVLwU7TK3KOaCyKk
c3StRtfIr/6gjrYXW5t2YAS1MRAlBD84AjfDyF6QmocszPMhE9SHKGAnjntDCfku9/IFAlHW0kJO
whtcG9WpMRxxqpvyPG2KK6vO3R0bZX2E8PaVuJcmb74pu7wgkvOpTjhUJ7M6i836i9va+hQkPLHS
Iy7Mqly9FfRrI4R188b1BL3SgkSaKOndYZf1K9Fqkmj/qIkjM48aNeUEnYn7BvPrEWGYeQyHMNkW
Dr55LzWieFa3wezGkUPuBKn09jWa/KtsGcW2N52KmIQ6j9oCbQJhPbm8cmJkDdIKTzLI7O1Qi+VO
GpM4pZ2Ob+K+eCN6C5zzPOhLkaYaQ0kynS3OYESrymmraxL/qmq+pLJaRvSjObe1Uh9lY5/P3Xjs
nOlFmmZDtlf9BfV+gvTWvc6X+tage/YYohW7EWRtv2iUnicOt9d0X8ObunJnvAJdTURhT8Rgr7+7
gH5n2+dnu+2Nl0wHrC3f42GJI0Ky+y01DrnVhttvaJc+Ium/aNypPI8LHlpofdVZqyPsda8csuet
UQdUbtqjJS1NrRafXoDuSah7haSSSgCEbE0C+9ZwnOobsMED1brzpGtNiq3NFws91rNBa9sI6BVS
I1i2ZWkcndFfruRkfDNSO96UdQgx1s7t+Xpm0wcabbY3jKo8mk2GllKxsZ88+RbPtHoqLz2MYfoV
Oct10/TPQYY2zAMJSkKX5ANdJ8HZPXFGKTbkM+ZkKqFKwo1xKKwYRatn7JxpvrWW8mR1i7tvDCia
ev71OZU3k9kEG5HbLvMByp00ZAKX/kH26mzs8jeOLmeDP9hnbjIsTlTNr7ozCKtyaJC2vOKmHRDA
JH1UyPllCP2rgQrIrhsxOZi9G+8cu3bevMqU/A5iY/A4PdYy/wLy8jPfJgv9xwV5jaQBiMYn6Vmc
LT+sVSUBJ7RF/HYXGsYygyIZ23ov0BPwUbhxSFPdnkqSr1O3764QnyMMIrHZG06hp0lcaWnuUzht
RBfvJ6XSuwDxCZGbvbfMm7JqmreRMtxrTFKku0dVXO9GrcaHATzqzwQLirOxDMMAQVF2kDo6Ocxf
5yxM34xsMZONLOa1nlsncbVPBneN/VbVKzBpcnmn2nO/1TPb7wxLThKNlWFN28UPqp9+aRSvA0VG
PNVNoLhwvrTd1jTzhpJT4sPK19lUvTH8xLUyzP7GdBOahgJolLsnWy27aZqhIcgm6ejSx+aQ4+YX
sjrLpB7dzbykdOSCADr6lt5jcYVgMLhDQrAQgSaFbk8TAIDX1BipEJHdtLyOQzklLEButtymph0P
O7OjAL9toKkF29AZO5+m1YgYLGFbJiNZrThyMiGab3Hld3DAtSFgmvQ1E5sTq+o6cHKo5ZRs3UfI
BiXaZaGKG+o2NquLqyUP0wimIEpKEV4YRSrxX4sJtQdhAKhbZWwSadZhRsOVE5r6zvYanIDoPR3Y
zMJHQM4ZjEZcZabU+iG7VZeZyDXaJ69HIqaEPakzTH5juOvt0Zs2lZlRMGzb2kaYWufFMxFOAlb+
oMNiC1Z+5X8JwFFRnFS08vCGVfN56IMq3veuio+E3qK0Ia7Ap9Q9OJNHp7ULZ+C9Q8nRq/Py72Yy
ixDfXsKc5flx8t31a52in0w6hJx6bsItVejsB8Y/5nuo01SDW+qTUVCWNbuFlDiitSptIug3x7Zi
HUfsj20QMd+RP/RXiobCO88qGNy7QbB2XHmLgU3Kd/sghhDo1NI6KwNd19mmxvYXwzXOm2Kr5TTr
rZGI7JRroZenMNDG2jfv4mdDUpVDwIb7f4dLwznLvc7pt1Np2RN9F9iZG7qGjr1T1TQ89rXJHN34
8XQ/ahhi25TloY06dxSIgBgMtx2QoBKGfVIBLC1S7HatW6DWXGZp7dp+EQlPMTEnhIFezwwPe8Wi
tRasljKsIPdek6kvqWUZtx5Szy/8L5NhU6R58W3g9PbazSXN7blzbxj39Ia1kbnDcRb+1GzNJNfX
s93VIhoWtAgba+iJnWsxxb4kHXUo5GlhX0R69NFlMJNmNEAV6ndeBiLNbBgnXlchx28yc5ntjHhA
rijtdMR76Fq9xaDV7l2W+L2HuAERfJRp2Ax75nTfQ1yb5M8G4hD6CVk/ZBwyF30RIFB/NaSW8Xby
BGuag9Vh5kOSxhPJiDwIIA6T3pVWp4OoQQhIryNpgH9briqufQvu+JQYAtEne+2LuvBbmwVujBuK
VgofYhWEeOEMUIaXfWjOdBxH5aCpSmTwdbRrYgj5YJDHK7/Q101SjH0EY69wD1JVaB2ceMCm0hd2
+GUx/RynnAdY9wzRo8OSv2Bdi8KgQQ1aDOZ0YqcSvLoU5B+JIBB4MqwSfF42Em++Z65wnyq8q3qv
m6otDvTrFmaxQVWRUHhMKPbO/veSPNXdZPRzdz4tjXE1zmb8vISl8M5CRke2w7XgjKz6qPTPJifH
LbBMycDpIZuYjWbG4XisrT4kO3Lp6UjBzpuvp1FI+npzEd92voLqqEyN1U/XfDM0CQFjbOa+7E2E
QMayQELKyDibKkdEbcs5cqss8KGRDDPn3nZ1ku5mOmw3y2gt2TX+LsIrC9AbV9ShnWADXC4zIwzD
mJDMmg0pMpZVat9S6ngI3cx5KEfbyDZww4JsmwYT0mfX78Zrr5v7txDRO73rxOvKyJzVcsuxI/8S
J2lLord27Wu8h6RdW4uVvHkMkVOFjIeeY4D4fRNCwsVGEsq+3vhLQn+vRWtf0vjp+yfsB37Cx7gm
jk0cvnpajKOZYz1Jx7e0aQ3chL3huFu/FXIbenWCUsmYwru6WWx703qdYE2CY3Axlm13G4RG+q11
jPZez5xkNnFQy9cYL8sJJ66DXA63Y7CZalerTc+dvRhTuoiNr/KuQ9lUto+zyFS601ZZZlE98jMA
m48+yjliJNyDJVX8TXST8wPXODQT2zb0jQoa40foGkPJEZBy7xZ17ngImoTls25t96uJWk3tOmRF
zxXTP9QTs9PNDhMSMv86iJfmorJ67+syJO3dMKoMP6rbJBwc5qCjtYKyHdK6Hy4IvGeL9cmvce3y
ptlKlnPMPDbaGJkP9ISLx5JTxEgrd2qTk0+17BpIQH7bm2nHYoCKGIVdbdJQbIvBQv1qDewuEvYz
y6lwdPlqJ3LaJ6OZ8QUkAasT0XGYBPwsfaSpl7DX8opS7ZhDmpJvxLaqE6EO2H8KmGvtplgCum04
RrE1UWpZdt2cjg8iM+jdAHBv7hAwrgNrPdzA5XlAdzveKW+wp20eVNXNqMKRTQerqx+RJ4hZafQ4
R22zrCzfUk2m8aaBfTRse9nLpwIH0bWd54696X0wtwgBUp3hMx/X/AOCH29FX/gyKqZVgBGiAuJQ
k8RQaYopnd9aTdwd97YUz0orDjeTr1jWDUM7MHK0LrtDjdwnffCqEgXmkKcvRoUqJUpyQ59X/lC6
56MZdFcF1Yu7fqpXP76I0atDLRvSTTk4GLsrjYx0o6ay6TaY+YJ7lgt0eEWQSHtj+FTF9pk3KpTe
xiAj3/TjOLJEm79O04h4uMbUEzxzUsrkNg6mZXmUsS3qk5vJ5MwfrfhFiyYvSGEKkmmTskDOO8qX
SLJyl8b+MOTKew6CwQlwxS/1MiIM0nMkF2SeiNn9Xu6VJWJijxxW6oqO+S3JQkWw89lFDBGNMtVs
QRZohjQ7uYOtw87YZc3cvaAtzsL9DLIrvGxHuRhoooDKRfQjVwFc7ItLCTrV3eKzIx2qIh6j3Nv8
gwNRu469rwVyBhTCMQeFbEx/EOrMQjhW8FiiJk3p03ts6tCqGz3C41A65Q8MBti3RYHMOSKwFDNF
Qifv2sHjNUQok/v/tNnoTPwZAPErc/F97QkypE+HxsTKKnCfvi9xAceZwIIk6Ggdt34QThLi0sDu
jg8J/+W+6RzroXUr6yLH5oh/TfW7oWqHDhuE5nMpQxmcOnCTp75FeR1BRygQrEjTsne5MVnfc5AQ
/781yCS1gkbWNtn/bXCOXuukfP3+Q6bvuoL8N//uxYTiXzRNPBi6ZNKvDZf/7cUEwb9MrMoO8AJz
pQ25nOr+Y3AW3r88GsFsJqGz/iKU/G8vRmCLJqcDTDCppyE9nP+mFfPh3Lh2e1YACnA9i14R7qX3
46xK8PKnRpgdl7xx4EfMOSIUIPveUpeHxEZk/duj+UN9/0O12gHot6ZNkBQJWYW4ww/Xq22rkGy7
kyNMhWnjWDJ+cHRaneZF55dzkJoXAtRQ9PeL0gb7vVr966IWibQQWrCaE5b0/iaFDMZBgxM5qs41
LmRZpFur9uzI4C8/ub8PhfH1UlSy6HDRXVubGGuz57f+RU2Y6tLCQDnOaP4vwsUxtpwYHAQjRbFH
u4fgRvny8Ouv0sAcH/9+px8uT1Q7fHJ2fCZtEosO3lo5/+3yLtUuxJdBfywULvOxrOy9ahbjRrBa
Uihs8BkGKnWu+Py7N+pM8vD36//CnP02b/ED4Bi7luM7tAr584fWXjFqF0W41R3jYX3JxSQeB2lk
XwuUPFvk7Gwm4j51zlvRoWjphgNKW5fj8iQ8toFKWve+N0yHwBrGLxSGyuTfk9T/ObF+GO+/fh8R
USQZCXcNEfrw+7LGBV9Umt2xC1L2/ojdttKdvGNQ6mmnktq4+eSBrO2XDw+EOLaVJ84HS2bRhwFv
9AqRkCLEnWo0XkuHY4oVcWceIui4ce7Spsvvcmxi1N8hxgVCxZwg/PliaopCfdK2ER8+v4C4MHNt
/ENYRQtG0sz78YE+qenXUseRPQg01bZPwibC8yfPOmEhMLP7NEdITi0vG9rvHpqIgxy9ZSfL2ckx
sQbpHS0l86vTiD6j2N8nbOzAGz8lamhPPaI5toxsw4gAUxb7uDHgg2uYXy6qujNOVRqMWAUpZuxj
3cSXeHPMr39/4L9wdL8/8PUWOWdbvOX1O/z4BbZKWVCXEAS6KKGsaKk7aW+VaqfHsvcIpvXb6akh
pmQV6ljhlVkiwOuoPJHnSPu1iF11wjko37TlGjcYDsr70h1MyO+ztypeV+uN1b6A545Pvhzy77YF
ialZlHgdFoPy9VSr0cTLqe0nR0oT2Wq9IImuNDAHANP3f7/dD62wXy+UvDk8hJ79CxL3/oUaeowL
rHLlcVlLlMACio2c3c/izj5+NTxTy+RjAQu3BhR9bJcGbOiHiWF/pPCQfDE4TLexIqmnX9wfweq4
/PtNfZiv15tiwwZ5i4kM+N1HFrBPcy9dei5nV01ySXfxjB82bfB9fYaS/sP3wMKwrrAMGQ+W4vvH
V8EET2wpyyMHhOQSzf30mHtmeb8YnTwb7Ky8ryx85X+/vY+T9Hp7a6cWaDYpIObHQFwUC6FZqhpV
paOSN5WPAdveouNLpCdn2Zh/PPtpRtv+UihUgatQ7LMX+qcn7PIjaB87EE/D9YX/tk4Yo+fn2iza
Iy4uY5u5ZsO4GWrqLcKt4k8CgP8weniT9O1BK9Ix+FW7/u1iGhyWUkXSH1vDL++dbGSmzUb/0LDb
iCBpqW9/f74fN8/r+CFSStBxp+7KA/6wCDfgCbMurJqj2XXLsnE4CmFi8xvOdQ7JfXi/jWK5sfyk
3qZGHhPm0QTZxSx6zPg6zYL81CDWuqzjTL4NXj+8VaJF6JmOMaiEzDMuYkd9lmnyxzdCshw4Xga/
+XHlFpVXeCKl9TLDCowKg51J7Jf1eUh5/eHvz+dPg558sXXriKoMmeT7l18HWSc7bontUB9fWkJa
l4OcRvgRXYDNtajPU1t7x79f9A/3R4d9bahTh/agir2/6DI6XSFqDBATXZG9b9fx5TxK71i7sfFJ
NOkfvi8oQsg7uBiA3V9svd/GW5POoNexToMpGdN6X3l5fgHxPwB+1cnbQVnzCbO1SrDWNO7FGFTJ
JwP+T/fK1UErr7h2MpTf3yvxk/5o0CU+Vg4S2IqOFk6TNrxGqRx+InJah/KH1Q63CRovclr8dVV/
fyk26Di6U2i2DmvW2VQjrpUevjf6zov9lNDOyreQsoCDdJ++0j88Z4u8FoFWjHhWbwU3/T6JdAHG
O3f02mPWmfpgO3F2l3aUlSloIFrKl5m5KxvFVEaYivn2SlAJ27+Pqj8NZcBMLogm1C//eNWLJDAd
tXJ7dFKT2r/wvNOoYnPXZPK2SgxMDaUoP9vT/eH1MmMiU+J45hFB8GETtSrNQBExeSa5E17FdNgt
OqgdsFr4Dvn+73e4PsQPLxiVkvBNto/I7z5Oni0npACFT3OEahxeZVX/qOWnu9Q/XARuJWPVD5gU
UAW+f5NVaINqg15yVAkl1ghHaghHJEHP8feb+cOTEybrDpRXMK/hxydXUi6kGoHobqJ38lRkUtIb
bSnt68Ku20/Gxh8+DcFaypnKh2hrfTyK9M1YEGCuwKZwx4cqDTOxDU12tIsXVOeUrIwbKFJYKEfD
e/37ff7peQIvDt31ZldX0PvnaeSsUGqq+2NZeMa2186bkbPq/f0ifxj75AuGDH6Laug/1vAQlIk/
mX517GAXXsULmwbq3PIMTA2Qo6JDMZSFyWeblz8s5nzrSOa4M5aqjweoxUmpYZZxdYQQ4TzVxWzc
BEiWHgK7yY+5V332hf+SJH/4AMAxE5wNlI+ApI8fQIKKryoXrznmNjDGIw26uItykPM/+Rj8RyaG
kP5LGI6PSxvEN2E9QsDGPo1+IXHz7mfrWOX9mAtOAX09+wejVTbdkTF9c52MvX/hqtHesC2gGxp0
IR46FB5klwj5wMalff77S/vDF4Cec6UysPaSCflha2J7plROjexDtBR8wXV49tZHAPuML1x/khD9
h2utEyMLg+BdcfZ8Pwp9EbTBLAo2t56R0LgZl/3SG/IQrrWI//q2aDGwAlmkXbJz/7AMzSZYtlnM
5fFXxUPirN6YIDy2Tpzmn2wkPsp62d05HO0oM6x6R5tdzPvbgttkjOYU83FNCSdqBZCaegHRelZf
ml9rBTVi6+AEWa5VObP4DHPgEeFVlPfSGGvcJIyzmznQy4Xy2+oRf6SFesdsUEc1RvP29wcj1sXg
/fAl0GvdaSNzZtLzPryEzpmlO+NnPlZjnZy3o92+lggbLlo5pbQZsix5G8y0f1Buh6WQXis4ql4s
t4mfdsiBnGSTWqa67RtFHwkswF1TDnqLEE6eAZYLbsegng5mNtKbiL3qfMTL88mk/QGJ7vPAOWCy
wrOh4Wj9j+2M1S4GG9YAVKjo0MENTdhucmA3kQvH4qJi+rmCvkUFQ6Xjxkyst7nMl9PfnyPazveV
FIoW7OcI4SM/ivRWXv2HSTWom7nNEqs5+kSnlMBpuyS9Hmunx3yft7ssN4Zrn9kpWtT45OdwDCK3
zyARTmn2UxTN09Q3eQcQNlT3w2RkfAy5ogHfoPKbe6LjzdQ7d1R5rese7SBNa5m4B2N038Y0i+JU
n1O8oQOk77o0ea3n9NGDUAoJZjolVXjIQoyQHfgEWhArNaE4N2k3LmAeYXEABEJp3qU7JyXpy+px
ieYH2c6PJu1CHX4VEBONUh7rIr+dR31O7285QdWjJzW+9IhedLhcA2+aCHatvVOQ06gqzIFSynxa
+u4JvApCKg8JQXAhRUbHpz8puvZ2LnZKdfs8KU9aVkBgjR1W8QNsfdym6c719YutINxk7IYpXqSA
4ZIWw3Vu7AzABVFZGMcFa/SEh98cZbJzenRloQZmkysbQIb7dUD2BU4ifHDMeFvUNzbwxYLjElCS
goaKvMqURaLPYlzMbnrn9ECf67J+qfMSPyPaVzd+s/3udp6dDfXuL5Q0tq0w9757Uaj4ewYveCmS
h27Wp9QRV62/7K3uOknEuQ76lwmHtfQQhQJlivqxOBh5uJurDD1SsIuTeDcQntobU7FdNIoY5Z61
NU7k7m5sz6XpftHed2fBOIXJ5xrN076fvzuNgSqI0vTGa8WZ15o/guHnIuyzYfWOAZkkV+tQ9quV
zj356Bu9Wp5nIcIgwmOeWouGYEiJdxn7S1E2PofL4szqrLsSjaVfZt1ON8mD6Lw9oxhBlhPZJjJe
kyjLyCTgOik0z3XW1+XgPSYM59LPUfYCi6/arRcXdLnXaG7rG23RvQvsbWtN8ZWPL3+R3mNbyO8i
BUaXI94vjcQ5wNyKbC/fTZV8MUyBZx50Wo/u1K2aK3vWnH5j4+AAduzPx4QirRFuQghHRm6cKPts
sERfLNI+LFC8hto7TzDv2hgk6wbcJ9Sbs64vBQDufK/DRx+rPA65+2AyXMxq9WUIoB7Z0aRWUgF6
imxn2/0LrJRv9CLQRqbnNfJEVYJA8ER1jrDmkog4LNXVuJssSB5Mk4/50t2bY3ULx/TbgsJgYc+1
UfEPuqybtrd2luLb/pZZxbnjFttW50+5+aVGs1HwmWT5hCpQP4WyPhqhfEO8nOCt73Cbpj9lIE9x
Y0W20XxPtXch4n5bEQlH43Br6n5HO9ZBuB+cDzN62EEfEy8+NQVoGHoH/Tk94n1pK1T3AnSCjwnQ
fShdjfMQSKm/ziBhx/9DHPISyaOh72pWRVyiIDNaXH6oNMRYRTWWe5OarDmkdwsPsO2Kc1L5IqTh
IZi9DuOg1u2LPaeqOpRNaqP7mig7smum47fv4/ayTN0XUYODKeFSO4gm6hYSXtFBisvhiaNArRJ7
J70WhKGkhR4H7D3oU0RhWECT8Lz70sdq283NFWS+N42C+ymQ3Y4T/b4zw1cEWhdOP9x1kOWoZnq+
MjaVdsZjrhJQXNo/4OemE6ou6hkFSaKYgowhuabriBCtcL6j6nsIl+HKTfnBbXJc3OPQdXAca9Lp
FtyQ7JejrE1vzeK71eRg1NBjh6s9frqdFe79yv+SM63CBUTJ23yDC9Qfm2SJt5a/ELhmp+6zu/jW
aRZO3CKDOG/7vrwuJ7feh52C91HJTkZ2hS7TLKV8SHTfpUw4ibjOEw7Q4C/9btn06MjHA4Kh5s1N
Qbpsm9jLtspHrxfM9OeHJffP4rDwHy0HOxAKN2jwThMio56OsbDkbuosPBfxCmnKStykAOFQuxOQ
rH/4crlbivqnaTWgamd/2aW4NbO5CAc0JQkSG2S7r+jRjBOWffLPi8a/KoWx7JpZtw+oeL6HkP4u
7TZEailNSFkEYjmPfKJwROwy9U4ilPqyC4xlOMCTDE6AfcrrJO3KozBmdDNjHRsPXTNnX2aB0itq
TOxNqTsZP10hITEAfcJsjZ1EXbhZGT5knR1f18hL2bo4NVL/oEdv0arW3atWusvOAPK1zYcW5Ubs
a3XZlBy0KETH+jXs7MLca+2mG1JFvkIUct/mhYtHyq3mlx5B+knmHSJQClLFYYjtFNBc77m7epT5
HQWUUlGf1y9so6tv1qQwkJtQO8qqbJ/CRIMJcgd8Wr8wQYUowEoGY0pEanwvfT74qqzARTlL6OyF
g7s6ypGWXsux8qN8KsMewB7I+lUjhHqmzMpmn5qItLCXF1uxCGcTNGZzY3S1vMg4zD1DAAIK08fZ
WaDi5mTYNazYygku57BCzkJoXPDiOQYQUbnOPQa6VchZX/wWcpBXGekZSuPvea8J0VWTfaw8m9qM
G9w7U/PqK1Udaw4F90oX/YMLPuooF+qRgyASLGr6Sl9VEICLKDHtdCctj+Ws78Qb1St5C7utA4nv
FGd0dcQpQWX5CNXH2C0UNS/MGLJ6lT8QaJdvh2xUZ7TukEV54Ku2dS5gI1oINBqcdLtMxtCJm2JC
yZp7YZbuMXzP+9gC+06qQAAxLqWzSZK9HgbcCVPbsdoR970JZlPFZOiBW+A8c7CUEbxNXVZQ9QLx
ilOF0PspJvuphpbULgFq1KVMLoalA4Xip/oyxW8AFy4r9TZZ9dLLYs3IaZGbndsOaL86Q61naTeA
LpSzb4cOiNBpGOSGMW6dKjaBCB20bTyhGLlUS7w892AGDtOUWT+yLq1/xombPBqm17wt3W2MCIYj
H5vogxUOyR63RH49LXF7gc4pRdBeqczfUPxqcB90/L0/YomHawQdd2yv1tzEt7bPpmMNUoxgCMO8
QyqSsB0yxE6XY42Ea1rOMOf4Udi7nIjG1mLvqLT44Q0VikoacVtpTmrv1uJZmjYNUwO8vh31k1oA
jaQmue8+ZGE0cC2Pq0Fwzp6k8x/j0RienYKKX4J8Wu/QwNcVol1THyeodt8CgExys0wcbIvR7Mqd
32qPNSBn5UFHal/PboD03q2c6baOw+UZZwcpI4SFbyd/0O1NZteI1IduMt6sfM4OpSnSXQ4P+alN
WQ0nqAObrmesbUkIQG9mY4jYIO2x5UbXhTqkdQZBhE320eFce+ZCE38wXMTniO4IRWMQi/bGre3U
2MwEnCCiqWJnn5iqYDWXcAIid+x0tudoHF5MFeJic1jYRSet/eC2IVsl3nNx4uWJDnh2qw9JUVXf
PepW95ruwJusf05jQbcZ79EP2lQEFmf+eUHwDhPkNswd91baTL6Tjw86XYyGDAvTv++sKjxXaggi
H8wVsQCjZjJP7S5+9RBjX6s2r6HBahCo6P2wublwJ7yxmi4twgM2rk7P3T4pj9WUmwSF2gQM9CzU
c+ivBJ++O/DZDnsU1cNuWRzu1RUDEmINgaXynFM3q3UF4Tj5dURQgm+MTs19hvS++FIa6LILX6ij
5Yw4VoehraJOzT9cox0ujal0TjMepReXU8mB5nZ+K1q3P8jAb+9L4YJG8o30++zUy1MLqHHXdfVB
CVHeDr7zJHtYK6YxjhiU1v1hKqaZ2auJ2QXDqeZOYyqtL07pOJdD4CZggQYPCEgxttEk5vTkzhDN
o5Z2HqjPBYJ5CwYD8G5tFVEvjeJi3S1cd7PXN2eDwgu/4z9wcfhMegWll8nt4uTZxu4Hb1cZDSsb
DnsEmejAH8Tom/s4saeHvjEIvEwDvQtc9AS+AO/gaHRbIFJpetaZCu4Xv/HmLf2t2MBKRCJr6k/V
LTbWttu0wkizw6gsChXSt38Q05rsndKW5raeuwwltYuwGeirFbVrYl08h+3Jddmi8PTLC8c0jjOd
5zdA2OH/UHcmO5Ij6bV+FUF7CjTSOAGSFk76PER4zBkbIjIGzvNgJJ9en2dLt9W9aNwG7uaiqxNV
yKyoTA/S7B/O+c5+KsaUoba0xq0dKtBo8djmp3Feuq84bOIYPaIV4YAhIJd1uGJSF0RozdYTdRCW
hLz8ybVBXGo7tp5Hr7RuUPIxOo15YuaUQhhVUDuOQ9ANdm0DBrOH6xjVxm5xyfw2Cmg3E7Tt40xG
NC4qO77UM1G7Xjosx7bgj4lgnUkZyHNBhwQ+CQbdB9kcru9SmPuz1iGAAwSSBcpGmY9SvHjQKWTX
0orhksu6WY4cWN9EipTrhWrl2JVRg4FrLD8I2uCBd6KgrrRx3/dEweFzHU8RNSc9p4lZqXeiNSvB
2XdvTP9amgA1VfuKMYbeZBnEW9K52q4PnRcB38h3s8ZYsVDQoaPpjrlPJjC2M9Em6Ea9dGcvVbyO
RtUHYWlpu0SRnkw6gHkKKRFwxlVA8ZgiUngaM7g27n2NJb4P0DB+RFFRbNOojc9LDzaTnx5LAkJG
8y7DBfZgEthy0Uhh5fzyenZCN1ElYLnHFmlGDzNnGlGb66hp9Nnd8+xXr7HZakGv2vBlSpvuqqkq
hb9bOdWmuH1EnZPNzEqQizqgJXdOq6K1mb1x+3GKl0YknqTIFiZA+G9W7AIZIoioTM5RZ+/hHEYH
2Fkfbmy0K/Dh7sbAercTZTX6oWrAnWit3j5Q4PzASavex6WkD4nb1wEI+C+n9X4zVhh9VNm/OyCV
O5VZCS2NeMcpUt2bnAvrMiqWByfrXzQVhpvU0JJrPCwoj+s0mrcRcUUrgNkLrgBbBUOLIGUwmLG2
Xl+cdbvz1tLum3XYFO3R9XDaxFXubaJQ+UWXtntJk3dmHoWq3YF0GZqzAPmzRK/ojqM9ROUHaRZP
+Qyxa+z6+kBfiQRWhuXJM0Gc8g6QCB7K30OS3Wq7yV57JLTg0KcshHT3iyhmuGgUj4FoyXhM3aUK
moU4KC3FEDSRzbqa7AKeazJ1a9IDb4Vme57ToV2Vbf+CSYZGxbQGAIl6Pa90hOO+EElK3ISdeMwd
wjBI4EM9p3OxwOzRGuikjqghGlfCw8sUeesS+OM5zfvYF0s1bsdC07ZLgtnZGgvnnLpTcTelVv1Z
l6W9dcrpcajCP/YlfRMPSfE6qGjcqgmKjVGpp8abDPb9tfVyg3+f2yhS6y5T2TmCmRjoyS6R5XzI
9VrfG7nSSanox22MtWknmshd9QXa+Uaru8NCk/cJPknf9HbaYZ1wKM4Gd3qWt/xkPv/ad2oZH9D7
EIAVm+8JzWow4WZek2fFEy7ClulwtWuJSQfZieMWQiEjCFI9youn+nqdtbgvDdXIOxdI7F7E+afo
kv6lDxu540QfD2FLvoRIBb5o4K+/FdhwBLVljCTGzF6Y1QwfrWZXVw/33htAqpVsrHI7FK557FXY
BYgGW0wN3njQRlF6u6RkrFzJqV7PtdnxvctJBinisfyRnkOc2YyHKwUzNbBxTPSdbrTxxbNJVJKw
1nxdY+KlxUNzaGeq6Zh8rI0jKj3gW5b7OPJbSnCcJJ5ytyafKSMi4aLWQy/edL2vJZm1tkC6p5lr
UHxOc6DNebspVJYC9/fqhykjyrROOAtVkbXrGqGU7zmcPTY9DKDyojrbCMHXme7SM3tJVm5E38BZ
RWu20dqIJC9JYQ+yNM3G84z9+N6xR/vIuL7dzLa58JzahxZIUhl4pqruRHKL7aAC3GlUdXtSPwd/
7s1wQ7BJ9ADUvl/xH1ABASftCgUXPGcMZLtcgyA56TWzjq7RYWgup7xKfuuzbl9uUd9XzBOXsaTA
H7XlSxJp4zvwsHCnkhSiDOOniiF0DQQGX/EA5huDaembmczaMa+qBajyNECR1O3hORyN8tSwhQ8g
Ml76cXxnPUxoWKe/lhnWGm2o8mAA1r0yarv3Oz1SuxwXBL1sn13rseLeZh+60nvczHltMtcL5XAA
Z5nQmDfhVidzhbd9gnknQ+9FCQTweZp8ZpZaTk3H6goa1OL40O4SPPf9vLWWuPgaqa02PQK3vUDn
fq/SCoW5wZnr6BQrK8YFeLAacMvvcsx0BOG5tsYDXDxrXRceXUT/G2yTOJJmAGAE5wwrY4pm8Ib2
b0xZczCQDRev2tj5nTV15dM3kUwVS/k04LRflYVdB4LZOeOWgnCUxM4dro90wXvNdwsF94KtOsGh
63knkQ0MpR0FULKb+kuOu/25wBXPhVKF8O3M7KCQRTHQmSGu4gh6ssdwO1eq23sytreVN7Yf/YB8
XG+nS5XDyIYzW62swauvdgR+VM+bF0OqEoigAwNtRrO/uFNy8IrQ3qQOaMnMTsCoT3Y3nNqw6h7n
rFf4dOkffZVPjC7rKcmOZgifK4rin0Vn2T4UWgQVxNb9ZR6Lgx6yYmMWVhMraMbGRi+mJUgLXOCi
HNe1y0rDALW5ioaOKVs6ZDvDksvPREV60kJHrNUSnrXE7B9NaJsb1AYoJIHdB51wqi8zjCrfbLSO
6oA3z4tdC3I4u/L7FKUY4k5Ox1cnIdjQkvVhyOLmQrASY+N8evey9jtOUmfjtCwUlNXOG33xdOjr
qjhMYwVaLK/t8ZvFhyiJD6nG59Sb49fcTQlean7S1qHXtCp9Z4RsCxi9Fb5jLMWviCyRwDDt4dCO
Sh6yZhrvF2PmClGwZ9ZG6HW7MBUu407g01sSiKQ/3Xr5Oo4qRnl2+BApDq8wWvJdAmjgkdsVD2Bd
hkGKWdAP62wih86R1Savet6kDL9vxvi4o2Cssvo9LNTEbK0PmUSBKO2HJOZjFfPBdLzfLdkLh1Z5
4RZeNmsDRJ93c4l5cxWn+ol0rOikqhyagdQrb9PCxtPp0NtYbWI6DIHDBFfECiIvdGg5txm4g4YU
q7UlZ8jSImp1HPdaU6ugw3tIdYwaowsAQa1aWpAnRsblpmJpuXey7D62HHNdRZTg8cJCR84ZW51s
aTZ6tWR75KO4ORq3flmKap5WFLPAJ2nw8EgaeTRv7L7NJjKOBjEzrI7FekiSB2ZWLIexSfT1TDno
OBnGbviYgWkvwo9YyWz4z6gLGZThVpCYcJmIn/CNmOyOvHB8gSjXtxuodEPyMZYwTKF4QsdiYrYR
nrZuFhv4dwjTYWm84ahMLwRrKe8BRbdMaVrKz9ion/VRYjvUJ0IcsA1qeOHD6ZU9OVEpFp10pdvN
D1D58qPierzi65mZuQNRx20Xb4UdmWcyUY230gb1toqotM1Vgd32u44isXVC+e7VdbFW3s3BiYdg
L/Qs3zuaOEaV9YrZrNw7BVSMpBmeK8FcPJcgGPABd4HVyGVdEDD/ayTb3t3O4c0ZCGKefDL4tlvl
hNYjY9MsyM2h2Zp1Ppwn9MmHmtSFTWzIGCYqT+JKASINmg5AupGH3drxOrZsbpJctLGBeGdoY2BT
8R0GntIjlUG1q2pSEjsZaX7b2/JQFItODdubz4wUGDG7lUHuld2drXFy7j0vYnevPJ7CyqUOHxhp
b+yOV5Z2ythEIGyvS5jY99MMWnuJmegQXD/cajHrSA6mpGjLzOEjY5tXwU/Gjria+Awf9d5MNPyE
kf2VIPAhGrRLgEwbExdGy5Kpp244hEPUnbmsWd65oXNsertma0U24m4wsmJfap5hrJyG+U5jdeHb
4sTVPnVGfX/z370IZkybbMnINgj1eOBoHRdaZESP722I2DxNiM/AxA8YyOkL3G6dAiNZOumr7prt
o2jlzaPfUnPnKbFU/sRJVkFc1rDTelHGriRKy+Qjqma+dmuPRRTM2LCA3bYOyJ98+uzjlMyVhvim
bL4tpMJqUXeLprXXKsyMYx6W9VNKHhPVRDnTC7JJIGrOHo+ZjQ/Sj9J+yAJn8difLJkQXwpH+Ql/
YfFbL+zKA8QypffjHDORv6GA7VPRlxQBblOlp87FmrjKGqC8gTMlxqsEYvrTDRm2+JlIm6ORulzM
gGIIftVKI7wvVULSbUPHfdJBKDTn1ik1wxfKsndNoztfc4KZYuFc/InmKnKP1GH2TpiSe3XSRBz6
gydugI2sLY+1XVpMijqtedKiWL54edF/Emp3i1WBY4V1uEcuoziq3ocOBD6kZH67QwrFORqQ/mZA
Fl4APDY/oNX0d77JDg7WxGvXytAkFPQUfixilQiPKYxPiNqmhiIUnTmhNrR0zO8zYxfGpvFYk2R2
mQEFFNyMyVzieAQmGncFsgWl9x31kmRIHsTDzSHiRdNzubho58mqw7Ih//y+zHC0/A4adrqhwGx+
dfNEBA28IH6se048RRQSQ0fHuwN3G54t0qIYj3hxuJsnZ3quQigiW1XMHmEPy9KsDHvImnNUOjqp
VN2UdDDYFdq5UI+irVOgmCFVJ+4eR9IzxIa4ULkhvaKMoUOY+SO7yijb524YJ37PApYkRLZhWLiL
0oTg70kmGwZvfTikJtCYjm0rF0KMfr6YBX5s8tKPDgbDR1y6/bYeCqCivTPwgXRE79GJoTyNKP9r
ITc8panYoJ2gsig6VDzkGvF51xHTDT8keOORkUb0xhieDtrTarkZABG+V53THZifp8TlpPmLPqVj
hgtTTuxDK3JPyrn/7NTQX8Q8zQfbSofk6KH8uTCQ5ctnJFdwaiNecXuP55SOPjxPFQ+mj1ULTbY3
1L9gPIVQLNLoTGoGSt1mTHduaKPoKZ05+i20KD1Zc9p1q5GYvXHd2gyeYDHRIK0zhpajXyNDwIkP
7eDRKdjr+wmUjCIAPsnTGBFE8aV3Ln/bmmFyGhiNvzARwIdK9AqZhFUOur7yrOYpVWX/mYLichjR
mcDuDRT6VmU2T0w1NZq7ubKDxM1I9MDsop5b3WxfG1KqfLLH3Bd6BpscgJs/Os+8c9Xa1AdAl/Cg
E9vEQrHjvEJBQz0eAoKBNVxHwyaNU4TDnXXLTNaoK3sO0gvvATFGE8NZco2HHDm7KUBGwW4IWR4M
pgsga3CU/lbjCnf9vEcMzgSLJ6sdU/niMqEnr64x+UY0KeG+NtB/vpmk5B3HBKeGObdd+IDYjnuX
YXBxl2B0CJrRjc9e7uX3Xl+G+YbIPwkYYOKlX/h+MwAtSEVBzDbHB7TC1ovZFDwErEJ/5UZvf9lm
nJ5iQFKMIWfF8aD3COB7sn2JqaMzZ60OPX1mx6Dz8uTVTbKY1nB+Aiu3vKc41njkocqzyq/J6MQ4
y+Zo08kB4e2YWiYWetiEL9HoiWLHjEo9a+CidoRg8cKyMHiMEnQcBMbp71wL4Tl27Pxxxqv8lHlu
TJ4QmPcvmh1FMtnY824kPW4UCoKF1BBPq6jMepTVW+roCNAvjvjKX5gjvuXzYlBnVbXR7Q0yHx64
iho7cNssTPdkbKS71nUilCi8H4WvWHG8xzmPdsb26oIOpd/OZNtvcJty6mZz9MZ2io/TEcZc3qnO
nSk64miB5R4ut3BKNEwDWuSfWgfKsCYyguPerk0e4Sa9vd+EGA3NhQgFNFoks2xuukYiHrsS8qGA
U234/Ef4oh5wxtyE3bhSntE+9uasWEWF5NGlt5O55ALYED4wnXQLEL1XVvUDrJqJzZGA50dRzw2U
2fw0E2fg1ST2nG3dbfkMsIDcd05YWe9Z3uYJLWRsM0Rlrn6bUPFNIqSVnMYyphlqi8J2/dlI7fwu
7qdx2/RNtde1ugJ1pemHfon5XnDJ1TYRni5DbizNsNImfgziBSI5J3wS3uWWzRmZLCbnnBVWHCJ6
o5kvtJT6llysJrAiLX5oeb7vmhsLW+FUXPexNe60iDTseqKm9sm540OCEVD0R2esOhAsZcmktdTc
UDvMhZ7Pq6rigTOgIkj4Rum4NQx2rgSJNRTbOlPSbcy6BgXOsLirFAoD4BPHReWLIQunSz80TxOA
BDK3Wtu7G2uAk3wO9i5sPED6JukSgWormCBWZx0q9gls7F0UpoaorSfJ073NQOFH1GWV9ZFzoVAl
w6/bEYZ5TgtEUydWoVxZvY3fpJQIwSke0p03wVMb0slCoWTxqIxsaH0yODMfYRf3BbHw6lnqvU3d
2HJJQdBE6m7O+SOFlgYyyo14eHtyW6hNaxCEvnJyLkyqQ+NIGz/czc0IqKCOEUXEXYejK50E+K7+
boDmjXNfFysbxYSvaRNumHrSDsOgugOjCf40FsAqMg5xje4m8tsxkzsjZ/zI8X8daI5GRtRTpx9T
QifDyxIKDDQaUQdyPU0i0c4oD255SwCqLTKyFusv4v9/ioT7VBX89e+3f+ezquc2ieL+D5r1r/90
Tj5bZDY//T/8Vdvv6vJRfHd//4v+5it3//nnpzGx33Ke/+YfoPJhl74O3+388N0N+V9+F//9K/9v
f/Jfvv98lae5/v6Pf/2saHJuXy1KqvJ/e6tN9Nb/wI8dD3+fNc2v/z9ebIHRi+xoia5RYNL4Hy4u
XmyEq7qB7MjU4ebeaND/48UGfmtwSKPgxLFl/TFwd9XQxzjDsWmjiOR/NhJTqfP1/gkurvlHzPxX
tSiAgptx9kZj/VtNaxQSez/1lrGzWMofKt7iIDG9zPATDfp+7BKVbNwK4ZbwTBY4lsmJI3EFzqvE
BMj3nORu9qLp1msMnIw7wqv7W3LzLeHcIe0rZZjrxFc8Z2PuezzEDMltTVxdppo1BuXc+zWJOn5X
Rms/uBqWITgYKPh16rFBMESrahZrqrMU83nNiU4s261Dxxro4eb2JKcnZ3NJVAdLwSzVe3hVbOud
wBJTfbBGI3ppXCOcdyYJF2j17DhEM2I07UbIen6wW2tO7jWDrAdfAzQJBKt1vBppyZyWPjMuMOzg
KDJ2LNItnzJYcVerxsGFIEUdTA/dZGjmpElIQDHmYpfnWEz5O4XkfEBM7J2YXyY7exqUz8mk+QB2
W1KiE3QA4dCVG8CO1NztooDGxdW5i4vpGBU5sxPS/oDeSMS4VnxuYLMTAtCzeluZRAtsLbKrdopD
EBETLYFmvbSSS6Fxp5A0NOXuZsuaqSLsxP6Vkwu4ywhLPlGUN8eiKbpr71iPTYMbIgxBN0lsQ1vP
nrl7XJKSImmd8ahPn4xTGUYZ83yRWTce0FqAes00+VS7DqGgVsNwRbmoGEy230Hhjs0rBmfSj3K6
9pVQPejjSoNSR5hKCZBGTpwno0DtGBnPCNWZgS0DotUqW66L6VloVbK8W0s2r1Mw62n3UC+1sRrF
yIqk6RD0BTd8zZb9e8XlmUueH705Ehi7Y/rHhKZhT1Gnbk+9ksljHOny1TGRuXMdv2qRPh5nkcmb
ITZ6hdqKkHTpvRrFaANOpW6Yr1Ip+Gy04ltWzh82luvHhf2aVgntr4rlDos4KDdUV+RX0J6h3Ec0
qtjdFRrAfM0CxUoh6YYqYGuaoWNYKvnVx6XBpUzu7Z6FXbKeE1dsvVYC9oCjNJ8JldKO5pBJUmEH
9JarbG5vjMFG6QbRjBOVYJQWwz1i+vAhWSzGEYslwLcAEmGIR0SAeTfM5LAR55AjD+oZYrvMCFMz
CdgKqGMZF+LMTmJ5cSzNcRnLFmO9G5jonFCT6k+JZ2vLlsxHtbb7msmO5ehSPMBvYlm5mnGwQj1s
UsFWohsNjX+ziQ52lqEuKmKrOqh6mjZlhCAoMIXUrgb4LQbchrPVzT+vnWr086xZ/WvkpTUYOBaw
/CEJxfMtkO5bx7X7rRnadQG5NCvXgsjlszao2Hd0VR5JcJDgSbUCnzH2R4e7UzbxplhYQSnU0KBK
+lh7hjACPHZkbcgqRX+QVmVwKDUIT+JSDrCLQN/t0axYezOsxY8ze+E1EmHRBnPdG089K0+Yn3lv
iCAW9B3r0NImMifDsL1rcB7AyQwFDkk7rg3UvviSPwdspXvbRemx6notv4/THnAjGvSRUaCCrDl1
ncO03rSqu8UAmFahNN9o5YKa3Yoj8qBBwO658G0m2KkC/lSnOQ0P5RHZakQxiPfeTSsmFJ4qD/Os
2MkQVp6verbUwwr/rrzn4ZpPBgu3kByZpU4Zn7das9Lb1AsabpdylSdjvCPQJD6alWnc93nKM2c3
TG1z8hYFYXujcZrZPCBtdTO2tLXrqi2B286epJdQrjqV5RcrFM5JHxsCjHOgQPvOm2VQRFa19qaY
osxohgKZQNeT0KX32l5oY8tEFM/nEclEdypcjfaPgnbmfSTTkDyr+aHqjGcH6e2jTWztr9q1m9/u
qBg58dkbuzGc1PefC/n/deHy/1FJgnPuH9Ukl29sHf+7hPnz6/9Sk1B53FAFDj5GLDTYaPhK6rvr
/+NfXf3f0DOaYANvP7jy9jP/XZOY+r9JCaUJg7O0JOZ8fFp/rUlMSbXiWrZpmIY0/qmahN/K3xrN
/lKUQIix/o4snmoF2ZMqRcGQW+21K5rhLoYiuW89sawtV9OuulEhG/D6sUDGigvN2xqIfRBbOMND
lSEkb/QKpUBbhLskhk0Nimb4KYoEbpc1Z7+VOYw7N3MEVN80Hb/zOLEIbytYZKjBCJyI7pbe2tjq
towfyVTpLjGXygoTBYHP9AeVbwxqOrsA6h/J817W0SL074y47gAuUstSDw7lzqyS7OrpBflUo9Kf
eDtRfKdJ6D5k5Anuba9330bdMvZpAe5rsab0V8cCLmepzqKWsFw7UCzZj5oQUCMiPXPPcFK5bjqi
qN1WQxE2Oc4f4cMeF6jzQE7ofIGG2LwS2R2SLKU8NjcUVEjERQ+CCi5l9Z2k5XSFAsmmYBhi7Rdj
MSa7I3LuS5PMYG51glLTpLDue9e5aVGjY5dk4tIT+rRrQjU/MKLL3wp6seckazi8jNQDLOyR7ePL
mPy2ser7Y4H0GhNBXiRvIZSBaX2rfln/yP6E6q9+nyzA0tZsdz/M+7VLyjb6K0OGfko7j2Q93Ogu
4xRqxNWQjWIPCMt9JW9M4IRZzMMM8I0ucIgjXL5OasiAKLP2NZRgt2EJuOKTK734rBBi7Je+q78y
qzZ1lLiI5Bd0nCuwcDP7PJuwaVO263bsHplLFVuzf6ojD+VrFXHJZ9Ur66edTdO4Bkx3G4CGhBPU
Q/rATudaS28vrCdCA0l+tJSz5pAutg6R4rhYvYBLcoNZSO5i0V9QqFEQLAQqOYb3UCWzYCGnzECr
fiKoAtsE6oM/mFEDKhKVBGRGe+52QFS3msjI/rKgoY8owgxq6HGQD2xNYA5iUdwRC7qOvWitEu+D
qFoUnu49eCXrJy014TtiQiJPd6J/KQPlZ+mKn7oe1Qt8im7duJK3JY+QI/N/dxIf5kSoKgmxr8or
1F1nttmxdd1g6n7bKIM82Y5+r3lbRzkaY4JuBV+bdN/AyLJlHcZkxmfp1tG88t1gYrxxiwchCYYt
tez5tpfI9acB+XFFcmNNZOI+z8DOoHftSlL+UPtfhc6OUhbqXpkh041+2EZgMoy4/GzKxF0Jt1gX
InxFoLM3LZDjcUJ8YzmjHifjfN/qzZ1stOQQI9FgJ/ULg9GXI9K7oW1t3DbWd+LY91lCeHyhmKcL
WIiBJKByJacY8SXz10Dl2lHr6TWWOF51BEtR/N07sQfJQflAmEjAbHMwoUXysMTOtQid9plpBV16
nwDPHTBYCTO8WDh8J1EG7N9J80DRQwakgs+PFp6tFLRPqOSQ/hGpSFkyfy1edR2DhVnchKVjyB7Y
knsCqh+NpvwZ8mflLnhcrGZgNDtDaOT9NHIbOlsv5FoXfXWYsuIWiG7uPdFjteGte3IYA9+rRecB
mb5hKiMhd8Jnrc/Le6xo/NHdiaw3x914GjNgztjMIea7GOjvBvMRdA6mwOjqOsRHJdqkX+c2cn5K
NM7kCuJxGospsECTXhy5fDhhzQoHrZn7ARsOpmhcMcdm+GzZQTjJ4mq37fABMBT1ErL2OyWtaKuh
bL0gymUfFtUL8k381MFYi/CQVXrKghU19nNFpDjDLaEfPcyJ0lL1J8WQ+cEUMiHl3Cu/zUI376O2
k/uEzmYTepUV4LesWQGrF6vHfFrZobWzNPECmJCpvah53FLMQq5FcWh7qj0sWY1odJ4AF9rgDX7c
yTy2EYjptouos129WndD/567bdCzFCTLb5mOwiyiQ1nrzjqfZO+LvrswbwaAyBTwqfbq4WrI6Vgi
drhPpvEDbUZ2D/+q8lnadawKq/AudOziM6xC5zMvQkKjTRiVF+SUmNpCA39dH7duSdvIONnV0uo6
zTcLW0SSzeqmbgZcDH9WgB0Qn4tcekLxEsEEyTaeML2PQVEJSlE9J44THvB0yg03PpLC6Lz18Aih
GSvW6xBZP4iKwWGRkmU7pmo7sUlIK9AjK64PjlTEG5tucblzPFSsRTaxAiswwIZ4GETUSQrWqbME
4zVMneCK7fY3GzFnRzqkOvajXPZl7qqLQxYpCXAp/U8AM0zU2IaSPJDJgN4nU4OJa4vnrG3PIulR
NofjXrJI2gwjTH0vbQhILAcMSPLE1sm+DP1bXrfF76qtTXb4KJv1ZkKBoJesd2xg9U6BsLMHasK3
ouAyLqFAUrZvZIqktsS5gbeCMBZDu0PZR/Chbg7LSjgkUbtm+R6il6RRlPqSoaT1XtM4M92Vu9z6
Py/B5OFqLn2zx2zeZN3rY83xgqWmFbPie0T/JhqA6FzK0Mc0V26BoQ3B2FuOPzFgaOxus7jtW5v1
AZq8H1DDDnqKSaxZRod8OuOzqhSX9NI450Qzx2bFq+RucptQgaI91HTCsBlt88iQiEatYGxjd3DT
GWt0u+X2VbXiV1aBVq+ML7gg47qIvI8JY4FkV7mvJGMchhO/We+dXMi0WOW0HFW4+h4nhbqtxYPK
8aLQ3XH60UYneCtHY2dqFntWNAW2Mx+ARPjeGPmDI7BdNzZzE4NkybD2fNOk+9cs/bDkHohWckbr
8UWftfcJXd4FM53lJ9QMx3lUDEkX88cxzDsCHjGHmMxXNLnzsvScZuR8gkrH6klCSWnrnw6bBNxL
C0Br9n6Jxd8IRViwY3Y/N1nZNN3ZVvtrLMz7SaIsrUzCMkYGriExqrHTFN99H+NHcAPOIgirUfNO
kdMfyUnnz1FnydZzayIzTHUeSGC6RsNRn1F1F8xdVljzj878FGaEzdiiwxjRnDvbHN+ScdiZ04O4
WSyG8DNuQuMUCZI0JhefYQ+JWyt9SKWXUos3I0nQUT5uOhJHYgLa/aQsXoQFIcjRsZLdAzA9M3DZ
652tH9IGpTnflsCK449EL9yLlLZf9TTcmblcLTs6zUl16XLnfuxpreJC7kbOaLTA+SvIIW/jkrtr
ZR2qOluMyHtQGtCErRo5xPsRs+NEBXBwyvilyzX5yDL4x2DFnbePsYsmqOyzNywlNwJ6+Ok5C7uX
4pQpdoc4CH7bS3IlVZv5U8HDqoH7HGTxzow+PTVw1TNdr1mRLNc4tC5OnonVSKwFq9M3mOLJXT3A
Mr99TOiW841dWM1ZSk1eMvuRQdKLO4F+1RSmgSR/MIfpZyIs5JYMqa/GTlv2tMDtF4TxIxnqrJXD
8nlM9CfyRZHxFd2JZzaj6CreXI+0G4/ZmD8jauMtyzZ4QRErhjjwbGu5d+1SrKyKTpYGmYBnLXPZ
xeS/HOy93Ygv1JYdqyOFGHPmTWOnqYVbq4ilP6cN8tQyvagSsHFNUTtM5cMQ2bsane6kuU/moKg0
hB0/DiLbpSqeqDHKoEsq3uhq9ofkK3Wt+8FkXx7ZqBdrnmf8mSmZBidc8Fspm8AWw70d5cfMs4iN
x1EXjhHy0aQcd3WG8CGIeN7mBcFXFOGijYyGb4aNzaUmW29UmlxbU+YQBPCZ8lZtLKcGLDuV8ZYR
zR5vXUxfM39z8LNNOc7Uovthng+Ixqmpll1BbZpwrXSGRzK40OtHa44038l0+1nLzIOOtuqk1xVE
/oaNbvpg8NUCIfNd7jVo0NxjqulPLSWP0Zi/mxHbu+ytu7HjEK3xHRuLuAutjAo3rU7cSXjHqhdt
WhpfN9wD0FviEqptpYtdnOexzw7/Thd3iWvsGdNeyxTndAHnu0MxzstqQIx3lvoYOtojSxxv3XXx
u9YVKHVJG1YR50a/srSEc7qtn+xOFbeJiVdeoNoRegRLEBskbdiofvPAcg/DEdomZPEg6O02XKA/
lsXYj+vxhEmJWBojumgTs2tXf6OYClG+ulaAyIvCx9PJb27LR+Ycl6o0BMdqlb2MNvPOQYrbmZTy
OJAYxCSU/Jpx3lSl1uy99guVuQpmwbc6iZdHh7vFD8MXDVsTq1q5K/IncyJ1QrJtRj7GzWLXHfmr
OWFxGckJKrIWv4S680kuy/Q+2FB8tEOi9ROatGi9FOYJXmW36vsRsr+B7sCJGgqgHth6nLpq4/SI
srPqWWMdp2zjKxs0Vn/9uOzNTDJulduyjv6LvPNYkhVpt+yrtPWcMrQY9CQCCJkZkVpMsBTn4Ghw
NE/fi/p/u1X33Ooqu2Y96p6VPJlEgOO+v73Xpllk3YZ4TQjkvsOGZKVbTMHc3bJ7KEZD8Ig1yJFp
r4epbd+VGXFsPekuVZt8OZ1y52jLfnCsYgfgk8CZd9SkHu+aXmU07LJZVkZNhCIZtsOaTiGNqKfa
q2zYpBl6da7S7sfkLMlt7bUos3r5OfOfdHhP/GGIZJgpTKg97XXQVcocYq2912C7HyaVKKHZckZI
chviUOa9o4IyPZ7i4VqsTdKu4JbSIBkwJDDZKS5A+evySjLjPgEyxDCjT7f1UJ6N2paHoe5BN5TK
Z9GL76URHw6aORM5HGD4GSm0seUrE3H5Wo7OpcDv6nOOqP2487gMQPy2lp/pwsD/aKUdjjvTvbc8
8rJKToF1RHsuCuRp9Oof8KxGP8VcezIMB+C70VLfhS65g2m6serpaIzqPd98EdiWlQQWeAXK9ZjS
9p3rq61qbbk9ixtYlSu9ncarBoEAhdrxcd0ecnqRyqHRfYSNh9acwlHW2k5R8Mum3XBqoO/QVfio
ScKIRCxhdOr0c7qegzV7PqaDSS8DEwSPZLO7jXv3K05Z4rwu/VGmLoU+0qQ2CVGAooQ9Q/Zr4eHs
ndlSO+y8ZrPij6rYy1ZPQ4Vf3EEnj0WCwk9MiJwYRzYMrFuCW9txRB3WYwXb/GzS3ZOqPKi6E9QY
JuBzUKLtLX7i4MdaVKntMbBxpcyp2fr7WKnBgw2Aq2fFJDGPx+NcK/bP3lFPhbUMgTLEF2yoISXI
CxUOKPZ8q2ReXySr9GHUiC4I2079uI7eWGpvTS8i6MYooUnRjjB5cqE0t5AHuGCCwr4wXXFaZ4E9
ju1ZRO6RvORnMro/+orw8jKTXOtVpQjZnN9ppQafP0UgLzCNbHivhsrQ9Xel0bxog/HkCt669tTt
GjpgRG/tVI29VbeSM/IixGz4WHTkJGoGeOMaI2jEQUmSq6m3n12RPaUZ8YS0uqKW9QAf3BZMaUIm
Jr+TevOTcdB6pzBaUJeqYpFNcCArpAUsfPUi+5k5drWNDeXeUNKrWtOv1hRUblgVpmJo8ZuFdx9x
Kt8UJLyURfkcFdZahmkLq3FOPxID7q+WZgy/sAhd4kdFQPYwQJs31SyglMowMsXPVEvCsbM2Kq0b
T7EcdhkZk02NvLKh6pUw3dw8GzSC5S5vgoF8zkZtwQ+klPEUhBB3daOqByob9B6bmyLu7JwE5+yx
f+Dg5MfDgk1JbI2huC+KJugykwx9IS+RqMuj0SXNy2BYw0ZrXUSgLnnr3eU6z1VLT439QD0HVAid
AVXCJkAX1jPDDw4es+PnI6IPFreHVOSBiBJMtBAgCmk/Ss25gUR/Q46Vw0Fxk1tPJjNhP6NePZH6
IVPmH63l0U0m8XxkAZVOTWiQped80XeBophv5Lx9Yk0pBWSk/sjY1Cz0wZqiwcQVVAPBPLwCXmqo
3OgGZSiGYH9JZcsYR6BEGDig9mTwBNSUPBSLC0bzyLJeCJ9vtAGPu6PUB4CxZyB+8EGS+8GtyepF
4jnrmbVouABBvJ4gJ9ziew5Hrbnr4/6GI2x1m8XjpXIXThxjtK3NODujC/C5lidp5m3oZQ45qTFk
2HsdiPUwmhrxrGPnnuoUH7Va3faKe/EaPWX/nF0ijM+7dI730GzC3ESs5f0EpPg+X8oXk5BoaA9a
7VtOiuDCzGamOHWLn+Iu5oxgpLh/nDEad7XC0jNQT/gwtS+9Xe4TI9SBU24JB+FsQfuBdLqmLb4Q
xIKW4XHQC825jhYm7qWi/CKOdqkeuaEr2ahwqx9I7nlLelJM9+x41YWD57HorO+o7ikN1x6ngfGl
mivPokLCaiuHTf380scJNngKFmX9gAel8Z3qxcvYadN3tGnlbOzH6UHFEDNIzv59lBDo0uYwVfv2
Pde0d0VtT4oQgaFE8oh62m4xcW8m2YMOMNtr51l0P4iZQpP5MnTdkUfqbCzZ0zB49mZ0xucyqfGr
YChk5HaySuZ/i7uzbWrho6XW7pjDEQCdqLobuhMPhU/Ymlya8RxxJtiYirI30vqajvI1rdm1aQ5e
Z1oCBLPoqD7psjllApnPMi+JZTyoen5we/fSKBPO+4xukPyHQyv7Bjkyoy4AsE/D0U5fz8ryHRLI
BtoMsqw+7op4p+rzrTWXrAJtedTTYvHJbm1dqbO1jy0ZOE1ODRcbfcbd0HnGBAchZ78CFg8W861o
mm06ZkcGhDP5P8hDqfalCuXZ6ErIyPXqezS8H4nosTeCmtmqA2vdkOXzfd9S0YFLs35BWzRSwi5i
5CSD05kQdgzIxHoDMvGWc1jyc3XMztGUdiyTMr4lNra3svFoN9jREr3wKd5hmzXAfy1aY1/JB9Pq
jlqS/xyrXjzZqi1D03LkfllxmUPmDXdYmNn6wOPYyLaRTGHXARy1QUBY+pOjO7QH5dnZiLR96bzi
1syCuaXKY8m/kpRAt4l4RjBtM2EXU2x2SrJ+cq3oLadaArcgbzv1w8vjRxKIZ3egomO5z3U2jo2F
D9T9GbNTN5lMuI7xrufyq1RrghFJMFltkFnKiyWdg63bAYT3vTsNz0smDkuZfs98t7PFdqUTD4p+
p3DO60xKOG16SNR82gBIO/dufI6AZNVOu09Vm0SfpqQEK+1qg6V+3Cb2MJ/UJDZvSOWNWyn4FjyE
qfkZm4a+RbAmhdV412oBIyHzK/MRtrcuQ4EI6UhyvAuHlJk8hWmPNpEadhCsKShGrHdECRpT3/Wl
+OjUjG1sFDpeboS2YT7ZkRyZo2jXbFJopzPXtJdoxzAZaVitWootZyTNoJlv9MT9mup72ZsCpg+/
jjOXX7y9ORJ21Flx4Bh3uohvu46htuV8dCOD8m60QkfNglFDHHFa9iUdiaNC7FzTMraiUm9b7qzW
nh44wF2s1QuvK7Z9xop28PQm8BL2rpapx2dryB1fTsp7L7ObIUHqVpJvtpTPLgOpIKu5Z8CflQdl
1hz4DXoUZLp6FMWqgeLaT5ir+yT+OFEyIEi8H7rL2uQAxwNOdoc1BZTXoFmM10kUoX4jE8ufZG34
SBSc12ZSnkpGLlOOs72o9LtqSXC0wCg7eQlbNIRodri8L4k9Y5wZ9DXt6SXbFvj1jpkd/nbor60r
wkpVrjVxw23VRuirk7oXEfVUKQkLmejvRs+DsxiUFtTpyYLVQGSQGjVcLzx9uV6xb5ltRb0ZLKuF
bpui56SL/Vg2mJm3Cc2R18morAPlDt67o2vzjYzK6sOCSsJcYIrJGbWa1oe9XXRsSFth0is6uRvY
kSckortxHj3V7y2HthtvnOzHvFaJAytRUd+MPRAlFt1o6MJSM5sD6w7igd6H2KI/CxCEW89qr15f
0e5gp1/qnJ8rzQmntCgoWFtuNMXEjh3lfuva9e2CXPDZ1FF5nfI05vFM3bvYHBDu+xkpLXcbABlD
nKe7Ggg3p3ldfqTqQP9cwR4Y4zPmELAoWKIJsy1HnCcpHT7ZxAaktpvdEJviUs69+gDWxNzZzQwr
ZqmIYiCQeN+1liqMbhCuScu6p8qgzivn4BVEmGTDSU8pVePzCxbiW+fM09xbAYHPr7GtIwRbuGRI
cMgfc8IIdLZkFzikLeAv9SqenGXs9hbniOOYx9mt4yTqPbRvB0+lay0Hkgoc/djZR8k261vd3sSk
Lw7DYvefsd3gpHAyDs0eMCQ1brFfwE1YyRAbgABrDdI80sVbdCHxUksPlXQpJ2D/1N127HPomtVx
c7Ngm8UULpQBxtsylxAK4TVQOTe5Z7grLoUPQPB+TnEjiOzVPDLeCOVsAVGXYISCTM6uU3FeeuBX
RKFrEsn6zPF6yTzjUNBrc2ole6sQxgNvIgvayEo/M7UzDEX2TUNB0iQCj6aD0HrPlkL5VgAwL5R6
9XYIkSM+RFpRhxY/rmSnTfedwR37EU8Tf1qWLrdWLZaQSS0gElQ3/W0qtOnOxAflR4Mnw45HJMOU
HLW7Ga/OKUYI2mdT8ebixnrUNKXa4fRuz7yvovMyN9Oty37mioYxH9JqKkJDk2tQ0kRlsGrzYBug
v0ZUrIvoibWqGRIUBXKVtSlFBTeDsw5jObcrMZ30xJWWg9Z3MYo6T/8niVbntp376WrRtHDvGhzY
t7StKTcG2k5ATHMeCMh5yVvnCXljCje/jFplnjSgFW+eF8n5mLUw0/cYV4ozGjtoR9VJlPbNyZyO
8NLErrJS6+JnrNTGro6ViLIuCvOSvYt7aWLWlA6IImRzSEKe8rJn5gTTBO5A1i0crca+ZlquT9aV
BcRGo8ka91a3G5KJhHPqmJo1ptkjsUs9BGAFoRe2CkWcCp71jK9AcVkWI60sjljFpudFGdoXFy03
aHIN77wzxIeGWOSNdCtjp7vvhdtYO7vVBBCdTvMesF8X/qQbdbDoKh2pJLHEXYvjjDWo6kzKg2UB
f4ol/j4ahXGdO7yBO572KD6bA/ni7ZhMaO3uCO2agofBO+RGtJwaQ9BS1veSkjPbRZEJ3ba76jbF
hmXaixuXY6SEYaLMwVA0zpbgnJd/889q4ytVkfKovsFSL4EUIHJ4MQi0dMwxOKhj9xgbuPaZyY7W
c8/h6qWxnRFxw5nHY2/20xmVrTt0laWeSUdG773SWkgi6Ofbqlxm3xUaPYd4TYMqQ8VHqWYXoaYx
eKw+u8dnCJSE3bd7opPCfCVaSfDbLAjGlWVPM+Ca5ncpzM3KaXqGMP7gqqq4o8Y4DrVEoniyfjpv
GAbiMRwx3DIRLJ3QxBmtXikm7pWHWY7OrTM6QGMa9UePVrxJ2pFJn2UyQcEKwHlNQnHHsV14h2yy
6+iq5aX9uBhieSp4KdktqQp8I0/MK72HITFpERwUVOF6Xsd8s7qha5hVYSpJyfnthBkC9655P3eV
8pKQSKWdnqZYy+1WlSqFwlkY9vzCx12cR9ND0FOUCEwnB99tPiPjlHYjt0OXiTPl4pHgqGUabyrh
xBf8cMjMZhGKFHkqHoj705VovfSYae+waKjOwRN8pqDTBi1Ipm58LNLROg44XoIMbyVHCmvJU+b2
6aOB73njgdnAW6ZxchR8qGnKeKgtuhTbgTNBDmmyAgwGR//Wc41Lrg/tieBqdNfqY/s4ixg1NIfH
EQksmptRJ1TkT/VSoR1hjbHBRnOmyhgRpNrg3taZDjhkwmeWbepyUYftkvcAVmLulxtpSiDZMzNG
rJ+kJq7LbCOdRtjYb+bFiNj1lvPoF6qzaLjSak4btmGTgtEn88w5rwviprxD2vbyTe6hvnpkJDcV
znkOVnNksPYxQXFkM35GCltDR0z0a84mHj7MhherGkhYl5aV+6zMs+snWu08DjBFKF51bPojc14s
H/YI2CcwTPZGFdHWGmNH3oGH1NbeTpX3kTEkSRJC3MxeZleuLFP8KjezHIYPK9P0OxhhzK0yMlzA
yNLxNf191GZYNFXHbsaJn9FvcdFNQix73ZOqb3CL7ZYaj4CueOLWaRXDRyTGAQj65afNgGozVs5y
1S21PZuTER9UdqeBYRnWvwtR/j/2yxmYzP7Gwi/78kfyZ7/c+t//yy6nadZvuORMw8a2ujr48cr/
yy5HodFvDMdd26bVTNdc5w8Lv/WbauKH9zzAcY5DAgAv27/tcvw/Klhjj02UYVtrLOC/Y+H/nXT9
h4Mf6hsFS8Cp6eGmSBI85oqG/1P5xFIrqjC1sTgsyQSTMX5SJJNtDP4T7ob5eQRluPHSczYcarXI
Dk4/0L221Lezl/5DE9IvpPZ//SZEE3gaLZ0J7C/2vb4VQNWipDjU2XjggI0YqJvJm+VxYPjTl3P9
19X9D97aV9J4Xfu//udfXjSfoW6YumMSn/glvtC0CF64VYpDR0WtMMtAn/TzFNnG3pBCC+uI0mXk
qfxWWeNMCzWOgS3zNFx0jPlaD1Lo73+hFQH+y5dA3ZbH92rzUtB/7YCCCF/NnqrmsF0ptkbcfKXl
g+5Ptlq8sR28GFTAdczM/v7Hrpf5dz/2F0K1YmeGNgNbPYw0rW1Z0ogLZNRtaq579/c/6S++2z9f
oPNLYQPIA5FnkOUOQoyfSpzsInZgTFhpDU7+8arU9U7547q4izGJuyqKCB8mX6/6y3VFkuWwJQx4
UPKIHCi7Qn80OUg1nPhraT0TTtihcfykR5staBADCwDVHHSm+6rPrdgVExRiN4yY5ge96XtaFR+g
rLJ+z0FRlBmuTvKnZqn7dUwhLnxXf1SV6h46nnbtKfDatIr5icvs0lCvuqmYPDHPo9VLhdEGuFCI
4SlbzCZs7fYpVVya5IZ+CgqS0L5muSPj2eiNBWK4szHtWZ7jblPCaWwJ3Vts/3qAx616luwEyXIM
5ZveKrcEJKvjbIhHlZB9aKXDiwIK2JwTJ5C6/qAB9SDNHIubavJuEPzJmUKv4nUMadcaN9oE9LlX
Qhdn/T7VMA7UU2FvZcyD2Ir+yc7F6hSHcgynTHvwjPpE3252AdeFwA31i0ANU1RBY5wEQJaDsW2T
7gehje9Gw/PTtPmuw2zH87Vse0W8uYsTLkMfViPUDBGPvjTwKSWgKMbiFefQWuirYV7dVe2XrY/K
ZlES6Fkyqw59hQobqy21HC2Ahkrfs068DnN3STL9R5bOCEIWG2KXdAMkgXk7YlhA2CGXYvb9vl79
gDgonzgK7LhRPhXsh5u2qfjF8ndgdaSBGD2OHeDmdiGi0qOyFWv9qgRFc7b6+BVyKAeeludFdgyf
JXOEDXUQD1KuqaKkuSUaDqxOtdRgyLp4zZzy2mUWyNRJ21T2s6NxX3h0LgbIFe5zx0s8gLryrleq
vgFpg3JdzjtCRaw5i0E0pcDUOA8ODrRK14+Ti1eK5+BZ0ZdPE3X6JUvHJ2vRJjJNuHPmgt1JCtyy
HHqy9Xg7amfaUwUdTDbpoJSNe0MbfdkAgWi+pjQAyodddr7LNTVQ0GgFUg8GMoHNVHRHRvsABpvk
JLSSIXik+os73keId5Poa054DCdb984lSbOOlVEHO5LXWoEcgNcx1bbzlIw+qXf8ofqzHauPDCeP
rM5MU1D/mj6Y0hcXLhx1irpXHuLpOxY6jjOylVO+y2Hv9PjyFGTA8lM1F98a5MGN4JXjUJ3z9zrO
tonebQZ4h7H2ELOgV6MZlKRlrdWqhwt6cl4nbV0BQAI30bFgTjznfdCu3lWo0lb9MrG8ulhw8HZ5
cXVNytDWNqplHwtYvxQv68qNa+G67HeGmd32eXmuqf8FYxhjNXXv4yQ7GBKLy+KrHdmu6Z2gRt9x
dVl/7ptLVg9hBed8ad4td/4wxUfdfyszuEqmhSRDnfS7U9Qg166x9rQIc8N2e2JCoOpXiqj5S/rk
lHpvrwP677TEPSZ+TgskxSSsu++EOmjB1LJQTp0+hG59nIp7ypXwEUAlIgG6bv4KfFP4dW2sRNJi
MAD/G2+wgv1LCBnqhr1qqKJ/zyffMYiw6PJIWd82eeHj9drpfjIxozY4R8fbuoKUlzOWXfetWUBl
vA9a7bDMD0wqKl09mStKD4+u15jHRPUoC6jBCTPnw3ftDUVYtcMW5Qse0pdVLMA1GdK1OwVAqxub
uH/FReeITg6E8SeDStkH62dZVKWfjJDoOxBDeLHoCceMhMrPY+qxscagYhT6PULgRsYPNRvwARXK
ruvdqIKKNUTIJCpceYMtQ4oyei1IBvRLsHgpkEBA/aI4ztSxrDJZJqkn0OeTq38k8gSVCGPGWtyi
njuh7RtVPtu00TMzuNFF/iYJzuExCzjezvQVWOqyUWzGCw6zUESQUg16PNitVPZi5ZavuV4gRPY9
oTCOA1RlUHygL31ojkxarY9lfLCFta4pNyWYMtu8pPo71L9tUWj8KTcom/dpAjhOfozlJWbGvcRf
VoUf15a+CRcsrYj2T55vqQkunmjrRLewP3bM3deWCctYk3ERIUJ+7cbKPezH0GOj1PI41OR7cgOH
0W5xFGvJeylxtCeo8eCrjTas87YE7eS+wt+wt0UHzcgQc5gNAxk50OawH3yG01o4FdVzIeOf8Atu
RpDlxyQfH1BNvVOEPAsSIiuO9UCcb3hEf/1p6MNVaj71fzsFN76fKPKE+ruZOug8aE3+oOQ/EAPj
TSrrW95ZJzPNv6uBOT3TjDu9yc7SyM9aCz64U+Pd329g8FH8l00FDW2mZ9gO9hrvv9R5JOAjugR3
xb5rFH8k8HCfRnvX08qHoYArlYnllPW4wiWZXDhhumOZfoUKcfLssdlpZlKc5qkZgU9M5cWdGR8U
zYHRX6i1Le/KIYi89GMmR5bzghDtd7Q0JvgDVh8k3mfq0Q18HfZLF6Ui8Hhutfq7zt2wmlP2BR3e
qccJC862KZXpNsoLuWwr/cZMD96sJD81fXSuNo62jxWu3Lwt9UUqQ5CggsMM51dpvXJjtoru9/Fy
XmjoTuKX2PCYVjC6EN6tohjbQVPRIRzggloT1AsqQ5mJjR7zOjUIPhINgMWwBQGLJNtFn9SB8MrK
hwcNFPrJZAR/dQt+TDdr9lU0kv5kW0BhHmD44UxjQifk/CnmtHpJ5ioc4ep02B5JImV3HWgmHwPd
62hFOje0C2qX1aQQU7GpFi+A0IM64NYwUYeF5aD6ZGYbaGneX9EFnvAT4WOb5Qywy1Gx8s5JJtZg
MSu8Pl90GA4A7wAOylHIwBKTuy17LzphwMIe43oKrFEvWwAbYFR1B3zFQ76808RoodBThEGqVrHw
7WDz8+imRdaeIfhqL5VeWdteqkdp1soNOhP3qxvf4nivSF16347EOaFYmIrKpsYWqXMES2e2JUWZ
VMDdZvfIxouMSlSVzDNpRSpwX5BdYGtWM/k+VNWwLypDXtp8qP2mrHbUueLUq29ZB8/TYj3Ni3Ys
VfNg6Anjv6J4Nxz1GTvQK9qoucX2u3aE2O2BVpXSz3S92cVq0/t0GmjAUzGMFyPRSObA8j0CyxbT
x6HxDUxgM/gmF+UO3aP/gvw/PJSG92IWcBIrQt2b2nyNPd1jzBdfs047T1ZuUKQyfCx2ihUTRNBp
qiBXOEOEebdj6sk2BC2N2nrsKT00MCHzYZtoMTsRXTQ+BV5+1zoEayQ7DJyzbpo35XsVufCTF+z3
8aagmuDYcsnOxmE9yTC+M/IbsLHgetGtjj2U13gQcDNKZrac8L6y1uaNpjvF+IN5xo3N1O+B8TZ2
EdnoIOy4Y1SLQcoxzXZaI74yogle4OBmgkFRf5Rq92FN9UWUpCuV2iMpmsV7OgI6bK1DwlX15sFq
38uR9WE798a8Ga2uupVaP704k3aEru6gs+PJB+K8+PXCFL3vSSXj2GyAKGMcQT484BhLjmV0hmwD
2YGjgmIyH7JegZNlCSNgC+aTSZZYH8bGd813vUvlDQckdk39HCjktQMCVNsclyylodv1hbZ4O7T7
zYg539d5jHiwDzghiAIf4YTe2AhjFe9Lyp+IwZ2wcpw966eWhpjQNMAX5qfR75QRrrqH80X7xJdH
sQvMuYI+hnKnT1VQwiu3mkeT8RRQrpcarogBCL2qH0DqbbNcHLzk2ix4h2Lj1C4N9qLihrjoWL80
w8me5y0lCQxlP9zxCswmzN0h9GDPb9rkA7gjdxZ4uP6rH0uHeTgqfIP1jQe27Ntz7EbRBoCrH+uf
yVIeKzi2G01QT8WbsQQqVTNfBJvdCPz/ExwgNfUYGiRqw/zGDFUmf26tMlDNUNE5I+Wv/fijaE8G
pDLMNDmwWnRGVq5B7U+x22+z0g4aG607Z6wvK48xpgzZRvsGO/paOTQQITddkTq+UhSnLsn3pvlc
aNTtJGZo4lRYI7OYI9l6Y0qyl6Lzl2WXz48OS0SfXtLaPBGT3+TDI7HDTwMb2HROyxS7dWPmu3pI
ap/ysls53SgR27CpcQLbgxmLv/4q9BYH0eLeTC0v1BhQOdrhj9qRBgsmozJrNG5lqZ1MKba/vzf/
byuB/88hP0wUjv+zXrj9IFrynXz8WTFc/49/K4aq8xuJbpyWKiF5z3b/I2CrqfpvJGuRBbFpohet
OJB/B2zREm3X5t+ZFgL72r35H4qhRvYWODStp2sLGaWczn9HMdR/LYt08am6UKsMQ3VUAw2SjdKf
FEOd+xMozdDtM5kymHRQp1dUzdYpFuvUkBCEj2fFEDPHfN9Z/DMnrdy7lrnxA2WdHOT7Mb8yiNHZ
LFvtl9Lkyr5x2IhmXRuPmyRv06DxpHVHVwLP7zQ8kpuBlYYr7PCnD/0vdMBfksKOy6WAcsC84xLt
pHSTz+zPl0I4CM5dI1pCqEPybcjWDmcNWr3B8J5hDKTJHHdNUKmzdTK46lda1G28WrZzBykr2THT
0W4RXapbtzD2ZiwBCOlt/Uain6lKBB5BGhgffl9zTaOSb2Orjl/uZCW7KrXxbExiulPxc/5Do/Cv
AufvF4bYxNfELWTgE/vlwmTVMDvDLCSdtPCjbio+1DmbGK6CjwUjVx0iXZU7NSLEgeNThOlgo4IR
qDja9pjs+jTu/6nfdP0w/1Dl1g/bIuZtINtQ4o0WvmqEf7pvcrVnAiO0FhwGP0F6HqbKqG5vRm/U
Q6b5cJuAq/3Dvv0vfqhFuMkzPIe7H0blf/6hnd73HR5FWB980W9JV1MTkizsSIncNSQ6SYXtiSu5
zj9IzH/1c22DZxiRmRHNr+V/EYiouFz4uQ3YDAw+C7wLpXpKJ8ndoVbte6Lk/6CxasbvRfN/fMSI
90QoNM9D9HQQBZkv/OertevcLL0lH/cw3I8VXnK5ZeKtHudEdN8cTowvR0ba2xhVVYi3LdqJQa8f
pTTFGbonx42iUznOQdLod2NPPZviAp2qEry9DFBhSu6YwBqc76gbdJ8YBtNCiC/+IXHVBk8jLl1b
kFqkD95nI5351kKfAMQTOHcAxPBT4mnvxqE5TDKfd0kqysfIdJfASLvxnZFmtcvs2PlYy8QkeapN
RiE1EbkWIE/nlC3iYjFYZx3UxKPakQ/Jutq1kMQcHMnKUtdBq1gGLqZl/XsjBvprVO5MopdMBVqY
NZHpsi3IElb+wVPH8Kv2Or+RcmA0bYtZ2eeEyt4VHX+B76qm5HRcOM19qRXlhwZSuN7wAU6Ex0o0
SxCoU3LxBtQ02U/dhVae7hHHgbFizMVJ8UYU3pTpxRwjEkbFpAcpqd/jnEb5SRVLP2/pVLKmbdIR
k6ichtYQzCf7FvRYGtT6CtqJ5EumylezwUlH0rXB/xEldXHX0Bn0EqEtPeZwUU6VNKp9SZHFtHFb
nlxDYOIqES7vhl6MLQeX2Wm3Kp8CfqZVEAUzC4W9/AGFucZi0eQ7sHXGduHksnGKVj/CPOsubVIy
Ti1ck+BcR2Yi2y5WFW2nTLOOMUzFb04t5mOkFNbJAxTMTHuC9SYkY/nczs6pY1INQISRBLvQsscq
Xj13XovXEIMs8ACnNN61LtE5ViK4rGUj2FKdYJHKdbDVbt8p/XKTTPFuHV5fSwtKSGkOxIvMZjVZ
tkeC/p9zZp+XvPkGRyNCL84vhsHCS+9ZFgxKq216jBr38HyLMLYgaVaLyVU7ro8D78GwRBOHNWKt
wytA4nXNykdX9+IHuq/EVYM9v5+kO9yUfT0JIs9C33oLmQi+ZszPhVlxNhJRHyHzEfSCVTjfmVAF
kOnxt1QcqkK+o+7RFriIAocvo994RTWtqWWeQSyYqzztzdEh7m0s24Clt02LbQdWNHhlS8fXYE2L
8uAsqvE5pcgPpFDRCFtlvEjTQMqv1+n76kPs43reGTKt7J2naOm1jGonJDiUXOxRmjtcR9/RgDtP
zwRuP1aIy8yp9L3UafMZsmVAy2K2J2t1lRvn+YfTwmXo+oyIC5QYs7x2UXcw2wr6tGO+NGpzaRvl
WZ/c2Z88el8ijvOPRS6bY1o23YMnZ5SsNX/PoWyvFryQ9jJ32DLXsyd+DHncXHrCExywDaHfIFYh
uGETrvdG79BfWlZbmKvupmyT41xGcsMAO8zJ0qQafSuaq+ANSIpleqAzh5KapuXpaQebvgNsIDqp
wNdm8ODb2TybxADsIueMNNHQsJEFTaHEQDrFH4zRyH1JoK2j1YcuI1a9alvMpQChnU33IqLqEleW
t+EB4qyqEjLtTQ5iaYJfcYMf5Ch75oZn4L7Ly6Sl5FjN5HOYpHql+auw90OLt37sKfLsRnFiEgt/
XmswvylJrG5aIq63g5Z2d21CtA94Mx2EPZOUgY6uqbSeqF+ZrrAzzxjfV0ynMl9Gsr5H0yk/u+EV
35G77TXzlM0JIrJrVgnwS+WxLQyDZgzd3rmgSQPHxBlZ8LL146a+4MpDL2wq69GoCT2bPfZA+lNu
XZqImP3lIsTbWew03lpfc1UVF+xeJXQhk9hERIC12BR9PjeEx6wyfeTGdcKIzd8eg13MGV5rutvM
XYhdy1gqu9ox1GNiQL7dmuzCio1W0bPnM6XqNlRFpPcTl/ik1lF1puks25tK6VHj0W7Imzsn1jV7
o6K+chhdzUnuzMAgW0tTpFGIgK+yevnf7J3XcuRItmV/ZX4AZXCHfg3JoIigTIoXGJkCWmt8/Sxk
tXWRuAzGrXwbs3ms6moiALg73M/Ze+3CVc0bQPUJWgZqybAnUT5DhStv9VIF6hYZzc5vmfSNu0YQ
kROINVSXotUJlBoTfT9m7oAlSZxn9fiYDM09gBg6wUN6XgPFxrycNDktjCTIVrThdtj0w01oFME6
rCajV9rVvA6sQlWddc98S5QV8kll51B3QLcMz1NJqb1opbzG2H+FzORb0Pg3SY21em2Xib+3o9Tb
JkIaZ36TLpvQEbdhpQLVB7iwGQq+W8uYr2daWbW3aBTeEqxMtiwGwrI16jbxPY7iZgkJpLq1sQTd
smF9oEZurMgDcbfe6Bk3cnRgmFoVXZK6tNdgM+jIlG2+y2TuXIZtkWzhyJEQaU94fN+s+c6oS0vT
AvgQ8psHD6WbNITDsxNiu6YOu8k12MtoNFfm6HrpQqCQ0fP6whv6X/gRbqJEuWoKWla6hUvRdm17
aWhK84a7D+9YDLxrsKEaIAt310Pz1uWusuPE2q6b6lx3CG8oYvtNZgS+YmHvdpoSkKNjFsYFy213
kTeiWRfNWWH8chPTvM7Mor1P+JquQuzYRMN4LkUAakKEEsI7kRip7Eq7UTvFfAKTla0UUKlnkEtV
tJ11uI8jBKRFZKPY4l9FfauhUvbHxYBfdYvVAyOI71B6U5zr3FaewFtsTZ/Yo7gNLwp4nEHLKRwr
NUop27JvghhdrNc7hLWFsl6ZTiYoNFh+91I3nVznLrDTUbMA4ZT3dVavZF6+WrJlRzKOP/KunMzU
3o3tgT+0pHEFf6datwZy1QwPS2FnxVVSluaqpcC+LETMHyCIAEm0cM5GzyLW3CXzo6W14xlwfP0c
qh5kbP9Vjd1646qAclzHph/Wmd80ET3zcJcAWc1vsao1VHMN2C2wTqIkxlZWDCFLa1df6S4Qd3ZX
yyrJjSUg4NvINB5k0qsEj8QV7nkFAbzaP9Ym+Y6u9A+4tuJlV5rlNjDzXziPMVOXkDFq/1zBBqJO
7HaU+YrJJgtIN+9pV8GHw3B4HtrBkworp9T7jmozFV/L6nSSwzzkqJ3zXFOAEYpv8ww8Yzma2SrI
h7fBJBWTRDlk9Ow5u/rRbocrHS+wzkyfNP0WEVx4rGVi1oRcD9cEWUaXTqS1qNAy5wWI0F3lVMVT
H7ukhVnPpZI/hhVACr+snBvselu6wIDuDfENZ3a+BGqwLNH6PWSkJxCpVhNa7/gdU8jHth+pFG8r
YHGZBNXvNJYPy9401xn4+8kpcxFhfFoKA5eCcAEMlYKBbVmLeOqQdLnzg9yZlgZRSe6EfJOOol4A
To6Ig0jl1rH6nWp741WIsgJ5XU6fneq/d15SKTszh+iQcRy/aIdevzFqjNJot7dgre4cdvSLsbb0
25yXvyPwodjKetyZSXcduG8WIk5oGu0myiIXk71vgUx0vZVtcwwwbDKOxjEYbpQyJ2lMR5mi1iho
e8/CX1mvHVWhAK7VO6yzGz6sV3FfQZkV2jniZnsr8u86ldZ7z2VD1BGuch21OnjxKrv2e6AVMZvi
irCAggez8nRmIW72u4YDxzpty+AMo3DwAtyU+VuWq7wcq3SZlsLdFsOv3vFJZPhWc2YApLGNlZ6o
8ApU+ro12/3oN/Yyz0u2hXCFuvxnml6LbryiZBJs6BOX55gRUez75EG1fW9eZuZln0XmtsOTeCeV
1mFgimYflQ7wuh42CvYPqr64rLbIEMXS8IW3yZy4e9XDSudXETjOyFb2vkmfEqfFzuyHdcV+ZZF2
qXPHjmJSi5urRpTBbeqU9IS6PMqeU1kl2xxm6UICSw6xlWXjLpQm+SS0tyOLzI5GQxQP8+Mb1Ydl
T96g7OpkbVQq5VDt3OqD+Am7LTHfnYmDjelesYdJ1bj5UTrNzkJbkD6Q6gJG/81o8PEUQIL48uor
VQz73OuTaUOP/gOJ4wJK0q6I2MJBSsvinBUtvwbTvsAplp+X44XZVg9k1W87k/Og0j6ASLxAb3Le
Iupfs+bdKyECkTyZCKTZSkfhsnVV8i76buxgO/uKRHBBpRcLrEJIDEDJBQRUdFAawvAwxAxtpUVy
aIEaTemb+ypE9syyh2ikhYmg0IuWzhlOze+Z2q3ANnNG0u46p/g20sau7fMwTkNakAEuyVsZ5qum
f811bgRhHH3kHii4Le6qGL86rqJcFJRH0cUIOjKk12wMT/3G2lkuO3Eehdi+yYKunWTHYXZl6A+F
hV8DuDZbX/vaDR7aqARc0SKSb8pbLWflScqd4rSkt9wzyeSqSB7H0sp2waC94rrYm/p5BlZxbecv
+FvEma0956EBcKDE4K1f9+SbSUbnj6qpqscWXMGenPidPnma6xGgWxfmdyTj3rH80Somt1bfWS4S
0TVBK/idAnvgsFE34AYaC9CTDXHrkDnUrEY6L40f5b8CEoZJzXWvCEXh4FOqYB6IYogrvDXooFcq
FmgVjg24SRu9hyJhNUjpc/4eFO2SsFTrRmFpoxZu+g74adQAtcjyy27w/B+2nqJFGYSy813oWKSa
rdzRTM6TNusVvEzIOXxK0iurtnM8Jex9+4T49SyZVDqWeoPEqzukumofvCKCFkRr1OgUgXyfV6GN
abclO8Fd1c1DRaD8mZtIDiulQrY6p41ncJr4JdvBzqnji/YpjjXlTLiKc5f0T4WlO88qQuL7wmSn
4DaCGhTq4psc7yj7Yr/eqKEZwS+tsb2HvWpDrtC1HTJP9aKbcgChLR00hMj0FoS0bks/MXZJVl3S
UNJvmPrlSpMRgWSqEuJ78etdB9r2qsB+sdEs/yWUyXiHmz3cDWMw3iT2JDXyDUO+Gu4AXnxs8U9z
9OqGtVEq8nswISbMmppZTV7mQCPaBeCGrMnoMFTJPO12iVukd6ramOdSGegywinik0HXvLI674zp
46EFqK4S8lKRXIny2hrJCBMRYiEhNVYMWw33XqA7F9KV0Zkw+13nFuIS6yHwV2vMbwKFH6lDsMVH
q5pomq2JUFWrwgAGC+UdMxMmZaVIo13B+XsTVcUL8jJCIFq/uCBf0bvUDI/oZiNvfg525XyXeUva
ML1i9nz0sPUlOiP9srA9woQIYIFcpgy0gDwRPvS6xMyGU4utgMyE/RRgZ+ILGmFXCbWeJD5Mvo8y
G9X7AQ8Moo3Sj/caJrrrQJrJq5OmCHQCiHKjpujXQaTG56RlaQsjsdBIRKmmaOD6k4CvsdtVdISU
u5xU+AurciQHD9RzZ+6Qt+omKww3WmWszSv0oZyZmkTuGhcQHOjCN6usrRXjsd2Hmny0tNJ6TTjn
L2wt0n8CbMuR1+I52VM2dREdKW26Y9dBlgo10I7vHgTLZafqyStkeMow+KAt/PwLktQyvFw8jheZ
KNjmMk2Azx45JoCQuSuz7slI0K/URooBNbW8hd2UDQELEV3OLO8fAxR5V5odahulkaRBDNomo8/6
6Go1iY1sMnn83zwATOuEXjTJTQ4o27a5SNQxPItzTu/s1w0YL4Ub75K2LjYEPodbI26JNZMj1sBK
RdmWiJsxrL410nH27GiHm1JAJlv7SnTbcv7btBZvZcRZti0c37oiHusiSkudtiI51NNxfGUMo35g
kA5QrUDILXxl9K4dP3L2gu+zOljDEtGm8cZbzJaYxV44gRPUXdAzxtEqrGivlFLb4lsK91bBDpVK
5wCCj1AeufLo+hXtEF35dV2daUDErss2Vm7JWNQf+Q4Udx05P0s+GRSph0ojaabt5MQrUGFuLjKS
GH4g2K3gClZ6d5k7TnTg7B4tOeToP/tO7e70UiPtWhf1QncUup208Jd6UNhnhBqBqSEJ4bbrXIvo
vEjbqIZhcFB2QeezyuI2o9q3gSB+lYCxSxZqz34ttS2Kknxt4mJbVSHGLH3sf4yYhNecGyK2PGGX
vAQuO/029cS5MvrRt6j16offFf12aOsH/PTKDihX+Vh7fk7LuKKwIbJmb/RqQ5ZCEWYragIGXnVV
2ajD0EK1iYILXR9GMCzxVW0n+XMz1mJv5nial2QXuMt4TIxHO6Mtr3eKcu32CrJGryV1xnLtKw7U
gAwFaayXAi5JCfMIudgiT+rxe6lH1OMhLgxUQnpQJRE8o6LH/+U0QbouMH7jXnDFVRF46YUP0p56
U6i/QBGOr1o/TFFWavok2Eu770kUusRS1wKxapc/k85hE5puD2eRyOXlSMI4JhG3bvfOaFFPGKGR
YAuSLkTYeszqB6eOkm0MdBi2TahiLE8RM6Cq852foBSkzeYrZufpo31v9O774GFT7cwhHZlj1q3v
ETtOzGp+DQRa3yLDeevpE3s4XDXjgvqrti8GUW48LYMGLccyXI+Gb/0SEe38UORduipCNbtG4BVd
5dAE+bjL6K0vmclBldg3eSXkrqtM+SYK1YMJLoz1oMtx0xup2BspH2HIBPmzQob1Xg1R+Kpu3eyH
2tZXXpLXD1gz3csqMw6hVccPGk62y0StB2vpqmqGT8+I7ZuYzJ6dWzTp1phS5RcU8rJdBGZ5TeBt
sgnyDmUiqd0UgjnqPzShAf1eLUbEsUGje1edpifwr4CBJRWf223dVOTBpUi32HfE49YItIYo63hc
wgq0vtcD68Kiser8OccAieqyDiF4KFZibfCuWjcuxCVBmT/NnwGh2+u+1OxXTA1yCoquMrK1U5Sr
RtKaG9KvjH1KQsOD3lMhX3nQNLEj12LX+ANMK6kb5G+K4Yyg8uGB7zrbeUyPw8L0QvXq/3e9/zdB
Fzp9xuNd77sy+D+Xr2n0se3N/+U/XGnxl21ZmhAWuhSdvje9ur+NMpbzlyE1G8mJbqqO9s4n4/xl
43iiyUZRRTVV7DD/7XobfzlS1Ti84WdyBHumf9X1nlkldCIq+FWTVweXDErxWdObOEtT8h3s16Js
jRvHJBOhNkUx4QjwzL97Kp+0pWdmib+vRQMfx4dOY9qZNUqDPo7SgPr8GiiQj2ZGSa/obSVnbpsj
pQql+FujQcIKaSafXO+ze6NTaQva6Fgm9FmP1OqZCoBG+3WVVd6q7TCSJwl2Pr2AtPD1rc2MLr9v
zbJMSpnoKB1dzm5NDyylksj518CPnGuhVOUbvcXm3uokTLMidvGAYnSbAjLLylr/+4sTomIJLg1o
3Ji9w14JnIo9M9nGRpqeaVYF0Q9zYYq2NsiuVENU1ypZf7swdsPvX196ppn4fd84moBycw5QufGP
jVkIYtSJLNmvXSVMrtiIRmda3gSrr68iPhpfrOkyHDPQehgmY4dy+sfLWBCZjCEjVgrvYAQ9vG4u
bcLeqSUU8o7Cm72ekH/pwoyH6NqsOBMizh3QIrcU4b7+LZ/csZA0vnUHTyy96Jnjx631OuwTTAZA
ySPO6CAFO/Kq/15ojw7d33/mn47333cMOt4ipkFgHHNml/EkvTSwVwST2904QhyKxOVYxAEqYXol
L6iJOduSBJP6mOBNmqKmZkMis+NanHj4s47/72ev8ztYdWgQkrDz8dkj/kBDUvNLnIZjqE1V8ps2
NMOF7LyQMnnL9moCeP/7pzxJWCReEkb13DhmU8VX8jEe1iqKg7XneD/F4JzUPvPL58+YF4gRFI/g
/7yIU+dWZMOMWnc5x6JoEu2yHv3BgKHrarL6T04cFvqPz69s9JyD9DRgNMp4TeLRfHTN+PxfPzAE
MRYOQ4eZaNvTW3wnQpEmpMZWQJXvI2qbFbu5ZSkT58QK/slYoHbEIgf7xrHIYPp4lXLK9NKFS+8b
GthaCK9FX9wE2cNgaurK6GtlawJmPDECp786e0+atCxD6BrLDOjMj1fVIja3QVnxBLsh2ejEdCy9
ljUH36Z2Yh2fC4ym0c5I0IXNpONdTf7U98+RcDEdwTTUO4rHk4U6DbRXUJvQme2RyMaFwN6WbnsY
YRQq4jalrmoN4U9R5dXBF6FbTFFvXg/4UUSnND+fPAek+mj0VZIBTDGfFGMIhtSTWr0uqXqfc+wm
wh5oxjkiA//Ei/5k/eFF6nzRHF1FJaTO3nTdqm2V9dRnbELEFS3f8n25h+J0jlP90ugAABqhtU5y
/yJS3OLfrrEml0bxJ1lhsfFOOsH3L6FtXDHQCKdrbU00L+kmNBYom389ZaZv8odhZQoDtRbjSdN0
gwCP2VVozFt1kNfrUdHCZZYXAzEVApv76HVbcHPrry8nxf+YPezAqU3aljSRvzBTP17Qc/Gg1hDL
18mg++TGQBEC6cKeol2UfDn1pa23BagM0i9eEbXFCI9jC5mdiqAVg1an+trCm8JIN5KtvncuVTrc
OJfM5jKmy5qf0d/Nvlf12IqV14AF2cQUiOFMRmMGNsqQRrSpDRd5jttPJ5cggBI8IdcBDKIHsIqt
HuoWEGAjL/ql5iXajY/1K1xadqJ+g8IIemNKnH2iTQ6LQwZ8jFdNYvveBjQP2zdOJo1YUyUjx6Ys
ld5BmWzY4cpKMxjHZitD/5qIrmy4GNPMtDkRm66GR2/gCXSwp78LJBScqIaxVzh3DUh/9FYjIZF4
nzs0DuFdZLuEj0uMF8QaKZaT3KVtGFQYqhqpvVRxQEc2R0kS0ktsWSdykpDpz3uCQmddmR5daKOL
D+QeRwRVZlGOCW3qEdqNWbzGLlFRSxXztbokTS28y4BW+2QMWOGrW+NEIEMgAE3oJWG2BIhb/XQR
tmK0YuVVyYnUfX/nOkVwGTYOHYCENCNjrWhyXE29bsqlkR1R1IkAmOt72YxedlHgPMouKUEimlqY
9uAEvOJC0eI9eeyQ/5vWKOnFOC1JtbQKc0YN5CGT9Itc0Ehj+ke7VnErdSddJX0xtSlYAcsezrY8
LZ03tETC31EniKx1RvVvU2quSlvfFhIDSm891jUKa8aG5Ybgbhgtt61DiO65VUvlxlYiU6wy4jLr
hdandruyK3Yik06B7lQkavhAPbqsdlOXBaUcun/Oa246Tbwt+xqzp0I4QEdMYw1pt40K3eLnD9C9
0xooCuGTgwvsnH3fsiAj9pwslyoncibUYVPrtUtceasQZC9ZexqkO65+TXKbVp5TqDfyhcbTvB/g
+GcQ7hrS2MD8lfVFZunNIUGhM5UHsPusenSS+Ej7QS7t2PMhQnq9PAQteb6ESRLFDsU4/cVGYHhk
xfPTbWD4FcfylBwrwFQWkBTZaObGJ+rEAxJjh3AV/Sz4ThxMSC+ZHONXui6GWI7TDhuMYFL+ilkG
nFUV5/QvzJ6/0efgUNd+6FNvtHzqi/S0CvOuJ7Samp1th8NKZrzadanXVn899iONXUwCmcAhrzU6
DoE8J2EkNypaqLVaQSxV7UqZmHV6kizhWwP4rHU1tneZjbkeq2ZhdnhvYtJk6iHOm+8Ajf3koeod
Es0dwBkPuZmZ/ZPvpdVN3+LpouunsWAkvgaHOsndEdzqhH5mBvp0QFwYJ4xf01B3WgNHhcAZeh+X
iBqABFaamWInDvFuFare3/1ePf+V3v5/J6Y/0OC8q8ufP+ur1/z/gRDN6ch9vLaA5yn9WFfgP/+P
nF7T/7KmOgCbZBBEv1Op/lNX0P4yODiA5dA59v5dcfiPnN7gfwLaIaYPkRT6by7GfwAcwv5LwKOZ
NsJUIv5FfObH79zfOVXgJ/gjHz7bFpXquFfq4uCKcJtF3jlplN5GwQPUFi3iPY7e7x7FJwf8j1/w
fy6kf7xQ0w5qMFpEnzRyeI2bfoM/fqN7Bo57KnantkIfD5//XEX7eBUiUYkazm10ZZZ5LepUP1ia
jRsOavmSzQKOscRaFj1gS0FWxEjwuxHHv/7sDmfnas+SzDIiLw+5SyGxVoKrvo/iJX6Xs0Y9sdua
th3/7IP+ub/ZVncsNSAHoaYfFBXjOp+Jwfb3apvfFbr3rKk4FvJhHeonrvaxUvLP1Wa7LTsszQD8
JFdj/6Fi0FLbm7DfJEiewtxAO3niBH3kruYCdT/BYWepvXGIAuNV1aszOwjWhCgtHDiaJDiYdfGA
xOzr1zSN7E8e4XxHXkYetTLD0g8qYCktpb6P1fhsbOWJMsvsWPLfpzaZX97vhLvMdEKrVfTDgDP9
UZGkGlVOe1aqdfrikI+yyagjrjtJSAq6ql9JWsmzuCZRJEelg+wxPPFUZ+eCf37INBXfnS8T18kr
t+f1BQxBRLqr/nsV71DQXY9l91KExUozmnWm0i3/+tEeGS9zN46lyIH0rVgejMH87ot4k1QKX530
3ArjVd07uxxyydeXOvYWZ8tJxk5sCFxfHjKllvQGCbHIxAQAtYlm+voSx+5mtpaoZhN7FI7kAU/I
WdY/Zz6qJG3TElynE/3i/vj6MsfuRH58S7UoMUm5qTykhr8c2CytRqO7yjspTyyK2vS+Pxvxs0VD
jRQlN41OO5i9sQZCvIj7TUS7G4G+5d2GRbaBwI6KfEeAL5TnLDxXUbyaOw/LQWU8GQDQ+acUKQKO
4yQ8j2367PEvjYxbmwifgRrirgy7s+k/Ggk4Z4yFP2srXOKr3VSnlr5jz2m2GEUoTxO3FfYhSvxF
QCd+aRF+Dm1az8++fhPT2PnkORmzsx5nsIQUIse7JmGp22gp8YcZ+LUTk+PIWzCmYfZuNpIU5LLB
Vrxr16EFBOhRW1mcXZfOkJJan58AWB0ZtPO6CykeI96I3D4EvAoHV9xi6PptXDS71hw2nVrtqnz9
9eM6smrPPVSGVrSt1Zb+deIPzgIE4SKM1UffGKnzjk9DqB6AUjCCTg2A35Xjz97PNDLePUGFaBzD
oo15TWTVjUuF3AZcBGMUxApnLrVe2r6JQCOCYulzpEOY7GlrQDTFmUwVYtByMBtFuyZW8pnzTgfB
EHAjp/Kftk39TchgNfogUnMDV6+PTba2Q1RVSk5a3tdPbFZV+O+KbMxWLUOLTbUmoOoa2C32RBBX
ypRx71sEbdrpQ4wEfGH/wsS/ivKNiwzzEp9fCNJ109pPCqb/WpPVZT5pfE78omn2fPJMyTv98EwJ
Btcomqnu3qzpqN6p2JqFe80/eFhi2vAqEESkNLuvr3ZkCvy2jL17gUZDFc+qGmXP4ZatSlZsU92H
EJ7jx378+hJHVgljtmjzsRUSIpW7l6r+A4f6FlcjmNoCPNLXFzi2SMwemGNnShwbSXRIITUsFLe+
J+b7xAJ05PkYs4Xajpq+18AlHVov7K9GztDrVpP2zaia98mY+Scuc2TPb8xXUgxc3khcy0GvvXPR
w1dvbzrz0Y+8TSWiE/bPI89p3sjz24Ywzc6NDoobV9sEEBCaKfXEQDr2x2drqT+SVCSSKjygwnAX
RkqNqJMn/vaRFXTq4r5fZYIRKLOaheFB7arhPM9yXBxYD9HcMTUsNqNG0B3qgQCIrwfUkZeuT//+
3aQoXaRtrk68Z0iadYtnronQNOvnYXCi3XDsArNl00EeldOfCw91A1Y4B/WGhuyp7Fghlfr+65uY
df3+u7LN0Y30fSih23pwwD+k70IaU/dGXGTot3VvbfkDGV7dnkTFbeXom9HtDyJQTmwFj72w2ZS3
PVzOAycV9tuIsUB+dDgce7nLzWKi+q2w73x9k8cuNJv6UYHPTO3r6ABQbZVb8ZWPuKhINww9q97k
pfzDqTNbBhRBHqGuNdFhwGS5MGqeXluTW/xndzGb/aoBUlpzEeSTSyD3OW3Mi0YKsG7UUOmN2v02
TH1vsjS5J+5HHFmUtWkH8W6I8y0286Z3s0OahtflKLeBOCMNXrjOfcpRgZBr41xvAHN5dQy4AoK6
cplnV5nAWzZC0f76xo/9ium1vvsVKqjrslDc9FBLAiZJmqxX0AvyS9M5sXIcWZW02cqRTq3+kWrb
QYaFicgeMfsjidTFiXF+7PfPFgrVGxzsmnFyKAxz26jyrTf8H71yqnd87NfPlgnUYhSUUbweOHxD
rlrQifmzBUibrvjuwUd2GarlIOMD0DYNi79K+Z2S7qAhkC/sX1+/3WksfbKR0WargMAuRV/MjA9l
3ThLP7bO/clsNTlC0XhtG0GtvHA12Ena6usrHlkOtNlyIEJBc4Ly2QGV3j5SD00UL7SuWI8NFXa5
O7nsHHsxs+XAdUBCKrbFdRTLvCI6AEaNXp0oEujTX/nsuc2Wg0KD5m0kSX6o1Y2eliQwVHiNJvy0
1ey6fFyWzVWrDy9p8uw054NMId1bxLT8BOSzxOSCagOLg7sr6is1aYgHhFpxYYYPwtoJ/VzLiWc1
7zvckg0aNzpDgKE2SfrAgmmHQK3qTZn87Av/VklhefX3pnX7p1/yee+uIYTIUJI+P6SByY7Zz+iz
lDGhql2kLRLbANIn/SmYSUFQ+fWYOFZzkbNFJkghXI4+CUWSfFErljcG+ROOAf49qC9D6qst/ugF
UWuXPIevr3lkXfgNFnk3vYCjQH4dKi5ZGBhESgqqweToPTHMjwy/uUzKzCAye4VuI5EmaaXiNDki
jP7T5zVbdcIIfBotH3vP7qeRT8G460m4iPp7VWwzcWchSDb6E2P96MuZbvHdk0paGjBKZTl7vRge
XDa+irsYCnEWNljSjf4G/+u2UuGuGEzhP3s5s2WJjJ4ykiHK874dcOA2+FLLoW+WjU7iwdeXmNb/
T2awnM1gwynIi0xrZa/48Q8IbZux669TIDg6ZP2vL3FkiInZBxyBKnwNX8U9BtMCQqdFTlCAtQg6
559dYDZtFFtaXVOOyj6pgrWKB07Fa0tXvVn/2d+ffZpxyccGMAyeEUW2jGfj48tz+9uv/7o48gp+
//t3AwvYXK9A9VTgr0LpwKAXUyhDNuzc9t1m9O+NehMmOyNBPqzhp4c2mP6Qxq7sT7yfI5+i3xuv
d9fHwxiYJTlXe9wZVzLMOECoIEJR+XfesyCpsopuvr7VY3c6m0LQV7w+o/2+N0k2ytBJRmDk3O5S
mCc2i8eG2mzCRIlWFE3QKXuAfGeYeFeF+aoMJ379kbVMyI8LAHFoXlMCntgPIfkw0zhA9Hpqqk9j
6ZN5+Pto9O4lTCqfIXOYh6jXDxF5y603HiIDFcP0rAjqOrGdOvayZ/OdZAUlhpSnkE5k3Y7NeB67
9q5Iveu6IjLQEHC4reev3/Y0vz+5pTmxyDQ0LzLVnnFVWHAx72pjC7GvBC0JTXmRjARunHo1xxZn
dbYEyFGRBEjy4vkSKESjMkUSLhKES2ns+RREjtwyZ76+sSPDWJ2tB9IL3RZHvbLHvr6Gyb+bvplA
jjZJkZ44bhwZDup06XfDoRWNQ/LQoOy1ISVmhQAVy12w38maXY774+v7OHbunmu+hNqQJldxFfKg
rqaaXVlfcQWWmNAL4Ct/MzWUD6oKQ/TEozv6omZLAKGMgUcECQIFdeO72gYzHzlQOwWOSdF9y8OM
I+tGgSry9S0eWRDU2YJgNpUwU5vLVUOCQf9e1N8q1A1/9sdnC0JrG+UwuixnstZvWiAGtey/u86J
r5o4MlV/hwO8GwNln8lkMCxkhpr1Q4vavRu4I5Ki7hmwSeSkb22KKct1kkPcwvZ3iDJS9WiH5OPC
pe/ZG3CCfPYNbBZWY3eqzyGnR/fZtJ6tIFJPBazztj7Qs372HFBgsE7UTuxGV1yKFOu3hmc8bKbG
T+DucuLt46486yzCWJ0ISFnurzNY3dC5AvK88WnZEYV/BpxvKtEqaKrH3PUPX78i7fOHiEvv40Ry
YrOxdauoD2Odry3Q5Z4HrsVgc5MY6Z3hB4Sadnh0oSM56KuFttIyOHdq+ITnkIjP24GKV/sDeSzY
2lffKu8L8oWRk53JOFr3HfGAYLBzEcGtUHaD1l8VdnrpqATdNhDi6ZfAENs2NoyvlMPSguQ5DLx6
dQ0l5FRT+ncp5H++EjTbH28SCp3h1mVWHpDT7X0yyxYBYWYysmEUx+pBVcTCcSsIGuEhcdy3KhY3
YZOeAUD4nqWEpGbdfhAVm2eQZ1qP2HVqx3WHpsU47uNOpu4XL+DSngF0IWNR3TfDxD+rzbtWxvoG
h+/BqEhwxRWxDjN1F2BiJdgpokcsiEXOPBNej4LfUBF+e2Ly/T4UfXbTs1XY99pKAbpUHULVe3Nz
0SyKAOx24Y77so4PQwkyFLM7vXK+AmmqP/SF96PPFeDHPsR11ctJovf0bd+F581QnkVGdW+1EF/r
wVkHvLS0wMsZhreJn7a4NtWbodA3JWBTtzYvvh6en38i0e18fHEagfCjj2zr0CX6qg6yX1Hrnmfw
uiJ+ycpO8zV4mfu2f/r6cscmw7RKvltRCk/HXZ2EMPz1nCVBbrO0fRKN9tCoqkty3LjGTX9i03zs
WrOFHrkiGzydmCl83W/Coi4oFigWL72qPst1Ytib7OHru/r8c4wo/uNdUVEXYxtY+SGK9GsvjW9I
jt2nHrD6Ie5OvKjPv8fATD9eoyprUMI9Idm+ZV44Mv5pj8FN0ldbm2CICRbyZ7cyq9Y4tUf1VIzl
AQHvtwBPIims463lAsrwEi89cZQ9djOzFRyOQouhX+E8M9kqwcqEVUiR2L4YDeMpVcrvX9/M71LJ
JzPUnq29VmgoWKZdZR84j31640TyjLDEtdX3q8R8a8zHQtxRyKijG1qGY9uuzKR4qROyDIkMavQ7
g9gFvX3VCAWAPrXQ9bOIljdqxmdzALmXuy81X/UImjWehBMblGkqfPabZ0tpnkcGa6nnHXDiXpt5
pjFYXfV2FOH4Z09/btxQMC0bIE6IoU7DrVUnF9PdVo24jITfrZBVfP30jyiJoMR/HLJ1MDZBkyfO
3m3jfR0qK9vIt4omNjDDV0qUXivuSOJrCfxCcx4Io7wPFeuuLU9Vs44sAKR7fVhs+qKxaEQqzr6Q
aAfK/hZX97YIwSrI6maIEPUM/v2Jez12rfliUxS+KdrAP8TuwXFinDDVJhAv1TOUQ3K4HIbLKHds
OcF3L8FvLXrlKQBq44IokGm0zU8Nn6NPfbYYBVZYdDbkikMeeFeRqRXbELBkIb0DzfCNF7VLWJpF
Hb6gnlr6yT25RD8G3272J57EkcXQni1UgJ56+nWw8Uw1v5ZqdN/W7b2SOOq503vhBB057wlbihoK
iR1BjoWZb2PhU1aNU2+V+xovSA187KANkehf/6hjv2m2qmGF77VBI6nBqDi7CF/4S9EYME699FW3
1VMi0aPPfrauMc7HQW2HCWJfvqXAW3c084ZFUAXOygacUOXdW65ZTy2cG+q39YY4dYin0A48WZ+Y
3b+rAZ8sINZs0YtVqXVjglT1/3J2bs1x6koU/kVUgQQIXmHuM2Zsx3HsvFB2YnO/CIEE/Pqzxk8O
Zxiq9tOu7FRFA0gtqXv1+vBSAyi0CRDUSfjLAjAIZSN4aQw5/dFR9VTa6l7W4NbXTvZhNQVf2A6/
PHKv/YJJCCvqTEOF3qrPoWkKwG9gPrTiTLvXgCs4wUqjhuFoCrkNHPyo/Fkk6mgYHGbQcHNdcXSz
bPpSx4X29ref2WvY5JTGOhudPUkynm1Y1q8rqb0MENpZUCaAv0AGtPn0iwKZy2q/9uCTiFeMRSFa
Noxnlz7ChAG2GtkZEguwln0BP7yoTB9jHlB4cDQO9wwnXXdG/dzlC1FoZppP1dAwRiCcGug04Izc
Qb10KnnzO3LByV2S1M5sTmwS5lSVyJqTEb0MXfpHKnVKZB/0fHP7U83czaEw/zdij7AUGZQujXOL
AwHEznG4Qj9MvtFQjkF3DfyL++RYKBOKMPjMliJKFjJrM8dgNglaZlZnNIHvzjnMxqeOt7uopYUf
FtHjELGDObggtwJ5kVTwmrj9rHPfahKSKLx1NBImkGfCWSdG7/rloP2YpAb8FSogj26PMjf5JwEJ
Xf6gCqeQtAJ6dawS2FzU/RNaNf0qR2Jv8cPNPMxUAd2zXtaojvZn2vfoqdE/HRUFoRF/qt4dtrcf
ZWZy6NPmObC/c2Qj+iwAvxbmq2Q1JvyYaNUhTtGMTcBozqKto8K9TBbO3Ndnuz4t/OOSDC+XSmYB
3EcuqQ22HZnx2wbP8/YjXZ916Dr8d7rbbc+V2elZgCJkthFoLYd69cMewJwiEXghILrD6h9MQimX
XuJlev1/hNKnRX4QvkTYuTQL+iY7j1aGhkd0y2lQPbqAwtcc3ldIKWxBUXljtD2h+L0w3+c+35e8
99vVD7TTXKkIIzcs2iXwCXrtDRt0bKG3K1ihRV5E7dwTsFT1SCMaj7kjWXjP16cnuq//fc8KBCDN
llURtLX7IUmzhifXAZXOv/pSQvZLcHjtvU4Cox018B2CDVXAOgWCXq2Sfce2Fi4alY7kaddx6RdG
xUBzYedYATYHL8e1Koc1XJMf0MAMi2ZohE9tj647OEGVuEtuMvbUaKpZO5G9EOdmEq5gTvz7KipQ
LBsz5Xlg5DCqMXo4WpUajGbiHEZ0InvHqKm1jyMTnrRlI0F6ZtHSdL8ejMDK/Xds2hILEKA2D7iR
APdlvzqZBqGvDVPm/l0tyTXmFu0ksFqDgjM6xY3DjXR2DiWaPkWX55sGfjwL82nuQSZR1TWhPit6
vMQqO9jw+AM1qALhXT9JgfqCRruX2/Hh+qUC+Il/X1hja5YJXnUeNG645qxeGbQ5ydZ9Dztnb2fw
f2L/6eSgT+v+sP6zRMZN7a6yBIRNYJU5xT387u5dtfDO5p7l8i6/LX8HHHebRLZ2lxD5A5fZHu23
2qkvtkm2SULxAyCChTk+N9IlCnwfSSiOdtwQjskCbtVNAYBWHMErQFeW9Zjg+ILSIjLV0FMvPdvM
fPhSfH8bkY3hoNXDGAVWB7hKYb43BvsLA9pqw1P4tY4L02EmjH3RZL4NU0Tw0S9klASgRYpqeKzF
AMIAbTLPpQu3t7khJuHBMcCK4GaWBKJhntE1D4PdfUYxPBeickk0MTfGJAwAQ1q0eWLEQVtk40q0
LfMTR/tw4VcPfwPFdrcXz0wcmKq1B7TzKxi8wI4aAl6j7bttjzvJatDjfnN7hLktbSpdiBqZ1rSu
0wBOjOiPTmBXWN4ZFhSWJjz8FX+NM7rWjT5YXEUzDzVVMhQ8dCQnIg1IHm9Zjf5w3bDB8iyWciYz
WgD9qxb0bZLFsAarnCrJgrRS+7Hgtpc0hc806xCiKM/G8swaPKgDohiMM/GS8RNG8gaXUIguK+CS
4fHdwWj39iuemStfnQjff03dd6BYsCRwwEweE/SNqwj+6Ch/r9Eg/t/GuIz9bQzbwCXUTMIkKNBR
UfrEGaArdeCOv+Kt5TQedOxiqVAyEymmSgeHFsoWVpZenud0SbNrojjVJN9Cubpyl4rRc29tchgB
MzHTsdOmyEELxNnWfeR99UIz45gszf25B5kEihKJyb4Fwv0rUKDScTTgr1uk1Adwy188gH+tpCvH
qqniQcIRTHNjKwnggRKYCQyUkReQte4lDuiKxr4o6d/eSuEjavlpJqv92LXVLjZtuY6bIypntvZ7
AAIQbJLX3pb2Oa7Azrs9b+bW4uSgwerKbkC3wLcEFAQwOVkh0YN2kKzb/rcBJscM5MXjGnquLFCi
+uuQ/mhkAKGgcnT7n5/JVqE9+9+Jj/atsXF0WKDbBUkOhgGqudH4qWjWJMo2DhwEspSHm7DQVjXu
VUjatL5VHVF+8xd+wcxEnYomNGbCQDGts4AREBdzVWyG1DmWFz0bKN6GIX+1de36OrKrHsxOfzVV
CHCMDjAPSBbsjyaB/XBwNbv9c+YO8VNZhXTGFvt4lwVjU23sDob6AzuE8QMcpVEYWFv9o3UCD+ah
7xWUuaBFk2JDqmKnZfIoTHIoIFbQB3APyocU+EAFI+RMqxcuo3NH96kigzQJs9IGvw6GQtvM5Dh1
2nugN0CLCwShvu3imo82srK0ASxfGvWyoK+swKlCo0M/sJ7SNId3R1LX8JQAWjzOHswBCiSexweX
d3DGdXnrxbhb7jMDRAqNieKdgSQF8othL+U1L+vq2i+ZRDVCRQMDVfySvELWzq3vHQbLqSKB6sFg
u+5iPIz7V5brp8u9oh+dcH97Xsws9KmEwyB5BaZHlQVyEBuaylNXkbcUOp/b//xMulT/wiV/24B0
maEr3sqyABa9kS+06pOYOce2ivKhLNdRmOOy6m5bJ3sZO/Ojzj9GcJk1sFaNaKlYOju7JtHMpbki
DYjIwEFXNUz716wIP820OFQhvi0gmjtoTE69BoKmM/pdsagP/9r7rn3XSZhLYlQvYTqElIT5LNu7
ge+cFskPnkO9YcDyRzyMbvjbsvi60/JfkHOtevh3ZzV7Lkj+8/Y3uJqJoaBC/hsKo94IQfh104Cj
KmEpc6Pl1oq43Cu482CM5Q6pkmDxxHF188Rol5vLtw8OV0igJjonDaTr/BYxPN5BlgN6u4dMJq7E
Rte6pcn1ZYv4f28XY11+w7ex9LawaF0SnOfg5uSlkR6vh6EF1SlOVzKL49NgN+0KJt2r3qwBoxlC
/bnqkHmqAIUysy7InfqE9My+I5/Usii8edCY1Gfwx2fYi44ISj+jLJI/Ys2wd1SP0SZhnYGDXne8
2kadBdiNlen7PI+LtQOOmy8YMFG8+IE5v+m5GfruRb8DY9ocvsvjHVwvdi28zuDE3p/MZmkRz76I
yTGPoRDsgqiVBQZMzGC31t2XprPrsgK+zWP8F6APH0wFQGJ4slV0bFaR5cIkulLxr0HaBxo9G6PY
x7rzCLzdU9eCETHYUXgXaW61rm21syywkkLbCrrLfuC4MPYHftPOuh+Vo15cOoAeYZ/tUWU7J6Mn
rpdHHXfQXQbakhkaWxMeUJDqPGBzO8ZdB/cfs/3dN4ouhLEvyfuVqTCthwKFNwyhhutK6/aBBoJa
45c8tH+EVeH+4lXReJFs+lPVDa/1WNA7VVrVn5xlIvRDVcCNnSUKNB6W1H42Ailn1CM26jbUniOZ
FbgngPNCQkoOzsDfjdB45MqgXgfU0gfI6D+yrFgSDF+/eWFWX0L1t1kNozOYhMGuDGVleV/2m8uO
bFnaBhbHfirZb6sdQfbI+v1/k1xixOnu08kE7KoEZ2ogBdIo28K+7IwW8tViVLh6GMIIkyN1p2BC
nlS4hwwQW2uDvWF5eQLYYWexbGGrmQs85N/XhptO3zmWhquOCdxITNYtQNl62WxsJ0IHjb6Qgble
gsSjTDYTK9dS3XaKJOiqGugFAZxBX5fe6KDyMLgI3ubJtk5DgY4Ml/4xqmKA4RvyGLeD+dUEEEaf
bCgUaxCd8HYcjBDWSXDrwHV4Thg9m3XxCLXnYmvq9YZ4oG8n2waTVPZR5yZB7Y7bYhgAY3E8Zle+
eqBu+nLxXCvIMdLLPdQGyKnFbzhZ3rkNqqIqKTa5Hv4i9lKon/m4UwtD3TLgXRji4zpJt7kUYBIJ
xFFHD4I2Pl1yyLwuCsUzTzYUq4N5hduRNIiLyB/sHD5tafozkgDulOkB0RB9WLo/XKg0GnfPfbbr
+3VsvWjJp6EOapR7EzQcwv7c/tjXbzH4PZO4XtLBaWF+iIUZP6KgdhpLepToBS9FuhsgwIf/5t3l
PmNU5KkM9T2MOAOtbhZOpXMvfRIWFKkJWENDGtiye7KG5CVNJYwTpfPUl8ZjFy6tqMvKuRa7J8Eh
59Ct5BxvHbQ8X9MsnA7XsVueyRg/uznvPd3F2RTVAvimVfua9r8WXu8lNFwbeBIy2OACSlGA6hZF
D0Nd/xqIdQb+BJtcFEDJ95Tq4qHpk+dm7D7kyM8lZcXCOr7e3IdPOwkj6WgrePppKZIMb4YD8pcN
Iz+DDxBv2UGdtAysqdr0bVyNIxwYCgBwvUGPkFyJ7wAcgJHxuyHCvZMUaxhfGmgOhMmkBqarYOGB
SA03lYTFW4whAwXZcKiD2vvQtyFOAj/dPkPFBvA1YVRBaOvvJpE4Enb7LEeRrLZZs6tqUIGG3lkD
aCoBdHy8/c6v3jfw2JP4pQC+SNrO4AG3XGB3Q+dguNnbYg7xMjWvfNGpPsRmaswBPhNQ9gO7oEdi
jVdcLewwc//45Gir21YX87LnAcg1cOGJrD3TqoW5OHNInyo5RgkeKWkHCCgM8da14hgDi8jjcWuH
wEOKVH8yWbfKBhQPb3+IuQEnoaVgrpYq1vJAcg0pJndtqHAd6ysAKvbwmVzRECePpWLzTCSZije6
sC1kKEMesErZgDoCqoX1tUoYTC3ZZZrSog9Xtx/sq9x3bQ5MwhbJcxM2ojoPIMwq3rJSfLbFsB6I
aoAvhz/SRRBxsEysEDgGwAQu0v7A3HXYtAl8azlJ1n0PurHIim4nXbeDgei41lj4McCa8qE0htB3
oHA/AUG9BbLad+gogrLP6A798o+lDskfhYXzBd3mu3kXQiQUZ/Ym7IUB+X314/ZTzlysydQrrQbo
BuT4qD8XxvBUDfJFZzUOAvHOIX+0uL0bw4dWMwCRBjSvfgzzN9gov0E1Hy3Mn6uf1CRTKzWjSbM4
GvX+DE3nc2vnmY8z8Ia7LlB1zeOi+n5umOk01QBeVoYYzwmrHohs77sEaOVs/NWa2Y53Cw9z9XiK
h5kcuV3NGkwu9PGs682mjWjqAR1yxrXtALjO7Q929eCGISaz0kJjXhHVunUmGX2CGGxdyyMxbQ/0
wWd4B6xTvhBh555lsptSBQtFxxXs3KSN8sc4dDzVldYBSCnhw3x24ZXNfRjy73Gbqjhsam7aZ6eG
Cm8Ql3wCqiYruIq8Chm7WwuWh7df3Uz+hkxdxEtqOjRkwj4XKvHNkv1WJvWTdvRqPvZeKcHJpkiR
EVl+AtaATgyykCGcyZrCB/rfp5TwZ3eriNtnLTZTL7OGft3g+PneObLehlIdugZdQojRyC13AMx5
sqrokSCnY+YhumRTDU67jcq26Mz/M1a5/sjt/LVCGR3sjAIysATHHbeT7prwbFiyx5uZAtb024Rc
xiH2bhC9rbUFVGYtikccacHPWPgkX7qG/wuyIEhMji+25tQhbYRzJg5wolFSo5GuBZ6NR+0PuwYQ
9+JO3Ni5CdqLm7ZewnT6A3q3A85Rn2Ma0S3vrfHnQAWB/UDzpgTO2B0MsNuohp1uKkv74EYGRfNP
rntx3GcPkRDvuqXDFLKuHrsqwdmnd/1kGGp01rXpKk3t0DpYfHhfmHaX13XlGacSqS6C13kp8BqV
KV+UEeI+LNFdrXdkjSxeYXYNoF30sWM8UAwWCs5Qog1IYZnd/gEzS2xqesdGmedDEcGzUWpnN8m3
Y+v+gJv2szlAY92XS8LHufU19b+LQTxTo2EYZ9imP2tWLtBn5CbbGBbhm55lzcXyPF+DeXfpVaoe
eEO0NeyMl/oyZrKkZOqMR1sXHAckPc9Eo+iuiq2jcnRPL8w9UjqblOZ/qSGdfZF8aCkpPd5C5Goj
f+vlRYY/WWuzzz9uv/PZ3zLZcEIzKTmMdtl5BEbHwwkdtm90w1nUHlOW78LEfcsJPnzjoCgRoxlr
uMsYX3VcvYMvGa5T1MoWuomvX/+wyCbbkqPynDfcYGdUVVdNuWmGPSaeag0vFVtcutF6uXaKfGWT
ysdfO+XL7Zdw9ZCOcSd7FdCY8Nak2EKcjB84qX4bjrMbl9ShXyqFK+tqagQHgQ9x2shiZ56Y7234
ANj0GUfOu7QaT6xsXwB0vyOx4l7TAAQJsaD24iIlG+nG6PWy/cPQJ+61quJv4HIAWC9LZxe7as/K
JROzmc2aTsI+Qe5TC91RntvI8TQc+1zQpE2pXp1q3NkMDN8m/Xn7Xc/F6slQWWLbjQWX8DPoSjs3
bd7S2jmaTv6ms2QhjlxPa8AUeJLKoUMDJm5UOLBeDs9FxNCWpB3qEkYxJeisoK03SHCehWtAG9ms
UJH97apxBysY2u9hRmesQnFx66teUbVcsn34iqJXZoE5uU1lcd055Uids8xyBgyfZXhDW2+sASuu
hlHkKoK/3qZFnvYhoRb3uKoe+3ZsvTRGOCzH9m8hYMuvE/T22bY69arI/YLWNrL79e8YCdwtyIRo
Uc/FHnCsN2Bt/dRpD7AFMpCT1h71WH2aBtpQDW6Oa139Boj4JQ6jo4WWKJ2j7i1tuJD0lvO7tLRd
X6fln//0zac+dmnUmVljhfaZhvIRBWrEmdHYxUmHLt8Fr4Yv1cy11zuJY2XcEyYNjGGhIziMokMC
GK5uvDjyyGNr28RiFfZu4QvdV4ncOO62qsVOojcVmHQu6JEn0qMMWUxS5mp9+8FnAssUj+aYhrS4
nrrnCkUSSLTB60iyI5P5fztkT63uCkAG4rSv3LPUm51bAUWakkftWWboSR7WxpIv8NW7M9bT5Iid
l2VRDiOGgdUXTEVsfRu2ryHMadpsJ7r4ZPbyoe4Wnul6PQCjTU5zEiJa3FGRbqwwyxvHxqm3PGAf
cIpz46BarpA36vITGDcLh7sZnRT5yll9q0AYJWQ8cd64Z+Um2Zab1biCTgm+KbASKEB+frPU79YG
5zRkYbWpeZ57yik+1cXXQCSW51iPEtzLhZ8zt19MxfF6bOsEwnsHLTf6R1Pxcs2EsYckNYH/Fe9N
TyHPDqAIzLHqPfZBGT8p54UOyR8aKhM0YnEfiR8jNR+HMllZer5HX/ZiX8fMnJ4K3VUNmUIPQcC5
Ftoud8p0Z5TucazZU0b2FMoxlht+lzYbU/up19pKMYqcWrUWLU/BuLTKj9tra0ZPRKbydz02RUor
jZ0p4CFrt7D/llIGcQ36IPCwaMMrs795Mx4ilYdgUoj2EKbg1sp+OMQGhfDMyMY7YUYfjcN+0guk
vW2dfhWPnbth0biUVZ6bXVOxvMidLKfUQS+h1t0LKk6F49yX6CcvYvmjZvQ5Usf+L0Ntow9/qNp8
aXkDD6jkUOkDjqIRbgq339jcuXeqnR/BHrXTGmxuUfT5va1sGhg6/IGSIe/urE6htah0Sufx0liw
onXibEGPqF/RMTwu5L5ndv+p/14Ew+GCklScGSU7t+bPPI3uVdxt7Y6/337KmWA1VcV3qG9zGAmI
8+iQ+2IEIKgkch0K5XcluzgYhEh2AB6EotLu9ohzK4L8e2luG6JMnhbirEfdn1CHp72e/oyXPFNn
58/k6qlKYHfLohGQwUQ/tAZpvALw2PhXDf8os9xkxWuD5j+9BRk7vXOrBGyWfBUytQVgGUXBRcbZ
5YR2ZYedKtgrIWEepznyrBfpOxDQ8Wk0qnKVIC+oLO0eMN5qneiy9YYKbV4WF+r+9vuduRdOBe2l
YSvANML0bJey3elhfuQX7zJX/mjRi7sbk3xpgcxMz6l/XYUu58xI0W9LI5g0VPS+ED3aKYpdjOQO
RDXrrg7Pda08IH/OemkeAVSHPXVyP8IMZDWkZNsy7dftp56ZVVOzOwp4vTHa0OjSkN8n8NNrlB5A
U72wEucuflOhO8oRlg2tO56D9efWAsqLrlKyu7gvpndRPpwbJMibbMAVeDyC+/XYYWdG11wKU6ds
6W40d+Ujk6tXeSHx4aJdnfsOhPO69mG+tM2jtTnAFzER69rJ0W4Jg43Ofi4V+UQ++ihh/Hb7Hc+d
Gr9sab7t/FyGms2525yrPt03SBaSzAUHbYNRiIWL5hjCL6k4x3oEHLe2rzP5BJayXIWWfdDc0g85
XZvNfRxDLsOqzcKvmltpk4BSIQc0NJcWvDwzPT3W32xMNZG3cMluINKTd5Jmp4y9LboDza2wSYgx
DKBByMAHLG2+jvLMq2R+Ylxt4zF7WUwJz62uydWvLYgrpQrVOTW7+9aFQCqVjzpkU5Ee/bdQPNXU
ozM8FW1TwqDHdk66M5ysWu7EaC7Ml5knmArqTTMpMmOoWGCb6HRp4jv4hK1yEgYje7797edGuHyh
bxOy7gSShgRX1qxQwOVFgwaZZreDdS/sIRfyLDOR5Wuj+TZGUVVOXFZtAhdu94nD1nKU8s7Rx/3t
R5i7fn9FnG//PhNJpqEkBBfs7FOExkGxIC5hQhw29+VLz9c5EXuHvJrUjUAoi7bDYL2ycV0b/KnJ
tSezaP6M+kJGe2Zmf5WTvv2Wzm4ZOBo8Ojdm8+j26VpF6Fer2yctd7cZReXj9kPPZFC+4tu3cQSt
4dh5UcyNbneyC/vTscxnEpk/lZPtkDT3F7/ezPlmKqOHLzJJSwtPBBnX2tRayzNS/TVl0GsV1l0b
6i8iVIe0t5eERnPTZRIcdGGYTIoxOvNYP2HZlp7TR7FnV+7CnJ/7RpO4wAqtQhJEuEFc9dsMVlLE
6Q55pu7saPBFszATrgt8TDKVyOdjGwvpSCzWXKwSOG5qvFo1ndy3NYTWgq40/sDLD0Baj27/4cbj
nd4rAIuid5itcy+Bf9LtuTJ3Dp9K5SX4J7IWiRNkw/DUKfc8dPGB67GX69Fd7BKvTOFa14pV3ujv
WkiWmMIzk3SqidciMeYVUt1BnGyRj1lb1bilWXqKi2LtSh1rZLXwhJft+8pZcapvR6nWNSF3C4O+
J4lflEHnOJB0g6iFbOeD7JBAyFAtgoJjfJKR3Jb9eNCGfGkbmJlRU6F7GItUU21PA5j6/kwSDab4
mg8HxB0fh30cLmw2c4cXfXJ4IbA2hRLXJkHal34k6J82Hb3cJYe8jVeWWBnAbccRsHJGfwc/CWTQ
bbpuqqVmp7nPOUnLADUMgoLI7KAjFlxgbPpcm10C7WmYHB16KdfArMNdFT26pP/jd/2/k4lu1CpO
zaDl7iaN+Guhx3eN87Mdobh9z4q9OWRryvihhJ2hX0DwaOTFvsvcz9s/YO7DTmJRJ/QU6yFTaKNx
/9ij7pVu/NlIwxNF+5RwShYedCbm6ZOQNI5ZqANHqgJTOUfN1B6J1R8q4+32U8wEAGMqUeduCjJt
ZKjAGnT3Qg6xOi9O4UhuDXG3ausC5VWoRiLPqnPyiwPreoRhLNK4IhPb27/hK03y/0vUmArX01wK
2PjX6ZmNLbyDrG1b3RUiuhS64Kz3HLrYndPSxf1ul0M+jv+At2dbrjcYL2x4tyRbN+UWUvttU55C
SLZK+SMDaE2Zf8Ym8ezOhb30HSwRXfzd4F5KojH6hP9c/mO19wz/F3/KlprYvu5o157nMmW+7cCF
oHEKnHx6tkLyIPUYBNt+19nFJmWP0PmuOS9WcbZhsbaqQDh2SwMI5U1JTC8hrQ94rA+iWt++jUay
QsLGY7Dg7K2gBQmPy+eUlSj1Qye/VFGenQOXE+C331tblgOMuJ6ca6v02/4Drw89bixt1vhZcLrZ
oxp6lIm+Xzxbztx2/o+/Dmt95MMgCQIzBslN17p81KFQPuzzpexXFtoIxrpf2bCZStAelv1th72O
NoE8L9YF3/fGCz61WS2V7b9kptc+2TR+ZgaKrUzioChKL+d7TDAa3uOad/kDV9AI/KXJPealU/2S
HffsVkAZnqJwHvtp3MCY65fURq8MXX8s/oBe7VXpr4INK3x+L8s/UZsv23hDOINE6SPPgImGXwRa
Gdr0tWQrQX65BFCA4jUpfzgMtfjqDgNjfo/F5cCGE/7KQIE2NsY1dIW+qtAS6SARkPtGYW6BjwLc
2XymGQdSRu5KfTUwmFqiexEdP/BjaYGpBOIEMOR7PNllCTjkEGqfvUQOIVlzEq+kqU5h3OyxDLph
n8XhtlWvUcbunKjYQsrN0e3sI83sjzAERsOnAeOp2+t/Jn1qTCXqbpEUGoxZkrMZN1u0D4Bd7LeV
6+XofzahN9IpEjlvWkzAQthgoowXdTC0B8T4Y4b3+ME5/VuF8GeNlvazmUyXMfVFrIeqyeEdUNyj
gxaqFu0TdbF3W7hPXdi/oAqde4VJtjAAuw+T7pzA7tsotB0dyKZuoVtT1Tp32cJx8frmakxl7zwL
0aOVkzbQKrK2gRqU2fgYVfkZffu+kSm/aayFW+XcUJPNZgC+uQJ3qQ2smH6EbQX4YXeMc/ehb5oX
CO4fF719rm9rxlTjDtWBno+cYqQc7TJ5ckfp+OEO+n/anVEk/zekcexgUqdGG6ii3aVK+2VQ9jzQ
FN3QzrELu8fbU3fmfX2Fk2+R09J4VPdl36Kzm+IeIuC+ZRUYw9qkDtnkxLyHWvDp9liXaHwlRE0V
6TF1zL5x8zaAZ8LGLtwXWL3setioDKReKnhdDi/Xxrh8rW/Pk8Anpw+ZKwJg5g8l4ho34XhSJ37F
yRE9BRtIpB8I0H9DOZ5hQPPfnmwSfF2DdmMWMRG01PzZVc1ez7Fn8vonb5cSAXMPNjmgpklng1/m
CHTjF5uR5m/EjVZNxg5oOdhxqL0Tp4FTjQIHyTHW9oi6/O1nm0luYh/995VmqmnqogoBw0GVd9Ml
Yw5IfY+iekp+DzGq5HkMK2GSOE+tzbVVosw3nKbDIyHYOYDI5Ss3st+H1rJ2t3/R3JydHFxHaDqV
TCwBx6R+NRrNykFXpI8a9Z07gMwsO7HmmrUQ26+fko2p6Ny1iAlTyL4MmpIDaWMm7l9l8fhUZIrA
gzktxp0jTGuJZjXzbFMROmwjsrRgWRW4eX8QpXtxec/+Nokde7CKNDyGW1GlVQsH15mHY5df8W21
dG4Xd3IkZUDsIeQrC7RKgPA666Sjp71eaznimzfUxjguhOeZoPl/UnVH6APltAxaER/xoYJMVTtY
jS/N1ZlVwiYHQdMSIwJzWgV8gNxq8BTfaeWLm+wuB+ee76hx59Dqcpi+PRWvJ5AAe52+wKKwWthD
B66Rv9XC2imEGgtHPYO0x1DLKr+I+noVMbq5PeDcF5tEmtSJ2wYsiCpA3QAK0Ms9ou7e3LFbLRpF
zZ2mp26DcCAWkLNYJTqHHBPQysr2nBaiOoeV5WqAc/pmFAnfmblu/SK8Sx9zbvxlmbPU3zK3BiYB
hxZcuLERFQEv6Rq9DRsIPHcVOhappnuMjfu0XTChn9mR2CSSkD6iuWbxIpA1fJ19mLWMsde1LgQm
pYVUp0eUof++/eUuX+jKzsQmJxNj7EIUrlWF84KsnrU6tD2poQvu9r8+886mToNOBFEc0fHNrIav
TOihqC5/Eg3iQkO7i3tzZy7ZFM0s4WnzgN06UeKEQGULqHM9TQnpFSLvdwI4iqXNbmaWTxsENJUO
De5zdYAbk3PIu1YDNhcd6KUKe98aHOpL8JC9tuDAVjkQJP3KL2K7WNzLMduS+NVoDA8eYUjnor57
+w3P/aZJaBl0rVU5MeoAoJZ9Z9K3urD9OusQj4txtXj3nhtmElFqOjpZYqom6ETS/aYqf4YbYv5B
4zgbNx0p1C6phDW83H6omQUw7SzAgTjU8iztAsRGdA4Bqzzia/5Y9P+bmyyTU0tf6h1M4ZIugKiK
e6Wp+y2Bahtcytu/f27aT0LFyHNWDzV+Px9+K8t4Tt17bKBeOD44seOXKVnYt+be0yRQpDaLFCnD
NgjRuP8HuUKfmbp8pDZZITn7dPthZjaTacNAWMB7VzRjE7guJz6naVV5srHfaizstVuHzVaocGM4
ApaoNN/eHnTmC02F4jyPpKvrYxuUY36wRuDLI/tiRpDkr7cHmHl1U4H4QC0mVKTqYLSjsy4dJOIs
8Qqis+2FdCGOz8TWqQh87KIx1mjEg4zT/sEJyegPaR39x1c0Wflx2kpekoQHQ6Ofmo7fpyPd94LT
hcgy94YmS74jrIL9LKmDmNXbLokOIIrtWt4+LbY2zmUDpqpsZo0tdNNaHUCKh87zOkpec/Bq/EZq
8XGsIhR23RC+jUnc46DZsg4qZXhtdHqMBBDc22sLzTKWYVigqxXEJ6SEU/ft+TGzhKeK7lH0PEx4
gZa73jCxBefpytHkJ951/izNuPuIUhc1OKXHxsKIMyF22uJSdfHg4BwtAg2GuaWW7Cw0ZpNeO2dN
fFgMTXOjTEKGlVcjlFNoJy3h3u8jz/6UodOHNDoE00qudP1/nF1Zc5s8G/1FzABikW4BL3FsJ83W
pjdM00WAQAix8+u/417l4zVmprftTGRAevQsZ3m9/f6Wds8sr6CFW7TZVNRnn1jHFDUJ6/ROZ9VB
tGu6nksl4BwETqGuRxJDVWdZtZN3GFhpQn634NAIscru3hmzR8+TPkAv3li/OmOX21vDpwB59HAU
cF0l0J+WUFbWcd32sLWpyeb2018X73CsORRcg5ZpOnGtz0r4rY+Oc2ViAN/E8pvdO7R9Lbyqo1g+
477ctROHQHfAtaneetO39cHxSwhap5ZRqwP6pxkYIkS3Y9AoXCMEOh1T2LAMSolUdMZLXAmen1tt
vgy1Bmugj0e/gNZyQ9pdJ5MLmYkPNqwCAWBZ2axLR/c/gG+KpEfTqTrHjVl6kTKK/uzxGpShPAO6
MKU/VNyqnZnAEkjSoYfn+1CbWwY6eOwaoZDS3pDBPyM/+8Urbf1bwunMgmJl2EVLhY2Q26ZuZCVQ
BRMOMgg0Cl4tEGfPuMv8XdKCRn37Sy/s8zn+2yxLS9WCVGc6OZHru6iOIThdJDQQXrVq7bVwk8xR
4OAPSjcToDaTWEAv64x50a+GSLZhBtCAXTK0+8xJQZ3hH7XxNQFTmJbJc+3W1c6eujUU9VJDeY4S
R8IOuw8IzJ10j2GSBhowZnYbmlA+oZP329C+F2gpkP0C6xWVSVKHflKJ0OhYuY3TBr1kaGB1gQWM
c4jpZRGldnxqdUPDCgVcAA2yj3/7LPb/V8AefFIE5LQhAkbSL0Ay3mWGNQQeQJyB56crad4CY9ma
o8pjMP+ZGCBe7DvEC7Mjxjo2S5MgqYBqKFmY+/mucukeDooPfmId/bIqQ+in2EFH1krvpQ04C7Tt
RcrTEGkCwt74tXazXS7r50F1d0Cp3n6XC5tvThpM/QZEwdrn6LTZ5Z1tlvnR6tiajN/ChTQHm8eq
51KlKWSmWycSJdnFF/MwUwAa0YMw1Tsrhe4lbblS6M6x5BpUTDht8PKcwpUggAUZpJ8LfZdALvX2
a1raDXMUOEkKqZiZlOdhagHPRdNz05XaDy21Q1r+rsqEg9fmbihtodTdNk9lTX87ZfPkyxFyl6pZ
SQyv6/k41hwEHsPvvMwEujGwmLircRcEqmFbaIU3/q6u9DOKkDxIQZHJe2BBPR5NwtvffglLb/my
hz617mouBgKudHkWsd5qmX0wO37p1wA+C3t9DvweK9GTjPfwSfH0SUOTeBDGMS+tp0F5K5LKC9wU
uHDOngCYWFYQU56nRP9SQtxrxaL+coVM9u8Oikg5BMUwZWSH1S76QoVFZjlZavQeawb0O53WgJ1q
/iTGMHPfSpjNpCayJ9BhSkuu3JBL73AWLxwXYVnk2BxmUveBx/19CTXdsC/8yF9z1lnYBXMcOc8s
pVyBtg9ykA8/4fcXz4dVItjCE8zB4pNZ5G1foxkNQQ9cgNleYZ8JYUQS5pD/tI3nKHH0n500iYvy
bGn/l8P7LJhKY4pcz1w5JwvlxRz67ZSU1tTDOekLCDH31aER8U435U7C+KqV0261yFrYXHMQOBQK
3Qzky/JcWN7OcYgVgLIGe8f8myfrSAPc09fFqV97cwvhfI725ioeejimlkgGIfrKdSRIe5psvZ3M
392g107p5TReieZzVDdMzo3KFm15rvN0b7buU3Z5rpfhV0+bX5DxeClIjqsWNNzMd0+11mtzp6Xn
m4WHJO0m6PxjZ0Ao780si10NL7DCbGvYIRr3NFnZgEv59VwPveqbKm6FKs92nUZxZZ5d8AQ4czdD
VR4Gj383cicyskoHsGRHf9+KOKO7qijIRTANSncBLA9W0MQLCcDfdPBTUK98avl6UOrsWMYBTdWd
1tMaqfMSdq58yDmcm3PwRktXqzOLBQtdBmeGtnobjbIGpk58NCnbY3DhAYXkfSN2vvJES3f1HOZN
StM3epjKn8vG/VaNd66dBAMkq4r7DGw6NGmRzrU2SGL208gKtfEyuusv6hZr4KCFADCXSmeDDykG
7edI1OG6SrP2w6DZQyzr36wiZx5PG4d83A5mC/Hy7xb79PnQu2U9FBLzs0TBaDjxHcA1RyMjm9WH
WVrhcg98WmGMIVmqR8idOaYmQc3LC9gWky3b3ELF9N+eYpZZTBNA+KadoPYxEyOQ8KablPktF/bD
alt4IVTOEd5l2fnMTge8KDY9ZNPX1A1j391h+0OSnD5i9vStTVd6g0vjrDnIe3TsisUtFqM8Qzo4
YXIxSqDZ6q9NrqPLKWsq+6Ca4lAk1rNVrlHnl77VLNmglS4EpSZqloz/pM60L8G98ap2b/d0c/tT
LQWvv7nVp/1glFIkHXTLYOoSiz9JMbCdSdJpwwugaPPO2Fh19pGxGHIXA6vDuCH04ib74GXfO2oD
Izn4dmDG3D4m5biWmi71ZObocNrYwubSQ5oVs41Tttk2bwcAuzTMbe0GIC4I1cveu2vqna3i17hs
D2mpQOpuhR/J4t0x5IvrJ27QOoMZ9P7wWzcQejcQLoo0JBlB7ZLuMXIR7LEAm+P2y1zYlHMkuU4m
OcKXEZmCp+8cA519FNC2eTF5aN4JU4cCEvPjWpW0sDvm+HHdcHjKAqV1VkUs7xpHVqHPYudU0vTo
+NPX28+0kB/OseOwfMaL7+PyjBg8HTNIlt+R3i4PjszbX7eXWKCoWHOAeIlObYGWOwabfQv0NoMn
PYcKPYtaDOC1vFc6g/CkBOTR24O6/0xMY1/EW05fiqYLRbalzn1D9fvKz7mMlq7cc3MgeWfGrjXC
fvYcj69NYR1bUp46ZXwHHFXUyY5S+0s6DZsSjSOtpm+N3x1XteoW7pq5IrqfWX1bcheTaySYNmku
GN994cT3FxMxVjavAHOsIA8WX/ssP/J8o4PGC8y7qtKo4cbLSTi1WeQayQGE5ygunT0aWWnQ1DD1
ocR9n8rpQU0+iK6uICH8ZXZw0z1CF/J5ctvvSPHWujULmZs5C3wYiXoAxzQF7JlIMFjd+8imRzag
mLPZ+LDaYF8qIOfA8jyT3I59Ic/wtNmYMn2/aKGXhYxa3zzGXhOaThtaTR/xaSVZvP5k5hxr3iZ+
oUwl5ZmY9o74ZhMo1z+MVbvlMGH8x1serL3/v+XhgCjHwreLMxvZNmEscpEUZdo7pda0v31Mrocf
cy5/nvqiHSFmUpw9gLbtjHzlcRNZWvMALmu3l7AvO/G/J9Gce6jXmEpATp3Lc99HcF4NZR6TRy6c
9jfpymozxM7WrNs0BL+kCp1ax+Fo2X3gNHyrrRzXV7UxAVCFpwl5HCs0V3ovN45FZXJ81V0HVdKy
X2O6L72PWWIF3Hhb06FL4cGmXgY4Y6O9chCl+Nfy0JwLZRPl2hlmC8ap8QWcgC5uz20RWEYMknk1
whHDnqBUgEx4zbPqejAy56BkIaQtPWcwTjmAwKFd0MfOVlOA3vCmy7y7XpaHtu1WTsb1i8acw41z
GXejU8KTpWgojTSSKdCc4YSxin9c+kCzoFJZEAFPUrghmJna+iyHgAjnW56DNO98MfsHQ32UxVuv
s2ONN9raNdpH4z0IRF8bq/lJGv7l9q5eetBZVwf2R50uNDwK6sT63hvl1vRA04cHyFqddv3+Mv+D
K7ayRJScw1wTZSaH5WpL0jpAj2wHR7Ow6WjUjXDodr53w7NXbaTtby3VrJ3ZS5J/5czOYceQ8E2q
KodqtJNwD7JtkWTnFFbNbfpdcjjhtOAGZbG5lYWNC87ejFWyhag8JITbVzCz2ovvFWka8w6kVeSc
iF4PeeeQAMna1L7EJX29/RkWNvfcmNYwMzPrPQoLwFqGJfXPnKGa9BorcvzsrimNoFirhxa++H8g
0klSYaSGncdM6gSeLL/lit2tS1hfL8zNOSzahsmgXVsS/q0NdPnCJOlyqL773z2LZG9jmTTH3ute
UgmGlvLHJhpakm9uv8WFQzV3PoDcXK/yaoQJRjI9wkLGj5AkvMUQig+70U53t1dZuDXpZa99KlLU
YI1j4fRYhdToI1Y8DktG8zt7BBSzAG8IEvj/ttLlTH1aifjQmul8WAGBeHWygN+r4KlRyfzeHfIn
t8t+3F7meqVgzhHRvYXquPA5YoBZQd73dfK9+xHWdhzCD10rXjPDhJfiSgdl6UTOAl8Oqy8bgmLi
XA9+AlvYsg2LDKoOtx9lgclrzvHNeqB1A+vX7DwUg2cCbjlQL0x6+8n2Bj/QxLP2INbQcMpGMxS9
Aa/0PL2vGh/KY9ROvUfqkRqy604lw3FqxgA9u2o3tG28kuj+7TReCUlzkKb0zco3B3apcS+2c6Ad
7/yi2yZeDqldP2+DNuYs9M36o5nM/k6OUH03xAjLavgOSKBJeIfyd8y9yGAd9FYTYHKh59b3DnQi
u9aFsDk04NDUHCQOmPw3Frs5F2DE8FF6Y4Zd79rsoHwtH+IYxgeqHTbQzTlRNy/uGxj93v6OCyd5
jhs3q6YRhXeRo4cAZUgMVNiN0f2AFuEIoK5cuZyWou7l3z+dL1mMOaPxhM3ieD8LNfZoQe2SRmzg
lAvbegUXQmMVdHLZ4Ne++yWcfFpMSK4LE+rQZyffqR5yMI79C6z2Y0Wq+4aYD/FXXz6adXkskjUJ
laWUdY4f7zpMbFwJB1ujqmwGOkVz9CwDxgIe3ZbGCGvCdld7LILzdFC69DdpXi+qmvCGhR9OkPve
zvDJHStiO9C+tIIk5QTYUEgjjELrE5Pu0+3vvRBT58DzNCUx88usOPe0++Npsznlffo49LA4a8by
wnxZI7ovxJ+5tf2oNHPNGJ9B8Pgb4+zIAORZmeQuXK1zpHkBUEMPGcfL3+5+O2ayT7T5DK7DysWz
tF1nuRob7aosJ/RjB2VvC3BRLTjomaDGQ5ywDMbW2EydeLz9QRZe0xyAPUh0O4jAWo5fQEcKGAip
nZX7ZgF/BYuY/z8KBkYTHuAPxVk1QH+OffcdTXyA09MiEKR4kJUBx4do6lUXGKrelWZaRB13wCOv
HTA3/e9mydfaqQtV3RybLeOkHT3fhGl4eZL+D5H5QaI/wE4KMea8R7NhW0HUCeTD3SD40STqy+0X
vPAxvUvk+xQO+ikZByl79DsQxXNYMvOpuJNleykdZehXcbjq+vwXSHAl9Mw13WXqpqSZnOJM7amB
8ZlVQlJC3vmln731XgpxvNbalDk8uiC8Le6sacyCoq9fNVweQFOFOUZl9SpsdJqFPgd5IcmPpISn
eO3TLxnu8YBbtHECx+iOteXmYZUYyQbbh0DbuyXV48S48VaKrIlqVACQyh9+DUmTHwXJIEWZDD/J
WEHloUhkZObCWjmOC3gGzEX+/x3DKWrEyo04G5n/pW/IT0n1UXcxxl4wZeN8b2oWSD/+Bq3U86Cr
539tebizr9s5pW3XFLdl3iaR0uYBkIaNAVdN201WLq+Fjpk5B7s35gThZwfduSTTvzKf/tEmfSxr
/iI6J2BChCgcG1tB720MnP6gD8TN7znRr5LhbeTDYxfLH36dr+ADFkZjpjfLVvPC9n14yRfnwoNf
J3mJc33PXBFl/o+S0I0nAc75chFccnURxALYeZXf9atzkYW6w7sc8E8Hitk8LbrKwIGKh/esQ8Cy
2EuPGwSK2lBPyQN66eB7YHWvApwWA9ksmYX6t0da5PvnHG5ysAE123ZrS7pl4NE2ZnU/MWdPclOF
E+JcjWjd1HKXd30EOcCNTKqVjb5we86R9tJzy25sUjx6a37rKvFNuhagJlMaWoamAWyqX28HrYUL
bo6uN5gN2m6GJi3MV4xnnjhplNSuxsBLfdxeYSHxm8PrAW61DavBJsoae9s1xoeX1UmgzeEnNM7+
bYlZ/TYmTg6GrgP7V/KTlZDVJvwdejRvq4d/YYwFUs//b8UKdkJ+5cNK0oGFSqw9yKOPp0b0gW2L
YGp/2hzJlb6zH/0s2aiefK2ddis9/9lK/Y3lr+TQC5NCcw4MR62d0Qx6JcASq+e2q+8HMFiHanpX
Nnqv1DrZwwATyurFYWLddGNpj8zORFzUfmJ3cKKMx7YIJwAMuiJ7r3N/JTNZuDjdWRZk4a4c6tbH
U/EiaOjPJrWOAAMGdTLiXaffVxnxS+9vDhMH/tpuKsWABTVxK3P/Tnn2HmI6Z5rDTqSm5MRpvrNs
/2AZv9YD2eVFXbmt5xBwbgP4hD4yHCzN7l0x1z8hH5YRhIj1pki7+smtUTeyFBrfFANSqxUvjsPW
ovhlj15bfXZndj3XaaprcRYeDWr/66Xt4PcscthXf1C7ogSmCVHl3k9w7RMHBMOhcLf1mtDDQiib
47D7blJ2WqA9YCbuhtv1fQbbTMPmj4XhRb5ciWMLHY85+NpHDEirFD2qiXdbrcpjg0NKlfHkwrTH
sQ1cVY1377jV2l299E1nMSfLaVu1l65HMQxhD7F32Dz9SvT0Dm9WCcQ3e6Jeudex0tjSEiKLBlp/
t8PdwnmZY681dEIh0oIOr678yKuTkwv3rFRDcM96QNM3Wg17Sy91dgETYLuNHDjLsxDja1XDw5xf
XOqSgNEMjyWtg7Ct3eo5WVpuFmfAjDQSmLpkZ9tqgBiLS6yRs00FBTet/LtKNNBH7PthY1Txyrb5
C6L6z+EgbF7g+YYbx25dVmct3B2KPAyB9d6X3nkq2N7Xog0MH9rnUMpMam/LTCjCiilq3SQovR+m
9azMBr5aU/qWazsU0I/YxFL8FO7d7U999fLEz5t9gTrRjgV2kUJncoS383fYUV2G/KvzwqtbCX9/
9spF6madJTt1tl0CKKDTHLyix2YVei+gqGRV0LdZ6xNe711gsVmcL7BWPgyjgrCtuPOrKYpF+RWj
2Mjsi42tu72JTkbSpxHazVE+wMAeZxgq/VHcTDvFEnBMrTAGy4APGXBZH5RC4AlmxuLl9su+fssT
Ni+R+5LHoynA0uND8n2Awrls3guABkWPqielG8vguwogDwKnHM0fFT20P8sxRdlORfivhrXzWtqD
0DLULMCnqdP0RI03x1J7WL1+XfWrvRqR8ZizC4EDWdDVHmwK2fAo+mNSO/CBv7AyzJCssrCv37VY
ZVYwSabg9qfAvzFzfgS36oHnw1ums98DyHyu1bzQotmUCuOwsv+B8eLKN7ycjCsHel4Z51qkA6Ze
eLjsYnqffqfgsQOA/FvZBcZywy/0+THPrHa0awMFT3rcSv+49OxKEIMHB7KWVWfIf0Cw880uzW1i
ojynld9uOA4T1L4kfClruHqQdFtpPzAwCLq9/GWVaw8+S1EJ6Qp0IHJ9dly2aT1xn5fy1+0//Rey
e+1vz8JQ4g6NNjjXZ5RD1h3EFfL9GHOMoZ9gmetUJA7b6TsdD6wdu8DR+T6r+nuwOd8wmTODEuCq
TTUUNQbspRcCXJeFuqJPlWi/MDPicMiQJPG2dZ+vhPWrNwn23iysWaNhYY9ztACYiOL0q/CiuK1f
86IcAmWNG1uoH6tZpXO1TsVqs7jmdhPEq31aomZsxm8jerIiSIo427TMT+8vTMS4SYaQdpYOlNFA
nqa05YkUzqlrALxXyukwYjKfC9+/NIyqqCdM3htp2gaZpsOTJ5s2VKkPmpxVWqGw4mIn8mx8afT4
0CoYgtAYd0LqP5FM52Ep1BTWjIlj0/hIRYRqI10ruksBdNrpvqfbgtqwuVDZ3hH81RwHKF7f3ilL
p37O4wW7C5Au2F0B9M33sHHAkLh7Ypq82nCHTBjZTf74xW33RmVGDFTrlWUXNv+8PqNuyx3DlLgn
a+OBAv5CPKChN4r/LJ96LjYm5LtHZ4Dvi4CP9QCVM5UEaZOt5NgL1+i8LoN8E3Jsr1TnLp72Bu/O
aryrMraLR/FUk+pnpvVu5UkvR+7KUZx7042j7zVxAUKF0xuv3WTB4KCAhcXEYNgMABMtoHsH/ElG
wOZAV6hRHBp31uPt1RfO1bxSq9PJIEMC5tSIpkEAKd/HxIElkXfkBWJbDIGVmsmv+l/d4uf1mucQ
3eQFKAS++ccl5IHk5CAJPzhN+1zW4t7L8jet8mCVrrKQb83bIbVAx8sdc4WCsH1rR/pUuNBF94zN
qnzGX+bLtQ942UOfulpEiV4UqsASRRmWLYDFWWoFsRaPDoNsE6XnOgYD28g3KIkfvPhJ9t2TVzuw
d8Dx345IwANt2zuZO0+yVAdcZXbTHCl8alzRR2UseZALdpLqi5Z+WCfFr7bwfiBNWnNOcBe24Cx/
SJsucyyNpHTM42+waT3FpvUzadYIxUvfYJY4tGh+da3Xggegs43nJN9wfT6Q1oQ65UpWvZAAzSef
pKOkKTWO62S/ZV7+S9btbmz1R5W74WqW9ZdWc+VDz6t+OKpZrQlRjrOR1nRvYEp/duO8CNok+ch5
rI6ptCCKDERLqJ2ifmLSsHcq9+kUJLJ3t9AgTGBXXeS7PsavEnZ20Lz5ZpSWGzi+YX+TY0oOPqw1
9/DzrSIbK4Sl73sRJHDWGpELH2NO7nYIXpWbgZ1UM/Mx4fmDB8NQWDaPQLhFt4PK9bY3YfMOgdkp
bXilhFk3z5JwgmAuRKTfsulO19NHO8FaE01v+BlP0BaszPeU4Y5rugfekyOpTJhR5Xct9E1B66wC
QAHGlUtlIajPSZyUGINdZwO0l6Bu243eV9mNZy4qERid/QSkEKQZVllMS+/5ctY+RQXVwYyxKevy
nJj+r8FonpN6gxxpB8T3dhTTGJp2ECfHiv9WEM6Dsd5BW9tGn6ZBBU4hVpixS7/icr1++hUWzEy5
KoD5hh3KF+HC4kXCGRbGGft/o+zhY8/SVJiYMfh+YsZhO+V9X9kP2ZB8pcwbglZ+ub2hFj7c3FPM
BEXZVj0GgDaRbaCtIzOzwNDD91oX76UYwtbXa3t3IRbOed8mH0sw2DGIK2gO3pV7ksmjOfBN2uRR
aeT3QtFj1efffVe9u8p/9abi5JHky6hwWBVdcxFZytD/5qafvhxzpUywgYqzpOzAwLsJppiwLRJS
joMBaInP4e4yxNWeD/qOjx4P4FH4OLjuNuFOsm8aA4x8EPpDt0z9XQMlWGOKqwDNX6jAyix9gXxG
eqTciERjd9E0raTqC7F4TimHG5sDtwZMOnB83yFTHVqyioqYnieXO8HqxHRhT8y55a43WnXhqAKq
D1BJcF4VlLgaeTbTPg84sPi9y77e3n1LKfCcXt6VEEDQaVvgHjetSFD2NHAWtD0U080/ZRYfaNzu
C4gZGbXcTJ78WFl3YSvOud4JvJKqDpO4c+Hy3aTKqOUWi5hBADl00gc6Qce2lRZEfDvjiKbSfgAP
JkhM2Mx6fb5thvHdNaAJvPJzFnLFuftXlmvf1y5obRdWEer+zVSOEVJD1RygBBEBDnsZ6bnFtE3T
nwPp97JOtw2crkqxL4Y+zKpmB97Daqvr+jSTsDllvIfMk2dYOj/3MVWwBVPvQISBCj8k27JKf3sg
Pwd2blWbBocGVsfQZlBu+RWUHxHUdG0ctvgzLon9p5OaTF45wkw8P4OC7xI4Phza8nQphcYxhSES
311G2Ai30Lnvjxe86Go6/XfkdiUj+Q+7fBom0/BANBtzZIteChdD4Zt039VNe+fqhgUNH34Txeoi
dHLDAUTVr4M2S+p9UbXpUfu2tx14Ze9indHQcs3kkXgQaxhbE6U8JDOhahVbe5iyedsS1lLbuMXY
HCAPuPRE9jj1Gx7HZNszBcdlBoB8kFaNs/fbfqwA1wAvzJnG18SQxVbD6tKBBHaphpAwhlDUDj3U
mXmu7BeRAi0eDo1RdBEqbeNkxxNQCLCb25hmrQC5hjrxrmgycK/6ZPJpQBM3v4O0lCXxnisv/ua0
VvHsTC2gQlaa2G/UrsdHnxn2nU8J5r6mrx6HjMkVkOTCzTo33eXAyzbAucQnwdWjIdt7w003jnfB
Y6Jau33kFmLcnGuf+KYY9CiNEySMrSOFZNV2oM7Z9k1nW9vlGFSiakOaMW/t9lvofMz59xn8m80M
PvCn3PRS+BcMYTfkP/EbHtlk3JeOsxW1+V44ztPqTGLhRc75+M6ksQFyPCRg1DCWF16DxAEFlMCI
OaK2F698sIV7aU7LTybUuSxJDCDGxVdY4Bxpr/alkhunoU+GWjOMXPpms7wPXeWuF8nITuYE0zeR
nTzXu9M+PXQutEk8G1c4aGK398fSq5tld3Zr4XTmNjsl3hhIu6+ikftgECYmjajFVnbh0oubJXgw
kbQptQx6Mlyw6xR2t6xSKKM6QRInj4g+/8S/J+zvmOFTICUWnJZav6MnB5Zi0J1y+XAcuZf/UV1s
QVa7VFsdw97s9stbuF3nLPxGGolReBk75Zr0CIqJAgAFmOPKCZRTgw9+e5ml/TDrJYqJeKJKNPRM
mupesuaQ2lNA0+zVgX0aneoAlLq103u5ca5cB3PCfVlUU2FaWIsO43aifBvn8LglwvhJc1h2mx7o
cNYdpw1irHlPar1bRWwsJUl/a8FPH29oJ8C3uzIB3BjND1g1F1wEGQRVB4uhcweCsCwGoOhgbJUY
yGZXu7ULh2DOtvckz4EBdiBhBIZO2T3BRScEeGL17y+kPX9nS58ebPSkNYy1x8/KenNaOwKIQQTc
G15AddzBDP6xJT2opavF80II/gtk+rQeL1kBBfncOA118UHLTkUSbTi7RJqbqh0iySbD/0DhPGHH
tKPVSgvlOlCKsL/pzad1295LBOTr+Jm04zcfih6EnJxJogPZ9LsBT40qi4aCdA1E4KkPkMzw0zNs
IFbgOhPXpylf0729hK9r23gWcITwcm63kp+LrDbhrGN4aOJAxOH2gbwOOcSDXk7PpwctuyGxlUkN
eOaOKOXU1gMb3K+3sXHntlgmRwlVTP1DRY1zZpP1OeDSTpoNMfwmdSoFDPDJSe9idwghHf+TOPEL
ab+0FzrHdpUIuRDb5iR9NFhZLywbzD+tVdAJvgXv+35Ihrfb73Bpyv4fvj0Qm9AZYBB6huNRPtxZ
dAr7ynzkRn/uPCDBzeZ77EUjNNlG6wid6DDvwQweMnpf9vAjyhmMYEDhPlyUfw+wZURjwlvpaV9n
6RJwpP7/AwvCVQZrV+OEFsE3UPfBXwLUsBCHrEqHqDBBsDe8XEVggb67du5ub7+UhXtyzq+HfCmJ
XWyuc8K6qC4COu6UDxHzmnYvE/xwbq+yVG7MCfZOUcHe1u6xDGJOR9Wrzcstb9zt4B/ctgCqwFZl
2LQtUDLNoz0AWppx+KuMBjhJ44+VX3E5i1fO6JyC3xAOfeiRJ2c7V1mQjUnIRnkPQcAPK622DS8e
O3/64aWGHcDOIWyEdWhoti5DtXCtzjn3jBSwaIT0/ZlXH437a0w/ErmFgVTUOnep3N9+yiWAw5xd
TxXPZJliFUJ+O7KG3rfA+O150uYeUvRbebFzrskWpKRo+AWrmwerbM4AFNyb3JYR5G8emt6yA9bW
ewOq6ECWdtZxImJFKmkhoJizSGZYbZpoi+Pn8WHflcAvitBN3pn5UrlFMPXA6ouVzf23Arj2wWfB
S3U+RKYsAx+86SXcwLQJgskPygV6O3kT2jT/YckXB1ygAIjNVyUaHl5YwPWE0r+Gf3cG1RjRjw+G
ANjDq7IXGKVFZsesfeWClUdZp+7RXYh6mIqQEcKWpWXqgHNMR2y/XwOvLe2bWTpmWNg0lUMhqTiV
KHCNd2JMB+nyPw0M54GhH3arsI+Fk0rn3H2zAnbAEBY/xwQd/RiFaAb9dlQcqgVVNfP7N0bc0Djh
IxWihD5J8qsx+ovKyO3te/0epXNSP2uhY9JbWB+ICZxROb2TZBUudz1NoXM6f9YXxgB5YX7mnvVH
wAQGiuEJTnvVy2hIRxlKN3ksEvAy1oaH1y81dJD/P6zD5RgurQMSlEkXbzBceu1j3oQ1KMK3X9fl
7/x3h1N2WfdTXkAtqfvC7Dgkglhop/yC7YCVm3EA6WXlwF7nPhI6p+S7XFYejBP4GU3FU9d1aWCN
yban6otjq4cKqSuJCSR0/D91PbxUKcAXXf7zcm0WNfSFoR8nSNSu8YyvHwY65+tTNAe9i1HhmbhD
lJnOXTx1kMMj6bNfyX0B/fy6HVYefentzmJVKSuoGpuEnWLlH62s3tp9vBug77jeD1zakrMQxVif
6cS22Am+9p2hTnzMfhQt3GJFC83KYucw977PrWc3+7i9Y67HX8pmwcTSTp2UPWp9R8ca1D2xKYpm
62asDfVUvZYwVtiYoMxsaLyGSVr4ZHNE29AkrmX2hJ6IK0V4EaBlFTt7EpyJ2mq3aWJe5JhWKv/r
FqmEzpUBpgkiO0SVqJGt7Kkts2dV2a/yf5xdx3LcOhb9IlYxIXBLdlJ3U8GWJcsblCMzCYKZXz+H
XulhxGaVV1Pz3kxDRLi4uPeEfji1k+UdGlXPPjXcS5/+Btv1iDZ46HQ/BhJ9uT2/Kx+rSwMM4MpN
6Sw9VAO7na1+8ji65kDAxEZ3ZJFqQKjb6lqsDbUkde8OvwHGhIh6hb3DYHJVHr3vSQ1yLpk+RYY8
Dj3dKjuspM5cJ9+nnkRvVIxeiBsvlGgEVuMPeLwG07c8K/2xhWxPXO3QL4VcPFD/X4uU3YG1+AS/
z99VTkMeZz/rxtpBbyIqkgWG/E8FMq5T8+0YZr+qpagm8ejBqMtdXpcQJ4dd4BINksZ5ur2qK3Fc
J+czLGbuxoYXRt34SRnm1yifl8bA7V9fW0jt8TgauXSijqP+5hoXDzgAyrOLRCA1CutxFuxxEw+w
cr3qnHwOUcbCkKgAi6kw9y1QzVBkN5yNs7cSL7kWzIZxigy4WIswxjMuS5LPIokh3gIlLcglbtx4
ayuhxa85zctk7CYRsq4+LLJ7fGQw5MRm3/iIlacY10niUzIA/QDFmRDiGWjotx7kmV9gm3KBL9FT
zdVTZMKQ0Zwgqj1UW5zqtbClm4wVdgaFMDkYYV0oeFULGYxjvUtQdCvgDLIf4/h3w0wDqWjhBsak
1MV11Z82s3M/bf6tbMqZFlEmksxwJYAoQY9qieenFox8YGBdXSANW9D9nGfy1eN0KA+3N/5KBY7r
MGMB4yEzVwUHZyh5qJ1i38NQLce9xxJborJZhGmaB0neg3WYHjaPwd+Oxwd5k85gd/KhzPo0FWHU
Qw0MHYt7L4FIdmPPTSDL7hHl6EtH3d/5nAWRwb/bVZztULZr96khfI/O52iW+yZSB4t+zykXQZyB
YwtuMyoGXY+3gbQsbz8waezBAr1r7Wifwea4YC2Yizkis0eMt7Fp5caxWEF0cZ3qLqgFB1/pQDLB
NIZjxIavkmfl2RtQYfVLo7ybzdbdAyDg1n6LAAm1rP5q1ckJit/JkVKTBEzAcXdRd47N2H7FSwZo
/DQyE7mDX6i8DIVIdhFAtae+y/tzvfhFQrowhXlWOp2LaAbFHyIRiW/GSXaEYelWOXolZdGh4s04
z8RrMh5GlQ3VkAVSPQ6LROWuH0TgjBHonizcfIKsRGOdyo8QaTCX4VrNswMd+Ksl5NFK8LgD+Pig
RrJjE91IMD8uv3Cd+BEXmOQ5b5CM5eS7MpZ6hG+YZ88u4cGXbgS0tUG0LLanjq2wyF44Fvy03Cpj
lZykMe6SuXzuPfvu9llemzYt+NPUbpzGwjCNPZ1Z5O4dgx6x2wAtpGCrkn2TWlu8p7WxtEuAq8Tq
YiCTwiaFGCoBwv4yq8d2YAfgvssjMN1mACmRJtsN1fR9YGDWDJEbzOVIn3t3pAGRT2PhgvAx8cAt
t4RGV/4snW0QJ3VT9TnnoeUYVzDalC+67q7r67dl6yRe97SJEV07E9rDz3VEMVZo6IZQNgjAlf+K
pv3nZScVxvTkGOLkeb3foLZye3HXhlvyiXepZuFCop0uKXwSuT87czoknXWyxHDAjQHL6Spdctvj
Znz+i9T+ID7rpO9uZlGSd8giIlRmA2cRM+iL5joVI0S+TCh9cdWaPgWQwJeIT5TGXzMCxy+jQFUH
AGABRgdJIFsJCgCzHkUjd7PZzwEx1OJ+oB7y0hS7pRo5kwvIh4lv1D3gdJV5gt4+DwRPfimS76cY
e2wupQ+owT6p5s+2W1Z+JIYsgDr6m0csPLknGQcgo0JLRjb7PEmuJaHAvcztkcZz74NlgZDblKem
4U9tBxCBzUEZah1oymZ2ebWsIg1Mxl9uL9XKcdcJ65BV6IBcSmnIHHTpDMs5ZrJ5BsDm1EfTXdMX
n26Ps7bZtfOedU09ux0FMQn4zLDJuRHki2xQasXuLo6B7fJQnLhTEvoWt0dcSf10IHaFtm3mWLWF
Eclv9JI+uXW887aEAFfmTUfK2v2QiqgeLDzB3UdPehEcYZ5mR9pBDnKeP0dU7m9/x0o3h+tcjbRp
gQHhsx1201weo2hWr+UI5YzIc5L97Aq1syPEJdL5I+VBkTy7UALzuew2tshKnq4DzJmdJa0tbDuc
Wvl7wPvCdK2r4WTPmy+alc4c1wn30UyQzJbEDu1eHdgUieNAIE9Q+tBDSc1j0U07qpCzl9KRu8mB
xhRw7mYvHtycH8Du3sJGrqyqrtXRziIuZZzYYS4tETSGfZ8L9TVt3no0cPzSg3fqxqI6H5fidG0O
eywhrJoIK2xk0DvB4j3VCwlVJJk8C1EeRrgVZoIe5r56nXp2mMYcPMd8S9RtrXKr48lllxECJzg7
NEm3n0rxFW91iK0Kf4rtIPVcaN9EV0qSxJ+Ud56b4hvMyA5D6wams+VSt7axtGsiF/HAUlfaYQky
Dwo9j5jwQ+F4GTpqw1YzdG2QZQHe3UUqqbiHdMwKiQ05GDcp7M9VOqT7tmPkUrq830jOVt7KOp9G
2ZyqKMOEJqaJ3B/KInkcb5WpVmKZzqCBEG5luSAnAnLjPlqqvbgZfeXQP769G9fmSEuQShhyeZOr
ECpzyOa07XM0JX/Q7buQYaPysrbfdFB+x81mhCwVCesIOx65X+AWyVEhv4TJ8cGNp5OhTFjKec7L
bFpHaGkHEmK0QI3v83wj51z5TB20DzSbNfVzS8K+VOdiJAHN5MM49/eImbcnciV+6JT+LJvbzkwn
EoKt94UiU1T9fDcY6BG4vHgicLe7Pc7anaBbqlVQrsG7sCDh0HOVo4Tltoc0r/qA0/oHnnLdZ24s
nIOsnWHWxH7KrsoOrigmmAuW4Gjc/jPWPlc7W3Du9cho5ljUlgWLq5GJpyNSlS6kHZSz3Xij4rXC
cuY6PH4qe1XBAA8DOWaQqPqPasnVYHj/8LT57Mz5L5V6T0aUgzA4BarrwPeoU+i4VqHF+kuv4k+W
QU+3v3rlMOr4eaDQmATeyQ5pD/irlRi/rZke2Za3xkryrMPiq3ZIYB5QOqGay7uSAuJejJdBforr
n5RZv+J+CjeRiStBS0eyO2rmhTnUbujgIe9D2+1My/nx9jStbA4dvt739oxKSeWitJc/qbbdj2R8
MV25F6T7mWx1ANdOgg5dJ7yVkHzo3XBilfTL1AkWpiEVgEJbbNzxAYhLM5v2ZFA77liPU0Uk9JrJ
y+2vXFktnXFDPUCIJecs9Gp2GKtFdgxGxrCDONZAZ/sC1l6jbN/mtN6isq1k0jpm3oPvr2OCixFm
Nf2kKHmzhfcdTbxPOQpEvivoeWmq3f66la2uA+JhTq/sGMaIYZkW0ie0e4BHyksK/Yjbv79WPdUB
7qPhoWCYSRY28DZQgP0Lw90zBA/YDe9UimNsocE1H6hlHW8PuXIJ6A5p1ONmW8ASKFRk/Fwytc8R
GCzTe/SKZuOyW5s17a0D9XdvHjMMwSfR76DP9bqUJdF66DaWZe0btPt6TgGAEQID0OU9LeLiUjpd
AJwxgZTyxhhrRU8dmj04yA5jmHSDHgTEiUXp3qb7rhmfnJwVQW/9KuInu4bmY5UP1rODiBgMbh12
xLtyCa2eZhHVbtDvsbjfO1cFSMKetu5bUVv+giPatVR9n8ba3BOrV6BbDM8K3jFD4/j4MR+gqdsL
vlY11hHfbg+FqSLCqzNraiugZdn6hYwhY0uhpi0RDeC0eSkbNKkH1HNzBacxM7W2tIw+ltp1uI7+
hrkBVPjcDvXIeGiOg9W8lJBD4aOJSlTnZzFu48mSCtZUDL4sEEU9QUgjwN1+oIyaixnpN96Oh3Rw
fWIWu6qKzz3mKbJT6GZ5fQm1k+rLbGzhnlYCmg6sy23IhbqC0bBOOvuLk4BYgNbvGTaaqNBOMoHp
ZDF/7wqu8PZUeKJtrNKSM3xQw9HB65TF8HJMbR7O3WBdDJBvshnd5qg7xkV/HbIuf00Q61EfhPtJ
dhzwFONQ5Z3ccuO+WotFutdcDm14dIo6FjoRp6eu/Gq15gsMmv3OrOD/Z1lBXI/Kj3n2WAq5ZZy9
uj21V5CzCAHEtEdJejZ3nQIhno1qj+ICYjm5gj57UiUHQsh+JAkI7Kj73p7xlXvk73599zBKq1gp
yiQqP1Z2zJCiWrK80IZ8qurxN4EAwT8ikriOeidJDIEpVqCxm5qfWVv2fgar3wmIuoE5xxLYY38z
x1/7Ki32dn1lR9MMARxrErAPNQHdzUjXBgTXcsjqyPlizfboT0MW7W7P40oOpfvL5WYS1VZrk9Bs
pm5PIMB+10CoYuPX1zp9OuIdFLnZJtwkoRqtKAAPyJ89pYK0f2gBR8695sGIpv1gUeg7Zp+dbnbv
o6ic/CQqtx4by9x9cDR14HukSql6eBSFi1kCCiOmb3fueeb0p0ThCZcRD/JU/OBdcVHACvZltTHy
yj2nA997w6E1Gph4sA1QwDFzAMSjqH0gBiKlU7D5H4dZhn93EpI+gdpaCiJsZsCOvLJR07OPSeye
8y0brNVVXFKFd0OQeoToEh3BtcWjvRi8kxDxgTcRYHH28wiBisAa6FuWmIduOFJyTPjZIM5WZFs5
FH8f5e9GV3Uby76aSZgYdRp0PQwJM3Eo8+wIgf22KgOXN59MI7/2tD4uBm4WzIssC8rcuACSfTLa
v2o8p5rC29jVa5eM9nDsvDlHrQTVYPhNnL3EeZJzdzCWCNu5zyouvrls+rpZXlxBdvK/b4d330/M
zrbbrGLhGOWfrcj29nlnDb5hl3U4uF61z5kH1wTSX6oyCVj/jbjRy+iCDACjw3aXGGXiDyVNL97Y
vFVWPe2Lku3kZL8Sj8MBrpc/rdn9k8XQJO+d+quB2/3cDi0I4jSSe+IYW7fF2sRp4S2JLLNIU5eG
oq9tSBE6AYPZg9cWD7OU+zozJzRZ27s8Zxu3xIrSAddx8NmiA8SHGnNXE3+6p+yB/y49js5FtXPM
+rmyYarx7NDQacWp64uvbHTCuR+feJ7CGAcOaW6zqZmzkiTouHd0BwDBhxtkGGfmF4SCc1Rae8CH
wPoxjs5sHNOSniH7HNbTuJ9Z8rnupnu8MTYmY2X2dfy7a2amRQoDz2WL1H5EqkOX2DhA8e+pSl6r
qoM5fAsh7a2wsXJudSC8YaPba5AYFrC92ezAjoe4hsHqPR7qZmBAcMnN6ssEss7tm2xtOC1IiTiy
HAVxsdBGWomsuAkW/khLis/zmB4dOV8dmO/eHmttKpfb9N2RBKpbWBDpIKFRjyc2L2FvadPX0acc
dhjgff/pyvLb7bHWMjsd5D7XC5TOGyBeVXhfJusNU9gM/JwDEyBQ9nZt0FOc5Mvmk2Pl3tJR6x0h
aNnQikBlxvit0vQtz6AQWM2Hfy3c6HZwnStqnkBk4xKbDhRorQay6QlUCZ5vz9jKC1Z3gZNOmau0
9MYLb0v2AKl0Ax3y1EZdwSOwONs4TiupL/jE/90E1oxEG1VS+xJ5MEnLxuGQxvEFSp0PcZNmQYJM
Eab3Z1uSHbACp7wVGyN/XJtiOm6dWtCXUsy1LxmMDEWV7Y1hOMWk/UJjdzvv/XgWmY5OR28hp1Mp
x4s5QDYAkSMjsBYw5R+16BrcXqmVvc10lLpBRWI5bu5AC/falUPYO97RLuMTgG+7uKuPsnWwdPE9
8T7944haumTmZUQTgVXLrOy7J6FqQ9Wlr2Gn1BmnOmKgwvQoTpkPlmf/vD3m32T6/1NQpiPX6xlq
GN7U29BybyHcdzf1JECzxR9LeazVp8KGV7dhW/sMgny+K8NheinHb4TKX9L8NU51YKAKDhKPlMcc
oiP+gAz9nwpKTAe8V2PGR54IelFldx/HyCvyLtqJhiBMP93+/I+DJdNR7Km0HaesRvvCyrd5KWpa
5ZurIHggVKASeQHs/FFNG95AHwcveAb/91DC2NZCOz5joPv3z6xw38w0Cm0WXVHW2sKfrZ18T8tj
zMXRThaEXBQgN74VZfcxKZ6ast8RMt2ZbvKSZNM9qI1tkDjzbqynjdVaHVmrnTF00GRMInppzkQB
ZD5MYZlMIQjl+8ZFdti6PzwEhGGA0R0zN0ZdiQQ6ylwRI80bZjkXKHq8RWVy6BwkEMZWnrD288uF
/u4ybYvEVDXtpgt43jWu0srdNxUFNkVuNGCWW/mD46cjuukgDO4JeP+xDrtQuOCOo0/cbVToVnac
Dss2q9EVcDObL/1s31kT5KHGfMiPLEtKf4CR/N3tU/RxesN0VHbvNLk1I3W6IBZc6pJ+mRITAaO8
Np35gqz+tXA2Rlq5Xrjz3/VIzU7GJQxhL958EHHtZ1A4Hc2Hig3IordokmuLrp/TkorSqah9SaSY
doIOLxQYMpDQuo1FXxtAO6MjKJhjgT7XJSqjQzYuOiD5Oedk4x5ZW3XtIHKQZKtJtOMlGsZATPwn
6cjPzG7vhNFs9heWGf9g4+robA8Gmg7ljn2RzD7lVXVG/d/nkBtUqYWKynwYcvfs9PSBR905itWh
NKylidpsBNOVnaDjtD1YrHL0aegl7+AD0oqDifV3vTQCUZgBLe7f3torS6UjsWFvw8gMCsUlGt2T
2SODp5AO23KjXvt17cLvC8myqBzYxYqdR0i5fx5Iu83hW9kHOhS5TGY6dxGzLw0KD07NX5rBCjyb
fOnTjWrDSvTSIboxqwzpVjNOCpXKt4YKWre5+2+hnWlnPcqdmRtNZ1+6sb/AGPnUQShoNjYiydrU
64ec8iIfp2q8EJsmB8heNxcjlmKXjGN3+re9ox3zwp3HGoLtiO2QTPIAMY9q2PyprcL+2uRrx9xD
qgtjp3SGOHD/q2g8KKVvphErp0unigm7iKYBqdy1amDaWrl3mShfIHgPfGZUVQG8M8aNA7aySXXm
genVibIqjOQ5bAe/MNyykv6qWQw6o3P4p4XQgetzQnPw9yYowqTe53EyjjFaaZshYu0Lln/+Pkdg
0wyvgAa/3hUofbXeA6sGAH6yu2nrVbXSi2e6kPmcd5ma4Ud6dUpbBHnx3DR7y41LKOSTxIc7Oj0l
efKtyt944fk2+Mm0rL/cnr2VQhXTnahEnAFCZjbDNUJBZhdZYe0yP8r3kv8gyJzNSz2FYoQLFboo
ksAooOsDSG9+teZkD1m5k8378UBrqDDf/oPWNqcWGAzUU205mcO1bFLgtgxxxyxZXNFIbZ6oSC3g
/Vy5sXXWslodxms4ovN4GY/4+Rb+LN6TRB8JGFUs9D3MqaFTI6YfiSEPyWxeonR+uf2NK+FJFy13
VVPlFcGwjgGwA5i/QTVZP+B/sJGCrKRsOvS1rx1PyKLrr2ZHQzO789zuXoyKwlkseu7KMYyd13/6
Eh3kWpiexWXG+yvl5U4l6qGcvSsEaP5tM+gA18ThvSMyY7r0VXFy+pEfGzDf9jS3vlTt/CUz0nhj
Sda2Aln247uDDizK4jfd2JcCGrO9HcBID1pE+aGAm6A0kwOj/I/d2Ke0ysM02hT1Wa6LDzItHdAa
DapKZ9TuLhCWwgETEUT4mC8ccamcAkrmBgqyLn9iCm6aU39ujHwjxVp5HOtIVl5a8Wz1YoR2W5x/
ZRSiv7zlFag/U57uUMrslM/62PjUZiR57Mx25v+4qMuV926mUxJnwGWO5TVJyXeeAqYCf47+rm1S
cnRH995qq6fbu3PlHOha8Q5oApbduuVVoN3Q2A2DY68jdshqun3rlTm0OsZfpdpsOi6X80eLaf/3
y5jwvHKekurqTVCcgghUWcOONlSLKUL+ta1+iHE4FdXG+28liujo1nyCx5EEq/VqmlWIh7d958wy
PcoIuhq352+tSqarwLsm2M95FclrWiZf0rK9s0zzS6ycHcDt0HZ0noy+CYeIPdJ02qg6LxfrB3Oo
8w/kMGedKwd5RbaQwKjL3nkFxDAK0Pv+TS+C/R8JAUqkqUNZfmXK+FmXrPAp6jSy2WS3riRvOmqX
RuZcJ5DoBdayc05dQ3a5mL2NS2vlgtThuLTKuay6FD/eFb/rzHudZ6V8Z0wWlcw/UDNUW6u/ssF0
WG7Zu3ZKSVxezRrmpj5xsvw7UHTf89Gcf7Ui2rtTm+5NN6eXqIEHAjMmGBZ6ZrlzRPpUdTRw7YlB
VHiQ3f72jlw50TqAl0yJZ4u2La6AWoN9NR9hZ7arRbNLB/ZtouKNm9m/wbuZrl8tphmFD8MrrrWl
DlETfbVJDX/VKkg86+vtz1nb7FrAiG2WThZQydemFn4lzconqdqZhfm6GSX+Ahw/OlDaQ4VlsAWK
rRbhFoXfHOqzRBymPA5gYNJ7ju9mZ0tcZUJASIUTuOFjZGhJBFYMiFpyXP6FmRV+3LwMwysEafIm
93ESVTwsiroOSCW0iwL8Lw1C/Ggky/8JmrOXpPo+5i/1Vrl4RSCF6fhes0Pfq06wGWeQX6GHBifu
FAQviLSDucZBRDxwN/FtJz32rnVMQI1Ip9RXJZhFKJUqdXW3VOjWoqIO/+3hKFJQhgqYMd6b6H4x
iYr68HcSCvLieriybfKJ0mHjxP9V7f1gCXVM8CgV99Ixwz3Wtt0pkpzcu1YxXGEeo4Bwcu+ZFSc7
piACbcsc/GGBVy+prflRDawL27RB6x2GMne5yH6bBp8gCcbaO3gC58WuyYQ4ew6QY1Bq9I6Dm4sm
iAFpuIi06609UQ3EJFIbGMDC6TCdLuRKY7eYdulYuntANqetgLNyf+qQw5q58Lozq+bax+zASHnF
eUdi1CDRm+48YB5KuhDGGh8WwLcP4EqI01GGtkton89jc3U9K9tFZbWHl58Be7et3vtKtNbxefCJ
LiLVp83VisGMHMQbLV9oO99HU2PdqQh1u9sfssIFYzoMryMilh7AstdFGBLqTne1Qe5MJVEZxlPG
fsAj7x66Mzg32cUZK+Erkh7xbsb7I6PwzY6sLX7SSmapQ8tp2TWtK011zVtjNwzoMsHlfBl2Yl6A
x9tdJ81gM76tjbaE1nfZ5Fy75TSij3UVUIj2RnnqiLsz6+bodHhfmXmIEB4I85/YkUxHkY8ZnLMp
eDBXmZFwMhxsmflp8tLPt1dx5T7QgeNlnapsaAt1TQ0DaJD7fGrueEROZvzj9gBrs+X8d7ZgZImC
BscApkqvwiD7BM6Ltj8nUMQ26j0ETR82V2aFvMR0zHhfu+1oTwa+JqsOqWXs3P6Vcb5Le3FM7FOU
RruoccLG6cHftUwITRnwAmBjwJJ+I0deq63oQujQ0sjqPMb5G9LQVg/TYg32xalPKZOhC4/bOpvv
El5cJJ1+W1vlx9VRtepdXKDDQEjUIHUAb7ps3qBfB2Uy50xG9k0axTV180PtOSGFdYUVnQgnGxt0
ZQfp8HPD600XCJvm6kU5zDsBO4rih7jmh4jIjVCzNoT2fptnWWdpTuTVAJuCZ8nFLr3r7JoPeEBv
PNxWEmgdZDumyHIJ9JWucPB6tksrjOWW9ePaX6+lXGIA3Ssa7fo6yNZPnBKd0yvDNbMpsboW8bV8
qwJ/y+k8MYUyrcc6aFQHVwGrtLgXuCnP+53rEIj7kWor3q4NqG22oS8qu8mzMRydptt7dXMocaOB
Pw9SWWcU+01bz5XkW8fUmoYqhDnmY1iDIMYW45C5rIDjChP15CoOy9b6cDtMraVYOnYWcgPUHdIC
31RGsU/H9GWwGVA7aRUIC97szRDWeTr6PEOil4zZ28a4yyJ9kGnp0NnchrZSM/MhbE1+hRzNmVbj
bjBRJs8H5Hg8zD3IEiWcPTZSwacrluVW8rM29LJh311kaHW7VWnVfQgj2B8exPQH6Z240e3cxjyo
Jv7WpQCxFyXkRER1lrCXuv3NK1fC34Ti3bjwH7Wh9TDmoeHCZA32ZBOUjaMJWqbioooaUIm2Iq+J
yl+qKd2wcV9dXy2GeGMHQVCb5iFzKepOY1A69Q6GVkEKAwlUXwXxZ4WnowmAaWNvjLpyUP6ijN99
qZ3acRJzJw8jD7KXEe+DpI2/lopYPhXic2Ylj7endCWr1IGzlWhdJzaWKYUerAmbR8UivJic47/9
vBZhCrtuYp6QIvQ84zA2827u2y/F2P9bfP+7Zu+mCYoWFfr9QoaQaj1kLjsDxg4jOl78HP9Rx4bp
8Fhz6FKryVsJ5duXis0d1JISVA3ya8bqI8E23GzgrFwlOvaVVcSuvdKtwpqZO2W1j6KIX/9pHXRc
q51XRSrYXIYp5d+g3gI3vrw5Z5vA0pWTqeNYY45Gf2l7ZShFe+od9ahc8wcEBp4nKCmnPYwQKuvM
m2YjEKwcD125eRrRPAM2TYbmwD8bSu0TF56myXQ1h+RPslW1XLlEdH1mWI2Jv6EudMe8BVr2RQKI
qUjf+nNv73t0VU/CjDfKRSsHUUewZumYd7lhVWGfAwTsNXJvVSZYZHW5McDanGnZBMzK+ZTmA+as
clEXij4B01b7hWAnKGfh4b27vdPWdoJ24qXTGB6howyR3+24W3q7PmvDgYkApoaQABDDbsjfksbs
Nm6jte/ScgoIerSlSoHynHo1+RGzToahKt+L2ZnWqr/a1Za+5scjgfj732svo4XorWaqQpfbzwSl
xGXXdfbUBoORbCN/P077AFfRhnFJUgNR34VQ1Onu7DQGcLbJu+vAe3fHCds4Q2vDLF/5LnZOtIog
YFSoMIt7iL6YYR45flWap5G83t4KH29pqosd54AajHPrqLCNW9fPe+iEKjx9fZjibIkOrX3EMvS7
jzD6GZK8dttAKfMSQcas7NMoABvt57auxXI+/j/Pojr603EHyBjBESpcipKAOoBGkiPDEfFv0jkl
zGTYYXC7BP9UPM3owEHc4uzweCMRWPtA7RU8SGvC5wCtRGLzVOQvQGmdoXFxvymt9XGQozoYtIGH
TTtXbhOiuPbLTP7wZsbN1p0nO76mM/lEtsAPa1+iBQa3GFkvYHcWqggandWeDd5b7RqHdjD/3N5v
K6949AH/uxvy3kqiOMZuiPriDE/rh2ngT1AXmupD7nVQninoHan5n9bufA47g2Di3Y/eBcUN/20j
oVphA1MdCTohGBG7s5rQk0odUnk3s/pkdP2hs4dPkZrPU+Hwg8zQ14vSfQ4HSCHqvZFAC9cYy9Ps
wGhUtosc8skyrq4Z9zDlbatDZk2HKK2PZUJfNuZrZe11bWLBnUH2btKFKHXBfbrc41XUQHIjGr+X
zqE2ooDH0NwYAsbCOv2Wj4e56l4q84Wgol2ru81NuFKFoDpPwCkzq6kYyOUzKGKld8KieQc1t3fE
GL/NNhzSRTx/mlrll+a8Lcf+8WVFddQrWFuoP9tJHfZoXkPRZG+wPIBs7TcJmlVnJU9GlX4fXHvj
qlrpDFAdBzt5s4ualidD/GflZxGLD4nJ7t36rq0j37DIoUXdHE0LD75oPf2W9P3s19ITPjYQAg/t
0Qyhwt7Z3a8x8/jGnb3yxqE6cLYTTpVxueTRDjtyqzkrmT4Xyb0y9gRapqVRHZP+dTT459s7bwXt
D3zmf0/qKCM3qdO6Dh27oScxslM99EcL5tP4Ux4xEXvlsbd6cg5RFcu7yZmGa2aRnzZkyV3IDbgq
FMNDkh3SYjGIkPtpLMTpH/84LVNiqIPQBl0F4FHOgxOmPxz+XTXgNDt26DrgV441tHDd2vKB+PgD
KewdNGkOnpivdhb08MbO72h3gKdgaJtb/e3VsKKFzykeGeHDWIfcgsCgHxf2yTON56yqXkuzPDqj
OjQ1t396rIK6oJhfWodXAThKYUb6x7hBRZEUw+J1ON0XJhF7C3eV2Tc0MDL+aIH616KsntRx+nR7
GteCixaMKwLIkmH0KvQgWjTz8pCm8Z1jFXu35p/Szqz9zTt65RjrGGCnyYwxagekMsNwHQb7QinM
s8z2ZHCQ3svsV9JNn4d2oxGzNtrywe9yDnBfvN4qcWMyq0WjgCCzGY9RXuNxa3ZHdDfOqU3lbomt
G6n7CuKH6ujfMo07NUoMKW25j4ULzy76ZUC6O7DpFWWnHLb3Muji3PTZDGZ6bkjveHsZV65tXRlZ
eK2TFn2KsqkHm00qHoohva+s8rwZ/NfmU8vhLKMvvYQlxpVEDO51BjXu6iaKdi6X3+aO4bGSdb6o
jAYvPGcjrVobUyvqAIgJWEivYIMs4MacKb9D/CXDZz46x9FogCwcXtNt3uXa/aZjiEVvey6Y/Pwa
W/E+jy3IjEIfv+ov8EF7iCAt4Dnd9wl4xap8ix1nP3b8x+31W/tSLZiRuEBhbB6BM3W6fd/gQHQk
f4DmyHkUnvLz0nmZMvuLrLYsf1eyfqYFKseTQNIOqLNP6fQGs52nwgEQx9u6Qv/H2Xk12akrUfgX
UQUIIXiFncMEjyfYLypHokgKhF9/1/aTD3cYqvx2yqdq2AiFVvfqb72fJPHZbFvpJyy+AgyVy2hb
ewFXJjlswTtvmrdmgCdX4X0GEzQKfpXw2YZVLEKWAo4kXj5l0ccDuvB+c0lyULPadiwdXnhRBztF
xmQvpEbUIie9suaW4oS5GDkjkLA6dCyvHUl+WCrdDSmprmMIZ5WAbXIvj29e2abotmGjT3CX2EC3
5WXp3s4K8N/DIERrGi/Rp0frtYFfeO8546PoTCPdPmuuTuXuA7mfeMRb8UZZ/2Dz/Dzo7lCVlRe3
rvUz8aw0kqN1CZ3sVFubqbBXQpXb7fSd29hcQm2hdJcP/lTiGITNSyfooRprF8ahHZQAmRfnk1et
PGphps3pzR3gr2ZsqvJalvaeKfMEC8/nj+fQUsA111ErlxEJVEN5VWNrBSfPpWkeN6ZiBz26PYjp
Zbt3UpE9tlUx7SzfDnZlYFauKAtb+lxHndb2hEsXjE4alX9KQjjWJik/wjOew5aRrAnqF+Ta/pzZ
HGQEKiurFtfEhgxD9P4+q9xtGCiOEruzU0yUUUAPmEq4dviDewmMANegAJ6+ROFgDLeZJc2maQa+
6US3VkRYIHX4cyV13aPVvqmRW+9TpZ+hCYb1JdoQNyqvnzz07ViZZY4A5/VRVjIsM1ax8Zh5/eOQ
Np97tia3WIiP5spqocsCxCHUFfwEupyp2AeBddbFKNHgJU8QqXnABI3blQm3sHrnOmtsJuC7jC7y
/IMPt88RZtJYk8T3fvcNU7EI6Yvf1icbLTpRzQSIFvhA32p+hem326yE/Qs/Yi7BVmE/ZpaQ5dX4
ya/Uap4J63aNuyLHXIqS5hJsg9obvGia8upY7YNrgfut5fgzm+je5kHcT+VWwAyc0XDbufwSUrOi
T15YT3M9ti187SROUl3JcKOhTcGBifbkYmxXIYgLp/hce90kZuoDlVdXMZmnzELPAzDvwJyBEAYC
O5qdi025JjRaWiBzvbXKbNOGPRHXtMSrQBlDVGzralPY6YFoumcVQjHP/d4046Gq5WFw7IMuVzuH
FxbGHwb8X/F1X4cJGty4uPa6+pGjMW1buy3fepp2sdX3JRBBfcUgIxVxWHRHLJsyynLIprO2vaPo
7Itreh5DEvdgnSdFlW/Sae1Ss/SpZ/dW6BWcErgUcR2sIsqMevWJY0WJVf4Op7UM+tIzZhEbDGxH
woGeRxBqfe4Q9lZIRoC3EpPQWtGaLA3xLEbLg3xKgLSvr+4El5JJAveog3QnGFUbJ6sG+ICFUKBD
1vPx9rNwas/F2T200eAw9AhhRvUpARRvSrOXkk5hxIv0XgXZSuC0wAHy55JsL7NoKMDWhzFV257h
fIImJA1Hl6wOqw3es326DWTN5Ja2Ymup9ns2yeSQUMs6p1aP3cGCDybMZp1tXuo6IlO/qe1hP9ow
TUaJwelPYeegw2jcQGv4ytubYq2L/EJtWbrWXLwgkPPnqm8qa7ufWlNdcViGERCWe1LRo+NGYxn7
lo9cHawPgjdbjAfwiONEVUetO6QzibdzyuzXxx9taR+Ya8NryaXWHJOdDjUAPJY5ZOaPZm0ELSkf
1BtTrzi9seQiGFjjZEHnbc87ttIatLAO5upxRyU+nDMbcWWJ8xlVnn1o1Y+aBzubHj9+w4VpOVeN
i5AR0UtHXEu3R5efu0eb+nc5hBtY4F2b8e3jpyylpedKcN1ackIbI4zlKm0/ZE4KqxUi2ruAjE48
mjpEcJRVm1D1cerw7Jx1WRLBwAdS5ba6y1pcXahT7z7+Ne9HtXR+BlsiRBK5SMg1rapnMglcI3L1
+vHfXpi4dH4Ca26qBmnE6RoALRmNdRMXuf9prHTMq2AXJMlP1gcHwFN/3zydAsJgs16EW9vWp1x7
17ZJDh//kqUvO9unTVChFDOp8jrk8hdS6wes2q9B3sYMquvVksZSiDunVg9VCbRcgceUzA02WmCP
Lp2YFNU3RB2fhtLsuCm2zFMxs7On2oNPbFOc3W64K0RBtth3d65bgc7vHOt8/Ld7y5xerbOwLZEn
LbFs8ztEWDDe6NS3j8d16eIy17bLvIFjInx0rxxyH3QkxgkYqxKY2u+upY8eDeJG+18LJVbuKksP
nCvYq16Gg7Kb6lpwFxREtk9r96Huk701PQYtohIKaQH2aeVHheuWK2O4sPfMZexGGN5BYVWhcN3u
iw7VAT7BuLSs033IvXTlTr0wS+fy46yabFbzpri2vdiiChenORDTdn+CM/T5X6PuOcBajzoPmO3k
16pNweFsUUzJcxfElZUdZektbtH+X/GahdSWLhhEq/UtKDVTfecVJKaj9Zw48litIVCWkiJzxTGU
VlkjWZ9d88I+h32o37SHYFDCXvPgJsOZGagXuQ8n2CI78CT70du18xBOE7wTU2eK+mAqUUk3xzFp
1MMo85W95v1giv5/+F80YeuJCbWrbpsTDkZRfz9osylYdoTZKNlUNaboxwtwabBnGxuyu4PSk5Nd
gZWMkmqDUuapYzTWBVB8/hoh6P1XgiHYfz8p5fmYZLDxxNH7bPssv/kpnnWT7VNOpsjC0u9yW+z/
7ZVmwWjIQr/io86uCVo8Jo48iGe5yH7wr33nHCFa4Stjt2Ay4P8BYf81U1OZlD4tpuwK03NU0xpA
OacuE/tKWjGV36C09e082/ChPRopsAxHDlZvY07KQ7NRq0726H/r4G618oMW7sNzBbTiZQC75iS7
orMpd9qTqYcUNVhfrozs0o143qWiUw+tsyDtXH3+lI3ZrjM9bNf638Vk9kmWZ1GY6xvd+6iH4C41
K8n1pcBx3qpio1kEOL6gRlY7+S6GKQ4n+qX5qTokoQc4vnanzC22nnIuhpVlRAt3U+Cs/Hg6LVyV
520sVhmWoyvwcDNAVYw9/FgxWFQ7n0P3kwitTauHq8WbFRH7UnA3b2ahKvUH1EebK/zdj75FhrNB
CXtqqq91wKNy0qdMkfupO6HtHHBHWLwgdC/3MutvjQRPH7/z4ojfor2/ZnZeqKHhg2yuZVDc09Td
ymba9gOmb9nLK3om3grPi33tbfO23oYFPftu+LBaElvYleYieBwvAJbRsL5S5/cYpENE/C6LSjkc
gWNr16D4S8tltlEUzPiVgXfU9bb3F6nYtaN3V6yp/ZaCuTnmGfVQxYHZS660FAfYmT3mYbFRsDaX
Ft8yUH3HcbqnVR+bAs7FQbGTKY9tVFHdbrwkQfiFkyCPUAlYrYwtRCFzFfso+6GRwscv4ua+oRrI
8u7ZMXWMCvPHE2dhSOfidaZLzVw4ssHbkj5z2d1lxfC06na/MC3mEvWkkkmNBgbrYsEXL24CGe7a
yULxGhWuUYxyl2j++PGLLK3DP3v+XysAlWZdZ4DEXqoeFVl77yPwdtwH/FdORpRoUdu2nsf2CTXy
CL0mjmfihK4kABeOy7kuvSFD26BAaV1YKTc+rA1q58utoEhoE3tNeap/fvySS/Nhtsq5h8AlyEp8
LdyiutE7MmJOqY/FsLYIbn/pnfLKn/3lr1EE+okbmbTJNdPSjjxvEtGt0vTxz1+qgv7597/+eov0
rPHzLLnq1i02ohf7dLibMt1tJQjjqcjbaEzMXVhkUZvJZ4Nqd8SrdiWfsHSV+HNK/vV41+rtwQT4
TNxxn/0SbcyW/SkMt/6YQOLy1mrnivvwJ2vtErpwHfb//JC/HljI0QSO7q1LTsj4rUly61OGnxCl
8IWLkPx/qRNf/W5G8dRmhdh03a80Yb8oAIYR4yXb1t3we/JouhIOLCz2uZLdGYyTDFJbUNI032Sa
PCSlt11dgQuTc65ed3WfCNWk+Lg1Mfe6hYemtgIoE6rQxTZZ+duVWbQwR+da9jTDIhAED2rdEyFN
80P0BCkxT6UbEBKGI9jVn3o6IU0Hf2YZQWb0WjkSAGJblBtSjSwKiVgJNpZ+y20w/vrCPqA8lVIS
u87gwIQ0l0NUNNPm4zddGtHbd/zrj6deaDIrba2LMzRbmFM/lEW3Rw8ITPpW8rJLK3IucR8t1jvw
S0quQx0guc7uXaS1wyf42IzF8NI0zmHIkBJ22oM9ifNq4m1hw5yL3VNeU9E0eGymyiiZ9OeCIukc
WuVblzabpnfriN3CpX8bR/e/46g9QDNp0vNLUYhjkfh7mgILSOrDsNZFufSlZpGJ6w4yw75vgUzF
NyAqb8qRi8hr1VkF1coJt7R6Z8IHT6mMDxBuXbLJs84TMd+cLFUHVaXBSjri/begc327L4zUok35
ZdI1llLy7HsjAkr3hQ/Dyh78/kuAnf/fT9F4qXRaQvilHKqj1VvHKZfXYCj+aYejc1RyKQJ/yjhK
ltByXjJOnytlX4p+WhmgP4HX/x+PdK5ob1iVFvr289FC89q5tn6tAhbZrgOboR72Avx25NNIQmED
q0ios/oHX1YbQQGCtUsH3ha1jDLgYrYEGhkY4rrdBnG7WInm3o+36JyhnJoeRgZhlVzHDjywvgSs
HpyOph9fudvvV4uR769eOlfE2/04oLEcQaNnjyfC/N8mSM8t7PECLb8O9q9RrcyWhQOUzrHIMmVE
mQTm2VOVP/R+hgJuffRg7dgkuL4/pQXUn1RPL1OzN3m1c4cwHifre5fwXWrJlQPn/T2ezhXyI5U+
XNJCfgErP6575Du1i9X98d70R0f33pSabR1lSz2wmG+bfF0i3Vi26lAzfTAq0HeyU30QmwY3y0aV
9C1DVmbfwg4vqqraRE0B/4oScCBpN/eGNv69owpcd7vuuWrhyS2G0IHrKswZvM79xmv/c4NKUW4A
guw0sHihSh5cB6WFCPY2XpxkgY7ChMOqq0HPzs+aZmTXZ9zasJoUP6pcZgUstpv2UecVZBCV8FUC
iA7RvzP0j7xJXI9SU7ONMCX6IWzekV2ZBFAhBbb+lgbNtMPFHH6KvRD3wGhbOuoKRwWoavkdKo43
rrYooCJK8pdpCKptqmxxrX1vAlvMdWMxBvV57KCNoKUNv830JnvsUW7qZfU1LRMUozJnAv1QZzGs
m83GSgNxzJD+PEkvR6pHYUm6Y9ndT9Uo3pI+XNNILu1qs61ZgnpCW8/nF6e19zwonwaKw2s1gesu
zMB5S4FHpK+QZEiudf6KfJG76XqZoL/Wviu0BuBE4jio+shUUL5lWf7aFrjuJLocI87KKYY9Gr5W
l30TEn5CJNQRadD6BRqLs9FW+JjYfA980qmqSwBi6jXbpIXggs6FNh4ZIZZuWxe9pRkcTDn8zaHZ
K8BOz9rvafkZ1KLjzREw1KbZTQ0SpulaW+vSzjFvbfBKxE0u7xCN5sFO8mpjpNxzDWMjVHSdAAbE
zRSF5mtA9Cn0QHNH6BM8Bn4au+T7ytLGmfbOyp73NKTodWncqrQB7J9ggGGe7VztrYG8pGPxYkFe
9PFjFk7teQ8DaE9oenEaG9IQpINL9+Ihy5PKbi/Cw8dPWLhbg/Dw31O779y2HSifrk2dXoZEF3WE
Pi74fZr6qaHeTxNyBNZdEDmF2UAwEvlGP7VhCgWVIOoO4rZ/s8ak80YFzm3PTpBgu6pWHVsOiU9A
yR4X/8iEyY7I1oIfqFq51i9k1ei8SyFtMgFXPAVnads+OQ49iqQ/+EX/UOKGnMrxQFPnMRz4z0R2
Ww9w4z9YrDVH5YXTPJiFrUaFwp9y14aPZcIixfrYgSQLKhgS2V5n70mwalG3YAVJg9kpJJTHA6+3
7SuM6UrGm1Pvpl9owsH8RMr2vqo8bCxh3DmUoP9dlK+G7HW+VzgH7ZY95bDTAj8OPucsjNJm9O/r
xsDJj5d717xM4sXSPrZjqAA5OtmmJm7NCS0+KEEhDF/DsS6EJXNB3Wh3wGXY2G4YNBGU6xghwd0w
wVkkGLZ23/201pbc0oKYq+mSiYtcNfARM3TaEABlvSw5FtXZme7sgaJnJnxIwPGSdXMIiDp4HJym
BAXKTK5cDRfaQUBE+u+SLOvQlNWU2NfaBKADuE7bRJ5FDoVU4dYi+RWB/E+nLH+VtqiiYqphWxs2
n8JbYCj7XwzuWz0z0PAShV5J9qtMKzuMQqcsooB7ajNYygbkOhl/0Cb9tx5nOu/TaAYCFpkdTtdq
rIY9Sas8Cv2+O4jEW7szLyiA6JzHXpkwHNngTFep/T7q+mJvu2CkSmgQGEhL9Fioy5SqMXa80Y+Y
XetD0Xd5DAbVzp4mFyy2KsBkP2YAz7lw58ThEUHpPey1dlFL7zvEnDYx6ixJGTzY7LFC0m8ATlDp
Tyv77fszmZB5kW/UNkP9qT+jq2N8ahw0A0d5G+CS0cVuK1/qKXkrC9dCG5hbRl1NUMjxwGMN8WWb
ISu3RU1+VyKADbLu3eexdPlpspNV5v5tB/r/kw3CmP9Ovi6jDSQF/XC2gg58w8FuUEiyL3mQPLuY
LgAAhDIScGPYpFKxTUHumdqZduQrEfn7Rx6Zk5Icz2s014E5q+6WdfHT731XwWpePtZr5KD3Qzqw
Af/7ioAg2YAMtOY89P5D2nlsC96K2QIvv2Y1tvCR58W/XhOHSVP0Z0521NLDBni6Y1rASK6E9Nfn
9henWTPGWHibeR2Qel6aJSpT55wENnrmlL9NB+stKwHt/njOvl91I/OSX82hIgLxz5yFXd7lKvvK
gV0VJHtRFrkbuiEAP4GfSbdSYlwavNvM+Cs1hi5JXRX51J97P5miui+AfOUPYdn+HJS3MV5xSPtu
lXy8MN/nNT47sIUqGWyeBqcyMaml/eBQdi/BgVE7l4kvI2N13PoUPI0qza2bEzTuU26w+3hw348E
yJ97wV9vG9rIWgddY85dV73e4EyZdwcwLDwuWPhmhT8/fspCtZjMq3iTIaqDIw78OvysKA6wAo7r
FjKucIBQ366iUQIzHdBwV9htfvSHsRyP0ID9U/KC/F9/CWkC3ECJfTJevuuG7j7hyUGm2b7m9TUw
a/3ZSxN1HunUaShN79onaIXSFH68Mn8eQ3XSZfjNtp2nUtKD4WzlnF64A5F5UREXVdMXUNWfZY1+
Fa8in9t0Okn+qtIp8q30XHXgxw/JbrTZW1+3P3unWsueLGyT8/Kh8iYoUG5uyh5MDb9x7xEf+IFp
tbWBKEbL6qccnAwPFjxBKfcdIRoNU0idxH6PliorR8hpDxG6A9aMIhZ2oXmxMQimLK/h+XwOO4LD
zMDZXJZi2/RrtOSlF76tn7/WCXNrEfLBys99I08Eeqq2ZPtbuAnlysdrZGH2zKuMg+UWnDphfjY6
v4YdfyllG3ds1zk81n32Iis0Rv2bsAqOk/99namtjZszMZ0EaTZ2Q55qvzuAQfMUpk9W+enf3uiW
c/hrzNpA2N3oW9UZzIpozOQDtK8noSCdgFb7ytPyWpX+i1lTcS1sZfMCI8x4Ut+lxjkZeKdyVnxF
svZmNoOrgJLtyldauLiReaERimTBIQ6cTpMnXuSQHwehwhiJ5y5O2kOHvsfBSre0qmP0gLao26RH
uDl9gpnDmiBj4ciY1xqpy5vBah1zlrnapF3uxXUOiLtkyC+A2J+LN1ONsW2bPsqn+mgN4wt3mrWy
zu3jvROgzQuPAJb1PiNtj10HMlDKX8YaOXFVnkPwyZmCTE1Dwu2z7jnpJXwxbsmq8CID/KNZW4wL
q31ebbSUNXLqi/48ZUGkUwiNPcCZuQFD6eOZuzCV5gVHgwBQwC1Wn5nn8NvN8oiz/1nUdolyYyr2
hZxW1sjSk27//tcaEbouhW10j04MZnaibkQkm1tII53y6NQKKptwjZm+NGyzyEZPU9qbJJHnHoFT
RdzfTTEehBO+fjxoS4f8HJ0lqC4sdOfqM9VtGytrl0O3EyvWIGNb4rKcWmPMfP9LY/3w3CrO+vzf
7udkXmtsqgzt4yo3Zwpu61TA3bDznb3g+cHnzk/thV+GtRaahfk/ry96VYYudZuoc5YNOk7srorb
aiUYW5ARkLn368ASWxW+dE4+eUuF9zuEfaEy9aX18mvga5xsyoeHEzhUw9qNa+HYmZvB+r6wTFFP
HcAGisZVpfMtGOZ3BRqBObaPU9lUzi5FXiZ2tYKv6spcWZqLs0uQVVuVnoKkxz1vOugQkENUzos4
TfrN6FbWtXfRWkNTIrdg1L6g0yoHeHtAx031g4mk3DdQv37hmMz/tOLdeYHSo2hfF8KWZ4O6CBJP
/iu3oUJP+00RSJgKrE2f99e7O69Sdsa47TDhkHLZHSXfkXD8elP18IlWfygZHw/v0lNmu0rhZ0jb
hqw/q8pDs1UovUgYWkTUot8Y85BdNPVKKPj+dcmd1y3JGBogG8b6LBk4IAottVtD67ueIxacCEjX
YL2S1FnpLls4ft15HZJXvk0LlHrPgXNE+mnXDO0UCXGX4BBgBd11INAnUuxLmYUR+hfPjUERG67u
Kz/g/XkL/fl/92um6wpQVtA53FwdOmKObVffj2wN+ft+mOnOq5LtFII44lfDGYJ0uGjTHElnuJ1u
gTCvN5UM1hy0lybILbb469hxZCbQnNSOYMg2TzAUUhO63bOkj6Rof+js88fTcGmwZhciNJXmbp1m
w1nAXfKM6Kw7kLzW10H23spGsjRgs31EeUyVfVqTs22nd7o3p2ZwNzVvr+HaJ1mY4PMKWR4OooNa
XJ9cAn2fPfZbf7B3AOZbUMUH+7pIj/awIvldeJt5aakIctVS8ItP0m/LyLb889j4yD0EcbiWr3l/
v3fnpSMrkUFhkq49ifCc9v3PKhAI0Ua/hCwmeR16tOExy4mt5MfHc2DpebdX/WumZVD1u7TQzenW
kR6Nw+cehZSssR/Ra/BigSGUavalKviaD/2f6+//B6juvKJUSc/kToYHOqqN6vFb6lyI+QJPv8tU
3sRvu6T5PlJ6reWuHqdNC1/yVH4qvD6C7XJU+88yaQ7tkJz95vXjIVhYbPPKksZeBBuyrjkpHmyp
dpFE1zvDnU8OG37gkvLxU/5kM957cfLfke4s0XDhTurEyWMiP8EL5PayRRqX5M7lD2zcteiAsD13
w0GTThMST2IE4WrXsDwG0i5WU7vFz2mR802Vu7H7YvPxT3s/ZnLn5aYglGnBiS9OE+Sx6ZhcOq/+
9vGfXgg63Xl5yUtQPTQ+VKplIuPA8rM4gxQG5w6UngmAgyxxTyCpIBqkCgZiNqAt/2aN484LJYHD
oKdk8IWtiffg5eN9MZi7QaOnMrfEWi6XLhTQ3HlpI3Btm4w5rU9J04rPrpXva0+/pIqASdPYduw4
Vn3RiceODZtOQ93Fo6ymCypFYtoZ5ScvluqLYw5TnZhxAG1E1tUo66RZrEL5kw5IxbiV1ACMsQ44
LeeRd2hXTtvymY+3PoduTDa+tis0Xrn0hFw7ZHTmBxvo/ZhAxQvPxuABcX9xX9plssnpNNx5UHSc
WAYDkTS1jqX2nrIuvM8984g9+nUAcmw7gEvBFPWBT8djoX+y+s9BVRU75dsJWtZw7Sm6sI3Krnks
RsgUy+SmorVSc3S02FGfRI3IxvOAqBnwQKphasCHAynhCh5ZZW397N2MRfg/5tRLcgLi1IV6uif7
JoUZmgNM0u0Kcp/jhLoPW87vE9Fs7USaL7eaY+MpfzMyTrZUqrMTdG8gHUEhpMt7qzJy10MF8Jl1
9fBtCL1t7dtnURX71uYNA1wx08nOyemxDDIYjIAca3hcg009eBZ0nA6pSBm5nFYHeAxHArq4LNGX
UNdnp4Hxnu1UOJQ531NLOjuftubOZlkcNiM4cKZ67Dz3wVDyYALa76YEUqU9nN0halEhGOLcUluS
9zr287B8zUGS3WTK2jvUHh4K0z66vnXXhOgKFnX+PEHYBm6FVY2QSViHMiWfG2vsY5jaXGiZ0Q0O
n2LcwKb2wUPvTdyN1I2DbhgPiuaA9RRpcIGTfL/NnfFiERTM+wS2SQnncYCv31qEsk1b+MOeI7Y/
gGmwZ0PFdnaJYlMFhg8EQTBKdKdKO0cmQHr9XJZ5VsSulzsxz2wctb3l+sBoZpCBIYQ4B0TCmlVy
rz0FKKNHikiKZrhRXUAUu6sxGV2UZrdBiMrEPuhINkZC9jBPM+NBK//SJ9Vzr8a9UwS62tZGxGj2
98tPMlH6MlIbxoYcvUw+BfaHhdgaHU8BWODxM624ilVrPzsuPGTsXFNMtDwUMQ1EAdBKEOwZTWI/
aHeZl+xbOiFjB1UegAgY0Eb/Dotg3AiGejvrmD7qidgbqHug3oNXL47hybdjbf+avOlRqaDsHsKE
SdyjZZfcBc5wcQc67kPcnUXm3wWwJ5wiWJ5fx8riUWKP7XTOCyQSqsgoQ07JAGGXp3VSbLrAfkom
6V9oX2uQ0MZCvPZOqzAIXh+X2gnHJwJGJoqeifvMa/2FefWxIL59yYomeZMt8PsafT2tlTeHqc8v
HUs3eegcfUR0cTiYHZq/3HvcK5xtSwE984ocn2Ac90GWtMfWRv4HzgGYFvbogTqUDI8FT60d2tNP
CmbnSd5/Z4kJ7pzcvXF8O6zscWqmtykroX7Isozuc6d0oZKzeWTa9CRs4v8mQo6gNCZedV+xMPRj
n7Js2rUmIxcKX7EEdUxEa6ZMrxSmacHGaAI+zWQYCEAl9GfViEBhzL+mKYO0lugyprDd+OXwCllq
U7QvWWYXB0dW3Tb17eyCuvZLmflpARqeEfeexejORdKBCoq1ERoEapMfh7U3RMpyYM3QEmwz3DsU
HfuGFkvnJbRocwoV8tU3z6F2Y40Mq8DPgHuvCmPf06KDp2w/WpFdNzepAessaxsAu/eclg2smWTH
NgGYWfgJSYdvkQ7JFm70sKIfy3teh/wasP7+RpxoKrcFfAAQE+Mm4GBmvbg02A6cSbpfHL85VNDE
YYJZ9wk8d3acpZ9TKDTiYGhIXAOMpCLaMh65rYXlzNvpZwOG/K6QpHgyk0K3C5T5bzCecwncKTIL
/mPaAgQcl5i41yoMv5ZhrX9Yngwg/CNV+5l3+lcgtHXGhQZl7hHfMqFo0U8sa0Lfjk02rWLTp6Jq
p50SKfTuVgXH4SLozA/jdcXOM76zCSxxhvhAbfnolV+dUY3guBhEOnYDCtTUtZs07KpDM3QPCmqT
e/SM+xHxFMIeuxvwabzaD+OgCL/2UicHG9j91xI5nfpkLM+MsdKhuuS9CRnAKOpLJ63qQgpvOhkB
m8dTIQMwVDtffUN+oAJTVk0Pgnv0c0gGFXUKbg0cDJBNbaiIKjkkd0LD69lxgjGWTdMdQtME+6mo
k4tBg6ShTndq2ZRunbT1HgpmC9CTjHu0QvsoU2AZCZWaxaNIHvyehVU0ebrvN25O0p3Pht/APPjs
bNll1n5lyCTExdAle9qwuBVh99mkpfNq45uiki9+e40n4tpraPM8Mm/SmwA3WLIJcpe9lSa0WdTa
dnDXiunQWM54gDdYvR/8rN+3+TSRjeUV3xBU+gLJESCJSEl+p64KPtVd18SqzH4SW4I9IVKnftNj
ZeMCHiZvplNi26bE36AvlTiHsU7R+ougpgRaTSuk0DLPBhfFMfcW/NwjzYWHjVIF5DgU7mfkLpxj
Eobm9ziw9Jm1zXhv5cLbq4pCgwIzNmcL13d8LqHScld5wX2uzPTg2VMaIzF9wo52K+aWTuDtGlmy
/FS1UuYxTOvgToPCcoczq0YDJXBdSOGLBhyiJB1g0TSJXD9Cbe1/rnMjLwEz/+PszHYkxdWufUVI
BmwMp0DMETlWDpUnqIZdxmaeMVf/rchfv1RNJ4HUJ1u7W+okAOPhfdd6Vv7CvQmIZWaL1wQnG+wQ
Ouhot+hl6r0ls7E4JiZi4olpI0EQqUssUF2cYxJSaeEPpTEeDaDkULSOjTCLwCKLKmNrO9oOh4Ii
SFQi9sMAMTUZ0hfaRMMW4YiPANbiWBanNXRPWEqxsdPjs93hCglMmT6R1UuEnVhQpFX+oIXCm8u4
sVLk+ey1//tswfisoARzVSVdJSdECLiHDF6UYDJ67EgY/9mXWXXBZpBviy46OF6dfowJUtfcMsxJ
Ejh8wGSp+GNJxtBCIQhzP4QlLmO+Mr8XlOwZtpwBq/k3w/SYnygqg753i12WAu3eI6R0e/uo8HU1
gs1xo56e2lh6Be6B6o+sr09ypH8alz38tz9/vexfB92cOu4gzHy6FCT5AZdLZ8c/qpEfbv/1r8+Q
jM/qTimZ0pJZ8XSRduQdNWuZ7w5lGSC2LzqmWJS63FspcS00ltmcKJojaKNsGmgyxzre5O37AAW3
RC6zjOVdOuhdlHlbvCvh4ys5C8xx3qr67Vp/+mqczepSBHItIS0+XeIKcu4JsJGNaXxDBfaUT93d
0FZ/DChGt9An+vkQ+7ZpPxGssCvSj4X6O5sDRtvCG2p3aqYLmli1n0Snzo50WAq7e7KjrUeSrRg9
6NNJalyY667xDD+JI1/d9qyKNRgmLzm0vJchEWmICfE7rPW1j5OfiXzR/FmCXOaDEQgYQ51vsiT2
8wJJnhJTfujQ7kVqbxuZeqc0NDgF2oJovB57ws8TUd8iOpn+UCM9xQDf8lFI49luhpOn8wyb7xIF
9855RdgBgCtuQx7d2oCFVqcA6CAdYALIOT8kVpNvVEnsLIzN3EcyDv6nmdYe+8JbnyPokhZRWlUF
tg+irfaxh0jzkSGZNfcHemLF8MQ88zjp5tnyyPcrbXrVo7xQTmZzHp2Rk0jHKeAWtM7usUEs7ydb
vk3Q/m81bT6kjAlwXs0jz4rthI5c5TyWEcHWoVmpX1rXWugXr36OpCsgRM4AFNQXvKCLcMVRZmST
096fWlBobHY/ZEfZbEhc4DCAAl3PXxCk+cNIxaZGjfD6lFDCMUAsJ7+a/n/WsNZT+7pwx9isnCQS
hSpNNY4XIOP9jOIcE1XFqQQ3a9sbYjdJ49Vk1pPNhpfbU9yi9PX6S/6aQYU5tgUM4+TiII2ES8z+
FKGsEgI5mfYBgWgyJhSivMzB1s59y6bxLFQZgPV9RbXf/hEL8+wcjyusOm56lFWA0f9N6mrDu+ot
ge07ccpH3Y+b21dZWIr+hZqNDQ8OXsywhpmcW7QpW6iQUH+0Vu5iaQqfA2Y1TsG156bWRfLCPcKn
0vtyAsfX6X5MMd3SzCzhfGHduRFTtx1ZE/LxCSjut9v3t+SRmENoGS17h7naulRjWuFMpJA0jwYG
r3eQArsSMiHd+HaFNR+nc1uqn8pgYd/WHzKuElRpjKeVH7Lwec2BtKVdOwZaehY4bOVOD+SOaX6R
Jg3ryjkVxDgahcDbpQQPCAPNBYvh9pUXPp85onaCPkij12FdiBbHEfpVWMiwKefZc5v9GRLQHMQP
D/TatRLrwvXYdW79++Ohk23lcTteQEcJKEPJzhP5oxqSXyqPpxDJhD9rS+x5Wf0cypEe2sm673gf
1MLlgUwbxL9X7HmiDiy51lsiyp1gdGPRdNybOrc3xEI2mRizxud29K0ojJ+lC74jIqiFDgZ0pxL4
k2C9r6zmYKeHLN97WZftam8KNfB93yVtAD9EKjqGRYGEKxU0V46Rh9g5Akqs67gha+2wcKaQ44jN
14jECx80m/WgoqbqieFFQACP/E4Du5HZYEQmdN/L8mit4f6+bhKxOYWSOI4ExtS2zspE5PaIZOmd
hRhK+D52g/JAU1r5sL9uELE5hLLFsa1hpbbOAClshkaDIOn4BWIZVv3TS5/unBDZUAnfuRfbZ6e4
tiBjFBx2gNDsmpg9KO5up0Y/1s74dEXKmwYDxQghD0ar3os8uzjCWNlOL4znOSGysmSO/b9hneEZ
R1DNhqg+AF3vStsoxwPyN3HK/W8HgzkNslAQdMCmYp1RcUCXkjx61uTTYY2NsDAC5yhIU6OqOfba
RH1Gv+Kwdsop3QAGeirx7oyUrimzFhaVOQuygdQsTaRw/v8YRBJBWOkLkuiHahuP90Z8cRC9k90n
xgvYJVGJ2vqa9m7p2rPNwhhLp3BY7JztQSBIxxx2daV+I+pkZcFc2pnPcYgw50aEK+kg2LsOYtaD
khPfNbkK1HgPgV/UoPDcP9Zi5Qy09M5ms0ZpxuY4Tco5G80bvuWpSc5JBzgrjdHDqlc+5sWbmm37
x8iE0dLEU2Ot94EB322uw5tZ+pym6YUQC+E89rBlaHmMNbD3t1emhZYZm3MPM2+yUIoq8bLa3QiT
OUYIMV7xCGv3YvQfld2HLXiTOnlfueB1DfpijztHHsJ6G+san8GZV8DWAEzuYtK41ohG6M0/JB+f
rSo9j/WQokRzgM+Luf+NOsP+xUHUqIkYreDnUea7XNl9oNx47QUuzMZz/GESq6IxhWDnqqfPqZs/
kwaQHk9ueiDzbj+7r1unbB617nnCyXD8ZWfZO//rXRy6qV3vbv/txYEwKyrkhVc5JjQ26CvgD2dy
DHuBRua0S6HELzm2/CKBy99ux4ODvD2f2e5KQWnpyc3nC89ErDDUumeZeYE1oK5mGVtW2c+rMc0L
68fcSGR0E/JzDMrOI4nDqYYVt4j3njedUGMlQWqqHyYBub1Y2X8tTBhz39BQ5h4cm9o5m+Xwa0Q+
E0J13vJ0BNo5C3W0slItgMT+X4/4r13elCZmpfuenbNWblMLGzRIobwYbY3tlL5nBCSGx3qonnp2
GUCJktGxbN7quEcfiiEJnaPAjl3pyj0vTPpzm5HNXdsZvBSPGA2sGlHFvlv8t2E/dxU5oiuQf4s/
jZ3VAH93Qfx8FUK/MDTmhiLEt9QFSt3sjHIrBVTHbvzGhArSH8wIcyJU22VXFyGTQF7HTXmwHF4+
WQY/kciCTS5qPRDo6l6psM3HdjNUhQ5KT1mBMHkGxzBkJisf6HUh+GLinHsCWDpOcVda07nJoHiL
0eEf0b0biP6Bhto3VAx2Do2A1OnvVkNWFwby3Blg2KWFCOyYnHVUPOZlcu4c8RzhlNYW+pAX3cqC
vvAOPmsAfw3kKi3UCB3neK5xgp+sYHyckupOm8ZD20zIhUcY8irrbmmdnTsDlNVVdQWEMgJbo3OU
WscR9QwcP1HIaJ+VMC/IfkFlPkNRlWSIsV15ewuPco6LtPqoROr95AITwzdRmu1KZLaJ4efQZxvk
Rkq0+DJCfEaToIrEaQKpQw3td869TU+7P8QbL01tP93+NUs/5voR//XAkWDaGjHifM5mnKOiqe8S
k2+FZX+kbfJgr/nZFparuZ0MqY9W5QBae+5zl4aJHNM70lO2MmiW6qRzG1mXpehMCuaeCYqiWZSB
/ZA7cqcBPw+SCVEw6Gbvcivb4vw6hcVIUVywhkPSNKBiQ0FiI9XI4LEPIrh1HIj5PUcsOdTqT3Yx
5neaAwVSMdDFRA2MAx0QW2qU/RmLIER/dsuOiXLTh0oM1UFN5HdZtw9Za2WPBjWG1wjwHvTE2vHJ
i1I4nXL+BDK7Ch30gVbmg8+Z9av5wPrnS2TZ6KAphsStFjtfeBDGPt9YwwVHb3TAwQRKNl58Me1n
N3+w7Z8GrMjGGMPKdyzRqobMuJ684Co3tipyBLMnwwEEZypl70VWhQhS9uGeCpET1qAjfXvYLaiX
2Ofe469xxw30hOmAn+yJnyx/MdvCNwtjX5rfkfmpcagbkxw5BE9wUJvRVo73w3AwbP2Uk9fRe+M1
fNz8PhffYpHA6E59yNo8GAqm8q3PumD04g1uRLtjoCqyUrr5HE5fPebZvryLxzrRQNycE5UGeLiZ
unOxN43dJ7faF8MbfjmPTb+d0m3VRT5Bb8Q1Gt+sk4C6zhZpDrIa72QOzQlsm/hHTxubtBhXft/S
fDb3M0YWHNy1ZfOzahP8/ShCLjXbtOhAwwF4aMSndEE9pdmvVVDH0oc9OxC5YN04eenaZ7QDoHrJ
kUjTKmdlI7GwG5w7GaW0irbW3VVxpELY3l6ysjgn2oQA5XB7GC4tN9d//9coJEyWZWlCooTFGyFQ
bfxKGURExTSGDuobSST+dHjRlYHy5O0rLpVg55bEGoZaKdxqOveZFi+q54esdqKDVNP/0qECAmOU
kB70TMNlHyXbjkIL0hHDLxW0Rbd/w8JznUNSrQ5Sfw7bz1lLGu0E0pHKzEl3Zgu/aA951NqtLgyO
uR+rFONgGpOJIMD0ueZ5APWDD6R3kBTRDlWaa6Rvss1zcxddT7OoQUBYor3H2ze51EGZm7XcxJxy
aBO8c1G1EIihiWQGZvID59lruaPO9nX3G8utoDrQ7Kl1L2mchKUGvgcepHGLySZgEpbUEY3OtSey
8OTnIEk2tYWZkDY6u4K8w/ARH8Y+CRRnu2vVFLWFP9hryqASDd0msg4dMRwpIQ/6U5VY0fySUsDI
WuGt4W2Wjg7k+lP/+gSakkOtgoSq81R8w+Poi7vrmtE76ebKkx3KZINjysAQ8xlDetQX36aIbMEt
xgZZ3CnMvHhWpvd0+6UtHT3nXjEBibbWkeGdjWw8SV6GffSYgqZH6RvymqGGuJhiClnGfY6Z9fZF
P8/lX8zrc5uYYVbCjnKKfMX+o5tEaOYIWXdlmA/Kb+I3bvWo8LxBKBtcAR6J86voINcD8gUTfs3e
r/BYjGWNgK/+A7O6mbxf1yA8FFSgwFnHLeAEhqE+9e7uiga8rhP55Nt6BIjsfv1GFmazuQctzSCf
4yWJzr3VQ4v4gHTRAZ8bkfkDBKMbpEv7q6mYn7vVrx6a9c9x0zOot3LWROeRArJTPdX6PepBssen
bPQGpMBGcN14TH26GcHzzVIe4CHhs8+g+6j1hcQfeJu9gDbR6o+Ne+m6OGyda7wPitYq+7Xycq+l
g69+52yFAs2I1jHUEWfsdVQ/+oLeMUWg0/p9RZaVTemb/E4Nw33ljRutALSC978BwrlEI7XeXHGG
2HNcPwvkqOJtX+HEmEME5wcHLQ68Yq2fCJb4FOmfGAAUOu+q42d8FrfvYGkWne06clVK1kUNDnqj
P0y5/F2nEVl5Ol8f1enc3sZjL8ZQ9WpgX4q3zJKPdQTDwyq16OufTueuNhshRJmFvs6pk+jrNYId
qsRaq2t//WLpnLwZt9cCfcWKk4jMNkiM2rcSxF9DUEoJarG2vI8dvqHjIS7iA3i9fMOMXyxdQ8N/
3dqBEvif419oaKxoWWcnpDm+TGg0U7uDaM04QJVsbqSrOSQaK0NgYVqkc3tbKkZKjMwkRyzT4LRs
TFGdeHZXIE/BibbMtPeAgEAxn+9XSeoLu0k6t7Slnki0INCe29TYYnttGoeeVtXGglCd9MeqaX+2
1eBtOoWEhdtD/evDKJ3b3JqkcRRCuMyjV5pQFFZnVZi7PClORZ4HJlB6ty+zsAejc75mrqe+LzCt
n5JU8h0teFCa2X7EHr2a1K4rHJCX1PdYfSR2mwAjI41TlfA1N9fi25xNSU5tO6VtwuyJfG1/cmJ/
zNhODp1fwchnp+25upaO96I01rNslobrbBbRUjqCYy95YglLgiGNyakZpDpVDQB7JUJTH0bawfI0
TGpFvnP9EP498dK5QY4nadYNeNAnNFb18EOJZq/S9tWJqh+3X+PCLc1dcVkeR2kh6v7kEfmnKusT
hRli5PIe7eiTU3VIqlmZa5audB2vf+2RJsGVbRYyOen0lVZhhtLIZNE32Cwuru5etVxz9XzWhb96
aLNZRRbOkOetQY6e6z4Z3smT7SFRiFEBV5QPCUoVdIOoxgt3o02e/iwztdMxXCdN+zAU5Z9miK2A
ibQLaUvq0IseJY6X5QSVMEUWqXgCnAubtzQwZBFjxnIMCDZHKMZTa2u3zUORxy+3X87CyjK320Wm
Paa5vn7KGYeHsByuhv+31Z30wsoy987ZOBGVEffIMe70s0eNF94lKy97adxe15u/XrbdkryYeESO
2Df4PWmPEFFdE3mUl69McwuyWTo3viVeA7VNhIczZVHAHKzrKDvSJ6nss/2zJaDThdB2byayo5bw
k3cFQmpb2r6HLHVp5qGDDqADmZ7FfuWbnkNg8cIFDRBtHGVZyNZ24wvT8dxDZ3RlbaXwEZ0M7vxU
rN5FZvHNVrEIGKlVOJC1AtbS9zWbnNJ0yLvWhQg41neUC4iV4eUArUVE40bW1n512Cy827lnLu+j
osHsX516p9s2lbdvxkeik1PnWv9t1pvDABUWEBfBAP3JHcyNQ7xjj8JCBTEsrf6bSozORdcDQwUh
9wCKY8x41B7/gRwciD1WWtxL6/5cD51Y49jmugFXralDGDQDaT0DUJgG+VS/lxPdYIV+iHF3q4ij
hXHGr3PIX1+cAoqGOYNLjoRBvjEhexuzG3T4e0LYna5BQ7w9Jy0oCelcLS0HuORYTcmxZVDkv+c1
fO4DQI3bXr65yKVCBqpvNXiW+8J8czBnTf8N10/n2mmUfr3MTRg2cK3YRnH2jSbmhVjNe7KGD1x6
iLPzWFHTHtsJ3Bupbd9oviMz7N2SxhtPvcOqnmlhVp8LoUeRNB5rsCFTqvyo7fKXK+NfV9bj7Re0
MA/w2TwAcIPVpyaAbDhxsWjbxdofurNl/6pTue3XWBtLI9yZVf1qRB2rKsLLgKz7PskN0JhE0Dmb
vNlqJLMP26F6M3ESvH1TC4Uo6P3/Obwxs3V5DpvwER4DboZJBf6iDuPqgPQjuMttEUAppZFI3CD1
eiyLO/TzfS95Ldn3euQBFT9tRjbRmAbc5YjBXlmFvq4W0LnYVEnLiQyRmcdaPHF+3/bdjthp2BXD
HUvGDzjazlai1vz3C8NzrjyVbQ+6sIDKyc7ywxVflsPA+Z7n4707Pt1+0IvvdTaPJNyw0si14lNq
xkGTAClbFWHU5Pcj4TQktntItP2n8iDqtOtxpc64sKTMlaR5UZvJoCf3aA71azmxt8acEDREoIsm
Kxb+pUvMdiQu3D31ZEfO0eAF3XJqx+jSGE44TEDQIAJzLcdu6TqzKaQVAyJXEH18zPLXoa0PHsg7
ttBv+Chuv6GlC8wOPhFw/qpqMAic7LengbfpM9j5xAZGydsXWBplswmEo5HZ5WVTnCzMhI8iyr5H
BXTpACc/wNH5MazpOhe2n/NI44iMIB9NXJ4yr/0ZGfXLZNIVCczCFDsPNC57RFYZ8LWeMJofuEHQ
yMmjt8pZOTQt/fnrk/trrc2ULCj6z/KEMMYCIDh9KK8nUCRFrbyCpUdzffd/XUC0mQH7f2scbS3f
LFGcaNrtb7/dheVh7sookHADw9xgHEvtIvDXBvG3an51KeLOYhi+85HsCYr3ty+2MJTmBgywmGki
CmUdcc44CMWRWKlhO3P3UIl491bbrlxn4ZuY+ykaA1kUsdvHoK81d4IMaAxXj5AN36umXKtwL72T
2YeNRHWGzVApTrmFJPCuzCGbEdPK7LTQQaBzKbXrtV1htcD5tDBjt82QvjGYjNsEPFX3px4OpqjH
IENYRtyjkATEjO2wMmxsXTzAWmMHpTBwOoxSsErhwS2BTbz9BhdcPHSuvoZ01yonyKJOqneeh0p/
pzx6TmS/pddEq5E+DnEGFGMSbzpreM7IsItlG6weNhY+tbkou0iYCR6hkZyqsX6Wrns3MRHSfg1J
vTBA54JsFNvRlTfr9BQZ7IN2hd61cBoGYwqMgxtvSPR++zEu3cZsxiCN6xYFHAvHTA7w1xWt2Yes
VhzmUtXbK+9q4SuYa61TI8rSbMynI9JpHJ/AFq2dvPEhwAmytWbv0o1c//1fM5OLNjV1EVtymgb9
karsInV7IPHP249pYTs1l1knhgUna2b3JzGKsE+rkxWXW8qr4Jrc00XOxoP3Yb06u/T27X/eTJzV
Zk4RAnGKrfp3p1IX5ll8hKEe6KtXkldtKOMHWIEIvRVuuW+R8BcgS3zwB62yoBVlts15ey75SAIA
pXA+1RJUydvPYunHzeYbO1JGBawXOSrkY5dpdyEQvlpq9GHcfKiGYWUtWxo0s+2EpdGzq2EQP8ZZ
vmnJS+x9z5EmIO10ZcFZqtTOs+cnyp2hS7AIJJb4lsb8OUPmHzC1YA3QzIajQ28jK/9lKf0/Dsc2
j92VQ8PCrc212B4aVpM2QEdDunjYTPCSs/jRyCH2JmsyzYXVdK6+1gCgMDpgM+Z2SCpXF2zKNRLV
0Rur85/DWobcp6L6i4rmXGkNlI8axyHNT6nsstDpQYxs0vrNLqjeihRIABrpyidC/hRVAe5DStHi
QPzTXljwr4Micq6t/F62ZRqCTnBNQ0Ai9mAM8B9z/aND6kdg2E61tUDYjkLV1yAPSbcOkj52fox1
iw6JWcc5Oo95GwAfgoYfsN8vwxWHYthW+dKQoQktwlAuLayTrRGQNjVs7fS3MC3MgxUya+R5mZbp
6epg25jS3YOzg3ab3mFBdgKaobOeuAZsvMbgrQyehYlurj+3485oPUx1R7QN4bK6foMGr/04e7r9
eX/uTb56p7OZVE1Ut5BqFydpgDQeWCy9iGvutmp+AajW8b1C0ACwDwZ3wQ7tOVphdfXae4a1YRIM
bhHzSzZqyNKyir/XEfodJtgFppnfE5e91kmeBJ4S1aXWTUCyJH0qc/ZkuHg1aS9eWAv+oZW6pvLB
B2Dfhti42KlJTtCOZ2ECWEQsehImynZ2woS9wJPFM7BX6k7EzgMxrkGhNXKDarvWIfzRGBhmn9ab
3Kbmqy06eJeQ5gfDBasvteWpTSaRK81T1D3iuD+CYvDr9oNc+ATnWqCm1rGFgFT3SFJERplTfR8Z
9gdQB32QynwbD5r4Zkwebl9tYSjOZT+5642cI1XpmNj9vizQo88ztEOzCm5uZiFLCagyy3WqvSn7
fOU0sDQUrzvSv9ZcZD8wL4o9eXIUv3NAJXNa/nu1QL3UyJur+eveNriEcP8IyEvRnePkR2a/gYRl
s0MUnyeX+FrxkNLLqqNp4SHOBf2dWw2j3aNEBZkAOrB9+wzsdBBHbyiXxPIXTfju9ttaKht9Kif/
enTYx5HaFDw/ScQWXfP4yvqbF007noLYUvEfZqqPajgmUY+IPMuXDoAPpf0C9E6gK8SwF1r+EFDC
Ihf3xCJva0N9ldRrbIKFFzsX+edqjKTbA3yPeqkZvZuNPzbfV+78elr/YnqZq/yHhjRJBUb0SUX1
twg+lwBRe86+TZp3gtwAEB6O02h1fotNEBQc0IUXLTQXkXsvLOuPwsJcUONeKSzVo5GEBGF5fiSM
UGlnRcO9kI9H514BIyodkQs0iWrv6FS/ddRsDOceAhcMi+IKqhm+Ffm5d6H7h+tTnNCk80vzmMBc
lzEYBCL84/hqNYhUHPWxMtNXmG+PVhcfbj/DhRPfXGMex9Zgk1paR6+Lvqve++4m49vtP73wBcyj
ScDZIJE5djlOVQpbaJIe7NrdtEk67CwTjSnYqt8UL54Kb822vnQzs0nEIAbQz5HDjnSI3iujeDZR
4bl9Mwv7rLlyXIOjZnJHu8chMu/tsX9QlH94TVL7VWL+t4biXJY7taU7jSjqHDHfIh9pypOQFfV3
zSJzn9XWGrF76VZmu+HcRk6ogWF5guA99Q0SKb+wItdPuulhFbG/dJFZgS2LNa0UvAvHmo49AgYY
NsHSuVcTn4I6/W/5p3QeI6ILyKq72HSP7QT4XIbu4J5k3ponfqkuMLfP2DloMljggVNPd17ZQyAP
gMpQNQElB9Lyxq/Lwb969pLIA18CcFT8/1V34NKiP9s8ua2ZVi7R/GjR+tCZ7i4q7GGTRtkYFmAu
VNti7cC78KX+y0xTmkYyxsQ5KigPfZoBa2tWlv7GK/UHREUc5RULwNNApGEiP25/UJ8OxC8m78+H
/teyZU9TZZM45ceCMcFeJ7BQt9Tk/HlIPeKji3GfG4iuS9siA0dRHJAmfUBIK1CKVZQ80Bzw7KAx
9bObDogcEua+VrW5VyMCHVUNvkppJc2jU6khJFNNfTAqIu1ThojPKE2Ra6Wa4YlbEYGxweXgLUbA
MmZesgOzxgs6o5AHL0ayUDLK/hXxv+Ht21448c7FxlAudX0BM91x8Fwv7GRs73sgg4IR6N3j2JYf
Obb8K7vGBSs+nauIu06bQnYmPUYTApqkyl45aUeEqfbOHTIThW9J/WjazhPFPLxpwL3dDqWrj01s
c59a0ZPmVeRXOVn7or6eFey5bktUkEllPNFH16zup8lD596gJ6+/yLXW7dfP154rtjoPLlQ1CX30
sAEwIIf2qXn9anj0nl+5FNpYKeMs7Gs+d5p/DV/TQHvlums9dmZeH7BB3kxuNQbCWVV/LF1hNk+3
FpOjHDt2NKdh3LoNus0858aGp3GzUpJdusRsloYx3KR9lbAjs7PyDhGh9iUpr6gmBDU/3h7wn1XM
L77zubifmFPSqiF3jpMoJnNrV9oyw4K6oAmXdY4CSYq4jQK2OV/brHgWOOjSsB2ZBTyxWXRTYDV1
7fgZaJzwRqMBa9WMHhwcft4kG8W3JIEVAHEQSACrPLdFUGTxNJDumRS5c06nGOY42DV9LgHNrruG
hJYxWA9SAVrt1HG3Vy1oRCpthm8p2C4HgLuwBSMid058zF4mRcWmiItkl/VC10gbs3tzB/aV3lW2
kb+kdmEAgsOMvYwRo+nyiu5BRMOSmsrmTViA0N5+jktNy7n+viCwA+Tw3h+lnXlP5aheq3ioAqS8
n0BaGkUAxH8Pb8YIfSCBtSz1HWqVa1dfGClzvb1d98gwdBLn6FjSRZRHH4e10eOxWumHNcFxgvlb
btiExSIuvIDlVrRPvabeQ9vq4QV76CxcGqnVWsXtWiL8aljN9npOI6oBIWLmMUqrDZFgFNNUbQpQ
kcKqkBPQzA3a4PCJmIPwjcIzNoVdVz8iuTKul7RZcxF9rBtV5V6JZqsB3tNBVMnTWEDeG9eguLaT
Q/3CiJ7zjLzJRjiXrJdDGOX9Q02sC+JrwNNFMaeR0wGgF+cXZtw30eE/Sqz4f1RnDPmY/aVK3T06
A04QDfWx7uhpIApHibhfOZ4szZazKSZuvHFo3G44OgPioEyxA3b3DjHGcPoptlVCrr2t6x/86m3N
Cr05wt9BF42mowNbu2X0OJlm3WMzFGjxl6/RK7ERuFpmebe7ZhUzVmxvfzVf3yDC5P5ZVgAQVcdT
m+HEVL6KasyDIXGBA4OXyM88q9sMfSNWLmW7n3G+X93lbDqdYBJIpSUh4EDKE3R2Mdqmsg4KYhtg
h3sxzDxP09A7zW+JUysYeGpS4wSStxoMkvnStVgEH3yCybH04dLLlfMgkEjXp0HdmPjmkFfvuDhI
TxjnZhKg65HSVxirdUbhP4IK+4/oKk+M2JSiWHunnISJX7CyJigOj6KvEMJeAkia31lySDfgDVs7
oSkzNg0pyB2ONZ3cZ8jncjex7ZnvbVTVO5TOoe/QUJCLXOPUhgobQTkyZuGAKNIjJBSYZbwWqUb7
ynDZOVV292hKEkFJMUk0ErooibfSM/+AHDj9jnrIPFNEAYET67VvER+ju0KkzvfMG7v7Clm/25g7
03a4Bhn/0Y1GEGA6Oml0j2y09j1zXQS1xwVLYYjpmlqafoMVLDtyKpXhJzY2Fp5M6rDJiPKzyfAC
oZPeDeuOZRve2tVZmjL+LQukEidO+lwmEz17uAdsbmG+DdLGjELHSFSQqC4D8R/AWN+qK74t8Tof
iCROf+eBFI+MAJaz+xRR1PdGxOU+7TLT8DtpWtCmpVGzn5LRKp8RVeQUqKkiDlPV6CJy4VihnVkv
IFWSXxG1/jga8QOlkjX2ma4oABJLiQyMCSUJMGFZmJU4VtS07bbAgDXJxpVGJPfI9YQ/pm/KVwBp
LczJaTzKUx1jWO+HeLLIvQfFbrSL+6Ea9qqORvulKsqKb4wix3/faTaOAWx8qKH23MmAd3bMA15A
gV+ZKzjaD+UgXBgKB5MbrS+Bw1CvkXAH68SbBLKMjQmin2oDIwe75Gy6+E9RUi/6YKoFeZCZIGgl
Obm1jUSBeJ2+G2hnhGj8FtjNQ1Ef3+djV28lxvs51fWw7eyyAVQBLEtk1UgUVhsLVO08zYDw54mb
ki1rKk62ObrBDtLBRsQchmU24dTso9RblIB4G517YVVUxa95VTnkvnDNqXX8CGskCfL/4+jMtuPU
tSj6RYxBK8QrVVTj3o6PE+eF4TgOiE4IRPv1d/q+nS4nKRdIu1lrzbKryYebJ9M4ZyaNxMYfVLfU
4Y0Iu6k5+dtIcqPv4PP6IAJd7U9O3iG4UlCu+l/+vNULNBCNJ9ykPoPzGXPbPHd3vu82wd269b36
VHvhqTtPjfynLT+T6JmsAnyZG19GdCpV1Alo8KTrXZYuH+SBCEmEX2nvNjo6zOOWyPucLPKCBPUi
IFR7j4LuUWp+wXFvtUMUGBtpmz9DrYiDE24DsZxK04fqC/DPiJW4DOe5eOwDHsSznOZZ3GjdV2Rx
gTtgsd4XeBbuLelE81MtpyKrBidfKPMLM8fpmCyL+NkAfu7fzRbV/TMLrEhligDo6TGcvD647ECh
1n+VXzrzM9Z2Ze7YxzvFlTB1HlmvrGAWWlH29itIhiq4l25V23dgDCuiiCBSzn9FG/Z2IQI0XmW2
9lWAJjle+vyNX9VNTz3J9wRJL4EjuwcVu+N0ruwmpixsR3IrmjhcJxRyPNe38dQ6cWZ8sfU/BdOm
iP6tKXmOp9ZNzn09JeZ+DwpLdktVteaXu0u/vd/Cfiw8CIvGnYAMCBuIawwluPs75MTQdwc4D/53
XnykL82K//a2R+vtXUSZUMxiv1ib/bom7cwMtea2UkfrruH36ToRBPKz24W2p34yfXDncxptUaaV
zqsbrJpN/nMOhaj/a0WXCD/tuiUP6cSa3eQPUCdEe135TNXzgHFJZ3kCVeYKQThq3rt8G+ObkviW
kxpKZojNwn9/7PZd55lAemuecx8CMA2wV/t0C968Lci8u9ltLm5SqbU77Ykcu7ut4Yt5cESorCWj
Z2rFmYsI44qXKIwEZPwv3VdMwI64+Lr33VTBMyzScRDDcOzHuvH+7sPsTOfWS+xapcMQz1sqysg5
Fnj/nZZljDbTh/ZZGz91TQeAjfRwDM0ORb1ripvREwzQxgY4957unuaCSqJW5X8A/C7OS2w8iEmd
EeV6DrEEyjuPdY38rLTvef9ZAOPdqSJSIf8VeAPpjG0cGksby0P6b6a+iK8li3vjstDyvfBP6PoW
dtQeOrhZunnt0ojttvmK53lGXhbMRLpg31TQMrTCkXBfW1esd4sJ6AbAwRay/pjslCdQFJqxfMcC
4834IuJlzP+Tm8phLOSLLyAub2txpwLdOjA9Ny8qj60fBreNdRbnXA+TiW4XZtbqA6mez7LBW2av
Go+58pOlI4WPUfEnmS103PxGbY3RmJdj3ODRIBJZ4Kz4gwvwW3hRfad8nMukHBeFmP/uSJzqj6qL
KvthCVeN04gAye0/qdGtvAZ6XuqvqVGIaVBNO2KKTkIFDHkya3uPiJGSU/bZrxx3LC+kipRyOSDW
seYylWYNikufEOLy1aLA53pQURDm2bZr2m0QvaKP1lTsrYrEMS6VG1GN+L0z3/nSqDztkjyMuW3z
fGTALgY7RBjfkg3n/LEMukiH53ia7fQ+KndZo/OyGwVVaQsZTP8GkmHIoRDTbKas3XI3nFK5dcUs
cDZ4DkYo6ynoII3UY41BXIjCOyqRSKe7QS41Bc/+DD5sOQRrIsxHRY3Z92lQg69BDWYDsndC5TXt
njYSH+pNtM4I3Y5ytl1M9jsyQSy5nVP3deq0AUgWUCZbfYmdzpv/RW4v4jOcGKc/l7TPZFDuYkAp
HrcVBdOqCD1UxK/HedGkWzuLLhPVvG/nRiy1/+7kZTdm6yTDfwxGO+8rbuegJpzWq/kBhv6hsVhy
fWdl9ytqrwrPRBoV8jYpfHe9jE4k4ahEuwecpi87FHrL0tannMbM/a8L6mLPROLk3wAZn0j1u210
Zu9Ttr57CUMvrM4y4v7Oik6NEeAJoMfFPYHFnn+v120dm0MO54FNvFnyJ/h4nfzhtfNsPsY12K7O
d5J0sUzi0PTTt30Bijtokb4dfqOsRC3MRw5GeR3qZDFJWnYEX2cykFViU/ZtSXddqCw5NVSlpjRZ
MVhI8MWdSamqlrA7b7X1/RdvF2tBun3smvWmFVpVz443Rt5tGPk+5RqvrrfpQxx0SfmncAIzXKSK
b8jp11e4Am7LCZvo96VPnAkPG/CmYxVvvrxG3sgms0vGDn+4wyBH/am3HB/JPpdOeUNlDUPTDtxc
EH7q1n/J+92tr7OVPIACqAATc8aitj0TrWf4k0gAD9OF72+tn3fgLzfh2Kq/a6e4DKt8vxQ6Wv7F
8VhOY7rM3dw/BSLvpru4L7fqMUCHAw9pXYfkxxZs/Xbpp7VVGIuaMgpu4ybYthM5D6P+SgA2RSc2
Xa58D6d4Wn5EjL3kj7xoh/yz4s9KvVPHACF+5zZ2QMKs7V6Kx71NKq0ZTDTW5ZO5oktLAsBvVTCG
OMzFMM7rt8rCJaxJu9hrrhI58alatZHfdFxsHH49xyNnxVpXj7mYCoeKkihII5z+oJIWEUU2S7bv
rxHixNnDUd4Ozo9JG9UvmZdQAPUX8DxM02PJVW3jXCblYUg6J6A426P4b94tMjAHMfdk7Yp5idT1
m8ajU3+ZV2AKYfUjrlocj3zCbl8JK9chEF8GPm57H8qh60sQALI1IMvqRnvpJEge4X4m933ki3OK
ar+HXVhO+lD125byzx3UaU1U0o9yQXD8sbnN2X8WI4yjYCOI7W+Ub86zAOFzGlo3Hm87ynS7c6L5
w/5Nw3CKV55aDzxc1YvliuFdD2QgtJv7AEVOwubMkygp7oSQiLGQnGg5ZfyPmwtJ5XKFmtIny3pv
Eq83+PPyLT42yFXdZwoF5WbgdjbsIA55O/ELbBGK324Qk3wekr5czsA98rtQ2hGVcVScKbmKusfc
XCfk5yrKksedMhCauc9zpbMBAuZowIboqDdU1N8DrdKbnXs1VWbGGljZ+M8CR+dtEb78ojnlMDsl
W6sFHJh8nY49usi/m2DOASGzgI7t+lt+wIxDIsSBwyeYt6xa8EGaczgxHzBX0FjafPNJIBgdwylo
l9eyB+hkj6YNrCkw8e4yUKdwGvzpKUpGRnSkiDnvygD9YaxKZyAPwdapWr7RGUt7O5ErASUbHduG
bqRyCGpGo8C0MYQUHHag4Veb2PtyDdyPEeFP2UNhdSo/P/ozZJI4bSssPr+MR/jS0QnWbqrTel9y
pi7rUpEFZXMq2SmtQFb7GRSWvP8tVS+XrOaNiF4kH4JUQBMvUfMtrrfHCqzIlBJ3wLixdcS8A9Cx
pefT7vbN/KED0o3Om/RzNMHx6gzOG4dsKwZ6V6fesr30KkgIyeCvYZTiUy2ms6jLqLzf1iEILsuU
yIkMx67oytQWLUuMcWfbGf0Yo6oe7touJIzx6lPfv485nrt4qDXXIzMCFlhNfaAD6r1MLlN07IIi
8I9D7a7viDWdM8lV4WM3bY5zdFb+nmlj8GXa2O9PtjLVPc+KuA0h3nhHz27Owc59cG2DbX4FCaB/
TDFOkDRE8Ey75tehTT0WNFvqBl6sk1cRhuuNIf/nK6jGYDnqZqkJViARci0S8SxnWixKEqI9PdrC
s+KkzcnNIC9iXOqnMRg44dd8D26Ubodb3q7ROxC9Q8SWSfZrLV0QXHa3VN/gJyMXbqNaB1KGNtke
sK4M56qfSeuI9vEyBlF+jgF03VSKA0p6sz70rY7uPY+BjVf2FQUbwjEJlOyWZBg3i0fEA6YBXSz9
YME0O+rzPIf9+ziPHFq68Y9VHuPhyzl2nbaL00AuP6H41LRlIYWTpeXem9HNyoozY4JOcagtqYRS
hwkzbwYeJCG9BeVseeSwyHNQ5BlrWUCLzC/yk61dYOittleCsD8tajCqxoKGrY358yhdrwTCjDk/
/8L3xkMLDuGWoE+fLoAUOGOE91/fcHyEypnfG42RzYSDeBJDX/1XBVV+bYshv6mk6ThPDLHqjhGH
liBqqFDBTiEqcF6g46BsKhPjXBZlp+NmKko6ITr7e9oqmfZ5UmH28uJXyH1M60VQnGTut5e6pwhM
q3ZFVxo5bX5LV01th//mbGYrbuEV6j6NOBrOBXsp4mOCwJbZmoeyve2maP0TmoECmOY2fDK1VrT/
8dp/1ZFxL2PobC8h9u4zWgoCckS380MDgHMsiPPCBG36z25e5O0kxPijWHufJ99XbBYEmfwlD8PJ
RMV6S3vM2L4q2gyALg/6gAS3UcO2H7bELqfWMSAzXMQyX0XTqscqCYpfeqlF6s9O22bwifVb0+Wo
PGu0beJGubo+qdaK6eiFTfcjKor+uQ+b6CP3evVvLlbnaVgEhRn27f927TjBfSBk+TgPXX4FOZU4
6UpsxbGBQYeOtJ70WbER+bCcg+YidsZcR/y1+bmK8nU5hH3jlodd5dslT7yizEimJ5wjduvKO/Za
YyuV47wNjI4gk4CkLugs93zz3sd25V5OVbO5t14Y7/bNj+wS3ybR7Cgyx1pnzOjWybkc96R8CPa4
uA88UX+PTuOGIVK7fbru1r6L1ZAP7cTNzndHi0hbOTNP4J50MhvL4QeB8TpIhykYm3+5qur+QD6x
fCgqfxXHgu3ydxL4Pj4VHiWm3asJ7IDffIdBS1M8sBrq64ed8rfIahsWj6GfdMlxL0hm5E9PfXGQ
XPUfQoDMwT6mT8gnh3857vadmedCkKkMyjgl6S+JDjwdLJIaV0/VwfdV+BjgmV8PBCu6/TH2ogYm
1OAsoNngEg0E4CWJPExj3LdHE1SBuTYxt1/WtoEh8NsnT86RbfRc+mYU985g5V94i115EPVAQesR
Vfnu9mHMU4wf3818YDzfn3aiwW/kZn9T440/8z3Jv7QZgij1pAMrUSwhpXE5dbN/M610mYdtTuaJ
l2V0fym9TA8cCt7HwB7oa2AP9bTIaUtS1wXomDnLbu+XJRE3S1mUn6Kx0R9Ktvhn57YE9XGJzM7t
Bvr4X5lTv6V+H27VsaBOepj3sSRJaQ2SW68YfQ5zO/ovtaV6g1zzXZQS1lPc+lQg5cFUnT+e8nXc
uxNpVLO+Ck+3KJW+RyAxvxlLDt92lrqzZajRmLI5BH6j45/QPcPmWEQT0lsfs+j/tRXk59jIrYs2
JaCo3p/GNeZkkyHn39O+T7nza6Wqu4kGglNrCGLiuLsrE1fMJXXCimexP/y+Av/ihquMME3mRfK8
s368MPGgN+NQdHMGQ7LRd8a6rjnE3eZc4txwXpTaCP9nWfTJ4+6v+lV7ig58j20+HMK4ZPZhgdUR
LWqadTQ/GhHun9ZW02V15RhmztZ2LwGh878d3cZnPUirbicTUP5FJqzHy7Yo9SZ2RUC2Sz/7TMRu
8VXtdVNfoFXu02FYGe2dRIsFON38pn1vUOU+JuPcPfQxOrosj3Q5ZMwsxHzo6EGKm4Kp/HThVyQ3
PqKb7hzEnqiOoRgIbtjBeuH0kO7QZ0KghIWAEpf0HOgu7NEOYfCcLBtfKP/v0pDc1e2Pbosml0xv
Z85PK0A6sGehlt3tAmLxQ0XjiORpa9hnCBPKsxsOqOdoTijCQ7Dc3tusiCtlOFuUx9LfwPKpYC30
jdob3tSadbN/5edWiCwiAfCqyL29WTrruVefH92HM8G2ODQUJvdJQDDiKXf7cbvGda3Da5eEqIAn
PddPsVB+l0713vFCcLMJc2V4UNbZEDMguxBWMSOanlp5m5cr6ljfxFxDnZhn75Haa7N0CbMtD3Je
XUULV81s50zwff/6MBCTS2GL+meo3LJ/TqxXOs/x5vnbgQJdr2dn7At7qiEvPk1zV33UdqeRjtTG
OBN4XM1uxQu9T4wAVCCBjMYCM3xvuoM7DMF0H7phZOlpZ5Bmyqj4sa+c+c9gJxVcolrDrPIcBivu
MvdQvPmyPqK5Co7xPlUkjMqN5WsnqAwGGjN9kgmogQGLQ5zWiugi4JQgSpxeivPGtv3KDqStPoN+
cF/moWjphYYcjqM7teYpLgP3ygjyqWyW4NEr3P3Go+2GzrRplnSDn8OnVF1bBmdAhHgMO8i0733S
bFVKLul8bYWtwoOvYJPs/lLSMu9tlLlmHCjw9QIusgrp0pe1Iyh1jQr37MRe/9P0o58cqXoHjZpa
T/2ZWOqaKxnQoU772peZZlAJOEh7Vfwyh2V/T+h8ZdORyvI7Q6m1L2VHrAuny4J40mv2v2UwJYSm
lQmCoN6fB5tB/OsQNxiOfqa8kuoiUt1YUD85FGsgSfDdpJag5vK4il3P8EqSpLrUwpWgQEM27ac6
LNsFEp1QyWEp3OgoxkWw89jEpqFuMrEh5eg7+jQIu+Qhks56cEKpPtegrmd6DOXOp8odNKlSw0rN
A87lJPwuqVInCQImzX1fuAjddWuve9dv5tjprZRp08wkf7cGGVjWMH26xlMgHplbR8eqCcC55iHP
CYTiN2F95lXky4iUgJu8fSscO8KkWZOGUg/G6nBYdVghJmTd+P1RICGlSzIVJl08IvyDrttdELcB
AWxRhBOWEFpcEhNNfzm27FnmZHgh0Hr7DWkzio5xywLhsMCv3LNJKU4CIOrSfSqLFfjuvtckeOV9
/eLUwIkfjGxWKOHxUgBnYTWxZVHurExH26jrEb0yxT3w4sVdOva5clJWaduLLsw2HZnpcw/4E/O/
1PZujwmraOKPIinr7t8e9KTu0V4yLXB7qLENsqbiNh8CgrS7LuzmtAIQuz8ZUeT1edAOhKSwsCQG
0uA+5VORl5nosNsdFVIwPOBxUqNNzE3xgoIIZf1GuMsrm7Xhq/fiTWbUUtUlIvn9zD3PzVSY9qZl
LraeArrG783CXD6qhWcqHYqtiW5Ls5TjzaZiAW2uYs5wmYqkXbOm2poP+HR5Vuhc/VpCMb8Hrbf9
3WhsbhjA89SR+fe6Np4fUKpK5BV1bsLHidbmyquFkmCDtkvSxoBVje6miYMb0MvO+Orp0IqzaHXT
o2xP1HZgObA8dGEl2lsWWF3ye1t3IDPzQPXNgTG0XwjGt89hL/3itLiz91oVbMcKZchP5S65nYia
/EvDE43ndYeozJDDbl9WDDwFhVw9nbWEprEYFvDE2lxvd5Fg8Dfj4n6V5OXBqYbFSUo1SVVjiJfY
30pqCmP/Jnod5/siZ0eYdYKEvzoU/hXk7XBnF6KuSlfu/YGxXAmtENqofzSoH6+aL5oBqfZoQeOR
C45qTuHxXcOBsQPjUkwR2CfPcbv6f8GQayedHZYzVlXzv7lmXsxRT1y7LlT+tjVmjXm8xlgfC2eY
OXgWY+8jZ1X/2jChCCYFMI7AI4dsWeJCLfe97QzJH1bWP1anZMmJXfC/lauNy3gk1S/q1pBFsJHd
DahD72VzAv23Kx03m3tfkxTIrqzijOGgC6gMA4LZs8B3i5u9n7rTEvDbe64tT6PSzPySmkumZclD
yrEsT4yFe8xN8ayIe2Wy9lLXCZ1YsStW74Ob3/dKU/LO9Wo/5qo2x3yIIm4VpyHEUPr7KVdEBLKz
KiCKzwmZOXE3v8XrBLrYDpwheFHj+6WN+0uwEXbJbgfdLh0Y+26WZoeuiQaGAHkRvI8NFlls+cUz
ygF5tKA6j2sfLT8nB7KQz8r5xcRO89hGtTow5tSXMs4BhZgAEaYrMRczDfPOUz64sIgYIHAXFmcg
yjVvkMppS2QR+4e2Rc4ztDtEqGHDHCKW8sPzTHfL/BugHOPjh6GV7CFy6t6Dx2rr4o/MANyhUPdT
0PkpI9HvBE073kfrEIJnbeBmEWQHzKCFdeBu0dEPMPdEaxxdWg0FPvRYxnbdtt3RbGwI8xsHYrqj
LpVooLI3Wp6s0+5nxP3NnQV3kREh+9nhqDrwS7EJ9UOu0knX3pJuWsFZStbkqa4i921R2j+ymHQf
Geo2DxDIvU8e9uC4h6WGtjzn+XHVLluOgkwnHZSIYbs9z/J6rj6Cgplh0LrFZVReeYyLfeQUd5wP
tEg5A031AUOiPYsll6dZru33cxH+jRHiT2W2B4wHj5WIm+cyVvbERJq1aL6uxwCa+Dm2W+yAfJj/
TLPDaKaa9qvR4V8K7i8yy8ULjtvtSIyz+7BW7KwW5vSvbuHGZ9a+/lFB6brKZHAexsV8iF73WW1K
tisFnpJwZLVHCwJHjvs8fGWyQHRmPdRE+eTlCZWd4SLfqi8/tPrCHFI8N4N9HeNGvTWuCJvDRA1w
NuWYp3te11jIrXzxSOWDzcE8AiJ4AvAW7ZVPKg9I783GLnIr7zNGlcPPc46OOzo09CvlRtojEUX1
cEDJQhTnEs0LYNxyLbnsEcaDmx/U0aykF62Oevcr3CMfgJqDtb7xYrcTYVbE2jlM5V628LnsxEVY
C4d9zJPZKre4a6fRD5zTJsCnMZWytgCqTPMYzT9nRK/dhbIN+i6j1EqzrNqGEDb3OIefUQ3Y+NEt
19hkGsbO8E9twU604LrUWOHLsTT+/Z7s0n5IZVx9w4+7aj4jHyUBa+6hLx99U4vgbh/a+hgWc+v/
3AJvNzd+7bWsGwO7lOYlwWwOE72aPW5JtzHe8l8yDaX5ks4izJZ2vfKGdznxL6g2SMpcUos6pzxM
IWa7c7h5ye/JNtTQIbz3B9aftZcN8zfdHn9clfmxta/lMpG1gLxscLJ8NhXs6sWPKS1Daxc6yc7i
E0+jXvvlx2bqkJ1XDjmieQB3b95oKEFipA3HTQtebt/e3BWf03Oi5FKeyIzz3EPSmP6eoYqPnKHO
6/7f7OS2e+2raOtePGzEwyFRXPzrcYgXguAVL2t1p8feoEf0yF+l72SNFYLSSzoA8NZiOVwBGlJ1
1xsD60OzeAOrBoItdXeTJEG43SEvzYtf1tGbfKTactXbtkR7n+5T2C9vqjM8TD6OVMq2YFv8dxav
0nuqGbIU/0ppu39TjI8uCzRiW3WcI1fSzWomDFc9TF5wYNK0O0+UPrbIRlk6r8nCU4IPMaxLEupp
SeMa6LmJcGkVzoT7T1qrmBvbaF5Bc8tSTusPW7KcOaoR1ZOTxhplq5dF2pIfeRJu7k7/vKUHWpix
z9PfjJumLKZ0FHiUD9z7FsxB7jnTrzpyuuUrYaQk/XRzhnXoqMcIg10PhmudmTLXk2L5N6598TOo
HDbieMYD6Vzbvhxle6xIHuxuGh/J0be7NLE5YfZRC8F7WIbtOg7O2OpjPLayeRjXYU3OcVnJ3lyX
2Csoiwop9t/hPLXFgRi5ViNCm9g0Hds2iZf/SkZbwfM6uVtvjusYTyJP7RwNlL/C26MHR1HnsrT2
UWi4IT+hOcVMMyx96jjFejd6QRy0t/SkdLtp55ND+DfaoigiQHoWakf+U2pGFuQwxYUeTlgBmIFN
biGae8M+rPlkgdXtP0cOrOhf5VmXxaRQzaIIGJFOFLbUCjFaOXZbNZ+doMlWSS/bPdF19E6ldSzq
1N1zmDacW77MorlyntDAXbpO+/svt5jJtg5GK1X9wrJgW/SDdP24dY9yV2b/I7xCrB8N2dxE8Kyb
aP6sTAQm6CBBUJSnXqrV9IfRj3ZzX+wssDFtCzyvK+OB9rwXcxK89HtAaYreyYLaHDtkzO7OR0it
rJC4pwuSsn/M++s44+1r5HyUdhvAujImu/ciWjN94i6NSRbIp4j+ZAs4J/hJt03/h5e5Cu9d6yvS
7ZZgAYmD3Y63vzZBeZi9UeIHtMm/onTVx0z9s1r2XGWEl68OkBcU5z4s9uYlFyPX9e62wxOHiaiu
LLfa6Ect1ZQ/Lm4z23und+fthsAxe/JIzAKb1CG8qXjcqE1mI/+WSVXjnw4qwytaUFZQMhrrvLWc
2SAl7dxMmWo7rzkiSwoyT7gwo/OQgc5HVOyi/43iy/9rgnWHkDmxQGWsvUioAyyp6TlYbQTnXAwI
rjydNC+yV4nTpquAQUTQg+sP94wam18lIpvpEZw480AWo7G5L7WS6rQFvL9Zn7AEToNp3XtgIqUf
R2+LtkuQJZ67jshm1/1x03rZdTpj090PVcX89clB9RKdWDGTVV0FW7RRkKzm1vhmWg85QJHyQlgl
3iS33JwaJgbpOKH21xdDqEr4012Eu364nUSbv0005AxH5+1t9b15oDgmSfB99hJ9tvCtiXoS8TUh
BvTERHCvD37dRDaVvsurxCCDKLBexUywE19Eh4R7DJQKZGw2+3sZ20vHA+C/5jXEdzoXpwFeUzVP
YyiNeBypdilaSjutbAur9qauVbxfBa7r66h38Rkl8LgyBBvuL7BK84+Cb3Y8IITf7phyC9SgsTu8
DGgE4r+C2fyfPOdtuQAJWbqjH4VMBmOXUvAas30PbxAlzM+hCkmuattO5ukUufPDUjtVfVvVpaba
CNrpI+yTYH1w16T/zS5v/dvmMZFXSZ+XqLynMGSrV9RHmoHOPSxJPssDnseSgIEwii+MGfnLiUqY
VRNfFlit3QGl0EiS5Ip2PkcyXqujUQtjCPf7RdZ+wjZk64ff5WJ3bE6s07kr5h7DqAz9+tsPqr8a
FoV/9YKr4sceRub35qBJf66a2uS3w1A7w627OTNgbzbkQ4Zwcu+PSTe2FCZLUHaQbMk5PHSKIcoJ
y1XlvAj0HUT67/Xwh5Xct874e1yPY3fVExN9AOKs7AAsDzmbmKIKDov6dhFHW5DoVHoyqLlQIzd/
ZICLgwoflqnHf54tCy8rkbJQbLnJBEO1i7bWOzv94Pi/XJ1r88ZbFS+p124MuBbj1s1jwhh7SPni
2vhrTPr6j/K08XiG9qk8xfvSi1s0ZFzVasS7IpLaxIfd8fwLAqVqTKeSwYIddf88C98w3ByQKqin
wtdh8cKgSrwwgq0LGJP0FO5UzfBHrfOMCROVuCc4HzC8TyNnvzM1zkvB2fUc5msRH+J4jmQm1rJG
dhobJ1S3C4bq5mcd9h3HZVE60WWhAYsv5LAW7ikGZeyeUHip6Vi4CxKVdpN4WKLCoPGJm8rdfhj+
7ToQuqJDzqU47OQ2ZmoeSJsIisL4r8QghN16bvx2D4415rmnwmo3yUJUSTxXIMexyW3Jxnh28ROE
K2k061g/lltd5r8byCjRHQOhOZcH0ecyTBki7SYLjIije1lQGj+29TJcW62CkCX0YDiXpioZb6zc
llfc03B/nMgfS0zlLVsHzYrz3G5TcY1bTvrLvE3jkjI2FYoFB+fQbb+Nu3/7nVxR/9DcSojaO6wN
CMl7BpW/on3SYbYkfcgfY17mgZw6xacQqk2uYsq7H7gT4lc3EclP3/AkH6y3uM6/be2hE9ioy798
Gwy/pTvH+rSywSKWOu/XImt2RscHIGC9+PQ5+0hDmRLCLl7kIqI9m9tyNG//4+y8diNXki36RQTo
kua1WN7J2xdCpptk0nsmv/6uOk9ndFst4ADzMBgM1FIVmRmxY+0dbLUnrzwj7SP8LCgz3Ke5EgMr
QM3soFHq3Las2oBBSRu+rywUihlD37sLXbNli3Dsqpanvs+KOr626yLTrwYDDvWYhZ3GDgGIFm7O
Qp0rjbIKOlum6bnuYmYqkJ84jPI4y1bC1eJLqnI3s8dFNyLrvoCb25VG50TXRd7EwUiXsKhoprGf
CsffNgV851Bo9bOFx91fZMSfXFUGIQDXglORXYWyK1/oTCIAgNqm6ioRcYpTmmdNtirKUbH0XaYy
DnTPnjjECtMPFzCPJmeUF88vjjLKAGyZ9cPg8uZ11rZ6dJMPsiEbwy1juWvijE0pTPmraTErC3lJ
DZa4nZwugb02Afw2MdU/Vk03VDPsC1rlHR2JX67qxhzOuF/EKarCeudTLwBakPdh3UK0TPaSZqtt
H+fMBK90RyfP7pMq1ItVEk0QO9Czk3xyilh1sFvVIJIjuJ5ECh7qLvzN8EB2L7Q9jmmwbV5X9ppq
f9YCzpn8WStyjzXVftkNI0mnnuRGyriXOZxNy3fAHpllVZsB9mko0ZnzkoGj1vPUslS+66qgTzRj
3LKw0HwrCunzGyQmsGHjVfBEQTIL31wpjreM3YlTZ12NxG7pxOWMg3M95U6abeuGLV/PE1t2x0eG
VF2N9sknmKeLWLj+HC10ZFyGurZAl1VDYYTb0p9nxuFe2iVP3CDkmyYjBOumuOggxFnIyENejUi0
PNAHsP06hwQ2PuoRVHDr2rL4PcJac5MYkzHtjCKOURYE4NAx7mvHOljO2FIPhyld5wcvv61WMdsM
vRVJ9/SwdpabwzoPZeE82n7RkEdAITA6QeFgXeVtGlGMZFjlG3wydHr+iBp19gFJfT57M5l5qaPG
esdOgEbgmd2Qkp8f+wSvt1GMxmKkur0SlT2ZD/h3O8PejFhSzOemkclIdACo7SGszTy/nzUJI0WY
jzMeGLDBj6e6aNLPrOs9bLstV+6z2VaI/ES51faTk8EjIJFa9rBSaUYZsAB8pUpNOlfMa5TysNvX
aac+2yQnGWrBGcD77UIXAwjIMIp3QCmZds90HxhSIbSNN65XaeXWToW01mbk8hsa9ojEBYs2ykAB
be34wNrxHbcT71iB+MoouuJqfyjT2LUDnsrWuiLpTfEHmDAoVR9EmZO+GR5/UxCVvT490qCPq7Yr
9DFihuHO2tIek6qelnHfUDZrfRg95CQa4d83GteKlujYfhJYWVm5UPJEXHR3iDh9jsZZVhnum0io
q9Ro8ielGdmtDi+wI05PbKyxzA/NgIlhUZKDcyga3Vwnyew7AbkVwy1P2XQqXF27DtFhh10oQ8nS
ZEmYyqKIfZ9lRIChKwmIRDlfutG05L9nZyWH6qnFGIfbIjUKF85CJz0yTB215fQZ5o0PNPOQ1Owi
TZPa+qCJs5KbmZeZqItsUHq3bHo6mRPnAh4RarPjRLJ68puG0pbcgHVMomOdakB3dueLX3luO/WD
a6rBPGZxNjPmr0kc/oUDFGV5EMX8iS4xWdvG8Xz+hFbQzSxtpyw/OAN0/SpkTAZnWJgupItv9/ij
hWON2UfRla59kSqsxlkxZvOUw755hHNTH0nIoXLNjYgcWfaN7yQfXf3YToOfwhEWRgHohDaRmivb
1PBiWVkOGmjqXijmRaP7of5iWcyhIiqd3vPQrTjtWAEfZWAvAVF3ehG0kR4i//Klws8FygJvPPp9
3QiwReRDtnHbLBDeTTblEZ+id8ybsgxPRmNl4WospujR6ov4DUMOAqMdi9FdNo0SCGa+bXv9I/Mv
uzjUvhZ/RmnsPMw0dTxYRiQk96MOGlzM6GwsEm0X2TzMLjCy52+9MRG/UuBkevW2fTDxTFTrvHWJ
ocGUOvyK4spfx87cVluV+DaEVBGnp77u+3Nddn3OmiPlNbfF3KcatEESxf4ijKsmXg1+kX5oTE/b
cxFHXruybV9tHFcbyXkuM/ZLyQveTaGSR2sVJgnUvq4VgTM53ieAj31bh1VyjEuX0ZMXm7QU/LJM
+ee5U+umN2E9sCfo1T0DM8o9LXJ15E9SpeUiygYr3PZllYdnS5v1i82uKyxIXr3UtJNNJmDxUo5t
clUUhasWvXLEvWCLkUVzpHvySMjV5JzGFlX4V5S6GGzmgkC45sLPMBlheLe3kRLztSnFzBxAm+aT
BsNACcPOp23bivA6m2Ha7nI6pWvbHkaGtxialqFop/loyiR11x7zxVfuvs4IzGKKVbIAMJ2f9E74
l5U2Dcirp6wBjbVPLqZSjPA9dfZL69cFL1bY/HIinTw130cu14YxforHtrhnWMLESITmtme89lEn
Yr6bJuEczaKd31UiszWpoPLo6q7z5rBA8yL7QnYljfwgH6oqgswUaj9EYjpqEFFt0DccWwzVmucc
kpyeoOrdc44l7xiWjrswuJWxhKVok67ZVS9+4mjMMbL5EXpsupoZ++wyzcW0lYcsxiZITxy0qUzO
RjbQksyhxoFOToXNapbZdEF7o35dGyZO6FjrXgF6tKsxThhtgsAdcPTV/gonUfEJk6IHWBWQSdtR
u/fisbktVTW9EUeIDwaXwPXkTqQmgT131lTf6UPNXEV3m34D9RvtvaFpdqVmgrVqKdUBMbn6yhDD
Bw0hNog2lkdwHOw35mQcI9Y7v0BsVoRnTT6NyZRDQ4RhV+7mSOhbcyzUye2FfBNDXj6VETSjxjfy
EQ9J+bvIHFwEU6fdT+Aat34cjsd0mPqdzfT9aFmSHVXK0naoLFQ2I6/ZImVNwslzUv8YDReUqg2N
DITLwF/HxlzqnqpZuqJlmZxvFBFTCF2tGFZxmUPCcnImE7CDLxkKYbIWDKh7p7olWmUaYG88jXQi
cjhvTBOyTIwaW0S7ZHzOhxytC1Uh9pdqaOJtG08d/QiR80EjqbYHy06WlZubadDr0H6LyWx1ah+k
RS5Bn7l0VzU98JVbR6dWYzWL04RlFuip8damrrZjwUq4D73JfZk0mz0XuSdOiM/du5Jaz7Rcl4+j
4SJ396N5RNlmF+gw9wccCMUy9Ikfiohp21e9liw1GU2PzKOKo/T0adFRUF1sX8bGomsg/nNa40x5
cwEbt93sD1u6COvNq6vu0M6ivEGtQfayWjBLMp4DrXJZYBYOur3trETbACWmMOG6v55wv122L80f
s4HFR+LCfXK6onmPBtO4YSaJ03RkQlRp2bBhvVbnBDWPEdhn0y8pTs02UIU7P/L8QgvUpfcQMlhI
l+agR78VqfQrFFiaBYaFZ4N3jqlZH+rdQvp6cWpVKoxAWLaB3VzUEzNRPd8r+HA6GDmZJ8oRfV8x
aeLOmTSGbZxHS1LoyelC4BSPsWrYmVX3UbIokJ3wKI8IHeZM5o3ZQ1/Qzqq7Tusrjw12KnvyHBv5
C+1j5bstkJJLXXYNjEM7TYem7VTl59vSYvjisVnmnRuJyX8eOekSs1P/4bCO9xkwvkVtJklZeHZ6
qiICCf1WOeVNTijJMo6r/LktRiylviIzYhF3tndWGYZUrEwZKIfZpecqtWBnIHo2mZBy3+chhVPI
KnqGLyRpJZVNDOAwNhsN0Ttf5UyV7qfBIhZUYS+CgtcyRjujR7pfZT3RC7wWRN5h+Ox6LsfewYdv
CqNgIuRYZmCMUK1bqRroyLg3Gf1hl12OXJ5Lh2YObqPPN7ZU4s2Ehjq3QPxL0yuYa/O1OtwiY5Mt
Y0ThALMwiRVVNz3q0D1kl7HXusc1ZHc7oU9QvHVLaxRrRbIeGUNjKEbodfcY0aybcnSam2ie1bY2
cnILrSbuwUlq43cq55zcAF8HpM41gC/fpviHhqn9XzWSVrRQF89VYFhJdzDtPj1FuejcA1M1on+y
FuF6CxuswEqAOuQCY1sRLkbq7K019N6pjptwhQrHHL+piOJl39k7hiImeCA43Upv6+4hxPxmPOEh
928mQzEhj+qkz+SCGgvzFS6Afu3mnbHLGxgJvHb9Wg0RZpu4zsM+GAhc2tdZRC516ZfFtDcwhSvq
JaMgS3oyGqSVar4WjklfQFjTsHSdbH6iLA2DPCadcZN6k/YalU77i6JCbJVjl+tZZPoK30J5b86e
cT9bg/GrKrENiN4LuZdmZi2jlUWvcTOYMVyFaR9pFbqVYUn4Thppwd4vLFMoHyPJkD4t4p5R94gA
1GmvnY8LCmXPTR/qMbd3eZdobyk7fYqtwnp6wNVTHhhbJ7tRr5uTiLQCus4v62OqDTwb7EU6x4q/
zRdTe+SNQgsgwDLGPNKO/gLZYfptO0m7ogsR/E46GZfsgEuw+goGImCTd0QahSwQsc0zHopiQ49T
YQSp1bozfZZyatFQxStStMq7oazDcSGznjdKWuVZJUX5XiRaca35jrYVbj3f12A3GO9QAeag8/tK
YjKQSESO46/NPs1u5nm01sY4i2sBRvfLwRiCc3zWLxRsmm478lJWPYL/NVlwyTEN1fh4YRHO9FLl
g+vaw3MWU31gZJk/G6OF0u2GsoevnYtsj3ahAosQl70GeH1zcXfhN9B4KILLsobT1Oa4GDpz/oh1
y7p1YVx3oeXl19Kc+3ersUYLat5JS057NF4QS+QtayxS1FcW6bYL1zI4CG23D9f2FA5nECpi10iJ
Yl223UpURKbSDkhK5JUP3oBZccVNo66ijmWwq7YqjDtH55pIMRa+T70N0zH5TADPOiYY+ZaEBgK/
ocBz/brUfrMlNV/ZTZ/NvxItM9ZtZ/felTcYAB2dlvXHJgJ437PDSn9s23DuVrHQa9irrnLlLo4Y
7peocVGXsr1CAj8kMs440SDl8rupKHxj1aq4PIFoag9mhfq39gv2eK/p07Se9bqKMFVcHOKzikOn
3Kgai8Ii9ri/F6xTyvXH1HAcY9MMORKWyvgSSDIYhpk+KCsK7LBTr4X7Vg0TjWDFNSAx5AgjVAFB
4GN9BG9SBfpOg49lQdDcIDBbxCxFxZ7hKtw+miVn7saLk6vpOrHTXFWbrzmT0KDLQmO45RJ0u/tx
9OjG59Ic7RuXdbjTIq013txC96yDq/7heon3uoK58bJjHmoZKUwU0rI9i7aWU8dicmNeE5EAizs1
ie0ttaoetHJtCdYmQ/+aEoXY1auK/2tUql5fqtjVxxeo6MucJomkRjNflR55EqRzHNkyPViPBUK+
f89QLC05GbNUPVUx0ldyqpzWYphc1Kw/0nPS1dSmnRU9M/OwVJyIqTDHoJnHGijNh4YebidWcWu4
HKAO8lC3KxaSC7ttTswvPA/MPxdNBMDjgj0tRFQ086Hqfau4nRuQpyvd0aFuA3xec3NteSRfgpcK
4d/rhc6y5Gmw++lYa5V6E8QtXiLZy7RflzEDJn/RhHBEFNSucIZFD5+BwOEY49JsNZShfG6NOx+7
8smZPMD4iyJgBQ4xDQ+d73hPKp+dDVMa4vppHm6ayYKDnyRZVSq96puL5OEK+71m6vgaYR3Y97Vt
r5TtIjlU4CzMOJXxQp2ncXcQF5Lgebs2chS1UoB5Ca+BAxg7J1+JPKV+NmXYw2/42UnFlXfPFeFv
ULi4pZKUi9hkJ2sCo/0cqZTToxaUPZcoTSNwSUHY2+Y0/WambASy6eET2rAwmTs62XUxePH1TADy
YUhLls5kgMVtKzOxkOwcsJfwICb7lTV1QkpLYSMvRq9FMsr2pQkRjRZxJeI3q63w4RYsdZ2nTi2j
3Kkep1oHvLaH6Qk0oXlwTA0RPROF8erXFoKiNQJCUPj098RXEjtN+8YuvimaeDbKcTybbEZ9Li0s
XQENJQGtqacOSd2zYzCrxteUnJgmiHkrLIab/FMzJvLj7DawX0aeP3a8cUsRO1kF2dK7N9gDjQ8t
mZDm5GTfz2aSn1Ldlezerab+KVcAt7gkyo2gyz569K3btoZSXSjMFc+VZcrbelQN2DV989rmOKCr
w5m7SEUc3+taGb0WrP2iam97m5TlKV5mvmXcVXo7aCiZQ7ZuIg3nQ2HVV2mSctgobOUv9iQxPSBh
Rne119b7yZnn5VBMzqep6QgkAMkey3PxQc11a+1HJhqn1jDNZ8vOpuvCBQ3V8WsQAy6Qf7FGhNAC
gPE3UYMzECOaXPVOI8m7MKNrn1/x3Lpz+xvTG1Y3iwCCRuEkxO/nMUDuoujgVB7qtBVr0zNSQ3Pu
srLYxrSGS4IG5GMHqf4QDYazJNJPrZ0oynH2gjgSjI7C2qwyzbzETJdDe04IHnHOgOBsU1poxqxV
t+bYma9y1EXJmBdeY4lnudHXbNicWT8+Gfd5yiBm5DmZ1rprVcMLoyvH2JqQINUaV3/3XHrqGccT
sJ2F36tesBMSyVpc0uXTonSGlU5rKM96V4noFF9alCCUdb1sWV88B0NYoQQVcV6tCwu0d9PPzbiZ
OcWpb7PeuEynff/V8SItXmv+CC1foq5dBm52OW8NfUBNV8ROnCuC0bZ2EXvrUocR24dah+cUvuWW
/BO8E8qqKAB8Nxlm4pALa+23NHlDojXMJZC6aDC6niO6p65CBNMWeZen22a8AGyX3IN1k2cOAphv
p33AudYvB/xn26odh/dEAfpPogNQYRRiGTzUvo03gUwD0uQR8mutrAH9LDm+gxKQF2SiB1FQgHnQ
jNsSBZPaDLqXXEIchGHckDXRSGPB6ALsLKcm0oaGyEkSWuZtXQ1gnLRKe34vALxBXeh2He9oMRnV
KnTDbOfAce7JrBkPVowhcYrB3Fp94j4waRB4wqoy1lcAGMClIcFoH5BYY4v5r6sfBlIrPzOuo/fY
SvxVblr5VYOk+NTQ/q4mNaqgN5piU+guNrpUVlqxVFmk3UnhV79UbuarqPMZ/QxaUwam21iBO3uw
jTCKjY0FMayZ82jFZ04gxcMcuowhRefUlCUzxGkoYHjT2GhWsTdA2YSmBmjiPLcsRGQK5hnn2khT
OGApNi2y/5r7KLxuXaUe/NIuVqEp5QODW+++z7H0MLNP8nw9tHx+TObjGe29LW8rQq1407HL/Bpp
XtZaa4NOYZH8mEU6gwZ5ZRW4kGp0hsa0BGEccmjMJpLBIAdtrzPxWzajTgnMENxgsbNZkn8XYdDx
TGDHDXFipbkbwxzXgTlZWhJ0/A+XASm+9+XgwhDtBtTwLSmO2Y2VoB4RqiQDOgEMAX4F8zVpEdVt
T3rQWz+bYCs+M/ukcC0CA01CQWZGEFdczuopUaK51Wq88xi9aN4Ko8LP41ty2pAQ6Btr2qI5Yjtr
IWKe7MY4IcxexvJMOI6Ce++R0ICuWVd9G3dbv3TyZ3305kutOduX07wxyxtIA++IYt3Jx6jqiGns
LMk4jPUHzDcq98Uu2znn3MHBFCRJWW1nB7swbShW8lFYHM5z2U+3EorUXca5bs5La9abdisKeDRw
KMNz4C70zl5SWbX3meolO7cu6Smbrp4JKSM+zI02jl4MbKTPnCx/0GprkEGbRM2FMCKa8SMbQ3L3
KHsaGFiXCKLwblAMovRAqSqhMbCKnB5a+VNuE4mD5PoxJLLOf3e5C6MQOcRC7dTlp+9rT+naFvlC
y5fw6RPKqOc1eFI60jiaI7G0hvmK99pla0HhFqK69Qs9tuPARocY9pk9ju6GjSZ+HjA7SRhpcs06
QdwZLsB+MrrNlvCE4pZ4If+2qYzhvhuryVw1rgIdosid8pPW5f14QIiUNwUrAJ/mwVFZwAhpTNaW
k4/hOmPYti0ruzokRYrJBC0tYjZGkMx+4tUM4rT2HpOuwT9j0wV+JGaowr1VUrK/SOKNHHwepiAp
JFLqTQG11oFoxvYNdJ1AuKGnbzswrAvdjZ6kgmWXgLenKDWStwlr1Z2lKfupo6Fg3A+8AxIu4sTe
90REKMKJe0KUCIprvLtMj8b6ToYl+88vGm7OYVR5/iEkKWHFRku8eh4mk2lFYhzeBGCZ7racdGNt
drN+VkQsnNquFHAtMBvdBisY05EM/fIBHENyDaRRSF0Sj78rQfQ8modIgrwX/U6GhugX40hCGVb5
5LN30DsX8+CNb70t5B3++PHKR/ZPl7VAfeOPtaulMkt21BpWWiyYmVaPPbFqm8GNnUMeEoSReZb4
3VeYANnbMI4c05pernN+3tnvPNfcZHPXng0w5Wk1OTA/0jdbuYpDWrTANiWOXB+AvfBza+0B8Yo9
bA3/X06jUl9WrE+sGPAzdV94TB3BjRCoN1ZXiGVfQ6STrkPxyqttkWVS5RxRfj3hMuiM0nuPZ5w/
C3zh06YhrOwo7FntphTYgVlBhHpJ674ghnh4q91qJCMg7fxx1/uKXYe0b2vRyOIKkIsEIfgcVpbJ
qTjWTTaeszyt904YxueilCEkUGc9uLlmpHvJVGkz9JWunb2u9jeW9Eli0sS9oZdqZ4e2OIWkJvv7
lMqEDBw1bl05tc51UYd+eyLnj0KGgAbpmuWyVhOhWEyDXBZ2MJMe6iq8xuI0n1TLi8m0tVy3jMfJ
OIO4IEMm32O4tenvCtD4mHicU8J4vQq4V4xXMsCpjcMkzn+FQNYwEVPzGtmslvYvUTxBUWfuC32A
sWIMRO40xMkVapIC/TFCPQoMreuNVWRJJE3LitPjCAO5KU1y8PRatM8T1nx9J7lMqSX7atlXhtja
Y99UcPFZ5y1LN9WIkcmcFb6Tp0xgo3WM+ik3K+NsEFlF6Mo8bgp/Fvd9orcf+eQ1141DQA3vRnln
z7N1F8dkmnFt6kh1rKJxk0WNWEpqQir5PTPAzFXce42A/M0/CGNQB6udxpUwaHUWvEwGp6qyTPQ1
PSTrTBEvcgZDHNwA+tXb50M9McUg1JHSz5uae9+c8jXlEFJDlY7tO2vr9KNyLgk63ajuhFFmTtBW
3GiD2w2bNp2rXTvZ/t2sFc4VcR3ijoZeOzZVZx8M/BYI6XzRxV7vkHdrhKB0Q9aDqxOtmGYMfV0a
7qlw3eRoZ1n1VjdEadsQO7Sc0cQUiSClDY5Bbn7VYLm1LEywc9KN2zjqwoNXhOPS49D7EGwpufcc
tnVGSNwbaYUdU3/c3UGcD9zIo8I3KqW/NSWEjl6FGVaVWJYvrajxFjAqhRKEeN4wZODtC3W3Uoxc
9SHaemVa37uNmT7oWMgX2O00kvoqzIYtLvklhkutWgztkOzKFj/zXOjtLWGO4ugZNRGO0WjWQT9q
nJTsmzfpazu9OEvP6kDjBJJZOAO7x3IgDYiVjdCvdtgdJkkMYVFZ/j4jNOahQWVnehtZ8VVUOcZx
6t3xua31TzVbybPhGPGt28XplePE9TIy6f30tM+2nokt3Bqbdu15pUO6sRdW24qByIYRGnUrSXGX
c4u5Johm9BrGxJWtOvpqcjUl9g/4P+xEl5fSSocX3VDiaWx7ba1NtjwhL2DnNvps5VoAolHpDZdg
71j/5OJ1PxwNu4PiSb1C1DAwooh+PMdaw0okjX0T/dzJFXEWBg6dElGj3hIanlJlkqMNILnLTIKy
1NpnQ4AkCiIhF/1dytKsjpLLKsYzNYq6PTsjRoBsQbRZPpqLRnNFeNbjtEQ/yDrf7W9BQRNbBoS2
5AwJaHs4DnmdfS+HSCXTjLcLbim/pouaGTuzC6bD3kf3PLdnZkRpxklg0hVccb/iwV6UTgYJeppR
iaS2nglCiah+2UG+9maYvFsNEK789fcQ2T+vlbD8S2z+v6K+VelYWIQsa49MBcPYlATER6NnPvz9
x/8Ts///Y2Mt/7IA4F8/v4G0dYa0tvfxxOmbmM7Ob89WQRRM/8Yb0y156GJUCONGk/pvw+8PgnWZ
mRV/xp3/QxLwd3/jJUD3X78DLZ3hZllh7P1REgWKB3zdZt1PKwj/SUX/0594CYT/14+3tCjFOYXV
Wxb+A93PCVZymUu1J3zgNqznQ+70H7SGN5maltHkFQFsxPxDePV3qfOXTOt//eNpmjsJUaXmXtNS
K9Dibm/gpVh40y3/+ft3+Od4bMv/kkZNakjujqoy9zzkL5XT3Tr6sAJcWfz9x3/37XwJFnYrMhNR
46Z9mXvWFQBDvSOYpF/+/af/ef2D5X15vmGQcLmCkOxT9IIr277pZvdIv7wec2JCJvULuSZbspx6
3Pz9H/zm0/K+PPCeRY5ZZ7TDPmzTegW9IlaUF6861NsPYczffOXel8cZO5mRRkls7IHGP1sYKRKR
FUEgQ/r2436Ob74U78szrdX/5C435t7undfEaTdlmf2nXH4CAv73iVWh7E0oV5NUPZgbmeDK4atZ
lD/tgP/uC/jyuDqjnkvTxHlU5uF7H4Z3JO9uXc7mH57XP8duW571v7+/ZuRdmaaN2F/2F9kt49bU
/lR9/jgn+jMpi8MP/853X4H5v/9OpIUMFZrU3Edtf4Uu9kRN/ENk+eVZ/MOJ5X1JDm+MEihMutW+
ULrXL8upN9l+YroPRe8Oa8fyTFQmf/7dTsVw9d9eiy9vuU3AsrDLpto7Rvp7EDG+Bl1sdDP54Rz8
5ltxv7znU903TLgT1kgRqxMOwLigQOR7MPReEQ2++vtf8c3WHHw///ulXDg22RpFtWeh48HLu6Uj
28BIgGBQDrxOYh2TmyqkqiySXZ+la3w+uP9b4+3vv8A3D7f75d23LOzwJkPvPbwVCeQGMgmahwaF
8sPh8s156X558XEueVLolxQaPb0iCnuXVNGJuKbVWJYIfTF78dhaYYvrv/893zyJ7pfDIK8rcnIS
UfGjSwq9Gz7KJVLMbizabdobd3Vu/3DsfLNjwnK/nAuwH3bjW26/7+Rw7ck7cMDAKo2dNZ4qX9to
1hpBhmHMf3t93S/HRG11c809P+wL6l02Tr+0bvfDLq3vHoIvJ4M54niUpt4ccubRmt3tJ+FdM7N/
+ft38t2P/3I6kAjg41+P+kMele7ViHswa93iBmrm7z//m/vL/XIU+KmfYndN2EhtTfuqinfQLrQI
Pnz1DwsXvyvJnC+nAU6cPEuF6g8ORtAgLI10lVBTr3yGoyF5piL31o7HvL31woDV8uNt5mtPTlyt
/v4n/rNF6w8nrPPlnAA3Ab8z4+FAhq5zZAKCKkI3aIS7yevC9UhztSZJoFwqQhsXsNDAJRKff9qN
R0wyN5FD7ha+yhtsoU8//E6Xz/dPv9OXswN7XmWyImk4dNjKV5M1fgyWyRPvTOdZ3hgG0hbrYxaJ
URGP4Mr/+lF8OVFKCeSJQYqd0OWHJO/ovq6nnsLI3UJubaZa3evjbqrNRzLrsyXEEPVAtivTLmIJ
QZheRMzPln52+cPHcHkB//QxXB77f1XMEyHLg+Yb/QHo1VinhYhuWD+0Yv7aBmFRkwuASLkb5wEr
0pA899Fd1e6q1rknMVL74RX45hVzvpxF5Iq3k2aUhPMpBDzA8XYPfmOsPRe36t//zu/+iS/nDytZ
KqefQiD+ORf7rGnjZcvUhTzORvzwUX73T3w5h/xGZ2bmaONBDLrPjaSGrSkKeTDa8Kda97tT+591
JP/6tnJWUoBmAe9XbvmK26tY+Z4iytDS0eC85B0sDNVq5c2suax/uAO/OaCcLweUVQv0fpuPDhdd
uWxdhs1G0jcH1poAaOnd8N9qFvHllHJ5L8CvxMhTQOJWBgf3mCb5L1cj6FEntnhtqb754XH45l4X
Xw4kw7cr23f4HJ1skw9N4BDV53rUK/ptgvnYbTcsM/r7k/ddkSS+HDTt6CY2xkV1iN1db7Q45uY7
vU3PTLU+68ugKDWbldabh652n2Kr3SYZRVuTRD+8Xf/sX/3DKy6+HDnk/+lTjTZ7GPLmc3Yk5k+G
Ucamkv0B+862I8RV1Ns21H6Fze9LJopesxkgghlP8+4+y6YXPTduERR3QNmnqJFLtOZukSumj6zd
Ci58psYLhVDIQndQ/DNCyg/bOL975MWXA8r3qYyJmhwPs4k/GZy/0JxDpOsAxT4gm/usV+WVNBNS
tnr71w/f2eWd/dNH9uVEyrRBa2sSaw5Si39TXcRBVs5Xw1iv1YwqtxssbH1AGPRDlwUD9pJk9p82
tX13W4ovZ9Vg2nHDoNIgi+BGnz4KNkRZ9i3zUVYDlGtgKtayl7qCTiKESX90lVi35alPw5vc2v3w
AVyqmz99AF8OM0mwWm3DSB4Qz48exEd3n/jWE7tOtpHeEoMbLkPPfJM9DnNmuj992d+9l1+KLUKS
q86DXjtg3KkPfp6S0BaCOzoRyacJyf3/x9x3LceuY1n+SsV9522ABF1HV0cMybSUSXnzwtDRkegd
6Pn1s6h7ayaFEpPT+TQVdariGCGRMBsbG8uAK/8Som5px7oGl/EhPvTQ4k4ivEuOhucSja/oCGMB
T8/8PV43X6Ftml4GQbWQoc8EQ1UIhtVAujiDrAK0baE8UUMOx4J20870Id3AFy6HUxD6Yey/7PWO
gnxG/UiDtAtsunIIwBYpsUEX3Zid8ij7HcAk4d6rtZuFiZ5Z6UyIhKhDQvEC+tNu7ivM6cz0eoB8
/ihJrtIDZw8Zafo0PdIcDLD295PyrgEX2bqAS9JCD6Y99dPXFeIj0g4oonXY4HkHaBbIsniLoo8s
Bas/kUHeat90ib9Jg2IFAYzKahDkfLvIUdpDUDrdh5llx4QICeg5itZE7lw4Gzjg/jzmY77KdbIt
PTg1EepiBPaqp36e/riZRcSEkAaqCEtyMtZuTjl0ciGuO6TGLWTpH/vq5fRHzCQjTAhggWeaYBqp
lQtN0g+li/d4bXigpbyQ69Bpcn6aNCFGmcA5gHKhU1fOrlIab3EftrkGIi9tHQBnbT+VV9BXir1u
w1HdH7xflaFYHTDP2gAN0vqpWbpZzn1TIVLBNwYSQ0DhubATsJu8+jUQ8rsOFvb73N2JCRFJgZ2o
AvRx55pBsmnYesx1F/8HSURLysa93K8H/AlAV02+g7TD6dmb2xJClKlTiOfUeHJ3JTbkV3KRtdu4
hr7E6dZn5k6ZdsFRfClyNdEhl9O6IWzxMiO6lT151zblttAAXAsWvsPMnlKEwNKA+ADBdNSFxhFO
6NrILwFNBXwgLaW9D5nZbcmAJgCaNLNHyVj4anTm3FKEYEJjiKOUJqbLgN4XsCwjyhj5R5uySyaN
t0aZrguAzyyZZxruON4dD9WFODazDhUhhgyTv0zMGdJ/tb2VIultSBXY4iXW6Umb/WZC0CA1Bzku
V6kbN3inhIbWlW+E3Am66SWp0F1ocD6Q2rjuiQp4p9dG+1HGXXbh06d9/cN+V6aVerRmeN9Nr+95
40LZi157MoM4/GT+E9fxJ4EzhyNT/aDVXWiHkBCxZIj44AUQIOEBMLEr6DD9bSb9H+/9f/of+eGv
z6z++7/w+/ccqEJwQmvht/+9+civ3tKP6r+mn/o//+r7z/z3fZ7iv+I/+fYTaPfvz3Xe6rdvv1ll
QOIMN80HH24/qiapv1pHD6d/+f/6l//4+Grlfig+/vkHSIFZPbXmh3n2x99/tfv9zz8AuzqajKn9
v/9y+o7//OMQ1u9vIc/+sauSt+x39W8/+vFW1f/8A7In7E9dh4yBaRJZgRgTFkr38ddfKeRPMPiY
rhBZZhqZ3q5gT1IH+DFZ+dOU8WwNdq4qG4o8mZxWefPX36l/ospFmYkfkqlqyH/8axS+zdP/nbd/
ZE16yMOsrv75x/dDTzUN0KRUVYeSn6rLlIrXIc2sAaxssvFKBY5mBYHZSb3RB6YyjIFjATLvaJD+
/vjjjxMC9/R5hqYpVMFjqwbNPlmIQ5ylfUjh+ngFHhVoYgFLVjL4aHbValdjJ78SmuSw26kj0MMO
KbQj/BJnMuyyNqc7In8Pt+iIoujaBEgmlII5rgkHVT5CQLlDbeWqmCSKR3mE2COksmjaB25ZvVVp
5m2UyUUzZ4G+5Vz99KvuDkqgigMTPPUq06ubBvXzTap090CQAEqWMnorM28L6EAOjce0dEquQDS8
JgpKR8BHjC9AJkBONOzyhRRdEazG8X0Y9Fh0XTUoA1sH+hbfQ0KhlkGqolJ1iYwNtJyGA/RkKe/g
PQM2vGYQsof5VLJn8Q7XeV5vk+oGd1p+MItd1IDJv1UlW/vI95DE4HxTFW+VsRqBykPpApxR9aoE
tqq6zC+HHACENd6JoUJYSUAAWj5z1JW/A51D0W0fVyMQG+DtB35ZtpZ/g6YVS2vkIuMVMo8COO4n
+go20aCDLbCnwyWUeLpyB67pcG1mj5COspT8He/hmrZt9J3er1QwSLcQxgI0TE0cs3VMsqHppjE2
cGlMA4ix2mDJTxKoMGfSLDCyUzjAmkBjOsVtc+CQfYaq803xoL8oLyZMHXxLP0C3j1SwIwBv/ik2
LDNycg8YKEu6wBvT5hfUH3CJBkv6Kb+RnoDnJKZNtDXAQWBLDNU7RPBbGbLK0H606/cQ3DHPbiG2
6xaO91qSrWqClWJNrL10A0SVCvDzZXSp7yDiDIy9jTPP+6hAJgdnFFd01/+FWVPvKnyraDvo0Gi2
9HvF0jbehm2CDSgywWX4NPoOfCbGEqAry7zuHteQ9LuASMfVoFvqfe6iTHPRP5vUYpdZBjVAB94r
/q8Rhif2sOdrdefdJsyCayAeF/riEnLcPZCyh1aCLLdlOhrO/2vzJdlIF+NL+iu7NNRNWjgRTIDW
ni1vuk9g37yb5KKzzQtzF6yIU7UWkv/XYWes+0cAgW1AvFb4jjuwjqBalADcDQNWK0/t4jP6hOt8
9JkNFmBjEOpS99zy1znk7S1svvEQXbLcwYC+ZBvVDndlDQc+u1njbvk73uXPQ7Qxb40LyFdctqtu
Z360V8mVeTMBygc7uRrfsG0BZAXPDAJ43AoPdJXdZDcMQjuN04P/E9sRs+DbAluuQv0rrP2Pjr/L
8J3nVf5Zi4fbt9PwuvjI7mr+8VFfvhXiv/z/8RgkOJX+418HzL8dg9s88//hTv9z979wu/vrZP06
Pqef++sMpJT9yRjox0zFgzrEohFq/zoCKVX+RNyizDBlVTeojMPx7xNQlv8ES4qg7Ec0RYZyBH7o
7wMQf0VVqsH6w4TS3PRz/5MD8McEEUczDtjjFApW22kHbilxfRWKh+PeBOcAmPujwfjhuJtrXDhc
2gHHRyl3xO3gQKw11WMR+jtoPq9ON48hLf4t/UPfhVsQoIcDfBkq4prA15US0Hqhdbrl6Rj+qWXh
FDFIEclwAiBuCQ/DBOLNLZBt0QiGYn8p44QI24/THzTzFb6qo0cZbAYfHdkb8UHcgF7KBVxEF77B
zNCLCUbeyOBVyeCYN3gQ6WVYJMCJOjfGhde7uX4LN5pQMVqpK6cB6h0NR0rxdno8ps3w08jLwoVF
iuAhBBYkhRnQuGaKvzdhSN1CM7ADK1CN2+sGOt2TcTRo7FuIXxxQ+beN2oT8SHHRm+q1T2FelRiu
ARXzKIBcLMERCqfqvisWrnPfU6eJeaAzpG7Tbj3eMnmhGhB8I8Tt1egZhqBWEUH1LP40WbqHcMJC
hjY3wtOfH60MyItQEMgwwjR7VQAa7Zce++ZWhrDjfbAXqqTCjtfJIzSlLK1fp8YCim9m33zN6lGn
/T7va42g02mjrAplpY9wOYQGNjSlubz18tXpVaLPrRJh50N5UAZadCSuqnxoPepJCfzKq3AFHp8H
hd10k0gGWA66A6DyHpywtU+bhzTOoMM18WerVTcQ5PWdwz1v02TFWtLHaxRtHI58P1BBSvalVciy
S7jqwtoC1sNex7c9sp9WTqCiD+QvytwjALTcN22lhXYCf+yHp6Kp10Gvul5xCS1fS4LOiNoGVwPJ
ric9SqMc17kMulnTX3XIJ30DRXQV9tjyGkpSK+rXKz3mGwQeZ0JhAm8BVafuSmpe4bsEKZLfOayQ
2xCIZA5Hcf03aFDgDkfI+yAwxG6jUbFqhd+cHuS5dSLEwKyL1MAYI+IO2V3JX1l0QUExON22PC22
HwIsFao9UdTytEmwh1BTBsMXNLs6QcI6UYiraNsPu6GG7xc7wBnFbmToCGcq5KwNpwsDt+jBylUg
rARpNIUDmF03+9jMoCoSpA78NaGC1i4stB/LRQS09e+bEFYtJVgeWM9tW6w6+TmGkiMfXilsLXL+
PI7GpEC+MCbqtHh/GhMhpmJbwhhDqomrGN7TEIGObxy0CskkUazRhHRJ8gFuNLaWel1rdWrVhDpQ
wnUhmeF4uKy2eI1PGvLkJ4lvBXBf8rHgOVWBb5hUOjhScYDsvNSWTWbDBQ9sSvBpor2pQPuIvahY
W9CovKCVbKvFJ0UjHFriFLcG2DhYUEexM7A85B7KC5ph++Suo495fgldEzDo7434Iwf8BLJ4fyWV
30oqx3flmQD49RB1FEsgrNRAwxFjL0MULyK9DeLEwuqba3pa8kdNT2Y9UCGhmFZftQMYgjUwaSD9
KpgcouiqlyQbDMQEYuSEvhoDdLtiewCHQm4GGyImsJp+6vUQf6TieKG4CN7APQS8SOjpynCjOt3L
uU4KB4CWR0oJlzcwrethC8LKZSS9n2555gD7ehM++vomPPi8IpNxtEAQzFRWEvSzlN9pucXbxUJ+
MBM8vuofRx9RdH4ETXgcMrWEE/ux7d4U6eN07+fGRYj9AIm2cQUugWuauORsB3XhwJ0bFSHeFQl0
xQqKdjWEEQ8VIFr1IH/tjDrYMn53uvMz40KEuKclWQXNcXwILK1z7Soq37Vo4YFuZlyIEKtyrYOD
lA8bxYDDZHJbLyFIvh4VfohLRIhLpVkaOoFNmVtAEyGN+AY+CysQER2oS1ng6O/08IVXBcrXD2G0
qyh8QHJ239W1oxc+uGqVAw9KW4IRe8fjbduGoF+rAKpP0mR87XvKuh3LjZTCLCqmVsC1XdgcqrC/
afUrGUiEKn2rQO2Vhh1EFoq62IUoS5A1BP+ZHy3kdHODJ6adrd7D211HUsRh9l2uubmE8ZlrWYg1
WgEiSBim0yXlNhouFHjznl5KM+t1umgeBzEopiSotGmgLlQ1+I3xmrTBKtBuehiD6wlxTn/KXPeV
759S1uMowckaoTKArsuOs4WNMNd7+Xu7TRpCe71AAhBDkGD0L8boaRw+B7hAxCldGKG5vguRgrEc
1mqwPncT/70BcAH+d+cNihgq8LDfyeBvuZNWJGp8xUKHf44OVCT6dH1Add2TR2jTFutJAWXIgmvJ
X4jJPw8HFWk+iqpyoMswHFCBgiHBBHteGI+5fgsRwo+Jl8Pte3Rz765CNZR5yMK7fGFUfl4q1BT2
JoH2BgMfE8m+CZIiVNJg9cZCG76fltz9Pj2jc99A2KVwuUkbvZ8+gwN59KDHFZQCtIUvMDfw058f
HYZhnvAG7ngYnswpsUeX7vhz7Qp7MxjbtDZStNu8JdCHWkqP5pqVv3e3qA0Jsmzq6HZkG0CVcXRO
j/Fcu8J27E3u9xw6Gu5ktdvRu0pbOPnmJk/YjpJcFGozNez71y25obiDKQtPjDN9FqlJSQOPghb+
Om5WQMnRCfLbs8ZCZCBB9wtW8NPUmbjXjFv170rs/zBppiLvyE9H04faCvobbPTbvFmd111hC8om
7iFliWbj8DJUbKgnn9eusO1iCLyAlYp2U/+mV17L7uO8dqfpPNpxdVyEnmYiIEGTp48vA+gTndew
sOVI35VAySCGGj3srZwgPnMghD0HBTmIVrdsdJl2J4939dIFdiZ2iiyiIIRasF5jIKLiRovrmwaS
OX0H9ztu7MC3PnNUhA3o1wEMtSEU7wbg0Q7SPu+XYKIz+0+kDBUtZM7GqiAuNOhryBj0552FIkco
DSD7FMYKFnSyhdNeZJ63UUTuTyMBvloytDvg0tDg8ems/BSP1d8XtDLSUlJixIsu3Wds7Z13aaAi
t6erU9qMpdmDpuKoEIWUFlbEz4UTKhJ5ILuUG2WOcRjNt45/sibZwJ7DVrzKMfk98+EPVR/O2pIi
iQei8tRruT7inoxSUnNPs1+nG56C0L/fe+hX8fEoiKRlV+h1gT1JwPOQCdnIA46BJWTO3MoWTsMY
ctIQRUGu18saTCPxVPt6uttzDQubMVII5BV0DH3LV5q+9Zr1We2KfB3oE8PisTeQnOqGNcrX4Zkd
Fnk40KWA70+NhllxUNJd0yyAAmYGQpti4tH8AVGVRnqA+csCN2mgWTsswThmVoYm7EbO/Eoxp+hh
wsxTx8W2kQ8ZnHlOD/RXdfGHhadNH3vUcaLLnW9MCRiNXqGfeQjMxA4mNdrMohQmaOpDTuFmFuPh
XsqsAWogPr1N6AZ2I4pU2HQg2zD0l3ozrZufejMN71FvwibMJYWjNxXkQjzgIljRQBtl39Sw6cHO
qKPQbvRbOLBap7//3Lwp3z+whQcI1IqTwfWS4FACR88Xgv7ctAmHbA83o6BI8E1gNhrB7jH3rie9
0dO9nmtc2M8AXcMIdlpttUJh/AAdCHIXQtD6dOvy1MxPsyDs6gQqz7yC4ZYrc9RS2h56HP460xo7
yF9hdOxIoLD6srSXJ0IdlSfFSQf6V04H4cK6ADBCltfwbrzKM8lJIhgv62RfD0ssmZkpE1kyo0Yr
yFFhCwcE+inRroc3+ekvPteyUNXqIaaRIFlB1Blsmu9g5HG63ZnpEgFfDK7UVROj3RBKWVCxZlDW
gTXd0nTN5F0iu6WM+JBpU0zrIBUzuRbEgw3ksx1PisXyuOkj5dOMnkhrrqL2V6bfM3mjdpimTHOy
8nfSMbdl66F4YmO6qqoYqJR4U8BnPYKTq5koILs9qtLt6bGYwtYPa0sks3ASVWbVgQtUwBsuDm+q
SXWV1jajypmzKMQQPPc0kMwkg5tP/tvJ51CfF+NFVkqiqgWkibLBhUXTgIvJmVdrVf4eg0aax/C/
Q9UOuuq2lAIrrvHzUv2v55/jeJoUMEKCBJYL6W0Van3twizO7RQhQgAqN3LoFiMA6fDOMTrbSM4r
pAFy+X00yiQF3A5yEyCmWSMQdU+n191Mj0WWh9kyCYJe6uBCzV8++Hx1XrPCuQ/OJiSyDDa4cFxU
r85uVjj04d0J76jS6932fgzbX0VSvZ/u70woEokXhVr4NQdYEgnbNpJeegOqnEpy3sVBpFzAPSxU
gcYeXPhc4s2Qn5dkMvGMHpAaQwR/cCFchQJueWZvhW3Xe7U/UW4hX3ah3oK1d3qA59aZcDR3RAoL
zrAgsuAAvcbXRMqWHum+KFY/xE4m7DquKX/vOq/KYT79YuJoVmu7zL21Nu6kcbD8yr8hEbckrlpq
zuAYYELc9APCz3Y9eZR7d5IEPd3cNQ2oD1F7wAOHfB/zJw3QwQFuVFUEm4E8g2tnCTJHDxL6e8el
HfRft4a3VZvbuttrxrYwYY5l1BYqjauEwkGKQ+gNqGECTkENK01IiqWEW2ZAIUH0wMnzWYMr8jZA
AEk5lOgHFxqmlWZ73Dnd7s8MVUJFqoZuhmE5+KR3feBqNP3OD3w7pmSdds+edENCyIt9SOld2T2p
7SsMtM9bLCJXI+hJDYY5btoG9MCzLRy3T3+fmUUoMjHisCMZMyVUHN7afDuceZooU1A5Ok10s4fy
pTo1+6nm+6ZdSI9mUgKRWYETjw7JNKse7A6RzCUjnNjeve68x33g4L93W4FSmmbA3govBo+KZoVs
oRQ8k3cpQgCBH2umwR2px9M2BJ6Jh1+KxaJbFf7B6VIyPjeVQjwxk1pBBo4iIG03fmt5xcKSnzkI
FCGWQKyzajkYQS7Q0hq4xNAqs5m/9Lg002sRahgPRgPrCfQa+t6wfeqWtJy+5uyHEChCDb2kAKas
bpDceRdwEL2Rh73fMWC070nwEACMNbLOIS1Q6Xl0CCmF/vgV1IzXYQBRuarcqgHfqmzYZ3i4VHxI
ARVgeOb6DZVUR5JwSymsPPtoii0P7wkNnIxWdocHIAgTOwmo16f3JyUzw/9FlTjaSqylrQGALIrR
FSQm/W7VFAxW4ypw+b+hImvnqC/5voLnYQg5E2MFixNrhLh83O/aBD49gOmDKmxV/KqF9HaZZI7B
mrWkJdsYBzssK2QyAszjA6XGIH6M+5mcXWjZRa8y2FUgYMcJTLYfevYbEvfA3DzrhXTHaLtW5fQ6
j3+R+lFv5FUFJhP8YywIK66VjK+yNrQG9j75zQUSEC3aus4PAZRGozVE1S5pOzo9dMwNdZeBfdaO
N22CTta5lcPXgAOSbxgPSpE6HDbuyeRz85Jksl1B7jTg8N2SuQ2RX6vXK3tSRvfTB3ir6LkMRQx9
owLYDmdEp0tWI4EvlGGnPlvFRL3SjEdDuYhzaOsPpmMO5krvwGWBD0FEDkYEyXRNWkE7G6D4T6Kp
EAZ/Ver4UCkQWC+XSOszS14kg4wMxjqlOr2ywKkQ2t350lqZuY2LMA48KhuJ3iHXLor73Lgwfuew
SrEM8MzGdUG3frzz8t3pdTmzKkVYR6j6ARCFuEl6yb5tPKuCCxAEs083zmbipYjtaKkE8g40xl0i
UUvjbzDDCofPRLkokvsEDPIG/jU3NcQvTf298u/yotsn1Z0Ur1O1A7VBt1uN22oJzXJ2iUvT1khg
VNc0cClA6UGHx1cBa1fjFpYmjwFfJwnUqyttDRkVWwaiWoLAfBFvgEHrAK9rVnJWApzWOaDpBNFj
qN9k/qbW4dO9hDucWRBEyOFrpvfeIBEsCPiCehJewW8WBhLn1g8x8CumHMUOL+Eh7+Cr4KYg3AwH
3t6fbndm9kU49BhoNCynwopRXUR8D1sTqV/A6s6U6EUYM+DhpQrFUtxnYgao4G/Y+NhZTeGqGq1b
ROxBK/edETqnv8hMQiFPM3I8QApol5039G7sHdTqnseXTIPlQLvwZeaaF/IJg4bFCJ8m5CthD/nX
cFUMrxUcaTWQrU5/gZmdIkKbq6aFlO6UsZDMZRmsS42dV+2xdLV44TvMLM6v0t/REMmwfwfVEwc0
rmpKs0661emez7UrpBU0CRMlLtBurK77YA2T37PaFTG8nSI3qqKh4qnFu57YsDQ73e7MXP4b6LYo
OIXXwuCioOroPAN8OrUrdmhQR1uYzJm1/yUgcDTU8GNpmTE9t3blY1K+MumKxx181Cq888BTcJgA
x0uJxczwizjWXIthdxGhRNXXmS2Drgeg2XlR54sMefQ1mqHMMxZUgwuZND90o6XXxpm1/iUUfNQu
jeELB6vfHk9q1SXthl2eh3bZgL1Hkj38553TE/2Vlf8QNUUgKjx76hbSryjIKxeZBJ6KAo+50h7J
YYR/w5Dkm8L8VQ8HCVh6I4QWWQ+24rXadlZXjvDghbXXsPY4tchYOp0UbnhogtI33hflQ8bqzQj9
HSP7iOGkAIqhFPI1PI0NzVif7r9Aov0XE4SKKFco+2eKwbGzsvo5gX1b2bd2BMqpmbarLPgVpTHS
HNnK8chQFjeFd51oMPD+xQtulzjqImhvkxFOmnEJPQJUCEzTaaN1DdepKrih8WM6OPClWBjtmaPk
i8J/NKl9L8HJCt50LoudrnZaiPSfV4QVkYhGQGF+Oh1SPv/V9I0DZ6uFfTqzdyb697dTAwZfJCin
BWK8Z/lB6l5Ozxxo6DMHtvy95bEmQTOauOByPJbIHE5N/DbuXlN6zTPUyQb/dbLFTIrXG9XiDbic
bJ8Uj9R/VUo44MCUr0SxA76CGwZ5VH/47Aaszeg56UobrAHA1F5olztJAnH3TeRnFpNgIgb/I7lW
V60O6VafwnQDxBLIG3uT47ALv16S3tLiUgV9Nrsk42WiuvXwUfNtAfsX6UWL78LxIFVVuE5gbEmA
PifwOjCof6tzAyud06eYxbjf7bn2MnTX0Lx2VOO15hfQzPfbpywpQ9sLzNVYVDAc/dTrWwZ73Bps
U62DnxguKAyId7jvKrqjMNOC7tdlUBNA4e714T4sDnJ3X3a3I+T8G/9AsrsRzhDeDq4Pcbb104ui
vB7g8sFcTdmPMDcPQNXVAzcCCdrsrmPZR/X4IWZuofyuYGKq0X04eBu4DzkGTIfqbgWVgGujrJ4G
kJ4CDZbQrV1JN+g6a36fnvm5eRfu7q2vdGVOkKiBWBLVV6F05h4QDlmWwqk079FuJ4OMcjkuheKv
W/S/x0giYkKh9eoFMB1Fw8SDb0oCQTHTCbwbP5VgXPyQUEeJn6OnF2+tjheS/iKp714MIrGxM40n
LfxQ+/S24MmNCgfNNt7CCZxGIEHjdprDzFU5DxhFRHApDH+7IqRAYXgQcVZ1l/gLW9X4caMSczqj
jsJWOYYKPGfw/Uc44SEYBuWm7R+gStoSp0d8P2dZQELg+6eEpRI3vKqRv8OOa4BuyFk5EjGnYHzU
ezhRZAw+RLhwxBeR7iStc7q/M3XnL9GM44bjRMv+Ati0YKfCsQV2x29Bu5ZxpGRS7DT0tvffFf29
HPYFFCbGqnE6qBpk0GnjW70HX7aClICCx8nWs+j4iw9XKGkkoOHXJQGryWHZlQQXAA0MolUtT+6Z
ySqUP2GztM3SD8kodk2WXRXcsxK6h1is7Rnj2g9bGNI8VPw68VZ1c6n716pypaprU1XPnCnhSIAT
7EBTD3f6sryN6YWOAsbpIf05MhBTOBGitqcx87GCqbzS3ptwIUmYa1YIOPD3VKR0qkEQiVuB9uyh
cnVeh4WQMxhJIcH+FI8l7xJ8enudL4Bef84UiAh6zZreJx3k6t3JYDLDTTnQ7tt+STP9Z5UuQkTs
a5AFCglUhqsgbNx5oLsMYpR2QmRUpeq1r3wYeMD0sr6CFZVipXGCdIWkVlhGV3Uh42iWXvUs/ICU
2Fmxm4ig2RHQ9RQkhwEmEPVvBWqX7PdZMyQq9PudFzMVKnJArlu658hLqdzMmhLl+X1DDguFo90G
6WzgBB/ndXf6uKNgFUp4roKh9OjK2hMn+zNByURU48+VVIMJIrqbalZvrJvFt49ppf9wNkIC6FuH
WxI1RdCgwzXU/3R9tEztwUgVyKtcxDo0OVrIbOBiUTtRKdksuEEhE+oXYI72t5nxHkQqaL0D+L7y
dR6BhZI8F0N714FGCVcXB6eMl4LRB/1jg1qkzrcVQG/t8yhfjfnBLzdJsm3oZmxxW6+vu+pZ8cnu
vIkQYkYkJ0Qp4c3lslel2JfdeaHIEAJGNfTRGI4YLgk2Nu2GVAv75+frIkSZvk9D0CoRramCd3x2
Dd1zKN3kqI8EUNxhRoD08rzdJGJ2/Q5SuyDjISzBdbvV63Wl35813iJqF9aFKin0aT/126aChs55
EVpE7Uq554+5gXYpuWieuyW+w9x4C0lFryiNP+ot0O38XgO3N4NyDnto/FVe3Z03IEIkUOCvpEFd
HrXBOr1sKpRgm4V0buZsEdG6cNmipiqj75ryUmajJSsX3DDPO8JFxK6iZsyopsZHddUM64ostDvX
aWE/yvBtrUsYFrtq9KKZnwmeU7gerM4ba2FXhl6u9p2MRQJBpMiz4d57VrsiXleHYQuctIF6qOEl
v82KzXnNTnn60SHRm0NCtAbd1b03n14w/6z3cSKidUeJc+h3Noh58FYjq6Y8s79CZm/AMovVJEbQ
ozAUt9RkAUw6bYUfzh4RpDvAGK6CAj8qzhvv0D6cN7jCvgsblRNoYQ9ue8FXS4Ifcz0VMubOZOaY
sL96irLP6Z4ac60KZ69XZbgD0L53IXRqR7EBhEmq/epoY+esmtzq7MxzYcC4jhLFjiFCE6Z4/cx8
vCIeCoghWZUGG0XcMKIbCWC1LLsss8e0eE6Yv+0y3wnV0Qn97h1guVUJkQgd3o0wioepYzXChVve
V5A8UMMHIzxEYJzwndpeKTJKKNe53G4aaFvp/Clpy12qoDwdvQAhYmdkVKDJpQL+qiXUJqDG2D3R
LVjt7rw43bV5tQ8CqEv0A3TB6qtOzvZGvam9275HQcUN/G2VyBu5aiqL9jC8VlXfQeHSKbzwMELN
LoQqmtZtZZwoMD7tLJaOO1io70wI5DGfbgzwlrPOvDdDTbWKwNe2uZKcd9gwYUJyfwx1r8vxVBQ7
cB4v2EIcmQl+otZsSbDKex23gbC+qORnDX63NTkPlEBE+JTpN2GRKdidhfq7ke+G9P708pzptIhK
qoqYRHUygl0xrFuDrljzzLGoTjc+s/RFZFKV8m5QZR/HDHiMkROyhYePuU5P5/1RaOXpwIuWYqSD
doNM3IJz9ZRFne7013vDDwFLBCDxEArIEFDCOdPD5xFG5XVmItI+8iCHWWVr86a3Kuo7aSo7jfEp
ac8FcK9xBe29tr1hbEnnZG70pm9/9C0jw6d1pCHQE+NZyh/TM3MWEbIUEghq+kA7uHLxWBnXSnPe
bIvuFrSp+jTqED6Vtf8w/Do9GzODINpX5MQkMJ8M8Si09i+HhfUzHWk/zLCIwmdVYZZNGwyuPpoO
Q017rIGQkTRg/xai/rQSf/oE4fBXa08puxLUDMXT1hlkkIjaOwmy/XBy7H4+a2xEaH4IWCmDc/Lg
Jrvy8rw3CiIC8mPqaSyeMKAQengo8cs/L1VWheUsVfgshjq8G7F6lSq3BcgVp8dhJhyo09o52ihl
0/GegIHs1nzX9AxPSIDlR0sUhZkVKCLnge+Te9qg31kFUM4dAQvtvG7L37st6+MQ+D2iY6S/ltJ4
YySNBdGrJWu/uX4LuXjqlVWXhVgd5XhdDVfFEqZnuqz+tLSFNFwa8j6WPLylerCbgr/A9Chkx2DR
pF5sS4Q4XA5XfIn/PYNuhcDj91Hym3zU2gqvwkqwGQvTqfPXHpU2lfSbLqk2LG1tSEmuCg5/SgOv
Ms0h9pzTEzQzgiLsXtHyrqtCxJ74Fk82C5Hh6xj5Yfy+EEZHq5VHAJmZBYJPZvhu0KzqGH7jhnqd
oaLuJSH8p/k2Y+qqQO40wNeTEKjmSruCAXWSZZvBMMA5eUELdpdtYuMxJddjvo998JXbx8hodj5Y
KR4QhB5tf3XtW1zdxdWWjLumbNe9btjc/C3pS9KSP3viQmJCuDZEqTJkispHV6Go9ewZEON5kcJh
T7JIk7lA4UBCeIivwV6AMbNd0ZtQvj09PzNBVuQDRIEKynOE22YaXDb+ZAy9q+SnxHQ747x3VcKm
pXE0WYNqaDXWASAhj+PtkqfQ3LoS7hmcR1WSKEbvJlASTvVVOyzteRn/+Xl7ioBh1gFzk+QZslu1
terGlvNfWnfhk2ejeu+ALkyVrd9ex4VpZ/pbG/h4dN8DQwJNUA7Jd91qW1iFXxhFD62yp05/MrR9
R5+xYi34V28MCg8pCVxGyK2Z5ECrC13ZKfiR5pB5QNSrdqPwzZg3GwkAv1zbQt91W0EMrQ72Jn4l
2m3PvH1hFi7l77rZWmER2xAAt7weWivsI1ernazfS9y4ymugKNkVSuwrQzU2PSk2cggViDx02ny4
HXvZiQsYlx46mqH0qDle5jlE8mwubT0dVyutAP/bsBolu8xN2Hx31QpPzjao8g6PblMUJtKxsHuo
l7VwZgkKslalx6z4KHSKB238ztx0pm4nBjTHvTs40niJ7HpduO6VwzheANhsZ6UDuVZLly7hKAlz
bjvoIPDcfg7ShRyEdg5z9shfQ8UcowlpcFizld4H6d663rCYDswnjT4LDJHWNrbfdCuJXJnplnTR
ipf5NoaXjDXw3ipgKNkOZNeP1WYgkDSUPrq0PwyIuuX/5uzKliPFte0PXUWAGPXKmHOm5yq/EC67
LCYBQoCAr78r+6lv3nZVhF+6u47rkJhE0t5rr6H5lMauGtTG8l/1lXlbtIBwEweztJK+iG7P9O/C
2KrimbZIchcdgMY8Wshp9hFIXzrPKruvwOHve3HvCIh/sYAZRtlcJ/BDiHTlRs74qdsuaoYOmkWa
Gs6FwQO8sE4SqfAE21Kgl8TkLKm5ETleH1rYjUjWhwMbcN/vFbyaOzOFcX3YQf1gzh1C6NfI9h6A
mgExCtTsp9kyhGNRhwxzOkr3fV8FU/Xbk8XJXmGfBTWntk4rHBB95YTgYgYWe6vnFPzjSPduuuZm
4I0ixkEKNogyIsliOy7tB4deFHtE2v1UHqb6Mi3JjD8O1/92yNVOMpQSzpJPXXXCPxv8c3pk6Riv
MsHktGdxWOVITEKXoQdg56lCkBVFnz1Npwk8lBzzO/ck+r2kP4ZFglWDjbj59OlPVb1b6tX30yn7
uWQ/zfGzxs88M61gfVd4IqxrcqzLuKyP2fqa0U3pgCcsQj5d5vrc1Sdab1FOhwQP1GQZtMtgY0aZ
PgpxROahNu5ZYQQulCySnDJwKUpEPhrLGThOwoncSJ9HSvyYygbnC5RSqC76V1Fum7E/ZvUCo8I5
MWiTDBLkCohecsI2fjNvhH0GITgcyMmZjtodwmGItYCkWrz5zmOztAhYq6OlHx9nWJdRYBJwyTui
TooH8yw4bljt+pWEonpZ260zzMmE+PqWRi6XQQEb72YKbLykpGLBjF2HmBn81DGYlQnFRuRB61d6
gbIrULLxyHVZBaNigEZAMFnn0KcqkvByz6qgwJrK6/HIiotjnz3jInzwsiMQ0jETM8cc3glvXn9n
0vnAbXo/12ChWHZAqucSuOoKplOD2S76dL95qIZiw3oSwT4ihkFqQzAfBgu3Hu9F99HP1cX1nV1Z
t0Fmlall3We+COqqD1oCkxAMSGYF/3UkTlLkfQkxRkw/MrYEnbJjT/50+wrKVvDPOw5r//mpBpgy
tn1Umg/w5Q0cWwc9exoVOFBYez4s8lk+h55/qvAEmHgrHBBvpBeWndhgxh8SOH2MEDNbzsEF07/t
n2x4sluq2Mz11oHu3Jsi6A1AtKqi3npm7kNGn8eiP1FYT3LoHRloHdTqElDr40698gm4S6N+9Mb8
ywSjz2PkOCscAs1aX70zwxZu71k/bkqjDrk1bHt0TFMFDYLR/USKYFDPMjBAkhhrJ+r8q3dTldjq
cZFNwMYsmZcx6tci8honKRdkZAz7rk5yngzw78fqbeYHZFSGUxk3475WP7R9HuWzSyHgvyPNCyBU
gphiFDz4GzOD5T95bfI7jTdIZgzt29UyVgQlKPWVdTbxxtDxgbeYyVO4+U9p3sc+YuY0gKrnsniw
sVjyZsCofpdRtsdwLGzg6O9Wr3Pb7bBZM2jOiJUDoTPAvzbjzrifTJqWOPkm68ny7lcFsmUd1RrK
M/nSZtB6sgqfhNy9Y9u0MeLXAKvlsUfnx8J6bfqdSQDX5l0kCNA4yMvA0oIDLdGvqvtw6BbBgY3d
bVvnruPv5qqwIg4w0dmUcjPUv8xhV+KWWr4DWWrrTgMqwv3k0CArH/WSkmmMluwZDCKzNSNm06Dr
EsMD96p4nyGyY/rOURFXD0z+6P1EzGcy7UZabIfhHmAPjtB60e+rbQZTX8aUkLRe8Rb9dJs3hV4q
N3uAdN5uwhZbdjBUKLe0hKoaqQEmXBUQXsf7DW+XQLRJvZzasQxkg90LmYLmxazatIEbrFRrknll
YHIeF84FYsBtzU+IvoxrtdHktwsPQ5B2jBar3wTw2YeACdEZOXDo4xD4Nc0SdoiKuO43a4t0UzU8
jjjk1Z2okoWfkfs4V4ccMkuvSA0rxWEM7lhYFV1Q1JFhvhnGZqZ7x35ax7NpP5v1xapHjMfuJAGB
CwLm0Q4yep58PzExg4IPRonjUOcvCEbomw1GSTB1uC+mJ4Kzr/fhpD508D9ee4C3+AxIP1jDz5yD
S12SfT+88YlgYdqBnvotHbOoBLGsNeKJoSCbNl47Hv1aBf0gQttHXbDKM+2zGi/0qRaYQ6BqEVUV
wV445MMW2/PJ6/Yjdqe268KCc0RWqJRoJ6SeRqkFW9Vmiimk8WP3wAhPqulYapWyBmka5hgwhHBY
5JIDvMoV4FmMfYv801iOFd2L9jesIol5qfPdMD5kAgm/8uewZjFXl0JiD56PXYFMeFjirn3kW/EA
2NoufirxUtKk0rCbG5MR+hoErwct0vT8sUw8eLW02sAG/tmXGwiVwqIp8BJ5kUIPg/y0bn5h7LH2
Nutwkg5ykAonrRFlx8TJ7PSp4uBpwRhoJsVBwlNsAN+eFDhf3NlDZ/QbyuV0btV9J2XYIdGwWOs0
n7r3YZYbhPJ6+KUz1odtJg9Cazjj3qE4xFbgJ2DbuPUbFW1QIPRjGUikWpWY9BHsn6DhFcIID5Pz
i5pbkV2fq3VRGQ0mrCE1VNfE4chFh1GQ1C0n+EmnjdElTfW+4nwTqF5W1PSWDwwCL7GFCltaeaIr
J6LLL4IDzoUb8NifFv7Wopg24FDh5UjpwJqWCJJ31vPoGHFj29cFwPJxwxU7DhA6Wc6H16uk8vwY
STtJkTXbYTECq2ehxHtTdu2mNl/npovcekAhEJpHc7CCzEEqy1AkZuHGk0IyjYzmGmJCcvXC2FXj
sXLHh9L9dO1L5t5X4oICdFAq7Vsdr9WecdBLTBm25QYmMaE7IvZgHbG/Q40ijrXpRHaZB8J1EMdR
RUqiNmzpRnRLoFaRtjUONlmnSkIO5phYGm1IsT0PNp7aSCGrstPJ+dAMXn8LBg+T171Y3sman7rl
B2qGzWToV4RB4OOtPTerELoUbG4a/K33pUsN7sQloNjVPc0T0lcoyvkRLyPK8k5Ol0LUoaJ3jVaR
73RYGENIUFCN7gyStkZDMKcmQluFlaxjc5gaJ1jyGfZO8q6HW2XemxfbwZGjx0DJak8thNj4XszL
fSGjDFgEqxmCiPxQCpiEuYhzwRvFVlQ3vR+qwgs9A/nLqBYrXEDgofQqcqpk9Wa4SneXZTzLrkm6
Sh2vMWrCzzegkYcE7hc+LuqBn4GIaTzaFUM+f2N11WGC4beFx7yS9cAa8Mds52eNDbWHvY6Jomil
n9eMVTfzAtaKrdJbZ65DCQXRzFDhw4iGOnVsifm+WnXaYHH67QQTljGYUMnPVX7xzfm4DjDfsBwj
HJoP12vPtNj37Zuystj1KQ4vHbmL2ngKLP38pFponPx9V5EAJtQxnPTQ20Ln1qawNg6yzykrkFL+
PLoMubRNAvvyvcV2+D1q8yV38jRfEmSZW9YcZ7AdmqwUYYq/ywlWOayJK2+Och51V8X0YdRD0i7J
4J2RkBX4UPU1GkT1cTwhQC129T1F6tMADKg1/ABOfMlc0Lu+Ewc5gBDZg8Lqo3HsIuoiO2d4GtAi
cveZ520oQY5H5VjyLPZ5GxerB7mqRuiM/PTgDR7oAVubN6pj1z3AvSVwKaKcil/Czi8LdhqoIBuZ
FmsRgr4gBHyR50ODJEVY5yAgCrt2oeZmK2Asg5S5E/P3DnRiMNhBWnkDzVYLdrK/ybp71R81d7E7
/ijYLxjzdUEHI8+qQC5jgQ6oGEDhxy4OT2BrNE/aB86z9jw05ZyYRhtVvXXU8BjwTCvC2kq79amB
WpLj4HX0A2wU486HVXnWPmpnfjTg3z3WVYihD4SNqTLT2sYHriSo5uXAiI4n7SXIigBRIBx1Fst8
DNzy0eR15FEWLgv6CTSSulxDjSU4I816XJ89hZIAeUoCcUysNHGgM5I2IEEKbJXVAO/9fr4wC6er
aQ6RdLLnta9C4eSn1WYRNbZGVV2Y/PSlHdgQcCprjlbIk1dwzefZDgc0C4uvTvbyuFrnRmf7daAx
RYxS5+xZdreiKc/zIc0YumAuIzrYIXJm0ib3ED8xHbrW/rThSg+XftleBivxmhNHeBSSt5n5kxbP
U343IfSJDQfsW2Cz98VRloA15AgmdOLCWt81lkeSl2GW0bBq6wvGXKgfugBj3tRd2J1V5ptsYduh
4kdb6MTh9KNChepO+UF7z8skMa1CxcAEIJg1KHorYaIIG0hjmwqbh0tSi+U7A1QsNS1oyAEwwLcN
5tA0sCw48CCvuUMvgSFv4mZkn7knC52G8jBM1o+jtyKfBm2/t1opt46TCwHu1cu+nYMa+bqUtYHj
dyGy4gNqm+eC5EeNkbE2IhtSMIJKR3BolGhEKIIGFvd19j9ZfQ05qwKz+DU0xROmMmegIjBvMHdN
jhOuHr2Tb/ePasgQGArDfPfit+25y+/K+f7amIYCxXAxWGGpjzXCphqPHl29hL49oDxb0Rftuduf
ugzHwPoGW8TQa6yANiRe/dcSmKLGKgJuBD5unWNEPq1BjQlx89rWkK1fkZz8fujfSsA1rm2jMqsj
yT+RfgFci4cKa03BqH6x3mYQIymmvi57z7z8wZ/wBi+pM/obd0SrIq1DXllR5yLQ5iql6WOkpKWC
xT3uzNOfreciMNnbON0JiGNo4quHlXjK/U2OZDO3nkJGisQF9GZPNhp8rAnEAgw+NNrzdePZWlxt
4FbkDC+Z22OT/VyxcQ6QfJYZPwkybTiK1hoZBKNZgYFchrSoP+dOhaCmI3zg7gqLmDjHtD08lHTj
yxOGblDBwNqs+V3IN6ayfWEMqSlx7pjLBSlvsVd/kjV1hJPQbFv7Vjoj7Sxf+9TAW1taqD9nZ+Og
ekBvbFprnC8r9jzD2krPR1/bRqXgG1FPl4a9NuZ4aoFGOY4VjIgTLrlxWnFrA+StClEMhfdDrDvD
e5lA0eHkd7tcAGss/oMTVbEuPnrqHxhQoco7LYolFWqqRldQeb9S501kOw2kvd/ooUmVnShokUl1
rFDJTepH2WxbgBj2GDvGMSuGYAAtVue/Ghgpl7kbdFhMfYGM1/VzRsGyorucYcaNZO/K1LEEQFzC
VMmB3An4Gmjb+iw0eelhbDlWzanEPi1rhCeIeptLKFrYGpgl6GjdXTPNUVVYQYu+dJ0jxB1fud8H
PvkHL7c2AiWccHnA5lcxjHsjO3dFASX+ueV+ROQYDezNVjZcs4pjidGFgfvlhounP20HuzoTR6Iy
/hT+FA7ZFE8S1V+romqaEMhWINcnA1z5lK3ZhvmpjxmXi1Sfwqv3on/umixkK2qr1tmPPiQ1BpDc
4dpHOkeZLzumQugCwt4DN90VIalBLVEiXMBTZ5V96GZs4gypvrmK23YG1GRC/KBDgapgljYQOxBR
EbgiJ7yA0oTuBUplVE59i7TN5tnjV2v68swXL0ZuachdFjkyi0Sn8VfHKC9lmFN90D5eFFEd+HKa
aX1fyvnSzw2U9tjESpLYZpFObQYcANr+Rm8qbFW99+q5VSDBf7HxulADZQgpcDXsG+7LAF2WScw7
abNnB64uQCeeoNIN4fV+lCt7qhq9tZV5HOzpuGRzqkClNYBsU7IVNWz3AUBe/3ppE1TjTewh466e
yBbHIV2QYEgRVyj4dByWX/O9P1j7YRh+Ug0qCkUXOmY64TQDpNs60AOTh3wExNaDj2YCHHFyejF6
H9Vvv+KAhyeDNxUbvfTvButSQddIGpDsCXsnTBIPrUNSLV7XzN47oBssDqJLKkRcVhwKKIj/DR4t
7c9ZgRQtlxPNzKiZDi1MOuafljcHVfbo8B+8Z7uxq/bwtvuZr9i5GXKb1yV0SiwQ98WfEHdjfsrp
RSKfA/GU8UoQojNkcV51saD6rPp6Djw3v0dTAnZANDVo1NmPfPB3Om/eZg3qrossR+lszaqHo4SB
5PTSGzCSwhwKjZDGRlSV4MFrvF9LrG0SevJATH2wejzj5YEvB5+c5xJf2UblSC80+FPpxa2LMp8N
iCnw4VVBWzeynR5hLqsRyv7OgYfbSEqOIsoJ1+x0L4v1s7PTru8QpUKAvin0GawfEo2+P2dPRn/v
lUhglDJmFd01agF+LRMFWx9ugQ01PzCUq0qyXd9R9GZ4w/yJwTCoC9ziVasHAeAiY3RnDB6QTdkG
Q4883n5tI2KfSmRh+jbMiWy8AH27ofTOXk85uPi+1lGLkIbYqmUNOvW9wyFjmZo3/6psrMYkZxRD
sDG5/hlhMYmFWZXEvwcMCa5/vmpFs3aNVxSD2vSDDjK1oWiufQ/cknBhMZooEWt4StpXPvbWgF2L
JQ8DCga15nceHQPi5MBSnc85a+EuBCsaJfzQHaBpcS+QM0YVxjrVXguAMD1K6dnqH1TrpbPuA42p
czYbCR+BP7EzL5B9DNLLaMhwWMYHRLm8dQz6g74JR/GaYeQ6fzr9o5e9ryOOSeIlg9Ol0gYcDK+P
qfvwukfp7QSbcOaquNfHOW8SNRaxNZ5dnyQe/nq3/kZ3HE9Ot0PcdKqYHcHsFRoKFqAA2A8jcqSO
si9Tvrw2yzZ39oKKQDQH5j5LQ8WdNgO+GhEBalAasW9Aq2nSsHA9SPPfFN79DhCviRkbZajDWwDG
C7QUJlhfZp4WpP9RTPS50w6iRIVOAX3dC39Huk3l8VgP28VZ3wyUnf08wGgKAki+zfQmk3IzEhh7
NkaSF0CpxjHJTCcxsBAWPOwx/5ir5q1QAiusjoircdR++MsctrP/XFiwmWRe9eCXZmhWINMT8M/W
kh5hCJPwykRtvZv0HsfGFi94OvTGtjexD1TTp4tdqlXdZjUfOaJLXNy/xNNfihEQY+ZFi2+/DcME
plxxx7gbWBPOaKeBm1YLAGldm00z+SLyDDua1zsEBZkhA9w3z0vcWMUBri13yIw5aFUdfHfd5AXd
ZsTYGI2Prs4+5EVzZ4LINQwqzdATIJU7kdW0sSckj2BsYdZHbj1Vy0tbvrPyvdRvHEeACW+T6jBY
b60G1D6cuXPS7t2Enq2BVzAHEgnAhBAkf67vpXphy0s1fs6QWzXLyZ42wPBBEzT8BAiqlTuxW0Gm
cLyOr3uTQ4J5wUDR7Btc4cLpnQ9UhhlbMuxmfVf1R96d7PpoIgvVPBrL+0yvft4PeA2jqauSkZA7
mII22JpWowzrDMLkSi8/cgg7lXeanHN9PQEfZV7dLy4aUiniWk4hHsZH2773TtJZoDcqnLhzPGcs
nosQO5EPB5f8wUW96wCEb3J4fPJIWl24gpoCg8CdZ6MBg1bW2ln16dpeLuxSkXM/Aj1qjiSz7ler
Pzg40riNUeAGtuQYvaXKgWwY1f96cfQ2E58wKQXd4jAa7ybhG8vCgtLHsowVeZ6Lp34OqbkDVNDA
NarSV58atadO2lksEu2yQ/tf+9fvez961okUJzWcHRvWJZj2YpjGgV7udbVrRt/6Wa40hbpoX7ev
dGYHa7y31Qwv5saAGw17G9vx7CBpEFG7b47xPORmgk4r4axA4iHirgYEcf/Cnn+3craxiXW82uPU
452fv4gRxPbxiRTPAvOi4cFHfGzn7+x856M039jeB9EPzs+m3JJexWqxU2WcTHGGlB9jjVCl/gS6
KY95BsMeZT0uwkTOML6ETOK9PVn1dFdUJ0/lMQzS05pmP938LseOYDgw+EGNiIEBGj+/QC5x2m/R
zgjXDkf/YST1lljofwx8UIdkpkcwJWNjBCpJHjr+Ibh4Z7KN14kdDIvvXboeaIfRs1JWKD1we2HA
WqMOZ4UfO9i+C5m4GD4iCaUACvBQoSW1mzLRAyJ0Bn9EbjJ4S7kV0ekJuYDwCVaYOe+N4Z32OgFv
KqCAPmoAGY4wosEkD3P3AfmVVMAyOvykKZ9G3T7444NpkPjP/IoveAr/uBG8v90XDUcwuPk/ds5V
P2oQBWsVkQbz+794j3113RtmUjmLFucfruurRLJj532PGX9rC2YUhdE6C65bYpA5boxvEiZvDcEa
RJjRzgcDDMnMEi4EfzMD/krgd2sIxoW05kEQHEqWuy2L14lMMULeccZiIkvtdK5kyGuaCPbbz+aH
OldBB/yVsz7ikLw3v9yq+gsZ7Yvv5B/nhn9911D5O3V5/R2lg9FUVH3vq7615Zkq7fpVi6/EEKcF
oywMwL/1bt6a8viry6ZCCCiGzGgs4+JvhJ8vqKG39juF1ftVRqFvxmHTOCK1/BPa9iCr1+TPN/6F
QTXSeP8vpagw+ECmgmi4mAKuk+G4DinvUGNjOD6ZW680gpkgg9CytugY94XjxDZ9yZYaZei5YZit
TNiHgYyYWXsy+uk8iL8oNb68tRtGYj1Vq5FzMI4FUG/ExUKrvoH3AO+6QzV+YAa9leOmGZ7A9rHd
YwcLdRcuFkR6sHGogho9BDohpAIeMvFInW/Kd2/tfvB1tAATGGxqRQTMGUmpf/4mvnrlb4iM0hej
UgaYrgNGswv9PX7Pl934f34/bd96/YoL2ykZAmT4fOt+b+1+PF2ZNmEuLBtpaFhoQ6PvXfdKr/vX
0vd6u5K66HG7C4042IcOYJDvXfqGHIhEPNqsI5SIzbA36qSYv7fT3/r55IgTaPi0LHvzfX1pP/58
s9YXfML/5+ZTUOI5i4ft2AY7CzSPCcHwBHVGP68FBtf1uRAWSsDsjpHrzBrGID3mi7o+dPZPjCAI
OdjlrkA10ZWIxaL2FpOIpEJSrlw/mgm2sno+XafzhcHSyfxhZG+TvGfUSF3ymPMJhKidubqwH8Zi
Eub9n3+tK+X8P/imt95BHi1zkwLx39f6YYFXie4nZDEo/dPq5FvR4VfMs/mbr+jNBrJUjnBriVfJ
K89rn3j+859/hy+W6q0lj9XYY2PaBXZ7fmjLa6/w5+t+sdvf+h669tjBaxPPZiItNmKkMJIMwJKP
BPC/GcT+o439j+d/a4E4lYZlSAdroKR5uDZ3TXsw7Md2eh1qBpQxwwB5O1kH1R68+rVRZxzrbfMi
CQHRrQqAYgK6rsNWvovplZGHzHsp6E/Eq7sLAFskaiAJXV2nlgQ2OxzQTlsnrfxtYU6KJGyXdjjO
n4rq2SkicJkDHyObkqUmzJc8mYeDd6Rj6umLARzR+FWUd475ztafQJ/DKT+b82V1r1lsF9GzE+n3
c3kqWtAOWokh42sHfMeV/YU3FniRYPDwe9gZ+v2KjN32YbaNqBPPU7aT4GezHR+3f/7WvuKE31o9
uhCFDeUIT6KrNweaQRCfMKqBt+YyA+h3QX5kocNNJG60UYdO2Ab4znj+Lfs549YKUs2sJRpCr/0s
jzzb6L9Rqb94yW89F2nL7ZyAP7AfP/3H7i9n+leb2q3h4lKQ1p8k6PrN9OIgXhRUUMBjIVy3bA7l
rwIcN/bJzM3IXNzAMFYkTGMiwb2oU9u82qLb10Pq1AtAQzxsTDU8hx55u/4wCnVmdgO2gXvnN3kE
Z8HUBLg8F+6WrxvBrTAXxWEBnlxZB4FslsL6m7L7q2d1/d//dWYNdq2btTJRE+zgQKC/6UJj3NRm
k8I0u89x2eKEaVzxN8eULwQqxs22eA0bqITAG5M5GMt9QDixcftvnoXGTTdVKD32Et5z+2KFB0Ms
yr8Uql/d9E15ZBIBxXWH6+ZchGwC0gEyif5OdiIC5m7dmgzEdQhjhGm5+Y7p6De6jetFb1RXitBG
1TO0It6P7NH99efd5r9etetFb8qjyuWKTKDpXL1JVBmp73Rc1+ve1EauVm2mr09g/bGe/ub08V8H
2vWi1y/zX+tCjD5jdiZQyzGZ9gx8dHCQPAM0CX+Ivvc8bpaeXWJD0bU179vXMWp+f++iNwuvhBuz
Ufh42fof0ouB4nzvsjcLT/SFx4wWdSJYjBhzsb94M3z1lG+WHHV4TzSlaOGsceOBACx4F3rKSq36
bwa8X33EzeqrKLw1fTBx4SuPocTvyb0rEVTPqr84F/1XqYv35Na5aDTK3CLmgP1z0YeZTwGr9d4H
nLnQC8Q83yjTr59ysx7L2tbuXME5lwrQzDds4Mm3vtdbIyIq7WlclAlN/TN/JN97sW9NiFy7xcDW
wIjAMbMtQH1o2v98t/+1k14fw82idDMO681rt1JUmwokJ9RXbd7Ef774F9vTP7YD/1rxlCFSWEDt
eEVr9bRdrG8+jZsV2S2lA2Qcj1ipZLnyxYM/3+9Xb97NkoSFgaTwD1sQCQdS8ADj+gqcuTu5lHFm
r3/5kC9Wj3+7QN3K50OJDwEseuV1YL5gg/Vlqe8dNLcGQZaDvBCu4OngSlUErm1GLeiGf35AX3yh
tyZB3PHNavTxhToZ3ODg/PCXqvmr694sRh9+4mJZcM/UifQ7KdM/3+4/Hj23/Q3e7ltPIHvQDquY
nvcGNGELPAFLcNJmfijhzkrmj5VPYDxCV6Sg1VhkRGYDEq6tC86lQQMX46y6BZvr7FIfBGDIPGSe
lp2FoadI9fpkN8t10r/PfRqCLHl1B7W6/IkJO/YXN21XoLJWarpTBMAstGGhkTW/ruoIUhmgKryu
aLKQ5nBwYdg3r/XeNgZQNR8UqN2Fi/k53GSF94YRfWyiy+KA+lyMXPK6Sdd63tKhjwf4+/lNRFb3
UPNly0r8ePztYJg6PK0mT3IokyZxUfDzz+x7n4KZICj0qE8wsAO74NefH7PjXd/d/3rO13f9Xwsd
UmHTRG2q4dw9QGv7nM1PDvhGBATK1n9oFzyf7FWXJKXM2i5sSIaq3y3KxQxj5w0L5vJ6I7xjk8G5
HPxUG87lM8OovAsm/+OKSlTtrvcgJqJterUgma24Ag2AGztQBVNuQ7CDny7rWVYfJX2D9AEKh8cG
g8PG3qyYPc9jMtvgsawc9oaRliIqwPMu9HsL3RcsjEJbqaAGWdibZ+iANrZZJhWmGytISTUG9c4H
UqNdvbfGn1PNUuHr1MkBkoChvfxq6a8SSSWz3pbgZZjnoU4IA+8GM1tphn23neknYPpQu+NTpZpz
R4b9UmGoNGFSCZGystqwB6UsA8eksuABq58XBab0dFlAmecCT6I8eZjJQaAGjhRc0ArY7pPxXuUS
HDB7U+d2OC/kvh3A+XwzzSUY0Wx2eZtUa/U8I/+7Lp7bdY7bfm+5SWtgVg8/x9HsIw8/1OJ5RRSy
dvQdgYJc2vg/02ICQ5YYkQXC+LjQAMugc0/wwQrmbuN2Q9CrOwRohE0xxpb9XsuDszhR6Tahpc2X
RknIFMFJx11NhfXLhY07oqY2BYPrup7GxFiRbA1NisjV/Sy7K/vLctT9Mg2RDyXFSEkE3kY6Fxfw
pj3RxDUMyj1ihrqYthNY+NyrQ8RKrh1iJ/J1SyCwsk8I2Itq0NGZUyEoww9N3IKDj5ZgskwcVKzr
gDGmdhbZWb81M5VM2oXTKduZkHqybIamSsS5N2xGzNqGIo9rkBWqfk6l+zlMWVIUbNPAW5Pm1nvD
QZ2GQItjQOsLI3YLGjX1w9JbV4uY0CWw9u3rU00/Cu+yQMoAkDQEHAJqKkN+ngh9b9wOuRMuV93h
moFM9KNm3Z2/wpMJExQnINAjEHJk5XDsMPiVcyzsHwvid9fi4MH+btygEboALzv7qz6Y7N7Mf88c
ak0TlIQOzHanDWf70dB6x6oUiBLmolnqgG+Bjw5mnmBK5zE3ZOCggxbEFCIcjto0QBdrQMKUsa7X
x9GHIEiCNmrYQYNvzG5e+vnFwJsIatSMIUE2ZaHIWlClRKA4CfsFHiSIfVmZF/wvZ2e2HTeSZdlf
qZXvyMJoBtSqygefBzpJJ0WK1AsWKVEYDDMM49f3dim7M8SMELv7IbRCIgnCARuu3XvOvs7wGe5x
m8RLNWIxyVGmzvlmcA4mMgehY+RsVC0r1L4ZJoCXUjnYCvd16ixi6dAnEcxfjrOxuUqmcQMFCvTg
OlX3KvcRDrz1jr+gQ43VHowCczp5orHnhfdi6cALcsw7D9c1xh3w4Tb4rNb70pb5Jqaa4aef8umu
NRGYR8GSl4HG6mjjGA4K9PYB45hkpFafjbyBTOTgxbB32eCfIy+47+UR+VaO7LlKDgNE82rciEac
OhZo2T4ZGZ5AhVc0aVdmBaw5JbSCuEXZBPVsFqt1pp9Gj/nZIdOh40jvvEFsXNomBqzJXVXeS426
VY+Peiy2ZiKpvZ6VDzbT3yEOsrRadjG9Iy/mx14dyvnGYguzks9thyo+fQmEu6sqgdyw2QXSJDvX
L0qsnBnCT8Nk0mH4uRH5uVQM49Fb+Oj6zWA3BadQ0q6tlRCjy2WvH3wL9SYa+1Wp4jczzQ5RfJ9T
X2cuXTbEwUMAJT+7Q8ESWaxnHX0OqXZpZMF5kJ9E9MWPkMIz4DT6uYH+MIsJ0VDFFDX9xxSlR0EL
nVLNt6I2H3I08VOOvXgsWJfT4EtusCLGo2q22ShWQo/LxiP37DXlc9OLfW9eIUqNocXAeMA6DIFU
FBsnOer+1WpOSXayzWd/GDdpya48UpRsL8jc4Wi7bPvfJl3v28rZqvQOreF6CosTJ4Cly3ujG0yj
7r0KJjM2QB2gr9UUj8J8Z8ng1NinvnmtqchHw1IDrxcajmFUrSd/7zXjopYP2v9CbmmVJv2qFo9e
/t0R9336TN+wlYuVJCLo6IpXiY9hpvOO3cpzk95WLe1Sovu0ecyTDTNqO4RczcuSU6Sm24GeYIlx
UINES8cKjAYXtuqSigtGPFRNKm3xBPuHtjCXQ454IG/TdZfehaU+9gU+DbQ4Apl3jXZTEJlwmCJc
eg6nO1MV6HARsETxp2i+5zZWJqIj0+9fnT68asyz4T4MyVaTE8ZKNSbDPjMOMiQnHJwUJaQKEfsF
l5JP8mtXsuP0byXevGTKNnk3XmmJ1S1g/tZPYWDtx5gqa4uy02CwZqaJXyZceBTpLi1tjWQkFB4I
1O687iOC3p8yLfhQ7xlvMc0TQwwxwzGYrnVrrRLW5rbBGV5/d4d0WxBaaYQuSVPQBAo7O/4Buv+u
I2EshxjvW/J9tvM7FbK5hfdNnq9yLyLOs1cl0zMtyTv6e931iK4wvCd62cTGrulKVOEBXs37IEMZ
WpQboRFVIQz+fcjl/gDI/FnI9e7gVuq4U1Xck+nt0StmuN6B19Tn2O52rVGvEhZjnMa7wdnW1Xzl
W8+N/w0N7MLOxEqW/SKe8V5ixKpQeYyphyP7hg4jixlbxDBjIDXWtdsdkRUm4zmtsnUFcl6o267A
tJrax/aiJawIUCn1aRdXvKyWWfFJWWcN+GDWw8ovnbUZTivOqt9yTKiBmjdJBJWKosF0pmH6psTI
mewHfGKJvvVQMTkTPYjMhx40o8RMkoanLP6KlNar+sMg7lL2qXQo1hFnSb+Tp1ShSCObHxJZYWCj
zlAq2iQOWKfbA6Qga5HXCZbyTYPlfqA63SAKYjmYmy9zfYT5QySEXVmWn00D9DWpxAuGtjOuvDq6
0yxcE06Asd0E9SnwrptmpZOzXc47M91PvPcWN1cYoSo2yp1jR0vEacQFh7DahtneHtqlEPFqZjnz
JHpOzBa+izjbqtauf1OwKJt1t7B1ySqO5BMjkfPidndDfhfjPyMLW15S1cm5QigHMSNogk2iCED9
rSHwqTnmVZJdz8YXtgwUmcPKIXKq+rsppU4abczwNLN5NvW9P/uryN4a42K4k+2pHudFeKm1mMdo
PtvFJ2ndeqpZ0+x44VIkT7pTJ59afJnZfmRZE4TLnsVIvuji4Qko3vucfPGBTShs/+19ODya5jmO
XvvmmKSfQ7zVCWMhZ/w53nUVvQYNXiounH4qm+TS8ZpYgwXXx7pPSYv+CmHk38a4cEaJbplGaOsO
I2KTm5/G7FxSV5d0HkBou/Zzex/Y1sYX4R1NudcqONIIw1fNpqqQ39v2lS7jfcHpJ0QiXmYC5RSv
J5goF9SPZfslD+/b5MHKgwMmIYCAzqdw7J4MszpmTOlSfp3FeO7p/UnnBdq8rQoan7Xkn7ryk6tZ
IUyMDHF5CFF/OgkPALd0YkT3CLyWLTbR3mQTmM5lHtKqbFz04fVE984KpVv9Elp3vV0uGowYgYRf
4D54AGrzBLesqa7c6qHPtt34lKppVXYHcGWXRqGEraiwXBZGyzkVTEWnOtN1eMEkwwOPj5nWDUz2
Fyu96wgvTN5+8IC/i74jenhpwqNDVdi+JV1CuL+2ERLr+eS5V0k/bn0/WEEA0eZxYv/I3S8pTocx
eHT9N4uWfiIp11Ff3kk3eigwaydgRmCgaDDwqy5EGh+zAynOnxFs7y3/aGVAHaZ4m1tfQz2t/ZEw
AFX4snF3brydhhon+9GiiJkJzr7tZ5WWGKIVurkOUzsYhr598I32aJY0jaljzZlZhLuZ8Lrs2qcY
QLYIOjxY8dYNABlQJRJ4EHuNzjPX6wjXQevWn0QX7GHqXw+4+uWEqjVb5QJ8moXxzgqWAy120stR
fCAUwv3fiVsP838cXl9cNMBTQn+jx4DaHMt4hFsZsEA+xxsMTTVngOESzNFWLzDGTYzct4jGlY9p
QraHxLyyy8eRBJqTTRhF5qUKicjxcljCv6tm+oRc3mcwbYt+1/b7yyZkZ/X3xM12aegssZwv/QZD
hHs/kULIyTYZWLLmLFph+ABZsU86ZNBiN46HNvVvpJtjrE1OjgMkN0NUWOt1HG1ToCt+m9+FlrvV
OGGiprsOXecAN207xUinBpq9NeNudv297MxjmzEeWZF8QMyD92xg+wkLFqj2LkLg3zRf+ibcyBx9
8yd69lRTeDUV8j5Tw87yUR4CwvlgO/uL/MElL/SH/AHOJR4GnunjhLEQX3TcvP3+wj90LX+2Tb5L
FQ5WLwbXrsej3+kHFrPrEEzPKIhDHcAQ9IiaiP/9HNGn/waugRhELDGXHWfDulGjvzfb+TH2v6dB
dB2E339/U5ct+s/u6V2asZmDGv28ABuWuQtFEHSRKA9V+UF29IfS5M+u/y7D6Cq/7+uMkl5lOis9
mw9DdChsWhUN3xPjPuosCvN7a0BprA8De2I3pdeZvK4/bL/7Q/bzZ3fwrkIAoLwUjEE+IXmUGYe9
PeX4Qeo1SrJDOAS4LugyWd6M9FFIcDq37FW5zS5TXOnqiNR1hKrg2+b/X67/PUU5xgiWKArjx9jY
WsPDnHyQX2R3/fNXKd4lLqUo8G+wXx0x3y9qeuySjcOXuEMacc/hGXNIcSQAopVHtiyo+hfJ1zoD
VG+tzLm9L9lR5thd1ZjU2AvWLlbpEd9CVnD8PffVsxO5G090G3d2D3HVr2Pj2UUhXjr+TVA+DVW/
nKJkneeP9SyXg8INV+3b9iqcHgtdr6AbBThiLX3TpOkyByrSkGiuw1vHP/ispqxpy0pc4fyr68/K
7EivwbahmdCIoYzVvS0xBKl5KatnUCFZiJvtoHuI3OYKFUiXS4JHbPKG/hyzUI44jsYyv2QSlqHR
Li6UgbqriCpeVEywqBDqAtDINM7Q2D9pMe4NF0X/hdSx9rOrwFxjYnVn7Ir1dVzu2ylceqQIbfIQ
o5PvUkBcimNBqTHTW3u3UguAbnhUy+kh1eWq6eK9DHxIW8/SIWxP9qo+VKTYaLWURC/z+L0oo2OF
0aeO0U/jYoTQYjtbb7gKwFWX9DWgRHY1z8l1kyTsxsTt7KqDlTJX8lU04gAfsDNG23ATeRa0Kcmr
xvo6PqeufSrK705Z7zJ/WmXdxd1/qOJPSTM/q4HgR+AbFNaaI+eySthxsOm1xadenWx1QigK3ClM
N8H06uTWejLTO6nfgvira8eragAel0sSHylnLbVobHM5FjujutOyWs1O9X1oi502Zs5sz9I9IiTH
7qqvcsdZwzPhIO8uoSotepHfzpjJB/xGTT9uhjIkgZRdYXj70WE8irNnH2FBnJX0zH1SJIi7i70S
kKKcU9JI8phb1/F80kSPzRQ9eMbnKW2OQfEmY1y1Xr4anXo94SvohuDajZ2DjpzXxCEDgXAjMN+M
3sF7TFut1gNbW9Fo/XOKbwu6WFdtAvgaRe7eptL8oA7yF8Uc8W5PqVXaM2TCgaijJ2t4P0bxyvCR
kMS44+aPFA5/sZaLd/sLtNbCBiI0HLV6yGkz7LVXAbbW328Uf1EWEe82imAuOKQQSR1Lc5dGNMwb
p4/Oj3+xbr3bImRkJS6Z3eE4tqeuv2cH+ODCf1Hdes/EFYFTDoUkU96Bh+jDGTIYEDmaHRfmR9vb
XxQb3hNyPVlkrZo9XixOjkppeggK0mWHFGRJkj7E5nYqfNaZZBm4/gfF+r94zd67db6YLVNOl4/V
xC+OvESGePpAAPz+Pf/FQ/MuQ/gP4Y+v4jifO95z5Jl0Ij+OtsaACoRu+Pb7X/BD0/4nG/J7cm4a
apS0nsMOKKbLSr1PmuRaVe6rFZGkpzVvwsqqra+yHzneZtd5+OQ3HEkunfAw3EFZWnUV4LBo2qmK
E61ZvgYi32v8lhTvNk1vrdM0OxZE0x/c8V+85fetBEwxRWZYjZQacRiKmLKCKK+G7F7Fz0P1FI0a
ylr0PIPkcoF+BAqmjzRAmumFMaDqqrB2tpiR/NKkpPRSGF9TIPC/v7e/mpbvql1tmFrQ5XxyiegO
2UQm8oO/v7J3WTb+7D1dxt8fRkLNOdjqXEaCLtLb3Ju2dR6tAz3sbTFtS2xphlUt2jJbAa6H8gON
oygfAwxCFkntqNj56bBMxRcrRUlZOgeqTYswRpOaLkv5GqWs3Oq+voBKSGtaFmEGPUFNHMIDLKio
BadlgnQL1a719dqJn1X4orxqjT9uV03qsZzGnUJunCW3DsX8gjarXfAlDN1lG2yLBPTDPL66o3tH
12iyBM4HT+WvpsflPfzhoUwqiKMaJP/RykqSINlyBBhMszcquf/Ur//n1/G/orfy9ucjbv/x3/z9
a1lNTRLF+t1f/3FKvjZlW37X/335sf/zbb/+0D+uX3qM7+X77/nlR7jyP3/z6kW//PIXfGWJns7d
WzPd4UfP9I/Lc4+X7/y//eJ/vP24yqepevufv30tu0JfrgZEs/jbP7+0/4Yb6iJJ/s8/Xv+fX7x+
yfm5ffGtLN7a5OXffubtpdX8uGv9HZ+A49i+DxHVvhythrfLVwLv77bp2vSCki5eEffC0C/KRsf/
8zfv78I3nYt4x5WW63geA7ktu8uXDMv8e2B6Lu0FLTuwpQ2W93/f3C8v6F8v7D+KLr8tk0Lj7XLe
FZ2FsG3PcriQLx3f9+33q2fuWGbh1ak4uakztdAYjaDpgCVODWLRUkTs9yX1KOZN5dLarks6RwOm
GWzkorkr2vVkl4Y42GHfU3jXSLJIBPsRLXncqafBZSuwZxs+CNQFaCiTBnmxG77Gc9vGK2W30Wsa
0n99MbSth0mzHPMLVi1varn3nQG1/bzWgDSML11QmtWrpGjVrOl4Z9uLIYkvqIHJJ64bSVHH99nc
hTjwfduhbCV8irDLy+efd4nVddmny+cwF4YAqWrD+jcK/z7yw/QxvHRveq0GWZTzqdfKyo/RWGYc
XeFQG/dpoGA65LBoz12QVmG6dhHK8j2eE0T0zzLtBmpRMfRmDkkqNUUJh9IqBFiwCoHCCZRIZ9x7
Tsf5IBlHDL5mbV5+RCViyo9NFhR0XfbSFHtmaMSu/TzIdCjP3Cb/IuqMbqLKrakPu6oh4m1sfvxp
0H7lQ2+SkXsf6jh47loDTLcSVZ80+KKlB/ROdqmKOTqqoXtzMIeWxJ+FBe3KqejvtZfCcWhVyT5k
rk0jNaM1aV81nh28kvVrXGtIL87kquoUDpmltn0yh9bnrvGiz7WbKZhzZuvqnQaN2+IMHb12E5qe
ybS1i5zsLX/BdWaL9ChkNA37ZABG9ZjnUzbcGPOcpm90BjHd02y1BWLkxinHrWp5dM+1kQzG/RC6
on4tPNeCMp1mBdTekjd5HOQctYuhq9J8Q2+TIaRCFNaPcVTG+T7rHYAwpaoMtYmVshWH5DLxiifH
6iBoOaZXedeeWU/dW5ZUvOsCZIf65phNCyKmc930heccz+c2FvrHi21NkipZ5Uv3sUO5TxZI1nnW
Pjdu1AmYE8XEQFPE/ASYSpjU1fO0mu0bigVBvCvsMEAMMAUy2EaJjjmXxZRxs4XFLM+PmQ+tlcbI
ceusSjvO4tuozXh4fVGivEYHAohGjzK4mUimFkcVBWHPCU6Kq8QEq/jZ7C+UNjsosmDXZcLBdGwo
zYTyU0PvRe0hzo8ng0/b+ym/r+dt67vK97AcFi2hx8qg+d9nEO+gnQu3DzZW5fjxySyH0t7SJjOu
drE39NbVoFBLbC0985rx0fFnklT5/IicTLvfJhNP9ti4njr9vOminRm+nXDAvcp45P8hic7mo9/Z
EJuGjMKcK3CanUPL5C2YnCoMWFM0NF32FCx5cL05d2/WjxEZ2d1QHOdQhvVz2ah0PE9FloRrUJfK
2BVymMSBpkGD8aVVcfKtzADhwBGK3PSuiLLQiRedl5AIXoiCMuoxMnouwa+yvf1U9xVYe9OguhhX
DmjEylHjwrESNZKztScyu+HkZBCyVWRSPx9KirHIcWS0L0WSzo8/P6kaycSeO1c59WsFJpnxLyxt
HspJm+s8SlvzSw8b2b6yDG8YtrA0eVQcI/jsIWms/JiCxUYRU7ihsw0ilwfmT642n0ZNdreJAvh2
ninaYxG6tjrKJAOeJMuClcivorjbJ1HncB52dEmWM3N18KmMmuJCKu2RRtWR05+R3ICraXOB5Vl7
HgPPsmbJ02mnCPQFZ3qfGGFEx7KdOxbkjRHOFjMwqRhFnaGqkInfq21INbJcpJ0xc1gfum9zZZfx
XVKX6XzoehMfbdPbdbsLOOYvgNDVznaAWUTqOWNCnqxgNuq7yY2S+KWbndja0pgvCvmdtvUSJVVG
jitWTTGes5RPtS/GkrFsjDnrqDsEE5MHg6h0DkTXaXnAChMXXHu4AG8KEkUqw0w9WSzE1lQb8SMV
ulFsOCcU43UvwxQAVG9IKP2L2e2i6DZt+q6/8nyaAw6gzGyKdhncuh6RYd4Wl1yxsHJoiMrwrigo
O2KbdBnvpzfESHg92h7aEkOODrKBCeHgYlAOq0AiNX9GmZGwvk/OZNfbto1gwzAkRUC+pm3JVSeu
gTEDBdzPb6+nwYVY+WN+TQ2NXo/WEGbZPb3XtDj+nHeaBXDaydBKoM3hjAnORVVLcgOOp+eHtLbJ
EVRZpbvraWyUee6yAmSrcsLauSrbhOuxgqCPUIsw1GiEV1WQMEsjH1ufsUK53vvnoAui7pmYSeY3
M1oDdTIHn6SjRWXIJ3fluEm4i93el9iRZM37+Tn5e1X1bH3ljyvWc8XA/Pn/ra56435iV2dLVQ6y
0zkp4XUlpVDVlYWuLT79XK6yHxtfFvhqhqd5mSZRH7IFj4IzybSBPHyZ0KOijw6Z51bWGtYRWD/Y
zH8I5f4ZLf0SHf2amPSFL2wqDB78NUt4AbHcr7FzE0i4A24g9l3kMA5nwE7DZ1c0GLfLpoJdZURe
cUrikNxYOmOzPsQ1MolTbwadXPp1giQvUtlMmaH0PlVOh/IWFFmo4KREc13euDW5p8cs6Kt243sF
M840quyhk7VZfFFTDushnntYP6We6a2VFGyupo1akK6wgZLO1yqbnOoNdbOBtujHZvH7R2D9YAH8
6zDlC2JDiJA4DlzfvUSkBLB/PD8IDzJE7mfDoSNDezUEju/eVnMtC0jzw4Tgzu4z4JFRPKGoivtE
d0/W1ESOvQlYVO17mduVvfu5oRNjVtTH8jR4DjxOmo/k6Fzx4JgUwTe9CM2bDvsPFKJxmNudE7D4
E0DUzMc54vhyY44Agp97q2+6q1EKKtrDUFyCsC6u88skK3uWLneoKQrVIHeDY+eJ6ElL2vmCz7DV
tFFGk5q0q0/r/muZFaI+QK3pi0XpF8Fdn0vaCfS2c3m8wo82fulFxQNuGWzoUznBSk9is5i+6coc
baR/4WRwnq/UHC+jJjOcfeE3jFSCmzk/ytojLtJyYPK0o8O0rhvBstGi9/puBGmQvviJROvasXeq
tRpM1jfhVfW8di2vSQ4k+LHjmYU15isxz3LaxiwdfM6sY91fTgVDaGe4XgJPM6ote9NzX+aeZKtB
ztA21MEfq8nY6C5gfg7oz4JjQpNYEKg/9wAjHnO5LY08jFHXeopLO1Gl+4NDPVA82s48RNe266Au
8CwBpctnH0dWaqYRFVymY7FIaWzjrm0n4BzrR1MGqaikdA+Q1qoplnpNbrEKJ1PDLmVkuz51kRLp
oJqRvcmCDLjws1Tua4/KJuXBMAODa5Bj9sFL4vH7sZFaQVPMq5kt7xzkaa4hcgqnPFSRhuPkimQ6
T3VTpLtq1kW+K6c2pooNFlNxhNeBszX9iV3Snv28uvatkG5lmUmuaxosGOjkpQjfBg+T6DlshhGR
JIJaGkvYY5F9oVlsl9ynlUe9tMjL0r8Z5dh/kGR919n+Msd8x3Mdk7njUXR87yTVFDg82wz6QxgV
lBeysq3PnhnJT8aPcBqSEEq5UenMeEY1VVP1xxY28k4qQhdoi7SmSCs2mlVCkEOFQM5EcJOOGJxF
nqOGLdwG/q85TuWtkL3f7+3IQu5R2WYPqrFCnhOmhTi7g+FtWt8u4fvy6x7Cjr6D68YvGZi/X1fs
H9yJf60r8GRR4zjCk56Hb8Iy33/mYo7CLFXA7uI2TJxtbA6Vesgi+l7dufia5kPpMneXgGzgr3Pa
YNeNY7oCewsYZ+5jYjaNs4LapZI1rRbxYBsg0hFeIuXImmWtBG+V9kK5pB+7LJF7V2kAa78ZoAbN
U9iJVdS4unutbBfpqJHqnBRxh8yLjihZcmBjnu/dkgAx7eU34KI4rbzsOnGCfD0FZQ1yUN2Nyfzk
9RfaG0HskshCU6n2loX2rq2y/JzNF9+NMCA1WxtbxZsSwSlBynKUilbfl4KBX+vrrDbOXcWxS1H8
bvH1aj15yzwKzuaY+id2DQLIAA5YJdweWtqkDpYXbIa5o9dIx6agd6lpteMaP/JdGEoQD5CMUFrA
9vOKMVwW9lCg41T9mXrGfs77fVGIL6IaHlF0jkCOAEXRk+7OAqpneL5cIHIlEygEBRuBUth04QvH
lmjfPEvS8HmIvESsBnuObrOw6PVXU5Zeeh1TmWqXP0+DVuT7+j6v6uumAJ8/CW9XjNlplPJWoiqP
HONE/ekmMhFkJ45Rb6tqeu0adRQjAuwkgBQ8Bi9tIZpzjfNv6zVusnLSwV14HcyvyEHkEU/gR/l1
1cJCcGnWA43YbHPVO+o27pt7Y07AnpffnIlaWlTLdqEz51MTo1q1yG2IIUZpEh2wrdwaIepdkXUH
26K/xNinX2MH+XRNn5MsRRgZNFTS2vqamB/YMH0AJyVvo3H6IgxxD0KgPVayp5dnNPtLzvnOo+ra
Nx/fzixcfz1FF3575j36QfvdbDPUhnH3LYqaB9vpqN84RgUBd/huh/NZSPS/IQAnZ85BeAdrKkrh
fZVw1jamJ6mRwFQVejkqi4fBm+1VWte9XhsBNNFt23MoWA61ZSyIla6t0N+aKXpbz/zmCLu/4ngH
1TxN4Zfq4QQOZJO76SkGMb9I23BeSQ2TN/doydNK+ZK61tucVedaOfeeCp+mgacEyDYEdZ9Yck1r
UNpO5d7SNOhVRwG1I8gc3Dp5pVZtJwzypqQBVuvM7bamGsqhyRWcl2mFpcOrsjZGaNFgfeRN1oQg
3GgTk1yh82wLelkQUq+InizwV0TBayNX6TfqpUgmm8jTycDp+cKIRoegv8g0T095NIN390Mtwg8S
p5fqxL8WKoJA6Ti+Y/kBrZg8G4/F+wAoyG0ni4uDi2svTRde0HnuzkqbIFkntgM638FVMt3ophY9
jCWP7f6jxfLfboEcoTQ93/JtSST2Pg5NLbMx6P2079JG+g+mMRWahMs8jQ/TTBRyIQIG/V3hqp4b
rKvaaNYJc93dxXNlIaFPIuexpRmyOGRWTeIbqung0rR2sDjOHr2B7WRRB8lsbtXQNu2pzSbpgKKV
XBtDFIfZunJiesf//oP9mpO+PFofm6ZDKtMlsPy3fa/gMCic8XI6ddGcnwBh9/Igcrr+HNqGnisP
YR9o+/95t3Vt4QSEya50Xf579zSdIYZylofuwUl7trfWHXT+OsnJjw9J1Y7NNkjTMD6mIm2SM7vQ
j7OTT2xOO2nCt5/5wGquCOjMsYYPVrl4R8Du6eguNpw2OpZ6ip1PESyjEj1ACT29C8XUbfqyaKtn
d7QQOpd5OvdPvVROuWLzM6IrzqIyWw9yiEA49ONYflBx+bX8RpThkvYLfAnYgBSyDN4VyqaksfhX
0z0EU8pokdpmpCLPDYYH16Yk8vr7l/uuUZn0fZNdPxBc1JeWZAL9OnHYGKyq03QJUklPJ6zUCmg5
BlQFaCQdUaZ4V5uRA4RiErRZARRqcAvzjKmS5heJbe8GhNvhBo27R4lEjLG8M9yie0LaoBFG9IaD
2d5Nof4aRE3q1M8jNF2Lkzm1/qASwzUsA4TlH3yqX5eDy6eSpsNKQBMvEslEML9+KhNngJY+PbQw
PhG1z6mHfjRvwtRcWUQ09fMQG5fc2JSM8V2fEtxCrKis8CXN5jRC2agyw6JFj7ACscunxKI5qRjJ
//w8KMQ/sn8Sz/HbFGQ02mMogHm44u1xUPdpjadYsWF43vU4YuqdxVGDrk9GZ0WfKygH7Q0JmB6D
lWsQ8//+s1u/nof57JZlm8Sqge9ajsvJ99fPrme/tKweAd/sFmQnlTIDCXBwwljnehpxK+hs1IOh
9C8rpFQk3Ia2t/GbTKUEvfP72/m3NyF8n6CZgeVehnPwTicFtj+oUVHb5Mk6s3x0HAfTg5G5dCUy
PbLCmzjTabxXeWr06FgE9NTf38APOs0ftwaPEc6TYDtiMDDO320NXaUN1CBpuGkYxwn9SkgrUkCh
LPxQ9aZHn7HUDocHm2NkfzeGPfeksjbRn9K2auqbRotp/PL7e3o363xBLG3btM0TpjB5Te+pEb3h
46DWIt3m3Ey4qQyXNZxDANz/IFfNWXLqlUtzHsc3QVBt2xQEXVNtSpJy9lMkOXJ9D1pF/zaTA1OM
9UMx5CbZKrnpkhq0e+ko4LRdnbUBfcMvU48ECjN4cH3TEyRFgkse7fcf650cj48lPFMKkwvYnscQ
fLd46Yb0PD1IS9redBzmhDSq5xYUjNjWfsU6pvuqag+lVIn9ZHU+wX9qmxy/x7Yhh9YhkLxJ/aCa
DlPMoWQ7jaldL3DjfjxJLpPgl0FBSoSFz7YktT0veD8omnh0zJDBts1LUBhrHRuUIEqfdNWzEXQX
qnIqWo1+eIbR2yZ+nxHe9GZ7DoMspArcu9axzR38X51PxLptM0HrB5XZ5UZDHi7p7h5TmEm7C7/b
Vt6HC/e7Yc00F+S6KAaagunuMaDeTXNZtYosNBblSUbiacKPSVgBiwR6nW+S41mOYV09z3aJdoQj
ba5PP9fwJI1N4zDjLi8/HACXXflfj5WbkjxTFl+8lZJM1Pt1N83J80irSbY/6yOoT3l1ae6zC8dp
yRD9mT+zqlxHX8NiGvJFPeu5/k5ttoXhSYGN9MYHo/IywX+9KYq70rpMk4Ba6nuLtDamJLUslWwb
yuz6K3DRovlWx8MlXQ4XJ9pGDYnbpeOFtnkbOr1Md3jhneIqLzIT5ilN2oZ94HZsGI2ivdgHoc6/
L9jS9shiklVg/7Vt690CZfUWRPwxUlszD2japmUxt1TIygL8vow8TDZ+IOz2kzc5HlCcSGmftlkC
a8tReqPs1EcP7Ne3yDSWrrCFTbRHw18Kz++mcQ6kXRiBOW/9JnapvQEVU+uktjIyPpJM3xdqq7xR
9L1+yWNzXHmn3ZKWo/+LsjPbjRvX1vATEZBEiZJua3R5HpM4N0LSSVPzTE1Pfz5VNbB33EBy9kUH
aMexVRJFrvWvf7BiF/GDr/vs2++f4ZnK9p9nuF7SepJ7TBHdtTb66ELYNlZdx13KnjCm7HfJWFI9
WxAl9WMkapW9VXmRojUbRvbJ/UAd7F2jh0OPniAMNDgWyatmMgNBXVUg8gib/oC6Zahtyh1vaIIB
CnuPrpAFseBo3GiTTG+XE2oqiYkeIesCS8LDFxLB9bmgR6RL7GrYTiNvHjUNe7g/E4pCpI7HVuvO
ax1w+UU6Xrfg3iT8ijbqQoafxcT3+FPDGa1QQKvrvgio/UeO6Bjyy9yj2sxiC+v588nEGTazcUOi
JsDQO/8DH2SGIWRnUC15URfJW0YoaOIqJw3IxknjCFih7pr6bskTwvMuZ4WIbC4C0h1F++W4i0UR
06QYvdZKeKVF+gZ5Vxrd1rSg0UFJuspDHsaR+oMlx/mx/fJYAxfEeq3vXQpeXoJfN7FIu8A7SSuO
9ZwP5WtVT4t8cTOLCTQ5L9wxMTcM7AoGJdneRceU7VUjkxBFeeOj9u6bkW9acobGT90g2vimHkKs
ruiPOFCKlhPvMGXaRWsxTIG1B27M2tc48ynl2sgG//39OgUSW1+O//5IVDscKNJSwKl2YH20G+n6
ae6NEfqk3TLIZ9Kp7GqwyXO3clIFiAf2h2eUctxLjo/RR45ga0qAMfXXhXMuyjQ5k6T3ybxzHkZH
8mwuJUpbGuM8CJ22xNYuLUum8Ir2OzFNCZhpWAcvrrSbBmy5ke8ZXTo+A2XGDcoWOWQnRwrUq+65
M84iy45epnRo+/sqs1kKleuyLMLBrb8myrYJb4zrzOwu1xKrcF37Vcyon//4xsUTtAuUF8L7osLJ
ve+sRfu8ROtlJWxYw3Pm9EWNMAmUbh/EzFV3ixeiqhkJN+mfBPOYbt+dgXdKG3d4js5vjbXEXI3v
e1B6/EhJ8XeKzgsXVv5MXgyeWP72cjlZpuboTfV6XZ1ZweschWq9o0tCybe/vJ0zSmJeQiEJXMlc
H2GIdhv0NdFsedUnRSuZPftiYo5olRBj/L2nYLT8fem1LhW0D2l83JOp6qPztnphf7FMgNVCFkse
0+WRLa3Lq4h+t7DvfKTSzFqyqQ+vwxQF6/UwiGh8LZoperv0/fDe+PaSia3zEDdA56iElgmjlzKZ
lP+J9Rksd/lgJflXPPCt5nvrLkQRQIX/WevSLx/tXiuI85b4wjw4DE+XnapxaxaLFcZ8/LXX6288
TPvJO5DdevaeN7ALFuHFNYuuS1xL3AEgRySS9EnK1Rjb8KFw11xrRQJV4puYsc6PPrOG4hjKEYaz
QuRew95cDb820idFDVr5EJwAXLvme++wPJ4hfITzVSFjn8EgNG4+WnDeGosynourJeut4VMhFG3A
wIsBaRutace42tfklqXsuN7BT0yQvGgMuudDbDGBvGvcphKkwtZxqr446cie1p2bGUmvPMPoYYZx
yqN+5UuMA9emCCSn/jnZZYrQb3GcF1LqG+C/xWUgSgiFjlwfAXW8w7fcJeQ2IvIVlLgtQvlTOyIm
vEjG+7EWYgfb398uNXKkMhPxTZHM9a2zUDj0jubRZC4MHNicAJheD+hNEtxjEjnYkbpep08KH/p9
HrbRvZf4PxcAMnLb2n4/2NNzNozu9yoV823edMHLoidz1Y7hdM3AJcIAjiAGkQR6S6vpEgLW6j3A
43JPRGp8aDrfPNXdPG4t6xwKJiqEm8Es/TvbS+C0Rkg3x9rsJ37YdV4i2e5DYzH3XlDJIJ6Iv3Yp
mUF+gvpT2rmzL2e3xbV/iXFuVLX7xRkS67ubToj5wCy2FtYFh1KQW1WPa5pIQ0DLLCf3mNrM0Bg7
jeUn487zyWua1wwgnYSKNi5JCGvSG8OuflMJTx4Gzqv7lmMBKnNU7Fh1LtbF2jm0E3MrlIjm68hx
iXH+HDxFjUi/uEvM+JSWfNUmN2YbzfBTjTRkTdvVTIiKwAW5C8fo2InpOrPTaR8veYxpRTkiBAFs
WjtAEhVaOzos4UxOnnQkYvAScw82YQQPLfDmtXBSc5Bz3T2J3olPCB0JC8onFCGD87kpKv0QxDWD
UwlXle32thLJI9xmJJZDSYxeOjOe8BN3ecELvTxY8zJEu7jCCWIDsQCreROBzCbyzcoCazvHyIAl
EQLflxHapxhtBsvV9NOK8gko3b1K0qD8ZicGJ/zRp5Z4gfIZM1aMvM+ZP+grz8bLAFURuw33ucNc
YSoIYurGxyW1weAhHW3A/x2IzdCD9/Q9y9HMVa/2ht6z3c0TDi7Ib8kTa902esU9B/jeyZbwQJKo
PBn+CioJ1kCxh4jRrLapY8L+tnSK8YLkmB2WuL0CcSAtViBD9uwivMKk8yf0OY2Uz1PbyG/mu1Kg
CHaEK75WmZu+uREJOPXQ9ERfpOnnVBi/3sy5U964EVJjMZlvRV9K4o6r4FgCi+6YRwQNcxcDb9Fn
kyrJoyo2tZPgjLlUkbXzg9Z/qoDYxl08GfNM96W3DemWmy53wr32A1IrSvQMP20z6h9j4j6lmR39
KFJ/evRqxuSVsacvZtClgIw9hvvK9sb6s7EyLMCXMNiHY2gU1h9TiqqY8IFKjs4Njp3PUUoKRRS3
qFkymA4m9h9wRi2xvzAYAkInFtZWtDUapVY03kHDYDvOyJxPQS6ye1kzXOl9sXyBcOptmfBb+3bw
lzfPQDlX2NTydiOwwR3ZJXpDYHmsIjiDog6vfLWMpNt62GnjUuARL0NwNn9JPFDzd6EJW+1DV+1s
u2mvC60+uUkjHyUVSY6MYeO6ZbfXoH24NaGDyn3k7I2cX8CIonfqNjTVCZPoObPRcjEVeYzgUMJV
m/VjPFuPbpOtodOmPaVj3Z+Krreh55XrLdLAOeUSDtvcybrjEFTJrp6HlznL4yfZq5/BME/sR0N4
8iJvvpLzFF5FZo1b5BTzt1maT18zn9gaSE63Y5K4a4ae/U019uJseoIRtmWmkZypQb9KubDbe6v6
uh8L51PjLfa9bqzhjWDp9i3kpH4upF7D6uRY3ccDyUMubpV/taThHaHMJnCRMDIaMz871nYI9qkY
WwVeJbdeMsyfp8xDcz8ZhXnG7AWvTqz0IYqIp13YTqiydPo11P3yealxD5C4cuUEqtseKyoMky+l
C4cdjIetsI9xglhEdXK70ToEZT2+GBXcBYkkWxRPoceQme4DYH96RNdIrK4w8sGbQsxshrg+Dg6Y
JfJ+f7hNEy/8lCWMe8K2I148beODlXryL5MH5WmoquoHwT4BDIe2Ik/bmdpD6xP+V1smuSf0y8W/
Zw6QJYt+mwv4KzKJibZexrzfarf4VrRWgXYqnbFCjkJxK9B6b7KB3olBRnp04rE4WuHEeGmqh3vD
FJc5ZxzelTrWn90eNT9Dg+WzwVL/nTDhVRscL8fVHvMrwqVswDMi8/dZY40o3qQh+bLI/b/G3LlP
DAq3crbkiSgzdBmqrcJ+S3lJsKUx8Q40g2ROnznKwU4L+5unNXVdJNQ+Hx1YFY7GNpyQaNNZG0Iw
5Yg/gVgnorF5yCTeNM3cVE957ofz3u6bRNN+ZP0hm3Tw4vsxgTs1RvtR5R4jqpnPOO3uPZh5+3xG
EDgG03ILaB5uS5voOKdkY+eYrJ84HbsrGH3zThV9dZtRi26M1Jge2Vlx4NDBGVrmh7BAoejGIM6T
t1BH9zYxM6pLj9yne4Gb16ud1cyoo9Tp7kWdwFpe8EYRwsJDJKUbOhamf/c6Y47Gd7sTEFe4L0PE
aKpgXp7F9fvEFkPK3rzsEk9hpqN6r7u2i+kraIG6o6a4n0f2hVmP4tAo51SvYr2i8SmdKT+JniMl
sYeq9Y1OBvAB7WxEcYa921hBVLSIjO3AIkcaqh0lgL+TmLS+N1WU3zNDxxbKUfldNXTinnW55uX1
uKH0CptVfI7JAB6dZKWkjN3fcKTLY+DPC6RyHXmbzBumL7O0//J0an1WhfiknOwrCTfyykwMELEz
a+s3k6cjaUbDEBNg5pXfssyUV9SuwZObVeo1Cwm2s3F8OJRNrjfan+gI4mp8KFzSNZopSP6Kau0d
w8g2O7TS8BjTOcgP+H1GJw7G8j7D34m4YA0RQRacT7G5Zy5uEZNZqBtPZt197rnxTZBrvHX6wYbL
YXIc3KY2fBnCrp2v0mFI7ixXu4/8rIwZFrk0KlHvAobstoTQRzGhvGvRj2R6QSMjiMcLJ8rLCd1n
6w72cU6KaJ8aN8HTWzX3zLEw4Gma98T12aEbBuQ9bu/bugmtR5Qz1lNXKezym7Z4aDMbclCcEZlJ
FXSUQA9vbDbLHRopduZBv9tDQMxFhyk52edfVYAkHXWvhpVfky9d4oXW0UZ2TVQcnAH1ovYGLDiQ
vCBZhiR2IKEYPSncYWT+aU3tmQbLC+K04i9bteK9LCw+QFmENxFEnlcZNmj5V/3XNrXpEMqBIC8D
ZfhLRJDq0XhD+TUEJ70bvWa4XcgB2AHClwe/I2K8ycuCVFLYy9OWOFdrT6K6Itc20C3JfUzS8b65
q4ua2o9O+a2BnHRXTIBBPA4BgBYU3b2XITNSUepxDo/Xg8uoXTQV69RPHkZvrknthp6Wa1V8KZ3Y
o9imbiCVAYpCQoY7s9WH2cdYAYsr1Knh4NyoOcYCZkGSl/f5nUcv9Qkud3dtCVnuqNL9740ICEvN
I+9+iFPo9yLp8K0K8nfhxk7E64B6q4ytEJoBXiCLxwU3k8SNsy4SqAO55ZN65QT3WCVOxzLCgUeN
QXDbmmRht3SYURTtcuMEXYtHFx4Hli/bGyeH6grVi1k8Q9AbIr3D3dyVf1mRlM+qdC0IjA52Np4m
wSkcKw3fGxbSmw138Dq1hL2L2sU7BIs/EHJeZ5Dd0dePS/YFK9/4EJJ/dqPZxEqMccp+1zs9z1AO
4VvhDHBsk9Xrk9evvyZbzd77vgWbeJms+nEBxH/NHF+8hBBCtzBYkdjlJnYPU2rmh8GrhlsrbldX
mKw270vmLrjqNByifppjeEO1V0NAvHbjqomfM0OYKs6WzU4X3ac5sYKjSnxnN/bxj7rR/VtOKus3
ZYZwhy9kvAWAdrZ+ppKTPxZiL2i7kw0+DMCFvjE7169h+yy5wmSdefZ17AZztocSWr56WR2CjJ1n
n520OPucRDE2KwZW7XPY+RCvzRC3K3ySu+ENNHWFTUqfMUzTg8EPBWyQi/eSLCGbN8zC8v4ysLc0
CNXjmC2NdagHkuEOVRwg84MkqVHBR35V7cclleFVxhQvpOXBjG7Xu4nstoYeKX81IDkM0c7zn2Wc
iCJOVhAd/VuaBgeUMOuC7+LZtl4FRLI32+lSFDeiFeVbM5HUhAgeAuG+nKyg/lSMs7jtBpeWugmx
V3huwwpEpQUMnN4AT4ADJBE0zdEyS3gi/wcvjkT2sXqACBjiv5GBuZx8JJI/HO7Rvu3AVndV6yXW
jZYT9ywsG65Xs1KcowMLtry/AJ5JkCnyVusGIjd5gT3IkVXmQEx9akf9dSVLVR3HONHlSz8xinkQ
neFqLhhreUFR9aRoMOJ0Eg+m63PQ2klqAtJIUpXs501ZEu9nz8AinN79e7gEeMckc7E+yjMIkwcd
oe9TYDc1N7nMpy8t5OH07+kMHy3nSeWUI4v4ByCZvJhCTrQArsTC+1wt9q4sA3jZs7wOg2ZQD3Ko
mHmFmQbGyxuHuQNsyjNTqE+VuFEjtO2XerHw/gvseg2xY6JOlCFz4vLNa+pkOaFNl5ie+wlgNA4H
wMP9+RFdnnqvfO7QprYwJ1hVACBNOcKFFcROAeeS1Jq/rRSF9B43WMysE+qahTD6zvCdzkBQOtlv
c9f8LGJwo5oKeupuJ2pBcSV1iKcopKGF0z6N+WlVYq2DftRF3hd7NivknZeCL/0BQf04mQsYHtCG
M0aUuC65H5k8rV1XwgAani6UFgiWmX2n87wdjjCwR+Kk2yGqt02wFMHt4II33HGkd38lftMsV1ma
4ObZ8Svq63/IspTMFmKEENgRFm8OgP6AaDKyrlo2ofg4ImDq/vAhXOcDCAwNidMjRADoQkmCmf4r
rj0tzggTwEmuR1fnKIdsT2Q3RTHG5tCIRQdPXuI6Tw7LwcPKIDPTvmFUPH2xChq4O1v5BJNM6wyt
J9dBYNDpNA66HmQYVoOnnqmWp8tPZsGq4k6PDZoQc2YQa89b2cdQVfsuIDtHDfmnBTZ2ul2yijnO
7CYOJjBzPe/04DnvtbOMq6cPzPxDFtqUi3nptf7JtQZ5Z5lc23dOKBpizUMtG/HSJGIa+SwJ4J/W
YqVKhzC6TjKvSAsWZvKOf1gRvxIamHNCPJLSB00PrYA+9wOhwV9llhXKr+sLsCmaxGYQckGtL1tz
arRt7bK+JiBBNnod4FxIyVbiMt/5/fW4/7oeLLgsKS0rwN4bqsWHh5vWdglVFS6QADVp78m2L/Ut
qBjZtvBjLWZLhRcMXz0XPOhpSKFvU68kSSp+NGUjgGN4wbALUG3mPQkIIqyPM+Wc9wyUNs/hC6+S
gjSZt85EzXFVWszUV/9AWsWq8t6jnm3ecjxB51HwPm6bwXX8fZK7roBRUMeEmC42LWPlCz9jEwnC
9NC51fwFMoKlD+C2gtOyNY+DDQB/6j1hYbE8QU27q8MYHrE3k/qOgcvKLfj93bP/9WrAo7bWwWLg
wSULPr7fdUC8sOqXEPPuEGTeTfCjvUX22mYne1IJSioTPncoPuydkzbRa9Oj2d2WcOCrW0JPS0AQ
e33+f7isf/GuQidkvwmUVOq8on59Y7PZ80wtfRzFBL6Vf3cMfqptWVUIaee8SBCS56npvzvgF/qp
ZOSIcAuj7FdpJu6Rq33DaNGPMr+/48kQzmrGBRVV0Hg9bdXvL/ZsufHfMyZAIDgjnoRBHFo278Wv
Fzsk07D2Fc3tiL1b+gmIZPCRCw1lXG31SKVzW9dqLTvOYpNMrry4JZzq9zxPJbyMs+DwgvQHsmAO
npU5G0R1lpDpGZD1aJ+55+pM6RZ4HM14UJd+e5RznOX3qFix8xqoOqIrQ5GMOV+oGzymc7I/t4Ub
tqTqeagbtlVnX1+kE3FTmeHkcXX1bSdlBVqxbohYQFTD/HO0mmzc+KEjf5ZQy81ucYLlE29TG91K
2uNmF4uc64rCHq8AsgJALUwJGfE0ZwvOAcsUrlZDC9nUW22548gQYVxdnoUfZ0yBiy4/4FecYZwb
lvAGHRfXyiHlJdy4OhbWHR6rkKCIOifV6NYbwRDIbg+Y0qDB4t4kICvqf9vZVrqEhDDBQ5SuCn33
IzMhyVzhRBlaPeyOlHPvW37M2zgaVDRweJxi71psZ98u0q6Gb1FHpwI4PZG4tEppfr+szkSD/yyr
8+UE7Gur2J3RCHyEX5dVW6F7dipaxiSQzFtnzQjwUI+lvEMe0GLCica0q5me5JHvb0EOYLWohYb4
rqHR6/8RYF10YEvgMrD53y6QU3UVXkAykq7r8ZZ+ICYQwMsaLBxzfZlKTuS0qqdQa3bHyxRtOM+w
LqVKaBdZjWbF9p7Ra8p3juNkPSQYhm3/PwTgDzmiEGU9NjbbYmahmJX+a/JrUDEWiZoHQAT8hK8s
0wbPk5rq7ob605l4G01W4TplFSc7LqafYnIR+WG92/SocqwcQR5v9S4zvoeDZVH3KQM0M5oDqqK8
QsklRfWngJN/b8cWi5BNREHPW5mDHybwpnYoxFSEZ9l5DL1yNQscypANYfalpuBQiSbqDyB+fbKp
JiYvm7Gc+vgQwMHoj1UANLe7TD//8LB/ZaGsq5FnDP+Eo8LDRuEjlwjxi3A8OoFjZvoSoI05Cj0S
QMZDmSYdjgfBGHTXgRl5Ry+CzHBQDpYi4RA92xURR38Y7n9Qw6xXBDcOcpNN473KYj68H35k4nmk
QTvOre9ne1pZnl/mdgv5GZYhprRZmm615dG3mGS5ULPOG6pE85cf3cqqsHKOvCI/kEM9xxvZ9yI6
pm3HTl1kyIP6Lk3Efgp62z9NZV+fqjm1rGNZQwff6gDK2lXtToo09YxhAb56CByPXR/FhxYI/4+R
Jv+qc+AjQQJiN3BgTwXqQ53TOqM0fhbZ16NAZnpasL2tjo0vwgW5cJV9ngLUcDjAg34gXJuLFgze
cZa7th4NDXa1tAE7eoZN7R1yNnNbDPhYbGJZZuaAa77GYzkPln3tBThwsQiSr2G0TtSp0NnohvMg
mkk6m0wHaRFRqRfMY3BcUK39wx4kUX3tsNBFQwKx+sTF9XtIX1c6aIXcZ64rZCc9UmK8facOWBtm
xleRx3P0A9GZvyCXGPvuAXPCSmx/v3zPEbi/bqZ0MhbMaoieymfa/utmCno7TiOC/WOZDUV33Z+L
5MKBVniAGThVp7QUDNRCEN/uwG5Cm1BlDQf1gNi3JdHEVNhn1F2c7GjnHLO3rQhwtnLG5aqbGoXu
zp/paMKiCokCKBSDByFKxaA9Y8551E3vY3sTO1axnOqM6cOPCh7o8Idq+F+cTyh/IcQs21/fDIgh
H/Zke+j8WowlAdVqlgxPZJZfW16dvnaWPeZvvos2nyN+jPdLWCbJFUJ/bd8zdoK35tRpUv7Dua1p
UZxn2Gjjw4Wi8vvn8YEvSRch/XV/RghJR4Y648PLixxjaaRAupC1AfAB/kHYZxTM76Bqq4qG2JMT
XJYJagFfGZSu3rRIE/u7n6Nn/PsCNPzhmtZ788saodx2V4J6qCBHW+EH2x830RrNMOaROPUiqRsF
Ap/bHrL+akDUmIHgLBUyPW462X+FNZaM24jJdH4/y1Hlr1PrzOm3pjUFkQE4T1BoYmIHCy1uG+ZN
mvVyNAW02j898/Ve/ee6uZcuJCemLNxF12Z5f6g/86LFnQXLDMRPJF2STzd1Q/iYI0t9Iu6wxwsf
Lzef5OLqW+wEGb7ZeeognKRB876PQ40SapuFmKAcsUbBveX3t/Wc4fzr5eHqYq2PGXiSc+3Dox57
Ox8zmp5rWSRyXwS9Vd4Eo4PTri+6rj3MVUTN0js+YEjHCXvfYu/hb3KFgfx+biMvvNWuDp1bcuPr
6QQ9KopPXenbuEExm5Jqz6Qc9WlY1gU/NI869it/TJbldnHk6B50H+X+65xFzPp//9l+pdNzp6l9
Akf5sGgpNORHJyCpCkSxPi5nF6DnwsWa6HuDrQJkFQ+sW8CofCknb1/htWH+YDD6ga0KTZVCNfAc
GKKAMyhGPrzvfG6A1QJY6PK7EVXgMFl2UZs8GwQZ9jZPzLrjq5iwyjxt7e5mUHlyqv0kgDHx+9vx
ESziYqTj+nRtYCJrjfzrJqsimjYN/exwIYRSig5Ot5OoYw9OJ+17UeQo+SAeyfkqgTpSPnNWQKL7
w2Wcc8n/e8V5liWpztnmHZh/sHh/vQ5ToyIqNIP9sSjF31bkT5jLe3Xx4Iy6oj+fhWECYby4fFiH
w+QeQA8vO4aU4ZQvN/2ZIx9ZHQfpRcvki5GT0J9qdviUXQj/kW6R90bVs7mLiK3o7tvZM+VL4Tuy
kTu2M2++D+e6qb9jSFLWfyIp/8tiYH2dQlsxu8DtypcfnzsqHy10n8fXpD4AU1hxSK3T+MaCaSqL
1fRy0g6mw6WDS7ir/H61OHX7AuN4tKEkwDTyoc61BwE3thd05Al1714hdEQuaxeRd+WEtWfvqAHG
CvrT8uDm2FBdp7rV6RGeI25CZTNZ1We8pMJ7RgaR2IzWbDPfARBAAjeG1oBe2G4/M1FSQCwqGePs
mLt5/jZ3liqunRJu/610hjcokvod0jEhPk7KI/iMrokc07NjJDtwTITjUKBSDCEd2dvBirse4kXu
D1dliPHBBr+l9KUfyXtkrte0wY5SdTWotqj4jl7MBaZ9q4pd6Aa4wQYMRaINji1OiSITxh4JRAB5
ERAvYycRjwctI19SWrud8j5psIOIKUKUI1dKWTyn2C4HFJfQTcutMYXlHPTq/B1lydLvR42g/KaF
3mxwybZQnjtFJvxTleBoPy9Vle5ykafeNu5jC1NY0fTpC3UBNd04DjFGK7OA7ZA3A4531RTEfwVO
kd6XczTnjy18aIc+NKfqW1DfnlQS5U92GNc8fdm62LcAxDIlzm3/R6baldY4w8K6Enx12VlWj4mP
DdUJlyylKW+cegkShGQptksoVv32VMgp13eogMAhy0Ytza2SXoucfLVV0iqHcT+r3Gu+sxsYTJzo
BDZWFNZ/SyfTYp8bahB8GlNxhQOK6h86v+i2pW/UeKi6yNUbV5TVfAIIHR9FSpu/TQZFSDIRO8N4
iPrSjLi2OkF4V03JyvObVAH03cxvfSl0u6H4muftHzaujztXiGEcilWPRhb2P8DTrztGg8dcD5zb
3IxzW/xAIpNOLwkTL+zUl6X5ghkMEusgaFRzvIAw5diTgUZ9rYe76WxdM1rCpdqL8iY9WVMwQMc6
e1QU5/OIDmgFCqAkYX4UVFTR3C5Q6KmuLRfuBefcqU/C1jnh7NTkb4J/e2xny5nvo2HY6iK1viy1
N/Ie1QLLtlM0rqbxIOfEsgQ9Yttd25DE+eLgfFB3G8dGmJBsQfdR/nS1KUMSLSdjE+Qwa3mwubXZ
pq81yRcMZTyUui2FaRLpJjh62ZwrsymnMR53XpQAPnQpjsg3WICwBuCxsxn2vcsaSKK5DLcYR3jd
XbDM8mcRkVO0l9KQQJLkmG3s0xDXJWrOgB9jRRnmNvTcEL5HPmjMSGq196jO+JisNRfbYqBVvqew
aNhhLh2bla5QC3p+PJa8pVyg99PMmBtQeKw1TDjEyxXW1vFnf3BbvL4XnRiyPawM5n6aDvN3BZ2y
xqUJO+rPBh3JlwEH3epAHcQr0AYiFltUXFZzo3QfkrIQjKkFw71fTPx8uc6oq2G7L1Ll6XESAtFp
Pcwd+WJT2uB41s3sKSW8yaki66idne4PlQaL8UOVF4SBXFte2l1AF0qOX5doh0HBMJUJpAjmvlyK
baflbUPQUnprpqzo3sM8KGBPXORlFxOxlsp/+QTXdLWHkrA18FaSwKh30+xY5lODfwmKBe0kjOhU
GoB9l37Ayblx0VfO9zhur8ZRIpdMW6H2raOJ5Wyw5PldrU75qG33/iLx7c5anAuKKQqFY1GoV0Mu
VC1Qxoi484PE3cgh18PPOobw9IxJnzTv1eCa4boYiibdWwuIwmYYcp7KxYCk6kbZfNeRHhGEqaJA
v+SBAOKpJBcx82E9GB4nxsQspbwu1qs1MNPdRxvRffNX68aWubPobjBmjGTeQkNalW8qInRTb7w5
6buvWeALbIVUlRQ3NScu1Pe2dYOvGUp79r0FCRP+OOvyvXSHsy7oGutyVKttYWloGM1qbnxzWU7N
QI+HFGh1Jor9APMdHeLTsQ8wMjQ/RVCJ+tULVS92BYsAjxUGq+KE+11MKkMeJXgoMrVHhUJqXbq/
KLTmCHLLLuu6Ob0ez1pZvK3Zw8t4pBYha5LDw72AkJfO9mK+dLnq9OypVWUUkdjFzwThcCSWrnPv
1L7o92Hec1cvD0t68Wr+dxmAaA+Wy6kD/8q3yzw40xXtjPGbf4xwMpXW3Ts2Y3kxbzDdYi9nKDLx
ebMEC4VjOsKZxh/k7HEwpQxHHxPK5OBgXzSSF88yBtcU/7QBxfIJDlFIWh0mFCL5KesI46ZymW06
mkA6sCpzH6P6aWN548JIpmxTzK74eztjQZmxw7Rh1TZepGGF73MnMz9aH5tM4R1sjAUL76F3/Th8
kPEYUq2djQRVCwHi2sKmstrXoJ3qiDdk1r2bxDOsJ7YLmC0bLBbhPGwMNC3+b3bQZBwvZ+LcpoBb
l0O1Pj98BO7rlOmioyzRmLjbNh+74KR1EU3WJocXBPVq8eKeKOAKdCoj66YLJ4JBRdbFm1ivGmjn
7PzGjrfuMIKxMprSXlXFewBH13kiPZYPF1/uo0CbyXflFYlb72bFESu2d/KGPzl6jq3rCbTHu7so
yNzcD3ADs8zsZ3eTE7FFwHZY/8WM1CwYqHIcd9m2VLLptdsYqJixqGFXFsoRzaGoUwf/X4Oe5GrS
fSA2vfCbnFHZupte5NYqxBYKB0jGpfqHUxh3eeaF6fMjMs7Z37hAceG+S8TcPY0U0dAHUwvKZWX3
Odu+iPVYfa900aZHUbUDZC/HMRVnj0wWrnbO6tUNErs7t30JmVs8Z1InxV1MaQHTY309e6DR6iHr
jP0ps0Tif4/iBkxnLPB2eI5xDIcnqF04pEcQ9Uls5qQu5U2T8X5uZykWSZSJPw97+i5Sg7i5yXJl
QqbcNzjNVMGOwtokJ+2tMkSS05zqpomz2TwZ/BM3QPcEXU1DoJZ9IecUq2jsFZzD5V3oOClWIlXG
/iAVIJLxgVw3pWwgBrMbrJvsOh1SZyz1IrNC/8jVo3gzzTZskVffX75+sTf1U3vhtWXabuuXLjAD
rmIp3rP1Jq05/7elDMXyiA0s9nXUyxNmf5lW9RflBan9ehl0Xn5e5bccAjjxRcF7K+cBBZfAf+8J
2Ya9HCEbs7VdWqJycHkeRT7Qlq5LpZ9OMUYE1DgBQMMpTXEHIpMmd8hXWWApviONx5sy7M0SvVHn
6J4JmdZ3DYDATjGPxWHVDokjunh81kpCcutyGNdQ5lwlCLZaHfXWD7p8CoGWqqvy/6g7r+XIrWzb
/soJPV/oYMPjxFE/pCGS3pXKvSCqSix4YMObr78DALubzBLJ23y7ER1qqUwSCWxss9acY5q2Js7U
yKcQwwqvNRfgc3keRVolwQ4sZTxHaY7dJ6YIxz19fGcX29r674BjmAxD+KnaidNoQ/Ynz6b0Tyim
DNE+kL2rnK0Tbdok088B3IAkU8Jw+j29BaU9h/uBYumxXZdg1zgvEDc5m26plqYqTcENh92qJadv
QYI4Ku0KAFw5SpJwE/czviztNAx2TmB3zHRFjwAYyuwM2JoKbWaQBtRfkaR0fnduyhoq+Ya6K1jB
zi64oXZs87djY2JR5MA/L5CUgprTQJ1i/NAiZ8t5Fisqs6zl9Py1kZufnetqxGbRyeG4Xq6INfCf
fMT6EjdFrziXlWY31mGUE+ummzIznnWy1IHQuxrbNvJWUYH4n1AzsUSv8Cgk9hNfolWzutzj8vKj
S7MwnfamWciZ/oTz89KCpKI3e3MpsmZOZHEnzHTkTpDNl6heLBUCWjfr9OYgCOVVL526Ydla9qLr
zemp0WNYt1UuDjQUY7EfEzABnQ/SahMv3cnXDwlirv89LStwfDRMCoMYlzkpmMeYgKZA9SviIj0b
583HPlN8JggjS7KQrqWomN91rB3tNbKzof3JNgSBVTkQGYLiWWbsUOgldQSkjg6RKavXc9VivX6d
9vF10s5XKapTFUCdYUIweb5TVKsCRIylV2crlnRAS9qeIr7VWwLmEmmdxaDybotAp5gN+6rVT6cR
vaIHs1kcnDaeqt26KUjrdp5EqdhXO8XSsuDETtwp3ilgEsI9odLMBsMQhb3XKGo6ngST1miHoqpq
sUEfqOcefXMfBoylJh4415FuQhGozlkBjMPljUa343VowjkHWGrh9yDh26I8Ues8GQkRsVg70iFG
65ZQev8zzqTPkC5Tg1hdVPWdV0unze/igJ0z/k2DCkEkaoyoaZe4jKoRWD0sNrVwQMorNhXS1qK6
8HFtqM6H+/rEWMnC67Z2BFQEcHOZRWTjz5Pq6g0cspZ9wUrWzIWjGLtWUP/dg/Cd6h1407L0NJWU
iI+4jFiVhwXv+diHtZnmvTYqGK/lsr9w2PnRnzVy9hAQIfj1yHAlWcCITcc3FB4zE/3ZqHWRX4B9
s2iUARykTPh8NISpKKZSGs6ZqrWsIfnS1ZiW/ct6NPWXfQRAn5zzvekz8RjJ4BpfiyYvsu909b9X
DjVmcJWzaXr00fBsW3/GeoX+eBFjSyFfjqqYvhvGLrmIojq5j1uUMMRZJmLY9VYxf//cwlxJdYfs
nYyVdCtcWW3qGuXSFmEJz6m263lFQccMoEKY6inwTDleSd82vwozdWnjdYEIzyiPCGx8iKDcN+7V
r7fKpvtqIoahw6bCdHh+qzK+lA9OXTkb/Jbmw+qJpQoxDrTU+/iqshrK+aOMW+R2eI84xb/+6h71
NCkoi/nlpaeO+BgAwS9d1kqO0LDr9LzkKDycjrA1P9eBg5BEHxVsdXGQ0pkUjo60CNcysFNKg0l3
WLFM7TrSlrJDakdk19WZPeB6elSPGMI/L0qpiV0jKmo36xQbpJNoL7WR7semqdokOEwlIjrWdrP/
SG9ApF66OL5XEdcb3/iXycqi22LNDRcKmnDSjiarGLvfaBRmeh6EA8MzDTXKmSuz1wpyN5mp8yJK
NwB8bA48vqRP1LlStA+r5K6YXAR5Bs6DH32ZWcJ73HUv25OkEWwXmWFokGxXWJCqzRZsA2EV/jFZ
qf75+mZmhHpzGFusua9/xV9GFZ1zDY0a4iDGFOyL56MqVDsOXrrTEbEhQgURt5Hehh1Ncy9S8Q1/
DliixcHOWt04zRfb9+s/f+mlPV23ANfTIQcBQ9eWZsXxLWZ+gNw1GgPP3sCcbYc+smKTTpFPLcng
n3WcteZetmh6WJ1K6uF1aLrXclLC5NaZQQFn0JhozbULoOGNy/ul9kYtw6V2IxjvCPiO+0O+X2Gd
xXR51i1TZOezms8pm0waKqEsxX2DRPwUbWvc72prpGSdmWp8tUITQ1N0GCInIzvLKMoOF7oJDnE/
jtHEWqbmMT4XEhzUs3GRW67P+vUvcJTFxktrz9AX4QiwKLr9y0s7jIPTKxrebD0w03RXa0pARUib
ef5Zqor+pJKprV/JZWtnCmNsOpx+Pd57p0jrv1acQpAmHecbM/XPsgSh9s3jy7kUXBWFI+r9WlyJ
mpaQdD9roDNGitNUnrGcGRLag9m5Uujmec0xiTT5bIri66wqlZlCNK8+E8h6NMv1YL8xbz3vnHIH
XNVCO8hA46Ri28c7Iy2LnNZwKhMhF7ae72ouCegW2tyUIF9uZji1nZIZt4EcRO29fvt/GT6uoIvs
Wtx5/v8XGUgLfLPEgacAgy+M/if8irS5ZrVQmaN1Bna9rZOBJlwUREa+C1P+WcNDnSLzjV7cEUYK
MZyGDNIg/cTFdsWFHDU6zUmXtGo77cxZtu8ycgP7NIlDRG5W1Mh9ycbQPGB/oGJEq4MHsp6YSm2M
4JM6ZnRnjmU9HoxyABKWKUpjnlKstkFSAf/lmYdDvxtMvakOfTp1yS3nUpncpym2oTzwo+CNzrL+
XPTDc6UHYtFfpq/nAm87Bs7qgdqBqfDrs5XX7yI34WRBsgZ6szisZ7NUL/1dJtjbnSlyhI8ItkJi
y+qYTOApJgNh11nRz2Yyg+2mPmRCp5kj2fKt3I+ijcTceOoaUvN89ge3Ascv5ayoKb22bMe961fS
3uXZJIqTqeDM7pm4y1I86/NE0dslu9BxPjAHy/lzLQa+Psa05+KbWedo6xxkTQE/h8bicUexH61J
UC0UUGzmpIlkOU9lap9Vl7ApSAHR2WRFZ7hmSbuTVds6G8tPhXMqm4o8vbVON2kwOa+A9WP3ygVv
i4T0YNIpriqcqWkQuHCi4QYXP2H3E5Gs8Upz9nn9q/yqi3NYitgVII7jG7EuPF+OAh2phYk/Gi85
iq5v4It9+UXRKFaguRBhjv2xUE6ztrDovoeT6pzUDZbLrK9787QLs6LB1j/GXgiRHstpq5E6j/e7
Py904kUvFT8Xb+FEj19xcoCW7QFGBIh06LyfX7JtZRptpyQgtmAEiL/izGLLLVuCZEM1PBFqnu3K
tMHLkk1JeBOhaq3f6BGRNMSPebqOojij1stYcNgdm7/cucTGn6MPQj01Y3Al58IKOMSEY9PUSMNw
Pt9VPETrc53n9EE3onSQsawKkBVmtCJkYiAViJPDhREnow6U5AolWnWSSuRP6KlzULB8yErpKPK8
5CSdO6GLamMmJcVids/gQ2YLCuDeKk/mNrG7VxUfV8q6UNDywHxSAU3v/8ScbamnKFnJIHbcUWfl
KRt5Q13I0u5hBtqKF1P6LX6URd7fcBNa7QYmS+Xv1+tk4uanBk6D/UigiAJWomdDcE9ahVlvdV2q
nwbDoszRQjkrzjMtMto/x8FU6v36FXDdYJpBNJXHP8HLcF7YVJaRmWdoS50eoK+a+MS9B7V5UxmD
kn5LezAL27gN6/BSqZFOrWiRAM1wdyctKoQU2CzDv6EqJDwZAVvgyJihSz9Rk26aa8rpoGzNlFoL
GXfwrguvsUxe3tWkoKHu1K5lC6BtH5MbCMI0MUNBIAwV2huGlVYR3jMzWCor4lsHQTSRmNFXBfug
dSspBsU1P6/HIhZo2tKUAUznwu1oHxKepnTks8KWoABI/yPi73G85JGMdc96pOSBYu57K0usz+Bb
S47MmgVrZ2WuNDhZzM+rSWsF6ODFY9umLHRXpw0QTTWqGY0ndY1YdbvqRfN+5DXGScPnrH93pVWt
3icwy3if2IHx+NLGZKCsj1K3BNjbdZ0e7IHhQqHTrz67BYqeEyrVuGH2hN81xWmS+kIe4DJw11Ze
jHAiBPr90AaKlzhTqO1FbaHQagKpxoxNvv1u9caVJScMEqeJikmlp/ZGeaeGaRrtbSMMoktq3rkP
U1uLXW9yM8P2IkDZyTkes7w947DW1vciw8T4gY5wPnzp5ZSYuGPmzmxWkh6aqwRb3/tpPSins1bh
FP++ewu/hB3hZn3QwUAyyAkuVMU+6GRUZzOrg371RVWxIF/qsV3pH/WkSmxnzwNrw8vQRZJ0mjRw
rEinkWMZ/7TIqDA/kzCg9afJ1Fn5ZahaLfXkFQA25THv/awXs6+DMPKTPXa3DOmALd1mr+Vmqs0j
YKgOPnqN0iNtCGHbJsrJ6salmlOwoKZSHdi5BN396nsDQM8Nt5S6R1RWhAncJzMFlH1Ql3dxdX7R
QZhZkiF4wu5u4pqyBhtzyUnnEZYWUvdm8jYYQp9yp+JV0A0nbt5K4lyQpkfz5HzkodhAuYG69vEK
45oSObJBWSmN3e/sDOkMOXShDtg3bOwIYEU3ukV2Bb5ms1RPcxufeaznVbpX9bxrT/xA7YVHEFd0
A/MG930RMLz+zDnlDLuhHAg/m+OLMgpxvDd3udL4yZ1Si6SECFQPqVdyVu6u9Vlst6NLgNXZ7oT7
wyjzxvZ05HLhF4y+GHvwwyLS3BR906H9KDPizK3cMsad2rrC3ypJCgt+budYZL+bWa1ehWFEVIP0
Sye5S9GRl9uA4ZyfSpkNEIMGbeCwNPqD3ALEhTtVBVG5Hawa3QpJQdZVWsXyLefCkgb67I5TNzC5
0focjsc+9Egb7GhTnIyoh0/Xm8sbWGoIxv0faPK7YYMAXlKhTQnSTRTb+ROeWXDn6/j9ATLgTYK7
hO55L3Wp4CipUd4UXcG6Xsy/0EQIh26KbrLbfUPZLsLllFo7nnCYbypY6/GFPoQ6QqIx06Oz2sBF
F21bjilim/VdX1wGYRf2d7FCZ9UqbL3Z2J0qKwjOVnMfYLbFGApZZdzaIBUviWFqbzu/dL81Sa1G
p1o3midDBRaIFGINpJHS8oQBKxRVto3V3m/2vLXZBysPceEDnJ1o8o5txkY5NMvL3mf6OEP0iKZZ
ED52Smc7qrb+RIlnB/bJKDBpJt13J3XbU7uS1dfXt1vHJyOHTSNaFSqxWPwManDPty5ZQGoCWwPz
tBiU4UukTkmPc08QDiDxkk4Ye9h/YWMemvrb6z/5V1sSD5xztYNhgPKKeywYaIEsZdmQ6WcQHmDw
jG5PcMDab10gidugRbN/aHW7Dbemi4jkEuam/LaalbgiSqFrV1NvNCnmOD+j/Giw8XBOVDVXKBbO
3a9hkW9mvTm6SEyRF/DsoeoQrwhBHeb0vNUH7aEO53jZxPgJfhx8m4SzJBVamcRWd685SvTBB9Gm
b9IwpIdE6B2fHNsds2GHCTjyyN4LsotEhXzGsXc5J/Q1nu3zCJMTQqWlbwV5j+4V1N3ZX59F1V9h
TUAVpJ9cTa8V6LH3aIfcL6XVimZXwz04G0mZvBJuTpi2MOBQcGyfhh+dgyt0n5UTU2S4BPBZhHON
6LbNsPIIUasuzKQlq9sZOXwcON6441d0E9Pn1x8hItKjLSd7dIy31CdUajizxvf58Gn0UtaYqAgu
QNdTf7EXBcR6wllZ2sniV+C0MOU/2LbJ4ES0bMev46Km17Oax+CS5NmpSaTHTyXpApM8DNef9pzL
i/Emin385dgGJIkKUkvrT2mcDSYBYpYenxjE2LskpVu5vY+lDb1Kycy629StQWbG6i0qlNjs93HP
99iAVTH8a2rZOo3I1lUJlUEBC2IA44G2ZaNaF4duKHJivxdT09pRfASYKk0lv9PszsYzhInTQaWd
AjIUcwP1knRqun1lTrFxpaY00bBkxPPpaK3Pr0qHqCtFRFgHUL0PTY4C+GObhzq0WFK6rrHwj3Cv
k8YFpOCwvdusCrgeEFW4zfCk/cXwgrBiLgFzUF8HCqKmQk6RHxqoARVEogZZ5lVr7VeVBViF6Ruj
ifBbA7MJaZOOVWW7ToP19d2GINg+RCQ0okBYnBRB3fPvwdw9eTQX1JVf/oz1Ht+x1Q3Wqe0rdC5T
bAa3dmW0ubeKmYUJd4ImmR5MxYa0PgLeEQXQO7FJj/M5Aqt1v1W6AZqJmlUEp6Dz3QktVWHlB6UP
7MPVcDXQtDtVpkqLPSc0Q2ShAmnAhb8wPV8fuEup4+mCBHLTxMYE7Wa2lhK++nzcSqa8DHQ2vHpB
X/OuFxTRtvRhAn0f6UQCbaxApWqwCUjLaDZqoOSat540Yuno3R3HE5CcMctXAAg6qmyiPxcvvVmL
GVsAwg6Sj1nO4iAEZpBeTUqFFy3lQLnzm6CWG7odlDYrC6nXidGQ7LNxSNeAvtjrqb9fDQRVnirK
qZ3UQXK1HpocXY3rfTvvxO8DVHzm7o0748yv7NNbY0EpRQev4aKa/aKE0T4LB5tqWzHAwfje2EjE
gJpMdd8TslU+rTqecmm2lL0RGgdNRnFwtbY31bGlsWQtBp62h0dDKgykgZu81AE2kFbTXILvklE5
n+2CbGsMIWE50bz+bJXBmdJHC7+Jotc8tP4ALb/Wgvp7N7WGvi9M37ld8wKLJadhFbdETPq4eRbr
5WCM5nhHE7ceoelCLdmbUi2+zMo71tVFIZW0PjOwNggutVBcRD28UdSMVtMrJioeGFMpv8Jsmw3f
tVrt6fPPQISZ7xMlrXHyKKBaULzrKoTNa26Hx1AcvwgKESWe/IHPkH1N6ZgzZweTs8RaBwV5UUSt
L7/vsMCdZ6pfO1foYWey+aI5XCPPwF1TPlqJv00EFRJU+Kx5jUFsAUpZe2NhYZNaumaorZKSVV6y
KsFWt+46jeSUz0OibRfRm0vlM9mvMzSWkln3RScUpnphlvUXX2vYiPQS1+FtvKQirqse+wcX8icQ
wiw/X3/yJBHbKLvQGAfcs+WSF7tGV67DtVVcvhbOLWg3GeCgMtmOihGphI8FjSa8rrEpo681slW/
hz+PSxN6F6JhS6KxOUmHOYXTTVk24DjkfXjrwLYgUNtx+5rXjE57gp/BaAjxSoOmlLedluMAzhsq
h3vZjzYWE6a5eTBrEirmDq2tALvIgj5pPzMh0/HPFPmSvQvtoLVOrbWNv1pVTYfHqSbQk+rdAGjf
/iRNHy15QVI4eihF6XAZSwzRM8OztS50RbegHemY2es9XZVU6zZ2kDHhrn6tZOklkrdLF9GBT4sa
ahFjdEu31Q+TCX1C1s3Jr6QZf4kUXW++h4C0PxttHbcQhGgNokGb2IZQmGXCzhe95YpVsEQ0CzfW
zrWbiZwB3tchAkdnIPrtrrTsqrawC2X9noYnhkRqxS41tawNQK8rTU0ULWcT5BFQC2l30tDghbFl
Rvly6OWBKjcS/nW0IO21nauWzfIPldZwdd2UAKC9WBv97n5WpdVfDMWZlWbZYiTX4Ao15xOKLrbG
q56nQ7Gg/JXHvYlQu0qij0iEVSjvUoU26Cow9w+9b8XB1u9ZRU4FTOL8zO6AAuzQuVU0hRycNF5O
tTnePs6QlISTPV2QOqUrV4SowKQW2NqHAVElY2pJnxzyKuFtqMuQVUpdZg/br+YXZB3DJCvPHeW+
58uHMee9mnCEODI+Zqx1W2Ql4gYMPFwFGz3Z+KHPGUu3ARIGRGWmo4/WDlFD+qeFLjG4FX3fWeBS
Efn0323AHeOWUWIaP9dQA7+BZLxx8pEgFSt18HWC4oVlN0Os18428d2pyX2dyQZORaP/UVyFsiHY
RmEgBuaGkrRV1n9ySFy8XQwCGAghnpopVA5+V0bjpZ2YbJmrUer+FdvIwb7tB7Jtz0PLAH0++KyW
0I90txi+TqZhF+2mhl9ffcqWOcuuTJBhHMeyrkera6Hjs6BrTVc6n6tfxhKp/se1BZssIcxR2wrn
ktTV4sdYWlpxqRI6ZvLHHUBqvhi6A+7xebT2WtVqG2nAMmy30MjK8GDxOpizlFQ3zI0USc3GRiAv
jaDaznJQkhnNDJlo1aoXdlKBrh66thw8ZgqrxjoQjfm51O2sOLhjM6VMHHZYmrhIipDQA60DQ4ir
vdqtc07KkY0p0NQXbcEcyE2V0lcvTbwacu/AUCs8k6XgK72VEZ9t2rrTXxGbXUEnknDf4dA6dqNu
HObY9Cyopqw8VCAqoKY1RtZ7SYdi0QOKi3KlcNTC2BIU4VY74M2jTnLiLNuD8EJBbpPIPOsuDOQz
kUcTfW4dmP5skFqkYEKL4/ZUM2hu7MaojFPqdzFnVUovw6h6KqkOoYF6S2ES8fVKzz91NWsjMpCi
+pLBlQuRryHgOsS9EVGWbqaO7qSC6WKLcNRkxMed7JB3ojbcENU3y3/jEZZcV2I0c9itzLMBiFyW
ScbxskzyD8cQotgjtc+071Rv59donuOHW2L49OITCYZm600KVSZydO3W1NhDcoaxbxHwGH5+hXuZ
+HA1C6fiBol0ad9RTZifhT8hlXQTgZN3Q+U3GMYTWMUUSDfAcBLnp632/ZRu9SYtx/tVpREK7E7b
0G4zWhfYfSaTdYmRoHMQ7HjZH7UGyzZl3UKsqq01lLpXCTOlGQR5+MqfaITeBnAm45OsNBPjrmPZ
NLzSqao3UAXHDQQssVg7OYEjijYM9FvP91w9213gCWPB2KFRc5VowxSf9mAxyOgrxV9uABYcjwWu
7wPYEUq0gaTMfvfG1u/oMAcyB0IIChOcpcAlfmlj1FGYUxZUtPMVBBIXrRWfBQRStteG0wXWzlYg
k23ZTzAuAniA5HW6ffp1AqdObAnLjbNVY/CKj2gQEsnj9MqKalPe0lit7lfDD3HFKBzsRAX6vYnd
mpwyyo3yu97SEThbTxTZYtXW6yggzB534kA0mql+WxXpayy91Qf5dD1lA4KsCo2ldt+klm+dZ7ra
jW/42ZYH8GRTzK0BvcExEucylIFfWqcA0HDfJ6F9jilYyTy2d7o3jbWDHBwpsC4Ogl6iuF43llnv
C/uqtsMu2MV4ZMTJaj4A0EyjkMcvacLpjsLODaOfY11gkkf+NOgwELdBjPuAfpfRwTHshpJ7nzuT
2FUpE+Mm72h77TJfIAZmO9gFF6NdameqUBvIwkHWK9xMk9lobS7994/hf4KH4mb9qvU//pf//oFo
CaJV2Bz95z8+FBn/+9/57/zrzzz/G/+4jH5URV38bF79U95DcfUte6iP/9CzT+anP17d7lvz7dl/
7PMmasbb9qEa7x7qNm2Wq+B7zH/y//U3/+th+ZQPo3z447cfRUvsNZ8WREX+2+Nvnf71x2/EwDx5
iebPf/zN+Qv88dt523+Lml/+wsO3uvnjN8P5nSgrHR4Bjn7BDu23/+oflt+wfjexoEJaRQZM7WRu
a7OONuEfv+nq78CiTNJYaONa+GWZCeqC4vwfv2nO7yhk+DgoF5jSSZn87Z/f+9nz+/fzfJqDjfbj
2TmPbfUiFrXQ/BAbhzji6Ag8JnaLQlqTO9HXA3CurnBbrIvwCqut6nIKpk6JF2Ta+gSO9sicLI71
CiYkMpb8SsXmOKBp37LzKcibbQof2DyKuzOtGAGxQ+0ssy1e24qkqoj4gK3ZhmLYVrEI/Ms2sZJy
p9V5nR/4ScMPTJujvlV8pPDbKmmFDmG/G9BhEpW9cTpH3BLrHdw5kSP73ZRqdbJ1DUlN3KGVrW1S
IswlKZpCw4dQJMlWtzupb4Rd5qeNhcx0I2QFFt8Hy3LI6zS8qCLgUBufsOpgZxDKfJPh785PCUBl
D+THddVxZC2ccefkVHCTdIyu1am5gmrhXA2FqkA5Cyx6425lxLexP0ZsjxUzwOo99t1BwYdMDYSP
DQfX/4hvSs235sS/5o1vmNuOlIvxbsJxf4MEW6ErRERe+5fbxrTc0iBP7bMw7xXzDJRZH5ykVmXh
S57R8GgOo3GDbwSjohOOlbwKlLEwN2ZHVtCW3ANNsCMPCS0lJabYdsgzDvlEKjJclFAPb4FD0gUl
pK8BDkJo5w0Rl3q77yHXnulUmkDj6oU8H8oyN75bwRhp9Awb7WceODBPbTfGt69Zcptxl3cRkNp7
X4j0osYnaW0q+H/8aocdd0OZJD8Jp0H+CJMG/liu2cZnM9B6kA5VSfbqKK9MffxmULrbTRm3EcKJ
WWxNUm7TKv1EOpYPDdwspm0c6OkmUFuVzPVYI4yDmmqzNVQR7cU4XMOYt9ie95PV7Xy1zOdqHpAo
0uTryPXiYqjeILscSRTmV4eFQEPFiABlThfSni/XRhG6DJGp3ckgik4CJWJbQee43CAlJHI4cSy2
yFHBIyp16LwYbVR3kxPQezB7XZ7ncWHfSrswNpMjw0sECTmZn9w5bQyHN+o5SwX23yvX47VSUObA
Q6kdHdjRtTajrybpHM2iwuLdxLHuJzd+VDsOTzpOBlZgq28hOSNU56BUfx2miVq4LrUEn2RZk4UD
9tzYuLVB52K2XP60Gos8OXQ+W6lwdlTcxLjX4HxlG06MotracVych1pu7fIw/4lv71Lv7eKq4EWk
/pHJYtOD89gF9CUe3NGMb1EPNV8586LZ17p8xPLpsx5v61D4HzNTUR5GdK+3peGkV5nlFjboHF22
G7XmI7ZpFQZcGHR16BVJBzJGSbF2PJnWH6fPZ9Plc5HkehvBTPIvGuJX3Zp//8c3ol+DmlXi/8Ri
sLs+1NodTT/zjsNh97ktrT+TMKJbGqS4GlSyavMqHPelVcUnCsydb2Q91jd48wVu4ojo7VlemaTd
eO6ESnhil01yMqJseeOR/82lWuy4cWHCakIPdFSTd+G6SQvfH5wlrf0U8jT2Pfa9k6JVNc/N0WKo
rE08eK1/Mz3xeTtpuU2oLYWDnBtGFKXV57fJdavQycaa0TaY1mmeVM6SqrtrplF+cJROXOmZ1px0
UZ2djBMu+bYoMPS7xQnJetNeTdwHPwuUC2PGmamOo50NCaef1x/m0m58/k4gHQNxrOOAX9CMz6/S
ITAmKyxgcqmDZnOq0nrXBjWZzG3L2sG+Lt7SmIG5hEVC27GrbGlG6BOHyOSzS5X80BHM9Rm/Yr1J
Sg1wuY+ORDhddrAiZzwMdtp6Qa6JWxH6YbAKpP6jrdi1fABfWz08NJff5P8P2yjB7uO//7ld+WUb
dZr/FdE9XHdky7Zr/vPrLsq1f0eUwt4bDyXERSpz/9xGWc7v/DdeeJqHwDWfbaPs33lXeVGRbrtz
wBabm8dtlPU7Kl70mLNWCn8vDcj/ZBs1b5L+PZKUJW/Y5tQ0b66eTAdEc1ODSgd735hhyjiZxvET
paTh6slt+Jtp56WPP1pgYptson6gpxVWZVXd9dakBh8CdFk/X//8uZb/d5fPPX12+YjQCPDwrT0H
U3hkkgyWGbUVY/ND/p+x5mOYe4vV+9KXOVqBap5RzFnN2g81huINbyTzdTFazn/Uyv7XsziWj2NB
UGXsjkTUCGlcCtEb2X2vxqp1MTpNPniKPVG4ysZSvnFgfuELOUeTHPJI2dExtvZd6tpsUsPWb7dG
Ddly//rjeV4W+Pc3mmfZJ6PLwe5Op4/oqD4BuHoGKcvXtjKptZC+bhhrl6JN2mRLflY+wnJPDcGc
nodddXj95x/Re/59AUc9IGlnqP9qYtTaIOjKLZZBDzfXT5noYO5JO+w70jtGW7lgdyoS2lG0zGi9
BpBA3hAtv3SPjxaxNBgzeuw9t8ChjqNXxU/b7KM3vt9LHz7/+pP7W/Cm9s7YmMjwa/uzWiCD8zGz
v1E0eOnTj+YG1pTIqnVq04keRQ8q5+WLXKFztH394bz08UdzQ6H0pixDk3NCY3cfBZEabH4m+30z
j3M0M2ADj6XUSnOPm3BekAcFupwli+KxovCsoPB0R/XS5R/NBhqhHs6YxswGhYHFZ7SswdigPE/f
Mku9MLdZRy9P5na9CeHZ9rKUSIo7qrRl+1HHjKWeNUro2rdYNnTr9F0Pwz4q3FEcVeb2i+KBjLGt
mzqqw+ZjRq3ojYn6hbtlH001tcOppx9MMIaFyPbQqBS2ulFSV28Mpvl1+puF4Bgp6xaJkbb0a7xC
oQh90ldCElzTj4QHlFFouO/8MUfziW7g1+6lYnvEcWnNAUQ/tP0pF+mwl1HTD+97r+eKy9P3uiy6
EjJe5ngcXqYPWKvD69y23A+vP+uX7tX8jJ7MGrSCHAHB0vU0Bfd1Wle2DvhtLMpPiQma5I1b9dIT
15//lBB3OsAP6XgVwRynSjap1+ixqrdk9i99/PHs4Ucwe0Age4AyKFGo8WB8saZC7l+/Ry99/NH0
gaa0ABFj4ZpNeQJNGgAlbkFkb9738UeTRxvp+ZiOseMZdZfwDEaH0g6Zf4Cx3vUDjlGFiauYJVYN
x3OhHCGaFGZOlmdsT/3N+37A0Qtta6NeCwXSoguq86ON0/pmiIJyfOf1H71o9jgHF+Jl9CTguOgA
M2pwN2FCEs77XrFjAyhe0xLpSWV7aFKkcVpnGDM2BA9Vb63N8434mxlpiXZ+8paNQYzypucRlwBZ
qx21H9u+yRR0zGdwEukzwI0b888wcfWvbR70+Rsz+Ut7nkWu+OQHp0NAigrheB68k1SehdA10RhM
oG7Io2362Gg2eRNP4MBCS2bEf5EwtrOMXi/uO7Wx2nfe4KMXdCRL23YSSL+ZrbQ7PeptIq+Iont9
+B3xTf+1szum9JpdM0SlVrqerk5VAaXJ70Ad+NOUHiRM1PE6QJf3E9tlnx2MycnNqwFXYX6pwTuO
PzsJbNc3LuWFqcI6epedPDZlQaiiJ21/zrua3Ac5DH35vnnUPFqZU+yZFAdj28Nt0HsBuWnUEGF/
/PX6jXzh6hfF85PR0orKQoUSGF4gB+eLyepGpLGSvW8aPZbGwuLIYyBergcYS52FDQ4pnchWx/qN
UfbCW2YezRN1VI4mEX+O1xDWrdHArSr1+yCpku9CjSoyZLNWgrefLBn8kNmEPfl99+1oidbRgTGI
KvB+jp+1G1lqsLnH1iCH730/YH5gTx7MZExJ2VqVvW9LU+zhqwe7CcPY7n2ffrQ6W76LZbccJq9G
L+NNOfmZFsE/b8xBLw2qo3cfZV6oDGxVkXrQWdEwh+/8sdDeOaiO1mZOPUByomLyNM6NGzUUn3IC
1d/5XI/eZmHJ3IDLOHmBPTaX7ZirLM9lKOL3ff7i6XjyWMO4RZtXjZOn+JmL6H5Idj56ZO9dj5XW
2rNBo8vOlE3Cpze+Zmx7HetynYnondd+dCJxcm1yOkzAnkJC8DbRCWyzMOu9b8Af6zXJYatwGdST
h7Y4Pald+h+daUwnr9+Z+b38m+X4WOCd+2Y4TULpPbpRDxw7kw6xKiIVr+ntt1JVXhj2xtErq3fo
6OPE7z2dF5eIxCLeC6NI3nccN45eWeC2ukFvqEccRUka1xo1/DF/53RjHL2yoslS35li6r0YQ86j
NLMv5ZC+89KP3lgWaj9JhN54ZRH7UKzQIG3tcICJ+PrDfenGH720ph/UiTJR5pEEyZ8lTdBctL6f
vu+l0o9WYOqj1PvbuDmp2qCv7/UeoNK1WTlW+L6Rv5BlnswJCZoL0u80otCCdtom0vwyumP+xsB/
4d7oRy+tGSuJQdJAty/TEOtjjUKtdAlJetedn1UGT1cpnURMuHZOx51XvlQa+7vcHfz3PdbjBhDw
uUpRauvx0g0Nr5XZAUx936XPN+zJXUeg4LdOKLo53Xrm3vHp9ftvzNHbmqidxCHJpw8Qf7etk7TY
ILQ3LYB/P5st1Oon146x3ClAfPDphvZQ0kY+CaLgnZWtBVbw5MMThK5OBJFgD0cu8+iVg6JNrOF9
e4MF8vHk04eGtKl0TLq92cChGv4vZ2fWJCeudutfRARIYroFMqmsyWVXebwhbHebQYhBIAnx67+V
HefCRbd3xdFtx94UVmpCWu/zBJog01CtbkvUMYAGox/QaNRXpwF8qAz6xL+B2Qrcegw5rK4oEFqn
sTHqhIILhERY+NXTy1tQ9T+M03+IRb+1i1+F4AA24ISCszAUy9Z+X67WQqe+ftTdzEBedtgJqxOK
+WFP68D5UaDOOT79sBeOaeeBxY2iW5SzBw8LrkeeQHjq34Bk/KlhDuN0UwiUIrCP4GWAzBYi4UkU
Ft7qJW+BB/70Bw5DlQACIsDT16VlVzSXR6cQsEqy/nRre/J6nkGQnYBTKbCyVkt/m3ZLUCy8s26b
4WNFqpIVosoWsdQ1pd+Qzn2/MPre7cUPq+oGCK6w1lvLtvEeMT1+tQS6NadnX+Nhv0++aduKOAAc
FPTaJilQTvQy8uqtW/w//KBHBw2An55MEagqvRZobhBe72My+45vflhPcX1rUPqceCeAQv9qbfAZ
2rs3cjl/eu/DYopKXxSpdp4t8dgFSnqyNFFmF1q7Tb3/OG1+m2JQkagazuCoQzmr/4WtmAeyBfwm
t53GP1jH3x6v5p5AFTyqEn6mHUT9+AeYuW8hSv7UNodBWiXtHOtWqjK00uZCTHh1/tbN658efhii
yJKA4eoJeL3kmj4kALE+9F41fXbr64fdL1CNq1xli+6IFEVGhfkCRLfjT3oYozsb0w61NqqUoUZO
MNm+9nPy5PTeRygRM2wzSDjjvbvlhSn7AE71GwmWPzS4f1hJR4OU00rrFaB6z8u9rrpvd9/xfMA/
jNAAQe9494h3ivz0nbDx10Ta3m1/4R+GKIDJGrM52qRvBpA9xzNYUW4zuX9YRRkKvOiGM/XTuGuI
QBCDDt1W0H+Kn38bmJMNQbMGTLGErOU+GSFWl5XbNat/GJZtv24NymO80yQ+7hocmfiTW+c7DMk+
7VCNzfEjsob/kFv6Ptkjt3nqCFFTM2hZ1kRriXxU8ILiCFJ2ii6F24sfRiQdKhRMQ0FSLh6iBGTg
N2mVfnF5NksPqybAEsvVkOSBmYLdredH3xGxdlvY/hV5Q8ee597HkgzwBjK/C/OKNI2108AB6Oz1
gp8sOobIQsMPFIG1UiQ4xXZrk8OIbOpmZjPgUKVCbg0Q6AXuuzl6cXv4YUwa3L9bO1QIxTUTUHC4
2weqfXXqKewIjAW8zOceykROSR8+UTX9bBlQB24vfhiXiMxbH1ys5SQFfQrx7E2Beuj27MPQDEyL
ROIW4NiYUP9eJXV3O7MtcmyVw2rZLEz32M9eRVJ7lO1+97GPGqcNFowYrzshMF7M8BQjf6N27XKf
VShCgZQjaJ2mFqCjXv+ByQgU0YHAU9Zs+u4Z/RmXDx+dWv0Y1tIw2MqIol2UqsNiVrxF6Q2JnfYR
LDkMT9noGOfRG158257UePUYzI4jNDmM0A4sKbgg6AImBH3oETg8JUBMOrb4YYSqWiIbqfRa+lP/
noGr2snGaZPCEvb6x5ShN0DhI5byChjKjUAiPGDdL7ef8zBALW4UlkSsCwIG0dd62W7bOHx2e/Rh
fG4SlKaEeLK0EALCVBHP50F0bskIdgxWjaEZUo34DpTU/l4M+/iIgn+3a3/oTV83OXQaoG4ERpYj
4i896CfSu/O0bz84tcwx5WQ8uIpmlJ+XgB39tWAHty3JD7dHH3a0KxYepNXHpeRR/WGbposvhFs/
PGabdJVAAdMzCQXs3Jy0qUnh9cNPt/c+DM52Z9UiUWFSQm2WQ9bzKJK3tp3XIfjvKxewZV7/mMbD
ebCeIE9vhA5VJuOoe5ijaYMmE3ig3O39D4M05MM2cPiDQAui3/qGffYm/uL26MMQ3ZB47CNU02P8
6+VGg4KEqnHmdlXH4sMorUkTgllD8OIs+Cw0hCrMmz65vflxDYXWgUvI+1DsDSIVbFrKsmyA1Z27
LdLxYZyCI1iD+dGjS27e+1aQl3Z2+xZnx+RS34YzPpjx6Mqm71e/fVfRyOkaih1rX6D/qQRsf7Kk
lSBgAJL1fVCb1inpC9Xj6+5OAFsLdYueWPk7RE1yRt27Y2CMRYdhKjYUt28LoFiDnvzM1/F5NjBD
OnWXYxZqBQEJ5Eg0OabHO23JXR9ubmPomIJKTQ2zDHx5ZVzVQxbv9i6Vrdu9GTsmnVL0En8jXJbB
qJ9oMN9Lf3V878PolC1uJ+BWm8slSj63gXzf89ntI+6YXKpAgeH11MkSPCtU2iGEDoKgSNzmw2Ma
aaXd7HVjOuPepplzICDeA13jtgU9RpF8H99ZQ+jPZd1SATEDDipOyvcit4Y5RpG6LkUqrbMYN6mF
ikxF0YceID+3X/QYRdJdGFXI2s1gnkqSBwt7xErqdnuO+/fXY1+BcDOGKOAvlzFlPsdca696sSTV
3OkMB5KB138B8Vw/rbcBbV83BvgUHJ4Bx89mt3sEOK5fP99y1B9LUU1l4i3Ae2oziV8K9aeOH41H
+UAgQG2E5gmuzcYuhaijLkMLhWenGSw8DNc43rbEB7+nVP0VfxchV47Sc8f5MTwsp8AxBDiFH6YS
zM2rTmsn/Du32/D/KuL+P0sJIDx63faA0EbSbGibsYFJq13Fx60P3Na8Y96oJ6MBhFeh3YdkAg/X
h0atH5sbp3Y/5o001Vcvu5nKrgr3zzAL1TfQVk/cbWFihyWVYp4MicXPmg7VDPyWgo8lC6sR9bVu
738Yt7iMg01z0mh5upiLlMlH2OvczubZMXIUc0GQMZZTGbP1ua1h4OPrs9t7H0ZrXVnA9fp6LuMh
/TaMJsgaaNMdG+Ww751xZJ54SkwA+HbJNxAhgAXiQjt2mcNQXX0QfnYajiVGKhSyiL5knvXik1vD
HIaqBDR1nVBsX4baqgyQwltI494YSv/sbv/jg4YdxuncbojXJWQsNQDqwCKKocNkE7cbB9MmrfmN
mKx5VmLpL3Sh3tVvCVjTC0rc4vkJzpgFEsVYRDfgi6/jTccHFmVx3+IwHl7uxDfZzrpZfjQoxVW5
b+eBfx+bxpvzCBtLAuIRztpP8aQ2FPwGOCXLI9xSwy8we0lXEuh82aUaO2PzwMdpwhcPyV57DkBL
igsKNbvKTd+u+7meU9hf/Z7s6iwIED1AtAo6fNtiBsz7Cgdg92MJQpi2kp2kupTgv/NiWvfw1Pk6
TACBJQHwORaQuRsYj+r0PkoG1IX5807AmE1NBkCRvEztIvfSH9PEQhAPgWGhJavDk44NwxF232iW
15DJjtjPpinYG7KlcSZAoQzuzFB16aUH3o6VO1rb5FfJ/WXfPfHIe3xbl0iAdnHWVbLan3vY4mK3
Xcgx7SU2piKu6FhGIWxQmDwzAhqa29A6Jr0og1ucz6CyAyj5N3BYz1XcOr73Ya7UuInZeoL3DlVV
Lml/W4WB2+HgMeQVaiRTAKOaSnCQt6wCJwGawmB0bJPDzkaC4RFxXNqVINJ3gF3MIC1It03fkQ3T
obxVD7E/lgpQz0cUaLVXNrpwm8r+IdP8dq/WRK2vBgJOWy05u4csr0PyX61fnaayY8ZLCiC7ATEb
Qfuv1SeZzDsO84dkdWz2w0w5D+2KMpF0LFMcKmch6e6bvXYr/gI96PWOBs5L2EWTaSxhlqtEMfoG
Nu8ZfEK3r5xjzCsY2gAYNvRIwGHC7QQAjwLC0AsB43Fq/GPUaxWzqbxmHUtcVP0yE7sNvcWtooMd
k16TMlLPNh7Lxk+RI1uXGPIemnbkl9u7HzY1Opx3qhWZyn5O9ySLR7C+oKCDbNWt6xy9AwaU0ABC
BGwQ/IBlKjbdqW1bxw0COextpthAlFxjCccdjcyRKIuAZzF+6dY4h82N8VEqHUJXiULXvr+NqA7X
LJpl5JbvBwPtdc+HQKVGkGnENDyoK/yI+t/wTWvdjoKPaa94u7LSF+xXcZS1XSpWqTL219ix0x9G
LaHgQbbX1alrRZ0vZq4ztQrh1muOka9ABpva8J1cenagfzdIm/+9CyXckp/sGPoC1X3ooEqayvAq
8bhw+EZyH7TV8I27wz/U1UH7+vqXRblpVQFrOpR7H1D5AqYvHLNVPIA8ZpbRe0HB2SP8cX1XYBfH
AcBL8TF6hkQ+HN1+/eAwsFGnG/kAR42lsXOT5J7oAKAQDSRwZ6fBcQyIwQq145vlOjNVkF7eibZG
3Zmd7eq7zdvHiNjuK4mKVzKUlAYtB4WpM4BSc5hSHDvZYXiDpyskbLdDCeANYsu7+oz0/k+31jkM
bcCY7JqqfSgnOSz5VtNf+xq6vvhhOa7nHVhYHotS++zcE35LyPLGd8t14vyPz5Z/OvRv2xTo7fza
gCBSrkwvOffAi0MhyQenRjmGxNaml3Vg9FBWSiYn1ZAapgCYWNyenrwecyYG5nDAL1q2cvN+CLgP
fkoPy43b0w8jeunYMIJWLUrstR5jvd/1c/0Gy+UPbX7MidUb7hkjOQ7lspHmNuhlkgHZaNwWsWNU
zHDgmTSHFQ4o5rHOuiSZb0GKHRrHZj8swQAYjzQafFHG4QCXcprccAb7k1urH4aonIa6rtJ2KFPW
GAD3BMvjtdPv//fTr18N/9HZ/cMgTQ232gRY3/udzdjyg62WniAHHcdThK+6wWmPBWnj644J+kdV
QTnYlzBi/sCH+gMY1Z//97/gv7sOPSKZmPZxNYhyLFQIjlWXzYvSfxv4SZyanwIb9Sp53WKvPDTV
0JfplFQ43YFNXUShchpSND1MYyPpFODQePmqhpcyDMiUASnhNh2AAPD63dNoj2244LAjMGtgi6HF
5W/eDUOn3b50j9HAxEYga9J6hG6RrlOG36G7zph+OhYuPy7zD/8C4bXLrNMWU05IntXqf6iDyrHp
09eNA2bImvgS745D07BoJW5odhUMjt3mMBMPmGOAAoSNPohl9UFbb3oemtCtSI0e04F9OwSA+i39
dWlN3k+ChtBhhYlTo0Nh+7ploFeGm0Jcuzysmtk4w7/B6taxYa4T0W+rq7LrYJVtewQ/QObKUVM6
f937FNxOlx6DW4vXz08g9Z2ws+3LoIlAca19/2lEPd8Ht6cfflYbtTjhMrNX1EG9jbcdAMyP4DqH
6o0B9U+t3r/nYwBiX79+xACQjSKF2SxSoXg3B8GgblquZ3nGh5giZzDvYKSYw34b7z2Lr4L7Ke5m
8ZUElJ1VRPZLzDwbZuleKdAVrMf5OzGEG8nFPIOjv9dNtf8YQa5V52HCmpursNt+UsHYnYbT7ta2
jT7TShk8AgyMJvNFy/aXJkB9y3t+5VS8DMDxLgU+2BgArwLWrMZH8vMRBGtvL/C/XtoHSqpRO20k
6TEQh1zjTK4Fyae6CrpHnfL0nrSkdltg6T9inN965OjxcGS+5iWEuX9HZH6fBvWTW3c5LHv41rSw
URpe0h05256wCxmXt0Aa1+H4X13lsDFQyoPZa9l4OUNrRS9y2XtTpBaph8LgC6G+AGfbN1/d/iXk
db8M5jSMmA556U1edGLc9Od96uuPbk8/LIONrYB+lpSXemRN4VX75xXWizdmhOvM8l/tdFhDAr9u
FZeKl1Gv2mekqtm7pKm371sXeG+cbP7hTxyDcn6VxjWB5Oa0bJRHRbPOcm4zLXHYfmkNKtre+Kj+
w09+xIIhnlArHfX1qW5Xzs8q3AKkw7z+1Io9ITkS3W6nSmDtvP696wZnJ5Xs0WgD8RB0iz5jInLc
U8WHBcYDcAQHAQMvA1zHrdScVxq8MUH/6Ze4/vffBnMMyjGUUnFa8HqO10vaL+F5TFLc+0e17n2n
dAGND+M6xLOjto09YDoAEkSte/0lnWO30lYYvl//Gxabzm1rZVfGcbiekblOsqqB38VprB2DdLrF
USRVQVO2iPCeJ21FkaSt03ccjQ8D2Y+moO/jvioC3d76FTyLY+TY5odhbKnfLyN0i8W+s1OVzmfR
EqfvQ9C9Xzc4JOpju6S8KnhL7uLQu5sjt1O8f/GjESu8Amvbqpg6M992y7KW8M08O/2UxwhdFUI1
YamHzh5AejZNkmU27dnZ7emHUeqnXFYhwPxl3C7THVKvn+fausFh6TFDV0cxfINEtWVvSX9W6QoX
1dy7RVEh3nr9g3p2w32KkG3ZdhCCTU1y78UQybq1y2F4bp0/q4WOabHCarudCTEfJ8m526EiuOOv
370Z03WGHDwtBj3j7nYsOzm6LeLHKB0o81stamyk+lXBS60GP9/78I2Z99q2/7HMHpN0Gul8+ONH
DKJFjxlSY/kUgSjs1ObHKB30C3bRK3yrCphxuCemcc4qOaRugTSwLF43eiosai54mKLQatxJlsBV
cDduvHWrg6THNB1ch9UQzzQthNlxZ/seKYA3Wuafs+D/aPdjlo5FewA4Vd2UgfWovvNbyKJvkZK0
wQtISWPZhulOs3jWIjxFOF0zOfjzoQYhc4rseYYMdT7tU1CT7yIOCbRQCW1jpxN4eiT89OlKd2y4
l1Mbb/IcViuYwh53u1ejR8IPNTDb9XyFbs+IBimL9QUlldsb7fqH7nwMEG7eHAAZsl6/9ORaX1rq
J+oEFegyFG5d+jBHDW27RknQxMUmmwhzq+0gUGrCKKA/3f7AYZ6S0BLCHDIpsPab6SQSuJanlDkd
ktNjghC7zZBOEJmfgiuyzIQzisxZ7BQNp8cA4RRrtlQrHq4VsNP9wuZshPvF8Zc9bCRYA71VqwZ1
gg53yimH7hXnez+cGv2YHxx5ksCyCnWMJo3IEs9D7dnGfLcl+ZgfrBGT9ZlH19OIUFA2clk/9jFd
P7m9+2HPz8w00SCa1xPsHkvOOFzTrQ0dG+awm2ilCSAV7NcT8JrkCZpb/iPy99htB3fMDu5hY+ZV
6eUE2UqfA7oNmA2r3IAtcOS+Xh2UmYHMii1UPHGwZxCYwXXCHfcqRxM7hN2RR2e8+i6AazGr/eXD
Xu/W148RPG+fxFz1EP3UqJ4pUtM0OSY1t8t7esx+7SiDqGD9WRCyIz8WQZ9FQ9zKq6HseN3mjcDZ
4zgxdWp9CZ/iRKoT5JE8/99d/Q+fiUfKVx/A38FHmpyjqg/1U6NECzFJRHp5ZnLCKvi//8wfFpFj
EgzykIoFHf4RcPR48G+HdT5syi0JBt3F6yaamipe1whPr+uhLRLEwPJ0tH+5vfpheeIdxhTyjPI0
bZPNWzF3xSIqt9XjmARLJ+avIgzlSXOlz6KBygsA491t+TgmwaygUbRLI09rs/fnYOEf96ALHX/S
wxfu3gi2jzjrgYG2iXPRb12OSKpb7B81yq9/0iGGtDiGL/nkCU/m3Q4dJ52sG7mJHmNgFWO9DLpo
OrXr3OR7KPo8Abm+cOoxxwyYCiyOnGWdnLtu2F92f9o+df7wFkr+D0PpmAKDHNwECmHlUygD1KNc
V+2JBG+dEf7p6YfVCR5THFfbND0zD0fn2vs59sOLW7McRimHjL6CPyM+g/MF77LekU5cm2354vb4
67/otwOvoB9hDvVleg4nAVG26baouY+Cfkjcxio5bCOnJVHYCk/pOV0CSMPIbe87bmeO4S+AuObV
Qs19FgzL3zUPMbgFEukx+QU/Q1s18Zye9yv6iJuA5axJjNuyepSrdX7fwGw1sgIUrptBTk9+5EYT
pMfYlx8iVESFYEWE+EM3QIk1tO+dusq/Il/ACDVwA7OCREoEJYNpero0RqiPbs8/7B+HKYCZWI3x
mY3BBoQ6W9jttVTvLZ7g9Tn/8aV7zHO1Hp9YAi34WUzecrNWWgvYVv26PqFONa4utdhN87Du1dsf
13AT/eGPHoZvbEk16G7u8e23mWHLg77tyXTiHKOuPzfVxuEZHgV0NRnsyFjbt87KIYYseooaccaH
dcdF1u9c20tTWa/6TqlB7G7wEWnlGe3sbiAN9OU033MY1qYHvVQmiC6bx+KZZ3LvIRrMfAo1Z53J
NZ6wERoj/HRZmM5j/X2SjVBBxnjcigvdOXDPhcUHfVwXdtZG5tzSbnsGQs7oNgs5FD/AfNt2W4Ys
SJUXwfFngYbnN8HEI6DvBc4sV7j4WtkrvOASj8PHiQh8DXRxl/wSk8B/lmpmuoCPDghThRbiudaG
tJDjqg3WJe7TZfg+4tA2VtkmAz8wWZhEdfN1aBlPf4paQfSDQs59lCID7auzX64hvZtpF3bLBkCj
ltyYdgl4AanjXp12XNmQk0eqbcmrBD0theTS2FAURO+hfwcNW5Se21DtAnVh82hvYAkY8jiadPTQ
+apNCr+lhkIRHc3YhSUiKRIBAG62zXU0D8hvdiOkoGuKj+Y4xwnJVo94s3mQcZaQKEbdiG7LCn50
mmAuiYS6xa81Nm0mE+zssjTwelEoMZBv8yqiwth9i3+qdrf0PMkx5I/w8iXRp2YmcfxI14rS+71q
EgUp9o4aFXZOjQpARNijWPUPqNBI8HtNbTvh5Wp/T2t19kE1xm5M+OPOb2xEN/NjTkQ71vmocRh8
iVGBlL7AWQgYYQ57I0xideJdMZC96iEWRRXLjtAWCDqx0upk8VuO44WEOEgjl4gPSZPB0JqeI95A
5hxtRkgcSVhv0dedpV7ufLXwk5GYox6jsVbdy7aReoAgXI1EnTsaLls+1g0joMQ2ti/wXdMkX5OV
DuNduu04BGpCX20yM9OKw/wsTcKYYAe1rpTSHBY42r0PeCKjMwArfLsbiAlwqu2vYKvtuGZedY3a
Ld8u0YokZwTImt+rH6T3UDMjdcym5ziEjrpoqiXsfuDbJ+kxaAQbdbF04bg8cuXX0QviWbM4dzZG
mVA6+mN4u4ce4fdBYzgM70M/KlYw6Y3sccagbU7D1FhymUTQzZ8bTyQ+wfTGYYLNYsHS6dFfVx78
YF1VJTar6lTUpTFah7e+bNn4pTORDXMw731Uo9cGsz7QzmHU/6xWU/MaNkGe/AhpNE+fUV2+Nzlu
l7B2oc5jtA9I9S0J/s+jx36OndT7RZDJ2he+w+eYTw1G0k8YpnV0U3OyP66pX599Mifdu0SqOIJO
sZ2aDzNvtv3JoMCDeLiJBjcgKa4k4uiymHUYfnHc3DR3XTRTW45j11flTNJA3qk5jUneMXwVf00i
wtK/AsOrR5SQe7e4Rtp/orQFAlAT1jCNssortnZPzC0cEnq/ATyIfunTlqXF1KPS8X1sm354hAq4
DS5mbJU9eXPTbTeplX5UxtHG/c9+VPHqQzOn9ZRPdvXAROz8dEERjYgWfav3JZQPC6y8/oVO0dR/
hLijGt8pOM6bs9/wMS7WrdOYO02YyOaM/HQgH+ZURz97MAGGvMK5m3nXbL7EVNKMmzlF4bjKuvBx
W6XveAfA8Rle3gnlNV6s65cmWVJ2EdM0RdlaeTL60TRpN+X1sPC1y5IhqHy4hxjdLksvlrVYDfG9
Yl3ggsyGfjfTV7qmeIMCttAAOMMNb9F69SKzbvOW4TRckTwZgHY7f5wNCtNO4STNN+JbE0GvVkNp
nUMFET1gu1T/XWEIx3nXNwSmZWHC8bOdaRgCcCQEkGcZ5fveXsyKKtkXCz8dVMzNvMaQPQf7ZMYx
61Ys0ybDibdefvJgXWso7vf0Dh4OiVWBA1mTfujxqOuvOa1KnmBcxHXnaTBEhBkKQIew7NMg5Set
Iem1WR2syX5ntqXG0cUGvVR641cWG0WUszXNZYFqzct22bbecxRySYqGRcorFl8HaRHbfe8+SX+n
3Y1ed5NC6Dp6cB4bUtl7CoPXkx8sXfuMo2Riedb2/ZqegY6v19uU4zPm0eJwKTkz3mLRW6sqnBH2
Zs12L2p46fNxlwG8wZOMPRQvyKVqDUro9iX4sPpcoCJjYOv6BBNuTG5G3Bt3jyNwd+2cactg0QFc
PJuNTINLQNNlfRcuszd8J+2W9PdRTxd0NNht++Yv2ic7uoMAt205jXXSarhO9607hYKz5WPENTTZ
S9129IJK2qh/UJJAvHXCnNRHBXxJtPp7By8ZYPOl6cKbZWzrGgFnlGGhoySAKd023Wqnm6kTFMFh
giCxf1omqA8zvdqBPA9XobwWffopIRynpsCkh9ULC5re+4Wo/fM19HoDlAqx59XK+Bnxz+3XuMy+
KQIPC2Cuu4H/mlBc80mgDCO8iTA9B5lOZ25vAjN85vA1F8Ahtx/wVQNG0u57EBL2chdxnm4EXV/4
EDY86mnT+bRgs/bECa4Nz/XqkcJ0bUFA9XwfxYM2D/1OLCvatlvCZ5HOiXduIB7Pm20kGWwSPrqB
MH3uq3BfvsmO4LMs6QBSyVd8Cz50K+o+nxoGmmKBmFN1Z/AfHva6rwuIvxnOFginW9HBzP2FS1mv
uUBpm70HEpB+b6TcMtZFD43g/kUvi0dL1NlO9DIjgXUDcTp73gMBGEyTYtS/+BAs2ywlnkZ/6MOc
EKz7ftq1Q4FZZ5kfd08lJ52kQ6786n7qPPERzF79LlaY4ouwF7Ro5/Hn7jdzZkXVfoNbpbtnxoJ2
bhbcK9zwSFqGHce6jbbwZUjXz3NQo3wUG609BL5wBXEQrD6OfpCNxmMvBK4YUrRmCoafiaaY7z3U
7t1N3YLIeofQcH2X0nXTv5CvWdssxS3rXvgQD4d3Sbzu21/xIMy51iuiy1kDQP+7ZF6jJp83r5ne
Nz0mw290FFUmF2+iTS64VSCqVDXrx4zLeKpvdxKsskDmaFWlWSLxYAQ2g7+GNX6i6y6CYoD3XaCp
GpTU96k3V09kmqrtjKzuMHxAZm3tnrWZovvGbytditla+xiD3jAVcsPF/IUBlaMzoYghGYWevPmi
Bln739qG6ncdJfPTJOXeZAYI9kXjJH/fop9j0M7B8woho/eF4irM+8wizKTANq1riCpa1kehzeNW
apLXMJaT26bdZT7PKsahcaRUlcd7qM/JqrquxMfJPj0YZGKeUiy2scy0EYha1eEjScWQ2xjGRFkh
lof5W2VepyrkVBuVE7nHpy1K24sVbV6Z4auAUSyLt9ZcDHJ03Th8RhrP5paOLCcN4xHgJga6BDmm
PZYvFHQlXeUD0qZsUfdsws5+maAC1Glw3w6rZ4tGNj704ghq2gqXomyI1lOAut+87+WctTQEOEJG
w0fser9FPHynAogZghVDlNlrZFeQDfvP6Evdpg+apvk4BxgZQeCXMHvrId+7Dlcwns+eA2HmCxxj
XGZB19OSsynNFUpcnxa/T269Lh5k7tfjI74zVl2SPg4jjd/MF/Pj1MwNytcDoGDPU9r14wMVk/Gw
VoCwcJdGNS26cV63cxi0TL8LBl8C6IyL+/SFJYNpzrqHeulpJg39kizQBhULq3C2lLTeGj3aYari
sy87Q97hQpMOH5Y12t+FrO+DcurH0duy5Xp8MTDMuKi4QAYyKXUAl/i2D3V6V2HKnLY8Yax+skhW
efkWYfR+WHYzo+AeddXE5MBkVjyP06Cd3vEFZ5hovLqfT9Sibrs/owQyOCUVHYZC+hWZ8qBt+uCB
qelqCo6W6+Y6QZq8gac+0SEphJr9QOEhqBkfxBqfuqQHmivbBUpjXyZUUNJP9RKN93JQ2NbnTd15
edABPYium2w6i02ESYIosDVu6shM2FTGm49vwXrFTS44AdLAsUSZt15avIz/Xo0YmDkJo7ngtlFD
yTesJ19DXxp9JjHvAzhwJOB6AWtpUti4b36mOqyzhQb7WSVq+zIMVUPwyRNW3fKokNbDjCexpW9v
aTsZ3P1X9l1ir+LdXe70Drp57p8SmJM2bN+w1S3kzmj4yfTaqy88GsL1RfVVoD8MUgU5Lrhm8s32
ldF5uLVeMfHmY7oplekJNniOKq4Rt76Z3LrmplkngF0Y6vqx2aP5vq/plMX4IJ8R++XQaPvkhnBi
ym1U6cmImN5xmqafe2yo8s12P2qArN8FONJ6agIS1dAUrM+h0bfjiJXhNjG1/SuYuuDTPIRJc0Pa
Bjn0vVv29GH2iHzyDfjDwN+HDyCHqiyJLCgqyt9LbFvmTzWOnOST9ibUPKxbnCsPkYvKCz8lybBk
dkwecJcHxgCcu1Rmi1/fYYrTFysT8hGze33ipIt4JsS2InsD2QkJjZfXBgaIgmPooH2UwZxRtTet
iusTOgaEYVFtb/co+StJ6vU9I4zdRv9H2pdtSYpc2f6KVj03amOwaa2WHgAn3D3myMzI4YWVQ6SB
MRhgGAZ8fW8vqe+tDKkq762W9KDMjHAcMIxz9tkDabDg4nbKasIeWzp178K9Xe8FG/SjIoMFkcq1
TTOmK6mlt6lC/7YVG/IQtyNbIvXMwnU4z3oTMtf9yLJud/ta9JOm5w2E3OSdDwR/o1oPlk8ezT0P
jmXHF9+mJZ4VAeOHrSLf6rnc5neUMralS92tAuTkcPFbXl8cLk7ttu4wAhJTuA3Iih5Hi1W21rHR
uWJLGJyXMIG/AITSnpynKizlnQ1Wi0h5OFeQ5521EcvklizztUsGqj6hF+tGhGZEQXQc6qFObvS6
tIgvVv2CrTUcJvEcu3Yg92Ps4uEA45Gth8mGZdXJBItsPwZ4MhHCRrea1jmxuppTR2s0V3J2vM6m
FlW3T8s4iOM23ejm6q+roPF4s6xm2b8gZs2jwK9mQfH2bvEg0yHVkMDpA3yhyuhqEm2tH9cQaNbB
9EncFTPHxpejR1f8NF4IpYeRd1F8D5mYptdghMdhHsqVylMIIeD6vcZbtLt3dhYDyTaplupsRxsT
lsIiR6D+23XUbo8Ae3gEXAck5P3a2tZiJ6p6jhpq6PDov2kAv/iPDW3kKTGYnMa28/xjaOMm+NRh
7g7gZzUUsZ4Yq1QZVgcq/7R0S4MEmMmt+dKpSbxncKmYn4WviPhg7SgjnVM+BihWyp4Gyxvmd72q
NIgiHqPKKacuk2XcRnd2F+v2PYGBRfttqqHPPAiNbMynra1WCQsNaqYHpJbTZj30C/yKr2QdROaB
4fnEHkzi6VIgIB6JA/6uegj1jzomlT/GTdWQLk/2aZ1M2jLGFIINDDpqtC96zDYUqSisUffM/lHP
KBH9lWxUMz23NjBLYXQwy5O10lHcsV36KR+jdl0+NZJCXceqRtpPs2/GpRgU6YJMNi68rkdVsmwE
P2K+2bROFG4JryFvtZgbZdOwjOiwRgaDpGe3w1Uakv+xvDEqGq98uYqnMY622aYz3ffhfmvbNp0Q
QJtC5qhcjMQ8oU2xeYHyRSGz15322AJyqKTjqZ096ud0drO3jzz0vPq+IKxHHPaGkCpnHnZeJlUW
qSnHEo3jTQ2zOay6OOzic6kRAnw9qM28l9g+pzye5yRsU1KDCfNs210HaLk2ElytO9b1FY9oyM8z
3jf6s/dxfYWmNpQfDcp7XmVUKlI/IV6tQhmkw47VLsUio3EmsE9vwCcCSEF3XoX1ndCe7NmEB/5d
E9Lu0JY16/Gole5sCDC5WyBwMX0Q/cqas18m+QXY4gekvswRQ0gQg6jBIPUoeuojVX6CQwu6DNVh
m6z11NzOM5FQPcAyx59aLqps2DdE6EDRQo41n+L2dpxj295OpbPXbhiM/ozI8/klGBtr89UFuI3J
yp8bd2kpmkb0T+2a+GeGimbO1T6i8QRTb17T1vOugPxeslQPXqE4wfB9QXyjWDGBwE5ogVjO+s5D
YINMUXHBLmFlMD03fudpRKGpOGE4JO1NPIoxeIg5aKmgufFeLaeFKTW3uCluIxYeBaWuDyuJhb6U
Dax+VGMt2SGEcGf8vqLzWbKgAhb7Ce4jiFyeqLDJoUffF2Fp1tGbqUZzfbX12qaRxgY6pIubkMuo
Ild9FbSz0XPsXbVkW2dDtO48aZc11Ytog491HZZfxKUYOooVvgnvNja8zE07JycClCNU2dgljTtK
pNyITLKpezEUj2wqEEKTIeiGJIdWJuJXOLuJd1yETRzg2Fom6MsFiYs14p5/GFQgoaivZQmsO5Ad
vL7sANONHBVQ58+UGfO1bVcYGQKLq3T/DO9BqVF0Vz4+6jnZvgEMUvv11EblS1e1u6RItN+W6Kar
fDK+C0rC6EuIEBj6DWBJBaxPK3ojzdRg7yDVlkUqHP3DJEs+QDyHaWmimCIPdcAY5jMoasg19bDI
LeQysShf553Eh4Ut6EPazq1v4PIdJu+HSS6PQZDY96Lk4TtQgub9ypTQPx0DA6hnbbt1ObBEwKJ6
18vwHte8ue7DBkRNphEpD9eexJxMJeWY0QE9WzoEZfMB2vM1HSl0a8OQeHY9rUPwwJlfb5ncK1GY
EmYih5Zu69WIoJSrcGjJKUHwN/a8PrbPFRqY7X5QBnr4ZYGDVUpHdKtvvINp8SdY4gBpsJtPqg8Y
dsBpiC0brkPktca2IOMwNqhB0AwBDZ3fVStDRRoDHENxVRNNAxgeI1YinyDsoAcqFJBA7yKD5B0+
7fVVNJDhGYECunmKhIGtwYpMkacaXySN60tpnmHb3mafTkB743sUgjzJ4gFf550xpTeFHktdZVHC
B//lwt4+mb7tuuuV873FMZrAPqFV9u19rLi/RmVZx4UQQ2COIAVz/4jhSn/ANtH3xUSptnlULW0I
Aiiijg/GE2wicHw5414AYCsHagZgRx40/GXb5icbVHrJeurC9hwES7dfwVBv/xZQBIGlLcJOr9Vu
Vjw+pcDlaDw5NDJx6DBnf45NiBK2qvvrbajoE/j4IzQvcCwFcgfrkTjh5Ydgh0CiENB8be+AnK4L
XkSWhN9mMamII9Wp2YF12dYN/anHzK3+VO2j7TLcKVg4iKZCG4Ads126rBrLAY78sOOStzD9E0Bq
PBvcaTXJKK44guYR9lsuTNRpQGHkWXgZXx7CQC9KoXMf0bdh82lyvVvpTzNkRjKNzDq3eIwxwX1x
eHeWp2GaicoXeMQTcIu7KAmfTYIKLV+8nKqMJwuDem1mW/NcMxgv5QR4Rv2hBTqXpF3vquodWXfs
HioIWHhmPOxo1smojXIDfHfJTL8ArE0rtq0q19BVkvtkGCfxiIibekk3+JoPB7eVFK1wtCeoYOQQ
zl+DCTkhKYV4ST4inWnhV9U2eP6V4aT8e4sCld1QG7Y8S1reRA+t8gQ24APajKq2Xfe0wZKiKSJt
SbelFPYRCyD5qt9VmrQzDGOwqFcUhWbj5Yj0dmnL28qQej+FCVn7Wzlg8pCyIfZIABiq6YXQuK7u
or3sQVcrSdMfEcUQRA+QjHKGZ2qKd4+JZr8NBRJJ/VSAADl0GeaE1H3pfWcDRH7uszgFLbDBD6Tt
LneIoaXKw0kOGk09Gr3uzgERbzIohmbrUrgLhdE1YRFFO0vnoD/WYA4tX3y0SZuXjJXzlcd+7fOJ
DkNzaMHIGvMIGUtzk45Tt1UFOowWrXICQ0HQidtL4B3y/0yuq1qu53ImXGRQPilJc3iLEDxQddmB
oYHhvlFntqzxjpplHpLj1icG/JMRtV2KyULYpNDK7jofsQzaIlldOL7wmjZtgN4hTOYYCc6w5fk+
NF0LhWKDme+Ml2mHOjHJgnaSVywaom09NaGIxbObkE104wEwrANOvE50ghpkjc095XW7vg9wNjJI
K6AgxhUXf3Y0vovYl+TOXXr26zIwzYriCwzwPdVbqdT91oUWzcrkYoYHPGkAwPIM00Pq55TYTvZf
6w39PCifG+/IyzQvwYhigFM0TGaGgHxB/pKZzlYaJ+4pNg+FUlHo/VtTYb72SWtvmiJRSR8AIBqH
uEe6OJvqxwTlPp7lSPKEFgNKo/GlGhLqRTqHEv7jnidOvA0BNtcINMJEa/4iYVDcPA+BM8GDURhh
Pi5SjxYeHJtoo4wvI5y6IQQdpvZUdZjkYpEkQ1xMHI0POyAZ1I3X0LQq6rMdU1HTwXdw4jXPCWWz
uPYDZqM3qK4Fu0FZlNg3faub6cxV7M0pcK3qPsWEALdil5qtcKYLXNryyAc3hsBv7TFw1tXY45C0
mUlUxv1hc52Y7mo7Q7rVUcKXt3sLpmsmiMXYso7bHqZJkwrmr4LZoXwbAzTNoh6JHXrZz8GOQHqU
rHDqbE9+UPGGegqh7VnI19kdN9PL+DhhbuSv2obt5DmsZkrPdYPZdjaQDpSWA6TUZALo0WN0hYGW
XWlQjFMUuSxmnQ5SPHO3bLAXjLanMHwpSAixwFjUQYgJJusxtNzSFqGBIt3GdaD5VHGaHOfVyf04
JGtAepgURt7JtIkV0v+ASoT6hoaTtc/UIifghavEdTcobGtetLRy8o33GDbmrQLuDb0tKJYPdd+3
7LpUbd+88QIX5nqLRGPPxCEkCggeNBdXjd12+qAd79R51ZNs3qHRA7wKKB3V8gioTXSYwSRwHaxJ
5vAwD0EGNxu2DTkm21zIogHB9WLKzT/Ck5PYMJMSlq7docNw07oTCrAJF3bmepge8J7uMUUBvQzD
YdRucnsT47JDLihp1ezvMA8E4rvgSS7kvvMbNNEsuI6CEtB6ygj8GKPLYFpEV0QzNlw1mo/0Zm8N
ROdhtJn5o6+dBKbdOJjhFLMa1q1KQ4/hBKb2EWiEZLRiyRjADfupWxIRPRgYidiouJgXh8A0VroI
gAu7XHQmO++bfOumS0bibNkdncqkPyWwS/DHsR9cnKtlG/qbyMJ5KV3LhoSnZB9ofBPYMAwKzNvn
Om+Fkmg4h9EOqI3iro4/r1y75LrclV6fMGlJZoyQqnLav8U9jdWXoTGkPZEYst0Tqf023sIqYZrf
trBXR1XT02S9CZPAbt+3kerhpl5cxw+7owKgoEQhkmJ47TAnrK0FcXWck1tHOuuzeUMI7mnCV9C5
26OoyaDzYOB/JMmFb72IQoLqftcuSLl+R3yj7O0072F/5ohw3C/3mZfQ7ch5W7La8kR/AZoYAJKl
IhgsYHN0Mpntsc67A2rqBq9GbKGXBt9Pg7+XwbTE2RYE4YTHRIwTpD8DvVw7OQC/Qg0xUXlv+dIG
8Fioef3NXd6M37gDAA2rDqpOo5FbiIEKyqk38TRFs0OtjZHWlLo2gTmJj5F5xjEjIHkc0QBMsViN
5V1U8dkX2D9h67m0fb28zHod1huz846+n1bHEnQto3bnDSD9+l7wbljuL3ak8dF2rkw7+DaNKcpQ
teZ9jKEVXraYxT+IbZP8bCuIZu4w7utgJ4KieAemNTaAqygyWBM6f3YuGEUKjVzkgfMPDZC8aaye
wPgJUQotyBd/0iDp4oWIuBjYkMpFlPKZD0RCedATjGYB/ZbTaOa0hnQ1SY0AJSbOQOOY3AsQJAWc
GEgNmT8DptjrIGUz6ladUmyv856q1kC4lCJvAQ1nsULpjJyrfk1Y9RFmAZjWpM4jj2m86paZ1jrz
I6zwUYASttIwn+IKrKT8P+w0w2k6oOIK89Z4zgjIbQA2xTyWGTy/43cxfju4XnylhpOsfkWY0Xev
mEb0sEC9N5GdDoAJdgfSfVAGp/8o3UrWzSbtEZ7z65oTpo1L962i9xi79i5nJXwM/hwZ77VJFtuS
vjO9bQ9EftDJW7YUf47O9or4SNt4WVF0t4e4fhJAK2r6J9Vg4Ss9gYHxqCxrzgu8HwnQI7mQW4tt
2v5Ejv473mtx+IqkDAwsmkGuxEwkwOM3VqaerzsfGNh5WhDNgFAvGgkXXI7Rw2qB2aKz0gHJMCjB
ffrjy/d7xLlXVGa1Avaug4kXBsG8bV5D5HQLHuyYoVDDEB0DcPET04zf4QW+9tSaRoulFsesgLfF
yN/MmyldPigUuDBCsBejXZjrtChH163/yRX+Hb7w60BGDaojXiMRLZhAvMwMB6XDCJD5Jyf0e5/+
ikg5IJzS8kpSkKC6L80UPnsxlD9RPvzeZ79iOqM+H7tBlbTA5BmdwrSdatfGf/LDX5El5zCce+MY
LQA+H8BBxsQjBOT4xwvq97755e9/w3QuV4wVqaxZoUhg8TJfyjSs8Nr/c5/+6mmPmiEG0Q3XJdo7
2EzPEoGpu3nzxx/+eyv01QPPJsxOh1VjuVRcRt8swCSfEbZFiMgSUTekg4Ow4AjRGx3+VNIknEV/
vFqVUJ7DEYsWSPal75Nxsnc6BK76xyf0q8Xhv+HivjZm4nqLgQeppOiErAA9y37zmKrgvy9bOLPn
BCU3/qZPwp5d1YN+q/f6bYiVRo+lrV2FJkVVBwSNfluXuBqidOaoxf7x7f7zh4QA+/f/wp+/mgFd
vqrmV3/8+1vT4X//dfmd//MzP/7G369ezN3n7sW+/qEffgef+8/j5p/nzz/84YCCfN4e3cu0Pb1Y
186/fr56MZef/H/9x7+8/Popb7fh5W+/fMWYZb58Gkzu+l/++U+nb3/7Jbxw5P/zt5//z3+8nMDf
fjl/Hj7/68+/fLYzfpXGf5UiiS+5Uv7l17+Jor9K8PZIAv4tRev/y196JPZWf/sloX+FASgJuRDQ
oKBxx+qxxl3+KSJ/hUsrh5kYnMlRKEBb/z9f5+EfC+MfdwCn/88//6V33YMBG8Hit+VFx/V/FxDH
50uBNQ+8kEhB2GtSdw9dt9uWpn+QBACFCAzYfg0qIZhFr4VZwz1DC4dxwOzfwSn9DhHM5XY1fUxq
k7eUwV3F3DjymbVjCqrxxU8avkXgoFl2brq6KPZ2v1th1m5BgCnrRxmVR79xn0ekQQu8Bl0+2G4F
dZGW0PGA/Vx2HsE7VH/GDBi49x7UB6/AUU4SEqYoZ2kGnx2w8WQVZ21Wqrr9gLoGyW46+obwyw7k
5ImlQt1bNV/X2nyd94kU3Qauwx5jTquGNxHalcxVyZLNk4yhyoveC7N9TaIuOcqGV3dBW7UHa5b2
Pfxxu9vYhu6okUPdPOgHYNzHWaqbvbtRyZRjvH6S+/XSqKcALdQV9yhV+ylsc9KswWFXCpMSiBbn
AUOk7qs0FWgD57jF/OYEdhsmw4VG8M0uAVwkX13TD5BjUYzVrAcNLd76jPZ9WpbQmJ18HwR5wIFm
+Ro8d89yM6JvjL6Ciw0wlIUk7tN9jXUKi38DJz4THvsQ6kNsp/H3IZime7U70E6DOPkQTMHnDgbv
We/nCAruPs7QF2nYa3ffYJNRplaVEaayMdC8ZFdXEVnDLCmXKUOkU1CUu/m6uFXkuzIS715tz3Yb
23xl45hOwEfyQTB4V/Wkvu289QcP68ochNYoKxc7vkVdqu+dsByRXMmaN8FSod9C/x/OzQc1epvz
oP0Cx5gubUBXKealBN6waAdMALd8xrZ3qA0IEoC2SQOLGboCJyijVKHvy9UGh8mYlvyBzKUobLUl
133i1UeAs2AEbWbNy7pHqd2D6ZTzzrhP1ah1AZSyTXmdsGs+9gxNcSvSuCf6gFxVuI1Z6Aogwmvx
RSzL0HrEqR1hPYwiP7kpdQefmBW8Nogwh7Qe0N5YKA1SEziMXRVfDrUGlSGdpnH5rmDOkFmlwwNc
vrrP886jQ+NLcwgt0E/BizosigUc5jRsdlAxjYrvp2Vm+AzcWuiaQVquMU1rdkzoQzRGd2GCTGCL
fGfIP5b42Ja7yDCEadJwasYPbYUxjQx3MIYIUhxh44hBPfpKTDgEbVOAZ1GOrclnBuOXwjUJSXu2
t4elWudMI/wgF5hWnqooshn6rTVdXakOszLxaZVTnwXLEIJG1ZUZMiiTtFkAmHC1vOuRLZjVS/zM
Al9dILPtnAhsItPK3jdzFIIcEvIMPel3niibz4tH7AOCu9PAbfdQ9gRZgjHWQYJDfldd1L9Jr3wO
5LjNxl3qQxjKMK1rdpnjBgKJDWa8bU0LOy6pt5y6FQ9DuHaHaCnBDpIR+D5lW59702OZcvBzMC/Z
QcSHzt2NeHx6jJPTTW0qZV392V+mpA1QqrPC6aYNsOxCkKk/RmW7nDq3fxSgR4GdLUFeXnZYZ61T
g/sILrNAZshhGiw/LhF8lUcNBsBvXi3/Zu/+dzu3DBmLGF4eoXjtmRH0QzOCLtQ/cBlfd9LldDYZ
GUQuQX4sGQiXJix/UhH/KlH84XVB8QaTSYKwE5wae93ZgHt5Ib+TAYMuIspDuAYfqqovT1VjI4xv
x0/tspWQt/RYlRCX3cR+5QCtzJcQnLbMbfxj38IrB3l8QNpBUjjoGKIePruqiFr6BntonfVWqbPv
aZ+NXNAjl/xxo7bP2qEtD2NiSJYA8X+Uayl/cnqX+vjHs2MUwY8JBcRGCXvt6+iiZJ52Zt3DsuFa
BlaJO0NKk8Foif+kLvyxFMV7lxEIbjBRYDEKAPy/H+tDzMMlljePH6ZGfxp7EIL35axgVFQvEpPM
+OqPF8uPXeC/Hk7+eLhwdwo8fxE/BLX+kEDtA55ADkrHecCh//hQP/YHl0OFJOGXUiciMuHRqw4H
5CvAgIh1ewhA+NtzvMz+vz9fUhmjKMJBLnfpx1PRuKQ4m0U/gjbziFfk+57bpz8+xL+sAxb+9hCv
8yJB7brwGh20MDp875DsIuvt4w5qzh8f5vUawFIDSyNkuEghFTx61fOIpR0Xgxr8IVzv2vZ+cQVf
QSMFJfYn2tHX54MDYVFLHkYc6DGG3q8uWXkZfwlVP2yyyzr9ZVPP/GcetK/ADjCyOVQIEZSWnIgk
Cl8fZEkmUJ4FGJzwt00JOIMbedDysW5verKcO+4yQXWmy+c/voivl1vC2aVGxuNEGIrp19YTVY/O
rmGJfhgzV770wc+22V/F8L/dFHAA8IAIx8mBOxK9RotqpBJte6X1w6ogjZuXxdzCKjHEK4wPWURK
d+gu+Dtcl8gBJNAZLBMSf4pc4tI5MB8i8BRTyMNMFo2aPnZ9B5YhYS8rLCEeaoMbwuXMr5C8wA8h
Apvg0IM3l612qH2xwatU1CiLwOhs0qER8cFKWt6LJZxTuLTsBetKejQgJ/5kf/pxyeDZEpFkNEKG
UhQmeNoua/c33T4Bw0Hs6yrvRriZ+wO0lnNz+OM79+OedDkETHuiy8KBfC+MXrsQoG0pw21e5B2q
3/XbtOfIlocdwf/uIK+W/t61JiljHCSBIm/M6zCP64zq/H93lMvV/M3VMsgNBejs5R2mkru/KyMo
FDAu+Ynt5I9L/df9TkS4XNhacbmi15iCjpMdDMuqfmNquMeq1Y93elvUT14VP975y+24rHf4B0VQ
TCX/slls+AprCM7cg29OLT1Kcxebn+yvP57I/xwCG7WIQh7J1wZDrZFT7JlCN/UoBxRNP7kb//rx
eB+LhIBfyxig+Fd3w3Z6raQf3QOUq6l4i7HqTzbunx3g1SsOA66gDS8HWEk6bekw/+QE8LaJsGJ+
3HXwVBAa4T9QYYjo8hV+s6I0izVRwcjvwYlw0JIiHgQM8fo4R3o9mhX+vy2K+w+gRVQZKHYJ5B86
JGlUSWgnpOdpH6rmFu2tWsblAD1eme5w8i6GuvpKbcwwnqwws5KElwXz0UdCdJ25FQP8HO6XyWky
CyY+6BnR4vvojtR6zayD+dsk/JgrS8GwGTUHJ9dZE50oaf0BOTv+zmGM9uBGF542v7Yqq2L1fR1X
ULd7eDCeeTwAd6ILWm0t1mLyjmSrj5tcBdM7CFSXKrWdRfjugqIelGKz+3OzJ20BVuyAMh6kPyaG
j8Mq6dUyQIGHYQ4+IcJOVZOqg+/oBD4iTBi2lIDCDzHdXL6PoQ+Dd8Ilq5Un1a1tRwAc8WLuBXzG
nnhDDIyLrIBAw0G4C4k3LBzEPr5LxnW8rZKOnTlT08FZ2AI2Pbx3a4hFvoDxF50FgnNA7YR9MW0F
/wYI0WcrVPG5GkA6WgFdZJsI1SFmgpyEQGcSYExfTGL72tWYJNl++cgrWBmAsjcf5IVG3W4ViCw1
BtmRqp5INHxQVX9Rgq+s0DDXzjyIF9fKKkgcx6UB6TvG4MyMLa5UmQy3xAb9YWbLmK0CCRpo0iCb
7Cp5a9pkvxvrpS9mOurUQWmeq2kbj6MakEVa8xntZYKZoJrc0SwN3NNRN4DUOyuXjgEkixIsk9sx
adrT2Ebo50UrHkOInkC5XCN93Pv5OZwJlDyBbgobgz4ZBWRM1SjmEyLZ5HXYuuQmnDy5mZinadPS
/QwjVHlFy6ou2NIOQIWIyMdeBroI7CCSF+3oLXrMDcoMotOWNOaJJSTBknHJC0fnmhyqy7zOdvsH
pIaXp1VM/rzROIHA29ZZu8j9ycRyvIY63H9XTnxZuhBaGQhzCivxBgYCuoITOwT387ztj42nTQbG
XHWEQW5zEGaNwddfQ9xTHt8D5mAnzW0MuRyzKYblaBbVGOc9eEqYbqtnuSpID8GJBfVkrYo45N13
CZVTOlBo/DokUB1gXMCuVzxupz2c2jPojpBFddtw6hGqChcRmCCyGYwTq5PldJE3PiGNCCKmKrHx
47QsDFwCAX5FQKFBLZcSnE81HNod9DGI56AwbixQ4Y267OIsOAEGPgDvqIEIDPboCKQSoYJ4DRe5
uwLipl4wHZ7S2MRVSmHxmPLGwem1Hj+LbRYHpCg/Grb3OcXo/VQpZ+6CdRlPTVItB6EgVGykkCe0
o9vNtIdod4cwPgHuVvhhRvLQQPm2T6xO2ea8TvEeazHv5aCgwxbvGt69U7qFThehmkhqJggEzAAg
YzBdplkXokHc6vNoE5a7cjtD5dzrzx17B8DkLphrlZVlbW7YJkCLiQdARkhKKRTuYCoQiKD7t8LT
HPLlg1qhpnKjrw9L3HxDwfpmjtkcYMc0yadIrVPO7fIOanGQTPoStIPKwGTCQsu911V5rMHWSUOM
u860gRyXeV2dJuCnx84gihiChPnWbcOeYV5uct/Ciw58e+SeB3O7PE6D+woaU537chYPAIESkB2n
JB9iJGLVlsW3W7DqUzwbkiax00fXBtDNtLBBIBdOt+inJYdwTlYQZqzDQXgOridYfwCN5oB8Dhi1
1+Dyw4kWOyuCi+H2qGJ4Kehqw6O5SAgr2Ah+d9sNRdQpUxB01Snib81D6NGKg7/QHnvWs1so5/ei
Gsdvux7kjYTOEfIiAnShlk1qQiPPzpQfwG+DVoh89D2Y9aweRApzjrqgS6gwBO+/Rgtx2R4le+Zn
gf2xaZsvK8i1xxUD40dQe5cX6DGbCqqd5JKC7Ja3yzDqa+yE42m2ZXPHh3C4VwYtpG90fbXJ+il0
fDgMUNBkMPOAXChcjghowZQT2pATsCKS2Qtq6iotr5CntB6C3tSFizcN/wcM8H2ASwnKi/xYg95w
MFp1JyiMh2PCVvUxXKEDY6aBriRy+gEiQXGoh3LMYljapjtVDlpncDrXATTVFHI4SIIGxKL3wcDf
+oGprDWlPdro8uYrscVlFOSbrAUh7kO4NTRKaxF47PB4JaTbvH4lI1BWERBzIi5u3kgDEVpK260G
AFiS8z6u5G5uHwxgKA0glfuvtuME3gPAeyY9JlfAW59G+FEU0C0sRVghEgAuCi89eKip73t5nnRn
IKcLCaRwi8MWNoIZj8yxbNbVC7SAWNUMLEpa9uQYVD10cUEHphIN6oeVx1/gzKy+RYsP8tiW9l5w
bb5AgwVZY8WCOg+idbjjOo6wY9P2qosXewI1JcyC0OvrVRBcOofSwRn91SFKPj5MNoxpDiuB5rGC
ZgvXzmt1BSJEjYpZTWNOYI571UUaUkC5JEvaw2ugMIuZ7wyqgwPv4zaD5AbqajnxK5hS64J01Vfg
eFuarGN01kHy3k8mvDVGfSE4CUj9QB5NNwDJEOZC+eJSOCxevARi8wYMCkhu6xav7R62thkt2fzY
8//m7Ex328bWbftEBLgWF7u/EtXbluU4tpM/hJuEfd/z6e9g7gV2RSnEqLsPduHg4KBkUeTi18w5
ZhcCezH1OxG16clhgw3HwZwclpKZu9JxFYqVnbXqqIWLDni0kfrh6UAKojeXMUX5Efjk+WA3JJYW
fRiGe5xLTac3a8Pws41d9NHLQKt3yFyNu7cO+Veb8rs+tQEy0QLbMdP+DQ4jgfBzwrPVh4NX9bAA
+ib+GSu/fg1N8WNY/juYtceN0x7DhsSvda057q0ZDK+xxTYGxCniP0em+7Gu0h/slQSlhMPDaujv
Kg5fi8HQXntGFdtOwVjVEl0+LsEyBFMQFbJK46m9KxOSJXK/H7zUNYJ9r1C9260zrCP0KOshKpt1
5EzaugGTsYEqkHpOnVNhNP1036X6awDSYliFQf0mjPmHMnPtUGIobVcKNQ/6ADs6jayrN1bGgmGw
+jcjtfnO+sDh0QL8WKNI4i2p9cMd+H1zZeD98ibZj7mnlYWzAy5xxo90Z7DCafE31OqpDl5QiG0i
wDQrjaNyNfRqPOOFszy/K39q2fyj1rSWyW6DQkoYmIaA854oNopt5lrIijpLYhQcOq9JdNz0ls3W
26r7tXLbatOkA7GGpIWueqbl3lDbGeIOkpUKjp871ln5alyGiMpM9W1dlcUaG023bBN0KipUhztY
bcOuR4ji0QcEXhb707ZzZXCANCjWZqJ/x4OQ7uHSJusO3ekRdXpH/kPmHqvW0nlhBlw6CfjIiCZn
m47mvFOzT0wdUcXbKLXejRgdl6EjA3Dizjoh28eFYFbhV0wp/ao0qNsTKLUHDGhM9dlDrazZdW9C
zb6r3XRG8T1rT0E6qU3H+PYpgi3P48o6seINy+w8Jujl2JFAxJJisvjTxvGI86dCZq+ch8lhjC8N
bbzFJQIhR7XvOWylmwHf1W2UqldLUHVFGX7nha0RYZoLMAc4abdkdBbeXOK3xuqHpjHvzH2QWe0b
Kfb+3Sid6mYRka9Z3YuHWlHLCs5/3rXhAavchbtO4Rh0nTOAleQ+bShfrbH4OoY1tw5uziW0oT7k
tfFcOq3atHIUTDjyn/pktp5fJC/4uXBULQAWzPdh5xWZms5pReymrRpMWWXUb8LBnw6iGMNmnQIV
ekIDM29dJehgXFZZa0xs/imUcF941Lpmmxg9ySB97d9bKfSFPjCDW866ad9XKZZNM4Z9WbF/oh4s
tqKMCNEN0LNy8PvtbVThmzbq0jokWHTRm+t5bq8Ufp+HpjHM9yxP4k1Wkt7BCrF7XHjavDgrHP12
6TwW3CobhwzugPsR13VO+38oGh31No3SEWSNuWsansQKtfdR6M4HXi5rU+WsW7HGhbumCkMv7o1g
S6FgbnLEuSsfC9Faqcj1pllSXwTZei5KA89nUd7GEVyCpJ7wb1ZVtB2r6S1hiraK43LaY3H9YWbO
fOs23O4tzppDGJnh3TSa0EX6PFvZNVWjoXqQFFm+ELtlsJZlIz22WmGw8mM5fxlh9Jx9v1/8R5M7
eD2qxn0HtubdmMd2a5CItatmSC9m6cf7dBL9Gzs/RMR6EWxkonf7Ks2ne8cIp6cYxdaxmlHjKW2O
Vy7irVuUdDTIk0KLPfXuS2pVMeYhghU4+cbBCzWNyBrarB2LbnsTucaDGU5FwAp0JBrdN5MHQ5T7
mmK8ZFpo0u0vaK9iR8UWHk3HyMAzEm1OB+i/9Gy/thyb+c40msHLG99YG3nEfHHQ4F7MXbVqMa1u
S33+QuNlsWJGBMmVw3znU9ntJ5+15ByJ4TVvcmuRZzbnOUfXaIgpxn5OZ6yL4D2o3C/sU7XV6GTN
yieZb58asXnb21X8YHH/HNC1BjvV8NqiJI3vFN38XTWbimD28VvUsCvMKSo3YSenHd4yECT4UTa9
gGwLhI06MMHI1JqpdUQ03HiRRT0Kas1A8SpIyi6zw8CTu7O02fGGSGRbTEYF+kx1iUQwHEIHsEea
DvXJ0sdk2+N+8zjO5I3NAh4TZxDeFblVX3KZGkeR5+ZmsuB2y8ISXtqk+b4u+f2qeGzBA0T9zBaT
qOWZcVaymgv3WxlGP7QCC19RmuY+07BHJxohKDgF1ylmMQuhwL6CWLTSsZeeJFYR2kz3icaKjXpP
AdW3obuRTQ+2ba6E5/fYXmffUBs5U59b+FwOsQSjomTHweDgfcF6yOmvGD0WtsKGFwjdC0MLMcD8
iHSVcszkzRDU83Abuz0D4MZ0ociY1lcFM25nBsSLRRDC1qoqhr3fWeU6BoCwG/H4rvxZoxXoNPPr
2GaIVaM5ANwmPljyJ+vSddVNFqdvuHLqQ0/W4NqY/fGMCm3c4Yr60dmdezeVGpp0012OxWIE44dy
OFzYBaEW5yesZ+4edf+wIX0iXDeY0HaOH9M5hQrYTWerF8BJYNQjaX6TbuccpsTPHrhwAZd8TN7B
mSy3RfZd9cbIGWXc8ZxYNxDFE/SReruReAFgPBjlqissw6sLOtGwhMhBWjlEtwKXeefQspGrpTZG
3rWkJkT1OrAb9N1twr6k71IWxtgl5UDjPLYaa2N7xnCBSxrfXPvDB3OHbb+zvEbnzlBO4Gyazu1O
/tAFe1fkrdcFVnwsgiHZOhGZuBXEl0I0B73K5Z5HZB0N6oCvwzwbSZI9as5MznNbPiVu7W9UXgar
0p8ttC9RvCUui+8iUtYgZjFsbK1RB0AGLyqEswGhZdhUdqPD10gYE+T+tCEEoFsgOdpGj7OGFbMx
7JjLyy3LAxYadiHHHZMvlziXPOSq0hgfBj1p15OvEU4rEmyuLY0E0PMcQuJSoQIzWQpU8Bgzdkhc
++bi7uDULiSf3MOMM2WgHeyi+2k0JkQEEpq8OrWbTSNmfZU4IPSSXiUPRUztZOOa3oVI5g/aMDW7
phjyfdYVwd6qULf3yq03YDTaW74CSsxRpbeEZYqb0R/bV/yK31AHtGtnbGExqRyUypDp21jhfKmw
Fe7AO9Kl+8G0Z2BFox6FbO3nILtxm7B8LIK4OINa+1kImiYAPN3a6pEYtQMSElfF+Z6/04WOA3Ij
Z1q66YeivpMl6zrTdpv7qMbOOajuzeY/nG8MS1IZJWf6F6Iseie4i6Y5oQji9jpUeC23eIDcfVI2
xQn3DhizFvFS6HO5EafHR1tm9gv+aolqw5g26KuRVjcTesXKsGFD8WTGYWlzYmO/v/EDP1iXo8kA
jZN5pcr+q4PldZ1XMUy8upX7oJmyg81VOrMp4kFw4hojRiUuZeuwFZ8bnZrSj3YDIu6NJnQEmH7n
bvvWaVYK1TprDUUG9tx1eytI+20VOd8qJdtdzgjsnsy5ceNG1eLq5ZbFFxKeYzPqccCOYheI5V1F
T7e1QTtskFDgCjdBUlLrvJCfVexlb06gC/gYHHHhJVCiOBiaY92ip8G4ZsCkmUdpIQ/pU3g9I0qh
EKmDX0bJwU8Tpg+xk3jdJFHlIAneB4olWpFhFeSe5FhsM7EtJ8YNuVPWH4NfhV/IislRqEOhEjlT
az9a5sW0icNaq43tHDLaGHahVnq8zaJ10/D+6DJjNcCl2RdGKm8SFqvkUQiaf6S2lHBBnp9wNclt
0ImXJKz0dRD7i0+oxRY/zIQsJhqQtrBjXC3dfGWh8biRuhyPdkhsra/NcLjtoryRDiJJIn7yHdSu
ZGUqq7idU/BdrW0l6wpg4H2ItGGP/RwAq5b/mIMkO3DSdlv8JS003G46xgqyYtD6FBJ4ynf8kP6+
D5Ye0WwA9c0m0KS0d7zMxosWGtZ4HEjsPoKDk48VEe38iwO8ak6ob3EjvjEn15m8zNoqwKkA3arE
GjlL1K4OYzDAJ4nYdSqJwXbZCG9kWjIDrp+od2Nvoo/aTGPsryAM2YeAhNSHYYKHgnN3RWjmABqR
qk2ohXrpuNOa9rFlnEfbjrHZec5mOd6UhvYIuLTfNDaesxL/Ji8I9ESBbmcUGg0Dqbl6Vykzg15r
7M2gV2KVx3N9v4zz1y7eoXkl7enHELYZYyed/bFRUDqSGxfsE/AoXqUq7dmnS7iB6ZR7Ebk8HjW1
vuCN1LZmLIfp417PgQcq7c0h3WCF4dvd1BGAYNzM1h0zy5DRFT+uMrTpNhTkt2k92azwJezDmNnd
I64y1ICR3p3GSFe7xghI/xrzfp3UFWh3PV32DO20Mpyo9FxDVmtk4twdVhedhsIGMJ/hqY8JUn6J
EhRndSrqL12VY2dDajWuyzTpbgtTap5MEmOtaYV8YuPS4z2hElzlRRWwSchNJqNZhAMV1ZEL6KtN
03sohc91vwz8hxm7YEhc5yyH+sZ2GZjkzlB/JLgYzuBgqrMsaGPhlgw7Z46e4tlvT4jnaiI8cgvF
uT+CqQKCZ3s289pNLql1VBcUX5XKJRgQ3Wm5U3D+jz54nMFh3NaahX6Xj+7rJGZrV8WDYCCVUhdC
cPRMXI0nMcwz7Bm72sUy7rcDDf2aCau+arQp2dLYqaOfMx0LAfYhDjUxCE59mCGJA687rixYk+ca
YOy3Lik0VkjUWe2IEUfHvbXiyfHvDfpEABip+ma4GTqw2mZQxvQA7GVIsL2DT/PURtZwh1aq2YJc
nZ8b7t1zq5dZSGfoOGiRyueqz9Fmibp8hEu3UqJ790thsZvgbWOYUfrqxLo8CD8czhYlF476pN/7
IUZ6s4nEd8fN9J80h9/MxB/u2LXp38Gqxk+xVXTaqmdY9txjTDtUzN922qDD/oswgJDow/nhbAUm
vjtuuiejKbD6iqHLHnWgFysVwinCpzHD/QXBu0sJuDO9YkpL6CFlOVHdcJ+AYGB6Xdvmmbbyg8Ow
O/tGJKDptg+sCsN9yluAgS4lA6H1ir+HkZhl4N+dzNjy3BZ/GA1/zVmr4ksXmW/6EKUnWkn2N5Xf
n2s9ov+sAG+GDVNDP1T+qqyGN0RT1iY0s3AHAqdHLp8K7WZiveA5CFu9hhvkPh6YGPSN2dM30+6D
sKKCimvjJtOn/hUBEhAeTclvdmC925YPzs/O+vEMKUfbQLeTR2EA1tJTTawzjTF1wyy0XmcQs7di
cvWfczaIdaoX4bHuOtfDzuje1lYYnlEKcUdTUeC/btz2W4tIQtrRJv2uiXHmZMU75ToZGK1hBBgV
xX7Imynq3lqRqgNz5eE+1R3uSGcw3COnUbpO7Dp8dqOkPBpz154G3o3rKp4Xr7Wj3RYTi99GtHuJ
JQyIcexu6MRqBlJajDWsyKd1gX39BKez2ZVO3K5LwvO8cfadvZan9ui56TB97YQTo1etmMfWdoiz
SxKn1Tqt2CHmdlYFkc4eeGbnhzb17dYq/OXVTK8ll3/kUaEB4in4qgabsTIpv/tGK/Z4BD/IwJyP
7ABfRnd+glfzYWs6z14XOgbsxkDDQC1CWT86GFyLYtTbHXcpibeaDn9sbEEI64wGnipNqI+4klPk
tYF0bvwkNKgaGFUVkZXxrk+Cmwb8/WVK54wNVmUfHWs1Dd1t5Mhyp4NZueVvmlfVGCN4llmVrDXb
CUmBR5jczD5EQVqdHp1LHBjg5pJx2rX8OjvLD/pvYWzEN0QUE8LWsITJBYrNKLNgsLAFvGOiMUPu
tPoAXBF7Ro8FLS9avxbPhaURDGE1ijdWUKHxzjEJsyTe9iJnUxjqs2fZNbixstGOjInzI5OZ/OCz
sD2YJKFunB4ycjEIDSxCwt3I+uMCFLjfl9VEA6Oy5IFGDH0rZMjt6FrD3hQUz8qX4JKUsrdZ6wfb
Iutnlu88/h34Qk+BAcYoWsz7jFQSzxkkxT4gxHUfOFDtEgOOd+JbXj8wRdKt7nsU9+YuKJx00+EJ
NlZGBW4jc+ufkebOkKwCJRlmS52N/FKiGXkABSudX7Ga6B/Ms/WF/DDVX/o6x67ZBSNsirTdhglM
j67NyHTRw/q29WFJgrmVnuYM+dZubPNkw69eK6slsph3Etvs6IP+GnzoHCNuXeqyxs1qL8IDvTNY
x6z1kgWT3k6v5GnRWmeAt9n0ueAMsFojDm676W0QBEjV9cLG6oMvvOrUk7/I9Rm1Js9jZIt3t8qA
StcVeoTEiOjMQMeyAtVWHObvqWUn9wYLpU02ptY6cUX6MHWu+ZK02fikNWZbef0IrckNAFY0GDJX
WE2bVdUyLbYT68VsClLYcjpmaIchJKlenuZcg60YaQypHJtVIz0QJKvWXmDVJc5snd3NqzYVVbiN
C83GaAYtwhuT8Tsh1w5e2rgg4rSx+ozqNMGqTN1xNwUCo4Jc0E3CqrfSGdo9ibotH971+ywYgqNy
iUOwclu+TKkw9VUcKmoT1x7OXYVxHR94eALJqH/XUkWBZDZ+sTXzUQLzGQxvNCQGcNqVRwjlJljC
zDlNnYmWwBHFs1vDjYjNafImS7Xr2tcJA9XZU3fhEB8zvZSsFK1xD2QA47Jm2NsWtdFGG4p2x18z
7iZIqlsLesAzDw5TcN1Xx3hS5ZcUAu5jkIUU9zEuaIBIkGaG9g0ifIffIwd+AlPGQ4ncn8Kyybex
aDOk81EIH0DxW8SSGslmJ12soq5m0mqXU/qoTWmMIVk6b6GvYt74AFPLMiq2tOvDLhtF8gUEhLsX
ehW9jQm0bpje/Y4B20DPmLWb2S+TRzubugd2iSxLIT/ACHALIRN06Pq5kwzpB70fADTP0XThDcgS
FvOvxDMfgXhnBsBNWfOr4dinKJycnWmWUIU6Q9+QXR6TsqYZ04lR4Oz1oc1urlPT1jTSOyPO+/Oo
lSbHjPGR2eDjwF/6d4ORtydjzuLDzPSWbVOxyGo0813vMsaZpa0zBjTfJgzoGzsc5hpri/4jpMyH
Qq0Fa0MS44AvYTXr+Srsh3Ufmdaqx6dOczpik2k1hj1F4MdfCKy0H5J0iD+YxHXd1izn6J7dIUp8
HpUdstMZLzEC9ZTbO1y7OPpXhVGHdym7Oybts34AVWo8iyJ191zt5pJXvQSk0cn7CA5NRPV87ily
LiZ9WoW2JiWksOMxxemeLzWvvpG6UR2KJK03ot6DFjsFES6eZJh4SMKsnDzL0EkYSduMYagtKowh
rCUgqCKXy6owg2TuFx8KiBxLE804WYW0voU92T5TkDaUG0utRnGyZdbPXs4O9A17YPfYilbRWzqv
MC0X1kg3Veuy5igpQVFCkyKVEE1oFPCYq8KQZ9YP8ltGlwUdYqZWbxYQOKuMBbFqRqpeW84wPZVl
2+xRRTJjgKXj7zJQt2DghHaXRB0SKzusN1rbmCyqcLIUhcm18I2p3Zl1m/7shfJf/EbOlxj+7ROx
tsym4oDKSyvbjZXaD5jpVbOm0PwsUe9fJLho/YWORl8olhPXycUVkDq9JR35HuDgrc3ytxujjdll
J7OazsrIv7YQ2nT0BUXZfyLm/FMSB3VQ4FcTnFgo1q79jpFgp272/llwPhBtYP2n2OFFMuiihNMd
B5MGQtzrrLN0zPWhgyR21sf0NgHl3mqfSUXlteZuURAjyRcoLfkHLcHvmrukmyYzsOrqTopAMOfR
rGWq1w6ntG7xvlhZg99GzZugYZrc5Vp/6+t64pU5/asWN+mPDooNLWQf6sc+AFvIhDY/pEDjGR3T
WbdMBxl0dmyIeGcznAd/wmrgv0lRXUdIZdmGwoCBS+NauNskoil1vZrvGfQF4CimZJdEdb4lDZpt
tUyTTz5vkdv/T6joCIRLNoeIS6gXkHv3Wo4vBhjZtJzZpQifEf3Mw4vbUAjey+YFjxWr988E2Vd3
+R+feK3OZ38Th4PMM9yEtb9uVHxTw/yrpvAjGRrGvyV1BNPDo1Y0p6zsLn+/vtL5XbeM5URHt4rr
RifWSEe6fGVA0OHXQnDS2rvAampcVTYj20RQ2iHumIc3XTD7SZWCMBGzcJNxuNwTKN1W1EAM/mb6
COVmzTdmJCgJ2Q4sr/Thycdlsu5KDFadXAbYacbhzghnq4kg3eumabJYidvsgI7F2opIzjdTNAPq
hbG6YSvbeQC/WXG5zSGlT/cIjiejRY1PvexyEBACeBwhKeg+antfkMrAaIVBjBawbcjr/Ks/2iYl
oy5WEGgleU0CsRM1KWcyhsAdZG8EemUO0q4L2xOgo2Ib2Vly13IkfJm6rr6zB57LfK4ek9Fvz5EA
LZ2D5Jicgyh9dFSA1mDSxtq+LEeiDYbynQLHBeBVNU/2oCF0C8bWqxGNeLGeOAfp1EfqdVqIMCqG
o6bSHzydziXsHZQDVj/f2k5WHWzhDi/44phzd71lb6dJlDx/NKakLxREfsGh3OL4+Yl7KV1bFtEQ
QIzTLfEQrVeZTYOeGrPr2PbxXYrG5FKWQWJuxyyZ4QHT7pKbaWyM0cqOrjsFJXtYEZHsMJsb1Wnj
moL0XVqVdZgXedWEffeIst1qVyOZw+yGRmOV8P9zG6YLO5KGirokGk2ubYqOMvKTJyqW3hts0W+M
okQWmTX+D8fC3DjUZ1GpjRNlKyMIT2hk2P1AQvRGfSjuJ2acP6SVMxEf2e6VK5iGjKFzHSMi5fgB
kdB0E0hZbSHi5atSIxTa1Vy1poagZXboGWB/dx8R892LG9vlobHJKjaEFt+JuUiBm0rby1o32zE7
oECaEmiIja9r60E26SVuimmjNxWLeLgpqHJIO1Dbifw8wEFm1p0I65g90fq4CStrtNJV50BD7K35
vdf4v+Xcf8mKzBdWMrYs1bYj2o+KAV7wKoKlAl0w6t4D3UcxJZrgrmp1AgXiOrqtbJM9g9br3jy0
xnEIi7JYmXBnVw4jgkupfZua53YdSQkYkMJ1R8hv+NUxynvSeG4iOq4+87PbaO7QG4aphzyweMrD
xvhex7Crg6qpdiT+hIcScsCxE1145w6lc0PZwhjREdg0YpMEE3oT2zpFE7l4inX7c4HQ8StW2ol4
AQKC3KpZmTBuNhHWEbZR9ngBraVWQe5/q6fx3W+M8k2rHX8NH4i9JUNR505DtoI21QTfMwfCq1hL
r3GHpAem0sNRt8OJHVnHkKHJu3mH+t3Z1YAjYZQ1Xiw3ae1ZcS+fnR7Bqt46KJ/B+rFKrt2IVbqr
mexDIf9uWSDJ2xCIwDGwtI/SlSximvxHgIQJsCHSGf4E/ydSnRIWYdCjnKtB6k+Yrye7+jn1dLvg
FBilB4vQNdXtPaFYDGZMORwl705+0giaGdiiR4d4K6ql8dWicPwQIBSPAXlZ+IFzdauFbg1ceco3
s6GqG78Y+k3ZDO4NlDTmCcs1HEz8mZPUEtYM2EUzVTKZhlgXfJJY+cu++OfLDLcPdkru7WvnwGRE
LavGILvEVX30x+qlm1HQMNDuoyiCKORbHDGIQ6fSOuIPe9Ro6f7+evkVMHf9J6C6x31j2IZrXScY
R0ltiJb28SI1427U2ts+jRnGyvmnU8wvgCPXlhu+khRzW4ymZ2KCWzHwYOwcv8aata9JBXE6sR4z
Zy1kfWL1/kml928vfFfotiEhYTq6uHIGdX2AFhuZzoVQjYs1L4Ab1121S8ZQjkrQIj6jttr32E4+
sb/864uf1lhY/DbCMpxrX0fZiETFaXZJ0Ec2EzV5jnOIEjczv5bmi9F/d5obbfyk8hS/l4X/t974
58deuT0muqqwLrkpfDVydO6r/m0cvk/BxQxdLxpffB9VenNmJI62O/yEh3IFaPjz068ut15EBRrS
LLtosEVXSM5PKXg22iqkilb21lsI4VuSkFZDiDKJaeA7I5UfaW99MWFqYsHaVjDf4CrTGZoHpTOa
GUWJGql6H8JaYyyo35vahPa6yzflwGfUc3bvVEZG7Uv/SEAKLhVnO/XdzyJDiWjmwXrRbAxUHCJH
e6dZm5iALsCF9V04qo2a5xcUZVBQGe07Ax5zNoVZEW6nNvcMgxsmCDkO5Ljv/JKCyEi/pn7waOX6
vZ+Ua9wf4wplH2uCyRNlfnQqsVFT9WUgYM4tGOGOuTMz8LWSTdmH2MvpihXS/LVP9hiyOECWBXh3
S/7oK/WKmBI5+dBu6gyw11ScIhbAjJmRNwTBYxU1ALIb+cz75WQ7PxJGa9QkT5ZatuZdvwNXTU/O
hhP2v2Cx0d9MhXocteEmj+HUstdc9/gmyiZ4+PtBsPyu/zsHlioTP6WJTRhDrYtF+MocasleRS2i
kLvYRIhiDKTm9ZAyd3Ery5OZt9+hV6pPbrarypYJs03CuDD5n8Ve9suU9A/TEeYV3wj11P/CuppJ
KwPHyWYk+8kBctUqusbSH+o634kuxWY28HubpRXIhjRwlF/S5iX1n7XD3y/cH/96gQuV68VXwRqq
nCvnlGmOCkCBqT30cHKjCzr+Tzqe5Zj5xy9Dh21LXvGWwoBkIY27eiKrCNSr8oX5sJ2SJz00kGLk
/82wy/JQcsjpjiso66V0r+BdAMN4O4xtfbH7CbXDpsfjRHX49wt1/WtzgNNSc7UsXnaOeW1BHyty
kHQ5lBfdHDZttKl6HQH3U4aM+e8fdHWCMpOQi1rFZU2kY/oDLff7L56XuWySOeF1kTYGz6s41ibW
MbNF71d02XmRcDGuJRwBB9U8YggdnvCWfHKQ/3FjSKz9KBsVnmvuvevpiCDqDs2I2T9IfX7lMHwB
vPL3L3qFZHCNX7ccj64jeE1hof39e47DiJ4S1O+XtAQp3SYnJvweFoc1CJAD/NkNUaLBJxf3+lsp
ZlsOvyDRFsuIxLp6KYqmMDuy2Ch6EajZJOB88p0++/dfvf2ULIuGVVhxSdMLwE2/3P23a8btbTFv
+TU9WAZXV4Mj8PKNHzNWujdn/9SGwc5U3THtQYs2cIfq1Ed3Pn5yza5/p+UzlcMR5GJzhSBw9Z0I
J/frwGrFvQxDe9yg0p/Pup9HX+Dw2m8tiNuvtYPVJcfsGH3y2b+ISv87Pv7fC93l+woLX7W8rp+o
72itaIYujBnuGcpHq9aF5SgG7TgGEjo2sSkZonBr3hnxfBKj/zWMiD9iycP48jXvtAu64E+mGleP
6PJXcRpL4fw61fC6Xw01jIIRP1GZ5SWpPkymN7x/FZtATXyt4q3LYkqbXtv+0SB7dqo/uQV+JR//
fklYIDOuNHE2W8v/9vtzAzcz7gGTcxL1Wn6aWaZvDU0CtWzVjNJn1H8SyzO+zW6LfNauy3Obzm+s
qsLjLEAHa6lhHbvBbc91NaH2jwgmJG1abfUh6T7+frsay9H7x9+qeK1YEnc8aoLf/1YHRSsSF7O4
1O4h6j+i4tmZMdq6hMK594qdX9zdko+G+GdVVHeGrb/VEJvMOb+px7OPnx/Jsmc4r3mCRCL/OTK3
TjUixQSWs5RpLTbcwLghDIiePrl34//o619+Z2b8JDXyW2MxvjouojgomYFO5WVW7cmfkvskqiIc
n1ryybnxL9U6h63gFGQujJF5YZj908EMo0rUEs3FJU9RuTFrCj/YgYIk1eyPMR+zc+Sq8Raj83RC
04c8MxrV9u8/1u/P+a+bmkmd4y4HjAti4OpPsIhkHsgVKS9R9TQN5kOezew0qxU6PTd9V3r6SfP2
Z2vEV+a1ytTVNHjXXD1EGulruplwcYPctd7VMKdsMKEoBXYb7s1ilF+zpCbgZxQoRYn98/4/vq7B
fNy1gbXJBSj3zyuu6R36CwjKFxalWOAYRpMmlT9EbYZLZSJ8Isi9zrU+eXp/f0H8v4usXJMznCfC
+IUM+mfRqIdkJ8zLRQ4BsjUpiLLxv3d+XNj/fcavh/IfnxHZfqnNfVtelNy5LKfaSa1L8wkdGDYE
EpDcTS5I+evyT26g5YpdPewQKgzm6MqACHM9DygN6ODCd7iiwn3sHeIphv7rjJrh7z+c+PNzqBks
3uTMeHklXQ/tqwh5mszt+tII89z4+VcCkBCbpfsgZDrJRhs8ySPe5EOr6m1BFHNDGs5oYG1ys/Jh
SMQnd9Jy4P7+vX//e5YH6x/XG29TNs2OU9Npk7fK6cSdg15tpTX1dkge//7tl7ftnx9mM4GloEbp
f3XbjhAcZpwFiPqj6KAXCAS79gAEfo9g8ZOX7798lACGYLI/YlWhXyNHoonzb0IXgPgp/kLqsHtJ
ROlug1j+DPzJ/uQq/suvyqfZxDBQGS6Awt+vIpzDTsR9u3waTXTZbHWbyBP5yaHz5yFHPUvHBg2J
bQS5Hr9/CqSLCHLk2FxKSOxN1r3aOC9Nw+EUSDZx29yg8f3ksfjzkV8+EpDQ8tCzaLo+5wCWp6Pg
I5N5kAecHdpJr7Th+e/3xb9+iqskwzCdWJTrh89wwUNitGouRplf8l59MYzwk2v3LwM/k3WZNNgs
GgqQ+/Ig/ONGR5mn0NHPzcXJftayWFcDYcrVx+gw2iuxoI2eyi8zmvvYDT+5O/7t6/3zo6+eMQOt
c+A4y+/WlPtKLEHWPfLrv1/Df7kF6eph/vNC4kpev4SJq7crdILmvd33FbAKw7rF4ped5ggw598/
6s9ni8oNChOhGjTef/xcxNW4zWTF0aUz7ZkbD21caECYmJjOe2WVzJ8cmldnFHMD5fKruTzHUv55
bCQBk4yu6KdLL2DwaXlW7uZOB6NIcNKGEPaOYVFjfDIh/uND0WmBLGIwg7FyAeX8fr/4JLcjGu/s
i+M33dYngns9hFNy6s3B3i7xg8dk0JLP7tKruoJJic5+dZk5gFFgx3B1QhoV68501LULqTXDQa9F
sm1bPLRdIYAwNIE4a/+HtDNbjhTZtu0XYUaP8wpEry7USy9YpqSkB6dvvv4Myu49laWSpWzv85hV
mUIR4M7yteYc00nGJxqFMCYolY8iarPCb8hLe16cDDuLHi8kL/RjfiZQPDoVeavfLFFCpTKhqKyY
kPxHDwO/MYnMAlCgYEDKJvFpU5JqrvdRVymsnR/ZHPSYOJubbP6mLvj0yP3rKvo/74ZZW0vmTqVy
Hl1xp0pZ3dkxkneigpULVa2M/2zb0xFWcNNNnXc07F0O3v+8HHmhxirlrc/9zEQPUts3i/XTjvCv
n7/+/983ozbHPKu69bl+7TCQxf/HX//TUySnpXIKhV/fnDdOjpTzmw1NWz//by/yf/3+6+367ffX
LfKvMYnVZ3e5EY+udqZbyvm5oAtsMIneYTNp8TA9Lcrtn5+27764ddX+duEOk2Ile7M+49jUpkD2
33yy737+p61aymKMMWlzY9jYkJ1/J2n47ud/2lXmZV4UdeHOlMuVad6q/1mPSHy+MdandqLj9kSp
oc4/U2Zi5riSyjfL/dNr5v9dAPIfJ0pDE58LAljLE+Y6pT4LcVdXu8ncae3bn+/xv3bevxbf/17i
r+Pmb/dYzYYhd6qoOSNp2KSreK8XvimeFH0d0H/XsvzmA33uSgkcsJCAWIrM/1z8PO0BUsufP9B3
l/i0eeFUco15Xe0gWkrix7WLfvnmEl8/V39/Z582LC1tIghGXAL5N5YR9z/joP3/5+rvn79e/7d7
EmqRVWZ40M9jtm+KTX/3f/uGPm1YmoJnNlu45Zyjkz4omEF3/9WW+/cn+LRljSSa2Uku6nNzr0/s
Tt/cgPWf/2tHFPBk3VW7hh3sn1+Q5LAOmKltzlPR7rBGgpH0h+qZlO7zn7+qL+/0bxf6tAOKFsIM
cVLN2XWuFWIGluibGuTLpxVgEQcNWl/uX3v/b7caaeucam3anNUiC5yBoXN9XTiXf/4U313k0/OE
1HaygUY1ZzuJthjh7rLBCXBjfzMI+HIrIeEUqR/NGtv6VJwgwR3MGcnqWexAaI+2f2MglrFu/vxh
vrz3K9aLwwUTqc9NTWtoFVHaPFqmdkzDk/FrAV33/OdrfHXbGeJQ/brkBUB4/efzVeh1x8huaM6K
c4kRF4fZf7E+fr/Apzcf5qGViMwFXGRp9SsYim8u8NW3xMkYWCPdZz7C509gNRHf4CLPxQ8o8dW0
Awciq2+q9q+eK3NFZOuaq9KW+3SRMO9C+BS0j+z+Qsmfp+aq074pRdcv4vNKN9fZkqkZAnHCp71K
uNi+hoIWNmyMe92tLxRVXCHZA0gYHfMkhly+9tT/89v/+0U/bS+x7AeiZWnaW86bp7s///zTv7w1
v32kT9/aHBXGWEDkO88isKMDoBp0013/zajzy6sQdbeOhNd58Kd3VBmJlMo0qs/zJk6uRfxmcmbR
v3mTfLVOTEjb5kqMXk9S/1wnnCW7XkqNByA7yq1hf3Pzv3y+fvvx+j9//CIgzoAy4OZHPTaHMy+r
Xt3++W58+YAR67U+xZzkP588lwIJh25OnNiEhaKr2QmNqA5BtCoYkmxvGf/VV/a/1/tcM7aysfM5
43o5ZUmx3M215v/5E32eEPxVNXKGdwwO0use+WnNOB324Q7l/xlBKrAWMDAWYQ2AgBByAhT4qX3H
Vf3yPv12wU/rJYkrhtsNF+x0VKHXoKuKav/nD/Xl4+xCv3cZydI5/vSkWVaD4qrkEgqm7EnHSP9e
W47nHP58mS+fht8u8+mJY9lbZOxxmbCMMWvuomZXEyhOACF4MPIW9W92mnWtf97eaO2oprUG1aBO
++cTXhd2ZZV5LM9teZOF70W4yZwLGFz5d/q3r1bqbxf63Ol37IF8RMGFxC+Qjob5TZPqqyfAUmlL
EMcDJPQvtdVvZYxqFQUUCXZMQRq1DcPCI4rwz7fm60/w9yU+fVVTmrjkBhYsVEiUdrwbvtvMvnrE
/v4MDDj/eS9MyDVisBnzRLb09AJvS8Jc3iRssPiOtf/l14UVgrcA0gbaT/+8FFMGtNa1Vp2rBQPs
G2ffYvpuIP7lx/n7Gs6nFTO0GUg/rGtn/N6m+QS6C8VzaBjfPME2AOivHuK/r/R5POeokz2HhVGd
Va2oMO654ipPiz6YapRCLX70w0in7YpE4OSUDjiYwKFiKnbQalt1kwYSNitCS/4FmGVxaGoNw1rR
rv6yXMmTvWl0hFJLU/FAnZgAHqOSp5gErn01Oi/wwuCPy+UjUxTnnOI0CdK5rq2gjx1kL4lhES2K
qnZfFjno6ibKkIsU4bYyaKDQPl3tnbHGpqI5XmRxEmpgC8CreMjR5c7gnwNwLXKH7e1NdCR+S0bK
flQnr2iq30ccqpt0qrtNkbSgUlvAisky2h+4F/icega3CvnOrsgAIFuMc8E9pvF5meZjuRScfzvV
F+CtFIyskKfg5CDQiCIT9BlxqH6eVrG9h2aVADttkHYTMgjFKzEJ1tSh9uiZ7RI/U5eBYwH1olnt
AhGEbZjpU7i3SVu90av8zSgic4Ob1HlxwJnsDNCku7KO+2tMyxjLdOT0CK8ALajdGLSi0Imv6a1j
0cjBjxM73Sh2Z922xtCeVAn+A1ZQewFfUR4yUos8PanNvaaF1YvTRe3OGvt64+gc+twKF6aIDedY
anjLlzxXNg0Yk8AxIBuFzfDampH9V9z8r9CEWaY31vgw17YORmeeerCrgEdns2FksKwWxUaGeLGF
kW0IkU2CpY40bzLnsfYwDGDrrcFhum7ZPVQdKYlZUYZQl6G6XuRjrF/oUfGr1ugCoRQRh6EfKg/z
nr1tlhTedgkKCQu0Dnmc9T8mYnpNBhfgJBidDaEs9mYuE4PIY0gS+BibyyQT4rgGBu8td8ZOiMKP
e2lrpziqf/JgEHasz8ZLtNg4qvUWn2EfOYcaL5YXdXO+SZv5XR9PIwk4Qznf1w7xjk2MElTG8XAV
hjLcWWmYksm1WPupn99xJCrwVwT3Q5R1YIP5yoM4B8crsaLsHE1LN6Itu0NrI5wfJaax5GLIjknt
kSOEH5ncXQ+Wir7DlRfty3Y092HVQ4GFiYZhMzdw8I9m5htZ/6sZldd6JiwGMEK4C51Gv2rNAilr
K2N2xtl5hj442x7NVagyxDfTum2WXZs3jqcarQZ1JYLqlcTKTTlW4oTeqdt2Vjp5pY4dtu+T6TSC
RMT7Ak25i+vosnXMD8VVcU+KzvK1Gof/QLIeseTO66SlCK8Z9Pmc/cZtroSqF3badNCSYmJWYCSX
TRYPhzbUwtswWpJDKytCoqa6unZnQCzuAkYd5gXk7pIIIkUHzoSZCA4gsItNkScadBZDXCUd+ZEJ
Bm3OsNabDWIdygPGhqwWP4Fsw2DGi+6LTMcOXYQMVyvZnIAV0fFXo8sRQtqhDAUiYjgi6D/iG6EO
UxBXonwEteh4Bn/cGmZvBRN04+2QLg78gWpBcwuwv01D7PjKqG/lSmqxZCmDuldJkoLOAR59BV5M
OM2LfAUeF6hycEhFFzZ/XCOOWy/uqwRAbyPfIgWOC7hYONymo6DM6OvZ7yznI6YX4EUtcVVY9WKC
/qLcNzpR4oLKJtykNjxyIcjWGqIqiDvVxsbdtSc7TEjDbkB2jlHd30Wog7bdym3p5VIdY0HpPJSw
wuxqIXq4XpCrZ3Xo8TfCG21JRthZ8iXtE8PPOAIFfZuY/MoNw28DBCuosw70MC7HOI6hvbhksxE6
5W6qBF/GApd2WygZ8KdGjd76hmjPGiu+n9TOawNBxDeT7H0s2w+JVxzBfPo+WMqTIXtA3ZPxVoZs
+MD7wAKgkPS4P2+WhWDF0UPpa30P299I02DpcSMUnYzvGKlnXugAJSw75b7JJn7N2s7xk8RYRwp1
wWqka6zjgnVTNJBARGnsbNBj3lhTOgymGWEkgJJZDjOKNyBY7QN/kZWYJxNkmKRhKMqO8ZA4LVZ0
q84fnaJ4sHHgPBG/XJzGTK2P81JFp4iBUA1TBRhpv3qUnJXSBd1AeTMjQax8CQQDYsUIQDXCs0Ns
9VZH6xBosWsfy8j5MEkI57Nl1UXruPBqx1bxmACqCLvbCUIR8+1ojbpObJnu9NE0N0NKU1BlnWzh
bNm3aa+NOw6Z7SXI3O5KSjM9NgV77zrNu2BMmAXZFI+AUaxfbEIyGOzIYbsjhnCwSQsn8yTdysGd
d5ABp21MO4xHe+xRzgAdgEEAEMQ0Zp+X7XLUh34MlrbV72Qa2wMHir4n9Aa++S7BVIfl3E0fzbDl
ta5TPL8pEiaeBxl2oEho+DLVMTqn05rfoA+AH1ycG24lfrhp2XkA1AHHuYt5BaCBKPgkd2xPB8kB
Q97MLphRPTut9WL1/eNsARVsjDy5BYKe4bylCrQGGNi2PbseWuvmlPdKdGMlEKtcEDF+1xroEaYM
GyrJ8CvRsSlwtieaaezDPOUmzJHVHEtpYigQlgVPIIqude4aAno33jpZSTghRe62y3Gylyv8scxZ
/AyZQy/HKuE7Tg82Ly5zL+/K5Tg55rTVGyM9tGAerobMxD8TmUQXhOZHUWPhaOFbHNWu6zajlovn
EFipP8s53ktqD98pAJgJeF1wPmz9uQXBCzgTFywW7sW6X2YBOac3U+zYkTbcFuAteebV8lIzMdiO
Sv5LgtL24pRxVKvaDWB+JbleKuxyhTVke+T+y7VEisz/NtrowiSA3U8hiZzmVTMGvjQKeOOFd22X
m7vIas1dpxbTJgdvhLm9l49ljVqnL2qBod3QtgoW3V1XAuMg1LlrSPEY3GtARjzHc+2+icYhxa9R
tACyr3tD4ILYmOqIe33qWK05xRPpHjG8FPmol0r3wwZkgdU/mwtI3UtBB0Bd2Oz1rId/ZY7qWavr
8D7sI0h1fT3tslILg4hU2A1clNp3y4VdORTE/1lK0e+Wbo7uVSh4t2bMKxD/GpQrMQ3ENg/hhjG6
vDdX0AeBQ2LTKWw+ID1xuUxGusVdJnaJUNMgrQeIMS66vrQXd3bZwisNqR/jUYwV2Z31h4EfHWx7
PiIdhteUa/aHamLpqEvK2bbBtaLy+o28fMiqn5D8rS3ODJVEd3yESbqQDjovzbXaDdjJUpfPilmv
Kk5ponX3tTv/sFu1pfrp3+cJmu48Gc3l0OhqkKna+2StN21CV2RLHRDDKAhEhI0GCY7HaproxiHE
xQAr2NZlHWtXMUJUTynZTEWXLFvZWCgjoa1szVmb7sJplr4SsxjjPH8YsS4GqPl+CT1lfoML6UiU
wXVfaIFOYlKxfZNqfK+iKiYaA30CZo95N9bkRo7AzDx1GvsdJrtkP6VzhozV1ki2jKYNEOEcn2eY
bxyT59RuI7CGghr4NFsa54c0745Jkte3Vl2k+3qyDb9S2/GSrJPuB1/8vNOHDEjCSGjVJnX+UgrU
LV/BlJ/I20th5mThPYyiZTcCvtiVNMwAcAuCDChBNCa1cXPSU61/6iqhQ3VMssCVpbjEphhtrYXS
yZB2dwNnlcOASkDVa5ty8NhmzTyeJQS0hmJ1qF+cvLmYJusVi4GEfiLiEiaAVXeJEYQSletaxxHC
AbNlfR6Z7uF6NYxdUVrDpra7NYWxtFw/7yco9ybP5vTYgtO8tEfezINtOl4BIOpgdWBICseNb7LS
tDeukNU+WxLbszTlJW+7zCvqxN0udWH8yGqNs4so4gTABlwWP0rKlTiRqhRSrpp4uKs7L8xJ3PLz
zsgOaCXmzVCk8Y0mSbQEt9k4d3HiEgLRmHfDiA05ilH+st2LGzvBPx06tBTqpgYVQMqM071gskEt
gNZTHCXF38EYlGRbQyY7wDJDX01VHeRGK8n9G9+NSbX8OW6xabYZrQkTaj0yi4JoEMoe1c5cmCnS
OKTSeXJth9UiGj792EBsYUPzyjh8yUPi5M3M1EkZ0NMgG9etEEKJJ+005tBE95BTXXxZdA79L90J
i6sCtmkauCCLKeyFwm+q5ZQxEO/YMa10voQhCPhXS63lUmjyJqvzlx4K8H60oXt4vQG3Q8ndZjci
8r1zJrUJYohWG2xAxZYARd4ORDSA2ODJBMwSP1IJIJyBaP9ux9H05qjhcDPMqbWztKoEt9jFVwC9
sb5Ei6UREuIM4RbCentRVDyNNnQX0gwq9lZE45Gnl8I4OOnk7PUlNjwlhB9LFTIc9KR3rrOwYfGX
K7Z7IEQNRGxdBE07Q3QUoXuNjgcar9W+RI7zoeQIsHQOJceJsN0nVxfKrpmV6oc7h5DDUPUGqEKk
H3cd1yniDshGqCADN0CTsFH4llIre9gOaIEQP3sqQUZBHUbNhT3igFUNEmMF/UE2d4WKAdwnpys5
KztzHEl0tYEE36jtJDxmX/pGCwFVWlG6eEUGQ5uwXGQ/hrMw9aa4c+Pyw40A08mK2BmtjEzSvs0o
SExrgiiUzEGMczuoLcUMKrdfbnRr1g9LAjYcAPR8GRmZzbHDlUiJmmZnWjK6aFoLpFNhCVDSSX+d
FVa/w9zTv876vBCgouqM/zjeUJdnM2z75KnUTohKYAsDW94WhEYRBzqKEyisLEinjPwBHjj9hsoX
ylsVw1Z2q/5Ob8aPYSRbKu4G10MzvFzo8V2fbwlvTn3OR9wcPdNeqHAHdh8Ko2VZ4PwaRn/VdNLZ
xFwv0CPd8rROci4EzpIFSRxngToL99msbHBIVuJkP5fQ+YFtfnzIkW0fKnXmxaMWc5UcEH2CwrRq
jewjEXf2rzizpkPWTGxQU5pvchUNvpQhTkENqgopf2111Xb6u20YyhGU8+Tly6DjUwHZwMpLYGMN
7AyLhNuWTfZraTvd3sgr2iiOqVEfNkCNKgMNdolzT0LDeXTV+cnBhU7xNQOUbiUloJIrO6cnmTkr
aOOOJSUtDmSom1lV+Q25V1ubQannNF0Lkms5098YMBphkkSMb18bA0iFxEEKrQ0Zy0+IbpeYYbQX
ddncxrpw7vhQhmc7PKiJwC/bjq9QbwEymKCBVKosD5UbULpu6DcMyM2nPpHJZu5y47WLdf3KTTM9
8WrSURlp5oT2st+eBhO3ad610CnV8Ak6AP6RWCG0lY026EywvmXe6PvWHaIAgszPpcmGDXBFCELC
YGfF8rVNXScEeSB/TkPTPNCAgphIFO8WCSNAYJNbPM+zeVs68cOSjqSGk5uCoVRUkJDmIqA1ycqy
+49Rd3Jfapncx31jsjVx91SI5YdqttpbayiVU2NVzomIjvjKMfNlW2Qi2ywEa9DWlXwMbW0LKC9u
ZVTXmTNRynZlQ+vPpLcRhSxU6433zgdRjABWkYz5zJM5lyoTpIHRcgN7NclGSeLwal0zimzRXydA
Ni6ckndh6QIbk5odk8am15tIdX8gra+3Sl9OnB6t9scy0KTENUcB1o5b3ayKK8rG4WkqgbMaTRh7
nCoreNlWswuLPltReJwaFmlnLwvgo21ZDhQis1VsOO8QgaXOYJRkl6f7riK+J3L0X7Wc8ZXLZfFl
bcFKNsUvKdWaSI88O87KbF3imi0DsxuxAkeR0dzWRT9xwM87EA1kfHsGsYdbAemGqNyw3UqwFZ6R
Fj+RCcUs2+Y9niAbgtXSjKNd8vT3i/a2oqQ8LD7VVoShnXktaWIfWUg+ZtVa2nXBXH5DOgvdOnMw
gr5bgfWpuHAWsiYMvHRHV7Ap0Pbqb5w8EzDRgKnhD4AZq8TKYz636nkwtPjctEZ56WbCeYaDQfuK
Y6vHl0ugEDq4LXhCa2867RwARTE2xA0VG9OGGa7qaRcoUa+DXq3a4qXr7PAE8LrZx7FW70OtjW/A
gLdBSZr2buK2+H066idj4NZEdqR7wFytTTXCbi3CdNlVqaufdJBboKI14CEG6UKuq1W7v5Lpmqjd
LuXyQ4l7h7asnOxDNyL9g6iD0Ix6bqu1UMFaqYx7dMqgW0XM7chHxAQElR/GydwLmdzXNoCwuGr7
TW52nNjUOD1gHKivXJJ2jjqHqNMCXJ+XTKOZv5BSyRdbdM+hzOOTBnB2l7WQN6ckfY/aiUH8SFvY
XNZI7LDrre1CGtyWZZUHyMLpY9UcGEwnU6/JNGJ9WxC25shVN0VldHsWp7ElOs+E/qDLo9JM5Z0e
ps7ztIifTjnxvKjsN2BCum3lgBydlFIcTKuu2Evq8h7hRBuQ9MpOXZKnqmVK8jLoTndBzHzuW4lC
+AZloa8sCzwQmQOiKBT5sCQdAV60LcglsrswvONmaBwLc+mSKQ0RzNHktGlsTO9aa1sv82INRzQ7
PVjsSV8Vqur4wMvPXNu++gE7inodSzoXFEnDfh6clRTOS5PIEvTgJsTBQnJCsOjIv8NVil2wunXx
FkcQ/8o+L37RlsUxJxo25Lmf7EtBWOstQfMOb1ETILeJFzWFnBeoQ0jknZs5W2JXYY2ZPNjXAPzj
I2pk8mrAkPsinCfy37rBuuxtOnWLDjS7arVneCjYJqb6Q6+zcU9oJGA/W3XMQ2d1EqUnVuiNOspy
a2hGfKk31UgkgUP4hkuIT1Pr5pM9m8+oi1UqOflqZXELZKumLwAysTuQgficDYZO18VcMTSFq0XI
5DPbhsCsRRfChX9arszwTu2aZx1NCjHsRRsMwHb08nmlRo/tnV6ZvBq60vol2PQvnGJ8gVUgjyRD
emVLI4r+5ktSILebIsIi6St0PmmQnDkJHtyQu8H+S2X8kjoAWfUCfA2axvRu0KqG+UFN76EpnW2Y
lvF+lJruV+j3DsT9FcfWRoLOkrNibP89xaOu9+5Jupp8sRbZhIT6tPp2NpOH3o05vBjjSyzXcBlz
UjlcGZV5J2gleIVtTpZf12RD74qiMIkYKYzQU9PwVsbjeOkAdspIcAyX5qHsp64jgW6aH+xGaBvZ
hTKQcbP4ah0b6hFMvjhMhAw8hY3aBixbNNp2Gx6imY6y7saPjBlUvxQR0XpkR+9CkFB7jj7hAa+0
FlhpND6IiqzJBZm1r0QtYIB+pL3nDtUarWAFtZA/C7X8mVWF5kO5h7hkObTfTgPHzGaTh/1NLgCe
94JsFVIBU85Tsb6pwYzS+81+9hrb4iCLnFaEyaRF7Z3wqVbnirJ6cus9yWkbN32luVaFF2XZE/FB
TsoINWHokmTXIJK/WsC6YAkzkx2mw8QXoB69MmvoghUayVK2Yr8vGUET5Wh04J2qtzCP1pblY/NU
pCe73mp36weA9RHwvrDtkwmll1ipiqicCRCWCgYmRSZW11DZqpBQQc2otZ2tkbrQMWkCeUowTGRr
9DTk7G5m2XdHB4jLEg2KN6fZAz7utRvXaNs0F9YtIag/Z107zVl2v7Dgdyp2TwL0aNjnpBaR1nxp
jrNG0GVL0JyafBAGgnXdOTnDTYH4yoKhTidUL2yK+CIPn1GauZd6wRDId2Yl/iXNsb9PbdG+aoCP
A3eGngX2R1t4v8Nz2KRFN5wd1ViOQk9ehdE+RlIlfyiHKdZpAy0yRyFVaKoabnCZ+K4p2WIq8GKe
qWf5dS/V8WRWEILpG49elSjEvCt0q8uExkVfVhGt4a7ZpuuxFfwnMxQDXLwxELME9Wv08pJ0ylyj
7U8zKWf8wS4882355gj/fJD6QOJWn2wBwkLnaAui/mYkCIVBL0dbOD44ZTXcu31cBhSDzon4sBf2
c53/bgvfINbqmuifNAixD/kl9A2bhQ8VyFMxqJCuxgPmaQpFugKpnhYRLx8vL4b2o8DQ7xmZqDZV
S7EGYIto0zH6mJwp3hDwupQbhiDPNRuQz/gFjGo4/SD8K/UMmkiMalRqEtJHtrpickpM5KS+a0rb
nmQH8iwl0NGLaPNA5nNpe8uSQCF6CWdjrrrbNIkBnQxwLW5JfyipjRdZ+3M5vhrsU0FOrI0PkPOH
UID6NbpdzwBLcpqJ0RIW13oktEvGOtWlxWbCb2L9rDgun9LInokzsEzmKi44klaL8bprTG6LMOP0
nr+oUVTvhzp1j3Smf3ZxP9IhTukcpmW9MqPQkQZ5N3R3tavSzQ2zBrIuxPQkLyLfcqL4fpBRf10W
zQ/ilvSNWbvYM1Ne1lRyuZcRnTAQDuE0MzOa/sksSOGC+F5cKn1TyFOhZ8WlyqDJgarSTTeYq9Nt
NpAQqwCq2pSRWlwZU65fS1r9oKNLqkW17x5GoASBkSoTqUhyjSfTHyuT9t+sg3bqLSs9Lo6bHW11
LbgbbgbzVs7TelRv6yiLg8Zl82wGp9kzzyGdtS5jxBpTflAqV2fvK1XPpfsehKn1rJX5IxY4wbJu
482ShPqe1FhiqyedCi7sJrFlkjnfDgYuuM4ZjQOMtGkztm1xUU0NiPlWcLTlr4DChx+cGZFL+K6N
Sdi0p0tlccXJifgXgrTLqgXwPWUa4wJVj+BANmQPKg4igAYsmEFMwznWmrgJ1NBuXK9Rs+iyIciH
0Y2je4zbh23ehjdsJyapq6F2tLU82w+dmezXoAmON6S+a6nLEYGYu002EZMCL0D640yXC4QpVlcL
IQKUmobxJJFzg0XqXrLmlU40erddRNtchRfxqlMMMfaIMn/S6vY0ocI6qVai/8jIU/WIAqJb00DP
hfdf7YU55GeNmmwXpf05i4Z0l9o1QWpmrl126WplN40hgN6/nDCVm0fbtuTBVOD6VCIkErdJmtc4
SeSGnl3um1Sf/uIWOq8U9v65NDKyFtXhzhiY1EAJbE+kZ6FgC7t2Y5XLKmHSMLtrVsWIeOkaz52J
InWzZdm7bmRvhsGMd2M+MntenpZ6aPZE3lUbUGr9LRv0zBwJOkpa9/ne0MLkQuqNPEEBhFduDPWZ
dqNg3DX3FHYLY9o6Sq/bZrwzKTb3ykRtk3eKSUD1OrY21R+W27SXswlIqHQ6+9DS/biTQx9uVYoK
36GQKaHvGnFaXDexLTaKO74nmT0+R2Npx968sszsjK1AjtF7Mcz2NhNJyIl5zJh2q/yDYQVul6N5
5hAR/egso9wRkUyIZ5cx7Y3q1M9SZ7jCUU1olFqrDM/CGmdb5B5JSHWP7JL6IcpSiQu6AL4oM0K2
eBUvbTbvaLg2AXV9fdNkcrwstSLbO0L0a22o4ANgdmj3yrzXFFmidbCpieeKoJZxjj07tR5y2bs7
Zj/NUdrtmk1cq5x4B9AUdgeXPnTBBFahryTjdCWnqCJPZg20MdyK5Ev3F9Hobw3nEAbXbxZSjIMt
lPxpNMzsPMzz6KtN1G/ggJjXJY3jTTYw89WtqDymbmYdARsnu7TIHlLTyTl8auqptfSJL6ADMFhm
kAIZ5TCHwulnjxgNGWvNB90Ko6csmt/Lrn4BIBX7WlGCkqraZMtsVd06KvWTqZD/t0ZhBZPlqNdR
iJHbdbJ2W1mL7pGsqAcJe89lmbcxDa6Zybk9PQxVjnbfjWHCM1S9Gu2wIORFUx5JezjgT72aKy3Z
Mie4Ip9dcFKyXge9iwNr5u0qNB5x0Mrxhctd3XE2065ciNlnHL2Zb06gQXHnuNuwz8U7RZq2Uwma
YZCUwcVURHOYWxCKxmy9Ar6Ue1y36EzckOySfjK8kvPwNnYtjaVgvIqUyZ+0mtqP3fU8VqvPizkm
F24Z9kcOMnAemJInvGmVEXEaHYEEEoGvmSWPi0yNM4HD2aUmAdUvMTisJY7rDeRAUserRrvGFpdt
3ZITIW6r2LNssroBIRWYS2wBXnZ8GmmYbnnI4oBeF4ROrbX2S+gyl7cV81cIG2hdCPx7zhk+IFCS
bBzl3eKwArtdvrgTPMN47PvLjM16nyp8nMig6yNb8xGFQbwiuBaSBsn7sJfiLMale7L51QI6Utxx
VQ9PCjniQdbFL2h7yBgx0WIPiRNoUTzei8px+BSkY1gZDSUQo91Bds6ybQFSim54rEKmjOlI3KjW
9Ik34D0NmISEvmiGYuPGWnfQ+7y76dWw27VZUt6D+jUCohp1HysMwd0NJb0f1qP9aulqux/EbDxH
2tw9KFJE8OQrUrkZpAjoZzl9PPRDfst5aiNiGoRzTRlEHgaZR9Luz41RLrfDMIBdoQFFoFfvxTg/
Lw27bn+Qtlte0IsyGf474T0kUNZuPcJnj0p/5JzA1JMhGUfORn3LWsExB6DMz6UL6+dcE8t+ilNn
a8QGLUVmkpVi+pWLbKsuocCnH101PsVKdE+kLeFvq3JnyukBQqoUyNPs8VFEXAESeLWpW0aL8cLr
2LR049pKx+an2tXDI/jXwU8545I5M/cbTicZ3VperC15x1ecECPip3rH77Mx2sdZMQau02ubyEWW
MIVlhMjM1u+13vjA+JBCPeic3aQbqa9pdYjFkLdka1XaOaUg8zqbuQb5ZCRE6hQ6WHLJDmGKsdcM
yZhfQe1rhOPgE2hNfEHRpL03kCT0jEBK3yaD8yBaW781TKnvOW6h27Gzmh1e8moRVngRpvWyncci
JYwwvEvA45+YJBYPnYXgopxFfqHZR/RShHRmSvpE3Jzjy8opUZZx5DEFMrOYSc6tkb1iIKaHcwaQ
SwXgN6xWlY5zAoszQw4wPqbFVkNoxHjxsi7fBi29CpeZtI2bJL/omrOqn+jNeNX/kHRey40y3Rq+
IqqIDZwKUJYsZ/s7oTwOxCY36er3o3+fTk3N2BJ0r/VGUIIi+aHkiLsSvLek8uXO9nsUkL8ictw6
otvb4oXqRNpvjbBwnhvj5DgAkA9JevSyPQUlGcySTpOD7+2dlsHuTDVbTEeeLyt2Hnsjsw+bVlFL
4+Pdr+VeyB/ffWTX2mQ660J/Bn00VvYf/TSAd1YqyjpuFRI9+ba+Kvex1l8tFqnqIc12vQuk5xyW
mt7J8ldO+xLkqdcCE8F3VZ8XoKQM8+btTkUrSMdyHIIcMVjB3dYNf0TDMiT89lpIH02nzrP8UUT+
mfF1Tb4N2dGxSlOjj44l7bZJ/ZLYH1p7Npr84MBjC/vRbf0t1965ju+6mzpq+OSpIAnptT/pajv3
PwughVOgcGSZ0qe3BTiqT6JpRHjANmQxcQFnl9PeyI/2cvJS6Fe7DB17r5ePVfNS8ep0bNcXbwDd
J4meGpGwsc5Qf4E3eGE9/ty/NZH+sVlSYE+Q50qzW+R4D3X3rnNgJk1xLMzdZJyomzzIkkx+NmdO
BqV/5ynd5QhUjZ5Fklzn6TlOSHRRYKnzDyfQRpJYrgDg7ObYTVw81DoVhI3p1VstDiKjPMa0N1k8
bVrrmKJB4onhIgn5qUH2WuOm6efO/kzqW2kchvTn3ltE5kowOXyAF82ksfTiyzsJ9gmwMrmPPq27
PdpL99s2Xpb5jWSYDdxGb19ib9fAZuH615DpDCQWtqgsosH4KXMaPrhWKdHJVo2a3EsdXzObclZU
XMXF4yIXlKPavd5ua3Zcap1Qhcla6yB2R/s1HZ3qAKT7ZRZmcSUrPnJXFqriMsmX1KPsmelr6GZE
UvbNc7RAWv2mKM8rWrWeph5xjs32lJLWbpT70q02Ey2/pA3TEEZNJAHp6HZhlO4Gt/li0WNqc+T5
r2PLyetDr5Wgp/HGHl+pwglJWQ9axsG82GXQzRNhO+hb90uSke70PC83T14ElY0zW73Tf+Ta+726
CNrXsy7FmOz8ggTf4cGZX3X/qY13OdLMtfkDlNxp3Zu+Ppn+K6r+tfybaDZL7mlSxj1lda+POTq1
3b0zz3SMIF0+s/Y1ozV81PdxMh/EpAcFxQptTZCYTwEUSD3TArTBYUGPYyOM86nE6qrn3njrrdCy
tSsakag270VtlNJlv7byIfElBVSEFdE934x3+OvfTKa1zM8r35bKDk0CjrPEAb4AQCTthtwoJMZ8
xvPk+z8mp8Zi31zxgywwSFKqnVxSoUHZV3OnbD43jtsFqv5w10dCUcr04i8GIwkHIs8Ae1KolVWU
9drbiDCNvoiNFz8Wzm1Oi31h/WcieF8q+i4QOyTNf1PCFje8EJh9vwrn+9pvY0/QEAg0Gx/neV4y
kkoD5cqLD5rFckg7WrVcWHK3zUQzcRofY+o73HgzZFQm0dBnRVp+asns9+7R6+PNEBRxdDDj0EMM
qxz4bTjV66mjm3WhXzt1wsR6q+pPXeejmFl1EAjUggTNLRQn39SLSHrSn67UYNhEmSXef4N5V6bO
12IZQqnF//qxCUGSqT69iOWgyXc1fTv6fpE7g3GpIKnd/6qdG8FoQUZrRWHVnM3Hjp2wcnYVjaMT
/a+FQRraIxdqVuyAE8tJC2b3e+WwndrvrnhxnTOLxcZpPhP1iboswoTHyANTZlzXHF37ftIu3rwn
QXXweBFuirZX+aHVn2BUYWOzz7pfWv+c8IoM2VbKnZm/9eO3WzW7BdUt4gMkb882yZstksNKU0fq
aTiryfOTX3Zyc3vC8esDbAyptc998754J0lp2P/S26iLZPHjH0bYOP5rnNu9i9vX9o54Kuc/qI66
/0Fyu6cVh11ZbnTzRy70jvu7pT3nLbcmx/dA6YqLctHKd6t8UR5S2fVBODeutS2TdECGb/zXAo/8
UZkRCIA8bVclb/n4qC8fEtWIMZw0pqvE9Yf9XWuMXCPjKBJ0feQImiIqVIdjSRXojm9/ICy/rqPK
EumptcrbRFoMX3y6ZXAJxPQ4TogJFYigvBo+eGNONs9bNtEs73y782+PICWnucaZKRtZaY/jK+Fh
CJb8V4Nl8GgKHZBbT6kdVva/xdF2QIn03r2jMotETEQsR+46i4d4gCEonMgoyOxD/VQK9bkY1rZP
DtL7gB5giS630nlP419xHYhz1OW+//IO7fAgGv7gxJa8GeVugH/DMXmY0oOgoKuhMiRdz3dtz7i8
WhynheSwuJ8M9o/kgopnWIr05kryPigwrp88CuGagi/5k9PLp8Oa9uOqKENR7BwOFc8gjWT9TJzn
Xp1z/5cCr3I8JvOZMuyNGC73Nw3+mZfo4DNqm9eseYpN6HfHjajy5V/7rctoYbwDF5n6fz7oF5wJ
d04XdAldK9lXXlwalAbE+64iUuQEOFfTfFiMQ9ezxOp7e3a3I/eF5R0NDfah39r5VUCJTOsjelWk
6tele1qmL9fgifkss/+01IGPRWNPA2WjXVQbwvVHBMYH+vg5uae1vhGkXkMDNim5F9S3f4HzaNW8
J0pfti+6hRDzS3dPwn6Kp1c6MevksDrbLj1J+STXHdl9gS2vPjBsPT2U+c1GfJsN/5XZwENwcrxX
KsFmrq8swb3y6pgvSX5T41lPjstdNTV85OJI9LFaPQaVKCOwiyeUVoAn37zOJgmhWzE6vI8fq/Hg
q4gVLnSGby4imO3Q4hYT8e8siq1Vnb0xjZySGi+9jDry/9nw7eExLciyN6mzyO2NoW9Fi28GnVTM
razfG24vknbXpD4o9ynXp/No/peoeFeaPsA0NbjdlVUmEG7HwlNtRviKWd8RskT3dxMxnzMpg1Qz
+mtC3+qSfSS9VqxqLjevVz2RAIce9dVa7qddfpypYyr77wwhtayoCqoO0vhNR3fTmu85B4Cp5+Rh
5QEItGRyn+EOk+lXLWmoZQuRZstD3kvSroFsDe43fn2jfyPtuKcITvk3PBbMAsl2pfh3YdSY3cil
2KARz6agt2Pqn1RCLdVqc8okYRd/zg46/uk1bi5l7ARaS60sINXq/I29DNf0eWq+4pQkblSeOedB
DVzZaWGmP/S+c1v94jw0yXayuaoSuYk1tNN86JO0976JXlFw4inztS15muuSxqTk27bgp/Lfdqxg
HlDxI57hKuxCVx1HQn4gsjlzKZMCXK74JyuULLGibA7YKO+ex/HDbnZieKB6CakFJ3a87aofCzqd
qgAIzr/ai4QiyiOOKQfJWcHbQ+qq7Wj8tPjAY5+Wa0EevUL/0wB36lh1NuZd4qt9aPl8qCt1QFgC
kjonf12887y9gdpN87LNMnORpS+LST1E3UVAfueBOLaduzoo7P8aj3L47m0Q1ptZtF+rLjal3ge2
9dPKv9RxTw49bAlRpLL8mLqM1Rz9G5wfzPI60kl9azQu3vQt819T04hUh8x3/TejAolfquXPb+m1
xYBjfCoaERQ/cbq310OF9WVhPSzFf8l6EV2Yr/p+dMezEi9TuxUZQwox67m2MSCAWXX07oeCdNV+
OdZjW9/tYjAzp7belsaDcum5ODgu3n+q2BwvQisRDAyHosp2ipb3CZWfqT8O3UnZpw4SXKQ/0nKC
Gbh40A4mvGgDhJsbry7efs3YIQLd6CxRJG7SAcI3j4EFHUCQ3VcxIBv1NlvUsqlhY5WPs/dDh+2/
lQY3W9KEaF9r6wUB6yarZxCfX854O7522slwDzLfqYIWen42SHJnffKdPzXgdZlvZbeV6fvkxsE6
cRrhTDpqPEWwA5TqnaGbLee3ShpUoy9wIxk6N7wsBNfm5Z8+X/T2xUG3Wp0JIoGz4IHWr6JB5LXv
qINrvVPTs/Q451H+WdDJCRV6HUhV9iIU3BINZk17i8VrMTnBuFyHNobcZyx7N9B5LeSkuoDqbHs8
AH18cSkNqatnOdKm8ux1T9OyI7aAovMA3Be8/OiU/IXm1vWfJquL7Z/6TD/UwBjFwgSE+VCWb7Hm
PMwZ+TgnbIKwUU+le5LiI6eJbF2QoYsVjeX0kNLDQUHzStbQiiXPAlaV7NIpc52e/40UuDVqnzSX
nCb2rGa/5fauqh+fIrcSKiwzdvR0W2aKp/KKwilscwwjSbNX2dtYU/aqd1DV39n05WNUTtEYaNZH
Zf5ru3GXWkto6Qc6yVBw8RyvnnpUmtq3maIjdA4NWmOovIxS6rFWSipFiyXDpoq1mP7ZCPsWvaBJ
QJ0xeh3BGeIN9r43Su2ClZMajXVxjH1Qfc27YiIM1qI6l/UCO47zEaCHusFsicyxP/ZUVPB5uB3b
ToEc0O5uFuG3ytBwyLWRjEk6bO2gSPQ/r0OAZM4RlS+ffoKfCBS28hUVLNUOGcXRHZb9QKaSflcx
0VqLXB4/CdIaG8H0+m3E5kNHZj81N+xe/s7qhygz7l11Y9hW9r5deNndZTp4dfKh5vrDtrW9v46R
J/RzXRdbr1kDcLCNWMobSGZkjfMRdP/TYUAU/nicrPyRSu5wmpZt1qTtxnRrCgwEWdr6YfC0syyS
U2pp2wqun2ad8bfTxFbJ+SlZdGh7yKnJDFanP/S8NZlPLJG0PtG5MEvQpcht3G2yQgtIL362XfRe
qThUVvvfXHgiMmsSFP3SPxpcuGi/A11Zm1azopWmnoDeExx/f4t8HPpnYY+MyGu1Mf37Gld+QAXd
pqzYGjPuAXc5rqS+oH27lT6ckOXvqs6AlqSc0egvlYTKq6DkVbef4/hmZiMZtDSLqLW/qlWeqDML
Cxi8WKfpE1jZS7OTxwF95zBv6AcvM8HGVeK8m82wGbk0h8LE/IcKx0xOOJbo4ctfDeofZnN97dc+
8vk7OlpItSSBP+eRzcHRUhC+LityHJogEz8syHfWHOPc13Jv9bynCCiJ2go6z42gKT9bzdsX9XTp
jDmosVz29C3DYBp1uNwj4nVjL7r5CRzyfRrV0S7i0FopHDMS+r9XSGvkbTCaNbNdDyBP+JW3UL5l
2w+6+lGxs/NNbZ9xn6S6EznwyzQsAxLpW9TtZIlxBQveXoKgTmnJ9F5gixuEcbP0MRL/awmldszu
Q7RkQZp2+7YfaEUddkqfacakJhk2L52Wg2vWVM5W2BXv7w8/Oxcz+uZfn3rlyXCPvbGGJFdfRc3E
NprT8wh6NLjNNtEA43Qgn9mZwxL4HUzqV1/8p4wE58AZU34pUf52Nd+3JyPUSKBMPvMPEjOLEXK9
674HO14iShGQ0qD0mIb8UExl6HflQdcrDJ/5rp2rTxjkMozXNOG30bZdBwlzVxiaFQ1StEKG7jTT
eBNvoYjtSJFCmOYJDU41fbwxt4FgLzVFdiq8icrLZBeP8xLaBE71oBDl3JzqhLPcW19tdK7jwEDc
0kZFeTLE17jyJPrAgLrenVATHYqFQjPcfbGfspB09x37gE5IsdZ1V5JEnqlnDilEfaCMtNzkWBJk
l7y3PLxUf5EErB4ry6WOxpYN5Wn5szW8FSNbXo9P3hCYBfk4OTLa5tkZis98ESj/lgAR5H6WCRVo
TFaqYazDI4rcsUJiJsMZOik2ynMHD9YMHMlMPzweOfdHq5qHBY1kn/JSGFXgoXlAroqRGwn4yikf
Z1Tp8iY0LQMGC47TpccqHjY5oqCqhsfG7UDnMQJIWppqLiKi3pFdg8o3Udp5exNklVqiKB/nqBjc
jVlYO5rPQtOproyZR4y/bFoMxYMWJOSIeyZ+9k5gH8J86eKLzCqAMJvWepgBhAV5HTglHq2hPfr5
uKnvO1tqJECI/d5m6u2U/KMWjf5ja/0wJoi2cbmMbIYreGzjonH2aKXQU+h5GgYrTkyBnahSBZCe
ifGPVP2L6XuoattojutTz0JIEVtgaNOWk+FwV54vfReaKPH8qXxrVH5Uc64HqGMf1jSmMdiWT7WD
KBHFBJshZrbcrj56DGrsazAsFgrY3NAv7QhK7vGDlqiluEsgZhnJHN6+dIdTK5pyON+VbxFEFMtS
GMdzQBT71ordjRIeygHKvkuBq6wJkwkhuAsWXzQWmAkWVb7PBUFTNuXTpkfyGHQaAvY1jhriyst1
koHQHHCNXIYCs3LT6Vy7mIlSL0SfFSTzfV9vA6uqzrqH8djgZKn7CmmSufFT8WNhNQmWwg5SG7Jf
99BJc5XqdE6XAgN/3//WDOINP6+2TnyhzWkWXRSvemSB6zWGdTHA/NuFDyMZe7rEO/NU2euLlVt7
tNw7ugSf6a16hA++NHw44yx2SotmvwYMzad9utiHZBA7DFQh1rIISu5RHxhVYSA9zIKEkj6SGPnZ
TChCPTg/Q19ZOLBliBTO2A+9nqGcGS5V2pNvsb5N1WFgYqdkfZlDZ6bIoaNMucP9bLo7f/5nc3uN
Db8a7oceRe4mrkcZDgKzA39qELmQDYzCdrKidLe/F0LLkdd/8exxwGInttEaD+7wUTrO1irzhwmA
bphT6OAKz1dyyrp2h7UfbmcIxFw82HZ9MBQOuXrcmSJ/wg4OEAovC2V/0IV5MGz/rxWZjrIIM05a
Pdd0aN3JdUv3wWR4KWZ/OCiIchnbt5pEGhz1/JS93CkLbaHFgeS4H4sGAj/0LumN2ueEcDCICUPE
uzTDB/EPViaMkv9eNPF5VTjWpiHBgp+8+NV8GUqFmRCpv9NQeKEWPiJrrHdgy/AZGc5B7UpaNdwC
l4ONVxGZ9Z1J0YgWwPQ4T/U+BgM284K2pxEBj+NSJ4CZG8VmqRihB/1Isx0cQNwQzuCg3u6gVqN0
mGmtRaYWs6Sa/rq/CzUXt7+kpr8jzPnkqkXt4dZ+vNnaOll+nkEZpW1GTSLe9WTcqrizr9NUAx96
BFvUPjuNF7qwybGgynKk+cltvTC5r45yYZfHpqqzToiuv7ZlzAZunK0m+6st79f31ktHk1VD77Jt
98yF1XHqiojO+mA206NDBeZd+cLMGy4e8rM7CASmJABiDLMDM5nXjeUkkWmBvNcaN7YHkAtAmdwv
Q800sXjRENwtCI0Glo8iZZSj+DkXpGfINomQM2xn08fyQa05hP12LGFce/zl1dzVBzslopGAhXZ2
GLpt4BUSFFYLMHwYd25ZoahUCMzzyiYHkeSZJ23Brp/jrLvWjaA1i4oW1iT90ecFbUrZBXHq3fmh
0Xw0vLrxtuUqh53MUhyeY+l95733T+90/0ruKOSDQST722rBX5nOue9zt3utUXy8kxRV7qaF22By
FEJogTLIor1rH7vUK27auvjKc6t8qAWSLzRDFAHt4jSpzraiGgHfgsa243yo0W5PlCR+r0WvdtgN
MzzklcAd1xW0Z6fxg2cYWD6TNeWZtlIT9R1Ankl4he69NU1nfuDv926mvcgiUHNn7mww7UDz4nRn
VCAOxRjnx9F0jo2PZ8vu8Fev5mT8r399P9cYibIEHKlfbTxv2DH3ULBD1BYuaqUehd4scBkP2COR
DeFhwqzWg93/Uv6JpjanDtHyXPOLUnsUWiMK+KQZIPnyJD72GUu9LNSMPdU34ZzwVT+hQksPeYej
AIwka0Fj2/yllsB0Ap94GmY+0LHhWyS6mPhyHnNCOTzCTJLpNjWZ+y2kQ2bJokA8vdp6JKjQeTAc
O6Zcs9ccRE7LM3T/NkkodHcXl8CHnvbNwbQgsMmWkd+esa5blfPF6SVhHtiQvtSsTQmCqB5cZyR6
ADdlmJcOSnemqZ6Tc0kf3XWo/4p1YL3N+NDIJzepmQzRbxZJMGDke6jLrtlPSn+W8/TT6F1+rBzj
Ip2SmI7UZRTMq4JurPtVO3hYjh2iVm5+1ri47wackt1kfEA5+y9Ikec3Ql8oaqoLEiCwdZ66vhu3
CV2dJ90X6nXoTehfX64YwFwMPGixHvNCW/+qviw/dDSRu3adx30FU0o5hEBAnucxbA6pfwzmk6X9
iB6Nvq+pFyvBVeT5FFEZBQZdlbFbYCT436NfEVPB0VbkLV7mVuc/bqbvQici5R7/vLcW6znzWnPn
TMhHmF+aQjsiVdEBqHtAayeRHFQGwDCYYPmGp/au9lwrZ+tnMjsjijFD04SmaDCpMpNVw3wYTYnm
Qyj1Os4jXgzfAwfU/fqV/mxG1FHjnC4ws+ibMrfxz+V44VEu9jZ6EGfY1Xeqp5l895+fdWV0t3wR
ETC2uBIL+mD4rbOwbJwZMCNhqs5SLzB8MQHacgRVJHk/819wRJnQ37Uu1dVUZCtviMuBiBYJvjrA
hV0/Zr8ULWYImiegoarwsSe0kF8piV1QHg2V5WXNT2NYvUcnjt6EpVy4dnsCIJYU2bwHJJrnannQ
6O+lnbo4qmyiu7e7x0rRLZm7TBeu3+ybuvi24vVFFjPOlcuYiZuXEoyPTZOUDn9e0Pmhq9knXc1x
bjbPObMULZ0px6m8W6Od2Kkei9nyuJRoBGMrteODMiETUIw5r9qsQDZXSU9hzCddxD5ukF4st8GV
FNPWo4dKF5ghnE3tc/RZYxUz8EexGDVmS3M8TK+ECqTjlh+9O2T92nIEgMEyFao6lLTbxoAjyY/l
J/8xo6wXY67qjxJwyF5ek5JUQCbzlKyNmJgDXOdJgA2VQ07G8V+nt+WTrrz4d1iEkcCIx9nBjb2H
mHvweZrs7mRriAqlRkkuofc+Z8r94ChXI5qdLOhjotkYa20PF2rZ9eOBGElo/cQGDmHyyZ1ATyff
oFtQCRX1XUm8AQbYZm9hIQroBwJmXZIFliRv9Q5XLnBrPpsoHQGvqJRO0i1fa3LQsjalI5XL2coN
HsBVM5zTRMoDmie2hXPZfcjuY4tlJJxIjru0Ntphkxlt9WLY2ZEyKk1Qa1sMGoOzaNcPbYXrtifN
4plw/ltmnpbBzKKRZCWUsCwuFFjFwPkaMvYOmKux+v+me1oJiXF90HZ2vOu1jpwoM2+3aunJFGm9
mLFjMiTjN6KrITMm6kpLxjuaVxnUcfTRpKmTZZXGAj8uch/efL3YoonlHVIS/xBE96YzMy4kFUOe
UXIXqkRnl5FMyonmfq14HcJSVwmTLS1zTHI+SFWMCUQNZRU02UJ00V0UGPtkr6C0a4M+7RKUC+Ix
wSuSBGmDYEJ1Q7wB4MrriF7EuAvHtbk00/CrU1c0PgkmMzQIcX7rJqs89J0NWYQ/yQZNT6/WgFYa
l6I5/Umuc1LALPMfTd0/QFl+1EySFYuJvwj8GPbPT8bj6P5DvIu4QLbEWuuaqaGtpZqJW12+V61j
PuJqUB+EA+nBRJICsgPzv2GocyvKyslg+BsII0sIOjtAHAwHb0VuY1Nac2vvssfcBKhy2W8id8Ab
WibcxNixMCrbvX9rSxMJY2+cymLu7/ajBnFl1gLcCA1nTVN+eGtJXI/XfLG9KkRJSdHw6jOdjF3c
mwEEAbZ+L0+LC9kFHcxs4wVp1xcPzSr+YpXd51tn/kbd+9MsqJ/m1n3whTZf4jTGxmv4bEuu3o5D
RMidzX3WiJ5nA3MVUBXg/jyLO2vua/reqnPjK55jmr5FQqHW4ssbzknnLBV5DpvJn1J4UHN23iQq
2Ig0APCDQtO1i5mifPSmTL+HDLG7zGAYq1H6/qkWIvcfs8SHs7Yp9l5wjgAkwZUIolqS2f9sBwSb
ZFeIreNkDwnodquMIDE/4oF1ArAlrlMogtk3fyl8fyIl7Km1FSBhM96sSTtXXdG+xbGTo3loAQbU
aHHv5QompB9/pNnrcMf26zSk8GCufKNNN73YaaJeHfYQdvkZwNbCpL7E/uPS1E8Yql5KD9eUjVOS
u5yTdLO27ftAkvJV5kyAttBIOMoI2ynsevpsLXSp35hwXlaMgfJBb8q3Nrm7wxYXWquaNIMSQYaj
e3qSDFq1QhB43BYeCMVGjsNfWclf3c4rQCn0QcKBim7JpuJdyRM1Bo2lkc2g85jGOyOLVSQ810bE
bzFwTwOm6ZG5NGhbrdqJTP3nEGSyI1/DPy1Dcq8O9hEx2DlZbl0KgLiwJQUEeJGm1lvmXlk1kv1s
9GsjnHNpGXCttkFFbN7/aZYro7IYyW5YkVyXq/udgchtqzr7bJoKG8nCAtSU2rrJiW0J1OK2gAgr
nIdHCkZULan8bqQuv4hOu8u4C9DJyO5gztzERXov7IYz21xgIS3lNk+GmRts93pKK4Du5S/AGmye
3GDIEnqRgPynY7u/G2+KbZxq4Kq5NxuHOq8mBvXYdIqtGhx+hQSJ+Bs7iDh0DY69cTAQDa5GLrak
PSiUPrSbbeLVXm9GMqnvkle7iDRPex9L7b+1mt0deXLVlpYxUqTc0fkdrVLVQWVOD9PYj2+O4aN7
Fj0CqXsQsSxonmFN7F+gcV90nJFhGWsuNiRz2LYldD6jd4qxQX8jMsufD+YSr4h5vN/R44Jg4XEJ
xWCD3rbkNB0sZ8X3W3qLfOgXMLjW9Xv+ksMGRa4zzEqcX9Kif1w7TH3McSZDWdHajzKt4CXkosOX
MjdtiorQVzzPiAR8vhOayWWY9YMLjtK+LmLyHjXqtrdjOspTLJQZMdS04J1U6nkO5YEb1079bRv7
3W9xz2tDfsKwOLraTRE19UNm1nwebHs8WWbfHZLZi0PgH6BKf3D3wl7tUJP6wD6iqzOvWB2UNs8a
cVnTXqBKuoy+aA+Zl3mHsuvAx+0cz+o01EBnhg3ZMVcP3cTRIkdANuBK6w4cYzTqiCkB0tNQd94P
DuKfxg9CbkRQuMq51pXZfhZ63x/bzi8e+zmPL6Y15u/3emB8u5oKpiJbtuNSwD0RdXV04TQYDJWd
YjvplqPt6N8rEjWNVLiNXtMqJ3NfO4y4zPd2YqrIASELctdq9sAkiBZMnePc40eLU8s8TlUmvpRO
uu/iZFNoknAQ6lr+Wvy/rgt9IN4FLHs0PKtozjRwNt+It8Zo/K5q+BALXns915f/POCbkzVj2oaN
r480/xXPq46gTi/n+YyOWwwBhhS4516+rE5GJowAp7Q1NGSayP81dseExNC16f3B/nMHh3eSMTpI
rXF5wrplBjNk1cZGJbyB0AdnlcfMX+6xQloTzEV2F6qPJYf/OqVRj+yf+B9GsyHGMNQnjbH1Zt8I
dR16VfVLs8c/jcgBbYt0hoi3n8SPuHFPHf0vf5OJr7mfFQvSkGnrNmP+/inIaLotRIyHddoy/hPn
c1azcSt1+5cQs37TpQMsFTOuz9BQCCLYxirezi5BmXPTas+NWzhhIWZMMpk2w8sjyhdfQjXpG4OG
/zGZ3OG5njndHk/k9N5JO9/VGGlw+OEhBg1q6/e0HXrouqIIeqJKt2o0xF8mnuy62MfCmR7bkiTJ
rUygCBs/4a4wl+7YWlpOIICuYbZk2iZqrfywp1aP2CLRZzbrkr3TSb+wgGCCDJCnNhu4pi6kD8A8
Ca0CUUnRODFvs3CDmhwrrfokea8IJ7N/KXvt3fBpEEdLPZ4JsOpekT73V+hoC9thAn5lFPHJx8WH
WbBNvgFwHEYYrCleE3ff7UJ+iKl4sBUww2ddrzrw1QTKsnbOmeer2eat9Vu2nYNzQMl9Ku0VtLPE
yXklYnVwj0uNcc/xjYoT1uvPyk0MUHczO3UIuY5kgUw7OYoJbVNevcgBK6lbLnPQ5Qu4k76YI3Mv
RqY4aD2zzLdmbOZYP2WBqgO0ZSy3nZygCuia8a5Jn08A1IZ1am2Mj4uMl/2KJP7ZhjlFed+XW19Y
lJTjOzjTYQG5mYs6NH3NoAfSJxCVSPioXBstXF13csGZdFTv3dJYG9cTJDcVuoPedvHehwxEvjCt
pAgra32zVgsiiVwpC9g0ThB+LsiSmrgp9qRWfEnse+SyYK/e9O2yQoDmTfexFplCT2/WSAjknJqB
2SiCdKhHuHlGNwK+m/Y1zUGnYp18pnlEKjMrODkCv9ZIpn23y6fk/j/4r+5QDv9MA9yt7/EFmGjP
QogDGQzK9iO5FuXP6sfduWjymGi5uJxE0FvwgZ0rjIfVbjws3Z2zbYbci0pWuKNs0gEGEGKqFxWT
Qmo4Vxri/cdWdxRxPwNtgBq43YRob8nIR53Xcn0lkbfer/Vk3AxLE4Hv5cMN1321bcxVBktvzHuY
gCJohB3/K0emD/BKZofV0nc4YBFx9Jz2WZ6RyFWhm4sJOdyVXm1gbgdhxzmObsvzDErqHQa4fvqa
8r55yCvpfBMfQK6bA6QvyX9c+ZFh/Na51XZp76aBYHwIuxlCVcyGvGA9RsBgFSOqwpSbDS4q4/CH
IKkWI/s/0s5rR3Il2bK/MrjvBNxJp3qYl9AZkToqVb0QJbKotebX38VuYCYzKhCJ033QaDRwGuFJ
0oW52d7LsLD73qqxLf/JiKjKcX5oxrOotPTKdIv60JjzjOKU2JK6oypei3QTDpm8Zz3MVSiym2lA
ZhQwGn0au9SFINR+t30+dT1l/ZzWTdZShMHLYI9in4q2+pa2xYhUyEyRWVox1x+NWmmihIaKMyhg
o4JCpgcaNI+JwlicVd9lEJa/+zEdjuTk2x3WkvhQ+mlxm3XDL2FZ/i1RRcq8QtLsVmWJTWrKdq5V
9PdTkVmHIQW6MlKKXFmNCWDG8DP8g1jkOocdvqioe+RdaXAJokbnhiTAwsaXqySvseeUsIGR9k09
gmQ4yjCKF82UjYsRoMPGr1lsktT9SlaCEDP25wnMljaO5DMaXDbTa+y36qkOCNz6AGdG1jUWIEjH
3SSmSneCLNaiaN1XKwnmFi1VCJHDEuQu6B27oh9Y8TQMMYcUYQtFIfgv2OiHrYKn+CdATrZI8t7b
iRT3qJmixeuge1AM4H4jQ9oJKivGgz644YYKmbFte7itQJHyu3kHW9i4LhcZJ++aRj1U7bocZFVb
fR8FCt3Q9G49CzO7N2bRqgI4hYIl+BMSui4sObyOHSLjqvKMXdAnT0RNzdIR2jExCOAWaa/KF98S
w61b+uJ6ysLfig6k/JGO79/mTiw2w9Azv92gv+fyqDa0JK5fyyIhW60MxHKFpOQVhO/p5FAoDpv2
ueAsWem0B70So9KufE/VuJUDqkFCAdaz7XQPzw8xSTD5OmU6fJKoWh3xk6ssGSVDQ7EyNIa+1pgf
y8AigCuVtLZOzoW4N2T37EeZd+vUbXWdh1m35oKEuq9PwyMFDvzjFSrhEJ5xsJiwRS2mKvzppmF+
6PIqOSDP4E8HoEQKwEcunbeNvE7iglQLoF6iDx+8IdGBSo6QyYxdO2XygYoQOu86Q5XW4VRAuTN/
B19GBCJTY9bkXkvju9mL7JY5B3AhCN5BaCBgC438zvYMJBJhrk9/wrAxVrVBHpWkR8BdB2eNWWj6
wlHZC4Ghu/Kc1FgPmLC3XUlvbb+sqLfaOUl2PSuXfN0MpEZtgGzU9cMkUNoYARpkdJxIwpoczwUy
pcUAQmurT81jQjqF7Eh6HFp1n7R+sRZwubfwP8UPexaWg/1y59VDCKnMCqGuKW6sTvspk77ahLUa
SvivRbWOItntoY/0dAiMfmCy9pZpKlD06rTHoTWH2NBDajwEkyLN0EEsgkHXbcpWF9y+oObabfAD
tk268ZFZAD2Lh+s8y7loNC7CJo2rwCpQBXG9QFHhWnq6DafaXvtjUjUb5GkUqblmLA1L4xKpo+Ny
qoGS5tAcXDyy47UzZuC8POUG89Yf3wfk/n/SAOGJpBX+r7rXrUOR53r6ECcNiHPKqKj7qb7VOx24
2busm+AhtBzn3gtQFFc0mr4LQa4ArvEqj/Mojjrsw2OeI19Hu4v9iPtXMAvM26gkwOSGU+y9bAju
pIMnMCOpDMsEEpdeJO8ioNRKPhtTHwVuauVAJMERqOfSmwlUgEu2eGOx9lu+OBSuS+amAJNq+ZNa
j0TpW03HD1RL8reIaK2VMvwfCQLLq8mS1XVQm/4KAjecyrYMlz3b8jIeXOvQZbTLtofsxU9qY+O7
OH1TnZSfBiJ6ozu5963KJ2wcQ2avTGi4G33sZ00m3zVV+VvkO6iDHY0J3bGmDFn/5npLdXXSnbXU
SvS4aV1/17vGZXGL2Z2AIJ8FAq6orztcHMQ9piKDnHiAUAccIDQgcJPwxiSxThCb2iCdfKok3wyM
8d26nsLxFWdHvXRrnM4AF7uFZ81EczkS9kFJSagGEuX0SUwY2fTR3jWGcamy9piVZKDahODV7jVK
wuCidrrdOde9whywAAVIUa7Ma2ZN5OsDle5KWOMhDXVwst0QffOK9Dc7MKTzzJrrQ3n02I7ecDTT
Nmdbop3c0rGRiluB/jrCXbtWwxgT5CP6cYncgVEG4VNWRsD6J0Qdnj0Em0CQ0VeWJxB7TEa+RZRA
lO+4776d/mi4bq7TRobbifYJh2Io41XT2wR6RTUyP4DfcfaFqARIOoonHxzFwh7R+gqg2nhtJn9l
DFSiFhGFhpVfTiGJZc1oyKiWqVwKg1fWTLZ+xNopH400QgFi8DtR+J3kgcu1Ou1WSe8REoAZQtaa
e7sJbwHiX6R0Q0EKT/MoekQdtV1BB7opCTXaYVTB90SzKB2QLtvp2lDtXbrurRBeIKjOoD3u6VHZ
cK5qzcCnIaalZUF8PWiA3IOuNje8pGAzmu67ZgUowkvfPSRGxaWbNQNdvJi4g4caWVw3qTj3Pbjh
vodVlXR2Nx6SrgSzH+b+VnIJ24xjR/5y8GcSCJwJ6spRCbfbr9fKqPNt5ETmsTes5DiGPkQFu4hm
UIWxMGusln5PuaclRLF1u94Elf7W1RTpRnizILYlnmNPcXAZatOrK09/7+ukW4mutYDuWb48+kNQ
P0snRpqJs4cEet2QQ6p5qlpDCyGattpXSou+KYcgWW8Mi5RJ266rDJ1ZHibN2wBb8jFvfJieHOA/
nBDLatxxTYQkPizjHplArGod3i50xclB75d1lrGlIEBkXIGThO0zUAmMhgew0nKvWWbzwytNcyaL
0U+1kwBBNCeulzIpfpNmMN67VrKfU4tbW3rE/dmB3TBpMToOTARYYpS18LhybmQbpD+sJDbWbT80
r1nLrQIKCUF27/ySIB+XbeAZG2IIpC6OWZGnr4f2ISjt8JC3pE0lmrXB6GZvi4F7qhUyfnOo7HN5
R7TQjKV2XwZOepc4Vvmgk9EipUpK2JAKq481IcccRguVfBzSmAGqPn6Q3s42jsE9kPpbS1eL3l4F
Qp9uXZNYAr8gCR8fxkmu2K3aElwDoKtWJ90XDe/IzLOdozX2BjvxuIU/WO26kj4DApnWj0Tv+wkF
tqp3OTvGSk01+6ka4usRVzKaWOkt6whmvVfSfjxJSGYayDxuuDhDtO+x4gCmYvfL5TuxD1Gamczn
cFXta42IYvLzbA0tspeb2tGHR89BhAthLbiXGM0lBq8eDYkROVQFzWCn5Xa79cqpgcBhjz8qOkZs
sMmzX4ADZPvHzEq5oHlOghGClkotygGzyYT4YCepNX0bGjTkohfTjeAEBQFhqS00WDjBgvO3l7p2
qzuq23D30nd91QQ/C2+qd6Zs0+WUDz87U1pM6jT8k4HbQ/g41BsZ9cWml7HamGS71iaaM3JOBthL
RYSb0iRgo+jTgTzVHInFZa22yUi+MQr17QCtezEa+LM736TyE3nNejJqG6EpjTTyprNeq6InVzdv
tiOuvqvO0Ly9M5AEX4RD9T3WlPNdjRXlxNwq8iugwNXK0k2+B/AA339LWySIyOeyNXUIb2dHmG88
eqesM5FHB1xB2i4O/Ggd+q3G5upna2NEn1zqzp9GaXCgZgIYmR6gPUEMyEQC0WmmkqQhwA3+J1kG
yp219uiLXB2yMXQeB7BVoBaAkeBAQbDQmvLKiyni9ZbuPFDa4bhzrDdCC/2aHgHawYIoSJRCQmJp
QFteYRV+p0Q366hokbwMhQ1yqc7p6BHHLejH2I2uEhMZdwI6zXIPM8MHa3SUvNqZBoEx9wq6nmPB
CdxJHrS4KF7MFtaMhfNs3TKd7gxioH0EBWBZWUhTkijyb2xKUtc9U59DqukRQGALyGI6eHU5xMDA
/EmByLjHdv4L1R+5uWnwt11vNavSN6yty/1vT2cKeXD0sd5w/hbbZGLzi6rMxfGZ9qiXVbgJ49p9
oxxHr76ZnkyPSxSlFs0s6BJZL8OKnAkTcAm0jIRJiqiyABkC1ymNfpJ9BYSEG+CGGDFech3HfqZR
KxzyHPGlBrcSXraaQzn7G2gALBLAgpaOC/gQd0sw29LHYBtYfUrATrfnyNJ+cciHCqoYG1MfTWoT
ebZ/jdwVQeBEnlQzIhS2MlcbXaQv5L78dUlScTl2ukbEqYUHsnjBetTIszdpIf5MgftU4X15shKN
JeVBon6w20Hc4C6uNkQ5tP3A84aV3rCXHjRjSBYI++jC7qyqCXVNkA7mztfRmPigFCrgHjZF2Fsq
kM6L9AFKcy3pDrpgdkz5VKyCaALmFWAbzIT/CIpkN402LhWrpGCXDSkx2JiQB8PIqGtZso1TvNWE
BpgFak2s6wQscGCLfpmLTFyR7AVLkYTFQdjsQ0t37sFj9KN9pwmkQQ0pIfhfLPA4t7fCK5uDh4nn
VSa1uIbHPS1DSX7AtcJ851LK2KG3hWwgCWc2qQ4qYAiz5zqjVs6GG1wZ0BNtlP4jUXMBz3IxOI29
6mlbszayMnxR2UhzEPKGCDfJ5e8dzTRe0DmZm3qOKrquK7aNTgKaVJg6TBjJdxEUrk06IKYNww7g
Ro+CeFBp/hyHdvaomRhvuTOPCLdIgMdJ8c0dB33DLgEBjgrMromF/ZAEWr5BymE/o+yE5JE4VKRQ
J1DyzCX+VQo1Q9JCm8/bdkN/YfKlA/XSlTNXh6zJNSYQrjEa5kyWyDxql7yz03A2oCilf0IhtCcV
p9AqkqB60tIBLBa1wluA0bzipkgfQLtD5VDAI+upqFee2RcAwgUp+LhKrr2kmL7lBGDXZhDej9Aq
VlHWvrOpcEd2aSSIz3/cejQ7gShClGui+VlYBIo00SDTDHmNpESPKy/prgr4gNdeStqmKklK8jK5
d3vleNvlxQyYawPoxui/vKQrxMo24z9QPnNmKVwCTKIl6iTEu+A45MPg9z8wlXyvwVpc9VMwPjek
yVeUY7vN6PNjYda4BAKBdUNBLd/WXseNBJc0JAU65/j0Q/qXIAt3NBA2l1zFEpiMu4hjaoppYeVL
o7ZKwMKcPNWQOr9ieI/XpRNSOuwIY4WYghvuciWXEjRvj4UTp1unc9XKG0kLzTIcjL700ACwltwh
9euXPVsagTJqny53BoCc5DDrLEQOnnv29aAXmGXj66l8qAWsE6j+4s0sWvNnqM/cLBtfkAVsZRkN
YX0jvd5eWm08brLJszaOcKuXqK/JI9hci+GNw4o3g+Eatbn8xcLHcBolNu1oYjpycCW4AdnIGcpN
DJsOJegkc9NrtKMpAVVO0FEW2q9qVg3nJdScDIHfNgCOfogTkBr6YNS/vKANfms57Mko9sKNLMNu
4Zcz4hIMZ84sivOrxiCN1RXtc4i+60UQq6HBxWhqd2SqFq5Hb6KoaIMn6sEe0XgSP/Y0GXlwPSS3
mNMbSFU9ncXM0vpjKdQ2/Ff03NuG2pmIIq7KljzlMiZJgwo+SZDChklVXpdxVpIqKdMrNqnpSTcK
ba9Tut8mZcvOQowi6XhDCKm4FEY2njtP/IBP81IL/6EF6w7dn7xS4j4V/VNuk8+TJG/uysF2DjQb
Jd5tENMhcgX7YqAPjP04v4kse/aNNxkS4ykXV3ra0k2B9OzW0OPwmz4bwYQtg2tSZPF7alCCFsjG
bkWOxLSS7bB2myE5cLvI76chVRuNvmcbeCx0KLDi51AzynxZ76KcDi+Q4Vwysw4JddqjrEwfWvIu
ddYGMkd1FaQ3uFbhkLQeJZGi0XF2RKQeHAA/MxGleQ67marhgDOt+hQtCQpPEv+o+AYjnGDtV/ma
/SNcN/SLYAjaXfTcVFej1hZMBaNCYZ970y8vTxQff5ZzZGG592s/QuCqwWcXc3koctSDOU3GegTE
tHJV424dgy9lVXAIhAfKC6zPMxll8YP2RubOivJHUdblhgzvvxVzWLQhMC/k4NLtKB7enN4pbnA3
Bb84z4YbhCDIdACA4hk1MVK19AsA6dSm96SBx5cuZyug9kpb9MR+KsuhWlQ2P9JJ75cxSb2k9Q0X
OhjTSAfU+DJy8V4Y6RRuofM5M6YN65yhQzBIGmYL6+wQtbwLOPAgE/GgtFxDFOzCueEK2afi4COl
X4QWkRV9X9Zt7a0zbLO9DuyubKD7uqQwl419D6S4fMoVCJ5F4Af+wR1itUfDV6yscaToKYzxpowg
2HvI3G9lRnqMdn7J1m9dZk1nuwiBKL1TCaT9xuhW1yXJ5nvqGOESbvtPLCv+Gki0f28FpdwNHdC4
iNohaiI93ZNVxXqb6vm2M0DKeW3l3w2l9QsUfbaXeYev1+gdGPtzMZ3L2i3NpjhbkJKzXXBHl0Pu
PVoWOknfLqCjZjAcY4qYZD8qCkbcdO4HG2tBKMk4GD3goSYqnNuqqzk5XTVHZlg+okHEJAv5dKPA
uxTHY7RjxmtrOkaGu9BBUMWFTZ/ZztmuZTku6oy9qm/ccBWEmFDMpqgfzdGhDxXn5I3m04kJCaOG
Cwc6JlfVkEPUKX76c8yclWX37uhd+yu1Wn+T0PwLohwElkDzui05y+woutGnQYxqqGkBmY0i1Dm2
IUay1PAGPfQlh8bGbu1JXG1Shyug6Dcc6lVzqG1sAqarxufaLnVyip7ao8TBFm7JNweURBSRZIJy
2Jgw25oAOHfgbk0h8luwXSF+LGQcdLrrV7T0aikLFiTQEmTEGkZq6eEtc5KCngqZN8B6gtzTuImg
S6JU+wIx/sYyOveqTKdiq0n0M+2kVTtWH3F0TX69iexw5eupc0gQxK4I6NiSmva1QEy4q9HMPJbO
RGfWltaJABSiDSno/gq0J2vWronUR+E8eVI82onZr6J8VNeTbb7qnQk6PuFkbTLqEugsnccWL911
3HDe5Q3zozQRZidaG+woqETwGmj4M7oKJ2yJAovyKouERCnhlmbAqqXUdPMvTXMfGxhvgGtzm8GM
XY/1yH5f5wfpYhIwWqyirNAW8kOW7eBoCUTfbbTLTLP8QahKgIMGFQZMnLTsg0o0V3C1mLgwgTTU
Stxa059KVQJGYFDuzEgLb5hXxhXt2qYdd5f2Tg8A6sLvzX4T/WCOtZvijdZImIY7rbUXkjspQkUd
l0mF+oNMHvdy25BsmKiMhrjCihTjmdGQnj8aLC72QalW1oRhpVMVDqvQq1+qqqofRE2HR7904q0/
DnIFYM1cocv9Qd2fSiB4zeucc2dtNT6E9aIGvIA5e4mkx94lEQwBo3XZ8Uf9ezvY5XVN4R5/EVWf
WiJfTlB0Lzr6F6162f+ge5rYYrR3Nk6q2nd6F1l76UYUjFzxCzBfuqkgrD66vfsjsB30bBU5A2pm
v5H1yjUFG66mYVKTPYLr5hQ9ShDV0lCrs8j2iXxrKqI0iQUcRo3pbewRM6Cij9dK0ft7a7v05soH
PWfFF0a6azXDv9fNJn1U3BQRjTcDuXqS0nsm1a+yoTRRpDlXBifgNPI6se51gZC0lmJh21q2GvDv
0qAkA0pICLccJvyYiAHzdetz/AGybuj5BEAodMNhO2iBjoaOFAz5m7GhcRbkQ9e0m31Ef4sVn4LL
dyDGtZNkf3SaKa7gOiU/m7HoH0y71X6UPamhVDcazIfqsSS4vKWmBndKeMN3Ir43BGYWaVbcMDQ+
HVZVS6qo7xAqRFH+m4djSecDDo+5uUgeUYByiqDeD4lSi7oqq4eAbWcXFJAxaT1DUYJSqp7hXkeA
Q0MVahc6TrjYjG7NKeT2kOKdpX5eLO2BpikL3Ru9K4QANH1q7RExMQebmKDOtLT4QCeFmKm2q2nv
uh1g48CJXxqPXLWjU2eoY44GU/S8Q3JfyybXNLJtVQUVv6pR5fRvdJ4kmRwnNlwRAbMfA8kw5Dsq
M9oyjnE+dtKgLXqScWoKPBSip/XQlGGadGn8tGq6xqD3d40xvRrphEB58YDt5C6KY+cJEVC0LLPS
3qJsoQ4A0GNJgj/ANtBy/iOvxysjkBnbWn1tNlZJmQF5DYUBxdWiHQt/7XT2H99tO5+i6DDMF3wN
dBVGKcwz5irvR0qGpYdAGfotnLnIGtu9hTzdJwCM/BjBfhlXdJa1HOJJKqLyBbHRS3lNE0kyUYbM
X2s44CM3K7OjumrCXdTmHF/o1vFbD999p1saYHOghcjVfHNfFz45FDQav61+aP/4FqRCBdJXS4p3
h1TsFuVNsaUb3Dj/dekfrAVq1RnU7wOd1Q0fAnrgDCsVbMDL0IHWnQbgfsS3ElrmIq8oSjqJ6lcs
OzAJ1Ka3isiKXomEboua4xa7mx3vKro+wTEFahY62FVaV4cDHFvVNXWr6dmiCcKR/y9dCppAW6dt
qK1VG4w4+JAfIUIUv7UW8SUpuPJ3bBkhl4RY51Za8mqMGXugOurQluFwzmeGebAtVHs11pUr7qEd
roKovopbkjpg4521TpUOVIhhr9s8Mve6jEOagw4bo8SBXFAQhU3fdZr+TNUaR6TSnW1r2dZeeUSU
nBDYmaThr4t0rG4ghZvrakpLuBD0ArCrEDcb21w6GACBTH7Eqwgki3zGfpCSRnQWhktVtRBrLBP1
pg+cyJFduEUwQ9kAhzvlHaN7q5Vqv+lguaCokkt6KA0kZXQ2NpdT4QFXNph+VQjChYaTzw61743t
3bnYFwjr5vYjYkLYWmqIZkyuntekA2ENYwpD6zkXR7NWffcJD17LLOd5ukRc90Fm3gcp6VcNlf2j
KAq8aYPrYqxHyIoEsiIDb1LGpdSN4wqZt21KebB6jJIAyd+mdhZJ6vBnRYiJnKtju26a8E1xEi6S
jtQEiXTyrlhZwH72Cv4MCrVQw6oHvw5NhADBNnNYNY2wIxIu1VWJ24jwzb0xaTeCAmaonrn8ym2H
IxwPNA1R9qWULJWoIxCW0bDTObPQv2rDrU0uW+yGEuUxDcdiu3jIB8y7HhoqtiAyYrpeOQsnSVhv
hcNnS7HThK4J7N7M0hdU5M92Y7HLdCl9jUN6CltuXL0D50XfxH23hhprxaspHQGJ0ZF44Zb4YceA
DVwboJM1/KHLqNTMxwkZFCq8sHqhDYy+dYqkP8aBaXGQMO1qnbIp5bKJyjEAGSfU1UHX0bBzXEu0
KUZL/ZS8lVKgEMI6y7dTYzi/8qih16ZDMcD30Ef9By3ZDcdR2EyVzT//83+KD13f0brRPzmETwwT
DSyh9fJPf940dMPVTYNSj6mLkw7mrfIVd+wxf8D8/M2fimUux++Xh/i7STpDmC7huaFbphInjdjJ
qtmUorv8QU7Xo/OMM86KcSZjeLw8zvwmcvCKeXb1+//+j6MLk4eQtqvzqgxBd+vPbyqkRYU5pm72
UER3ZCpU4a9M9uU2fCsxFl4ea/6bL43lfB6rwsoUzg0SH8bhLfP/uPBhXUrckhx7kqIuO6ADuzzi
ubfoGLaUumvwX4b6PKJqOb1KxFMPCHbxmTX5LQExkorLo8x/98lzKWHblsFKdtEqG59HaSUlXjPU
sgdl7E1OdPA0r6O7S/Rd2f++PJScf+vSWCdP5NOWkwnPWHkPZwG5fzs94J9FsfiOJnjZaqSWKWj0
v133OMSkVOsvHnYe4K8/wLFdwxW6ZDecX/mHpUV3q9RFKcjS2tuEktnu8gOe+WJKfPj5k/noUjau
jDGeu2Fd0x5cRFvN3xfW/eVRzC8e4mQmOq4jHadnlDLd+8FqUlet+nF5iDMPwmHB5FNKGtTXThZw
MpBTQ6WQPfxM8u8dnsTMJVBaXR5E6n8/CD4unUSdRJcLHfXz14jIvqoap9lD/MNevHONCe17J9lz
7261vWpv0VME7vPlQc9sGR/HNMXnMdFwGCmYpezBhuuOYDUu3LVPdifJj557uDzWmQ/1aayTnTby
XH0yaLny4JAO7TFxKkgpcny9PMrZJ6JEolB6KZd2CZ+fKKNdX4zsMnvQ3ecZ3davtG7unItIZPp5
eSj97BOxeiyTueGyt38eCy2y3YuGJyLapVvKA/C9jfXHpKnI8lupvpmGt+7ap8C8ovUbtVKS/gqr
152b33DQhx65h7sEkN1wRYfIy3/aXyvb1oUtZnm3Ic35P5//siEpG00LXP3R7OrXSn8yMuvPfzfC
yebV/L8RjPwhc+//y18/ebMkVl3M4Pz9lUQFFK80Yr/Lf7/FG/i09528ofnff9j7Ks8ivSwYwaY8
kNP9a5GYh/irNX12FHRlujVvr0T9n0fpJMYg+p4Zj2RD0CNBqdE9+EOdQZOx/pemI/Hz6wd9SL5L
SnqDWR5nQacfJVvL4TLepVzyuKRtLz/737PDwlSJCcXhoHN192RjjnNvkELQgb51XyzrKdr/dz9/
8tAK6GLcU7g5VhBO0037T08tm5c5H1eG0Amr9JN9pIzDAgmOSb512rXDNhq+mBln3g6/76CncW3B
oj55O7R6pI+2Jr1HMt8ZVPb/4M/XLcvmQAGqr5z5GPgw8VCLysIWtf1Y1TcV3OEvdtlzf72SSuHM
0wVh4MnKiZUB+WQcPACX+3FTDf/82+rmHDGYylLsfCeHlCxys4i0xD9aMPZ0Fs4/XvhIQxzdQUtk
sHkZJ79vBAqxmGZrjyEgPlDwpXbzjyfnxwHUyYmHUV2OGY2S4b+R59hm+Rdh6vx+P+8rFhlsyBVz
w1ZLyJPZg94NZ0aT+0cX8x893cjsmf/BBEUSZAliBXZ4Z54CH2ZQIYqIVggIXmr/t3ujY1a//Ir+
3rRgnBgWc5NwWxenVyJTaxptpMJ1ZAeigysiOoNePvo/n6ifRjlZB1Ibq6YyjPAYAlWC4JV98RRn
FsKn3z85Ark3YUCgufOxqa6a8IpE7eW39NXvn3wF/nJC21CFx/HZhiJYfrFHn/kIHBeugyFNuYTR
J5toaNJgaRqM5JhnK+TgyYEblhYuLz/DPBlPJisHABUtS+kU7U5DzrqsEuryDCJaeqdT0ciuEUNV
/gYx5uWRziwLVoRiZdhCopM+2ZbSkIYPKL/qY+rcck9EsKDcu8tDzFvDycN8GmJ+ox+WRZkHEbt6
WR9jVKabIaM254BdoAnaJO7duD3WtQmeFAwTmeGUFPM/H577gSCJIC3lnAaDlGwDnDB6RW0ME0U1
gX+26C1/W+h2cxcVdOMWUxihyRHmVU3UfX15+DPT0f04/MnTZ4GYhNJkddyU9PzUXi//+jzbTt+t
4h+u364gX3KymEzISSMq2eo4yOdqOpZQlWkCCQvDddq15l9dHu3cZFF0tYLxopM1+dfF+cOXdBAs
oXhwKrqKA+KgbFqa70aRfvHBzkx+VzkmZ/wcBlmnkz9pMixiuVkdMbx5Xbga0ve+p8d9uyZLfPmB
zn0c00R74LDUXOM0h4UQoCydfqiO+IceK8vf96bxxbl27p2hFaX6SprMkqfvrMrCYXKiiiaCsCge
oS/q97FsYDhGNOy5/DTnJoOt6zwO2gwp1EkA5lPNEJGRN0eUoDn14FfU6LveAnLUoBZMbHlHC6D1
5THluVdoE0YT9/1rQzwNDPysRQ3KoCmlf9Lo1iagUpf8gdG48Rm/a7uXPmrve+wJnQuSLtylrtqU
jf14+S8596I//CHyJIBoyr4KSFw3xwZsnNU9jDnkkvLl8iDn9rKPg5y8YqiUNR7Mqjm29KPX7uJx
b9oUsrF9iyO9tOuv1vfZt2vM683lriLV/NAfVhyYAzMuRh5KIIKpmofI8744ar4a4WR/sjOvk4pG
cEdEbj5pbbgug/fFMvvXuz/dppj9KGYc8k4cNp8fw7Vd0StzrI+1do8yJUdTE8p7t3yTRrZT3g6a
2IL+ll9sJGc/1odR5/Xy4eV5dp1m2TjVR/w6lDevMvXsAZmeYLVSKWuTRYlI4/L8kPME+OtJTcMm
MDBMyzi94HtojaGuBs2RfncrIa9SGh9794W3hYaXBlddiIhMe0ex/MWznv2MH8ad//2HZ/VDKK2F
HzJuoO4oX7549Ha+/GxnF5hF5kbYDlPSOVnpQd7UvVZ49dHg/mLdpNBA9c3lIf5OvdqWSyRClyFb
KAcU3OfH8BxU2iE7Cq1ROkqL4CLdB6u+19tr6dpLWf/J7Z/Sv9O6p6C4TYMvhj/3Eh0hHakrTgPz
NBjy4W9MdGdvjoA2Bbat8os3+NXvn6w1Jxp7PDX8PppLlCSq/eISeO4A+Pj3nywzNB9xEmOyPLYj
mWsPOuKqVD7AQls2y3RWMQbJGBy1iWrb5Q/31ZOdLDUVQPpLHJ4sp8vMRHu6NL+6PML8bk4XFh+G
ew9ZcSjjJ7NPjnjJ0rRgZlhYoJ+dmhCHFhe/L4/y93PYQszNEZVJ9G2f5oWoGLp0wlD1UW40mrPi
cVldHuDvRTQP4JpS/PuQPtnQJ6gVyLU7BhhQNWx1wGPEvf/BGHNSC4Ub4ZqaH/LDXkBT6SHWA78+
9oCg43Uydz/74tT4+2vwGNyjCTrJ+rin55LrD14Hna0+5s4Kn4PwOQ3XcfxF7HT2a3wY5WS9pEh3
q5YGo8dUvUbGnZuuL7+ovw8InsKFYSn+/aZOPkY7GITPhckBUb5SpSN62aL5QcB+nda7sbx15Ffh
0rnPP0dmtiN5ec7pHko5JJ3QFtTHEdm6ZoC0pNDcffFxvhjEPYmEZGcM9ZjY9TEo7uh85kILlo+X
39zfOw3XRSaAJKUlHDJPn6eYF0UlugPWO3QbrQFWu+woX0dA7oHWfrGrnX+c/z/Wyd4iBicADpQS
oTRbW6eQtImcL1bl/Od+3lw+P87J5hJFYphw+3B6gleNaG7W2hSSTH2h02yuqr66kp6JEj6NZ518
oQHDt4/ZtzkG/qPHbhlqe1H4i1quGmdnMxO15FAO+0F+saDOLdsPn806CV8jrxz4h3DSkNddTBP1
lXK3TfvF2/xqFP3z5OjMtkJ0yShEe0P05kfXQfXIWXR5Cn4xLayTUAGpeNi6PqMEYElnDiENIb/Y
SM/tPx9f1/zvP2ykg1ViihmZFg4mJ+Av+heP8NXvz4/44ferdmgmry55hOFl8HBp3F9+RWd/fxYe
6GC3DeP0c+e5ygVgs+ZIy49lkN9O9e//YABd2STCKEyI04KFFgWG6EuD7FH0Emyi4vk/+HmDnZID
0+b2cPKJq0FEbdfL+gjhjhaG+heb2NnX8+Hn53//4fUryp7ONPDzQgf8faW16eby3392ISCtpdLN
afnXhRzdrzEi4K+ONuyubHquyD2RbVi3mHYvj3R2A5sz9C4JAP2ve2LriFLDI0dY0SNpsvyNtMC7
VDoNj5oWvXgy7S4PeOZKNycMeSwUXDoR2cmWGTfgoyJL0fIqoQGt6pfR2MFW3xr2PrbpHTqj1EEL
aF+Me/aVUt4g9zpfRf5V+v3wzWwkltBJyeb1MQhivPyqu83SN8e8uvx853aXuTRIEtaklnU6s30I
rCPgJJKWMTd95a1pJnwVD+qLYc5NQd3WER/NwoK/amaaY7aovI3maEHrgBrdb5P/Je28duRGlm79
RATozW25NvJitzTSDbE1ht57Pv3/UQd7qyqLpxKlGczFAI1hVGZGRoZdK16831COcyH6pZ5XDOt2
Cizpfk1SsAcBgEb7tv5WDqeqkbgeGwEcztTZgsQr69TMaCQOsoqPUfDC/D992KcZolFF9VXnLekf
2C3nTAXUMTjEueSB295Pj0arNaN3VSME9IN2N2rTvkVX4NL27xgU/HZbM7ZEgGSgq65lmriOgtEG
I0FLjTbvfdJ6u4+A30pOa0vDz7+//v1MwyN4xs3W5PuOEe0zyLGU+r3Tw4P5cHsdWxpOLxpBAg6w
e5XMzWrHpU277H1Th4iaObMcuq6sH0+3xWwuxyIIWYueHgHc5XLUuQX4VAFvhDhiF9pQaO512MLJ
0d2Ws+GRYoeoy8C9ooO9KSjeME5GGAIZ5pdmtbeZ0l60p7F+cuL3enOoZT7phhIA2EB8SKJax40X
rB9MfGNS5d3s2+Ff3b4p/nN7MRubptEqo1s2DwdpJGExDV3fA7jyE4Yb6pzTkj91C5PJki37mXYT
3F7EkHLRGQJmTk0wDMCWOZkyLOwZODNG+JowB1tYn5X0k+m818OTVUYrgOWuSpw9tIsHJiv3Jq2w
QBBCbUln7G+s2jTXbDkeiyOWgEtTLe26i2e/zx9oZ08hKwqek++3hWye3JkQUR9Tc9BGNZkxUPnu
tVx+I/jWjLPvC3sKBFKSWmEx+/STj6Cw5TAHSm7upnaciRC0gymCzmIChiXAtwhk51sFch6Gd//d
Rq0beWaHkkmZF1hcZj9qHyEYjdtPt78vW4VgR81u0sLOztgo6AkZwR3eLd5bzzn+OynrrzhbBbPF
hpPE6ezH1hs7UvbWwEiV92zKai/basVtxWUAD1N8FUp9CGY1Kmewgw6as9fvbxyjPcH89X1hHfQ0
aLE7olbacpqMxySThAobr8HF91cH82yfIE3KaTpoZj9cjoHGbBNjDqfbR7EpwqJ/xCb1Qcu4cOCG
G+ZZ1AMQBXOLUR1HeHA1yWlvnsKZCGGXGICY8jYPZz9v3sN2vNSfby9B9n1hl6IGtrloZAkwLcJV
x727/f2tLaKP1bDpNTV4koXvqxO1wqHTF9+y4fr9c64GZjsl/R3rN0Sjb6FMNDHwStJIdXnSM5Nu
xRRXqk9TKxw+fliARJI8Os5zPEySI9/aL2udDjBx2VmRYKm0torycuxUwpI3rars22GWWKmtOIQA
0aHtiSKkY+jCS9wAtlKGxCh+aII0xy0vUk3dWR2T/g7QvglciHr7g1Ho5yWRNdRt+RysixECcGas
q+YJwJQ7IEETzffatUvbTZ7hcs3Mk8cYWCBZ6NZWMl2OZ2jhEFz1tOagXi5kXHW/N9VDT68i8KS3
lW89eFExziUIitEC/ghSMxJGoDXfJ6fpnzD/Df2mpu9YFMZU9FzQh3EucmbkTc1X8wP8t0X6mISS
AHFrn1wCUkpwFKkIiS/V2wkCcwJcZ/FLYGhyIFABO7+9T5sS0GXK3ZZpOaLGKYlSRUteLn4HvGXU
Jbu/bn9/ywhQfbJIHOAGsYrLFYCxZHTMAc8QKSZHoG6DRDkqw29s07mQdZFn9j5mRtrUumr2F2DP
jZ2u/4YlPv++cAxdNi9J7bEII3xgVnuyDrc3aUtZz78vKGs26xA+QI7ie4RHGkB/0Hh0FnSdhsRc
bp02JQJy9QQVLnmuy40ydOhYx3SY/TQBQVpvudn3L4XkHH2DmkZZ6yqTgo81OcAHjKShoJ0t1XcG
rC3ZZB1pTZGEx1vhORM6pmkwR0PXi3g7ciiOgceqRx8YveKgekBSlCWTpWbhAs+s5/Ee7rR2D9sd
rAVm5X3q26l+0W34oCby4YA7qdMgsWwbR3nxm4SjnC2VXpiO31QX8b7L/xqUz7X+3lUlMdXWS3Eh
R3hc40nJa1VrRt9gEG9KP6kJEJHxbqo+1u6nQTmO3atpy5qZrqdHHEcnyiYJ61JUvqopWxq5V+Z1
Bz+FdQsC1UxvgMA9MKdXTQ9OmO2WhLHX4gUiisaoJFu78dbrlAHJQDKFxo8QTIniZaOnuE7va95/
EmhX6Lpj7Lko3wSWpEizeYhMdlCaxa/Avbi8Ji2wSUw7FIO/6P9kgCGsPTEVA/1JdXc/nUNDpLp2
wvJYEfJfCkqydgE1rochqjlBfhwtEsO1YX1psOV5cukYvE6LOEatuCUYzn4PhyEu88OiNfvGkJWz
t8RYaAPeA+mXK9cB0JS8rM168uP8kMdMp3/WDP+2iZSJEO4VdMMp00OImDyQdOCtfXZkGQSZCOFK
GQmAdtOCCIi85/gNg3CaTIU37C9pEKzimvA1qDFcnjegvyWQXe3kAwujAiO2v71Jks//NBpn72Ck
O0WlGnx+/OKa77v0/rDq/Nf/LASefd60u3wKsKG85XBvvynASR8lL/nWzTvboJ8G6EwE8NQDA5+c
QQjdxU8kpR7OOskbJdsm4XovS1d4UHlNfg8IXQKQc/L3vzuH9QecrSLWonZw1vtgTt+VH+Ba/Mbn
16Z5Unb094jmKeoqaOKAtPCBbs16RjkZV/93EoQF6CZ48G2BhBhGTNiYj7/z+TXOIMRZk46X+5PP
ulmAnj361VLv1Tjfy2pVW08FnbD/FeAI96x2s8E1A15H13kPHA4wtPCS5gdl2pWupCF80wsBnpMs
H12+Dn3Zl4thxn4BfGfu/azxNesYDk9G8upVD4P+FmSCY6c/hHHNjPRxZPg2cb7c3sqNqG11gDC+
TJXTpCestAqNooTmrvZ1QPm9AWQtKH1XMxmB4gJ49CI7u42tJaOJBQNHnKyx2P1oA0TAH7zK13IA
L4JHM3qnNGDmwSYBUoVED9dfL0RxF8LW1Z9dpNo1AmDf3Mo3ievL4nnoT0r7Kcz+SqNXJwUZdTIk
JnRrP8+XJ+xnhovTg3JV+UGR/dF2QLlF+qlr52fDtIGXgF9zGSVP24Y5In+0dvPDFEEgKShQ3Hq1
N6la5Rf6bv6rlHx9w6JefF24awa4HkXv8PXhQzZ9mZ0nLX3witfbWrjVA3IhRTCp7egBYGMgZZ4f
R1A+zfhrG8aH3vunoYcaugRlegja59bMJBoi2zzBUlnN5OZwqFT+ijdCqu83ntSLha1Ow5kGKi1g
hgC0Vz5NBx0wI7JKz/r/ixruMhdDEyCekyEOdAQRhHlU1Uvfcr/F9VvdfW7SH7cPZ2uLmALEc1bX
yRhD6M/JYGOLjSir/OwtSPHWJLkxss8L6qs6CUNKc175gM4Nwx8DMNi/8fth78UfV5k+sVcNPzuC
flQ1U1GM0p/N9177MWhsiYAtk+YybYhzQxKE2PhSQDG3xmARyvhxWb6ZYnDYEsjmQCgOW8BzqlES
hG/dyLXXwHMYbuS6C34muemi6yLmNAb3s1KCHA69JCB+jiS22NAsi1ZAk3oYkcXVqBBo/VVYtUXt
x/8AJtD+yWjX7XPZMJVMffMQ2CZdEzwGl9tGhm1RuiWr/Qw4qV2jmM/lmB4ToHIhqj00oIClyt1g
EnRonMsUrnvqWp4HSUrt1/nfgaIcVq6d26vaUOcLCcKFzzXARPWRVVUzvK75KXVlM4Mb6nYhQdBn
CLhKkFpYQwoYfhSferDemgcGBhwZ7MyWCpBdXSeCeK51cfiodRVnGoOw9q3Jd7t3sOT21sPt7dpK
RAA88z8ZIrgDHFY1hKQ8mE371LWgHiuvGRhknv3RDD7kAyRUHy1d9kpvHhKBM+kA2yX5I7zSajnY
KdwW+AUunDkPYMPdXpXk+2LTaQxya141fD9z35lABU9/3/7+hgkARed/v98TLE40xI1mh2blR91a
oNLdQ5q+ZbP+nRT98oKG0VCOYWwgJYe6+MmEHqODYl2SLJHtlWAGUl2ps95lLcPQ/VEb5dugSh5v
L0QmYv372QtA9bb+f9tVwdpIebiTPGGy4xDufKzYrVkabNTSUjc6KiDqKrtFdhtlqxDufRAEnVqr
SHHChxzehurw73ZJeFf6ErqlIlxdIUJPJgzD/u3ES/bltpRN63WmuoJL3rQwNQ85q0jr/aC+1Rmi
V09J8jGRtfRom9brTJJwyUv6SQwj5xJ6VIdiCCLHBQI1V+sOuhGbx9QNKkC19YdATZ9cpd/pXvs1
i9VHuALgN4ARZIicb7cXf1tR6BIVFLHUwMko2OIyP0bFvmvfpt8Yf7wtZCvLemYdNDFLv9R5rGYp
NyoAYfmA85PtgirsD2kbj7uoyhaoE6zPKYd9hK232cE4OwExCL1HyCyyxMBvay1lTxPEL2YjBK3S
Iturx5p4L4AfujzB+i5Z7WofBA+Y1f4SICiUV1Xagg9f+YnRfHbALYtNEAKBxahb7WjqgBOb3mmY
rOeRVeoQ+JLDfGhq9dPt37F9tL9+hqBti5ouVJN5x8r+rTNAaALRJh3NBNCO5Hy3b9D/JIn98kVk
jLbVIAkGsCV6U6ofi+ixDN9IJ7S2L9AvQcIr4zlB0/cDOzvoB/AV2njHpbi9a9vP/6/Ts4U3Jg3S
sQgKIvS6hHtAe7XL93X+PlbfmRVg5A9j+GOO5uNtobJ1rSp79hyEuttVJHh4/b23Rvs+dwnOf+vp
/LV16084E+F0ta03qwjwkY9a03+y7PBpLttTMzqn26v5/1z3X7JWzTyTtYQzrRK1xTMdve/0v3Lz
1XG+rMRcagfeXfXnoL968/fMegBKRqKKEqW3hcsNxumQDQYa0moPEKGr3msRHNNessLN87LolwQA
jqyc2KShZEa1FN3CeTlQv3wiQthLjMh6Oa9syJkEYR1uYOlJHvJUWM2T1z+a5R5WuVQ51dEx1N7M
raTyuGkTz8QJJssYGg+A1JE3ELRskKnvH0Bcmwp+bZhgi6osDavYZsPq9OFrJ7Poks0S8wE0X6Tq
rLFZkXYgqdV8jMO/g3jnlG/D/e90epwvxRBsUAaOqGasS7H0iFm0cBdJ7LZEuQzBANWZZrY2YMS+
kp36kFbpD9PwdPuGSo5b7GFIs2GKIADkaYB/4fOQTJJbuL0Ekwwi0CH21ZxwpefJBDp75RvNYzAM
sEY9hOCf/s4ifgkRjKY1lZ6RdauP2zzOycfR+h0fHdbX/y5CsJiDlrd9UfL92TpZ8RNQsLd//6ap
Ovu+YCVbpg15o9kkrf2UKs9O9E0PHxz4iW+LkZ2FYEkcj1qBm67bFB4TcG5tfCqJiM3333IwhDQN
0SCsX9p7wN87IEBI2bsTLLf/pMWDBWmh7nwHb14ianvTfolafa+zp2WgMhuPFgmAMHmcza/d8EfP
sH7rSELA7U37JUbQrQJyldHJ8Wja8A/oexT7DYR1t89FtmmCeuk93C2FjRs6dlABHWnt35kQkbXu
3vZ+y6L8Wo2gaXNdALn1M2sCKDo8RPleCuu0eS42dHimxj9XAzn5WCkT4Q0GHtbP0HjrFu/K+p3d
SzBUtgwXAw8WRQV6fa4GciYnB4Y7mTC+cKJMD6rs3De9v3MBgio73uJlScBDCBtzmv/oy4fM6Xfx
8LlzPlntn86QHcpBsqitvTuXKeh0bRr6FAMD7dtwiRaA459055g3X+/Xt3MpgkpT5YlSyDMrX1e+
1jMkLvR0n2K4S2QoEbLlCIqdd3bStFlL1O4Fft7B7VA3p0yDxS4tZolXu/olopt0vihBsx2nt/Ky
Y1FwokSQhqXPywSl1GFUP7r66+0NlK1LMKTaFNJMMbAuTT/MMQ3Mj8v0Dt7n21K2LM/5igRPrOjV
1pgzNJzRLKc6GDNJ1N94eEyGcejQYTycyuelDdVqdfJSlxeht+23VlV91tzxIcazBFvqN7rHrDNZ
Yt6x7KG/01ZvqXkKH1U6mqGrlVQftm3C/5Yjph4VMGQgyCKF4eYPWvfeNX/DDzhfgmAS+jDOljlZ
UySA/Kj1f1rQ72+fuWwFggFYpg6WhggJjm8sO+3bv/u6cPF7uqTofMCfzMsHuz0Wv/Mkn++PcN/7
PExDO1zVSX1U+i92+rGpfsSRpCth+178OmXhpluR3UM8plZ+WH7M0y9q/FkZjv9uo4QLHs+OQ8sq
V2+aT6Gxl1XFN9N/5xslXG04p9PBCzjmPk0PdQKTUvolosWxqN4o+Udzyk+0He9c54c5PQ/6u8j7
24CO2JKFyDJtE65/2QJ/4QDZ7/d0VHThSW382/u4bSj/e1Q0hV3al7CqeiNcAxhd+zSZj3F+Wlnk
ky+3pdxeBv3ql1Kg9QuWMkeKQaRnPBqzxAWUfV+49podj1lTESPpNYMRT5msU3JToQ06i+ljdFxb
bJJgUsmGiqshzMsHml2NnTs1P4JKlzjMm8s4EyMso4w1fbYNXq22+djEXwPQ+X/jHM4ECMYrnvWk
BgEEPxbiFaf72y7/+HcC1hWeufyL243dMLGCfDpoC6juEuu7qa5An6kQg2iMRwv2a9CgW3QAfKH/
Z580EBw9aMoxGyU+uEzK+vezVehQkMUjnKh+w1jCpB1H61uJy585skqiTJBgxbyhiIcoYLtgENy1
4YtZvAygds7jl984FtwHE/oM/hVnbOexS50lwewvCn3EJvpL+9RtEZtX5H8iaJa43LMyVbM4WLD5
qkdqZ7cEXxtZsn7zepyJEKxI7gwByIvccuvPBTCGv28vQPZ14fIFjuJO00yI34WfaZVLJYZW9nnh
6jVKY9Z6wREozkNhgJEu2f9NVTrbHOHmBZ2hN7GDzhb2g3sqv30yZJUh2QkLdy+sIPKz17K0le3n
5D3V3FL2Gm1vEoibDsDMuiYmB2F+pYXIYhFUptNxn0oLBptr4AK4nklbOrb8UktrHNA8S2vyRLAr
Q7Wys8c3sf1+jLSTFns7Ix4OWvnZ6X4s1nMawDoHca/3lt5HyWnJfofwrhtjV2ftUPE7go8zTI4w
sMgUYmsvXYBEVwR8Xb+atilguS+sYcxp9NEevaw4mO3ft2/M1iLOJQg3BirYHBK6IfcX45+wfG/W
TwbgFHfKcEnqAYKhO9aK9SWOPVpZoI/D3JavaaXEj1EZ2m/I9jhP1Wx7krdFWw//IkD9KcvyyIvR
vXvVCjmlQJxl5VK+5q2+TxKGeqY9uCWHHtbC9m2fGbsSnigYGvdll36G1iKGSVOLi7dmWkFnr+/b
OKU7XZVswfoIiD/Lxuugu8hYASZEy5H1y6xUQ/0atvA+2t1RSV5KGns12OVcSUR7ZUXYgnNZghXJ
hsatnXyqX133a+TBJGmU+yjRdyvF2P0Hey5pVa6zN3ZW7bSuqe2+2mFwnCNoQsf8OEqHhjY3z2UC
kHiYDkRx5gGTnlt9WdevifmXUtX7XPsQh5BzL8qhKGX8NldXjt1jHBs1tfmvq2bs2gmSGJyi6hV4
7i9WF7+B8FeipDIRwp0Dstg2FYo/r0FX/kihiO2DQJKn2RAB6IsFOr5lMCP7MzQ6OxlzHmpLyYvq
FZb6ffXVLVrJGjaU7ELA+vczARQcdE1JyupVT4JdOj5jNU7T6B0t2Zt7XdwELOV8KYJ/FVJ0YHIn
5UCWDxYc3BDJ7sAb2WVNe1jKJ2gkTknXHYwseuhhbkybe0t1gJq4cNRY4JrwrzhhVVulM5TRWL4a
S/EECXraq5LIZ0O/14Z3qOPI5XtgY1/upZNXmjU3UfU6TcHDkOgTjHsLbLUKPQStFezKNpVI3FCP
ddhdM8lJ0ekhAn27ihtGSYDEQtF5oX9MMu97SwDEDwaotevwsYj/4ECIaSaWVb723fc5qo+DJ0Ok
2lBAD8grYFFcUmq2uGldOnQlw83lq0W4q37aHbT4y23rtr7fgs1GggeWBERr13BlmQUE/1Sq5WsM
O51Zjzs7/rOw2jddBm/naO819zjJaKG2V/VLpmAa0qkzMga/eCohne3Mz536EkMDaU0Pt9e2KWdF
nkDjHFyp9e9n1zcfqh5khR6lpvVpnJbmGCa0xo2VM+xzwCzvfyg8pmvXbmXmPplzuRQXtX2WgRyY
vi5jTbklO450JNXq3QCFgIbhc3JXweJUKYReilH6tFC8wEtWLivoWWVDiltKff554XB06Mh7QPqT
1yprig+NZVbPji1N7115ZODV03QNtczazH+FEAUpta7Q7R+9dmN0UqLiCAPKsdFkqKjXjhLjojZz
uCY4/yDXCUfSGFMJ+c/UvTL/dUiMxzn97kTPlvVG9U5F9uO2ul3vHMbAotl2hb4AlkKw4a2d94sd
4gHOc7jv6bm+myHEhSoKkH/yIi7d5OIQxOCUfT8uSkWfi3myxi9l9jYxwRpavjvjveldQZRwdaYx
rrqmcqrXHDrVfFfL5jk29kqjLxFqPXquge4SXoPQyMBToxv2NcmDcecqdraDBfzu5xutAVIF0+zi
IIjwYKhVMndq17/CnaNWJ7thnn3vyuDvNpbCmMLq9TLZi1cjREgtrYVaPC7RaxCM+vtmKvKj5caV
JFN9LcUhlUQzNM4OgAFiN5xFELY0QR28hE1nHeBUaFrzcK/+XooQDIurRsqoAdbzYkWf88lvH//d
5wXDEijpXHfgOL5UP7U2S++ecSJ+ZFzEWyu4a8VYuOxmYeXD1NXuSzDUx/l92N7NfisIEC6FbYBM
2oSN+7K4qKsLheC9NVtBgGBBGvguTaIN92Uq2wPdOrs/vRw/abkbRhdfT19jDRhkNJuR9MsnJE5H
FZJlN38t5jdzEaU7Yybfrd+vs5diBIWap7GcwTvKX/WHOpoOpioDBLm+FHTJMbZDgpWAk0zJ5TqM
WVeXZvTSV4Z/d+7joI53P+mrgDUTyQ3H0RNP3AqC1OiV9NXKPjC0lWjf496/fS3WT1w6YLwXQGqD
XLkOaYjPedFqZZ66Q8pZdIy/7ktz30XHykslxnBjry7kCNcv0YJsho0mfQ0sb1f9J05kiKMyAcJh
uKnTVu2MgGoiTp7MvRbfW5MFStIk57EyVxm4w8JppGFtzNpgjy8giREqH9xFhiV25ZYgwVLXWfH1
wbiiIcpdr5zcbJxezP7QhYfQOY6NxCm92qZLEeLdI9JKCjtBhEZh7oMnAx+4Uifh88KdS7rACd2R
zwfac/9PAE28Wz2Xd89QrFKwsHiiYBxfEetlVprbEFtML/GzokIgy3T9nbcCAWsYSmUTS3U1lTep
S9vGxjK8zJ8G+2kIXoP5ay+jZ7wex+WlwEQxV7qOfF7NRxWID2x31AEg4MUYrTf5UO+hrP249PCC
g2+sKMHJnM1/Ska1VEX24F7Xbn/Kt8iXgTuy4kpd2q+iXsLErXMdtI5sV1nawTAes3neU8Lbj+Zz
Fb0b5rdxF8LM+xCAyTnFj3b3uZfZ6WudWbeB3bZ+MiOIgUtWRwSAyaD7ThnuOyCd2yg7OMzbFdO9
PsC6YI2AE95wtltsEa2ZSVCjetZ966s6PKrWvVkM4fPr3TsL+JZRgwej4vPGOB1pq486GRPgtsqg
L6BDqaR7RYxoq1Za160tVjAS4I3lrmSMO4iPpsdswpFW4co+FaOzq6TzENe2ib07k7zGOmeLC5Yx
NbLF1P1WfW6Wd2P4xo0/3b5117YJEcTJLE9fofsEfWTYsu7LSNf9uN0Nzj5dDre/v6FousqV5rUD
hJA49nIJgJYEYYXLTlHj2NWP2Zu2hvlA8tBt7BM4zeQ2WcIKmicswgwUI4qNwvSVZnyKleFtbEzv
6no53V7LVeJkRdhnztoltoAbSXT70yZSO01tTJrEvvXmk2X80zEOE3gfWv2U1TQkqbJB4o3Tob9K
Y06Za8qUkbCwuluKwisMyy/jaN/on6Zakk/dOB5yWTqmgDiTCoagYUvjNFMdRLbfRp/GYdmV3xta
Oivr5fbObawDe7siHZugKGqmsA7LWBynzBTLH7yTruwNySpknxdWkepeTdKWz7fqJ4vsS7pISg9b
AqAYX/v1wYG+omRtai9u1CCwfLspd385qaz3YUOB14yfCmP6WkwRzzn1gqEp+sz20+m1iQPwGrSD
59ztS0EcoKHC8B4z0X9F5pMv1KnKyfZVOum9cp+Ff919yg7eAQqlwn0MVuflXZ/1ItamsXZ8Uzv1
0cGUASJvnAI5EHZf9VZqALFeUujqaESk8vycWRzKisfkeO8CQPpmVggjghBO43IBdu/V2QQCqG8E
h7bY19ndj9XF968cwYCHKiOd4Kvam+7vrJTYp+vLDGcWzSfrPYZP1hD2v/DG1ulsLfDHPN7V3vLe
m9r3zvDdkRHbXKvrpaD172fvktm40QA6e+An4bF8VqajjK52ayUruLsO2Ktxjbg66U40hHVG04lX
7LXkm22+hsNOa1XJw3GtUaSikEGIAbjFFWRPx/C0lphV+LKY+yJ4E5n+3QrF96m46bCygCspbFRW
TXrd9l34QmIwHR4TGSjY1u/HqyKJQx6Eiy0orDuySaURhy/KWHy2uuk5BVhS4pdLZIhKW4CRE7YQ
2r3MzNOO6slzZHp7LYHOdOJ517G41bjFl+rk5YmnFJ7m+t2B3utOpq2r9b8It8kSnH9+VbYzbTX0
uIhIirj+nB5Hfdobubo3+ved4ewDQ9uH94d7yMMbgUMdf/cKfLML46oe9NgDctk92Z13ktjx69t3
+X1hPba3ZG1RBaxngS7nEPTv1Pvfu0sR4ns9Z7mhpYjQ7ZPS7Sr96fa9WP9/8UhWWOoViMywr97T
YJnacHFSxdeXCcoB/M7y0Q0fx+C9F4R3e7jkic5kCVmQKU6zZpqR5bafyQp7haxbYEN96WDRKeMT
PFJ2FOLvwBkcr1KswHe/JMDzq9Hd2Igrs/QardHKuQHvqYYmfCdOF/jtc2l6x8UYj7ePY+OGXAhY
V3h2QxqaKtomaANfS9KHsHee4Yyx8kOjH2y9ewwM93Rb3oYGX8gTLrytTFlmpywos9S/orR/jKP8
cc6yv2+L2ToYk54DbSXmBn9OuCj9VBdNnLOsJPsE+oYtSd1ufh4eEuIaNPkKIDrJzZhegSqAOeFb
wfB9cXfZj3OnuQjkJchK8aoExRpjra1ttwj8ZqBR6lTrd3u1MIpDtEkdA9idq9RXbPZzb7ee5RvN
YdD2WXa4vf9bx0yktCacwbq/ynMOJX0HYWWbfhYW71Mze6sb/UNYe/cW/deQ7EyMeMGjphx7wkNw
dg7qn6psKHHVEsFWXXxeSHJagIyDcOiZfgEkYx2n+8VJ9qHFQyUDENzcLxADsFYuBVKx2NeBFpWU
SWIxk7j8UFPvXctgUJckD7ePZUtvqfURdBPJ0pUhGPeh6noHrGvb14Zu35anMXN+5+A9MlxrYWZt
pLq0J+BWxBXwSijWskDKU4MlepxlRmRzGWdChGWYap6Z44AQ8JgpzXzK43vrb6tenQkQosoqKdw0
DBHQzznTFMnuNxyFCwGC96a2JcMb6zaBJHbw3jne/fHMij8GLvVanSZrK9hZtcwSMwocwzfK5WmM
leNSSSLvDZW9kCCctG4OfbASKPmB8nVuj032eL8qYVwNrBQwfRptRIIqlVmlq11s+2EwPSmQCZRT
vdOH091XArYFkyEK+hhBGBB0SW/jFdM7sP0qemt+gGvu/s+TAYXSAUQuqg1C8S2322Aa9ML2x+SL
+0Exvv7G52khJI+zNg+L70RUamUx9ugR6WLjezz/uP35DQPoaLR2wthNaHnV4xkaXp4tlaL49nfb
GvZaZu8ra96Xnqysfj00S5OYrvFcrxD89G8J+1RqTrYsVq/4arwc1fFYFG/U+n08PcRauneMg0pC
3C0lz8eGCv9ETSdJ7UEg4ghCF71RlTpdPH8Mv9a2dTSr6jEL7w4EaRjDd/uvEOEpDw0V6rVVSGF9
KE/Z3a2xYAWzcXRErpjsV/o7G6oSLaDt+k4KF17fvEsj9dgO+TsAXSUh83oVhOeQ3gdaeWixcRjT
Fq5KOjbpEveB5y/MyzveD9v+HGRPxpdEkzXEbxzMqs4gK2kW1TmxVKLacdfwuOC4D/NDQxylNYyx
tfrDbfW+fkdAJ7ZXEFAQLplYE4wkoOBRYwZz9xLZ7e7zCFP3/d83Ndiz6XyhM1HMWk2KZS3lkHcv
hfFX/mBVf97/+ZV7FPMOTTeo15cGsocVZ5oKt33xpo9utNfKf/l9wQAH1VIaTcv3Q3fvvN5N/erZ
EMWs+87vJ3YS3o/RW6ZlCrzwdVafGuvU3v2Eg7nP1hP+r42o4t57eUBHkxM3L8OjY+dHr5EBLl0r
z0/3HC/d1MiqiqV8RZ8D0t15/UKHvRcd1eDujOHl9wXftlNDOzCtrAayJ32X7+Kilgi4vmTsPIAK
pOvIbutiec5NtXBxi656Kb3qP10/771hnRUwv9/W0us3BIO+GihqvJRQxK7WiM5+tRiy9qUdv6Wm
sZ/pAQ5oGMhrWcHp+kR+Ph22AzqcRwfY+vezWNZrmmi0qo7rPDzU3q6WISLKvi+Yi7gdlNjo+L4R
HiZnF/91e6NknxcuxGS5kDWObfeiUAO2vsPidbc5omsNLJr1jaWtUGzDs8e2qgNX7V5ygMObJw1m
+rtXgCEl7kajuBHiPG1ZDGa8zG32kuR/dMfibl5WPBBuG6VYZhhW2t7L811sd7bzqkpeevfQwrYg
eQ027sPF54X9j0MF+SWfP2TW9/qp6L/dvTsX3xeezyxvjUAZ+b4OEMx/Kjc63f7+1u+3PBwNeyXF
Ivl8uT3zrOnLoqTJSxYdzflBC46TLsk/XmeL6FnT0KK1u5Y4UngRei93w0VNElrWXty43HdNtO8S
cI5dhyagYjfKBms37gR9o7RZY6VghBHjYnMos2Zxo+RFHdVdET01w8vtTbsW4AE2Q+WYUIXipNg1
OrYB06mKxYBr+inYmd3dQdLl51fxZyZpjtOERA+fX5LpZE3zrtQ6qFpsydHLViHcDG58W5JYKF7q
XZkcIB+6vUmr5l86fperEG7GAp4hgQyfz8x5Z5lflOPc/0Gv793mgywqFXZiJbxxaqGXm0XvHxAW
cTa9NGW1c7J410ieoo1tWmt8jHCSEbzuMyozWAZ7fepf7L3Zf8r0uz39lcGGEijMtkQUYszdKrDN
D7k6vmjx2zL39lFY3H/OazBBx4a6EiKKfjHVjGaeW29+iePn8CHy7s4KrsHEr88LDmWUTGEUDnxe
t7/2+Yt9vK1G1wYKPwyADWY0INXDI74836aaa8WyS/UF8HrluVS1fEeqy6ULqWukOJ/iWVPEhfOY
iNK2MIZXrEJmRtyV18byUmtPHzPt8fZSxBvx8+u4dxCEk7XDu7lciq3N45JU9fLi5rP7AeD66rOm
ZO2DXauQOGdpUO9vC7xeDktxwVlZ6+u07Qh717vOwpxGPH6O/ijdY1hLIuHr9Vx+Xng7Ijrnk6Th
88YMlVT3h24ycHyKZMUf2SqEbUvVqNFCCzGDua/c3eJJNEz2/fXvZ+aWgCP02pjvFx5l8PlNm0mi
ClGF8Sxp3eXu0YXM9JxYddUCouthGofPWv2ieQdX5ZJ/uvukz0WImZDQiJS0Ib35WdN3Tb2PJF7O
xhatrBGM23jrNRSdwMQz+jo18uFzrz64xVtPVnLd+j59DBQt1kYBujovj6BXGq3s4mj4TIYTpLhk
J9kesSePgh43AP5cXoi1LVXMMOuxFapNl8Qf5zLZTd6hbb7kzXywk4cAMIxR/xR07+eVp8x8uX0w
gvNzJVjw3/ol07KFyU1QvZtjlZu7SP0WAWdQwTCeV8PO7kLJgyho25VEwR4rnRY2kHDEH6vYeunz
5qEGOy6ZdRm0qiZc/ytBgl8XOW3U5zOC8vyhDl/UpNh75aOm/xNFP5oMpKHszWh+IcDbmcZzbgMz
2A8U0p+cSPKESn7IFdaX00TkhPL4o6M2IGWN1meIep7TBhjTWmaMJOcpmtS4Dl1vNIr4Y+i91+a3
KhVouvgC2L3s5ZuT/nVbe2R6K14Mokf4i600/rh4H9L4b1VvDhGNxpUe7kLln4CQLC70p9H7Uxv/
5ZUR73y8DoXrdAZ9dOqDWn6dAO2r/h69j4Ob7JTgm7G8Y24OzIlMYo4l+uuttuLMHGtpnaZYs/ij
1x1BKKq0p6mXrG29dGeuqai53voTzkTU8X8vJSPoX1JTfwqb6BEgtN3UQyAjpUMUrNuVuFV/z8Qt
IKEGpstODto/09ju5uGP22qy3rRb6xGMjBspVvJ/pF3ZcqS6sv0iIpgFr0BNHsplut22+4XoERAC
JGb4+rvwPnFOlYoowvu+9IujyZKUSuWwcqVblelJMWwvUZTKaxwt6NLmVNjJfa04xxZBSt/aK/v4
4bFcC0b4iHcNxlUOhIaqpErOlOSEPs1dpiXepOW7uuv8vij9iW+bfNukuh9hEFC+pca90684n4sn
CewJUF/IHADbLW2tptXWkMMGuepxiAI7ygAP+WIrX8dYW7Gry6Lw/AEbAodKZi8s0BjcoV04PfX2
Pdf9pgxKeNN2YK1FNIsmBsOZ/iNINmcmSdWBpjw9RcY90b7xsvMmtfTy+EE3/5IyvK07chHlH+08
EydtobBymlkFlGd0v7Bi3KigUzKLF5vfqcbvmjzmdN9/0nO8kim993Fp606p1jg2neyE86ALy6ub
R8v9XCHtSo7kOo5GoiZGIdITxgn2zjcxrNjntaOSbBVa+4kjUA08VUO1acGhZgiyIZ0bjK5yqPQy
SCq+hu5ZtI9n5yUZr3h0naIgTXqy7H3Sb1Xm50bw/9QJyWIVwmwxTBL7Zk3TU+GAMbCwnmsjvSO8
DvKcnriq7jCQfq8N44rsRVs2d5mg5xBIADlaLURZqlmGa6aAq4MUDzHZOsUpS75EtNs60c9yXDEh
i/uJcAxJZh3lRDmjjSSFnqR5mp4cMGggAv/R5xRxTPTn9p7OqnBlKkH4hMZ514GxklR+oI3ZOQUs
FaPo3HF/8E/Ctf/R9TMBkq5zrezQW453s1Hy16G3vdyOf95ew6K6n4mQ1N1RaF/nBURY1gh+qdCZ
wK8Ozv6yeQbNIjqkvNvyFh27M3mSqlMQvaFZHnsm9Oci+pr0ite727b+JFfhP1uHKoMNVBOwD1cF
8ahrAEDp4KS3vlJ6mIN1ex2LKnb2fensFbWho6vi+63jx314svia07+kXcCgzwHO3NgsZ8HqJIfa
jQQrSO1NGQVcrVfu5dIaziVIa2hHpU2y0cGrJFrfxUJMg++KLry9U0uPLFhSVFRjEAVacn1vajmh
TaHgkQX7ll61aLl7V+Lam1ADyurDbWHLm/Y/YfOPOfPLwPuASdU1hNm5s63SJ8VpN/9CAjqoQdCG
9h9dPpZGcLdijg3PD720eesp9ierxR+qiyrZfyVIx8JT1uRisNLTV3d6WZ2Ju3QBDRCJIGuBrnmA
jy53CFBVnsTNlJ5q0IXtx94nlr86FGLJqsx4SADYwMAC8M+lkMnsbABui+SU5n94DuOYpj4vYy/D
jS9iz6Ar6fVFHXOQUJwnLYL5RXJ4XBH3Kekhb4RiReI710yfOm+lZu5G+/1fKICDIj6KjGB9+4jv
zlWs7Q1rKIbkJLS35r4df9/+/OL5AMGDKgcYH64yiiIyFMYyfN7urY3SDMFkEr+NUl/0K5KWDmkm
TEBJhQCUInv6aMis9FaFR6B3ll/31KfKY1He86r3Y9U8JmAIuL20pctpogFs7qvRCbJPl1rRjk4n
RIRAuyyCzmNrnRz64oLQnAUIjI3ElgzjcUsWRXlJsxMdWzUYBdM3LJ40Dya22xhDPwUck9K8XqWv
mjGV37tCzb3EisSGoc0S3ng3+b3VaLu+pv1GKR3XK7Saewof+6fU5r03xRjSErnab7McywCDaHig
ZMgx1Yo7bMF8ogZMaZ33jkfTioYv7h24/4BGnOkb5JoCp02LKUtpdlKSZI9RdiXCdEChbh/Q0oOA
7rz/CpF8xHJgipgAQT3BMgh0uDpj4vXGvzDR50IkEz2SKs0iBCgnxUNzxLBG/7S4UYi05vLkjCGT
TIFRuO3Akyo7tShV3anC4t4wKXSlALp0S2dI8NxwilKo/AqYY2XGQxFnJ6HSO5UpXt4VGz0avYmv
JVIXD8UhYBYFobB91eBDnDrurcSiJ9Xk436wWQmC/Yh4KuHp/vb5f+SeZI+WGOhuRKcj7qdczjDQ
mZYxxWSnpBmMwJpwA/KBGE+WWQyYGOj0jucYoIXK+6jd1FOE7OpQO2/Y6neQoxa+2pllUOeiOxCl
M6E76CdVLW4gRepWR7xGVQCcWh24TdW/sbTM7tOqGu/ArVV5sUnIr2hUO5Rf+8p8Eqx5V7sxuXeH
Lg+Q9TA3DksdTzVb59HR+8SfEoecwNZX+/ZYvqHLZAgrtZh2ltG+ITvzY1THLNTiLNlQjH+9Hx07
2zSRGYAHHWHPmP1URxHvmol2e83suDez/3u2PnzpkoruO6PVHwYCkrpGTS1vYuaxF7G970tieU1f
YqYCQ5Nd07F3FSPIgG9J/DQupm2SfcuHr870XJ5AutGQXdel4zarWr+cislLItoHvenZqpfVnZd0
wFHGlh+VJrqvNWfH3TwPRF2LnVEaZsA+prsbrPRrvXHunEbgKeB6v6W8FGsGQLo8H42V6FoCdgMt
jgBWyK4Hro478R40Oj+4sXfW8NpyYuLj+0AkaCChAfAfNcbLF0CfjIJllTIcW0s9GXrbALXNfQwD
CpEUjT1auS9mln1RuviuMfqX29otXaQP4UArQrnRTQ0TKlk30RtNpORtf2yxhYV6rMzvJvD8nxLy
4byBvAJEB2CoBGBRsm5tyaY26xBOT3T2dnN/Ml/LbuUxWHJ3zoXMD+GFC8L0moHm8BTrqg86+G86
Q09QPgZFDw7+blx5FmTGiv8sai7azpBc8HddymMN1tqwBnNM9Qb8EGnUn9xEKQ+l7Ub3JcyCryXj
sCGK7t5rrZp8qQWIL3yuDv1jxFJ7awjK7gakH3ZNzIyVmuXsNpwZrY9zBRYIbIzo3gSAd1bqs91w
qMVbRsvxSCuFIx4DLe5YqRXuJ9H7u6QpldfMNOPQsHNxbyp8NX0j3ZqP7SEwmCB+RNoUUdnlD+DM
ycymsdlJG18VP4tW9HbJrTn7vMw6PY+7saYEnx/TOzHcRdaWWNuObwxwNqYreyndkY+lALiFfiMk
a0w4ApdLqUEK2bIuZydmR6eYxI/2iOlIzFrRqKXnE/0tc2Xw46rIt4SWsda6DTsZVuzZxc+iMYOk
tDBAdeVF+2ibP1OOfxZ0JklSXVsF1ZzVt5Bkx0+0BXqoVfRD1Fe+NaY+JqhicCzz3LrfG2Ta9G5z
THTj1U7QIzryfcPyQOn1oO/XHIjFjQZIDq8s7BGc4suNTnS1jvqoZ6eK/DLN7277x+J/bpuiJSvh
nImQ7F1haKPgdGSnfPzR1F9i90nn2ygLY+auHOfaYqRNZrGZJrrAYizggtz80AwvtduuWNZlncGG
zQ6Xe1Wwrqe0nFhRs5OKPDaaKXyClEtKDiVZa0KQDMp/dOZ/kiSDotgqCBhKSOpbU/Xdeqp8mk7G
nQ7+5G1kwKinJQY2xhyPsjqiAnr73JZ2c+6XQ9YKVZArh8824sEdXUFPgzv5TC2DVCW7OHu5LWVp
kR8my4avB/D1/CvOrCYrMIkcXfzpKTVtVqBw3X9FGP2LOVPpVY1pP8V52+0wWTx9sO3CWlnjgm4C
bodQAyS0yNLKlcg8ijgoVfM5VMOMUCt3HqaIHqLC2gtqvxamsrm9Wu16uUDGIwUNJkV4HleYo8hw
08nt4uGYxrpXZMO9nbwqBPzK9RE8GEqUb+rkTbiVR8TfHhxQqXrHq1+O8QXBmAdVAbVP+qRhyPLt
33Vt2+Fko4MB8fccgsvFLnTmKQkazMZjob12Gd/Y4m1MDbC1/5lqUEG54W1x19uO7Z49IALVsuD0
Xh76IOxMUUx1PPI07POfIn9nLs5eywJV+3Fb1MKGn4uy1EtR4DauSnucxmOWR56bbtHZlvG5ie6l
jU9iDAaxvS3w+hWemX8+0lpgGkKZ91KgxhQ9oejUPObGlnZBsvIyLn4eMQRIf1AsvEppcTYaGIHN
pmMVY26f9teIvtz+/QvAACwAdNwosiDvc4VUY6UlkAhWxmM7PJmYbkz0gzK+Vs4xa7a1ecrNP5gk
M1qfbDGGtbsQ++GznxkCPgGNwDM6HcsB/MVhAlj+7YVdG26MLJgZjCxiLHQmdanFEk5z+pQ1Fcim
71Ow25jGTqm+3ZYD9BuO+PKxv5QkvUO2PbYJkLb0KcLwLQ/0BQKEuepPA+ydLzmAmmAFKu23Co2c
h5xx85CZNg9aQ0m+F9FU/SRECK+y8PPUgdRbDB+kpwbHvs3V+huCcOuoqxqGnqeZvcloSl7iKP6d
tcRq/XSyol+Tq45+Yg311mGifTNS8pW2pe7z2i52MTi3v+baQAfwUbvpU1Xq+t+0j7t6byNOuC8m
RbwoHZBevLXdrdNHzkOa8yEUeV4hBaU0z4mjfEtI5j4PuoJOFlaqOzbOY4PjIkuOfWxXO5SZLcCw
a9PYgHudO36HaZCHrs6IT+xEQfTe8sRjOmYMdKC03hldZh+yVjFBNm8aW15H7X0OFOOBahZCctFN
d6bdxwezxFtHpybZKVAYDwTi9qZGu/q2Y0IP4kaPThrcfdRy8vygmyOej6aufR3EJK6HYM9564tc
eUpoNQrP6q3uZ+/07E6dtk4FwkK3+mEmqYf+1D3mAAUkLfMwoXZ1X6vdc6I05q4YRHugdjlskhKQ
qyZJVQTJYvQ7bjY+qSLrKep4dWxRgXy39FT5XZJ+2KYD7TAJXVHuJ1dM/mg05Luw55pQ2uRPVjVW
u8weKU5Ym0YQ7lnJ96rVnOcSPsAxs9Lfk2VF23pCshK8ROk256Le6G5CtlNqlT6myPd3KDX1gAzk
0b5PXI78QEpATdT3IFgC1YimZfSgM2rjK33nV4OOSaBOcW9E4xRMlgM6irpvfKUASsV/UVPNz5Qh
C9UGDKpTWTlhppf0MRmRNi9R5rovSKw9YdKQs0ujKgf+pAUITYv5q8jbdjc6jPjMnsodYZH1qBlg
nUmbpPU0FWmbUa+536pT5jOUmz3NYuSOWYXxQx0N5a/WwFd0aT4FILMxD1WetZuuVItd2qrY7D5X
POqgjRsRlrJxxrLZEkXrAt2q24MdldqdYrTVjsSs9NIIiQ5l1NAtX0edr1Oq72xTwHHKHWvF7l+7
S8j2zhQMCOvhT8hV2Ky1pgb8oMnTAMRWmdd3rsHDyRg+nfGbxSANh+IS2jfk/mCttSjpMit5AtbY
t3Ela/tFjEgJ9ytv9MJDcyFIMmIiE8qYa2by1LqvdBIeAwjmtqFckoBxNaiWYLgAsr1SinQULrdL
p4U/ow2eYqke5qnelrDg1oDfHe1kgCrDj5PJzDD5tqypmqZPE6hjNGfycrPwKkXxkHsMbJv5+tqs
0yWJcwMhCI6R+0Uz5+Xrn4/wddOa43iYQ+7hHZCHyVKnjVYI95hw28k8ldXJl6nR1/iI1943yakC
9SAnVZXRJ/AtbHX3TaQ7Nx6CyP11e1PJ0vOGgg1A32CKgwsnrRGJ83jIiiF9GozE/iEsQtEOOFj1
XWTYLYwwUtCtGTkbojbTHp6MDeXUXXBTiuqOaJnrDXmmBHX3HfUD32pc5XGoaO7r7Ts30VUjSLNp
03Ty+qmZTgkaGH46NUyWbqfbuunRE4jxB75Qe/OpQDpi5zTI+dDe7n3aYgyRqFj52GDQV4jqqNgp
+hRtu8gUwYB5wae0VZSA1+x1dOtqn1rIeiomJUHXdn1gu62NKcK8/dk2rNjmtvsLTNU13h/kasiU
uug0j4zHUSDhXLnOVrfaOlTHqd+gG14I38js7oswMrZH15u9qbLmL5qs3HuzsgzE8Wq763Bj4YYq
6FPKGSwSmuwsoHtUhPuR0XmkTpu/TaqZnkq7fhfVKt8nGaMbjMFKn3Kt5X5RJ+K5L8a1qtXSZUSv
BWwKekZmjqJLxdXSmRSx0zDVchpLMAeNWwwBW8MSLPj9GPmDbAMcV9T65Ly+DgLOrByn5EnvA6M7
ZdZmogEAH7T9F6blXNC82jNnMkqpMuFhg6DuKTIxjzRfCSuWvGTkVXHLUeZDb6cct4LHayyTWkme
0NNxTMYEQx76bp/Q/u+U9s9RYqFOoT+KWH2ok/4PF8PL7VtozoGL5GQix4edRAMlelllS0OGjpot
TaMjmcox9RI7d3c10t0vlp4bniiTOLCbmu07ao1BDZ6VhypnNeaP9PWpGwR9j5JEewT9eLRh+kj9
yebxC3gP8sDtoAFojBi2UaS6+ypypi3e7r/oWxOPwmX1IW5iXgG5pbFtZokuLNhkPye8iXytZuND
n+gV+Lps2NiUDAEKOShQTG42vI84ledo7MgzCODjv1HllF9jFU7u7c1Z0rM5QYwuOlSqruh+6twB
44CA3WcGeSyjpACsWP82EnHnFmwXJ9HzbXmL2nD++EtPWTaIvChUgtvDCeid0mZ4EEg5bnr0d22m
wqJ3MbICnQc33H0yGtu9b6dEuUPhPVojLFz6LaAqADsoKij6nNW41H0GFnTViSbjqGvzUPTe0F9y
sImGRJ/yg4uO252NpP19ggPfxhR3PBEpuFAnLf57e1cWTAoqn4C6IMHqogQhmxRnNHoMzTWOnLG7
NC/v1rKqSwJAkqKjwc1Q0WEt3XJdFFkWjzE5Fg+a9VSwT0M8EZOefV565/JeGdLaUOxj090xtkfp
8fb+zP9fusEX358f9DMjVXYm0wBDI0fkQ4vut+L+rcXmtgh9wUqgFAHnB34WFE7GowMbZmpjjtmN
nKALDPOVFFJjomNbCD+1eyI2JDbK5zlXNe5ECuQxyqL8TsEQC4xEiUNHiz200hvbDPNfnqmiqZsO
1ZQfmSjGd5HC0nu6mBPYmrWG0JMOV0drE0Bh4OXDRQYq+iOTdrY7OmaUO0ZW1eE8rSvFkL18zY+5
3P5/BGDiI9iMUWaArbjc/ibt6tQCL2lo8YMSYbwa0HkHNJFmytfbh7C4EmBOwbwBNBWofS4FgXEf
vmAaNWFqe1EcaCtVuLXPz38/26iMOKM7cny+Z69K/92svvz/fr50DbIx7Yq+x/dV9V2rQroSZ0hu
6z/HMA9tBLXUPBZQshKKbdXOmBVtiInI3wWvtwRYTKUliHHXEG3ShbsSJYU0uZEbYOnK2zAVW637
zdimbNdcnLXlSF54aXWlbQ9YjpYEEQ0UtnGFp6S722cihRnySuSsJgF6qRIEKxmq3ktLBDTAB01W
jQLBX00cmnRtWdKL+iEQHdRohkbmFu6G9MCNNq+nNq5oyGMSfUcCeiRewjPzkLBovB+oGO+Y1iOB
f3udcsl3ljtD9/A+Gej0x2W9VG6FUxCbArkZIrIxn7RqtCN4EgUB7KhH7Evcvz1ck23EbPHAsfWJ
VyjNWHuDY/dbpWqrxovoVGwzp863lUXilQZMubA3/0A0gqtA+MBvxrAIaWNcJnJGkzwLRcMFsh0M
YAi70ew7XvTGZtTzCR0zZgVW9qHdCwdz7pimxVuNoM/J1NU/HZuynYu82mMBLgyPMjcD/Xku/tze
yAXVv/iZ+uU+anC3IoFZL2E9JmjZKf4oph7oHTncFrNgi8j83hNU++F9yMAKShvUjHRYCf2ZaBvx
WfoFbDYqROB7AJUm6ttyx/aUNpY9VHoVNlsl+uryFVO09OtBRwjEKwZyXLvUia7lwqxFFbLOt1hg
9f7nd2cus4LWAf/ajmTq8r4jquiyOjTTe7pv83+x+eefl8xbRGurNGp8frS+WvmrWMk8LezOPMYY
EGrMTwCiXbqK8CKUJlXUOqyMwKGbmKzw/6x8X4ZNilop0iTC9/ssMCOvX/HRF27A+c8n0kUtgMMv
e8xIDs26PrDW2sRu448T2d8+4wX7D9SSCljpDASx5TIGFdXYlKpVhaghIjfrTVWYWpXv0p+35XzQ
p5x5j7PhwRQQpOjQNw1svhywF0Zki1hrihC/xvCdxjF8rbAzNMoyfZsoSFZwzDnfMFiu+8QtqsBm
6EPwMBqS/sb4iOoLSYZ3ZH/zv9OY0idAEPqvpUjSndbFzpOgZNjWFC+KGg+57g2VQdaM+8KJoBg6
j5LEdQA7guQX9UpuqjEaV8Ku7Q8mG/W9YOkUVJHxdnuvlgQBrfoB+EUsIiOMzbzMiZvWLKx50Z0w
yEK9J5k6Pk8aXxvMsXD8OHUV5PpIaF5PNDWcgaFaohRhNuzb7BDzhy59HvnnioDz2UMK5n0DG4m6
uRxZgSaLx31OipCnD5qzzdam5S1t2Pn3JUsiOgXqXeL7VCA2eBT06GQr13Hhtl8sQbImhmgHjH2D
CFXbjU92Fdw+8mt/BWNYEDYgl/WBv53P6cwpdvNWTxrbGMLU9HTzHZR9qr6Jk5/T79tyrpcxj3tB
8An8EEgAroKIKc2JhVnJYUn36SarVqzJwueRvcBoR7BGG2BHkw6i1kXq1GY9hUP7N9lXnx2Toamg
60PBH3EWDgMzcS93aegs5ApitwsB4/OM1+LThOT/CEAAh4o1iE+u/IGug9tksT7s6986+c0+/aBi
tMQc/WMsGxAq8uercQLhnTKChSSO/GxnmGv4kOuLAAGzywsm5LnaImlpT7IYnOpiCK3M8uIqdNQv
Ub4GW1o4ZFR0ZvJazE7AuypBFBgGE1EiUisErraC/Wu+39bRa5sEhAUALuCdQREETGuXpzy1LEFu
N7dD66FWvzmcbTK33Fja620xMqoWVglygBYCugXhHDwcSU5kRg1ySSSsklD75eQ7xdxWf7vxN8Zf
7+NyxfNe2jXwwCI9gIj6OjJAlw3YgUZIa5PRI2FZ/ItjwWLQXIMEKx5ZOQExxS4aiYeiCZlme4+u
ICuxzcIC8H3QiYEeDYBR2RvsLD2pkqRpQpD5+/oGNdyV2zEbh0sPYWang1I56EVB96Hk8wNDSVLM
42tCO+lBF/7UpE91ee+8KN94Nm1uH/7iYs5kSTqGojrIIyLIQpNjBVyzIpyV7VrQYlBMoXkPSCeE
hHIEag6KaY/11ISWemxroMKzzhuIhjRVu/38WlC6A8AG7Y7zHK9LPR4qliOEqUAZ86OxdzHZ/YvP
2zN1EtKLANpIxxIjYFVims0ZAq8lG7v+tJ8ONtyz70tHUWoJiIsj2obFdK9Qn5GVtOiSWsG9xaga
RALXjD2cG4qhdVkXUvNPOb7XyW9e/WTq93z4a2lrWcAPTLesxEDsfOBHUdKWG46sTukn1zDb0B3Q
BmVuVLqvn0e0cDbqKwq4LjsU7I7/RPWNj34fBTT/gvl0iN8wpuz2ucmJ9dm+wUz/76dIelGWrtvq
ABeEI+GeUI6d8n1Mv1PlmLFtUXhWE84Fp/TrbbELTxAuMMazon0YbiWRXIDY4EB6ZgnM0Fv9HTSf
IOO8LWDpPB0w8COkQ8b1aszswFUDJdDZDqHwKtJ95VaHDlhT3dznAMyVzvtteYsLsuZZDMDbIL8r
PXeqA5KUWnPrMLKsp0qJgoGPL92nR87Op4XwAtmIGeB5NSuxH2ghdI7wC6Q2Ct8pa4z2Cx4msPaz
ZwYPE8kOyTUwJ4zkVOKoCtUKJT476Edg/h9s/tSIZsUgLe0YSjougBJw/EGrfWmQCm5GbazrCOwT
YWwAlNO9ZOzFZsqIu6IMsw5L1w3QP8T3gJAROJySKCuySjsd+jbsMST9DQDVeqMlr2XUG4Eu4vLt
tios7OEHWAIMcuj+hNNwuTC755TkmFwfKgI84Skw8XeOvk8AgP98xIS9gzp8TEfBcyjdooSSxOym
OWEab1jT+J2z1kuw8AICZIK4CPx+iDxkJH2tRWmejKQJozLCwwR+jnTlBZw1Sj4bQIugB1Bo8zrV
SBkdSqXowybOtyMDMpMOR7VDi9gICidSPtoGgINqrK6o39LKgKABKTPcU2jGrJ5nsRTTahF3utOG
GRn274r92bmsuKkIoUACN9ezUcieteTs+1o/VOZUDl2Y/VWSrVqvqPTC7UEkrgOUhqwMUlfS53U1
HqehmbpwiAyPtG89sGjxuMbhs7BJcwiFzCdmK8xzeC4XUQ1N1Bkcqcn0m/Zz+nH7nlx/HEz6MxER
dgeYG7mZFP3frsPBIRh2HVoVSXyPPNzKq369S5ciJK+kLWsnqmHvw0bt/al09o5CHgGgWqFEkQuS
eETnoQBIxeCkETTLNOWtGMzRAJolZFFd7kdzAAVRFJk+mdojccuDqb3Fog5qPd44lR0/iCgbf8Qp
LX46vOJbNwPb24BRu7vKRqcexhZ3XlkWZtAWTrx1mbnGYnz9OqKdCsc5TxpAiUr2P2Kd9eY4xWmY
0nwXm5XvaLtiGg+dMxxseO2rMOWFksfcwIWnGImqOY8oaVLbCeYOjUHDjKkaKquZV+oPXtBwN6Aq
7zeExb2nK64RUMcGg29s/KqEOcAFybpN36RrDS8Lfg9+0DwcHlAvXCA58TvVAjUQjBoKKX0ZGeo+
6kZk92V05/SPSWN4DFXhpvrp2mv1uuvnAcRfsHWAOyLTedWBkkx6PwmSZSHAr+hoHl4zFHe8pHcq
L2uM58JYYyJZ8DbnzB1yd/bM3XHlbeo65zktNBo6meGN9f3EMz9x911iBebw2jpbU3mM6yEw9Dtm
52jLf3Nd4dtWgEpYOvp6vvJALlz8uXkTU4vBkgGOccl2ZTlGtU5Rl4Uk29bxHiDm24Zl4dZffF96
FkUxs8dkbRY24jmrC69uhZeJte6StVVIrhLPLDfD4Ea0fKXWhosfWrM2GXJlHR9gqbMnZMhHO7bG
OgtHx6/Kw6DvyBrp9OIiHFS34LEC4Cnb4NhAsAlizyzsflNn62orUdviCs4+L9nfGr6yO9M/hAhp
OzCXu+j0WTlsbf7GpQOB2SXgbcAacJWviqm9BeCPrZhZmI53vcu9xtrm3QP+Jea+yLMgK3zSPpvT
2wCyu9uKtnCVAUwHHAjvGLJcslErLH2wKodnoe4+WNk2nXKfwNNTnzBxY8VdWRQ1P8FzNINUvGQ/
Tb1DLcMUOCgexFHQgkMz2gP7wrtPF6wMsIj9T9DsS58pXatbojA5BJnas8MfP8khNL+U+Dwoa9Ei
ha4VuR429FUn9IZ93P022/YrCre4TTYoeMDMP8cvkmmp+gbNMlaVhYrhM2unHI0fCvUKe+Xgl/Qa
oStytBoytEjHX26SnZqCMxOPxzgExEXJ2cNEx3+hW/8TcVVyK7Vc72ybhjGAx/Nr+eykfgdY46oH
Pp+ofIHOFvPxUp6dOI3GqE9sl4ZoxmvolnXbuS25XXHFlizNuRTJFFS8Fk4BLtSwQStK75VrdbfF
VSDKQzwE4mW0sF4eCdCBvaLaSRZGk28ggTYAHnuw1tgfFw8eiB5kiYCRBeD5UgqaH0uURy2cCh08
O/5GhkPVH26f/NJOucB3gpgDCAyIupQB36g1RosXIUHxM912a/zdSzt1/n1pDUUFHrFJq4twcl+s
sQlS5BxjTE3IXGXNNs+hrqRaoFJAcglpNZCsydvF8zxKiROXIWVJ7ZHefGeJ84JRa77KMUehLfc2
YD6ZkewK3niNML3aoJuafHbMD6wOxkPpM5k1Ag1Mcrrc0pSZmWNT1OX0aFOBIJF+3h7MWFA4NHOk
ByaZy+9n2dAKEIPmoc74kUfRr8xtDvmQfv4O4bGB1QEBE/xoObOg5zW43WkNMcmvH9Za8X1B7y6+
Pv/9zA6kU1VhVlSF5jD9lJFwbTDB2ucltTYGIC0qZP1Cd3p1NzZ7uX1rFm4mkkgfuHWUaUC0f/nr
QVE2xWNT09Bq4Wp8Vayvn52lNSvRuQRpAROGyei1mCWYm9zc9K+3F7BwLS8+L+tQZ6RpIwBGc8W+
HjZN92hbNECf78qlXIj9MJ0DeQ8kRQHdlJNhVTM5VlZTGtrNAx2SQ6HwoDcenFTfaTnaSz5Jzzu/
+KifWQDGA/GGOWHSk1x3lskHI6XotUw8czTvSPaqDyfF3kT8AKahleUtqRlu+tyAjaoKiiqXekDH
LLeGKQG2jm4jD/Xx26e0pGYoms5k3sApXD0AsaZ2+dAxvPw5Dwrnvi6eJ/3LbRlLmjBzMCBOnp0L
GX1X19ysEswWDTlpfF7FftR9BaLUz9BgdFvS9WpQaMZsHEB7kBYFAO1yszqzchHG4DnTs2qnFy+t
rgXJJxHzUIBLIZICjHbVFMMITwYQUp8ZX81yLU21tgwp4IuGSKnNARJY13ugk3Nd3y75p2385TIk
B8Ou68IuYvh8RrVP+GEq71X+b44DiAJ02FlodZAPXhvjCTNrcRxE2U7g1ptJ6Fz909E31nEmRHLE
htjlSJJDSE9f0+R3Fa0kwxYPA/1vSKnimiA8utSpiZqWQIs3DRU986tcYKLoTHqx5u8tJHDmdfxX
jowWRpzS6uoEt7V5o61nZkEhdkOzdbY98evXNPXA+X/7tixgAS5FSlgAS++mFBQYNEyL2qPg72Pi
0OUPCnV9FFRLbcv6EkmcT5uDS6nSgc3cik0/QGongqgNwFNHmGd+vj6MbDWI/dwZC4mhR/ItrRoS
g80J29nH3hAdteTX7d27NswmRjZhIAoaVyFDrvcoZlWCQEBhCM0ST4tOUbJyexYFgHoVzS0A/SD8
kxQv6sEqSkUeKqCwcZXAKdrd7SXMe3DpzmIJmFSMdwXJd4zSvZQwkFGfLHRnhm0D6jjmO/SBN3cT
TX03/fxi5pw4qAkRiiMTLtUT8xywc5v3cRhr5cZI7slkryxmYbsuJEiLceNpZI0CCeWxMjacbG/v
1cLnUfwCowdQLACcyKUDhQo68k5NwqI+lD7PPh0koXZjz3lbMN3hHZ6t0JmzWphTqqkJ46Hof7Ct
0vy8/esXjNjF56WHEY22PKk5Pp+lmMbg+tRGI+1aDef6nUcLAFIhGH09s8TKTSJIzHcRevrKL6oZ
lAUPwOkbWHTf6J8OGy7lSM+jOYAbRmkhh1Rfeo4H8vftzbo+aiTAUFV14VPOxLqS6XDt/P9I+9Ie
OWFm61+EhDHrV6CXmUwmoSfLJF9QVsDsu+HXv8d573PT7ea21XkUKYnUkgvb5XK56tSpAsjEPHsZ
ftj2G4BZbg+/sUxQVMCVcBhAMCHHKEfmzOACtzygEd0vtr7sGXhauwPygl9uC7redISN8d52AY8T
2Dh6qVNJm7tLVo7xqdfeV+M+Wfe26qG4sVSo3cdbEahB2Ft5LkZNPRCoaslLwnfN91rVJ0I1vHRV
mJXZohYTw2vtZ/d7MyjQadf2D0k54NIADQB6E8n0ywWqur4CrXFfvHjsI6UvafnqFS92Fsb3Gw+w
SOElLVCiOBumNA8LoH8HZMHlS6OVvmVrvuPsbu/1xkqhUzyei7gwkAeypAM+mTSzR9OtXt6hRNzn
iwp/ohpfOhONN5la0cTVi7nuzPlYzYqtUI0vnWkURcxI+eD7DX7M+d5VLM/GUQAABNcORZNFMIlJ
TlxLQL3blnXxwtxvLfrjWAwY/MwM796EcylyMLiveNWVpCleNM+vf9if/7vRJW3Nzd6tS7sqXtDJ
duW73rz7CgIBAlq0C9Q6gn6yxzS1M/bXy4qXFW3wWAjGmdvfv7kHZ+NLW0xJPOSFlRYvjrnrJjwI
glKVwFCJkLYZ3M1IrXqseAG5hpeGmXsgmeLZtGG9z1dJBkaxqeC1A6zuS+4608+FmfRktssSWH0T
7+BircfbqyZW5dJHw664VHBiIR1/xbLM0WhWW1Fv9mJxjp4bLEz4obZ+9WBuquhrt6ray1wfRCTR
kZIBbBBXxxVzYm6AbjuGq/DSad+yHk3bhrsrYS8FiA8483TGMS2o0bRQsy6y24d23t9eMNUEhI6c
jW9ZPKkXjqMer8e1elAiQ6917PL7JUtbJ6xdRw8LlJRhQ8PJey7uJMbARoNT9Q+k2aLwzWV2ugok
pCAica0TAv/ALNalQoc3lgjF1Mgs4NmCB5JM3OqkSV0mZWKfjO65OdqqfpfX16qghP3f4WVff22a
zqxyzTrVXfPsmtovz2GPaLwTIqRxcCcW3t7w6xOJNxhQScAl4Z0P+3654UVbjJyM8XIqwvR7k+6n
Klg8hYyNFUMBlyiDQm4Zzz3pAi+zvPB6a9JPefOe8x1VIfpU40uuWttljlFoGD+lp2Z4b1DFjos1
uLQiaN+Bdwsqt5Hhs00h//xQMPEkK2yQgNQR1ZPugWfdc+9Zv1Bk+bvl3SMaxKWP3p2dGQ2AM3Sw
RhnQaFAVEvnaTcmkgd/FGMFQxsBI5luiP6PzKZl+3qkCQg7go4jO6DpCKNL0OjpyzdVRz52hjruf
wrING7Pxo9tSrk4+pIA7DN0oXCBsriiVYg5+lpLVgNhVB6StUyekzb3GCyJEeT0YQUCpfI2ANMiY
Et72p1xz1yAbwyX1FoUuXOmakIH0kaA3BcORLT3F2eQWtjubwCrHh3I4frq9SBujoyiXos4KIDiR
QrrUNLdvGgZOsuWEWvNpn6i4MhTDy/zW2jRNfQH28tPsPpHDyO51Q1G0d/b1cnUMq8CO1U0YftD2
yc4y799eDI+0sQHeGzwGpKUvigblF7axnKYnUh+n5OH22m8o6MXwkodYGHY8xQ6GX/Kd67412dvs
7uJuOCFAusNBwHtSWMTL7bW1DHWodaufsj72y8fFUwH4N+YAAcDW4TTjIMj5jqHmRjMvqY7S3Bg9
Til4yNpgmlWxig09AvsbLgtATk3YKcngWh4CCDjP+qm0w4aHrqpuaGsa5+ML+WcGl0+616Qc4/f6
O3T+rGpwQCo8Q09cOhdGHXshSPmwD0ifgsTnUkbNmItabLqe8mRcHzS9afZGbxRhjK6xKWxtH6W9
ezDd8RV3y/yzNUSbgXrW29zPc4OcMi2rAtPMibmrEycFOQKI77y+Zw8sTYoAONnqOe3T7CderR73
c1Oftb0xe2s4OrP96K7OtAd/VnVAbE9QoNfFV9T9F++yam44wO/r8OxwD20/NCcJchd9eXNq9MNj
aTWhh66yA11aK7D12S1Dp1r6PajUlh3IjrQIb2W6H8Fmf7CsukA7szlNfQr40z5NsuS7wVPQd3Hr
q9ZP3LcAtvSZPo3rrukFMbuRBDrhxXH1upX51GDkCaW4mj9069AEnWY6n9M6LXagEU3fgIxvCLq0
6KMGrGc/wWw6oU0Bytvzch0DNyNp4Gq9vu/irgmAu21fSpclAQjset8tybRnpdn7A6qRfuizA0aU
2jZPnDbr7KNteRwsS22/s72V/Mhdl7MA5MBtBNuvJ4DaWJMF1qvYez8zzvatk3wfQMqnwqRfKyMu
fdzFiMpB4fGYuFSUDu1IhmbKzBM1Qb0R781sF9s/btue6wN1KUNW+Hlsuw5AohPJQpAo3knYjBOK
4UWQCUEO1wRd1eUUXNrQuuYOPdlce+yDGtjWf/h+4O5EnT4omGTDppl1Vw0Jti6B44AeIyNT2H5x
Gi9PK2ZwJkA6rRNq4xLCLfO0Wr9AmuR3LPHbHCVSqlDQpiDELlHhLvjCZRTfZKIUoIhb85S7LzM/
0Pjjsry6horCbEupCDIsqKeAGb0Cb9hTAdpavH9R1Nn7affIADJm3cfbu3L1lBAsNohhAsKDNAiQ
dpfb3uZpPnYdp6cVLYZWp/Rr/tyaD2T8yPJft0VtKTBgowAUA8OLjLt0N/e1Pg/6OJMTbT9w7f10
uD38n2SKvP8U4yLuC4t9lZAqDJ4REk/kNBbc95bfeTsfkEMK0vzRc38a/SNrn2Y9CbTe2TXNGz58
RHWP39odqOlOpHqeh+eq/UHXQ5sqnJ6tnfz7ZbZce7H2o0sTDzPP2Pt29RegPieF67y1uKIGGHXN
uG7R7+ZyHwubg9N77gwQCRz15c2qiClcz+APq4+o06R4AsiYDCDCk1bP4xVgvF02PySgViwVONJN
EYjEgG4d+X9XTgqkVpWapF1X5EoPuF+m/JiN/m0VuT64iLmg5ALExKKFi6zsCYpdG5pbKwA5dkC6
fa49W2h8yu8kcRevsgs5kiXqYrte89xeTwR8Iz/XXjGN670G8Qz8fweEBYghyfjLrGZA/mgdqr3b
YC1CIPBvL5NqfOEWnblWLXcH+Fa9c8rLnWWB9aQwg9sS/hQPX55VHQAfBNQFH5zALlyK4ENqpLnN
4hMna/Ktz+M4Kl3nW4HC0s/llOZBTmsDBe2AmaCtp7buRdma7zHjDWgsHyY0Wppa7VdnaS/G4n5Q
fNzVWx42Ea4xLhMbrU2Q4rn8OF0fdQPuG+w71QOndv3KKALefiDsWBSgUV+KsNXeOu4+NZJwmvdF
4+5J9isG2UxSf62ro9EdNdXT43pT0DwZb3CcDzwrr4oEHXt17R6Bh0hnXeDnrqrNyvXZuBxfyD/b
9IZMGesZxl/QcoM6O9MYdkvx4A6qhiqqiUhbX6CnptnMEEThhk1GkIPj+PYGbk5F2BGRlYNuSfuX
CixLghrmyDTr9+Bkexma5mFuh68dV2F8tkSJamR4AoDIXZF3jwg0xNlY2yArm5/tITn0HcAKvQdO
bSP5eHta1wZSNPz6K0s6lnWcg2O6gKx0eKW4uebkTaOKJ21tDgwjYMlUIBflLHnuzbMZZ7EVtc7k
e8Pg312iAtptlDgCMYIDhCyz5GZWKSsLVLJbUWpyX4dH08TzDofn9lJtTgPIbhBm4kJB9dilMmsa
X9bctKzIA8W0jq7Ad1cMiWkIl8kGnaWAkF8KsJnZx9awYhpjsesnPcxZ/2HUVNyo15glSY4UcHAM
tDTvYKiizI2DUpSLlGRH25cRBerFbprGYNFrvy9fqfvp7iUU9AaiQzxuw6swgUdYiqpCW49adLTQ
fI/sb4+/oc0X40v2Bl2Pud1yjK+NAfVCMw+yz7clbJzNCwniC84smpPlXpYMkDB3e+J+yQBa/8FU
BUsbmoarGKE+AwFYnE9pgyZc9bo7znrkOO+K9J2q6HhrleBwQdlwKkF8JKX0tMRu05FOeuRRdG+Y
dix20fZhd3uhrjJgSICcC5EiivGMdiZ6jDlkq6CI/l4sdeDY70m7Z9mxbxXbopiSfHS6zpmIXnNs
S9a+cyr7mzu3j26XKiYljPylh3ExKU/amKUDTnZeMKl1QnePQwaK+uwteoUAXagKdW2KAhIO9ftA
YIFt+lLRVkMjCR1yPbLz30v5eTXKcObTIUtOVVMoYlJbSo0n55+CFZS/y5YNJZg9uCsrPQKVRVjp
32LhluDGUTWM2pYDbwOYClSeepLiOSXI1XR70KMiORAnC2q2S80Xyn7eVr1NZRBOzf+IkVRvMRdj
NIZej8YEvQC0rPcrS/Nnkny7X46A4oE8VTT3kvMXOLnMTtqMRI57TIywWX3vw38nQcz0zNpYqN4m
iOWRaHCAwa2OfQzgpWIWW8bmfBZi085kVJW3VuUKGbnpO0tYqjhztnYDzwmRIEG08+qFniyIqJK4
INFqfjOLJ3gx3qTQ380pgPtTvFwQZ5IZKMpkrr0prUjUFJM/HV1E9m7vg0qApFFGpedWOfQkmq3P
437oFSxi15X7oiLo7wT+/H62B2Zhd60xttjnvnrTIn88jHitUmd+ddrpaLuog16rQ8yHz+XohExD
RyHT2eng4WnQ8BitSTM/r7wgZTxMKUK0fRYWeaOAVG8uAsIBgl8Gayznn5d5zTqr8Ug0pTs3CVFH
8Q+L/Hd82Yajr3K7xLlNoowcWPbQqizq5vcDI4PyD4Ter3JcyEoUyRQb+H77ozt8+Hj767dsm+ni
+SlaD17HSuzVK5auSgxxqT6s3AsW+zDO6W6ep/C2pK2bFWX0fwiuwBsgh7yMsbdo0uuw1gt7cLwS
DXCsh8V0g5loo79wFIG7qm4/m7M7kyndRuje2GdLDplIkPma97BWbwza+k736/bcNo3FmRzpOcJi
u1yKdtWjpfoEHg7L+pok//CSA3fb3/WTXgsT6QcoGmTgRf52nJe3I0FSrEHOJVbhp/8kpGSH4VyW
0Mmzg43+Wg5acix6pPMsrKx3df6ExgCZ7YXu0uzWuvHR0i2suteaf2p0+EUvt9dza98sFNcg/Y3U
NCj9LuUP6JVOQWyE9bQQ8ngHqn/d9Sd2uC1lSyMtgmeLgSQ+/pGkmHVvISuFWc7pWzRJ6oa32vSh
Tz+AU2en9wpX75oWHMbyXJpkjFlLY85nSEPl6qO1ersMHD3cbAP4MDuiNw+tNR3rrAndrgt0d/3K
eREObXLUKQnHcv2CXoHB0LYK83hdl3H5XbIRX5pkSKnYayevfc/7ReOH3EHkY0RbKrQa8nydsF2s
qjXf3OG/ay/7ialroNlii5NpmEvYpOYne0YXpqxHC0JXEWBTiZIO5wBArF3kODjDsq/m980c1u2R
qsp1Ny/Ds/2VeV/RgGltqYvnSazlbxlBqxy78JuyfiLo77QkqKpOUIWWLSerKvZoJvW+5/bj0oLF
g5V7lnTHDqUQLM1DmhQ+Y7wL2jI53tb4rTe0g16uIEaFugM+L9bq7GDPWeP1zBMqXzzW9dGxtT0x
H8buaelQ6V/GT2kL37NqfY4U6G3ZW/fYuWjxcjgT7eYj2oss2PGu3+WPTNVHd/Mwg9/tT6QSqBnJ
1NvI12p4DsBkFb89OOllOfoZQ0Z/+Er5tzRVYUM25AHjiytJFLUAmyCtZJ5PXq95DA/FeJfXe/13
ww8L3VvkQ6ICGQrLIFljPKYEzSVF2Sko3y5XLi1y3bPR9Szq7OV3h5516D/pV252cmMdlVpTGQKq
uefasr+9Yxu3GuRierAQyOPKxEyooEm7uEz1aEoONrpypWhntrstYkMpLkRIZxPBpMkaTUxNm6uA
tJ+BrLtf7S4kSNdmpk+dk5fYJwfMSGC2ATfU9F+KkG7LotLmGf2ycPLzl75/zO5GyRIDpQMCmomq
QNFb7HL/0RI1KUpW4E3NjHBad8DEhLe3YWunQYYHAKgokL/KRw+TlY65R9eoas2v+VyEQAf+qpQI
vU0xBPwSiNyiu44c8GRdyoYyd9ZI8x49+9Bq6AGGor/bc9kw9yDC+ytE2g2tghVGUnSNXKfxtRrd
PjKfk6c8U6iuajLi9zN7VlRzxbzcxGTMXdoHXokaRoWIjWCK6LCCnDcQ0iLvfSmCIyhdD6a3Rgl5
WPgjXK7p02zdnWsE4TfgmojdCsDGVa6xG+zUmfQ1Wsih6w5ddQC05/aWbPmTYBRHzbcDKON1D0ym
0x7X0bJEzDCOsZ74WT6ii2gPn85BJ1fgzYlxKPvx90D7Nw4zgwmt7Aeq2rINa4PPAE4BcSkQeMvQ
FN2bNNds6RLZASvyABSD97saFwIk3UuJOQFy7CyRCQxysWvM732h+2V3L9k/1BvYQZSWoGAT0AtJ
9eI+aSZkJ9CuALSVvpcrrMGWlwCCc7w5QT0CUmK5OhjJtQHEhhr68mkT2ILZsaVlUDtvcqrtUerq
L+TZjgu/s97rzo/bqrJxemGGwCoH6JC4VyWVH2MjR9BCp1Fv7wf3h4Oe0G25p4oU/sbBQsYCOReQ
BCCNJDMdTUAurm1OaMSKp3Lowg7tEnv+u6q9AJmkf5iRoGoDnSVaXcqIcQPU0XQZqRm587s1/maP
7woCdBhTQWS2Vg4oT+B+gCrZiBN0hpkWBYcc1u9M67GvfTr6KOZQ6PjWITqTI4Ni+8UonAkFVNHs
PjtZ649394GAdp8LkK47BOCBj6IQoOePqLAtVBD+a9IzIQAEEQI1bAJLJHmi2ZyCRLDWzag2Ch0d
MsfOb8iY+cgClk80QZwoXvv20Nr1N6OfiY+nYxP0yK/6XjqpcBgb1wiOMbrPg5UGURFTcu5KK6Z1
qs1WVA9PLfqdoHHhoHjibYvAnSsSmSjtlqzSOAwJMrGNFdl9860wkyfXq8HpbCluq03FAJb2P2Ik
qzTnSboOOsRkJiiC3Tnk/xDPxFr9lSCOwNmVW2bukNl2bUUF+8B33Hi5fVI3XHrQPAo+OiT7rh9H
GVnTrGqIGdlDaMVvzAxOyp7lb1y0WFdBDDb35EyWpINLz3FV4JKKqtFA1/vAbYBzVYWMNnfkTIik
W+PYLaz/I2QIfun3o7NxjFDpgU6SYNS+chxshoTflKUwONhrWmtPhrM83N6RTZt2JkKagDOjH7SG
ppJRndbuG9TW9oGtgb27B++O35gV398vz0HI3wbEGbefLt0+wLD09qhXkDeYIfrD+dQcA3QiDPv7
sf9YMEIJCP8hCHSml6rsLA3XvKYxI609Nux4vD2PrY3H1YabAG8fkKpLRzGndlGWJIEJLXztW6mi
D9lS3vPhpXNY1aO9ZGJbJnNn5cHQPbmmAia48eaFs/h3BtL5cJMyRs87zCCpDsDL1xUyBMdK26Ew
u/a5itZJNSFJz9AKpUT7YkijjYsI+PNMCMBOh9ubIgaRnvEAxqBrIeiJ/jA6XW45qM/MoaLMjLL8
ZdLQvRSlwYn13aCfGvd9DjNwW9zW2RHpeFSRwfNA3vJSHOr9Ow9EcSay8QYg+J/sSQuzmaEP4u62
IDHQ9bz+CpIWLwYlftEaELSgFu+xZ/zdmIINL0+LTyWiGaHbUpWvs6nfoAAAOyoRf6RzWnv93OQ8
NyPO37vpLhsVPtv2+CbeqAh+oMhLOp11zgWJ1WpGVnpoCt+bFUu2pW+gW4QFMISOy+cTyfPWLZrG
iOi8H6s9UhJ5oXjWbW3/uQjpjBbpPBcoATKiFJ0vVrS6f6xT1EUolGxrocD4QMBp4GKfZYzUuCag
5AaFe5SDfc3PCF0Db2hVQKktDRPkgOCNgd+G99ulKutZQynvM7B4ErrLVvvBK7yQLhreiGm3p04b
3NbozVkBPIwyRZBmXLEwzXGi2TVBUgy9OdPPk+p9tbk11AZQBtl3QPOkk2l0nbcuJEdDzCWJPzkl
p7uu7tAQ3VpMLfCs2fqH6wBPfEQPQb+DliFCHc/8pnnVamLS3kAu+8lpni3VcdxUZwEAA6kb6mIt
sZ5n43coP6qGUjeigpRhm4Kd6BdhKhu9uWrAFuIRpQOMJwdDOgedVqrZxqo1lq+vdkhjfW/m72iv
cJe3BCHkiRA56FhQySLNpp9sb3Ez7P44kSLIrfyjMRu9bxDgjWhOBoWybSn3uThpcwbLslmJZh7R
aH0Bv2dRonUtmn9/pN7rba3e2iXBGC5iBsLNlYwawSMgp56GRPL46sxf43XfqTg2t5furwjjUhFa
A/DodYIIp3vIvF2zPpj9A1G1Ot7yDc4nIpkDUvUuK2usGEDGK98nb9LGn51DFvv0dxyHt1dtUxiU
Gi1gUUmA8OvllJpGMwaq4bCW7bA86HZhvTC9d/BAKMmDxT3kStp2tkPENRn6hcfo83H7AzbXFCQZ
8ByQEAXhyuUHtK6bx6lbGhFJxrdtl3/nfYz8DKJ2/hSrlHFTR86EiY85O8lJC7jqohWwfN2u+1mx
o5JqWJwe2VsQxdO4+REERiXhpYTSKtbaE7Z1sk5Z9mzXiifD9gz+ji/NoMgN9PbUmREhrOX3xs+u
Oi7/gG+C2/5XhqQT5cLW3psgo49XHnBr/QzNN9B1e/p8e+9Vk5Fcq2lMRkZsnCeAcA4I0/qmNoWZ
ishStSXiCJxteptyxhsTUmDfM7/rnWNcuf9iVEHKhecI/rrCoZfTQpsJ9VBQrDB5q+lB95armCw2
V+tMhrRaDmomNQ09X4GU+Zry/UCO4/T7HzYEbCUAhIk/ckqs8KokJzWWyigeq/hLbWa+PscKp2pz
HmdCJCvaDEZBBhpjHtY7vfN8xndmpmJh39z0MyGSEWVjm5XUghBDey8YM+6PDlAB4ECLFBHUAn3t
pVKhunZCE1QLgdwakeJvs65yOq4nAHI/kC2i9w3uMrCKXwpYdQNpfQ0xXI6eHLZfDXfTjYluAYBG
gdr1D0+edCxisvBOyy08Api+cznafqyKR+61aUc+F1WAYFcBRxuR6X1aztdu4AhE0mZJnpKZfEQx
PLBXRX3yOlUF97WfgZAn0uPgT0O05qovbRLPuZ2PpRm1Q7jmX9BWFPX6evIVVCm3z8jWxuAkQwbQ
kwjWCfU+Myd9BxqJrBvMKH4LhENcKQz89vAAZYreXXh5SIrLBwOsyAxvMz1/M5V+1r/8w+eLtBsC
NNh9mXuxq6bY0jLU5PRLUEyHwYhuj399urEuSOkhsSKKpGUWu9QpuMu81IpaB1moY2YDA6kwIBtL
BOJo0R4HwUxgmyTNtWrUrLWolotIycmHJvPmrxpPzePtifx5dl1e5Yj7oVpWJCdRKW1JYrwKaMth
WEikoRHjgCg6qJ6+ce7AL/nUWqbv8vLQZY89f7eA5Wttfhaj4gBtTRTASJEvQhkN+vRcqhoYX5rE
MjU92semfqjBwn17ihsHVHTT/s/4ciJsrddk1A2AjBey7JO+3/Eq9Y1O28Xx3REHRC+BmAegFhBw
RBcuZ2I1a6fVFe4us192z+iJtbs9k42VMtCLDtcvBSkgHNnL8YlZsTqbcxpp7pcpGlWAvc3hceih
0kiuX4FUwW1REhPwlcgFtnf+ZN7vcSFl+3f8q6RTUlSO3bkUUL3fSw3qdUDVuGKzt+aAC0V0BQS3
IUieLpeos6oMZT4zjXKcyexrb6pesNcnH6lGpJ+B9oZdwfG/FKAPnA5Dw6ZIK/YlgCiZnyXhvdsM
EYjHo40GGnOBofFSRJLGxdSY4Kso2Mc4ZUE/KByg6xMBAVghMFMhT3vV1M4ZLRSrOdoU0aLe45IK
2jrstX3hKs6DSo74/ewSaYBbJzmHnARufKeFFOxHsXUslWVlm5uCIgiAAhDru2IWGIhRgmTPmFBE
UoXdoP+YRsentorAWSVGKN/ZfAxEKxeLkSmqBnNPu/yhaOrvLi2+3d7/rWVDTTqS5yha0BEouRRD
Krz912YcI8Yih2YAO5U+s5aw7+6Hc+MpCOcI7jzM1VWJOgr+Bntw6BBZ9qGy3k/e0U4G380/zMm3
hb3entbW6gE9gtciIuf0CvDQW0OO4KA2RO16TJ2oyI+0V1wlmyIQLxeBBdRhy8ADVP8ZxdjmY5Qy
0290tPjWfLfZ/cM8HNR6ow8teMllZrd+zOocxGlDhMCSyUOT+JarsABb8wBxNIXrjSfqVUcvPdWm
VDOhz0XzYUCqrNLfmark1ZaWuYDy4AEE4uKr+CjrRlKgodgMa5w/Oo357NXWvpm6sLFchbd37bXC
gxQtlh0RL7iKlWa50yA0U/DIXUffKR/mbAdy3ZDOH1inCmZvLd25LPnJ0nnDDJwlj8wZbXY+dTU4
U1S9m7eXTigZAr/XlFZdmhs8brF0Cf+K/kScPTZr4KoC5iop4vcza2ORBB0LB0gxNX4gyfSnvMYx
nvVeAaS5vjOxPdAzENQhF3xFDzAno5d2tOcRov7o2tn6xaK4lTc35UyCtCkWb7yceR2POvqD148x
A05ehSvYADyZQOigtSTODY6lLa1XFQ+dWywVj2L2udY+lcbjmts70xOF5cxP6irQjMfOeOrGVjG9
bdEC04C3ODx2OdXkJm7KJseYAXhqXieHPqLZ5EvetO9Wl+7oagdLS9+g2F33bWDKV7v7ctsk/R8f
AJJB0XzevQoLN6jonmYDuuJ2p8r4TaYp7Mp9qz3o42eX7cbmOJAnk94dD8KKo67uP1Ilf7RahqUv
bUhFsy6/hUvUhkv2PbEU5mPrIJyLkXy6lhWjxRZ7jlr31a6+NPW+AajobsZt8OycS5Ev96W2Ul1I
AfeonzaZnyoq7basIDBRIEBCBhnYdvH72XnuyhVMsMsMJelYE+i8D5O1OGieu8v05AsYzz7fVgpx
qC5fdpgQnnXiBvlD8n0pj8JCLWm8gvYM9G1G+0DK2h/5A5mN0EBFSFEr7sUtM4LCMFhEwRgKWppL
eV5JGViBEh41ryz+aKrowsQz8Go6Z8NLWlBkseFONYbXG3DTp6GTgE/T8JFMAkubX3pTqGt3p19F
3RKeWoKC6fq9Rbs0Q+A2qSOz/ujNhm+yXZbQoMk+3d6p65UTgRA0c0AnB1DFUkn1QCxYjSDhqqLa
t8HD7im52K9VD4MjC4YkLnyKK1YPEKpWnK1LFaV7j+zs396CTNiuONyexrWVF1L+VNrqiHHJD3nU
OKZrNkFKDtJWn7boDqPYkI2FOpcgP+XrfCosV0gg7l4w+FnB7Rlsjg92AgRCkKBEu/dLFU572o8N
apLhP57KgCaKqNHmNuCGNYF2QFWyHDVaS2udUzpjeGfxy4z4+fRF00LihTVeR7ensrUZ1EUmF7hw
ACzkAB6fC/C7pHmFoowXB++IagcEzm0R1wbGgtuIEnTA7JBYk4lbu8ly8nSa60jP8pCMj/36agGu
jyKhXVbtNb3e35a3tXxn8uT4AbNH3vCir6PWmHxSgDHfyl7MEk079aY8JlWpcim21hCV9AjDCSsA
+oVLdRhs5lmVqVcR0zN0bGNwkFiwFJ5iXltaJ2JfAjsKdhe514PJKrccMwfHH3QVDyBDUOzT5jTw
koD/jRwoqHwvp6FNS+mWs1ZFruECBuP8IhVoPXk8q8p0NoKJiCOCpIiAuBn/keFKlBswASmrccUV
/tA8aO0Dmqr7ug0CbO1o2w99+WEdCT6i9g3+rqh292vIuXzZzzSzcaxWyLfz5ltnkqcyZoMP0MM+
6ar3ZuUpMPxbK4ucMnDuyMcTItePGSxmbr8koE0tgsrp4GQtx1ZFA7mlHudCxLE48xvWMR/7jENI
pYda68en22u2MTx0Ag3PED2BxZNtXr/QESnosossP0OOSmWHNofH4IYIZ6F5jVjCs69PvaJb42pp
gGJM/H76XCtc383xRcETkggAF/2hvD0bv9Ni8KB2GD9uPpUHnX28vTobO4yAKK5/ikonEyU8l58f
x8RJxpI1kTeme1vvdrn9blIZtq054EIAkh1RC/hOkp0p5qZvESZrIpZ8G6bMH/j996a4cf5XgPiA
s0XSp96a4D01kWF/bs3fHnm5vUrXHrrIR/0dX1ol1k8pmtXMTbSUsT9ZBx6HnoXugK+3xWxcAAAK
Ap+ECjdEXmX0UD2XUw2OqjoqdfSA5p3Z+kaVRkgsfo4n91VLVI2XNnffBSoSvSFh0uQbDpUgdTG4
pI6sqUbhIUeSp02cN5rXqZq4b6kAcq0IWYHNG2VNkuVa6qZlFTfaSDC4f6hmxRWwNTxIPoBTFPTP
SPRcKoAX50Xp2jglSUOaR76U/IRedPcXgiIFeiZFqMmZmlXpgnZeGdSs1rXHfDbfNqMKGbIxESDq
kQSBFwuEt8w8atoxSafEGCL9K+8feXV3KES0tvs7vLQNawsDk2YYfrTD9P2qH24r8ObXIwcCpgqB
gJTT3Wh4jYBOi+GTr+b4hWqq8uwNfcUdDlcMFXrA2MnGkDWu1qZLMUY6YMk6svVFHToq5NbWJASL
uICgiVpmiSrOyXRtaudyjMDKHeS7OFORpWxYE2RuEcVHZEFEpaVNqOusTEcrHqLFfsObx4y/WYBP
V7Ve2lorIG4QxyUE5l3uNOENfZswDWu1gIgzqX71xi8DgO77N/xMiCtZ9glQltqesFa99doGY6W4
/DbmgMoDPLkB3BXnWmzV2YHjqDrqRp30kRYfmBF0q+LBohpf/H42Pml0t6wtjI8mj5r3YabB2ijc
jw2bjkc9mkcBGwcmbXkbjBT+O3fzIeqxwx1ZQtN4RWd2Xp2S8fPdmyG6WLjAnaJM9irOqfcdGXnV
dNEr8aJiUazV9bEAzMDGs85D4zakbqSszdh71mBkuhkBzNwf40Hham4MD/cMVxBKA6lAmkhbsRpW
k1acwoInfgeih7u7k4tItiBgQ8MtvLLk3Mmoaw5HlgnQkuTX45T+vHft/385DsAryC8jvXz5+cXU
DoSwyYqWt0X/HDcKB2RjdQRCCRWneOriDSUpqkkLZ24BLo68wtjTav0E8iJFbunaKqFZIV67aFQi
iNLl8B2rrD4zKwK8YOenVtB5YdwdrVHhqV2fOFGvi5wvkIkAmMhljUuWDno5ziRyh2RX2Dvm6PvK
vp9NBVJwgQq+KJgnGfHfmi13Y601AF+Z/dp50JZds0S6qYh4bi0Z+A5gxNHXBZ6tZP3qxHYWdFk1
oppUR93CS3BNimfEWFFO7d5fF47IKrrTAAQPgw4gxqWGuW6SFlrca5HjV93nNP50W4E3NgalHh76
AYqsOSZzOTzqTd2WtI0bZdPwccxjCKEgEdU+3hazocgXYgxJTGGZS+m0blQatU9Wf+KKPdkQYCM/
ghggUhXXZRGjPaBhH8FBNLsfxgcjV3y/WOXLKK1ohwAIjIii4S0jlvHsxogpM+yqNqyoLH4kw755
1esnbuz1dZ/x33cvFfZbkFDoyBtf5ZNRR9hneQvm3XanJ49sPt4/PDgbYHNRHClqvi5nslo0XSdd
s6PK8BnyJ6po6dZGnI8vKZSb6WzRSeZE5KWLc99NVEXJG6cPbg2CV0CPAQ9Dpa0AtY1XOXVCogqc
UDM4NPKU+W1TBpqKw3NjKoBtwacFXTfi5DL7FMu1sl+aVo/QkmB6Hy+KNJNqeGmlJqNlmZaDUzP3
nRgdI4K7N/ri66Uj19Cs00uO4TMrZGmQ3U9CiSoh+LIo0ROwG5m9u2WjtbKErVE5nkb7vZl/5ex+
44SrW9TQ4dDB3kpbvWgN2OPrDmBj5vo9Sqmc5dHkim0Qg0hHG14m/A9c4ABAyZ5aaur5ahcMRJHo
K5/ziP8/0r6sN1Je7fYXIZkZboEaklRnqMrQyY2VpNNgwGCMweBf/y22js7XqZRSJ/ts6dW+iNou
PDx+hvWs1btJON5/vxknJwG7CN4/wERQFPl864QbDVYpKbkT/AayJxTSfP45wOHpOaA5jW1xF7De
5zmGskeK0AcgMHAu80olvrnRzjnJhBO3b8lTwKVCKQQX4+hDoEFFS1qBT4g0f1tnR4sLagFr9fD9
cp24Gp9mWX7FP+aWzCEEQboCfHT+R0tuK7r+fvwT5hxCLTZ0DSAatST5P49f1CVg4TXYef1y75WP
Vn8R8wt3Nonyu6Q513l06mtABIwEyAJv/FJG13kVh9UAjiQ6+qtQx0/zcO4Qn6iUo5F26QICf9FC
2HrkiNIR5d2OS3LnkPlNamc1cL8A6kFsaxSxC7/bRpO3Ctpg5aAvTeI1OxMSnjh9aF8Asg+AcfiT
x1iBDgo4xFr4gKT14M+/3OKiHi++37VT64hqAtL9aBFb9u7zrilGhQU6UAOuqXDnjuqaxuOZWOrU
8V7UWRbtRMxybHFsage5rJcpujeHg/U+bhINosf/AqYU4ENQTERyBJ73sdVR2AVfdBrGn7QmEU3o
JWSesoC5LBVievx+5U5tDkrziwIl8gLgBPm8chFrEGV0AV6ylqX+iAQKO1BWZN/P8jXmXUiU/neW
oxcnapnlS7Dw33HL/8XbIVHNgNleLaY2ATljIr5+0n9cb+A9IVKFNO1yWP4xEUrKXLKpMHflIFAp
t1Pb4yvH+v39J52cBXpbAKxCiO8LWp0WAYpYNUiTbGrloFgxt0Y3oGtt8zOv0AmqS3zP/870pQZM
2CzQp4eZbCfh/EDDp5j/9dl9D6oHMqCTr/h/SFN8Pe9o8HABf4ZJX1iVlu//ZxWHyiJeDYI4cC6C
LGcFYk3wmZpz9edTq7h0LSymFjHGcZBPnWBC19uEW8UkUFgzAv3buHz/fqu+Wgd8yj+THFkHf+h6
IfkMzrOBXBqpd77bnzngJ79jeVyR0FlUBI6MLBgKBhP0/nwXxhtubqz5ZjinjnXiK1ALIOi7WahL
vkgZmgr9VX3Zt/ubSHoJApEzZvrU+AgskJUC0huG9GiVwAsJpHFctHufNklkV8nPO5NQVIZSGRKd
yD9CTffziXKkX3JEwQ3UvbK5WRcPP97lf4c/ztJWtIM1DTF84TzkZh0U9//F+GhrBuJneQWOQcps
kswuI5vvjdKJg5puewY8fmoDAE3+T+cW0mnh8frkvJZzzvm+Snr6u21/HAcD4AHGvBi5RyTsjovi
hjQijCbS7UF6kaIzHFrA2fcr9NV3wgxQPo2QMkKsffwKN95kK7u1u70/pAVJ2viqtBPCd00JAOyZ
5NTXxcJcwP0tpR07/PJuuSPToiVKAvG8E/NVZ+SPrwP6BcAtjloYJIDw/0entQDUrzB+ty/mKuNQ
6CrOYbe/PorLDMBbgbEDVKjHB2pQVmMIN90+6+PrOM6GIQ0Se/pvvgM3ehGcQurgGKHAScj6XMdi
D77SjJo4xaPx/baf2gqkaf/vDMux+OelmKIaVZ4JM9RDk2pGMn0Obvr1LcJKobVlIYiDD+ksv+Cf
GWIe+lULWph9V13yFpC0bT9cqnP0Jie+A2UFpAiRb0ZKjSy/4p9Z8hlYVoNrvu+VWNvQDPPPBRen
ZkA/EGwsoCnY+CMTGxZlMcV51O1d9tC0t/2PvWCQmkA+E+QvcIa/WHCLtsauGeP7md5CRbX5uYHC
+KhBgmsKXZKY5PMCCfQBhXFN670quoz6bqKs7fdH6cRGQ1AOeRX0gSw7cXTpbB80KbMK6v3grYX1
K5CXoImszxGlnJhlwa74uHcLTiw++g4a2HUd6bHZg+5HfnxU8fs543FyBhDLID0BsgBYw88rFQwC
+s9iwk64lyJ6Ldg9uvvRbHhmuU4Y3CX/sSAE/0M7eXQvKmShJ1/hybP8aldqP7O0l3UqXk8E7ddJ
1//+fntOnN9P8x0tXF10dATfd7Mfi3kVeGpFzrUALCN8TrkAwYeLjswaspDoN/28cCMpzVRNYbOn
3TqiReJFSedtfv4VLrrMEFvBCQFQ5/McbjfUXoRC/d550Tr9eYIC5Whgc0IbUMHFtH8ePW/tommo
3e6H+cVxPiCu/P2vP7VCwP3EMIYgDEZG5/P4dh2GQx05zT48uCqJ5RWr7/6LGWBokUeFwwQGo88z
1KU2U+91cKTQUxQxlsZ+m5jyXKX41B1Z7Pn/mcY9WqiuQpeW9DFNy1dec2uVBzQW2en333LqxAIZ
gI0GSgBp7aNJQE8uIq6qZt/FH/wwnOvwOjk8im+IAGFR8AZ+XipZjyEQFATHNYa/o+tVXdZn9vtE
+IcDFaHJwV0QxnAQP89BnM6K+tJu9hGxEnvY+hHNcvFRluWKW3NSoLakBUnEWWXEUydt6b2FhTnF
vxTVRSN74/O9MB9u/GB3j8789/vtOeEC4TWBqwhQAjCUx13xEBcfcq7hUwc8Tu3WfQnzamP85k/U
OUmc/5wnZuESBUESWVR14MZ/XkpPIXzqe8r3I7pkXVDyWR20+OIzZ+7Uui1tZv+RroO69FFKpS2L
EfrlmKUbd1G4GafMOdd3ferugFsfDeTAAOJcHE0x5bVVhh1esIFfATeyYh1Pen3d63PQlxMbhCwU
MgCQ3IJL4R2tmHa8BljKudgrPv0eGzuDG5gQqAkGalxNOnz68XlAkhKwUjgwyAkcq+3EnXLnvmrq
fczvCM5b+SAcN5nxH6H330914uoC4QzhWtgGMNUfo0CricP9Hn24GuFTkIzOz59KNKKAWwy9QvAx
jg8BnQ2VCtuyr+/ZkA75Gatw4oyhsxCRKNgmUQU5vjiNV1iUdG27V05W08wPs/kcjfuJxDFSnTi/
AB4uj+Wxu5e3Bpsv4deXwVsepnwqN5HiaTWuFdnk8Zr25aptrqlzLmQ5cbo/Tbz8/R9HXAZhb0KX
iv1k6V8q0Fk4ubuW0wuwy5y5qydYlZePDMGXhww1fPMjj5O0RQ32KIQWLijS8vI6cn55469SPPMh
XgXRaxDfu1C3oYFKh3O3+IT7hlwywfHD00FgAD9/J5pRc1sGkdgL74+SV7G7Qx/JKpw3tNvm2pz7
1BMnHi4JcteAxaPSdJxYll08iXzSiNPMLaooqYig3zqLNK94WvsfQb71ulWPRg0HzGSiu43dVRs/
f3/r/gMaOXLwkAjGm7JUA9yviTLRhZXnaLkfjXVjU1wMlNgyWrC1k7v3LnfWQ+/+Rm0PrbM84S5Z
jVa/zhHR8Flx5I2bzGYgHZRu+/r9T/ti6hDjL83ay26gofpYiiXn0VgYXKqDnm4A7Ulmey3lyis2
JP9xqg0T4NmLF4ahBQa27NQ/B9ydhB6kHMTB5TzdiPwc2fmpT0GQttThkJj+QncQzNbsFJHC+HYC
Ee5samTWv/fda9G+fb9oX87UslQEAScUmYGEDY/eh7oqlTs1njwEqZlWvFj/eHhvoWhBZjWEy37s
+0zM7Wohi/7AfKh7TF1qy3OUDV8uIUJaaLNi5/HsLPXRz3vhN85sGxmMB9/9WzUHNm2I3GhrT32w
M3ln3rcTywX6THwP3DmUfI/BTs5gaekGrTw00Bcnl/btj5cLDNCuB4LZEFCX40pbzys6enUhD9L9
m6/c5u/Ph0d5Dbgz1PJi5Lo/L9VS34iqwJEHtLK/q3Nu06m1+Xf05VD/cynEwIMhZK48dPw1Ddwz
2c8vDyZyLv+OfuSpe6XKRy/Cb38p5731oofHn68NMmCwaR74cL5Uv61e1yMCzu5QN8+q6dPB9s7c
ha8HdWnyxpuP5DMS6cfmuwXZjmUzbG4R/5omOP/BTnt/3PBqNlur/3F0Bl8P7z4wc4jEkUo6uhaW
h7c3akt50AWSklxBXmvthw/0XMfp113HPIAXAiwCzaYv4jrAA8XtmA/yYLNVy1bnBNvODb/8/Z9D
NRFS902N4Yd+x8RD/WN6smWZAjAJgFQE4iPHKW/hxWWRU4xPVJRNbX7TdTy1bZ6SqEkrN7r//pR9
PcUANsFJQQofkyKz9Plz6rhXYW4mfQD2M7H1Rx5Cge76+zlOLNlCGYoAJkaYBJzy5zm0ySs4x+V0
0KHO/FZmzo+NIMroCCmwZBj/S49JTvu6CNigcZCTvvhVWD8fH6VzUHUCHbSQ4R59AJaumyPIsRzU
uo8FMIU/xpk5aIsC6gi3HRLUX7pyDK/q2QkL/xBXL355YFB6IetzfR8nthp3DxcdmQV0kR07h2gH
mOFCMe/Q70EjDZVZvip+zKaID/l3jqPsyKhChdOGORhzwLL+CMGcM3HKCaO1tK2ggrJU/L4Eql47
DGj7xQyiyLh7jYdlXTcfZL6A/FRFzsFATqwZYkY0fSGpt7D4LX//57aTYWwB3XGdQ2TItiIZ+Nss
lW++vx/LK/fJg0XMHQKxgyLXAr89tox5IXjjVBE52PbH5FSpnmg6jQzJmOGMx35iJjwpS3iyhF9f
ANiaAZiDjNB8ULMDavpOy/HKoaEDrTMWZ/Dw6I/9B/QTAj+zMP0D1nDclhcZOuOBU96h6Ff9uFLn
2ov/k9M7Wju4o1AFBlsRSpDHDop0Qzq1beMe7Fj5q9zy65SzOkLgIftfhpt8AsBBgI47KkQOh8/W
F572wkQZu7sydlRdiIazvS07leRasg2i7PCagpZj5/KZWJs5gFKRTVR17U4voFwDdjnYVrav1jXJ
9aqRSGcyIsImoRDYvCEmzFeTTywoXlX2viyDc/RsR3uIQg+sNZr3loAW3vjxF8ekH7jM2/KuKDJh
JzK4c6tMuz+r/HyZ5egil46YTTtgFtv+Exukhc9ZiqOb9WWCo4dHjvXUNwwTSEoTFj7Y416Oq+8v
1nHC4T+TIHW+xMKwFEjXfr6+bW8XMm6m/I7p+api7bVnuZvQklYCbrCbyXXWtk8zyugtQD9QU4ke
zvwAdJZ8udwgpECjGlqLQNT5hSm3k4OhmgbugY3ho1MMzS8QGDTbiXllDiyus6et6m6GwOEpbqK7
kc4MLmiNVtYkNnziaTyR2UnLOOg2k8/rXafUWx+Fb6QCkncewdmz8qYpeDV2wR6KmlocCOXBapI6
QjNN4mn3PfDQ5Qc4pXvRVc0iRR9PZVZKS6z00FibWAbTvpiGaW/NcfBacVP9NTzPE2o1UB+zccoI
yf+KrlgPYQm2PgZUV9dZUI5zbZmOeYhsfjzZF4yWb6VVFWuhAgk6T4UEvHfbGLhhrl10H9VkD7sJ
vKhXTaRQh5EOeyka9F8lxTw7eI4U3J4699ZGguch7Qr/RXLlo1Iest+4oUGVgErkAE2lx1r3bWZC
Uz3xOGyzgdnj2q9jdw1bOqWjTc2WQS80iQa7WglqwaNV1QMYlPJdP1tk5Q7Wm4HqtkxGZZwiCfOI
/7XmqUgGiPmsvEoE12K2H6gm1YME+/nWFhLyRP4Q1mlem8DOCvQ3uqshKRe9zkrFvzWK+v0qgsjm
xhbDa9WNTzZOX2K3s3MVxdiApIlJnkolpudStKFMwtY36Efn/GEWLbInjhXTi9l1+5Q7pXcbMu21
SSQbXmdN40Z33uBoFEkLnua5Gk0yQ2z3KnTb+Z2R8QPSLf26E/1LY5C8T3jp+FMic8HDpB6jRy3q
x6mPnhxj5iJBByu5U2ElEgCSwe9vzXlGTBPh3405iEyDeGplOlhW8yeIAEusc5qnY0+bPUMieevF
8h6tNi++PUGbpiycTPfTivXkQ9laJrQNppu4N1plfTT47a/eaoeNls3fGuaXrtHLBIaTfvTvAzZ2
Q0oFiDAyW7lgkc7HqI/SaJrZAXCx302gGriNVjAhb6v3lWQvdhfezaUSfWKVzW9ti/ep6PCeVYWX
NhWIh7Sf65R6LEyYKKJ1LwJ5EVtDANkMJppVLcqCZwSttlcKYlddItwOdDu5KxLC6LgKgpJt2tLk
yegrkdngQvgLoRVxUVX8oZ6nPCFt5a2aNn8aest9DBqnvZjn/k8XqH5MApE3l6KerXRQ/suQuybM
rNDtoy1nxv4z+qDoBxh/SuHKqJUDQnN5hxcGJJIdmOq4HjRYYqsW4QtjWZ0jnYUS9iMgiERtLFAS
DZdzUQ3eDSUAVZlemqTzVZtN1K3gOMRBFtbsb1B2TRb25aBWbeTXia+Gtl5H02hwlHwncTTZlbNL
msSbva676GfuJeC1tNOg1F3a5B3oEusWShk2eAYJeuZS5L1VRubqzinAh6S86Q3c2d0GIkt5qqnn
p0Xr+nrd99L30n6O/rjG6vlOV/JXBWGPX4tUqIOjIR8czndzad3VYSusjRnxCENZjoygzGX3dKqf
7agMukQz3zOZz/RvAUo6fSkjVu78UaI1d2iq0U4s4T728JlYiuyudyNcggbLKq70Q0N4ri+Ub+Vb
7Yv8MIMwxkJ35CAQVflNUlm5u4F/kl90ijdsVVrhQDc4qTeVJBtFGUsGp/odElB8wOOFyruZq1VU
0gngRVAXJkza5AbS1N6NnChe4HEcu9Xs6ytNOly+hgkismaaoncHPvF6Kih5p3I91OsRzSorQjXO
P0gpbqbScyhgikEO8m4SXUvmcJZVrS+fIunO98BGvIH+nlxxNd42NTajafj8u/PbAraF9UUKNLbd
r4yup7QGAHKX+1G9rn0yvQ5K0o07RvyBWNODacpndBCKi8jp/J1TB+4u6nAocIetdPRHmgCWqpLS
IixDEQfv8tTMawOk6M6q8BhcucE4TknNzVsdxK21sXncqHu9SKe+espzskpPOhtg4pO68IIMaAkv
G4KuAw5T+YakddDGidZenLhR/V5FArd0LOu0LNuRXkCqtMmBJLfHiKalb/XgnrM4ZN9Vp3W1nhpD
E+VA65k5gYYjPoEHEyrDlPZbd5if27mOsoCD/UE4hl/lRu56XahEjTVQyHb9FsMJBC9ZcaNC42T9
KN2V70NrhGhgXn09wgXwhPWMl+Lv7DFGUtW2QxY5s2wSMyKCS5qBCLFxc8rsTYiHr8oMtCarzTw3
HAezyNvEM8otUjWwOimaGA3Yfvvg9LMRyVRxmrmKThlAc9sytFJTo8nfbhoQ4OInEpfjHNXa3bSW
66xY4UQpG6Lyl4t/mdRDvRE+TaiNPVEjfhgqUcMBnRjk1pF5k4KdALfSGzsQCJWgpE+6WjWP4FKu
12ImzspnFc1qT848owAOpXCb5gQyFGPiQvlgB5R4vqknUySR0n9nrGWKN1akEQr1twEoTjZL6SHj
satXrqchAMkcqp+7GvSNxC5vAdOjq8Yq1TMsn36uq3nOYJTbyzYq+n0EBXiYg9DrUhrq6tqpZ/Ob
FXXr/rIGW7+AkN1JjJRuCvx4mxbKps9S8ne7D/x1ADOQkIo56Tg5NBXWUF0EPdYjDoc/nqv2RNuP
jvA64N6s6BCJ0l1HQxHIlE3A+rgonSLzGtCt7co+o6JoU9DpstSDZtduLgJQGwZNfzESOaRd7eAA
xQPXd54gbOtXYBSqHFyLwWnDMuXwzje68oYNJFr1VRzTPImKKXIQfSoDOfKm+wWGBe/ZHcsn5UTF
o1Zlm/hT1F3VORwypyzRj9rDXRJhhyszwZG7jUwXi5U1Tm6Sl27zp1ckzPA77cTr+5onMyV/8hqw
g2wU5N5TUz9trWCs1M3o2cV778BxGV15KWPnTnmc7Toz1/zCG8qqSmxo0cjUtHJHWLivAl3hHNt1
EvjyOY/UrSi7dmvFnKVOVWzgnUX+BArgaV0WdCP7YbyoAsvLbGsKLsAOqVJ0X3SJJKMzrlkLekZp
mwWQiQfanXmfOg0IMgafX+fGzVfUK+RqsuwR/6LP4vxV9iFPh86SKxwP8FwFbsaEgCBbHJkNHte/
7my/aaHX4I1p0CyDQmEVb7wyyjrq/8ndhiSmoug5QsdyEkqGlraSI9nOiiQuNT4iECpFphyrDHLm
1LOrPIGE+wc6vuv1JCqoLTv9k1t1LK2d4NnMPruslH+jXQeUeJH4y9smui5zMvxBSx7ZsYgO9yai
dGPXDXhMLF0+NLlqV5ySeZuLQMer2atJ+QsqJV1i8Ti/Il1sQAYN9oUo1C1Cazn4KoE4JNytCh1P
q1jPgNpHeML8ZmjhsFlQc+rxPv4WM963hHRucfBAlT2nFuvc10GH8tmp+hdwTr/qPKApN0UPV62E
WJK+p3M77TupAKErYGF2pFejyOoqqAlsq55kGuEV+jNFJtqAdn98hZsgM2Rk/YR7DPXWUsluVeRW
t/JpPa/iyimvwOMhbxyuyW2vArbuAuFjK4KqSsu853Ei2EwfKiWAXKZOX4c7NYStk+TeaEyWh5az
thzylxZqvKmd5kEGAV/B8iJYIKzb2g20kwEpBC5ytHj+yvpGwSuVgcTq9HGxaWGQUg140otnyfYK
gQK4Co1VTHrXeLxz7msRNM0WfMVMrAN4s5ApoOW6qrsqq1hxj9L/n7aCX9f6Zer6w5xJOiCCiM3f
OB4VrLgPaxPi11fY/hWvouoJwNNoZ4RTrqYS/R4z7vRBBQY+e9upF+b46t7yrJtOjkBzxiFkp/N5
SJu+496qrTloNZvCvgd6JlIbey5ZSSHZOObWlTPzpoAAyAjZTrijKDqqoevgJJpmnWuCNsDBCp5H
bNAzrWM//+UrlItCAG23hE2tdyFG+xqYihH8q6PbptwbyLYufXdYFZFE7jafUWdFo4p33QUsQhdm
/e6UPhxYUIxe2zHT4PDVxeWYA0iY2EgyP1pDm18wl+Y6Ew64eRDsgQ8OTU/tZdxxGB1RV8XTFORR
YoU11gEARFAGihbdVrbbrmKHvAa+qQj6buD0elN0K1Qvkl4WHeDghqVVXt4Te2ZpKZsDJ+qhRfHv
0osFfLocSYU5hpApLTi/aQlv0gm5l6cmaG6NKOB9kSFMoUKKW120xYWNF2PDbBFtQF3j4DK7UYYm
jOYStK1E7tHD5ySRR7vmV66Ljl+Dm2evAvIChbR+2NFcedEdJQSkaoYMdUK7+p37wz1x6wenkz7O
qzc+FcQXD1Hd2yKxnNk8CW+YrscOup48DzLgZCuc+jh6GZl58qK3pmjwCgqLbPPAt17KpiQJ8mFo
a2Fh5xRrFmq+p2C/egpy/HqvbcO30QxRMnjuHWjp/dU8i8e2HFjalLgXPOo/+jHKccvaJ09PTWob
xH/F1LVJ2Fk+pJjrJu1dtPYNU0zu4ew+FJHHnqDNEL6Cq7C4NL7d4QntwzqpJ9pe09aZhrStEbXW
aDhb1UAS7QZwzJG1bXK6b6MmbjIjVSO2xhv2fRNUeseqhX23DhDIFTFaVQdNP+xx/qjUcDV2Jaju
A/46h+bQIm9RIUgSI/81FNG7SxuoQ9sD0SuT6xqBGLEHUHJGAPtFYQM+ywgMd0B5qBYbDl0J5yJW
bYgmQa+78FvyRib/zYuHMm0bGEifkzenR++1A1OUGIbFQJGaAy4yFVizjqpHA7BcOkc2xQ2qx7+d
Z6yk9sM8nWVoauQYinynmnG4FK41uEmlxY6a3EKPsg+8W+mMvp1VefA0CbQL2Wy+neogzBDOI7zT
rIRhie8loU+WYFYS+rW3MawW6Wzcemt0VKzbkg74aay7C3QzIm4XNpqqaClfQLahMmbgYCMmpSnE
YvUOOGh8g0aPcWXq8d7Spn6tIBv4Gz3OzbgF1568KdFVkTh4esZUh97BgCHvoQMjyzZEgrJMnYJU
O1Ao+g+iyhlueCAVkLmQZEvgMrrPAuQFF8aZ9JDR1gq7ddPyYDMO3doXDXlCEKwzDjTmNRzvYdXz
tkeHkWu/1q0a5u2Yg5gBAROQzDksBV7BOIkV6dI+is1GTNFvLD1N4JWgTSyCrzobct/Wnt5WDBF/
OG4L217HTMWXRIYa0i6UDddKVdLbxe1gVoPPnEvWQ0kaiBSZeVo9ovLhbgPLeY6LbkqmNn4oRnyY
W/lJUPg7WpKDpgo+eJW/h7141m4VrkzhxhdaIuiLAeiZwkofRF4otZKS1KkkWtapRUiTdS5lmYwQ
zqiZvoWg6kt9qwY3qVdvee1snS7YttbMZQovuYPKuVl1cK/ioN668nfkblXQJ/bsfzhTLtd9J+wr
tyiAvkZF5cNHtuO1CBVi7obkQxbUIMue6+YG8eWj0+fVqhpHONyiL9c6DvukGvp6hxT0gc0deZ4t
Jq44D0OeaSpebcvoDewq28rCBNfU8/RdRUWclYPnZyQs77ky72Xe+puKRQ2aOR2n3o0o3D+UZmhf
Y8gD3I/x9Cg6RcAVKCHV2NVszCpci7RSdnzR1RbPSpCxtQky5947043/jPdYt1tTlu8os4VXNdB7
v1gedNmkpzEhsDFXJhLOjbK5h/wMt0gyehRU3JH1O3b0rWeMvZGNp1dtqdhOO2ALp+g2TdjQ/I0K
60P6LexCVB7CChyGAv5yBvaGN0obsChTABqpYeFF7kMo93ICR+GjZ5DjKl0d2SlYwcHENSGGHXMZ
Ramf2+rGk6UBFYov4AvEVoHcKZJcgz2KrduX4oE1OeYrwqcxdsZsrCN7r7UrPtjQQSuJwnqCF8SY
3wJPwka5iGrXEyLBOxks3n8QCPHeuxWokftuL23lgHAcPyNVZaEVAqfmvqmC6RIvLQrzc1xPu7Fm
4XoaxduUVzBIwaiHu6F3ut9gyDLgc5V8lUsrvi6ajsDeoGGtRBN1mEjKJ+QG4xdE/mWaK94/GeBM
b4LJyfM0iqjBZ8FduQycjhHkVGm41nTWKRlKCGg40ePcS/YRI815C+q4J+Agg61xZjctOEK7VBez
tzI0eLKRp6sNDGsAvQrQhxbV+yAdhV9f9nUivLFkmRbWvK/cvvoIF4gSoxpGMM7dF4V488oyUfeH
Dsu2E+8Wv7vPJolKSdohK5Y58TCuAFLs7mmMWNYe470zFjQdvTZMYPRwGRuuk9pjXjrB6KyV1+av
JeBR+1L47kfk8fAJcNpySLTDlsjCqjycIneaYF0R/7pCl1vWWwCmojEBOCSB5NOlcVFg8Qifb9ER
HP3yNFQBZ+43m8VG7JXUsclK0kRJHVtjgqwyAM65C+ZzG6ixIO1stzqDqjgqbADrBbvuoCERxUk0
rR0jToXwbLhUs3sIxycTrkZ32+qf16NB0ARkEah6gGHyjoozVRjBqeCVi4J6Zpfb/BzxwomCPbgw
wHwCoCb+d4zT9JGfcoseRTVurXo/tfMzZcgT4y8IEMC80LIEqdyjjgNeERpXfRwdlP8G64nz933Z
5cQW/Dv+MSo76EONpBrGr8WI7NDWay5yZNe+n+TMR7hHWEtb5nOEBE8EnMkOL4h1pih8angAoqCP
AcwvelyXv/9TeXaQ14FOUhCihHL5kZ+TE/k6Ohg90VICnBqkl0F/93n0aI5dy2WDewBK1LqI+Pb7
tTmqUeIOfB7+aG0QuXlOX2B4InZxeDGaCz1vQqQivp/m3Fcc3QPkIVHSsJR7aMy7me7Z2//f8Ecl
Skf0IgfWwz0ItUXy2j2zwycXCegC9HgDyRD4R3sATsMmYDB9h4asoyqZReJ9tOfolU8tEbpUILMV
Izr8QlNGhV1UogR0hU94EOc2gU7vz1dpIeVZGH7RcHFM4MzKHgV0sHwfPGQfmbfi7U8bc3GY/p1g
qbD+cxOCsjWlADXgYXDHREcZJee6OE4tEtp5oKvjgpYAc32ewepGF2kmxzs8Cgi/BvRch9Wp8UFd
tOjnLQ03x80VOo4q5oohOGg8g3DWQ22d2YRlDY5gEAu8Cj8faOyv6syoSKBE6qnwMOprk2dgmNEb
uY+b/yHtzHbcRpYt+kUEOA+vkkqq2SxXeXwh2hPneebX30X3PcdSihAhn35woxswQ5kZmRkZsWPv
63fEiRkB8yilUew7NmYKCgQ7P1m5FxZ2BJenbNCnRwPCmWZTmZPpCILcIjY2nuJhZ6QHnWpwRf7l
ss+eXxAgbkC60KQBMQHdUKcL3piK1qWFw7NCn8LH0cheS6033hVtp69YWhgSXdL0cyFwD0jenn/J
kfM66IfI5lRprza7w0neRlXdDNOBnMzlEZ23Hczt2JiiQsOpDsrn1NAQ0+LXhrr2SnVxo/VuC4cI
KYqxJttAvdIfHtv2oKZ3BPUkDVfc77ylDBAhkCKTo4a+HrbrqXVtziJktuy9Ku9qy4BSGvCA8b3Q
PzhhvpWKrdKSN1mhMTnfVQCLAFXQF4VhVexb9Fozt62h8F4D3z94krR/uTylC9+HCwCUzawgByei
MKPWKPeJ6RXhW5n3z5mS3mvKClPlmoXZeY6cI08bp4aTNHxrKY81N5J5Lf8DkzL3nc+gP/hUbWFV
YgMVr1aLw7co4tzfrnaOLv5+RApMPA4Ao9gL6bRFKycQOb4qvNCs9KA2f7MERwaEfVp7g16MJQYK
eV+/yerK5jz//YSgVAIAQMObcEauKXeNp+WkOl5pGI0L2LCvvrn4PisAz/P8GBAbQGLFl5q896TX
1HrIlENvr2y782MMhPDvbTcTGEO2dOo/qtQgXKIY8Zs93WXOW2Tus/H+2k1wakI48bOhNGRADPGb
Ie1omkvXuIgWluB3ZzPdk0QpZ5vMh207NjLkEnX5Lr3P/at3gKOYYHcBHtObdwYP7Pog6dNJit6y
7wGI8+56B4IbASQqBwRnnyXMTlymalqOTvymBbxaN/mn6yf/+PPCO0ntKrOxOj6fZg92+1RZKz9/
9o/TqGGmdvjvzxd1t3VKQnGn832l3RYWJWZ1Q641Dqmb2msElwu+ylsYQD5QuJm7TdjKQ2SaQeKk
2ZtlfsjbbjMgyLfWkHZ+2c7UyH9szM52dJ6WaQ0ZEACwN+mm6MNNd6PMeaibqxflxIhwLdhmBmGF
h5FcQ+ovepiyq+81RgF3Gi3gtEkCDBZGURreUEdZ9saBfjPp472XtIe/GMORCWEx+tozM89LsreP
9fg0RFdfa6ilQVsFK5PB5SMeS3HSVYNPte41jb81+VZTV2KdhTODrkPw8g4TBbxTWOYkB88x5J75
Osi78A5kw9WTc/J5YYFjiR5pWjDM1y4c9pDX5fG4su8WBwDFL/Q5xC2gsU9XOFFDc+qmngmqAKhZ
iDD1Kxbm3yjsbNAf3GuAT0kQiS+OyKsVMmu29dpXe2BJZrz3uv3laVrYbIjR8GoikfN7V58OIgeT
oeZUq14hY97q0XMuPRR+tU2u1t2AxpQclGnB5gdVjxjEFMC5QyhN7Vc/Kh68+3Q1Slo4BU8MCId4
oAZBNVJ5fY1/gQNrwr0Rbq2EFuGVTScGyfTAUNmHb40X/wxVF3sPO0X36gLR6LfGIh5TKRir91L7
0aKdpG3vJmfcgdUhuxzcXl6p350dR94wN/eA+OdxQF6GHgMxn5c1oab43qC9jQM4AbpxY33jU8z+
4EyjdgiRRCcPnX8MG6P/6aVq+7PPTechK3rvV+qY6X3myR8LhFz2qeo5G0mbVEpzHWgiTeJp0ZQ1
vCpjEtjvg6ZEe69Vg3cwS/fpJkQiYpved9qWzp++9KkpDx8kO6PWXNQ3Tlg5ByraxUFpNRB9AMju
aoAHSNLEAzjj1ImTR/CBwfveMd7o5pV3lydG2CX/Dw/nnOXRwn+I5OpNY4fUZGT/JQnanR9qh9p6
V4yfLxsR9smZEeG0sgBEa0qq+C/qmAH4QxhzJE8ivUhX8v7+a4h0KiyzBuyHYpdSa/QOaAIneAEO
8C0I8x+mCRzU6VZicnE8v51JI29IPzBsAeKk+arTpYHVaW+h8fD5kGeP8cqECafjv96qwyqMNM1C
zJbUdePIcqu9yZ2/A1pederKuq9ZEG7YGk11VQ8YAgoy0sH7iwGokFWTtSLon2sBpydjkJFNymuF
z+vSIYyC25WgVltYAppP6TDW6fiVz3qktT4knWSX2huCfbD8enH87FtK8UFpct+VDTjNJGNCoyr3
on+hfkZcGE+UZCnqdL1V7y2tNe4LNTbfp3XeHOiKUX+Zff/kARq7ldXeBkYsRbsykoo7Z6qVA2BM
EPBWSwyt1GDJ7LrYdw2wog6A/UHRg2E7hvR3bil315sibuUfJZTjm9azpP00DtoD2Jw1IuL5YD4+
1uZOmFnriXogOg9AR07nWcmGPg8zLXiJoCjbtEEHiRuV71B5LZKe/JH2q1TCFddZsqkj7sGyQmRE
yuXUJgdFjrpWFLw45jfHuI3CtzS81ytnUzr1prfW5KCWTig66qDyRo8BjRchFqlzQON+XwYojN8p
FVrfH5nKy+eTuBnmWdTnaJONZ9MAKgQjsdKXvPJs/wVwsq28ZtF1LWDzsWQR6TBdyNbPF/npjGVK
MI0OUBO3pOFF0d/U9rpw8LcBnvCzajT1JMolpwaSLGsltdYdN+1v5L211kS0MD8QyJAnhCCLcM2Y
PeLoUaHYhTUqvuG4Sff82Bl/8ePhCaAWgyyNekaKO8hapsi55bgIWeXGpz698rRm9m2IQOCqpVOM
40jw18iUIm0Mev+lNjZe9F0zt6pDS8h1WYJ5CU6szHN4NEe+M4RZ73dcpEl2AOX4j1XF1z0q/t8E
7eO8s8mii9LInexx7QBqeDHH8QCY46GiP+HyThCP1X9H8ceEMFepD03jNGDCV+81aWfTz5AdmrW0
5cKWnhknqZjA5QNlh3I6V47WFWUHoYObVMZm1OCluytfLw9kwWVJaxEHcAOxI0QZd8X2mqmCNMJt
mq1e3QIZuPz9hYlCoYm6Ie8kEh9i9TCVQzseG5kdl/+UpR5M1n3Rqdv+Su4+1hyvgqNMgXyCibKF
rTcktuEDbXfc6XsTv0s+tt3K7lPnGtvRFaLzbQK8meJdczifxMgYAFXqgzDNXtDE83d2GgaHYgy7
bR5CeYK+69g/K3FuQ1Ytf4k6aG10z3yRgyih4xIIKNB96a6ky3CXZvarrOvxTmv9aCelU/MACcEH
KwHCfXnyxUz/2W8WDlRFTWtDAeLwUujFgbPvk9MED16pfHKkcF9p3Taj/cLRh1s7NR4jL9+2oOwu
/wbBwc5+gnDkjoghEskybfKE+vI9GNLt/2ZAWHk6KQY5mMfYfjQs+rpWPi/swX9/P1tQnvP754E/
+tJpA04DuWB6pIzpqUjft9j5izEcGREOxSqykyaUMRKl29HcBmvH1doghNggzIu8TuZB6PY2mkC9
bNU1gm1hozNPtM3Stw3pJIqIZ7cHMZfZqFILtNGrt5r5NGYfaueDp+cr63HuTyRyEHCHpBWmk7Ms
sKw2QSeBbXzJ7W1qbse1PO35VJ1+X9gyU2E1wZDxfTjOJ3vvDDfOlVm7earIbJozSyfAGZI7p8f6
YERZTPNm+BI01o4XzCZYI8tdGgSa0DzlyYSQbBY2XWoWcgBsM3wp7YcwOgAhj9OVS3bNhLDtAKrH
aF6l4UvXbtV8G9NRv6bdsbTUx6MQHkcjMEn6oxiFWe+b9CYtdtfuOogU/sySmNPOQy3QcjMJX/Tk
F9TncD6unH0rcyT23w/WaFaOzwDG8JNZ/OqqartamFqzITxQ7bLg+ZFgoy238nhIAM2vnR7Kwt5m
othyEPDqMIfNv+EoZhujMSikUgperByIp1Jsh/i2NJ+i7K71PqQaYEftTnW+tsHP1vwhOT+z8DZo
93FV7y8v2PJY//wOYW8SD9FTrHjBCy15rbq3g525lqpcMkEqgRt+Lk5TgTgdquR1/Vg0Ufhi9zsN
KLT3WkWH60dxbELY/lbVdeCbgpAbZSv7d21zKxUr98nSgh2bEBbMC/SaxldMhNZnJb2RaH0pt6ax
MpCl/XlsRVgObgOqlqnPXHk3dX9byn+x3JRceXKCVgF+JqxFiIRh5AMvROD4roxuiuxQr/FMLg7h
yISwFlpkN12dqHg2uPhsa2e3l9d68fsUscB08Cykk/LUnWpJicsmNIMXH3UWeVuvRSeLC330feH3
O0CF8i7g+63zTMo0yp7tcDOGf7MQR1YEd8razAgrz0D7O9nT7BVz4tvXPT5/34mzQsd/JkrwpZ6u
dXo4LRbiM48poNtOdJ/1K0bmC+M0hKfwfWREuBZ7O8mmJmO2oNWAVgCMdCFtbOOfVr9prRdTdpP8
/f+2/sItaQyBQu8BMzeMe8+6idaO5jX/Eq7Ijiaa2gSO/jJoW1tzzSuf0uKyiMBDKQS1Glp8v8o3
9c9kWjmnVn6+ITxwtSayaLVkQSZ1U342v/1Pk2+op5tPjRvN5qwNXprm3ij33drLY3HzwXOpwIhO
eluMspoebpWRlMlLPG2N8pCGz2G7ybRPfzGKIyuCCw19YPVqxSkY08+Q3nrO7vL3F2+8o+8LLlQD
ich9Sw5e6umuc6P0bljTtliZJzHOanPV0+ueEfTyvT1tc7rA+p+F9/nqccDjB0KER/ocXgu+VDYx
4jCD7780+aYctvTeD811IJ15N8wIQF6CM3U/FPinDjV2TagXQSu5AUREjvWjlIeVk3ZhqhAZwRCf
BwIqXnkynTIxjwckNHptN8YPDm0w/W0K58DlyZp/qXASntgR7g1Fk+wuo0HHTSR6z+St5LyoTr4z
wbQO5Vd1DZc7H6yXzAkXiGr7g+r4mJO1z2nkesFhTL/E+iMJx5Xn4bk3k3gF0U/TA9SRZ0JJHhSI
kG94sktviwkNSfbcrCkNnR9aswnaKWCHpbtJ5MI0fV4NPblYN1O3lq/fNMFahLhiQSS2newkqtPf
FsIvsGn1V2qk4lw27mUBwlQhjgRxdurHSlOFUpYNijv65r6NjfdFOt5K+Zpo2PmqY0af9wzvLBQE
hB1ZRIY8TXSSubmZ3XophDRV8UPxypt+NN+Vdbuyd5aWnj1Jbm4GGpy1osBjNKYjZAluKnX3M2+O
Tfu/LH+/dufYM8UqIDEQ8mAmhbkztJIEZECsUAXDQ1T272uL7sGJtoLeMx6yaXq1A2ul7nJ+KmCT
dPa8VjxMREBUENCBH/WJ7MppAedJTEMtp49W9rcVkM2Vo2HJ+XQON4vcChTR4hGkJc3oj1Uru9nw
0Uu/pBQCL8/g0jodGxDOnjykTjKFGLDHQ292u1Dawmi0+xsjpO0oKFGxF5FRqh2lk0lx2B112jqn
ZjtJ7/U14b3lqfpjRIjuY01DVi4PFNep75rpHcHk5UGsfN8SNlCUmRKUcBxmtdltYGgqxr8xACgH
pD64XIQ/Tw8Cw6SlOWRB3Him4fyONM1fHMc0e8wCJUiKmmK7BJqpJWVJQ3aDMDQ3iOqYB8pm5S7v
NHNl+y9OFqJsQMnogTqLxqD9KZROYjF0s9413rg1tL+ZrSMLwvVPYVT1Z8UVt5KL1yDKX8HgrLWK
/UaknV6V7HUH9aaZSxSeIMGnYKXqY6mxmDGTIqgecRsH8mNZ1h+kAOoHuvy3flX/zKcSfqIgvO3M
/JbWnU0doYtRFjeXPXDp5EE3FwlOAPRoSggeqIZtJ7dDp7rwX5QfJcWtFbec/mLlqGkSuFEpks8o
beVxtLrWMxQ30oIUQWAj3ZUF/c+Xh7LkH+DPgf/zAqRZTvD12KHqKNey4oYQDPhvhD//owFhruzC
6zquDsW1osdwePibvXr8+9XTvVrphh9X46S4MFv1we5KAPHvmOD484LflciRdLnM5yXrFtqvXF55
xix6EnzVUPGqJBJFmGFbDFmctrriFvq2KQ+1885RHtXrU1I2kIs/VoRJ8srUkdVM40Quo53Shrtf
l51ooaIGTh5eXILwWcBNDP4CyYiI/0LZDdNPBhAIMz4Ehhuoz2qYP1YTVEONRxP5sM2nd12/knNf
cmGkCHT6YE2ETMUSZN5M6BGU9uTadrYL/Wx3e3l0SwHb3F5I7xk9aGd8sX6c50WiTJMbg5kNN4As
K/gP4vbjQLC471Q5uzO0sVt5VS15Bsc1smvQFRC5Cw/QLFLauoUHxO1pIN/APDg9GbVKYbUx2nvT
MtdAIEv2QOGjR2qCeAV0fLqRwjEONNgvuVUV85A29m2d3SXmPvJWZnNptY7tCL44jnJq5DA3MC7v
8xRXt1U+frx+wWyqYSyWBdJIDEZpdzEnRxknF1KngxFET4YMf5neDU+JajzAP399vpEpOzI4z+1R
JSAJlCiwZQxm9Weju89pESvGt06/Esn7+zQCtGYwKpBAANdO7ZSq5JU94k8uPU/b1tnKU767PHVL
q0O79NwCJ/NOFCWYtGksCERHcn7QAhrFIVCuryQS2MzNPDOpNTB9wa/DIgx9Y5r9ui+2nuYWprKJ
4m+Xh7EQTB8bEW+1MWkqKwowkveot/JeuYHCtd1Asb//G0O8PjgadF7XwrsHcmovTudngdPc1tIP
r3mo+rfLJhaWhJuZuguIUURKZCG+ghoiDC0gsG6qf/adn8n1+boZAQgrCQ9fuizFjZ8rQF0kSZ3c
KH+q6s9deYgDaMrG95eHsbAkhEsqUSiNnFx3gu92ZQmLryRNbgiFS/PO/FwYKzi5RQsIogHRttU5
cDrdHXXlG+jF6pOLmM9NmKJTNXg3ZbUGTl0yM0NskUkAVcOlcGqmUCrdHuFecSfpSZ7qrTVF26pY
edsuLPrcEgC6Bk0DYHOCX+UwdWrNxJ0GA5U8Pic/r18MjaYu6kewy58hnU3Jif3AjtjmRbCXqs6l
l/cDSksrZ/3iVHF9mXjY3Nsq7PWxtyR7aHtcq1MPo9Tt46KBszJe6fdZCj9o0TDA59He4NDHd7ok
VgU9jJn5nL+wSUKlJ41bLQnv9LrZx7UGfykQ4sxX7hATfsyq/HulgjVtI//18qwuBAr8DDyQGeXl
KF7ZgxmMaAFHE0DHYd8nwbNkpB/byPykeQGllDVcvEjOPl8HcNizdykPAeEVlU66QZe9BPZt1+gj
CHYKJfrRVk53GxLuwRw6dDfgRpPtYErJ56q1zF3u6RCS5RZsw5dHvhA88IKY24k41kG1CwsAq1Al
S/Mv8WHUreCqHT1nC8HK1loDw4o9IP8OWqMBBG4YmADEE3c00qCsE2NyVTNvnwI//hTTQwElYtwG
B9hx8+dE0kyos/R623imvWsl6y+evGx8ntQo1AE5Fc8yaBdp9muVyR3q4Eazi5dGs1YAoYszemRi
PiCOQoqsp3+t1rTJJSWwMYcnOJp2FapkER1Cl9du6aiZnx/wGtF2Dpjv1FIA8bwHmemEuNwWsQf4
Lq//PsERq8XGALcp+EbcTyQNp3F0e7geny15JU6erz8hM8AGIOqnjY1eATEx50S8kTsV2jklKW4N
7WuYyDel8gr7/nbw3ytXNm/8dj9Os3meEKSjqep0ttTJCpzMq0b3QbU+7beS/+nybC2tO80ZBgcI
ZV9YHE6/30K/12RxM7oNrEQ7M3ie1OfwSg23eRAz6RE3DCfInEA9NcIjbrDKbjRcyBg9MPEfLo9h
waP4PHtzvuqJw8Q50v3WlOLGcLP0a2bchZRPLhtYWPMTA0JIlGm1VCUZBjgK0HuoGEW3c+w31UAB
1S+3nervLltcHJJBOXOOLShtCq+WILb7UQ4Tg/w2WveHdOW6X7goyaDN/duMC3S2MGNN31VZXTWW
m/ubkH3ykkV/MYBjC8KUxV3RmbVRW4hJ/IgpnIXaGlpzbQzCZd+GvlozCMttvRtFuZHRN1zZG8sW
ZsYB2gBJxc+LdHQmap5m5FQ4LDeo70nN5vEjXNaX13lh+7EQf0zMP+HIhAS53FiTeSPN72xSiDDl
rR5/zT5ctrLkTcdW5l9xZMVALHyqJgYSyrdWclDXkCmzuwhnIq3Nvxtj54KWqAromHk2wNluuUbw
j5nf28OhCP/Rv1TT9VhBKktUdkhUzKUfMS2rZK2T2lluuVPypZZ+OsUKvHxxOY6+L6x4UbaKyXlr
uZ4NE598UwNs9fQfxRpJw/KE/RmHsOwNCghh1zGOXjl0+q0X7HQafr857c3lhV8ez4yXRglSP2NT
oFFXGkn4mK5kfEskGEHfxfo2+hvv4oL6jxHhrCq9Vs102zNdubE/Bal6a3ntP5fHMc/HuYP9MaGd
OnA0wrCp9ZLp8gz7Unbx3s+6EbT/cHvZztJG4TaEmMkAQw0906kd1PsSmzW3XSnfjOXO93aXv78w
DjqTyHnR9TRrQQlnVjk5oTKMnekqzsFI79ofln/9CChNglmYi5QaxFKnI1D1umt6mIXcNrmvv4fh
ikMtDYA2T/qfgJnPNHennzdL2cnqzuAmLDp4ysttUD1qa32x56sAt8vcEstZQnesOAbo2WkxGSLV
rWlS1DbOlRpxhCOkn5HEhfGABvUzjMpkGn5u0mHt1sgDAPO4ydX44AfmSkh9vskxY8IYYEHJSGZQ
cCY7NOq8UiTVHQewMNLetF5S5bGJD6r84bJbnW/zU0vCsRU0poxcC5ak4dUp71NA8wrAVgh/L9uZ
L+3TbXhqZ/aOo3ukMCMpzRNHdRWz3+rau7aEiLRxBy3bVdVjcz1iCa4osAtzezTeLO4W26l0P4kt
1bUsHy8INrCsd5ayUaf3l8e15HBHhsQUSz4WiY2og8qxr94M7dcKUOJlC0u+QLWdE3jOsZ9tSxRU
MyiNSsMt0nI36XGEqkT/rWjifdjF39Sp/3zZ3sKIwGCRup1fKTNM5nSlpNL3ulYZBtfqrR+JyVFj
XUkaMu8izpi5FV8GVXv2MIZQXq+jRB/cyHgf7PVgZU3OTxo+78h0h5K6Bf0m+BpSUYUa+Hze+hS3
j1XwlFxJRvnvAI4siFGR1aLWBl2tSzs2XAav41pwt7QI0DzN5zz/4jw7XQRYmBEzVrPRjcJxi8La
pvPXVP+WZunYhHChpL5tDrREja5G5NhMSHrBhNGvBKkLiR9SD5ZGbUgn3KV9+3Qgfj5qatfiTV19
p3nbTIOc7GD6B1jZ2Y7GeNOaO6gLrnZh6msIHQPB49GoCleN31VpXDUNqW6139p1SwPf3WULC5OH
BRLplL1BYombxNPHGh6LHIyN/w1mWDB3uy4+XLaxkD9C3pbkrU00Qf7TVk/nLkk02IA6ajVF8TQa
4z726o2cmRs5ufPbJz+/T7r0rsivDmSxSr2D9D39R2fYMhK9SNyoJNnr2NkGU/e9L/UbOdO/6uaa
4vjSLDo6FZzf1AZkw08HqIZGqshtTtLVuc26n73yLAUfL0/iwkZihf6YEHZqFEP5xiOSfGsjoVg1
PtV1vOILiyaocZGloIeVRNvpKEopVcpYCsltRh0M/XnzrMr9io2F65PAUqf1GkTJEs1Er01DzTCk
3tmnTvIuLe0t8ldfkxJNSyXpNmFdrhyji+OieEBahNahs60bSxHP/IzV0Rp/Y5Ch/HF5aRZWH2ci
cUTv71w7Fs643LS70Cy8mc37SYYxc8ijTRdeXXEnWgb3whtWAU4qHqS9N9hx7ZPSSyYJGcxpm649
lBam6cSCcI6ONZRznYIFVsT+0qYrZ9n814XACeClQw8NKZ25A/vUuwpandTKkBo3MMr7PA11NChh
9m3G5zJSn22/NDexosO+s5boWRoXnaDkQukaQ65YOETLIahyJExbQqh+W8Pu3l+PTQIHwYMCIDNx
AIfA6dA0zxz1dgxaV2r6jVE/jtJh6Deac3PZz5buIOzAoaITbAAoFKLpXJYARUjY0Yr+rs33cm0+
ydJt1dyb9nSrNMEuzrKDb080i369bHtenbPVI27jov3NYiacDdSrJrQH49bNwg/SFG8T5BxbkG3J
9eAo5vLIkHBXjFozJ8yT1p1MLdrC7Bcl0DNdHsySR0BewT+A58+hM5SHQiuCbsVNk08SSlxrFKlL
k0XIiXwuIQ+AY2GyEhXy2iKmxFem9r7hLFVa807zbXT3Vo622bPEZZmvbojvKcUByT31PN+XjT5N
s87t6/do10AI+o8vUbzw/H1YfLk8a0vHHI8QsLi8fmccwaktXU9NHbWr1kW359YcIMlLo/wHaiUr
4cLCFUHp4o8dwQOmulP6Vo9aFzlQv36qvmtfmz5/Kr//hReQqINSGYoxgnfh2G7yKE20YmjcuNs1
G71c2a1L00VrNTQN3HZQ/gg1nj4O0y6r69Ztx8Qd6E30yuq9Za+1GSz5MqgO3Ezm7CFvc7oqJkAF
FQ1f9gtStD99ZQ2+vHRsw/YHaxDOTIFVXPU8TJQ+9FpXztw8+qV3nwjgUURGVs2OvlrZ/rKTLW0d
XJk6OelNyGuE4diSVs1qoa3r1dDNBV+q4ns6UTheSxf8/pC4c44NzfN69I53emrbqDRhKH1GfWWn
Z8PjNHm3mll8KLV2I/votcSwx8EYsdWTHxFaWizyig8ulNFhPIErac6GzZQFwtVRy4U9NTKXU6aW
yKc1T32YUcWVt5VhAkZvdk2afpLRTqo7VGeAjd6Gtvb2F3POWUUxhBDm7GFe9IpT5S0bTm31TZrc
2t2LZX3OPXt32c7vE+Jszp0ZlwB0i1Sp4EudmRiD5HGCGGiAwLb5kI/DW9F3dKNWELKM5i6N9F2Y
fbIb/9vQNpALIZCjThnKSCjSoi6p5sNza1PSVOJDoSXvrFS5qeU1ZoelrQvuh9YN+H0dXhCnvtFm
PiX3kAlJEFkqH2M68u34emAZRN0oKczFJwIHETpDFtcxAG2Ori4/wbOs/HN5shfOBdJGlG0AlcGa
I8aLeaD6rV6ogxvO3GafDITJ/sIAxxuXKBBN05on8WgDIQivekbG789nDWjyYUAmL1tYOHrg4KLm
C20fKRYRU5jKsV/IZT+4UgIXo42gaPnSjN814y1AhWl8sK+kIJqzIScG58PpaEioBDqx7fHGL6VH
qUaaL/18eUSLiwKJEqk82rDPIPXUOKE+8uXBNfSbykHTeeU4WXBcnoigmol0QTBZwgBKvTLGwTE7
17eczbOtfgiUlarpQsCBBTwXbjTe1bKwNZAxtHOrlDtXq6LP0uTsm6mZlWcdQrUaOVdjjQd04UI4
Nvg7t3C0Jroexk1YKZ1rJTLqgBDDhtsifJWbq5Fs8+v6vwP7HXsf2Rny2KqrBDux7TzJo31fBe1b
4FT7yx6wNhwhuKkgLcyyfmKFELRt1Wezesu6L4N1c9nMkqPBWwciygK/yIF76smqWQZKWxOBIgw2
IUZXv13+/pKjAXimLD/DF22Rvi6f+qgog3Zw9bHb1EixApEc6i+XjSwNAhgbj96Zp18W2dNMHZLy
39sxm8JNHb/P85XqxJIBUnrko4lvaA4SLl8nKFDd66vebQPCyzpYCWTXPi8EmJWttcjA1L1bDrvJ
2sZrEebSXjz++cJelENwdlPP92193zcbLzsoyn1R3PRrJecVQ44Yyla5qUQ0TrtavUOLNLFfnHGb
GGRAV16Zy4bovYH6fmYXFAKEzG4MyQ7y3jWNbuPo4dY3xw2SaDKimEO74l5LPmzpwHEgJiI3Kb6d
+lzi/4cDqz99KeJXW34s9JVDZV4BIeDhffFfE+LE0bVQIxDd9e5Uh4eYfd7QpIks70NSPJomQqNr
LrF0vBwbFCYQNUOljicMmt0/afLQh495+SVZuwSWZw7AJbxKMt1Y8zIenZXSaOlgZeXeRX97g4j8
Rg+kDdJfK/f/4v7hTP6PGWH/UOP2ErDAuF2+m2r94Ehr2cjF9aHPg3wUffpnkjopwPuh8jkASqQ3
H+KuK5+cpk+2nlplD9ZgKWTZ5O7WqkfnNohH4/byAbc0jwT/pCZBZ58T+RkjCovxQFdljhqJfK8N
u26tcXPNxOwwR0tVo3RO9gATSv5ljP2d4rw6tEpcHsfSQv1GMwJohDJVzEuZQ5mZaa1SRLC+1LtW
Xglll+oHIHtpO55niUYWwattrx+9YmrpcwehZ5SbuvmYtajJfh+NaJOb/+iQc1tQ0l8e1exe4ual
1usghAKP7RkevNT1oUX4V3Fb5UtnVzeF0u8L9QHlYa9StohLrthbWipY42Vk8/jzLE+Za8FoJuok
u43v9Ftuv+R5MPXu3VRI0sqCqXOYcTY2Uixc3yBELbF/CzYgqkIDZR+7G/d1/S6UXygv7Ellb41q
1yBykXDQa329qUhmSzDUyvemhHbwTZZ6G135VvQIFH+XW7qV4ruyXOOvVZZ2Jk03zAccl3NZ5dRv
7cIZs0qjNWrSD15jbXNPeae15pZnOlSRj3p4oLeWSHjjSf8Y+l1cIjmbbPWBMER76ToUo4JdgVLw
ZZdQZ7Nn82b+5lAGPUHgcPqzaivzYjuhG4isgZ4+OqG9aeRb6ERf0vyblEUvZntTGohiW49D+RTm
31CEBUrcbYqpOniac9+2qHRX/o0dvevb6MWula1f9ytB+vLyMn0z7IJWWfEerVFc7TKF5S2jj44N
z/30LDfvp7JEPzvbFjapO+/GGX6lxl7PHlEkLTI3GAIe/9lOVaqbKjG3hjVso9xDvJ5RRS+XJ3LB
1+cWi7kOgA/yzj6dR6+y+8FL6bXo6np8P+aq/+hnGpoP2biGoFjYxuRXaDOaQ2Gw+8KSRX4nGVXN
khVSXTzGdTruh6gb742xq7f2VNRvdtwW79G5le4uD3LRMgBQ8tn04JClPR2kocaGElHTcXsbljhT
3injcz0+Z5W/7yE6QUf6sr2zYxikN9lGwFX0BczyTaf2MiWO9CJKGze0H9Tx4dflr5+FFjP/r6xo
+D0VKLbW6dfHSdJ7OVao3+SGs83aONiAB263xuSFt5ker4ksnbmIYE+8ufpSqnunb1zUcbdDEqib
TAYBQTZwZdrOgs7Z0FyZIvsFSkFkm56BoXHTD62rlJ25rU3ffgBMom1sKfyAGvCIUq++hotanMyZ
w5AWGipGYk0qd5I21Uy9cZXhsdaVjYQkT/6hvvqBMw/tyMzsoUe3PxFM06kDZrQMJW493gTDl8te
sbBKFA3ZXXMaCOcQfLw2taRQlKlyrSn42E5l8j4rJmWrOZ7y+bKlhSmjBUwFicyTk3S9sI/t1ARb
GWZY8sx/4Bp7J6XOndcnN13SrvF9LowKElnwFjNZjH6W5cjCSbH80ijp/3vJWwjC72Tr7fJwVkyI
eQ36V60ozTGhSPe1729K5blf6y9etKHC3mSyced80+nyp9RTg7D0CrcOrZ7cTNoRxCTJc4pA98om
WlgdjgTEVKlN0sgs+oHql6PT5EVF8fhmsu+M6bbubofk2+VJW9iqgBPolp6h6ATOgg+kXkFC0Iwq
FzkPI93kjTLctlKpbhRSNw95EyS3ZjuFK0CS8yT97ztqphOmck1eVghGvDFtQ81ncEl3T5tI4T0U
1jtLYb++06nvNJ/j8B2M6Km9srkWDnQaqonRmE98XsyyTG3Sj5KaV67ZxPFdJFnTFj3YtSfCeXgN
rwZbeJZgZR+fKfKVVjoMvTnlrt82b4mifupUBOw1f+cl8Q54TbwL2mKnlMa4dQJ55Yl87qMq4DC4
cUhSzWp3wgGieFCQDnKfun7U7WLZh1NE3lzPlEX385EVcbfpWpqXvjylrpPJH3rybt5k31z2zfmH
noSGgglhswWGCY9jr6Sumf4a8/ctlXH4ZQ56+9T6X4vAta5GBAkG5xj/6HAPCk2VeDCkbqBtUeLY
SMoa1vXc/5g1thtuQYuvLJ4fk1OUtd1gIf9VPSQru2rt48LPjxobBcWRj8fqw6jsOu/95fU4P5FO
f7ywaRPZG+B7Zz0k+758G83bNLrVi9vLRha91yRhZdMsDjJQuGB905F8o9ZSN7Lu/epxDB5M41rg
z7wtoQZAC3JGUItS1TUitbEZBakrw9q56aIVt11YBj5P/RhoEdgiEaFdRblualKcuoOyq1RrMwVr
aZzzQ3sewB8L8y848tMKwIza5Gnq4mL7IeFoSYPbIrIOiuk9Nvkaf+vSgAAZU/z6P9KuazdyXNt+
EQEFKvBVoaJD2W53t/tF6CiRohKp/PV3yYN7x5YLVei5wKDnHPQ5YjFv7r0C4OYIiFd3RMZhsatR
7jrh08Fg52Fuhpcn/WPtGFOCtPHyLoVs3YeI0UgqfxDjWJxknhxHxr+mc3GTOB20zY0jaUnYunJL
ze6QmSQ25zEcm+qWu9eMZpfFtTpx3v2M1cDaXqlZlRvFaYavWcj5eA+Uarx4I3lQUQTE/zdX85Ur
6aMC92vfQS1FTAHpkg/SBRB09onui5PTe6eRyV2m+Y03so2CHu80FzFsEG7HbApMVke2nkO4oqFm
Le4zqA4bKo8b8KODyxOymvJFGQBBKIOOAjLHWE3LLn2zwnKB/FrmjvSTbf1h31P78+XPrzb58nks
Tew+umjko+bx/vN1m/igXCX2J9iVB5SLcBwPU37lRfx6VLyZzX9aQQcQSyMjjf68b6WYvXbMIU35
yZu8qJLbRH9l294LWgrdrYioAFnQ/DdzI5DKi+mXaz643rfezwPSX+P2Lx368FMW4NICaMQaX3UY
TP1ETlO12B5Bn6KR8UCzk1nPIBNDyyWb7+zECB3ehXZlxlZ1TRBldXL/MxJvml/dDCxnXSc4mgfU
euDAU5YnUh9Tek3zd42nAxbZwIQCFIhSP5Dda3LFrDvmQO2L3nF/vCcUuKkaroJDnW9sCZnvQeT3
jc+/jtjEOj8ZlEeXF9bayeUVDA1yDwQMUEhforz3c54PNsyipZHeW93c3lYdM0OLGHOUVvWnojHk
LbAj1T4TOY3IaFp7rJ02lBZczfJiPzjGrvNReEt79mduhROJIq1jhpJD7Kp+2FnSvYY2Wh99r794
YTIviwN+fevHsqH6fARvKLvXLXFiPprNI1fjFPUCpdLehUTSVJtlpFXpBSKDFEBiI2uaqdio+18c
WYMrQ7heK8AeYKssYwdAiQkMy/sRtIWBRGUB54Qhtcp9PeTtrWdyB/jEJA1m7rK/Kxn+4+4DZBBS
BbjRPhRWU8cvlZP6PvDyN3wP64HLK2J9ki3mQXhlLAEFoMr4T++7YxINZ3Vp+Sc40E23jthf/jx4
F8vmebu38XwB+Bq1YSA5sebWeLG+tiCYkUNZi6Bwv9FJPv2ZaAFykWSmgkxMrsLEL6KCj/Juzssm
IkLKCCmfNswRKAaz2/XhWOsxaN1kjuueTYGfVjSYIc4edCYu90DWuoEcILUCaZfdU9rZ44PspIJK
huXH6aDpHZ0G88EeOztqZe/fVqPf76SZfrZrPXwpqD3+0oUA8JN4eOFbvRKPbpYXsR4bGnm9LkPT
GdIARNgfdWcWANsac11EXdWVPMhBadkheC02JG2rfcNHd5dS1eNZ4c5R6w7FkfFpihvDqZ49DfgK
bQSE1zNF7rNJo+rIUzOCyTrQPxkoC91cse2MU2SjZecdkl6PO7Mq60gD6R5SJozALIwhnkWDXCvo
FPxoJcQMs9z1H31VdJCbVvyeUWBwKE3/VL7RBJ6j5L0cnTassE/CxCA8gOwZDFapQrDQGuZJTk0T
N6hKxZ1qvwvbESEF0SBSPuJlXNNVUGVFcuOlrnFXWKXxqAt6k4IiUs9xN5XjgbKkiDnL3SBD0nHv
pu20s2FyhjPR3KSuR4Ja+L8cp5gjLhQPUNpJIym4ESNtidEcBIlZp/OvZSqnKO1yCJs4pQHXUfjb
BtRFgeym5fwR0YIdSugyPQjBfthVPuymhf2OodcMPh0w+NwR2mVB62QvbFIoGo5D/dWcuT+EbQXt
glAhUpmUcHRYmn5xT3wC1wvUhH5YI0p/ETKo7Bv3U+PFalsdk0EREaIO6T1bk1X+SIAD+8R8Xd0Y
BVZhY7HfyijbL7M9ZwHG5wkLY4oh/Pu7ICN5mivgorA++LNfVNTft7SzIiedlRtRByl9rEGr2nHA
HbN+dh9RYm9DjqJMVPhTuitLtw/7BKGPaKX5UBrCrwOo/HWfGdH6B9S2+tAgGYxTlTV8TzQrHuBf
SaIElohpKLyMhP0ovVuo5j5xKa1dVRGT3te0S7e8JjMGR/MAbqXpfiwKdcfrlsZmK6YwWxbJ5HhV
NA5IQ9Cqxzjzn7k9iW9l6nf3mT3XQYnBeBa48dx9UsliM9i1C2IXxj6AXnD64PkdZHLMMv0km/qb
5dXFF/DMXqDgBms3eI6EPZ1dlHqI3uSYpZmMzgaTNN5jbNkXe2qtEC83M+K0aiO7mKoNLOX9CJHo
izMTx4mmFtipind1iNMMfyiY6qayZZ9ha8WxP4oyMlJbx95o6G8pdmYdMujj3NKm7dBRXwYtPE/G
6YcnfvRWFqZJGfT27xQKNIFT53lkDkWHSa7xP3Q6GbjgsG7NQiCdP7A+mt2kipyWiU07URmWDAp+
cH8zN3avmr1dMRpBicl71lQYh57DBkymUxpC+oWCauuzYJgTcDrT0QjnRjdBwT11UN1AQiFdKHbO
rpah4gPf0txuvuiekh9u6/bBTAWPCg+sYItLcnQzPmxn6Rdhgbo8/MB6I+QOfLUs3ZVN2HCqnzxp
69BKuL8tpKpCKAaNf3pbGUe8mpwfHcC3e9vKnAC5tTyFw3DRhpNKpx0OHiOsnGyIpNGbn4Vd6iqc
qlbf1PmY/3AI3kUBhwtdaIMrsmXK7Q+2aJxtPRAvHoBz+mJ1OZxRR782I9L37TadBn9nlS0N5ZhZ
XxDe+RCJU/knq2j5FjrdKujdPjv2KOk8QL6mxvFNxt0CTQ8hnGjcdblwNpIQ/Vi47vQgJPhqXeu3
QVrObtT5eXXqSeseCPSkdm1H5jit3fyrTodiJ6bJBIDIKYNWGt5x4sD6uDoxgiRvyRRkpi+PbUHp
TTVJONUZ7YNjjmUoEoa6pZlEltC/4G/PoeRR6oBK+SVTwCZUKRmDInHbqC8o3xgEZGfCyvkuH4Ba
Iz587nIUL4NWz/xWNz6Yg4z2gSVH+Ju3uREompSxlnAtCzLtiINqLPwm/KibXrTdhrd5dztbmm2N
ChViGxJFcQPZ6pBOpIoyZ6I7QPTNTVKmLB7hsBs2qdl9w60r4ykTPJ7HQgYegRLpyAmMZXKs6R4v
8j1EVuFn61I4UBOwPrPRZLdN38nQVSUL3bRMArvN1En5qXqsRV1sAQaaQq9TzsZPjBIWUvn4uWyl
FzVDOweAIRh3SQaLL4CSjH3Okna7FMTizOvGA2v5EMuidzdKi3qjcfzvVW6MIVG5u6d4wj11RTeE
BEKVAbynm8irsXg0+MKxl/VuNEOaaUsmyCyAXQMT3tHWaZS2EPTIk5beyMknOyvHH04COPWUcbFh
lS6CYsCpMZFcHVw2mrFoyvxRC5Zubd2gJlfJel+ouXtu1GijfObTB6VN/OhSIe8P9avvOXg3wehP
TcDMXgTCaQfYC1qpigRGK4DWfxmDpFLCYIVBXNNK7Mizq+ZYl00W2BPjO4VVjD3N2yc6Uv5TuJ2I
euX1O4uzYRE2g5nN3P2qHFsH8EAHa9nEOhvzyjxizyYhjFatTe3l2dZTGQ7vFlQc+AZjlyV+Gomy
tcOxaObAniXdtyXp76Az6dIDYtNpCDKRiI2t3adcpPVh7LsmrloDi9ads0gmVRXXneEe6tTuN00B
uz+/t4rb2YajgKtrLyKASMP0HGFV5uFRBhm+KkzS8iUvjTlI6Ez3yM0kmwbot83gU+DaDekDs+Nq
ALhQi55qh8X16DKAudyfPliSClWjl75PzDBxUHkTnWVsVQ8UgHKVB0efOtm1qqZHWHGlt5pkfAta
UPU5n0kSWk7XbnNZ2mGhmYqalIvIgPH2xjEqtS3h1HyDsABrcAJ6YuwyY6OqnsV4cD50acZA2fcs
HspGOVueVPBqr1zaRNNy24i2x5xOKFLjmUwfR1qVAc2JoUKTzSSkPZdAIfdDlLj5GCdaoyipATWf
hUx2le70XTHjBU1U695hI03xKNL0vtK5cafKKotg6U42wiTDthrwnplgI+2hHm6ICOZSNVAObdJG
Xed1T5OV/pZOFUrbuW8QYMZmlw1fXJ/3E7R2ifpme5NGMbHLf1Gw27+y2U1jRzAwk43sZ27mJkAL
ABnlyWyHZQMJMN0jlkVJF6GA0wNSqxIjtnwvC5pee7B69Me47fgYJoVScV/TdCOI2wZzM9AdM7s2
lsTEogPcPDB74HwqZuLEYMW9T2cR2SUwCDWdpyB1az8YDcuOU1qRODMnHkMIIjPCwayhgEzLae43
avDrx7IfgfPI0i/pTLMgbVv1gjgic2JaqPSUUdHfODDLlgfBRF0jmoVrOB5fXSSosg+OYvqOpd6v
QQE3X1dY9DSB7OHYjQhNh9SHecyAe6fAPchl5caT6Ns9Mjvd01CZ2cZLq/LFtqR3g6p++8lrCZQ8
NBicLkmh3p7rWVdHlc6OEegyaUKhNYqOGR7t93rEgZBZSLp1rmfhTsFDXk55G1fSySG0a3qPCM2g
XZfUcpNBP+CmHHv/GWpsSR2Koe4O45hCm6BNjKEJ4PHGf8se/AxKvOJJpl5+bJveCCpQZIHf8/Mx
bDO3DhuEeNukasmGqQnHg8PdsJltUL4sc9jJqsl2FRsAWcm9b0iftYfcpdmDGJLi84iK1k2fVVWQ
F4kTzlPPnzPRAaZgu1XUzb4d2E1jfPKtmp+slHBYHPIM76Gm2xb9hHksiuZTLxvQ8eaiDFmNOL1k
nYfEgMMOWTuXcZXWX4hWOi6FW9yUoquPFhKSt5ndp7saVhL3jlTjk+c26d5QAktF28D1OOIP/l8i
ygYwYkoLe9PJpn7LkJPe473VnJq6QWivTB9pEzokcZanPd4tFQnI4InYtloZFBQPjSJLh2c7cayN
qxzjnmFjf2oNt4qzLCmiUkBHnBtFH1Rj0x+NfC43k9tPj5wW7SPNgf+1Z5TJy6HTG5UnoB75+1KP
n/OEkqgTyJuk1gClPlDh7qwRLyaN4zA0aKk3liXpxmStEwJONEAjuzejpC1/J7nqcFj0IKMqbt5V
MGoIpaGj0TWmQM1gpeAp0N7YZtZ+l6WWgcEb+7aCGmMA710THGwwVvtqzA+ZUeVh2mZ1lM8G5Hvh
5MVKwHxmaz4MKGbGbSKaA2FdurGdRAXpnLaPzIb5MCrdVjS2qjjafsI2shYpICmDf2PWIo9qwRhy
KhBO8FSlP8E19ZfgrX9v2DjmXFYjbgFIIuDElvsp5f53S5nFMQdZK7JaBb3XoqRHs2TtweuM365X
4YDulHkQoz0GehQ0QPJPbmYn6TcZHKpDhugvcCAOHbtdx8Mk892YjKO5TR2jC7j0wf+yOngm2ym5
b9xcHHjVFZs8BZwFFcYM3ntiDnCEk1jD828L9ZdyOxgtolAmrQNkUdWpMlEbJhP1gyyv/cjgOQlz
lsl973DnOPpZHSQDvEUcntYvbSOm2BiSZD9bfRHOhpwPzJry70hCuhtfAT0xq+HPJHL5TG2CsXTy
zwPTZFN1yc9O6+JJ2aI+tTIZAwtiAKfK8mBgsZzIveXCxg9cn9AAkD5CYmSIRFbZgYn52XecNAFg
9OTQpbyHLjOm9g6EtSTs2qGNpFneZeZg7hOA1+OUTeSetshKuIJWxzKpq9ueCoDCOBmfndZ8mtvC
E0FtFOwpYfTe7g3yTCCEFGCvVjxoBMtOWT68sCwbbyubVaGgyR9Ufrqj5zjjweqbcg89oDTkGajF
FfJ7djj7g3wo4awcVhgcguY7w9uD+zlEuRAFbARFHZbcQBkEQr1hwp36aDemse1Lww+b2u83RZbk
YWM7n5Gl9Hczl+WfHCKFwTy1y5srk3HupD3eYqq5d1szD1qLzU5Q1eb86CJ3unc7U4QIeY2t5xV/
lMzZrreaHOwuF3EZEOrHBvqNm4KYN1k9FKEPSs+psftlCL1p3zLCIm7n34si57AM9dlGKNkhq4DC
jQRWIYJZNUJuPMGcgycwmtXojptkNvCkHEXxNSdEfUlG7h5c7I0tt8FCcmpJTgTxVMDzBAbZTYO8
Vl+Yu2pI5rueeCN8bp3qseHIq+LpmhxzCGfD1XUkO9p6kAwaLHBZcFRnGyOF31whZRvwumAxhJ9E
kHbNb59D0E9ii+8IEglxC/hY4I2KxHNd1w8ImOeAIFMaNAZWVMqcIbDUaN763ShvskLxKyWKj3lD
ZPVeC3jwHAFgcpU3VKjfOzMDnq6D4q51M1eby4nDc9/3kTfEl4H5tu1VorrUqXZZOc6ntrsbxT6z
nv5f36drhkEC1WKT4/vsXibheE29ZV3BWZKegEEiWEBiFYnPVU1w9HzccWMyn4YKqFYgrY3NJK5Z
nZ4bo7eNrGrB2ikcmAihkTwLcxKIvyxyrfuwmgKGZLYeW3zeQ86xemjSl7+fAlDvIbQKOeeFiPY+
9Tx5zeTmSD+dCv3tpO3vf/11iBQDiwrYjg8w5DJ4b0p0iRpaaAjArIoo65uF/BBSYFdUac+MP+Da
gG3BBBErdY0SrxBF57WGxHliFPcw7RaBO9l/LnfjzEJCGwtQBaBVeB2sJgFsS2ajiuGA7Xhv6hNY
AhP/dLmJjxUNMK0X8QDgtSCXs673d7SiqGdWUK/DHakt78mBKIpkElxr61rhdFVBRjUDbS3yAQZ8
qZB9Wx0bEzKNzVyXDi7IcZcX/WFOugdoXn2ydPrTmDrkI8crxcWzs4SCzaLE4VrQn3u/EIyajL6g
jQPZVRHIQ5b+ujx8ywys6htsAakCm43qHtRd339fWjnimTLxTlb5a25hhTkFSKZCkwUBHFAmqE5c
bm+NnnodQwu1YaxqAH0xOO8bdGrGZJkZ7qmELlvcgBSLyog6OIm7HaoszjkoeFP5abRJPJT1X+pr
/dM6zjUf8wgAHluG+82+Qlq3JRAbdk9Ta4TTcBCuFV/u4LkJW07O/21hdS70uNMzaJ27p5QAII4l
eQ0JeW7BQ9xsKUuBGv5Bwr1CsOwjm4QVUTgxiiwDRQmnXq5ZEv5lV4BXwNYClgmjBYrZ8kveDpaJ
uH/wOvsEUE0IiAJBIvdyCx/ro0sTwLWbPmgVH0XnxGwpo22UdZpRK0vxQCtPJbjtXn2Y62bjFPoL
aYuvRkK3mpXbDAk9Ov6+/Bs+nFHLT4CmGx4P0L36AMkdQaFLJAcju6uO9Lc1HM1rULcPSwItQM4L
wiZADEHlZLXoFBkTRSZNTzABiqhO8O7827McLSCvgn+ge/ZRBoK4vZ8pYVIotATQBoOMyuUxOjdP
YLigfmvaIGN/INs4fYoiIkhFp0x2UB1A5jDbIrEUEH4oG3AO/Ts+PQ3GS+rEKtklzZU670fogQ9d
TJi7Q9B+AV6uL6vemRtFC2htmc4jVVaULS//8TgjK8m27F6pCDX9dH+512fmDapBr4wLaCF9oIUM
JkFKJEHtyy3jkhzz9uny98+sPHzVBx7cXgIJugJudFIQWnT1dDJklHS3VB9IdgUueq4LCzHUAGcE
tL11JJeUA95gFAx6af0ybR6Z5MruWYN9ceMar9pAcGvE8vjAorDS3IWeOVQHaqUC3g5hwUNQG4f2
HrGR/dN9cYQbOyNqmPqacO3Z8YMWK9w8EcR8wBmDBV0ZFa7ck92xz/1Ufs0n9wnVoOjyNJ0bQ8Qw
0D0HxeAjfbOYzAzMFG866cboMVFc7WUu8ytbbAX7ex1HLO2FUo+GoI71/rCFjhfyXIJMJ9+uAqPF
WWT8NlDEdAxUQa453Zzt0pvGVie7m1aSlnWK7azrnQ34Qm5c6c7Hex7rYmHVLCEm4rx1f0yF24sR
B4ubPfmShyUwfl3zAlZgoFCkLCbAEfTGuOaQe3YYfZTr6CJY9QF81g/AtACcNp2yDoo4bu9+Gqvh
LneR5ne6rZbGlZPp7EgugokLiN921i/JHAKtSIKy6eShvpZnxc1s6//SBLQZfQykB6TbarJqZPKQ
ibbhTqHrP4ZKDl7hby8v8eUT76LAZbLeNLF68IGQJ1KprOmUt9/N0gyK8n4sZZA5V1bF2dF6087q
zYfsle9XCdop4e/Cao60zZX48lwLSL4gVAZfDuSDVU8yHIZizOC18VpISmkRjCjyXWnk3OIGYBZB
GAwLF8bgOiqfGgq/ams4Ke2lZTDZAP01o/KRL2ZaQ4gpa3ZSVPI4QbX9GcrR/sYeyh+XJ+3MUgfC
0oTkDqCc2GqrH1GQtBReJ3H8IYPuuSLwLaRNqAhsU4d9fg3+d7a5BSO86LF8fPAKjcpY59rDySmt
2K6+jp2GtIEOdfeFXiNifXiVANEFFwvES/BR+BgWesqG2FAFrYFxND5bTrpRrqsCBzgHPFInETgD
bBRd+dOcr/nenm0ZEEPEach9ICp8fwwP1K5VYprDqQOScui8wAIyyS33iX0DoxY9lGFCrqkQfHhW
oreLrTfWLMRXP2iGZT3UPHrTH4D4ruaonIo7t6jDrILbrg8J4AmhcFxYVncl+D7XLDivUArBVlmW
0fuuUq07whRb1HU4CqhbSCAFgljIipoR/mtV/y0WEN1cLmu8NgH9//BSl2xEHtaDeLKdopKNmtK1
OPtMPIAGsPmRvsKBtt4Qtqycsusr7H2kZH2WQS0TZcf2r9+QSz8WBcFl2y0iOO/HDVsAKD1Lj+Ba
Q5Zrdu7NXO0vb+0zp9iisQElKugsINpdn2ITQYVc9eMpr8Gnm3zUIZHNumYGdm4BQFkc0BgL3quI
oN53pGCJchxSQZXGN4Gg2TlqgWMc6q4LO2c39i+XO3XmkgHB+t/mVod/2039xJNmPJkZEIDjb9/6
NDF3M4ufl9tZxn91mcHpFU9jDxka8OFX52Jn1CxLnRIi3UP96CQ1DuHpRdT0s6chBM95yHrvrkj7
azKZZ28F7CcIcOFBCfL0amFUspcSlnUTNMSAa0wI6ghN7DgadZ5fDXuukNlI7R/0LzWpl8gRkokL
b9VbdKnXbyNCmNOCuYNnyvxsIuflqD81+XV5TM89AB1A20FYXGwucIW/XyuuwYF+GebxlBr3Dk5g
C7hPIu+7xA05HJ/N+cEtd7Zxm1l/IDsCUOXl9s9siEXwDwcyuNro4/L3b1IRdKiUhHmvdYJweVCg
ZJjya8pZ15pYnfx+2yxVz9k6+YUOxmJLrIfLfThzgb7rwyqOU9SWnZOhD6YA8MDeZN1+qIFwFC+d
dSU0ONsXQPRxewIFYLzKRbwZLmOmli2AKzl57k83+X7trXLl8684/TefB+9i9qdS4vNBbYlglteS
92dOcg98YhxLOP+QnlklCXlPAYLgJuobCumEZurM5wYg00M+mM6VW+lcagHSbHh04YGPZPXr37/p
zFTpcob2w3xqgfYy+Qu1b2bCN1n1mWa//HlBXDQ7H7hoeiVpc+b4fdew9X5NCye309Hp5pOCzSNS
DXFmf0mGU2vpaOa7Tl55Rpw7ntAeg7gqkOy4wFYLvCaljThVQ1beSn+4ufGjtmqwwRsUrjN4eoly
a3Dv55w0sGcBXPLy4j+zZCCugWMZ3A0o+q3VozpWOz7EgabTokFSB/nL/+vza+Wovsz5lFn4PN6k
QdXErf/nPzSAkB/ZSrzSkap8P1mp5lr4QzedipR87kYDEXfqO1feFctHVjcXRAH+r5G1J3DbG8Jg
Q4PHa4IGkNx4LHPnGTXfX2OGYrlhvBA2Q+cVblmXe3duv0HAHlUgF3MErPP73imF0rOZwBbU1F9d
xNjtFlCcy02cuf0hHf1vE8sCebPNqHah66ILmOt6Ef2uzLhQO/2X5M/lKkQjoCgtbkYgh63ODW0W
Fjh0aMSeI9Cvy2vjdL4T/35/tWWTiRi1kyINOtSbnm1TE0JyO+tazef8bPzbymo2dOtPXdmjFSi8
GHbAv9rX+nG2hdcAFs9Y80NdrnKnNm+z1/c+UlrSz75JS9+ZyokvT/qVdtYuOX6WaTo30Mh38I4b
rfYuBQoqcDJ9Jc15vh282cDQ8aA2sopkk1IDHg772pNT3Zbg2+gT4I2Xu3L2APP/bWIVvbJUQeJC
ookUOFkNoXVHXNmEZxcXwkbQxKBfgGTt+x1CAJurtHCRhEH4WA4WEJ9ulNSHwfpLP9XXbYKDGEqX
1mKRYC2/5M1ezCEMMk0ENtQ5im9Abl8ZqnOz8fbzq9mQeLSyAqwI5OAgQfy7B5+D/ofTBPEuDisT
4Q2yv+97MGli80lAsSlrIl6H6R4ARvfau/zclC+FZRRXKGKpdTzv9WQWlQbKwp+BcDXaOhC+83x5
WZ2bdGTeIGqMYh7SDaux8mWSgD2VGiffG2Im1E4kFUwdTChebS63dK43uPkRxSNvBY3T5e/fTDrI
F0hAELjKeMrvtyaUEKIU+ca/rVfjBIZIj0+RkMJSXkduhkccl3BEU4PekBjw1cudODdcmAvTgf48
kDtr/qJbAFqXzLBWnmzwDuCjKj0v7qqd214JC8+t4VcCM+TocWmtH/nwCXVoBhcRGDgYQZ9/L4EP
LYvd5d5caWR9PIK+ou2uXhqp0rBuvvQUSZFr6YqzjeDZ5KBCs5gQr1YYYvWyR6gyYkZUWJA/aCto
rpWyzi0uDBSKc0vq9UMpxkK+TqB6N558cEwOeq6tbZJ2fy4P1/JL1+HR20ZWKzhp4BKpXDx0ixyp
x+alBGSttl8wM6z6L00BfUNROlu0dFdn8UD7gs0eWGNinKrAMtSREfOhr+bbWrjPChSay107O35Q
70PeCvVhe33U1FJRlTcU1RKnDnwTD0P7yqF8duf828LaQztHFlDDaHI6MW8rCKw1bhdY+bUAzDy7
2pDbg6oaAhhE+u9PGejo1XVLMXAlqKGILG4HSNJKqb+kSrbHpGuAw0TBBJnjwv9KOjCuC5SdA0jq
+NuOdaBo9pGAc/n28viee2vBz2hBsyE3AwWx9z+rr6SZkw5lgbpQPwqT3zp1l4Et2/KwBZgiYIXR
b5uy+Pt3uPe22dWKndJ6AEYzm07KGUKA2uOrlbxX6b/1pnCW0ivWDUpqr6++N8e6x3jHMtA00bNk
QMYTMOdy8osNgm33aEymPpKeszsQp8DU40BXjiUpYlHkzb5hTb1NraoJCQxErrzIzi2ERQdqcePE
9bYuxEDmrspKihEXwzH72jWRkcWX5/RsCxZkTmEpCKG9dRGGZ2BCc46lZoLCkPsKNJHnSl/DQp7b
N4vnJ/Je4IB/0KBvfPCQeoYzWkLxpZzBRFB73YKud00/9VpDq7WS+mXZ9gINJRNgf0YVAVl7PxZj
GWhGv1weunPbAfoNCJWR8QAMe40f5emM8xolxZKQW2uY4oqRLeWASZqoG8lBwEODf7vc5rn+LfOE
0jZ4bR/S5mnTZ4mvwKSXyX1FHyALGgygF17Nwi5vsPWGeNPO+lI12CQsNSFqy8cyqsBj1cAzs5EE
Rv7Zk0e7QoYFG14cemns69a6cpKfG9q3za9ujmJqkgQQbBjPmZGeQjV/qfTBdKLCCgxvd3lIz90a
uHQxmLjbUe9enWo8HxvudrDss5XFwFlqA7wc+ZWL42yHUIkz4UMGXPc6c+ML7lUsxbzh7dVvbULm
GxteoWFit0gf5RIyS3TIn3SRTf9lKBG4INSD4Ie/DvJtCZI2BK2RINM7BSUPhbrBbH3iJt3An9r0
roSuZ8ILRPpIwACnhUhmfecrnw+sS4AYdsgDHvcQPq3VEePqXnN2PXNwITBGJAaMAkU6bLX7aOuO
UGsQxgmcuXBWv0Cia/9S7Wx54gF6gWUBeBEwA2t/dW2YUz6Bx3Kq5k/JvHGG/V8vPXx5+TocU+A4
svTxzbVTV2lh9mMDQ2QWjlPQ+FdSYWeW9rvvL6fJm+8bak7LzpbmyWKwNTPHoPlr/PkyQrBjwTEI
nSLcUKsWkP8o5GQbJyPLAyuar/qxnOsChJaAloMJ3VI0ed9A7Wt4jdmeefJvJ2EHBLzZy3NwJl2I
pbp8Gnc/sPqrOWiNXuqE9taJwvI4gs/9PhEOxB66oz06O+W0eagGNoNKn3+93PKZsxx23sAkLxU2
lKxXXevK3CjJAq6fQWSD+PZnwuK+fPwvjQCVDK+lRdV+NUF2npjCG6GgKI2OB1BY2neJkYQZm59d
u9j+h8YsJA5RSYNj7Xo1UBiIEwO45FOn3UfoKT0tRPSAFOJ+8q+hr86cqCiC/9vW8vdv1jaBB7Jr
jTne/PDxlN9M9eDyCDgRoNgKds0g8Nxhg1IoQOuA8H4UX4Pqme8pD1i8HvIwCNUgkIUHbZZduSXO
LXaU5sCFgMcJTNhXZ5oFZqGXzCgulHYbMgZdkivli/MNMJTD0QmcZ6vFrlIKKZXaRf4YTDPnKMbu
ym661sDqxLHdGbCC1p5PtNm4w6H9fXmBnZsHPOxw0mCIPGstJDSqwWunBCUt8TIZB9+GY9t/mQJY
RptYwyhBr5PfzBuyWTDUk/ziV10GjrxmMPXxggTAE45nDBl2/Ht95ptWIgVgxt7/kHZeO3IjSxp+
IgL05pYs247dklruhtBIGnrv+fT7Ubs4p4tFFNHauRjMxaCiM5kmMuI3rhZCNPPvfOtriBKIEgy7
Idqo6F5/DWKBi1UBAlFRWu7HPINpL4Wj7ubSXXgfeu9eTZc/v9iCYY8405Tx89kD6u7WVs600i4H
I8WpP8P0abYt/3yrwJtA6hrNhRwaVGgQTW7r+3ZbniXtXMjiTm9+SbP0hnAvIUsgDZ/eu9ou4y/G
ZyFHB/m611zBei2RxqjCuzaVNnbM9ZImyAyapwwLfmkJtOisPivRAgcAE34oW8j9KeYzL7cH8oeA
cpnOz6hKwPngscg0lgSVfAJsEZECu9Tmy0PVpXrvDL6ifQzaMPrCLCOekKcfrBGXi7aQFRLRIgxs
IZE8Z0oKdFwaq74fZKN6gpZB93HyovBLK7TmscGx4l4NA/+5ydr0PEV+etT8arbKA+ImjiAO0BmR
MdHI2nrcadk43A3kjphqzFwj8BDnsWuSH3hs+S90njAAiEzpSzwNwhd/1HCBGIPiuQuS/rGtUHH0
9ASqmz/FdhZJsWOkKBf2cStlRy6eDnL0VDxFMOUhwqjK6xBZH5u8+TfsBdkWAjGBbz2FzXSgDhac
q3H0v+WjOd1Xo9meTb0MwTp1pf7vAJbsdyKPWyYYK41yMtb5HSCRVopgny6vLaSdGq9sNMUNCpSF
ElEdfuZpph37KGudebHfa3EfnsA+oo6kYq+peb23o/RYbhx01+uOcsKf3I3Jpja/yD68eqyVylMU
V9UOU3E3TocxPNxedtfHzxyC9TZz7/AIWOQeU4ikf4Jau8vXQO2CAsPt31+BzVO1oEiO/wvHHG35
y8kskaquCsno3MDz4OgrXvmqJAhy21ZexB+UOJA/TYX+cxy9/NClcMqDomueUCNIBTu3vO688ffM
z9LLbTab+9IeMCjZ0Dqd5/xNTiI2hgBaSejdSI3bXdGKyT4zsXHB0GQwWW3iiLQ19BUzsNqPoFEB
NzW1ZvueAfP59t9y/XnnYpZINkEpmclfTI2RQQoXU41jpXQTxC3QnNnyS7n+vBchljUCpfaqjFWs
udahjWF1b6yetYuSwhd+qdjAKleZa56zZYfW111R7A8hPjDl7yLFM9e78xFLuD1b60P5b6zFST+U
jZr4FbHGzjz6cAZ0eWO7rUQAigPvh4Iur41lX1LKZ6sRUkxX6g7FXtticVy/JWaZ2LlKyG1PYrQ4
Vgy/oC7tS6YrDR9x/bBLbYaTndStcuHaMBSUbWeCBffysjJdR6FfClJnYt7zvbvPzK+3v8PaMBgH
jCCeZIB5FycG4p9CEfiW7kpKbb4M5oTMmFYKn6ZE6Z+0TkzeaVpD/qWqs9sPmGFIgFcniNe2fjcl
VQYcryxf+mI8SyZCLvsqjCdUFk0RdcnsmykW8b6f4vqJjRraUZYFttfAkRExOr2rzdr6mHMXmntT
T8rDWKkZk28ajlLI8Q8OC/llVmhyciFvP92esMU2n5E0YIEpHbDNsfNdwhaL1Me8Cf+aR7URvcc+
z+vvsYdXkdTk40Yzbz4x3hxuf0JZKluRChbSOstsbKq8Qgm6uEd/qc0OKD2bbux1nlsK8bhXDEHZ
e02ePBhy4v0eU/jo7x+pxaEK4YZM5kptIK7RXVL0qn80pfFnhZOJjSfD59RPtm6Vxbkzj5MStUKR
FTrgXN+9PMQR5QkUrZSGx8CzPfgAiDl0L2Pkdu+2nV4EWhw6oReIRlsTSEfLpx6e6hC9q+Kj6W9t
2pVFcjGixV2Qg5Ce32TDYzqdcuE3WVKgbQjr3w6hiYuXa6v1nRAqjAXhmCn6BO20bP6fIRY14SJL
RiRgCYEk60RCIXwXt9B9K0t89l+ZCZpU9K8SFqyMesx6zO5RqZuvEKz2pdY5ZqnsMuwOUq08TL33
IUyV3e2lPX/oxc6iCISHEiVvrNGWr3KzRogilMP+ES3Fxzb8N0eLqTknlBcaU0QG98ftcItD9s8C
n6nj7GUO8CtcvI7ckYW7cffYTy9ISiIwd5+pX6QttPPaqOabm/uOFI2G4eU+GiMhMQfD6x713EAe
DhJROqZfjSH+KcYU2Xsr/Ty1qrdxk68Nbsb+mCD/NZjIi93LM0GxhKibHpvAc3rfnbTvPs+EKY3f
GwiWMNLXM1KO99sVlhtxTDwNe8S/VOtBzV695mtGEmR8e+e3mrnIiIXr2MVazOK8795klBI2MEas
a6HbdV8HZM3ECiE300CIdOu1fTVxcyRI6gajgWu4/FxRXKhFoHqhG2nKHWfgUUUur03yu0Q3T7cH
tUgikMxHgEoD4cCzY4UL2kJE7nUEyNwxvTcOxbRRlrg6i/h5muc8eGdmyZWR0igXspcKVuBWQnYo
jfjTmMp7vd6iiy/LE3+GwfqeySvkKxS/L7/NYIlFrQ6zyDLkT6XA1e5fX/kYxo9e+yHUj1HzscgG
W4ACGA0fUP/dWIBX99Q8TE4jPhVATToul+FN1FnTRmxCt+wNApcfkRL63iImFgF3m6Jo49RYvlzn
4dLzZ2nQHoeKuuz+C2XZ6WkXJa5CC14SsEZVzYOQm98HuT53efEbHsxjjNi1WmYP8hZs5fqjzpgr
OMqqwuPqimcljkpitqRbrvhSD/CRbP+d0C7GdxFh2VDKZDFVC50IiEVqH5qyzH4MsdxtQSBXB4JE
CCprLBwex5efDZi6pwSSn7vDcMh+De1v/d1mJAyEuQeVSG6Ib95iYXStlZRTlRWuCo8SeUG12olF
X+xvb+KV9UAYChmouPI6u2LMKIOMUq9UFa6Iu5cnooPGhZlbn5XolcfnA7n7LpD03ZhZu75JN67M
qyMEkQZU7/hnfhpeQVHGXodUEEmTW9edda4jdKMt9EXfm/Iuosx/xZvTV4hyX8IwcnIz7xiOyOKi
bJmO5r5Mz5hlqDD02fa3p/XqGCakCQKM8vAsirSEyJeTj6YTuuqugRjmQ6Zkk5sOHoKgCUKOllJt
mWKuxgM0OZ/ElAaX4v+WldVTVHmTO1RoDvSFtjcyPEaL6Gebahsf7Wrpz2N7E2sxnVYOd8LDzcsV
isk1lfrYVcMHfZI2VuZ6mNkTDr1ifC4WiaJQ+JUSchC5qFPiHVDhXjFg1ltW/caRuDJ3tFepr2CQ
pM6b4HJ5qHRupxE4u6ugflZ8iasnpflRR8HGtC3LXBQJaRFT/56xA7Q+lkhjpWziskXLyhVz+QPc
T3uKp7013WeYviKN6kQd7hfQD7SHQPDqU1fiQWt2aGffXppXCd38ZxiKOpeSmdVlEVkAxKcmlM7c
qZVs0d/7+R4lc1vwPmYxZrPlxk5Y+YyEw0ZVmi8dbbkTYk0XkAtg1CGCr+ad7L0CMbs9oo0Qy36b
VYaCpnqt4BbikxB/lfVjrZ5vh5jX9EVu/2fS/jMKZbFGsNxsNbXqBTdJDn12iOP3PosXvy9frkEz
zNmzFbPUgaancYVqOwrU/efbo1j79KioYUtDBeAa1aGKeSqkSPy4jfIzMBPkj5/75iwJ99aIzLe/
ReFZmzRp9nrBJp3G9TKJz6JAVnxL9tx++gaMm63bbUzbtaUU8/Y2xDziN0f7KHRFK0eEoENmPuip
8jnus7s+0gJXSIr0VI+zjniTVzDmaWei6Y0nUDv+ABSwg1fseJ7yIUcdz55MfApvz/baskQoxaQT
DIHvSqtiVg9Vfc/z3GS6z40H9NptAyL27SBrhxfn/Z9i5IoCVlwl6liPoumOPJLOn7x7pdp4sJPS
rCz+NzGuCGVBjt8AdXtXHkzJHZFEdrJOHJ2iBydSm9Bs06H4iS0bkrOm0n/N9TLf14NinHH1KXbk
vt+kCCJ1GPm/atLCnVRLGHr5OU7RpYVkeqp1dzkh7uQoLU4lWs5nP+vwuoi7CtFudFePgljnGDWw
w/0uFlvbFFsdsX4/OGsh92qp4EEypl1l08yUTk1SlI6sAldHiPy70enSfmi7bId6j76rS9FOYK7v
6tYUdmqoAp53SsnOPfFDr+vgxrocK0nkwovJApKbVE8orAv26OdYaqH4bUddLz8poYqctCzVdiEp
hZ22Q/XQR1L6IPdGfxKHUDxGlp4/hA3a/fgzCY9CFn4tM6OGlWcO6de6GxoRodMk3yW+NDZ2PVbC
EVG9Zt8pgFeamI5Z5EvKSQk140vqB8rR0mRlB66tuesrD72pXE8epVZo7nA9iWwRybr72hBrNwgM
iT4UlNqxhZwTCsbnIEyUO683vP0oG9mdOtXRKba06timItZPQVk/BbxLd7US6oc8rRN3DC3PCT0N
dfQStW05xQwhQwXd8eJO2Ve6kh16gAgH+iXDbjKxgkH/un/ASxWJeoVqmN9K8WmQvWI/xK18ngJK
2k2bW+c0GeTdaKmBMxYDHfOq1VAdN8aHYkRZueaafPDMGL0StdeP4iS2n0xBKCgVGp5bGZF36HlR
u7WBqZqGmwauQUWJvZoq7VRRMA+q5uEz1iR73BLo2mA54sCzF1//Yutxq8Eh5VC96sYmGOR2jaeb
LkwTx0C+Gin0dAcS7HPUyl9ux1o7uSlxz/AiXqiASi7PudDUCvIU33OtITNtDoJ7cE6PdFYwHzHz
YzzibJJYGyDA1X2P7AhvfDBVV4lRkYRt3KEZ4crfsanJ9reHtPXriyuvUqyJSjq/rueJI0fRTms3
KghXT2suBwp94gxVZgRLWVIIuAmKw4PnSmly5yvBEZH3XWah8hmQcgmhfnr/iHhJwY6isn0NL4K1
FE0Q1/hIU/q7LYJ9FYV/MaRZyQmQO2f+FRdjFHS57ZTec7PQcxpVfDDy2DakX6XW7APB2jj6124w
0AYgCsgYqMQsVt2AGCZG07NeqTztMP16irXokEzjxkrYCrO4xKOo75Kxmyx3MtxQLtF/P5NVbFyU
a4vh7VgWD/YmVXqzHQkipW7en9PCVoaHot/JW6pba1v1TSBzUUMv2mjCFYBASnvsjZc+/wBTCy6H
Yk/Fv7W2QZzfmLtl5wgcglCF9Ui0znpVhOjY6OO9x1F8e2mvhsHolabhH9L8ohhR48EkG8lguSP9
r+iZ2rkgbKTYa5kMCNS57TnjuJcjCfq2UM1JZiQAqjvRw/vhzswjR5Y+3B7L/KWXuTzV0RkYNuvj
LKFbnlZCzDF8yxXkh6b/NyRLUMK7yttbOJOl4j7utsBiWxHnob/JUmUPhy+Phqhr1eWhyAvHKF4G
7XtrUT/PT4Fc7HpQvbdHuboM34xysXf1nkysGolZqqkTZynJwWfdiu0Wb7saoYN+UDeS8dUPSCln
xlkj1qMv1kiB7ruh+4HnCu1xkuKdj2tY731Tpb94r+M2zMVLrghjY3FcADPyYwrDlivX+qw5BBz6
u2/VB6/ZaCuv3VDz7cFqpFd61Y2XhC4WFNGz3AJfcWxy0G3fmLLr6htXFJJldKu4jWb8y+XKoEGb
KGgb6S6KKG5WqsfU1D+hIMln0nAzGveWaSU2bjSlXYbB0YqUX7eXycrGBjQmUdFBBoPscfGwFeLe
B1uY0qofjdpOOx8vsCnqUb7HZOt2qJUTmFAg8THFBbq67DzHcS3iShbrri58mYaT35MHx/oplP+B
trExsauxGBVUJYh8BLuc10S3yjo0K90dMPSEa7OLvfEoGN5D5+Eol8TSVlVldR6ZRQuKBkWOJf5P
khp/aKZGdyNMABH3/6QK4uNgaf/ensPVMHNbhL6fPsuhX45LLMaImrGnu7KKfYcgyV9bWWmOuay9
2558VoBBH4X+Kfbt6AxdRurFMq7zUdbdOmpsw1MO1mgc+vJv5g3099yplVgXyyo34PO6yM1AdzGL
dGtR7mxF8dVDh3/Q8fbUgQfhT14c/Gw1BXko9NHNq82mWG0shhpA0Mr08pdRMFpHHjzJDv3KqUyA
KZ1TDB8EegVBWe1LPdyjj434t1AVv+FE5l/CGJaRLTeVdMqsWgGek1aRU0nqS4mRyT1p+XAQyjzc
6VHaO37SF1iaaLB1NDXXdvxVv8dYAnkhVd1HH/+XXTwG2bkv2+IMg0+H3FbpR131rYeghPqual3t
oEbtBRi1ZOWTL1jKs+wFrZP56ejooYHoMAzwoyc3gYuDULwf+8bfy5jmkk3n3d5Pp87xRU37kFae
fi6zSrcrUe12RY7MDZqxmTOp7fToR/0/WcpfYIaGf9fPnpw1ScUHDLy8U69iVIPvrOEUUjjZvV9Z
x6IUlcemq82HsOw++b04HIecrMDXIvMen9vgGPhe7mBeNtz7SdzwfPB7+Uvknyb1ENEAzaXyXqM6
E3Kwttk+VISOx6lp3BWxFJ3oNXfHCEQMiOBJdEdDHV9S+Buf6LjI9zXE970ARcGOZIz21AFbhhRH
0d+Zx4DiSpnuggwjEbxkk7uyZ6qM2LI+xVVD8WdM6mOCfPPBLDE8MrpCOvNfeKzFre+0RdjuEgUY
X1wrvs2B4duKWWO56iu6HTX4JHUqNDm0L+IdGH+wnrKIoWweNTtpKrt/28EQMCvDwUlUQvMuBVj3
2JWaeldWSf+kD+Bp/FIxHsqqShxPjYRT3PXS5zgQGxaWMgx22JnSa4Y73MZltpIPWLS6Rd5CyG6z
pRf7WTMLNa11zfWCaZ8lr0L7uxuKnRfHdtH/U2Bzt7Hd5jz3are9CbhIepQAXy8BwKfbVW6VfhuU
fzLvCaUyTXmh3GnXIp7gW+CmtePx7SAXSQ95L1am+Ii6QGTwnqk0W9MPt8e1khTMDpkz8B+VChrt
l/MYRi3CK1gRkj1iDckh7BUbB9XaIDQeW/wO9agr7EPsy4B8WM5up/ySPGVvTAhG61sUjyVZem5H
wCRE6IveChyG5YIY5Ja0BJSWG2eacPC6Ij9VBeBeoc3/GdpWvbeAFX9JVD1yRrTcHK0Xq11SRYDG
YqPYMYL6JUrxlLo9v6ujB0lPJwbw7RVATEOyOBk85lczUX3qnJJTutkixq4GQX8R6olM53PZvS1i
LcmwAmTspfEvOBT/AdUGPMfifAuPoa7tOw3zG5IsShFXzDefqmgcTJPp+mZU4oY29Ye2K7+IbSI7
aIz9qsc83XlyauzNsleAKUXxscFlze5CGas5S/Wf9FZLber1kTOFeXiopEl4CEka6d7Iw74bY+uA
B5J4FkyodUZZUW6OsH8bBmtw8jCVznmBEi51N/3e12v9aIWDj4ehmH0Op6DY64LQHlT/JKZI/iEm
2Fi7FmGMk8jriwJfPLw00ZCeKQsOlNcGdc/5KB460QAjEJgCB1rHrVIPlW1WytYxsrbdcA+i+AQ6
Er70Ig0RGxQRciukyDaZj1EVna0o3WgPry0GpJ9Ek61Gs2JZ3hbaBMOnutNcv/y3m61Hd1b5+/ai
XhvF2xCLtK0okkYZLEJoDzUexSFuAbcDzKfO1WGrMYLZyP4ae9ZHXpsgAqzRxc+/6XhVOV4OFdUL
xc9aVfPAjfzd7Ygb63oJG9cHWRkTD6iy0Ws7zAi/9B3yQzq6uaZuHKuxc6QMNaLbQdc+lQb9Ealn
kuArzFuu5HrT+ypBu/FhLPLP4I8++ZFlbMRZ+15v4yyemJYvlkM2AY3tKd2MYWirk7XxxVZey7DH
/juUOVl9WxOwEjPMyOXduvgsJ/c4BO8V9WNAxvf/mrKlPiVEOz9TK4bil59bXSIBQnx1g6D2J0tf
Lr83g1m+IktVgiBEG98tcuq4YfYp0QXkt+untg5/xZn+kdGWdlSqp1gJH6F72xoG4COmcn8zWK4e
IAqwiZfPaXzsRooCtel2QuIIheTg7L1DG31/O8xSPvJ/785Z2hZyPCZ6S7EBDQnCOBF6/BQxmvWy
8g65ZbuT1JM6Kt8qTf2F5fopn/qzMYXn27HXtsAsjzVjMinNLvvpjZgpXZEk8/d0BNFBrlr98DcR
AEPCggF4scxw5Cqf0twqTFfPnkR899LoQ1ZvCGCsbTDSG50KDhzjKw8V0YOwTf5suJVnB92h2bIr
WWrv/PlCbwMsdrAmWEVlNiMF5fIpEr6lZmvXw0kzHsT4yfT2LeXY3jr1bWe32mNbPA5xY7f9r9sz
ubpO3v4Vi01epoKAMx3DFNMncZidYkxHUPdx/kNvTScLfkvesQs2agQbc7s0xIsHGTwX17NrpLnb
J/rnOtlShl8fGGjWWdkMtOny2V6mAVz7IDLcaIjdshzvzQJMhJoXrlZ5X+HE/uBl/xE34p+RbG7M
6p8lvjxt5gIIPi5zm2W5ywND9GpNyknBW6UUHWwXIRBOXn02W7U96SVeCrrpZ69JOHpuHfAsbqcm
2+tiQzUZh2tbKISfNUJgDoiXbhf6XnCSOtk4mNPQ75IRJ/bCkn+MY6XTqrasfWvhKBCUovi5w/N4
74OJPsSjOdheplQplo8gU/9i5ZizapQIwAEHrfkYeHM99ExfCdSJTejJJY90gAOzwhzG8Eazq0Ds
2WZS1/eZNdVHSS7NcyrG1afbf4SyetbQQgOyCWDpylUhM2uwWYFhuHLMad3+q9dC9tD1unwy5EI6
5CgnOW2uB9gV57xRmso8FKmc8+eOFptKSF8MSqjHNGi7l770dBq1kyF8E+NQ20co7tfO6KWWTUvL
O/kkz5xmuoiJslcdJaoqDgBSwQG3Ud5RjFAfrBQDZ2QHrWfPa3E3F0rlodRoGCf6WH62qo0zai2n
evsJFg9Y8qkaY+7WdLWmo0E54amtWk4XyIhIyC+JVu5uT/fabKOtBFZklq9BOeDyk3c5fC2h4GRX
y9lsubRDz9tV/hZJbnXvvk2pF8loA4JW7jziDH725GujBxw9v28sBb8sJcD6y/iR58P3BlsptU43
1tRikDNTiyofbjTwF2bhwsWJ6CdS0wnplLrA0kWts1H9s6v3JfR/YiC3hl8GO4In7uKJHiBfoQZS
H7mGyNZBe77WBzvagkGqlyn3/0WZuR4GO+NKAYAaVy5TDIhcobuXrMDppy2W8dpcUWCYoUM0sq8s
FgPfHwdVzGJXSUmYDJzYAb70w/uuiz/jUDQczbCLmJVyFstuyEcNPcx8hns4VEXDjVU9f9A3h/XV
z8/T+OYgi6SmD3qNn/e0bxMV1eZh33svZQOw/iiVG0n12jehLySSkwHKuPryCBQaoziwuuQseTQo
xON3dHuTXkfQcBgga0EJVQG2v9g81CyMCMx+7RbyrhaOeX66/fuLZ9W8jiBxI5eAuv/8xFnsj1AV
g9BSopqWex09dqIZfBKFLrgDR1k9qF7XnxVBNOwh6LcMPVdH9oeCqMvkfcv2TKAWcp00Ze02vzq4
Dq+3x7X164t8TBxh/olRVbtlxO3cnLu/kBiihjXXc2a0in7V8rHipCwjyJ0uZI1+tCNlS+JhbQgc
WXwVBLhmBuXlSlZ8Sc0klU8/Vk+C9yByXm7M0aJkOn98ylG02TULMj85/mUEqZVBEZm+7DbE2vtZ
rzleJbVg5ZLUsE7+1IafegMjFwyVVacQwLo5VtOVCNl4YyhzNmjCj9yzKgcaaeWws19ZMZKdYFko
4sSktwcBadKXuJPNXZAH5qG0EsHO5DHZIeIXOYMif/T7RiNF1oRTFGR0CYY+n14HSx91W8pl/1Rj
tVTs2t7AsSyPpvteLvvXtAHa1ethj1pzLRiCU1ew5LOqMDYAMItn8zxFtG9mXzi+NY7Si4+QRWPp
dw0+6JrSjbtGKZUncH7jkY2SPQQDmppbH+Xq/CIgPA/4WwgHXd3KkxUKU4kYhCsnO1whd2os7Dc+
+0qE+VKcBT1UHqOLrx6TAPr+hKVCESgv4AA/TELm3A4x/8TlIXypaLBIZbTYT+VSjAd3qs6CdfCV
B2XLcGhld4DwNTHE4s7l7F0cXNFYB2NfEWLMnmYTLqH75/YYVr782wBLYk+MJInEZTi42kfLsxv1
ZEyO1W8cvxujMBbHu6y1Qj/Q5UMrxo4qO9qq0619iDezZMiXO1ynP1fLcTa4pvg9DZ/14JjlH27P
0/WFO3tY4xhGl4d3w/KYCrxmsqRebNwqGXsVO9w07UGnitmvUrf8n3od+vCTrckZjFyeQE2OWwfl
9SDBTMwahSAKZtfDxVJQpj4IwkZp3aHHqMvyfVeqjCcPFdSNvbkR6E+m+ya3GKdp0mJPbl1B2knF
bkwOg76xcxaPAM4bNrWBGDFAjVn2dJFLamoKBtWMG5crpQP3nEKuOTTqyyaJYQkFuYq0uCExFGry
SQkb15I/S9NeC+7r4VXODlpwNON6V+pHUL8QNzbm8HrFXw5w8bEEOktprRE2UrTpnAa6djembXu+
vShXogBeJccEu4jl2ZIbLUpBqHYSwkgest5TBJh5dzvA9XfSIPFy9dPenyWYFsMIaOYkBVAWd8y5
/QK7stpd7u9ri5bF/nao67HMoeZmKv+eL6TLPVwD1aknrCRcRT8n+gsmnrd/X1rJAWmo8fREIg2u
5jIATbU8KLJKcisxTu9ELM8PWtt1L57eSPtOT5TRbus0hNIw5OKp5kF+F40m4q65L6OiNWoP2mQ1
B0yQFbSOx2qfa4H/ydeN8FCUDVSP23/v9cGsX3zbxeWSApWfqqRu3TEWSicuhM4Juyx9FdK4P8Se
0h1ux5s/5eVlxmWJtB7ipDImLUttN9MUpDiOG9bSq/cqpY45Hik9ZY6SHdGVuB3r+lvPSgLk+Ra8
bfGq1BTCCxYmI5bdvHmIymNgbSzblbnDqUxh4UJAR49jkc5g0JrmBpm329cPUXSgkSHVh/GfvxgE
tJ8ZXgPDeFmdl3k/6FkayG4gQ5Sw2y0Oyuokvfl9+XJDhFXR17U+p63jx1T9om4pHVzvbT7Cm99f
TFLTSVGWqoJEMTMUn/sKeQUJ44bMbsVOKe0+kMOnTBLLjafeyu3CSxKkhMoz7NryQsglf8roUbuj
eCqj+1TeGVvKfhshljlN7Yt5reme5MYJzVyHFF7aMoHdCrHIaMY6bTIrJYQy3Mffu+hcxRtreCXC
H+o8zFPaLhReLj+/mWRCrpQwXGOxVndZEp8zuUpAF1Wvt9fxaiA6EjAoqTlz0F8GAhggWFE8Qjqt
ivMky/ednyLjM+pbTeeVBYcoEJRkeNeURZaPjFbjjeNVSA3E4bA3p9caqVU5zB7VoLAHa397VNen
PdcIiBKAz1SsrhTcAi+o+1yx8mcdK3lf+VfzXobmq96ew9xzjE0x4etJvAi37Nt2bUittiRcO33X
k3Oed/hPbtwIWzEWa24asyHRZCFHUv0xyU5q/zFQvtyetesz53IYizNnGDQep4GXPwvauTdHmjvv
PjQvAyxWdaRLZSNLMLDGLjrWzcETs42c6Prs5+DnJUsDBQDO1XKe5E6P1DQPn42hF+1RC06+r/S2
XxgHD4buxjdZmbCLaIv0Um28oe6qMnwO9X5vmNFToG2WYFaW8sygoyWDFOFcI7ncoF3bhaEfGsHz
mGLX+9zVL1rktMiY1S+j/3p7AaysMUAh1PgUGJYAVReHQZth2VsGRvgsGiKOz3dV4dvG1tG2Nmnz
ETAzrygtLTnoaodzulp14XOjnD9q3ukvhvDm1xdrWJTquI4kfp0y9gvSyk9SLiDB4G1VRdc+Cy5a
s2O6hsz68pbJwrHGP1oKMZs9DhF4zHOURXYsIJe5q7aU47eCLfZ+UHZKa9Qib1v1G1BbcQIIgOV9
7NOr1n579TsFxci/AQe9GdxiEovc6nNBZ3Bxh0MYeE0cU5zQfx8V7v+i8A4EpwxvZLna0tqIfJKU
8DnRq/i1iMrqzhBaaWNNry03NBwgZ4MWo5Ayr/k379kQLnMAtjB81pD/GxzL+Hp7wW39/iJTn+BE
plkYwt+RxRc5/dYk8ufbEdZ25dsRLHalmCvQfiVG4KdnMToV4jHMN1Ly68v5DyodEcFZ5OhKwMbo
wnJIOz541XxqsvsZwJqqsq2HhY2N91+cmkDg/xNsntE3X8TUBGpOIatZ1PvdmJvO+PP2hK1tl7cB
Fp8cCWuj91ENe/aEj3DS/WiwEfOw0yLa8WYG972BkFlbAhBIaTOSSEH6WMSTvVHKqJgEz97d+C3Z
Omm2fn2xwGSxgeCRdMGzIqj2U1FuJbNr3/7tX79YXs2Ujr1k8deHLblSu5fz77H4o/Pd99fpZpLA
f6dp/mxvvvukZqlZzIHcXviJPlLy4/Zn35qoxU0ZCZkRRiq/n8Ei6Bx9f/vn17YhurH0QnApuU5g
jTzTRsVMguepNnYKZiQZpPNJ2XJpXPscvP2pjEE0I5VZLKZ+9OlWoJ//HJlHy7qTxA+K1B8FWXGG
6NftEa3sEyohsLBYufCpl6lFHg194Cmj/5wVUMW9/jA28p041K9SkZ2QEDuncfV+52UDujVkByo9
s8zzYniSl4llaVn+s+DvhH/MGkHs0+1RrSwDdHHnNgZ8OZKMxWUZp2YjhBRPniXNf02Vs4TBy7sj
zLZTXFz0KuksLXakogi9EKq5/4xagH9nDRuH8fVCIy/C9gTJWtzupOWTTB5CU9BVoX0uJN0W/KF0
TBM+iJxuHFvzn3lZ8yEOUvsQnyXxGm+kpkidy0bVPeexqTxhBNXtoC2XtjfkgE3lrt+I96d0fB0Q
WWpQhKDszEVaoU1iJ1aD32HRa9qektsBNpTNz9B4aAq38gca2ZPTSIf3fi0egCJLjfofNcylNk/S
coGqWt89Z8Z0qvIMHYd0fzvESp15joH+Ki8PHRb54ugx5dEIx3DonpOss5G1COvckYpTnud2kjUO
0G8IUSa6FAaqRIKzEf36yEBrCcIBYNA/ppiLFQ88pCkRTmieMUZ9HMJgF1fmTtKzQ9hFd3rQ5rZV
5XapKPsxEwfbryi066mwV2NcpovidxGq/O/iDhm7jRNmbSlDC6Z5Mhdfr/rfQj2m+aSVzbMvKgIy
oZF2HwQm2vZeZW3MwtpqpnhMgx+RxutOcmQqSY1ZQv0cKbscx512OiTSrhu/3p7s69OFueYIQ9wK
OCxNzMtLLDDBhAuRXD9DjkLpTPogCclGXrw2abiQAMWmhsHhPHe039yTgdFVoh6kDc/wvWREdlfH
gC42luzaON4GWYzDDIyKGlbSPFvJQyc/thtfY17wy61ON5l0kgLvtb2GIDYS5Xa5ffagnLTB7wEt
4in8kavGsRRfpOS5MrcI4asjehNykV6kk2GNhSi1z0ohfeEt8ClV2r84St6OarHNmzj18jBhVOL0
KGl32ft9k2fXgf/Mmr748oWH6Kse8ft+9jtVfhby3/z9VF3ZjeDernhWDZu0VsW4e+7M/n9Iu7Id
uXFl+UUCtC+vUm29l2y33faLYI892kWtlMSvv8E+556pYhFFVA8GBgZoQFncksnMyIioqMpNczvx
PUaA9UZ6F4HeBWdeVelO50IX7Fj0cYB+CUUj02XEwmnW0LQCPUqAesTgyBh6z846a0JeLz/UEBoa
+wkvcPpYV8lrZhU/S0PFQCy9tRCqAEQCx36pQpKntpsNdQCb5T5Y3qrsGRyFYZnakLtMt/n4vez6
g93vb/czvF0NhCTgeMOgz53A7HqZoRf6dHSql+znssb/7vP8MJ36mNUBe1TAcD6BUhl/gr79+vdl
PgyxEe8M5jybYnlkRH++bzEcRrP/mk+oKjhL2Ko6E6VLc2pFCChAmzAZq4FJSvy1+llptn1XJ6nz
BShf7Zkwo4lcd0lCdGSBK23IXtBeo2p0knkdsKUBE4CHM2dhPZ9Iu3FbNjJ3OpY2Daudo6kql/KZ
/J8BsZPKpx7x0sqejsTdFObG9Pcf2msnYwiEu0Dz0lxfFpwqe8y35qBt2j/Xd4NikgJhnZDsy7Oy
wxhG75fzK7E+8nlQPeC2RH4HD6fzNQAj0KiBkwhu82CYuPl9VZ5XFlvw6MUCMxVwUqbwRPacMje0
YMVhzL6na7qt/XLvmneWCh0tnSfQwQAEyavuYhjpzkAxdxO8p46u3nu9/YD39P/5vCVcL5bJ/us9
db++n+ZqP4AZxi0hRdSuAC2jljmpojL5iFBwd9Bbg1ypYDKoGtTcGzjP4JAPNYIy1a0viX2B6gPh
B0QJAKgX35M6I0kPZor2WHp6NNO46O+mrrvTpyRkjaoqLzmLECbipTK8lzAcYR8MLZs1mgzdMSD2
dm7pXjeXx6ZVZWQkk4aHMRCXiP/QjiHiYfUuM6d1XDuUk+684ovfKbDcqu8Lx7Hz+ylpJ3yf1i+O
wTm4FU9wmWPGewu6G8gkY6ZEtMWQpcu80LY7GsUn0OlzUMVm0Z/1Ko0q7anLqs3cfV8bFfWxyW9F
IexE+YLLQUMfnD/Gzj1BUvogww764ZhTyBiZTehC3rhLim22fEP3P0v3RvJG3R9JC2K/9DD7RWQU
n336ygBvMZDkrgYvmu2/l2q5q+c+bLsnW9XYJ9tEJ79RdOiDT+joTuNwbAe0W2yId0AzzXV/qzIh
OPSssurWhUD3caq+oRZmdQWoAV7/nQ1hE3mQcsl6C8Nwmhgpw9oaQ6UMiCTcw3KC9w05CnD7OkJI
r61rQaeuGI56nc3Pa61rL8WUA20RzFVUMGJtFqq9rnXVf2QDn1oWNpLZBprjjvlw9OoiQoul3T4H
DejgKjMs7KM37sr2yLK361MqO5ccEQetHbz7LvLIWdX1jeHAqA0RnR40Hb+vf19yjRnofgKc1Pfx
Jne4/ZOgb6YI+szJBAFmNUR592MA/8ai7Wj+L+3w7XliB0BrfwbFZnu07Z3uhrX7mAd7I1ekk2Sb
HIlEaDeDy13CpGg5Sd11c3vsQWbQ3lVsm3Tb6xMm23/IkBke16QEM6CwxzXTtvohweWCZqjQMT75
5KWkYNb8mpG7XKV5I1v9U2NCxJ8UeqUzH8bsNUSXbamS2ZLdlKffF1bfXvMyzSd832jjoP6+dod0
+D2YGUqIigSGbJ8BdgX1B6Ri+EPtfP2DHuCrJNCHo5X99HJItaJijVYhq//r+vLIZgxRNzqSOMj7
Yj+boDn152UYjsmoheEEstCbv4/SJDYYFOxRfn9n+zjZx2Wt24wExXqkb6bxkJO7D3weeXcw2uvg
JRHTodAuMebGJeuxeszcH5797QOff6+2ALqJNg4hWMkhkOO1RbAc0/xbB/2klX3EAAJV9G8AyYuM
+PkyL7h+fYOZy5HaaAzXtsugCoQM7maF+9zSUbhFrRAvYbz8z034RuUuINhBinoKjF1u95+7ZPhm
Zd3zQr3Iy2k4TP0jeOZDlPwf9Mb/vSK17C94mxN2KMogMiv3Pq/7363tHiF9efsz+vT3iW3BWaqD
0C6z6NFGNltv21CFZZRscWSudR7awscha34+AfboucvSrvToaV5YQi5xLBWryLeBOMUoYvAHJvCY
FwnNoiP1PPUaPbqMGdHqdJ/9qT50HQjKshL472HZXN+XEu8AQAvacMHdgp4v8RUymOgjC2g+H5N+
AnH0xH7NfudFeV/eLcP893Vjsvl7r25w1h0AW4QNlIK2q5xc1FK8sF8fA6LwdJI7COPAhwEvQEJD
vFGtxGkLe/CnI2vRXbqbQX2tyjnKpssEvR/S+4D/46Cd7wDLake/Nip6XFfjxcvqeCogUMuqT+AG
U1x3UlPg44cqKRhgLmiCikHzB5fV9FjYxVvH8s1YVF/8xT+Mk6UIsKTrgnsbKFBQBiFaPx9VisJA
suqMHoe2Crfgcgmvr7vsBWIB/4U3ANcbRd7u3EBgwwEk0zwfS2IboT7NT4vePRlWesDrit3hQbKj
RvnsFNZ+reoPuAX0dqPHCdxgqAfxuOL04iDVDLzFtBxtM3adT4XiXpLtOlTiUEvHG9RyRTIJNJXp
fT2v83GAkAXJfur2S1IoipCyBULIjUZZeHHe83s+BNqD9gNZNHpMR3fzS0NB6foCyfba6feF0Kpl
yB4H6MJEgrC4Y2N9bMby51zSLwHQGtdNSYeCDiq8Q8GtgEaG86GQdqpSBv7NIxr5aHkws/3170uX
A6UgXrOF4pl4SeWJsejQucQJnR7N/sHKX6bhAxuKV5v+a0K8Z7Ss7wNQUqGGGRShndWhinxCthyA
y+tg78ULBHtKmKNVM7QFNMdHJ9n59fNqPs/TQVccetlEOdBI4cRdiKguDn3pTssyTutxMmOzi4d8
36vgf7K1hpc3oK3MT/+7Wzg5eUa/girSGdajlr9q0bR8vr7UskIvnk/wx7w6B9VaPsST7y/WoEMU
tdOPzOvqNwj1JZvK9tJ9mndWqI+s2aLytN6PrHQ3MyiRN3XTd3G/BIbi/EgGCpUsQCgD9M4CRMmv
9ZMf0rTWCgI6kx2NFVlukB7X/fb6WCWx15kFwYkt0zD7YKRix67fDX2Uap8T47FEiDOFdfk464oB
STp0gHU/GZGwBTMNiNSkcNiRpkM0rt/02tp56Jotk9DJdgkkH8n6KR3X3dRAWsLa5tkQpS6IFpx9
Spd9Ux2JrsL8SI4FXjGIn6E7xdW6hVn2/IZA8KLFjWiSx9ojh9F965IGyOjq6/XZlq0nonQAfHH3
gmxMsIR9pTs1BHeOIwRdnHpr5ypyQsnpw1BAboTaC1qixYpSBi6KNvUQq6SaH3XmU6U9g6NCsYqS
YUAXgJ8MvGhAWC0MY7YGBEsDKoxL8bMKCX27eZbOPi/syWJpvMKrcgpkXxoNewL6vtsNINhCrzgP
uS/QV/1CFycnwXgc1qjYGeu//Dzfbyen1itWK+9afD7N1lB/oc6N8kAojaLd/eT3C/NfQaXPa6tk
PObMD9fv0C9TjECyiwA1QW2Ck057F0Sauo0U1QymBLTZRosPveeHcVGkp6UmDDSIggsJ96mY0l8X
i8xriUdf3+b7Bn6VzVvygZoRF2rmSoNAiQGPfr4S4J/zcidPl2MHLuuwUTWHy87B6eeF8CmFaDp0
EbT5aKQb8Od+5JgBvWGa6HIDGFHMc1fUm/TZLBFgju3GwD9FvCFbApS6wJIEVplLOn8vIwxQTWc5
NhREoeFQR+x2DgD+4sRrA4SvPIPDf8LJUaDZkpTezJCecIxwi1rI7VGfi4ezh3odT67olvB9P7Un
6o7L0VyiSQNLmGKXclcjvJvRkY2KLxgTQTDg8R1w8vvxJHSLBXx1xyR9Ykh+t1YfgYfPJw8FGnHL
RVFQl9xEZ+aE6UK+mC1Dksw42NEv/ecAVTn3IzMG7n9cwqhxXfSAVrSnusNgYqx2rN5nr9ddqySe
QFc0Thu6TAO8i4T7faQNyBKaDgu+QB0NiUPvUGb+8MdkLUiqDF8DTe5apw8pI+6WlV1284sGaTa8
Z2AdNEYX2cIy0Kxk4bmaOf+jg7PRuR2ofW5AWKJ6Gkcn0Uwkg+LVfMiWu+vzd+lS8HkuBIHsPS4n
sUrfGAaizxLPGG9GbdP+ZjqKHc1/3/mOPjcgvJMmSIbNiY/EjN3vFgqhnZfF3H9kDC4idI7QvchJ
znnW+WPv02PJmddfVPRRshEgTY93EhjggWwVnLpmO+NcU1Bx1nb+uFAQLyNcz5E3W27O+yCnwLcy
GDE9uBnBvfc9IOLggJ2OtU62Xp3voRK2X1ZVQkay5CZHdfL0J1yNJ4QLwTrkDVi3xuP44qJH0tRV
ySWVASFcGAswrUMtAwZmbzP74I20FJvq/VEn7CrECUhwIy6BboQYEdJ0zPopgImCZNvViVvnSzX8
7cxv9XrQ7SlMQdK+jmUEXvlwWvvNmvTb6nbgGyIW4MUMZGslur9IQDXa6oN+U+vm0Pe7CJzt13e2
ZOvhResAX/zu38SgxfSmAQTfI2j9Wiu0pn7bQJAUjNib62YkC4a0FroPELegM1jsotXnKbDbqvNe
aseJjLqDfut48zWAtzlS7aisAbqLnOn5xWYn/pAlQeG/1G4bQn8gqnRF5U42CCTm4MbQYgg4rWDB
yoNZ14w84PwfvDGL3u7pEbr/833BkXkaSZyAFsGLvUZjtRm+3b4Gp58XIotc9+i8jvj83EYL9A5y
X4UzkU4QyPbQYQDkNLz9+RJ06Ti3FfgmwPEPqtgaCFpVN7bKgnBX9f1K5s6EhayJ2Vc8s69P0WVw
hDs24C2riCEvBdg7E9oHfpLh833xtNpaCaWdgIau5v6V+9OhD7Q7EH99YOOeGhVmDSh/dP73ZfCy
dAVgJnrUqHpzZIf81IIwa2Np9mvgwAKrdmkR5cNdfnvYihoMb/Q18ShBilc4G0tWlMOAEv7LaoGf
UAd0/+ZEA9YFzhhskQZU3X3xTrEIoqMJWgBzRJYvY/r5+spfxqnnnxdulNaZmQMmTO+lAV8VgEWZ
s2u7u9K/fa3RewuuEs7IBA0A4YjnqWVVs10n0H0Gi8Cz0/y8PgzJ+Tj7vnDGCWuAJEd274VZUdDt
rNvfh3jRAOOPVA9XDxGrOnbDcBOxPnnxlk9FWBfx9Z8v2ahnnxemp0iRxWgoPg9WrwnCrmxj3R6N
nlkQJqiiTmWzCRbQnTRtq9ubdjA/CBuQa8BmRcfmuQekyJQVjQchy9rRwzsbijTXJ0iyTVFORZTI
+1DNi6qan2t60iy9Bv/X9NDRcTY1aY7DaIWoDimCRaktYAj4bYpapPhYN9y8ArsRdK6d4NcwfXes
z9T8rqngMLIdi0v7/62ICQ2z0Lx5qGEForEblwYoR39gyXEf4dDBt+MlIvjXBZ1LuTVBJ3Pj1lPk
j2N0fU3kI/jn+4J3XdvM0TOfJmDNysL0wWIfuCBstLvhDQUYP7aX8AIF2FIrKfqUXhrtp5/9zDfX
f7/s0J18XhSptAd7SOYSrttYHirnV+r8MjVFNC2bIlQ1kJdER8KlBBu4RNsBVPWQv87IzmD6U0qM
L9dHwR20EK9z8l0wZOHqBlqY/4STvIZZeZ3ZZFAC7Er05TEvjWooPTsk2HtmugO2slYsu+x44BpC
ThFvfvwTVmVxJielBsZkaHY0zGXoWyV4p45dpgg7pSP7x5BYG2L1Uk2QZ4KWYv7JnOOMDBsLIlra
DNXKROXg5aOC+N9/yNPEvWa6GlltA5vZGrfulh6gV756v68vlWw3IIZGgVnnbkV87nZJOiUDl19l
VYGMDaS1VfpukikDtQXCEZ4mvWwYmhKr0LWKuC+W/1p0B3Dvh1n2VmiQiCb7mwfD5SeBGMbJ9FwR
xE+m0k/7hrov05Nvfnam79c/L1kPVE8xVYClQSFBxKQNna+lkLqBBJJlbPL6r7qBEup8DGiruFne
t5FwgEA1zC9HQ6ZYbHqjVfntDJlEStawYcVDmTX3k+tusnL5tcyzfod5fTWdeTO7KgFo2TDRVo0c
ni8TfE2bajXzMYPO1dLcZ/Yhew7ILq2D2/2QyxshgCZFk/IFmx66FOx+IjAzGft0O02KvSCdw9Pv
82GeOCFnXpBhSbBavdlsy2XvDHezftTXe9K1YQqdYTodEhV3kMR/nw2KH4YTo2xwSZH0GJT24gZf
ASObv17fg5LTdGZACGqQD1s0sMF7L8u0RnoJ2CqSU1mbh4A34v8VjlziHUB3DdicDd+KVnjhJVG4
fZIZLg6UlkMd9EeXq/KdsuGAvcVGoQAU3eiIPZ+vpll8go5mDeSabtgmr046h46z7Iyq2ZVlt7s+
ebLVObUmbImySPwRj0rtJTWNKaxSEDyk5QMoKRXTJrODiJDTw8PrXaT26iZL9ApMzRCoZXdTOzzm
oHooK1V1XTZ5YKNBgyzuWHTJCanKLrBmlvYYjgmB5ASd2y9Ig8xjiBYshUOS7AOgvZHiQsCA97iI
hNLcuawGWwOBlN0h2xaVgcK1SmYMVI4gjQIlArDStrAPpqDycmLXwUtabZwgbNatse6vL75sDKcm
hMX3ms508rZBRifO3P1cKPaW5POgjOIcGKgTXTIR6azT7In4/gvYYu960m7rOlPkB3kUI9wKKNeh
0IXQCmB1cRUYQs+FZnjQBLYWBfZr68bE3VmQ3ah+JMPzoGyMko3p1CD/+4k3ywlbAtuCwfENSuMR
7gDFvpIse4BmO96gBKa1izJtiod+q48NiEpAEqQdIIOtWZ9vXnYg78EaiPKaD5ybEBrSuZibGdq1
INZhHnAfh+ufl5xBcFAizkXEAZStiIjAqw/alqORHpe+saJp9MMuWw4t/a1ZLW9ZZV+u25MtCc/i
8/Y+UIeIVYPOWIYFkKHsOPsPS1SYdx/4POhIeK8dPKXIs42icL7YU58dPe/PMhZhoPj5sgXHd//3
ffN8R0FWpk5p0mbHsqVQyl3bTZ7QrT7aN8qrAcTAOa7/MSTkFkgDBpeuxkBQGByrqK6igSoeHQb/
seJ5RGoV6HXckRyPdj4Yk7mQ5R1As0OWdDd47WNddodpsTa1bz5WjQfdltrZoBmwCxsULzIjQCZ2
BY3G9TV7T9hf+R3io6RI08liNEmPtqdBrNkqHYjwWGYcBMm0QRK43KLo0D7YC4Jwf3TeqtQdHxgY
z8O2X83feqfinBdWmdddET+CqQlsJmhzdISJGeqyKeqla+IVGvfVeOirQ5qp3nwyI7xlAOcAYEAA
m89nv6qDqp9y0sRl/6dufyTzc9J+uz6z/BMnE/s+jlMTwjj80qhgHyba/Kdr5XdVsPeTIEIZrcY7
dspUzSJSewi7LdywQIyJGcmsZn5jankTQyYvHBlK2uh31WoI5lKIEPylFbed9vfxoeKEB5MDZ4IQ
73wKV3vVLJdmbbw6IUSZN956I0XIfyygnoXnJYqpKGudW9ASf3bRakFiYEJT7c/s3faIuPi+4E+K
1i7HZiEkhlROaC5/Sra5vgUEf/tuADEPAgc8w3nD2/kAJpQ3yaRrRexZEWSLqxsJzf7zfaBYeIUG
uAIxhstLdH80Ayti9Jkk9A4tMJ0KJy87KPaJCWEN+hR8WUG6FPE8d1t/mmNj6iC/5yniK5kZpFQB
YEYnNap//KY8DRYAG9M9PMFjKJ0H1W4e97Wt8LgqE8KRR2u5uQTZXMYVZe3eJ8OwL80i2ZaDpYKS
qkwJR6NLqsJZurWMsW5AS2TQCL9j9NP1zcVDTtG/4I7Sgb3la28LIWlH/YABMFPGQ7MtrAODcnAf
Jb+uG5Ht4FMjwrq0C+gG08AsY6hF/2agUwoTkMHdbgMYBt5hhaYchPHna28u4MlAY2gVm07oI9tH
b/8+Xp+oxkKjgNdkhe970PfpisVs46Vuown/FLUOyRyhyw3pFlxYHO4lHJF1gC9uIIMUr1kVrZtl
vRETyo85IirwS+joNgUsUdi5upZrGdRJ+/ip9DrI1Ks06mQDQKMIdhGQ9w7QUecLUBkk8Oa6xwR5
5mEas51lKO4KyV51Ti0Innb0OgN8S7SNWVqFqWduMiPdQkyG3FiWe58qnvPkZCicGF9Y6yxnaw99
tS5Of3bZIWhve6f95/NcOQhpYiATdOE4eBpN9dV10TpAvq5dZHoqjy5bCsQ+/zMgLHUxly1UTGHA
rveGvk8UZXHJ51GqRGSORKd3qUxgT11tu53WovWh/9sapi+gKLj9UkU1C+xkiKJ58UzYTH7VMnPW
5ja2pqiFppmqJVOylc6+L2ylwdCnbKzw/Tkb7kptfi3aducm+aEy69tX+8yUsJmsZVgTI4OptQ/1
OTRer/s9yS1x9nm+WCd3HpmYSdDg1MZef9DAR9g+tfP2ugnJenuo8ELx4P3hLypRaHlfZ2MaIMJx
SQK9azcCi4xKv1u6IkA1eqgmo4NCLC/W3qQRNyFYEbvbsmH4MaDtfhrrbdLWtwFr+PnjvATo3kSZ
BrhX4fwZi5e5uem3cVE+ssNUKgql0hU5+bxw+tx34hPXxeeH8s7Tt4OxhfqVwhdK1+TEiBAcGG5N
F7CitnFT73yEOocPLPk/nxeLgHquzV1VeG3sNlFJQu3GjpT3JQB7KhIuSL0jOyksgZmMbZkRbKmu
ofnzMph/tBwYqhFc4Hc2coqKy5VPuRDl8NQIWm9ME+9kcQeTYaWLldoknqvGeGKjl0UmaqhhvU6Q
VcFltUnK3P9RWbmpKtHLdgPeN5B6RuBwCZHoNZ3hEZy3sTa8oTdt45FPI6jIb1+uUyOCO1v6zIcE
WgFGhHHbkdBUcXPKdtvp9wUflmmsn32kLmPXgog7/VT2KtS2dJoArUTXDS/YXrT51zVFXsYncc3Q
8NEOYfnr+hTJDQByhL5g1M3EO92z2mqtKSMx4PSPztreQ6rzEU1Qn6+bke40Tk7yXzOCOy4ptAIg
EkdiRGEhpXvmmtGyTOGaPtvG9zz7ft2cdGF4PAch2AD/CQvf4ElNdAOjmvMx8kAaYA4fGdCJBWHp
E+Lo3TDoJDYa/xCwIDLclyEFZNA72n4R5vXb9RFJ14m3LAVI8iMjK1QUhtQpUt1tSczM4oB2gb/X
uXuX6lU4UO5hLlzCiR0hwsiXjrRgKSOxZ6K+WUFxY2sMiMaaZbJC6o3ap5rNKq5i+eDAW4n4WNLy
7NCyo6mL3THPddjtp+Q+nRSRk8oE36An8UDeEaPVRpiAOmXo3qdfCmWHhdQEL5hyMdLLIrSzuNQa
e43EhfOpoX+C7jlvt9d3gXR1TkzwaOFkFC1koLWpRVqIEBaVTpyPeui6v7Pyt1FsbjfFldSgSMhr
6mJJvUlQG6j6pImnDDwbpHpKarIJDGOAIrn9zagdVewpmz4kQ/DEQ0UAF6Cw86xG0yt79TjflIH2
z3wLSHk4lKpeaJUZwTVAeG02Mg/j0szfBZlDq/vLMX98YO5OhiI4h5oRdNfbPmxAKGgw241TxTnt
wlFPty77dN2YLEI8nTfBtWopq0laYUAB1sbuvzor3VCTIEBUHCGZU0U5CELoIGEEpYgQW+lm7QAS
nJLYbJwHzUofrUzVdiVbHPSXglkB/0myCam7FpDDQeY4IKG1vjDt6xR84OFxakOYr96YNSjsgdes
XjZtH6YqjK9qDPzvJ2fUWV0QfBn4PtLF4cCGTUBBZGMr/LRs1dE9CQJp1GWhhSdsMYrWwQ70p3Vs
oI1Hs196tAla9V/E3F7fXbJFx4OAF4BBZIRi4PlohiTP0cxZ1nGifcqdu0QFhpeOA7gJkBMDYwC/
ef59q56HIB/cOtbZfqxasEmTsK/2v6+PQhZ+oKMSiFAQGaEqL1ixsyVdvBbJaI01UdYeoORldfc0
oxvPSjf2oAo83wN18RrFNgbGAIA+pASE5SGWV/W9W5F4Qc/7g6c5LCq03tro6I7bFz4451xKXxO9
Qz3IdNZtarnFls5QfuoJmUIDNMvRall9aOYagcpdQO4TIB8316dFtlXB0gMgBM8NgxzifPI96s7o
dQjgcpuvpdmGzH0zJwUuT2VD8Lfu1KIbRNeaWDdjrXvpHTybVJkj6fKejEOYbRasDSrg8ExD0N57
5vzJs9grMa37Drrb4JDpQhtv2n83d4IbqQ2TVrOPuevfau+5rze0+4gFNKDijQS81wWoABg05hnQ
nYshPxd19C6jv5qVhh8YxokRYRhL7TNvXRMSg84isgH965w+HIovH7CC6A5gGCgoICIXNppmULzM
XSwQechmtmcm3pd40ly3IouOEHxxsXPkS1DJPrdStOAOn1cPMR4lG5Z/Sci+Dvpw7b5k1e/rpvi0
iOf71BR3aydOvkD7heEiNRMvy9eZPluKz8sODVw7Wh9ADcW1Fc4/7zVO5UEHlqBiUz2mvrkz5vRO
y/zjB0bho0kL0SqII0SMl5d0eetShrNpgzKV6NpR8/1f123IFgVgCGCHEKRcFp9asEkYGitJDO9V
j7sg2+nZ3mqj2dheNySZM95wDqpg4PC51z2fs55AgVKzvDIux7+qYtsZu1IFyeXbVFh1nobjTaHQ
iMA9cm4iIIXmeI5Wxm7795yALiSIAlBVzM1d3mYbA6jqVeEDJNfjmUXh2VKWeAyW2ATYZ0tYWk9d
moU1Mo2uvioOj2z6AP2HLBH69i+9TZbTWs/LAEVCrQ6XYtcDUVj7ihBSOhwoBAU8xgfxPf8RJ8fG
AvKKeX2GalT65tTtvnQPxTBuDKLKzUpH44B8EXw+AcpG/PyeGJp6JNDIhM1ga988l4WG/zZ2iihf
aoPjp0HT5YBVTbh1UtNtU5ZhbRozZBpEo170+c/1PS2bL/7gB/c8V9cSszMu6XLf7+0KaRMngqZ6
qBvLRgdNz7Qqjuk78l/c22DihbCDiU6WC54rrRgp66e+igMbHLWdO/3o6qQhkWMVdREmtXZMmuQl
r/KdFhepDYEvZ0cQAEVJ1mqHkRn1Gzp+ym0wsiHs2sLF+5Q1byCCyw8zM8u/K6ANdgEzg6fS7a17
StN17zOt3zqtA4CDZo4H0GYvcTIAntXP87IvNbvYYCPRuK+K+YlCl2nTgxnjN6lG7cFtDQ3K6IMV
/KW3k71EZuNPG2uazA1j3fz3aIMexWrX+U/P9Pw1hT7NXykhwYEkuXHvkFrbQO6F7n0b6HcKZR+S
svSQay7b6ySzd6OrjxHVMobXLyWhkdjloSrz5s9kNflWcwvgLV233IHuR9tfX/ZLnwnBIXgS1CVR
aENodr57ITwD8Z6pQTW9AX17/dXpfvlsZyC7CHyQ4txLbXlI96MSzWVVBVvD2LujM2YlshY1/QLC
0i5yEE8hW2olyb4odO8XSzJH8Xy5PDtogQRDAPwNMs8XnrTIFytYvAlnhw0kJFbahRD03bN6eL0+
lSIUDCn1c0uCB8XGpH1gLFVsWN2uWcqw0P3HWQvCsnLu8tzduKm+Y8z/zFwnbKv81SbG5+u/QTJY
aBX/M8Xm+XKi0bAxkrqAawUAkR+IyIW0RaT7oBX9gCVIpwC1DdLPi6RNWq0lBFLTMnbI92YZwmL+
ZLqKMpFkNHihA3OOlZMgjufFt9Y+C/I4R1jC6CZozI2tSnRdxleIe0+MCP475eCkooCR+qftd5sC
cfzNMwXgEDoceB88Ouv4KE8uCH0letWCfTxu524zjvq3dq2ezHRS3N+ycYAC04AIH/JBqJ2fm3EM
YxqgKYRxfDWHVy1X7Czp50G1ij5yoMVAFXT+ed+kI+4IfD7Rysg9mKUKBiw7PgimOHAE0FZ0AwiX
HFgvBmbqSx4DBLI+Vqb2GY0x9a6HO406YF433kJ+9ZrjPLl0puBFGJt7n1TuY0sLQ1XAv/RVPDiB
sn0A4uZLtWQUoZshKDlgZv1SvHMXNWWhOELSKxdmwF4K9L4rXrlDYZdVno04rN1e18LnRQtbVaf5
5bLBAAaA+gGw+6AwOl82wirP6irYqKES8Kw3qvaDyzFwOnNAftBc6/HQ4fz7wFBojT0g+klW8oc5
xnbsq29zZjzWpqeYrsuhAFQP3nlAIzkhky/sQIcsNKdtCVP7ZAJITnFPyPYfr4f6uCdQGrqIgAgx
WFcZwK7VQJSGQzbghdqhbbsndMfm8T4ly8PS6z/WxH+sSrY3LfKmF6qysmxC8XaBTq8BWPGFyqBe
Nr1ee9h4qJzHS14cdIpkq0OGg++oxNX4jJ0HYpjRE1vCbQHu2sRycquMJ9bviDFuXHZXsnHX9p/8
3n8qVKGydAWRdQdcAkziF3yzoIf2bCRpMMM02bWpAcE4d3/d2UpNILOPXYl2pQtovFH2weijyhOX
OsK09M8AnNgHLEBXAbk2UDabYiaLZlqTj7NVxGwXQNlcpUUlW3+oXcHROui6wMVxfqBSrTeJQwHU
rLPppaqCrVGAuDKHfEvve4pHudQWb7ngzxZA9gRbM8RpygCqJnEBVtu7ureXXe+Bp5t6S7PJgq6N
r0+d5D7nLwy0i6DygktXcBYlXZMgmBGd2Oa+9AEcQ4lid92EbP050SbS1Ej+XCjPu1PnFsQjMLGk
3g4QtXY7mYlKgVRiBVEs+kgA0UamQXyPgQOog2CAnceLqW3oQp+yOXm9PhDJ2QQuBvVXnjO9LIqt
c290q4awpLK+um62qXR7nw2PXRFAe9rctKoWGcna8HZZgNZMsLbhVXa+77LWrWgDkZIYrYufaqd/
Drr8MM7p2/VhSbYcOHWhcYp3OXIA4ukBc9o6ja2Vx33SH1Kq/8hIchewJc4n+/t1U9IRoX8W9F24
MdCNdT4iH5xXDsn9PAbQ0tMB+3ieVQ0m0n1wYoL//SS06/jlqrdYJDobZMOB9JFbVKrISGWFD/TE
Sr/0qZ52HsJgkE5bz87tUCM8GE5Gwdfs5Pv1SHsy+Pg+8+qNpS9HB5LE19dCNgSsOm8c1MGVEQjB
6eBYNMEjH8Fps637jYqm5DJaAzsQwLvg4ACi7AK6lloDom/bR1JxPJjug+l/DvJv+vLgWbe7F3hm
JGLAXGFeZpeRES7GZSyzmDLo3QTBFvQxigY/2VS981lycNxl4srpyjHgcWGcfSFBmP+6fSFOvy6s
dRWsuZtCRQ84pYg0j0DGXf++SGzNH8GYIWRH//vzhYCzb4e1cgb+841uQ+ogKgcj0op1S6rlxc20
Nayn5c9Kx6fUXl7bVpUEloVxwHmBSpO3qTq+2M+CF0E1rlOXxmlpohf22I6/Gm36alZghBhzyD1Z
zr4Zja1lFDs3NT6XxgfO6+kvEFuxFkdPOrvBLxhc+6iT5JXmgSJYlfg29AsgrcEBlKD2E5Yxde1u
nnszjfXgcdGeaoDWg9sva04HbiPbiNdDIJKsZ77beZXlpnHu7Ib6nln3WqLaLDzAFAJQgOoREiDu
5sx+AtTIzZ1yAkQ7jbU6aL6bHu0AuzcoYLSj9ohcTrq3HSTEiJdo0RwgB5d1dhB6a6rdlVavestI
J5VzjXGMIk/tn/vBuSVmry9OFo/GsarfnO5PShRZaZGQ4D1HBD+I0AHhI7ImwvEgtU6RN2nyGP72
Nyq0f2WpHZXjn7GbdoCUPkxN/2qV5hSixTe7/QGFTDhiFnRZm7gWBdujD04wq/Sz2Kd5tHxjeaYI
jaUTeGJAeKFp/crsNfGyuGWPRvmYQ4xdRQgn8Y5gjMa7nHcLX9aRwFacGPrQIg3Buu08GmHdfbnu
weQWUCrSYQCWxLChnJpx0Ggep8WcRKW16CGpahUESWWF//3kzh0L22raGVYKaoY2ADtTZyqWWxJB
YqrA/YbXP/ABYmo3aH30g/R1jox+Nyxhvv4faVfWGzfObH+RAO3Lq6RevHbbcSZxXoRs5iKJovbl
198jz8WXbrbQgjPAYObBA1WTLJLFqlPnICfEp666myaa7kdpjIdAJ2ZsecPaU30+fi72Nfpo5sQg
AnEVBFHaEw96G6kcrWxv3aG5zfzpxey7z2S0V1ohFn3uxJTic8kAcK+oYQqIwQR0HlQ+msXUR77O
19x7cc1QvIQC0Ds/gXLoTk5haVwg6vfanfiUNvvrjrc0aRC7BA23hxAGGNxzl0ggqyaDdmJPo7XL
iuHRt+6NrI3K2t3+N0PzqXzie5Y+2VXhw1CVfYZS+J1WP6N/Eo2ta9iUpQkzAPpGdghEPEgWnxtK
Bt5wUWj0Kcl2lbkfV/Aei59HHQEZaDQRIE18/vmRZGk+SXy+Dh77z0n5FxcgKskArCDXhBSd4lmo
kUmDg0zsqXVAvu5NRH4eiNPfuxWacq+vyGLQMpO+zoh84NHUl7EcZc3lYNKnsdaaKAFvVjSkafXo
Jc0gQ4sbIWV0N7gsRrWmix0uSSRT3f1t9W2wkkhe2lF43SKowKtgRuucTyvatqHvmPjkyR38OyNj
YdYlMc1214e86O0eZnW+iZBxU14ENJeCTp2gT3rR/PR5sQP/1O+0RH2vqf9mQNCIArYM/FZo4D0f
UIE70YFCK30yoHyz6ctRHlqnFLd92a9pYyyduXPqBvc7Dl5kus5NjVrblSPDOlJI1BzqDJggpzw6
tTvGYCs3HypS2rFVlePKo2HRgdBYCGJiVKHndOy54UBjbqnzgQIFJo6SBnGGRuUmG8NRyrhB1TPz
uizy6gAdxmYTgzJym4yQ7by+qEuuAxyaN7eyAoihgm84LXw5SchgeaUEhgDse6/l2pt7yXFObKjN
0jKpvMT0YWNod0UPSWCwC7vjjdV/vF0TrJpoNp3xiBDDsBUPNdElbaTCREU83Xt25OWfrk/W4kCg
kwR0FW5IiFSdLxnqnehxdHn+lNFuV5dfUQkIjeYfs/mLG3LuvEfLlYEzRm07JWaqjV0y5k8WncIE
lWZgxTWAlT4+GjwTcIYZeBqDGv98NI5FBAnSLn+qxu1kgsv4BtQS9gcF1N/D51MrStjEhwIMK1af
P/XVGFZOFWfDd06hu6H9+ovhIFsBDDLalS505TrdFiInevbErdiroiYIk+L72Awrs7a0YZCzmF9y
M32TCnROALio3LLOnloD9KpBlT8WVvOtddKVd8fSVTnn3OBtSIyDCfV8dUjNa0PLpuzJ85tvaPo8
FnQN7Pye9FSDPnBWgOEPoCgg45R7w5DOAK5ekT8FpfNil1OcQvmvL1H2TosI5y+g6XYdev1wbwGI
kw7BbV5wSDWa8fWlW5pTPClnXhw0CVwmAPhk5gE6Jp8Ks2ziWivjqfVpXAPu+xeGQCn7Dp2bJfrO
JzXNU8baFhu4H1L+IqACswWRA8nDpAUD/nVbiwsI3ClwevNtqV4s6VSRxm0wuUa9Cx6b7C9CKcBA
/vd5JdbJEy9x2gGHame4YU9AFP7l+u+fL74L50Cj9dyDh6KTCu6ueOt2wiT5E5HTL0/eBmhhzcWt
NTmbvm42140teoAPHMQMyLisoRkBaQYjANjQA4eqnYV6fci8NYUkY9kK4hdc9tC4VAvuTVB4OCBq
8VTbZh4GxXRwEn/nM761Sbe1WbqR4Ri2MrbN2Jy0h4Iah6RANzunayxE81Wkzi7Uvt9BdQjdVJbj
gbqyR6cuOmgytM6gFNxE1Jrk1vCFH3tel0eClJBFEMFn9JSvHWJLawvcAdQZ5o7eC4BDDjUZIgww
/fig+QlG47UsXMgEI37eDKX31tJM+4sFRo3Ce0eToqitXDZc77s0QX7/adTu58J2wL7a5vfrTrR0
PTs4QQB7dFEbU48z6YLSqwMt/5Pl70ywJ9GtGeys7i8SeXOSEkqpSCgDoHR+hngk0CDXbudPQFzs
yibf9brxOGVrlMJLcSlEM0CooM8Romeem4G0JGLfIMifcuM1gOJWQn7rkP6h3tfWzcPWGP/iuDq1
pyyQbXWcgsQOx1UWZc6baa753NJ5OCeZwSgLSb0LEbqiw+4vnXS+OG8YuXOO1xd/8fOoU4JEGpcy
bs7z+YJUQof43k8RyPZQG6hCWU7RfzKhZomRfp5S4gPhK2iT34xDmT2alPQrVhYTjghf0FqHnDjg
BMqLpO2bsdIr4AkclnuvYzKwPXhI8sixu34/pEm663Jq3JRNlqDUzOytaMdsrWa+cD4h7kDjDeSA
8W5WtQIK5ORdjwAshnTuI0CRt6jlQC6+/VSL6c0ctO+abLcFXSvTKmb/5X/7w82m4rTLlEypV4Cb
DfyZW5AC4EH0ovUHQo4m0SMbauP9tHKRLiiNAyKFkxAHB4K6i9RXAUJb4bng5guQww6T4RvOzRDN
FZ8GQEBDW3b1zusLGRl+CfawNJChWTAvmtq2C8sKjWLIbpYxIy2L0dJuA4/Gsjto21TbwKZfr7ug
csT9Oz9IQiPfAFadCxGYBrC3UfYzd53fPzlZ/5xN7ECcNA4C+bE3+IWpecOd5JwMNN2mWsPpsQSH
lku+U2hyJumKsyu79t0IEkF4zgPRgHa1+cY+MeKNk076ekoOtTAjJ9sX4oOlnQsLynGtJYOTSGib
Hbr22I0b7v9zfUXWRqDs1qZKOc1cfF//nc99/vv/9nklzBt1N29Ehc+LBIodkb3Wt7nkUKcLoByb
bs11PfeN5NC7d3U27hobGXT+lNnZijspIce/6wDkCkoZ6LnHk+Z8pUXCZW76SYKQ60ELbnr0JPut
EZbpIbHXUFKLtuBRM2AB+WxbvTtRAYAEhq1hUPQhoOiwlE+yGRHxGRvTW4G8Ls4gElUzaT7ypurF
I8tMD8DWqB0KPmwkzzfSTr7QQvvVk3J33RkWTSFrCsAbTmSQdp3PIbqEW8FsHdIYNYvQY2vW48Yk
9xlbU2hcMzT//WRb9g6DzMoEQ2Z2y0wRZs1N4TTgL1g5e5WA/N0pANc0kbMEjR7Il87tSLvp7aCD
rsSk0RuZ8wcyOvt6JCtLpJa4L+woDtG3QFomQTtrrgQvNGXfe+ZXYWsCDZBPDxozo8Krt0VtbRtd
3zXWGkHDkkNi3fDqwAWDzLQyTuJomcATHxTAaReiioQuxzTstc8Z1AFW2TTmR+zJ0+LfwZ4YUwZb
oHpTmKObHIhw221m2wRsot4vyf321ko6titl40ZWyfRIswwpQ1GRYY9MBo4veFQI3HAR9ugE2Xij
Wfxi1PuiGfmdn7i4kaf6PnHnx9OYmfeOAY2tCkoB2ybTnLDTvRwTqQeRNrciOFMTxKACQF5RCvLs
pmlyI+squMtH4UZBjq4K9JwEkUjrZF/pSQveVTt5pIIj4zkawV1A8u8yHVD+gr5iPDUT3wHC5Ufp
kPY3pbCLx9Ht6k0iGjPyczd5qNLsbWjZtsUjPw8dMKtFOne7R62pZVSlo4d+e8jijKJubswWOilQ
l7bHIcyzOz4FXUSD0YoKNDRsicvJprBJvk879nXUwHaDFCp+sDv9AFtrFeYozh0Sweb2ABS4u7qn
O3vKpRFZQ//mML+Pr+/9i60yY1hQRMWUGMgmqBwfHCIaTuuCsdih94H4R3OjjP28buLCSxUTipey
pKx4X+jk2PlpmNe/WtrGXnfM2Fdmr9UbF4czdxcaqJ+AxtQ63/le47ZIbNbkWBg8MsStOb41ydtf
jOfEhnLlSDDVOFbRkmMzaHGO7lij/1FUMqy7u8FaSy4sDgjvNfC5I2dyQZlqQpsavYGcHLXRiYn5
rc/NbamvJZWWrKBfAM2fIFsHIZeyt62R+bmf4mbz0SpOhhsn3UERc+WaWTOirM1EGLVR7tagQUdQ
lbV/1Gz4rg/05vryrJlRlkdjYAPVy5lu3/88psdieszXdIuWTQTgD8JLCmAzJbpBG5lrygE6BR06
DiLUevbG0PFQflx8eybkmmGLAJcCja7ezLYF2S3PhqiUuxucf4Sx0k14cR/Pn0d+FEVmEI5ewLBl
r7kNazWMYwwe0UC5J8y6ZSON9X6tsLk4ZQC6ADAHhCGyw+cbE6UPd+gSVzvoxqtLfyXeng4r1/Gi
CR/PS6CUZn2K+Rw6iS4o9HEaalYgvk53CUOybUPWWoQWTSAbgAZisPBdpILQfGKDttPSDrXk9GYk
1bBzuyHZibpce8IoiRqIBkANHXBfF4kNWFMzW5k/9GZTjMbBaMdPaZA7YVuQr5Ngn3Bio70Q4efg
G2tllUWrc/cG9KDQoaRGnQKVxQnNv8YBrJUbou+4GEKn/AesuuV0B7RIeH2vLlwNQPAAAY6SLDDO
KjzE8ROidUWgIx36RoQXViwJ+6ANLe+uHNYOuYskwDyjqHzMSqfzllJ2baKPo9tyYRxS0SdAhCLY
HVmXbYGv5tAb4JtReM7Gzl0G6gaPfPyihfX52YB5vWRqGjJa9SnhxqEzmkg3v1bVc0K1lflUkzzv
XoNg8B05AEsqco1wVHxZbRgH33yikxm2/a1Z6CHS0NyLSbKRKWQVflxfxItTZO7jx0sbXCewj3+f
77uy1QXnmo+ncAdGyqdt1K1xGy1tu5nHAc1gICi4YDaxEkR2bYPICMDevvsm5e+8/XR9EPOtcBbd
zkHKiQn11vChxFkbk4ZOi6iYQszTf/v+PMSTw8keoXDHHHxf+zTcFR9LUs6rjpcvug/mHh7kghTP
ni/V0QoSHK6MtiE6vR40v1qZIONimd+NwLPAZgPQnZo/nJLahFgcIhF7yPuw9KjY4vBKbv3WhlYY
6SF/5/dZCBU/GRU5H7dCN6tdqnMeOYZkaJhujNhiebBxpjQdQ60M1mi6F44TzMOfn6hkNSwUlkRV
Z4g0g/JnyVFOKtvxydPAM1lWERMf7LT8/3n/Y0+Zd1cfkslIGTl6jG5sn0as/3ndbRZHBFgM7keI
CUK28txtTMk1V1Lc0K77ZQz0qMnvZgzSJJ+D4et1U4s74M9LQK1ikd5mUBzoIY3Cx8/AOX4qtX67
YmIO9ZVdhnZ/FC3hQAAiqnm5JsEjNctK52AXabkZvMKFxItGN6xs9H2u11bc5sbndMqrLvSqqd51
TSOiaWrq3+hDG2KXFcZjIGkVBtJrQ+Cemp1Z0eq1QyX5k6iqCdxqY/rQlw0JEc+az2Y5ia1BsC30
MceVVgIgCLDF6zCW+X7wBjPS9bbb4nmZR54cuywuMlZs3EqnW1CIDJu6HC0gn4KOQOnBsQ7JpLmf
0L/Go9KQxsv1CVrYY2fzM//95JQgjaXT2m6cAzesuDa2tIjcHA+ZILpuZ+FABZMz6j/YoYj31b2c
tXZQDJXhHxx/Xxh3BbYyXVnrhaGcmVD2ooQ/51kBE5oRWpDWGm7pePNBcMa8AVGSQUYO+He0eanb
g0/oAu1Z5x/89JNt7HkZFSlcYw0vvRA5nJlRLoempFOrZzCTOXmM7INh/aZ9PJQHKdHFUL76xQdR
XBcDU64L9DxrRV00/iHJgmhq/MjjkMxM2AbFZhBj3Jnj1kLOxzR+DPmmdW8+7h4zQg40EMgMwEPO
3RC1WiJNLfMPJXPuhtK9S1j90vtrtcilaAWcOejknfmZZr63czu0Gu3U06R/SMsiCoZNUtahRhFx
AuDv0u9meitsJ8z/IhQ7M6u8dvN04lXaV/7BK166agd4cEA//hY5M6Gc22xiGmunEpL3pPhpjemP
bmCbIV9LdyxtstMJVByzzevCMwgm0Bq+FNm+nJNP+q63Nh/3B8h7z/khJCIuAHAeg/q6HE3vYJlm
KM3njr1k/hoQfmksIB3DoYF68eVVp+MY9+gALUO7szZiDCIL6DGZf6/Zymjee2KUWwhXD+QsgUtH
oV11b6C3W8F1AsHyGuxQA/e9SE5T99nKA7oZXVZ99WymbdFfMIbNwPqtkyRkz0UZ7MY6pyTEAOg2
0TTrtmeivBFEQofC8vhGOjS95VUmbl2GKmOv2WY0mdb46rjFELml1ENoafZxOwDLzUvf4chu9oKE
hcOrZ7DhuL95VpR3g5P5WyST0m0tbYQXHnfiukW7OWXaGDs+q7Zobh0ejYmzmzHguJvqlj02I4SI
oDNehLJ2tQdetX583RPmU/va1Cmnuj1V2qRpWKSy/2xXO7u+r1wrbOtbOT31a3T9ix4xd5GAmhVc
FipWrUiH3sW97h46XoDdeJ8DeGeSsDeerw9q3iUXg4I2I0LoGXWtyhKBwrHivLbdA4D9ETW+Bfna
s3rJAiCLFjDU6EgGLu78oMudlvOxJf6BRlVLw2D1Ib10odszXSYKRag2q8jmPGlRYSsoTmyUltOY
p3vd316fpaXVODUx//0kNrGCVGr2bKI2nlISenqU8Pu1ruDFiZqh9ujaMy8TXk7GR7SM6JBpdZ61
5MjXtv7CSs8N4agX4p+LuKc3GY64rob7ggbHTR8JuhCvz9JCwG4jKYh8OrrYwL2iXJ1d1Xgcdcrk
4PtdJLvuF67XGzTVhhZFGFnJZmVV1uwpG7IBg1pb2yh1aVn7aFX2TpB2T0yUNJLgtmialcqaiu18
D0xOx6c8eaokIBbau5IDZAOqaEJV4Smh3m+70MSuHqtgy6qsgqYQAfrMq946TbwmdUn2YHx0DoVF
h8/X53vJ8T3EDzjFcTlhi517Jdd57QwDRCmd4NBrv7v2Hk34/83E7LMnjk+1uvNyfda9DB4s4zlr
nos1jrolt59reHMVBnAR1WtszsAKUzJwnQ3lN65xHqIrcH99GEsPeNAhzuyOgKVYQEudjwO8WPUk
3AB5Gn8yZkQ2NfZR2rk05ILvtaq4rUFPVTC+S4w0kmNw42rNpvWSL1lm767/mMUB4137XnAA26ji
Rr2w9M4qMtS6qAHQNs++1PWaYPqSa/igFQRrAo5EwBLPx6s1VUlsYWJrOMBtFbLclqBsA22e8Rev
KX9mf0TBGYIJrgL/pejM8Rkd4CBe/tAa1tZIs0d3WntRofcUv1i9qE4NqSto68a/sJags9jdTHi3
NX2W7bI++YKCxLTVUSicOX8fBksrt9NoJTdN28nNlDjuVtC62oCYto7BT4Y+Q5niZWY7Py3UQnfZ
WJJbMXlt3CSow2pmkm+gLWVvKMuNGHQdHRLQlQZb0g1enb7wjpkI8pjWBQqpiOt2maezjRzbKqya
rIrBEFVHWWkIlEFRnBVgpL7L2MBugiYYwLfsQzvYSwo3Blinijo2OlshC3HbECsAZnYat0M5ZKHV
OiLUhszY1hAW3KUFTmzC636vU+6FyEpOn/3RQwDV9eluqJiz54aRROCq9ELgifVn20OJZkI6yq3T
0JP6+KgnxLyxnOlzjv/rse4CsZm8adrVuf3qudmPKbW9LbBo7h3J+L2t57sMb62NVlr5gQm/3IEn
MIusshfhIC0d0oyku2cj1+7IlI1R5hM79FsyPuslYkCZkSqqJE9i15vwB9RhNoKiBNqatPjsCFrF
rVHocesW6I1rCzvSCmuIoHHZPGrMcne21rqb1tfJHjQ9Q8wqKCK7nXwJUr83QjAtmRu85XMz6pvW
jVBtRWG8lihJEUYevFSyuGTDFA4g2goza/pdjt6EKMTQNz1w8ZDarppQpAhjAbFpHztR6Bt7GLN4
tGi2MXO7u6t7ZkS5i3az1k2+tZVrfk54Z9wGldcH0Zhq3fdGEMOJhWZBsDlLPgdNKsB/6QTbPGjf
8q4bQmTm8zfSat/NvhIPU4YwGizQ7LkdNR7WbY9GzSTx8BKT3sZwZPDsB1tq3PbJp0H4wZFqubub
HHR2ChTc76Rw2pgAyhyRAGX8GNpLzn0qWP6QU32KulYG4VjLJjZFLj9T0yuPk5/BGeFK4mbArgn1
Hg29SQ6GJ3T3ydAD3w7q8J1nbHWmQ6i1Sl/trHnzKvRi+G1rRbNW0ptdEn9r54Ts0CjU3wfc8uO2
suV2sAsZZ42AgIXtAWZeQi9XM4ncirLubpnIoN0DmIPYuHWrxR5Cg7va6d1bVHgx0CFnIHbJfvdV
0u66nqJhljMWibomn023N5ow4B3yfwRMKTdgtRl3uazAX0gMemtwLdibeuNE3kTpTZ4Y/q6oQZNW
GGBHK2WFvnJeJ9EkenrDrFruuumta82Iwm9r1IRjy5bZShy0cMD7Oij78SKEJC5YrM4PX2/yksqc
an6s7M0U9vZKILdwtp99XjkJ9VbrqJ5U/NibCfCQ/JH7+g2UWVa6ZRYO3DMzyhWS0K4G803Dj/UU
+sk3ybZUbpPk6/XLcM2KEsOwEasVJCU/TtqtI280+6WoN67+8VvqbCxKGGPY1JNNgBVhoJGSJZLV
9n292vszz4hyRcEKiuJYdaR0dGXdixowISjt8SPayjPsAOH/MhkSOZkzjQ9tgUwgNkxKtkEOMWDe
5npsDwGPc4LWoOuzuuyBf36J4iJBVWgEnRb86CWxNW40fSXyXvu+4hsNpSh6eTo/muPGjccqvv7z
FwJ7cGSjmAOprDmRqixX36eayXss11A/5emD2T4n6RGqww1ZC18WLEHyFwH0zP2N7gIlFkMLhde7
RZEcCogbh7lsy7AWFJxm+luRNOhy7n5dH9qCvyPwA/QAzYFwETX/MpDWqkhVJ4dyCPYWyEXCYqj3
RZXgAjfXerMWlgnGZmEPxGZgcVQ2VzFafoFup+RASYwDVK7hmRe/j9K14/izJLBaNmkrbgrOgHTN
7XZjVsZTPYq19MHCaQeegfl5g1w90A3z309eIJ5I/SqomXtIs53OdoJvtP7jKd8zE/OanZgABDTV
HFACHdpiC9np0CRaKD6MOkaqHp0aQGbCy5CAU3w6Q7xnWJTxYxBKMObxlcfpwlJggWe4LDJGc6Or
MgYTb5Yxdfgx9yM0G34Y8o1fD1gSWDRNgA09VeBLg7iXhHQBDtC8DnsPNajx5frGWBoAHhCArAOV
gzEo85MbGnXpaLBjTaKKRn778SMLYIs/31f8aDBkU4NxlR29L9zeDmvEmQsHCTrt0PQLR511YpSt
Jgn0hzxWsKN0glsW/JMOP/g0RI2HYl7z8y+m6sSWMlWISx0RTDU7DtvR/qTrz9c/vzgU5KJxiSGn
dgG8GnyIErhjwY9d5j0BoYp/26zYIm0UizUlkTVbitsyKMfJHk+N40xVHw2Ef52gAh3mjZtBGlGA
IZrbX64Pb+FAAZ/tDGCa38UXaCxNH4nVjJwfqWA7PbkfWXHLktfrRpa8eU6Eodt45vk0lVAg8axR
73C5H+3g0cnDbA3lPc/LRahhzpQ26P9DZ75ywZsBszjyKfwIIoBwwFuo0X8aSb9Jgo/D5HwQsfzP
kHLTgyTJn1VwsUDGL9//KjQ7TKoXp/hoKwO0jk7NKNsnF5UhGHSnj2z6VgBjLGsPqpg0dMhTvdbT
uOAAZ7aU7aP5kqapYfJjK49Wsuvkka2pgC+aAAT3vVlixuKfn8Y2pY1tSix/yr429gbEb66+4saL
HgBYEPRddDTeqvVDZ8xdgagWuzTNRiukOacv1OL0uayZHpeW1FdSgQsufRaUKQeoLSajnsoOLq2B
uS6cxPcPb5mz7ytHQZVDCYBUeG8ElUAW1bbTKMXb8rqROZ672DczFA09gB4KBsq+GTutTeoO+ybP
8NIfIqr9mNpkM7fN1KQL2/xXzVdMLs4bNtDMNoa25AuqDpM6BFWV9Jh1oeU8Cft4fUhL3weSAf2z
M0+dowZIeTFRMUFI5GjvyvYwpSvEGUt+hj4SsK+CX+oSXyVrWgYDMbNj5Xy3QWGwDUwoVL9cH8Nl
Nwn2PzAxCCXBNXFZAM3SPjHLEVZGpMaqTwOPXX6XEfQBxhpAFH0DOVYtaqw+vG54cfL8WTEMPGqX
5S801xpO2k+wiyaMl75aiSyXPg/xGiMATBD/Vat4SSbcQVR9dgR0DBovjP348M8HsBP0LPMjBlh4
5ZoZidNMvsXYMWmf7deyXIFiLPz8s88ruwVINdFDFIAdqQy5zWI6tPH1ASwclKcW1HusyEFC2Wca
PbqJfVtX+qehRwHAqdYexIt2Zo4RqAnhNeQph4tpZbIWds6Oel3Ftf+7QdbyL5DxgMX/sTHHOifP
iJx3npgyhIDNUIHNToQuk6gxfDzQR9kMQF5IlIExRW1XkJXLelz87AhadhTZX/RipVaysOER7M+3
ysxicCFSRzxqQ97SYkfHmQCbfUubcmtrdxX6fa6v/ZIh7DyQdwLsjSNGmS/uNGXRGg475uRArTet
fWsGL7LHtbLkmh3lMjYrD5iHCQOyjB8iuy3Yzwo6hM0aJdPSZpnh1Yj23kXqlRBGb6HRYE94YPTm
GCcBDYt87T2/OJJ3El+cKKiVKcHYZGSV7qYjPTJ0f4WuLvc+F58tT9trck3cbWnHQGlypuB7t6UM
xxxLllYIwXBtmUEYlCRBWUxLQOWVTJvrjqDyds2F1ZlgFVxZSIu4FxV8LeOkcWhHj0hYQN+Eblkx
/fZr7dYURexQ+mbW+mbA8R0mXrDpEv13aicr4c3ieE9+wzz3J7tXNAB3jD7G20E7L6qEv5mpNZDj
/ovs8NlgFbef6on7SaHjyPPd+6xBXmaq/TVukEVnxAtnxkSg0njBzV5neTM1Nj1WbVRHwNBdX7G1
z89/P5kszx0HQhIXjuiDiD3y/+JaA2sxSrVQH3FB5XL+eSNoK90kFT3mQ92jpZDd96AIWRnD4mY6
MaKMARyzpdH3LT3q5dGyvlPX2plmHhnmp+tztehYyC/OsI657KPYKeiYO/VsJ/BuxmaH4gPqGWtg
uKUFQaMMVhotFqjGKkY8BmXMpkxx91hvwFgRfSUKXBoESggBTCAXZ6u3Tt8Gss64jwUX4LCOg2KT
rZ0Ci0M4MaEsOhX5lDUZTATlhoBqMv74MgDAB0pCnBO41ZRth1qVKcmI/JsELU/uGOHYbPJipZqx
8LwAgc0fI8pVA42jlvcucgtIXDv1UWe3mnavyX2afW/LH023Ep8tr8ofc/PPOdmGTVrWhBOYK/SX
hDIwbOwca6UMtLws/7OhZjJEMeSpDozYMXNvUm+nrSzLyoypTTs5BIL9osOyDA5K7dqwH9mwL/V2
42ftQ23nz1Vvb1FQXtn880Io78DThVLxEbJE+1oNwrLjoH0jVhvy5BiYRy763VCXIZqy/pPzmYpv
B/3YunqOSSSjtiu0iYIDxUwQU39Q/ff9Jj1xQHNezROP6NtkwP0JQ27xK6FPLijYxLC/Ppilg/PU
xuyVJzY8YhpVZVCUN8mGsX0pH4IyLNcgd4t+N7NCAq4GqmGVKw2y5MyF1hU/ajnbJSmPm7/oHPqX
d/L/LSg3vqFZqI8DDXv0Chn2r+jM/fjj8syAcuS4Y5X64DbixyY9iH1H/uJiQbzpAtA0x+qOstaV
J1CddTUEnLYdsuGpHL+I5ON5OQzhjw1lrUmW583gJ+xoBEUkOohbvdTtVp/wNn+77lXzZFzsyBNL
ympYXk16SG4gA9hvmglcU2A/MI0u4gAy1PSDCjn/7pMTa8rSBLxxLVJj7jRv7xrhwFbOl8U9cvJ9
5SJAG4aTGZqPFL1xz5MfPv+nSP2wS39en7RFM2AbRSoLVLO6q5wrZdv6pTcNqMPmwbGnxV3BzLDU
IH6e2ivpuUVTroNnJ9JYLpqAz3c9KUnpeF3AjlPuAt05ms09c6d2Z7eiP/p5vxaeLe5/5DRMJM7w
IlBri2kBPVEd2LKjT6cGuWCtD22xlkZfNIJ3NF666N6EAN35oIYM2RlUzdjRLn/wRKDqtxLJLt7Q
JwYUP0DTJVgAK5MdGfH2hY9uj8D95FCyue4Hy+NA9gECkXNGWPEDlmUVKF5w0vB+qwP9Iz6ex0Lo
9+f76lHDJrsYE1wr6T8loDZr3DiLPx8slTPnO+oAala2pl7DqjoHcCL9Yjc7RGZ/MT0n31d8dwAi
J2005MrTKSLdE8bx376vTL851NL1acmPfh8H+WbttbW49fx3yQqIMKLefu6lk9N5BViKkBmffpnO
GA0CaGr3i5j0lXla9FYsNN4Rs/qaPv+Qk5s9qC0iETvjRgQBag6kImCSkdP38fXpWhoP4JPo7Adc
HGV9JWyV7dAnad6j1Ov5c+EqBy/O5MRtvSb+oLKTvh/zFjirZsY9pMhVKm6LS2mSAYdWBXZpmogX
rUbne6dx0NMaAAYWJY9S2sWC7vpsittgDMvce0iTYQcOu523xjW35Oj2rJ2ETm4wdqrRLiEodgof
NZSx3782H5Sweh/t6dcVN7dEWXUd9AaOzVdrjK21Bvsl7zj9vOLl9qjJiqQjP1p0K+p4FAeref24
Z8yMgUB6oG6KfvpzB5z8Me/7EuFGkNqhfPHu2jwaqrWE4FLwDxoEyBcCeGlc9CmkhT40jYf9lJA0
bJ3HBoQc6b4vnmUQoIN8DcGyuOgn5pQ7oHKrYQSjHT8a7DPenkbzfH3S5klRIyeUswE0dAEpuigA
BRSq2AxSBcdJtw5W248xTZBEra3+VjZ2HKDMSZL2tQXV5XXDSyEbWNNwMGETI70xO8zJcdFrusYD
A3SGuF23eT/EVmFuB9Pbm2bzqeqDldNpzZxyOoHQevClgDmKRijZD9vU1WJASSInHw8Aof/FKQVi
B/QVQUMLmI55WU9Gl3aSJR3kgZDP5a+llaK5IgUIQgudVqyYWtpZwKaArTVAG8QF0SrTqt5pupoe
Uzfuyh1IuQCTvb5WKyZUolVdQi+h8ZBSk+LVKP6pyc8h+HXdxDwhqh/O1bsAnV7os1AP2yZ1cicg
qH+M5V1af6XBP9e/vzQEoMyQvZlpMFA0OF+QgdGc+A5Lj6LE08Ae7mzjWfprnRNLowByA3rwsIUC
i3KIwsuQIPLT9OgkPwT5Ooy766NY+75yigqpQfh9RDnYrrZA1qbVSh576XI9/f2z/RO3zcA7nlgO
vl8HnwC81+mbrv9005V34doo5rU6sYIOep80VKTHvj6M906zMoilE/p0EMpWJ23KcyCCMIgG2vGQ
IOa/swLND+0d6h1SW3uor82Z4lnaKDvPbGBuaCMI5BXJ8/+R9l1LcuPKtl/ECHrzSpZtU6rulmu9
MGTpSZAEQPP1Z0Hnnq0qFC4Z3XsmRvOgCGYBSACJzJVrOdN+NaOxZkW6B6BIMBkxFZ4FBYC8f01t
P5ybvVd8/u88TLpEXY+lXdZjND750801SIVWbum/2WR5p18sj3yY1LoA1jdlcS684ED5fRHca/FR
iz812a8cksO8fqbdTys4MmNnGdodX9tEK1MpcxobXjbTMscPiEk0jZskPSQzmC6O75hIoXuOZmlo
OcjSBmnpmdpgNoAeO3sbGNeVz6vuM6FK/n+fl6rrVR90rYl+hjN6e3NnV/zuim1s7LN0Zblu9yqg
6OACBshZ0PzI/WbpFJQVn4F5wZs6tJHc5OHyPN2uBugSgDZzwKIHaildOtJw3oxe6tPyjF75cMi+
gnum0+/Gkq7Yub0AIKMFtiUYAjj8JjpsphwlOg9gDUJe+fTcWXems3LwqEwI5WQo3+HwR236+lyz
0SYw6B3PzrVG0TZHwjV2C9ViXBqQDs7BnmqrqWGgqWgIkCNdLdwqLAgtTFDmCbeFUsb1EHLD53RO
q+p8P5FP3fBxea0VEwRcKIolwLnilSgLAiAtOwStpmGtyz6kWg2azjIM6rUi6e0FAIcCxyAUi0H/
dlOtcZPWnQsnLYFue6riLTqVnkoITSNQr/o7m775/X5tTTqZtdrtnM6HteLgnLI1BhXFgljg5heA
U3RJQeLzekFGM6jGNsnIWcv9cHz26bCyL9YMSD8f7X9oYqAwAHkZwFtGtl1ec8X+vhpAcD2AWhs9
fSb4fk2+js7dUEV0vMudl7db8VC5FAkBQY8k7YwsH2kbNHl7RtxCDtw6dsmhIIdlI6qpwrMbhyH+
QIAnrQXpjNgIMo+cnZ9t8Nk2Py1/XrE78PP/fV5aCTZkejMaLjmTkkdNH1Vs48drmglKIy6ibIh/
Aisv376ep80ZsXNy9thdlwYhA6tCNq0EeEoj4GAUWql44Mnauo2XZVramM3Z66bxUGQlf7WznH2y
hzbYLE+aak1Aw2m66PVBr4oMkqtI6zh5VpBzU9yfTW0FL6UayOXXhXNfRKqVO5euU+Dr1LnrMsgI
6iTshpUiqWqHAFYGDB56y28VsQujTJuKYEmaZER7x3Gazg3aO+eVRVHMFGr7mCOcvgCW+xLcz9Gg
K+uB9+Zs60+kPhdvX4irz0sBiYaLV+tLfD7G/iDntWNKsRIADyC3iG5/6AXJ6QLQinleO1rNmWto
VW3Ry+WgkLgJZoOuRFZKSw5gnWjbFaakK9DR8woa5XNzhs+FBajcDWj9DiBWWnZcce5dh8GGONP/
Y0Ys14VrxYhCeWzBTEE+t92I9oUgNJ0PsX6vaWcLEpbD9HPZonJgEFbU0UKGBKIMAGv7uqbJbGPp
xyocrc3UfNDWFPmUTnZhQ5o8ynGGVcJG1v0CY/2G+r+XB6HYLCIbBmwPhHnRCiUGeTFtvubWRTnM
ydkkD/P8rNVsn7HmoA/9yvqoRnJpSNr6XpX7GqB6YG2MsgKN3uNa4KtYDgeSRYCUQgZHhMDXI+Fe
SUDBILg5zVfd21HraK9BoRST5WDLI3RHhfeWBwhs7COeplz7YAYvdg4mefcH9dpwHrbLi6KYqys7
0lyBrCCoWA87tjtA6vm1XaMPvn3tIKKGxAxiRsg8gQ7oeq7qJJuAgoLqTGC22Cl+RBIz7HsjAsYv
tLq3g0uvzUkxC6qHcVET0IIWxZfOeQzibZ/ua3uzPGsKFjfxThC9K4AqgNxI8gDa9LbeQrHoTA2o
D3QRUB47A+IbFDK53lcPCPai/hiTNwo/IdMvzCKYxKWDYFyG9xUA/SC9S5IzWA+q1zF/+8a5+rxw
losdOpusCtqgAJdo0UcQcgWRw8oJLVZbOjqvLEhnQO/oUOLqwFeNZu9y4zZ7Lfuip+Dl2MbR8hIp
96iDlg8046OmICPMEcUUeZmBeb2s9GdDC9Ij2KX7o1G/o0iKRbmwZF7PmuU1IFgQEil+B4LCqCQr
kYxyi+KgccANBaIrGcFmgfKaOQM6Cbqf+rjPyIovqyYKT0YkoCHCeUshPg1dk9oFgOVjwl8pbbaF
FdzD898ew+BK/mdGOgdoNdh05gK/rpmvPLNfJvae3QGAko5bEsEr6FavFyL2nL6Dfn12Tpr7qTuM
+2WPUp1kZoDgG8Exkh1ynrtnVt40lpOea09wZ5ubLg82eXPXpNnRsF6WjSlX5Z8xucPD1hsS1I0H
lOpcbNPE+QLxkZAP9u9lMyrfQkrdBAkTgmVPPp3BrGM0pQcznN79zvWV3a7+ulDWBMRbEJZeL4if
EAucHEAjT+6m54/a27tIhFDAv+9Ll5c50hrvLkCqbfoceN0ejFIR6HZWTkXVUlxakd6OdeL4ra1j
FE7zcaelX1xvxYDKsaA0ADE/1J3QgCHdWZmecd432BqeCZ6SDnTHcfVM9fGYB9o21fK1JItqWcAE
5wgxVTzyAmlZhjogFrTVgX6xgvDE8JRcdirVeKA/hi+D/8+7KQjplV7aGdoRzyO9c/mjDwpsdI8G
m+zXsh3VwuBQFIG4uFRkFI/D5tJmZgs7fpWHLksPpkYefWdNlkA5Xw4SnchJIUch621poLHrxhbz
RR4K7ocZW1MOVxsAdx74c3B0yZIATcArUIeMaL3p0q3vbnm+JkWhCieRoBBNHeIRIQOF5szPvckf
cXZ12iYf4pDZT2xINyDPWVl8tSXEeugbRHAsY3qS3vB7n06I96Df41UhDwswDY3uyvW+Zsa8Plpm
u4R+pAczyYC6A7BPLaDdTd/v/fHzspeJ3SeHLB6kQvBmQZvPDQqHgPjQHGcqAtiQWgdn2NnGAzrX
XYYXfxR3K7e9oiUSwcSFPekWa2JIeoBJKTlPCJRrAFWsbgcWjDrMdhCx7TcZYH7NOzIMV0alI0h3
2zRPAcU8W2VEyo1GVrxCtVU9iBMJtjgXGV7pyDFAo2kZDYjWg+Ax49Ombu9Tv/0vjQifuQhfuQ5B
+RLcRee5/cihW97ER29ae/yr9irSiMAOo2sZHZjSTFmBOQ6Fh8dl475S/jzZh2V3U85UAHFfgemA
tIHk2CywzCaASNaZWdkHNk5HgbPkkH9YNqPovUIKQ8cRDZUdPM9k7V1tMlsfdJawQ7Q+TGh8l7Tx
ztKK8+yM0TSJap4dNZyFUDKIWDxs3PLt1KTXv0G6WV0zc/LGadOzFux8/X7iawVe1U10OUhpL6W2
kwWdhUHy4T5vXjW73nmzu4FAQ2jrK96ncgzf0PHYgH8jRJSehGwkHhliD2E6PczF0TsuL5jKL9D7
B2FPcK7dQtrEbesjt5Wca0NorruPmjk89WiWWDajHAVeAiCP1JHlkkl12xlhuQHQIZpZp35X5Jr3
x+ycbO2lqTpUQe+Jtxnyvrf5eOg5jCBLQizd2QjZGmNfk2NQpmECZs7UGTZO88KctThLdWdcGpW8
QaNmRU1qpGdfUD7WKeB/r20aR6m+5guqxUKmSwwQxwQAxtcnUV/FNXi4AOwZ/OYx1VAyC5osygL2
8+2rdWEnkBLD6OedmcXRYwYli00yGpt0jepJeR0FoElCot4Az6dcOXEMbYzNfk7Po+7ek5m8xJX/
oWZaqPPkDEagj6C6BVbUPRcF22h5u10eoXImkflG8IJNBdDe9UzqPp9ivYjFmqUn1B7PPE72sW+9
54IC6bUnUIgosMjHIdhORmBgB6glkwllrj8j/e2RtcSkYjDwapAcAfMliBukwTR5wm2zK9FVYUJQ
1dGOcz/stWI8Ls+Zws9hxnWhpIXgBIQX13OWgLmxskzMWTZ6KGaPYL1zo0R7StivZUPK8YCEQPAo
2KI0f22Ik3TIGoruerPLjwm39tRwIrN3V6osijMJQTcwACAcg3KWI5mpDBscTuDQOmv+IUn3a6V5
5Sj+fV6msjXTMafmhOcX0cCWOtHQ935y01i5HtasSNdDDXxrkhXgVOidHpFJEGpIgE31WgykykyC
FQR831AXA1RC5ofROvCAjsi6nnP2JdDKXcvjqLTJJnfmkIMT2CheDLMN7exp2RcUV+2VXSluSZpg
cByKRXLQSJc2KXhTP8XNsZ5Bw5quXR8qj7AwODAtwdNvXpgTH2et5YP2AeWeb2VVR302fHr7eABw
RYcV/kQjtbSJGHUH07UhXmXQrx3rtjoAb8EP4Mo3WrnSZKvYrx4a3sSLGQkyT96vrdc1wIa3CdhC
EOX7UDuKtzNDh938jhKyOERdgD7BHIT+uusNayc2cvENUhnV1G+L2TgwgGmC1tkuz93fPLT0Zrqy
I920tUsZaRILqNNJe4w1J4K4+27U+33WPoNQbm8ZZWTHLOJo8ELZ6dD7JBqbtTYAcS4s/Qrp3KA5
VEtBYovbkVqhTZuoKlAxH++L+UsQD2Ghg/xnfl4euhjZgk0ZO5b3RgXIFQIbz+2RKTglfh6NjD6y
ztw7zXB26UqiULEVPEQZIBjE4XjL0zPUeUtrgvZpeNimIP2mX3sAr1iQh8Ta3OIWDRDMZI8AMYcu
/f2OOQOsATA1cJfj5XPtlVNhkQFZnuRs1OAQ3kyQrDI2QfGxHfbDO4BeKAb8syUGe/FGJEMAcTYL
wrzxtE2se698sceVTLfiJIQJpFNB/INgQq4NjSZKD2ng4Bk63Bv5riweQdhhf/DWilDKdbmwI02b
xozEjkWZ0wqeZgLZmB/Ly7I2DmmqIIXegH4I3++yrWceOjcCXT3/HbydQlH0fOA/AS1DUUu6GVut
0yDzWeFl43rJwZ/iz2S0P2XcpuEwUfuYg9N25TJWDQ1PHMjm4YrEYkkmB732iTcigA2cOjklpKvu
ukRztiBrb6Ocz8EuGIrmz/J8KiIAD/dJAFoocEXeREtdb5s9VLVgFHLApPuB0uKPOFm5S5RGkEBC
Kh8xO/649u/egIIWqMwTEB79oIEW5uMnsCuuTJ/K88AMCJQFbhKoU0qe59QjdfsJz5s478PRIeHa
+0m5PnjQCipKhMlyEFP7Xq8BYJiem9Ab77Pg3m5Rafny9rgSWRaADSHGALCI/LbwGrRlNHmNt4X+
mnd3afv2hiMkA/4ZkAnBcdjYw6xXSD+4vzJvm1SRVYDnJjTLaHQ2y96lXBMcnii0Y0Tg67heeFaU
fcBoghe1dqdtff+4/HmVX6GvGec76l+3xS8KUiNWt772oXXBjDMR9MOAhfCBDfFa25QqGrqwJFe+
QGtn0aRBBV+07M39E69oBK3PsHTejv6EXg2UvdABDLiG/Hqhkx67fMJV4CdQ0IMsjn+fzka9Eher
AoILK/LtWTllwCqRt/H88tW0+KlhzsG0nZek8A+IPaOg+PX2pXJRTBJJKB9PJml3tiZtu8kVElp0
X6U0TMzIslfmTrVI6KJD5tBCVeSG4M6dmwJAL+AfTDaHhn6qDMRTXh/6xnZ5MCpDqCKgLoL62K0k
NNfKIR8bGIodchc3SRymtrYH3/omaeZ3FMZwbYtUB5wCmt3S4ZkELgfzAdpGG8OMIKbprdGOKzbp
lQEx2ovoI0D7gsN1NLcPDnQNoFbA33EMwAIotWygzaGuI2WEZpLEWpPY6HzNIfyg1+GKcynWAzAB
oPmElhxaeaURJM5Mqc8Fjj2dypBiizamF3kJ/93135eXXvWUBahSvIzgzqggS/F7NecFi13UEWMe
P/hd89tpWZRCnwXNjockmc+8y+8CYm9pw9ee64q3w6Vt+RRyyzGzkwa2Z5RbrPGhAs5v0O+pNmxr
57XtssgaVk4KlXPgzkNxBK1uIgN77RwlciBBUiL12mbQdpn2o55HyzOqOMTB7wzfQNodcyoH2n09
BGMQd+jU85xoCpLQHpxNGazVS5Vm0KwhBM4R7cg5ZNQEx0wvZqS5LPfOYEbk+/EhtYOVOFs1X6he
IOMu9M0NebcCoOE2mmD2trxDn0AOZSXKUZzcuOuAgf6beLp5llQtJz28EgWRooqcdh/zA3jCuOuH
DYhjKsdbWR1F0OMjKYj3Od5zaISWtq5Vtb3e11aB52oTTXmBija4V8yDlyaHztsuu4Jyc6FXRHSk
oyx3Q4fd0Lhr86AtznqThBrEHNMyCFNu4FgaQhMKMQGD+Nfvyll7Hv1tdpeeyAI3KZId0FDHH9d+
jqSkl/YmegiBNfPuAXoqw7Tr7HtajiPIDfVq41rERzmqaaIY+UXIL7Ei5M4w3fluBeI5t36Isy7v
Qpp6+TMoSXo0O7vBtm3836k3kTs22OOWIH5dCRhVRTPEiYD+wrXx2pYh67ph8qlOvAKdSP4DM7Jj
owPf4MwRAR037qrIbDUIRCZGmLf1S+fWkQntseWVU+0ugTcXlG846uWwpTZ95vg9KXD1Fh8bewKg
ysZd1ayhqVRJHHSp/ceQHLm4RUMmUI0V59YNxrDRs2PfZg8enrPNh57wA9KyD91Qb0YIWkH7bqc5
5bGHGOfycFW7HFAuZOYFvx2a5q69xa3bhIMTqAJ1At0PqXZI31GFhDzAPwvmtQVvJGxmHiyUTdjr
92xN9021YAjDENP6+AdPs+vvW11rldjz1ZlV811XfvTBSZGYP98xTfBNG9B2EHiY4kdcRBbEMIvK
8uPq7HDBBLQp18A2qtMQSiL/MSBd/FlrWykpYABQmB0r2XaYoF+FLfsHxaO7odOrcKq0dLM8LNWO
Q4oDrZJC7hCVQulQHAGEbv08KEF430RWHkSJC9Kr4reT1SH17vJ4G3AIxZc7r/2VAW+0bF61dJfW
JedjJa8dJ/bQ9UYe4i7YVlay8/s1xIcIyOUDEfoaEKJBphl6rNLaAXzpQzcoqZDI6UPwKh0gRX2M
0xZkJaV5HAKAiUX53fbvZpN/qSfz3h/zx4Ylv5dHq4rtfF8AtUV3Ks7nax+iUKVnVVHDUVt0KttB
R7ZaQskWhGwsTBOrWdnaitkF/bcgsQd+C5esmJcLn9XqyqJ90NSoNdcRAIRR5j0b/OObB4U7BmkX
sMHg/3Jff6DX1TiNuMX7HKgngAVD6kJWnCE8hlzwsi3FWXVlSxrQXIxOFcd+cTaqnR2EhRktf1+x
BzEMUH2IRC+0e6Wb02Lo9nNG9Cvm1nNmONuYPNDyT1s+suob9JJXrBmKGPjSnByQxKwDUjuGOd98
MsAE3R4NMMqm5aOjs7AYH7MJMmTfic/CaXqhyfM0jpsa6uzDdx7/qd2dFvxZHr9yfv+NX84UWsya
OfqNy/PId/OTwY/Ln1+Z3r9n0YU/2hbk8jqtKMFrokXB/ER9yBk+8eY5iT+X+rdlYwqOIoStF4OR
nMWrjZ67QQZroAuf5q9dck+mb7r2m/j3fUxDLb4vmz6MqRk1+YeSHlEjCmt75dGh2oOXv0JM+cWY
WwMxFK728qz1L4yEZRLOa/wdimMFAxV5KVfUvT0x7RcmJs+F0niPVSsctnVmbefo5aEIzA+AEB6W
J1U9mn+mpA3CoA/p6BVM6eV9lffRBO2wNa4iRZiOjAewmiiioeotZ1iBYyNZ7eC0Jj6kQN1vweBv
pocy6pPX5cGovB2PAXzQRtcfwPPX81aMHi40H1dfme8IlCW3y59XLcvl56WwJ7Up7UwL42jzQ1Zu
dB+0q0A+7JetqFYEmCVc37po/ZLLqHCKgFrURMScbvTyOHSH9u3cp0hBXZiQ/KsM+pk0DUw0mb0p
k8dGPCjeIWcOK2hfAIwdbVm63IKnt+5kDwZC/yDMvIekfMfVIYBduHnxIkP+6XqxNT9n6IWdEGwT
Fo4ncOqsvGaVC4E3AwCYeMredGHarM+dVh/wbEgqiBHqUckfbHflNFH5FOgBIAEIhkMXrns9itYe
GjIMVQmNJabvIOzpbKFYVB2KCuqd1OX1y7J3Ke0h4AUQEy8DUHVc2+N2UNsdKatzhsFMyMzsefoV
haplK4bqYgDQ4D9mxM+4OMFEm4YVjKBWyAfvYajc0E+qU1mk29r27lPQuehpsamRHkq9+c4i5pHX
oKu3+XeH5q/ULE8sI1tiuY9u639c+W3iFJCCR3TuoFsbjWig6JSzvSJFZupTXJ6R9f3ptpQiaETn
K4Mm2V1SgPODF3YRtvoEDT0jf3D7dg8+bP6ehb/4FdI1YujxbELvF2fVlITe51lvoDndh7396V3D
xdNbNMJi1aV9kuJmJFbrlGdryh81CLDrpbG3UtyXeU0gCp2e3NF+7rzpQ1HVn9xpLUZQehx0RP6f
fRlxV6YTuFsS2A/GF2t8TqxQ76BYtuJxqs2KwhouGE/sJfnUzJqqbald1BhlG1n0VKOfWc92y3O5
ZkQ6N3sbUsJ6mdVn7vyo6UHjP2dz5VRT3ZWCwxV1YsBabuqsbT8FXpK41dlEuV1vHyYtiHR3PGjl
Xdu5K+NRQRUBJf1nTbrRwKQ22m3tVWcv/YbSDtql0ghJ8pBb6DbP0yjpQC9c3dn2I5prV1ZMdURc
2raujwjS2kSvTNjOmRNW9gsP0ggEs6GLzdfnn1CbWznPVQm8q9FKW87D81tPO786Q7l+N/Yg7dRf
jLHeMvbkixbxdmvYUIpha5LsKrdxXDMQ1EI62pOldAbvmsQrZ4p0CZo6fOtuKr8bbA2qq3IcJPzh
M0iaCMaO6+kciNeTKcGJ287dy+wE91Vt3FHdRTVr9I5ZvIalUPrOpUEx6osjvgdrczOAGPzMul3W
hiCMna1N7++zAmSoITefSvdA1/CgYhTy2S3SiKLciX54uQBtuTMbwCMAsLUWFfvG3C5vcOXngTUQ
15Nh3rTiBKWd9KaLtqIGbGAVeWz7w7IBlSsIZObfrBCS/dIqlS4N6JwB08idZ94ctf45zleynaox
/D0FQehoIDchXb20oWPuWxC4MOv7in/xspXki2rfIlARd8lfBWcpyI7HzGxSjiHUIBNrfGdDmPaE
3Ai6Heaz1fFtNVfPy7P2t4VDXvZLm9I5lZdgnWszwGZB5L4r6yICC88+aXQw4RbbAhS8CbLcrCo3
6HDaNW26i91sg2wscrB4Zvj1uS3nKMPf+bR5qGj6AAqSY+2QDUYTpTT9ldvFNjPZPQVNmla1G5/R
Y9MH91bsHVvb3erVvFkek9ITLJwGLh616IuRlgko7Rl8u6KlkB9Zs/WaffV2LmowRyCxiRcDTgQg
hq53KLLrueNnBN29bIPkiuau7BblEXBhQC6dmui8SjggumfX8UPHOk4goHVouXO1p9Lb9v0T1X52
IDfT/bXZUzrhv6HJiTcLoktoIgACmWngwIcQnvcxGc+kP8cNjco11lHllrqwJrlfFQ+uCWE/6G9R
/kLTacOLYu21ocxuXE6mdB+6I4CJQYViZuwWh7p3Q945YeF2YZbZRxecem09fwX84ZNttru88p9K
B51GjhWlI7gDB/fzsn+ujVn8/cXxzgvUi3xRW/UysFZS1JXmlftYuQMuZlX8/YWFZow5ujGwqQ1I
F03xYabP1hq4e81PpF3mUi0zPYaVyxsexfbHCUR1SXmcCr4rmp9GsBLTrE2adNP3BXWIF2NDaOze
gkpG3q7kwFSlQOxpPHjBB/O36n09aUkOWt85wLIkJjpFu69x/hHveD0+jcZTzU++86zNfdgWnzj5
UpVtWDZbu48j26JhyfdN+dVoftBxV7crpWVDzOTNEX3xw6TDJpu8Kmkn/LDCPfEm3/iAzCfdWZ+O
Zj9tiAVQe3Nm5o+Z/NLr77zdpfGfvD/W/HXZb/8/++j/ZgiEjtczhM7/2shKnHrlbESt5p5GwPvC
zKh3DuKSmephD66exO422kj3M9TtbPxc8E4fjFi/A6/Tr+UfpJwYCFo5AOehui+/TPgEGTMyoZG4
n1ho0SNaDQ4D5OF6Z+XiV+6nC0NiL1zsp3lgENUb0ZBjm9Ndjbp0X3f3bFUiQLWlgJVEBzlIyMCB
IG3bMdfiNC1x/0+OE6GzrneHiDgQ2YMc5ZAl+zJea5BW+talSWkXz1OadHOH077seZSxXeB/G5EC
psFTkenRqKNPo0g3Y/91zHboFopMbdy6w6lvEG4HaxIMymcExL0cUCsDZ3WDojACDRqZoiepnr9M
ZA/t6rAaDox8cHgWcvLdpl/H4rzsRKqD5dKmNAOumZYGFweLE2QHEqZzelg2oFzVi0FJJ1fd9LEx
FxiUM5At2r2imrwGrhbOPd0Y9gtL9sv2VM8VhJAgl7dQx7thKKU9y0dvghd1JNvzdtwMsYPayPDo
iraRwlwZnnr+/mNOjlQsk+fMNuFB4BojwJbzleGo9p4HYnfsb6CFwA9yvffqAoz/no5DxwS+1+F7
B13AWb1bnjP1PriwIoUI8GWbMUAKzoSj8DA92+59XRV7MNCM3UvNn+38Q2w+QO489MhHAg7buH8e
6a6qjss/ROksF79DzPbFSQMuDFOLKX4Hnx+qz0Ee8T7UrW3nP7je2pjXZlY6bnqmmxC6ha00/a6V
T9z5hfMzy74WE4E64OfWOdNp7+bf/HbPPRKKxltosC6PVxnoQlkLK4w8M0D30sTPtJ61BuRIZ6t+
0uknfeqjnB7y3AlBJRwFMQTlPDt03ad8bV+qMCV41ItGJ2A5oMcrmfZnMmcgskMDUjm0W2ob/jPl
07fcIVWI1vrfrtuWWz014p3j0hxA6fxPNpndC8vqH0PeryVRlEsPL0dCH626gBlcL703jKBVFE1r
nd1t20Q/pxC21PAKy7piV3bFhvG115+CRNvAFPyzKW0unMJdQDw06AG+eQLQacsLc1vW3dbXp51G
+cau8g991X8f8/igN9kGR+WG0OyBW+Zm2RPWhi+thutzsx7ES8CevBDk2lEmtP46CBiX28E/6OTL
sj2l918MXdpphsZrjZs4JvUe5z76y6Ge82fyyu/LZtaGJW0yn6eDnjMRt3aH2go2JftMKE6wuI0S
HTUu+NqyQRENytHi5ZJK95lTtxTM/jiPs6R+idv6VzWOxzRuwnoC6a9N7IjVfIvCyeEddpEE1yHT
jmajvxv94uTyNWsoIWiC/FHKHo2yf6h18gqBg21VFve6Vh+zYt54/B39igGe+KaF3BJkQGRAU+MB
d2nU6C82g+KQzc2xBWaPAqZCHGdlZpUec2FKLPXFCJvUaGI7xWaxymnLDe3ZmNmG59UKzkcs0M0C
opvFc3R0et7UkaqRZnarw0xR07DP7k2gGKpttwawUd7bF2YkP6knZhItgBkzpt8Lzf6TN97KSJSu
eGFCRCqXE2YlcTXMONFAtfiYWumDSVgZapPDgW1Dg2DZfZmLadtMkA1ddkbV4GAYzU0mWKwAeLu2
nIDdkw89ZIKcrogg2hHG7UpYorIQ2CL1A3DsbS/AQFhucBuAX68+0hPJ/8vPS6dT0Gk5khP4vFZ9
m7Lv8RqeRvnzBdkmIBB4bMjFUTpo+PkzIOVoBD9lSfeELbQSX6i2C8rs/zEhDQF9baXFDAC8bX+T
OVHFo3RtllQOdmniZpkbmjGHIWqj8X0AVi+PcMhzTx+qiUWGXfzGNfpBS7po2btUOxRSl6IIC6pF
UPxde1eTzElXpzPySRmycjPdWhb7bJfJCeDmlUm8NYVcOeBo6J4Amgv/XpuqodUB4mio0sEFATnM
vrWIRPrYe2oa390sD0sRi4nEPMJsywKPrCkjirWsmoNcaCmBbzua519AHoTzlIdas++HL7pBsI2Q
63Gzba6tvUSVAwVfootAMBDqPdcD9RidTTsmEFZyB/SPAkIc6QOx9ojQOiN0wWezZvHWPzFaFOsD
1wcWz5RrR+MAqDIx8ahvB+0TSKGhhFsg0bOSOlCOS3Cko06LLgC5PTEe5riFZATIziaolzKn25aG
fVey4MGc1ojVbrcDRnRhS9pxrqvNgdPhLiy8HNz42n1RmRs+BTvSxZusqrY6bZ+6iq+0eSqHiLtX
eAw0i2S3mQuXuGB6QIMkszddPaJfNRnCIKN3RQv9vmUnVa0a9NJcBwhcZN/lnM8cj8RpavDmmORX
MAFAiZ3uaSuxzO3pCMokpB/+kiDqN70pZhcbbdojseRM84ikVovCW7vGB6UyYgpEu5CygA9Kt6Nn
smmwKQKmxn9Bp0XoVGucA6q5urQgBSzD4BSxJ7hKZtDi1A2q94j+stjavn1JIFEG3KwL/uEbCbbE
jNEOwVA5nOO7VjvWbjgOKyfu7VyhOwOIEhT4REYjEC54EUmggA6hHTjayfOei2PXrXiw9HkbRyyq
xzrYWkG5A3i3mMiLz/u1nYyxzYwTK9AHl/cPWka/vGmShAkQaqKzE1tU0FxKz5vJaowpmCrv5Kcm
CwOqpZ/1NB4i0+VsxZRiNIhMEPiI7kFBv3I9GsTJ2lCXMwdwKwmqsExt9gNEffbbdqIYEbAUuH4d
ICrRgyf5LzcJ2Lqrnp8YtkcFSinGv6SGvrLy0uHy14qgnkMcIVB7Mh49aye/dOppOMWjtS1RomHp
1tUfKFs7WJSG0BiB/SguQbm4a3Q0HvSZDicDlGNHArKQbdqhXtT76asBvPnmzf6AMsM/c9LstY2H
C8+FubbNQ8+2NuOcbG3n17IV6Ub439lzfSFgjoDl5owxWe0xU/eHEx8EzY6796eTbQ9hnn/vK7ih
3T3WTbFbNiodO3+NigsVrgFiQiDwrv0PkhETJI1HGB27cDTPbteGmfW2tO1fI5D5Q1IGewohi3lt
BNuMWr1LhpOdeeH8OV7VbVWN4tKAtIvcqWU2fHw46Z9ByhTaYNpca/EVa3zx0rsZg9jIF8cOejmm
spxhIjmABLDSfkVzjG7LH8vLoXJsISYluB6Q7ZEZq2qd+nHDYGXmoRbsR/Qc7Nw3XjX/OxRsHfRP
BLaCu9nzWD+kBT+lfbCzoPw5pXVou7+XhyIXCP6awakG8AXOBCAwpF3jUr9rCwMRTN1jY+4yawj5
YQBvrFfeFw4KBp+ntXS66jS9NCl5c6aRilhJw0/To9Vsh/ptocbNiKS3xGCzvDV9TFyfPNH5A0iB
lqdM9fOBSBbIHpzRyCxe+xjxG9NAJw07EZ+GKdkwaw04pNooohfLRmoEKyNXrTpk7pLRAb1Qmn8y
E3dT8m9V+fUdowAsCaBkcB7fiKnMhTeBxK5gpz4sfS+yyZrSu3IQgt8DvcjA08vXDB3iHog5nZ8q
8y7mxyLY0Xr/jjFcmBD79GK3sw6s5Dkz+In2d3w60JWL8nYEKMgishD/IgqTE+mE64Wfdy47BbS5
A0fdo9s/1/ObxwDZDKDDYAg5xps7f6w1VHvpOJ4IvcuznT+vXB23JyK+/xdlhyAPMqvSoWsMU8GY
XY8nG3lm7v5h2a85ne9im29Lu1xJTymNeRA0CVA9xqtT/P3Fgvggb8j0pBpPgVEfq+kxAKJp0rNQ
p04IerDl1VcsD97UgqYAb07Ao6V9PvIusZnF2IkZ5ueS6B+Jl/+2+nhlAm+3OwjI/5mRq3G2280a
Swd2Girvjz4hwQbU9fJIbu8TmEDTCfiGRbO2PG2F0XIK+D7oxOZv1PJ3E8S4UIrf4D29eYclBPuI
Mx3wDcjJj6T3e83wCTsV1nTvtTyJuNNGaYdoqRz7NZiFwh0Q+nsuKAn0AMelWMELd4iDmLSWN/Yn
0gzNDpaGSK/a7mkwEu8+GMxxy1w9sosPaMbPw87/H9KuazlSZct+ERGQ+FegnKQqVFLLdL8QaodJ
XJIJJHz9LHpuzFVRRBHdE8c8nI7DrvTbrL1WGd9lllkfiNHQ5wGcDJuEpK5X19a4qVoLLPNdtyYq
tfYbZ3eIMVZaXoKg/9Tk6oYmgH7kfXk3Im1iaOXbUKwJ5iyttYWTjmZQJISuuA2R23I6sxn4KWak
8kis7AnrNrK3jiJfTT9Nh/vSHQJ3J4iwUI4DgwIwAJcL0LQmRF2rmp808mvsf6XKu62/dMOjBqxF
ueusO5UqB7OpvIb9lPpKCLg0s5+NTwfr0+o3RIEsS8v4iZdc93XSfzC7f5FUdf2xtPZ6F/26vbnn
3cR4+afh4klDvQ9UC3PeL0mnDj+d81Oulhzk6ra2Z3oKDgwyNF4h2+y+zvUsbAmkhtPGjH23AQm7
2Witj+t5jSZx6X5CgA2PVzX060hBsLzIwYAoTk2PrAqvIVrU5b9k8pe50/8d9Sc7M3cKZBxTi5mK
NgJ21NoMBJaKn+WJL8q/hBb+xxJ8UtRRED/Oe+OcOK+dKGoERCWU+PuAsN6jNEt+3l7GxXlDnzsQ
u9bE3jTLW1odH6U1aOIkXPY4lMPeruUm5clKGnHRzB9BVewURDuz5wPXMHeiPsZgrHLf2sNz49p+
jx77f7jcbehlTLqzC1JfSgsdT3doxYm5Se21VQVR5WJbEtCRqY290pFxHZ2i8A5aNRtVGqAV57lR
N6NuMYLw9mQXZiBN5QgGh0cwRxd+5DgURWCyBTneT1KteXsLccRU8gd+F1Q+cJjm00m1yBQDcfnJ
cJ9VZQ9ScRyxMogUChrcIFHemj7GjbMSs057e37BIR6eyAVBqnJFNtJSltuxo3IwVNVBbYjOA9tf
7pcKMF656e4qu0h2Mkqeb2/RJZ8AspCY34nK3537ttTNxl5hMNvhYkmo9Qzx0O+3TcyhgX8OGzgm
J2nkqRt8jr7njdCTnOiY0LEbN25fjpCRNgGTEYrugYLVCWLXjvxYr/MvXZkXm8Gwx0DpGs0fk9r0
GIF2WV3CrSxatfVv/7qFVwwpVvC8IKuD3tW5x6IlhhRDSvmptAmE1RNPj+8UcteZb7ftLEw0mjIR
mwK+BhmDOes+NwcWpZArO3Xqmyx+aU25cjqX9u2FBXL5Sg1Zz7M+L/jJldu67j0bRENdWnguf240
qCT0r8i+eBZZ4+pdeB0v7M6e5qLorKKwYJdDZdKIfYcHVrTn9CmLXm/P4ZIlkBxNcBzcP9ceR1SW
Lp/eYZN+oAshkaeu/MWRhVkjx11arE+G5qRaLQFdaT60cKUIGHwe1hra1j4/exdclSeZEWEcMis8
w+02jruWsVzcDZ+HMNsNKa+LQlcmn6U+DXA97SrykfPfFuJ1JCWkdXKfgvR1sJ9ur9HCYwS2Jhwn
EKUuIBSIGSmg/Uk4EEPFsAGHs9gwwtOHWEePx9+bAtIeNI+INvDEzqYxrWXuVhruLtelD3Zi7JPo
oTFXfL+l8Xw2MpvHsugJmH16forEiH6XN25/pFrj3R7J0sb+bGR2hCybQ/TegeueOId4qDzV2hvk
xdS/GGtaxmuWpq35yZVlwFeIOsdwxiRIbR+5Em76MT9mYsUpWdrjn4c0zesnQ50+KiRRR7xn0XCv
xuaTTfXvt2dt6er+bGL6808mZA4SEx30qycLrNxx+T3VIdbZ7Oia1PTiUCAPNj3NyJbNy4qgqbQT
luMo0Www72LLVAOpjNXm9miWVgYJWDSfoloGR3u2mwsKh82CBulpYnZ86poh9RuqQngS92Eg0pLd
iW5s3m4bXZrCz0Znuzvps0RGJY6Qlj9k/e9E/xKrD0r5ctvKwtBsA0gbJJ/w/sPLuVyoJqFOjE70
9pQO1XgmI5N7Na+cg2NCmLBzBnHO3NZcuR2WYijQz8DzRk4KBKDzqlqn4iQNGrbHqJwt/tHY1n2T
9hv0q/lEdDtmdYGZHKMkO0aRDJrxcHvQCxcHgKMoGAH3hsdqvmuq1i2jMRPNieul18cGGkJfib5i
ZGFmYQR/41U00Ng4uziAHldZwYrmlGjuXRonflE3DyAP8rr8ru5WXYxpD86cVCCCpg4YpOIQN83M
GWkvChpnzakpsrOZR6pHsgZUBvTD5HEeVJSmHqRDXoqu8Ror8WXBsu3taV04jFOKDNzBqF5CzXC2
l7o8iZoB6q+nOs++uexr2rdrALEFV/yziTmfHOLnuLK4zU5U2yMzfswGCy1Fz2TMIKQmngxjZRGX
dgqw/dMSAu18RUOp53qlx4bBTmlZf1itfOla/qzIVZ7IhcOOs4fvT8xZwNLMVq+VJmlGYbGTlhlI
IhyL9ksrzlb69e9XCMk/uLnQ8UMMN7uWO7dJoS7VsFN0FubRWSMgWRoFipWT+wc27KstP5Rtj5Vg
mC1l07P7rvvgtmeuyU0vrAmw34CSIOmBvud5wk+H9KQ6FDmer9y84wr3xxZdS1Rubs/VwlZDUITu
IVRhcVHNeUHy0qYly2MV5VD5q06Mr5Fwf4rWeSgKJfIGpB0hDS/lytV4bXUCGqDshygXbG7zWCS1
hTvIelBPJhBcwdiOTsCI4lmxASQ7jf0BLG69Nqwlh6+P7mQWJRSkDMEJOfeqczn2TClz9VRrgfHS
abvbc/lnsi5vp8vvz15QBJZ4v2t8v0DpFKRp0BoYQLgRtDI/oWt5Qwtj1/biB0hD3xHRfDTNuK0V
5BC1sfShfRUFo2Zu5eCcRshGuQk5c/BRZ5G+zxx5rjsXZ4XwYz6yLlD19gUYtC8yjn0S1zsIo2wg
V/MMTW8V7KSq78ZyEyFNLIj0wYf22gBBi1RQCjSEeC0ba09707cU3deEdk+7boeXc6WGQaaeu/mE
IJ3mAqUEcMwVvswtLSezaI8JrxMajtRp7/qKk2MptQ4CRUR7AkFB2nmNJFUISsMfiiKa5yGmrgVO
111kHcdvfdJOOoupQ6FRbpWBVTs/mrpBSl+0w8ppuN4gf37mhMm1UWubZz0Vo61sIy+s4+C8N857
HNzeIGDLv5oQEOwhowMXDc8YylSXjojN6JAMFTePJQhafZY6GzMb3nkL5mSt36DZJPU0FgcsQhW8
1LeWUdyZjZ4GgpUHJL6+WyKC09BEZ8V2DtLI9mXZHPCpoEJLhEor30GHnt8MoEIT7vhSOpAaGySC
78aJQ1UIegdmbXSv5MYvAhb3GJTU3kgaSBvGD0XunlkFcjVZNcc2qVDQSNnGqvgGDVS7TB/a37HO
ar+ElkHQgDbHq23Aqcqo38naeSszkaEtQp4SWYLiXOMbRcvvyeR4pDrTvR7a2V7rjvzAUnREFr1B
vM7J+40E8VGQUhoQW/nt1FCBMbStk5Z+NlZo0leYZ3fgzARzVurRIRXbCKUM5oFu76t0rIeuFG+p
6QZ96RyMmoWmxo9mlgW6njwJkRxkpB4M4d5HgPmmGb8DVuwNhOaHxLD2LapCLG+DkY8B7fMtmNWP
heT7rGJf7Kg5jGb8MCb5FtJgm1F8rSot6Lm56WzliP4X3Mm9u0HjHOgJhn012F80K3rKkw5Vf7dR
AzpaD3GjIkHO+g+jVN8qvQ+Qyj9ZBdmw3vVTkZ9K2ieHQukCvXPkhiTYBQ7ZJKn5HY15d2osWr90
s9gvR7BQyyFPtpUWp56rpKdRz5AM77OnVPJAF8Z3pTTtrYEOqQB5y8Tr+/KbHtvNHUuzndWi9RS5
LKuufFcfAtrmxg7kbAfDLpSAg4fITxwFWUYn+sjSpLnLG1cLbKYC/2P3gWOgZkQNuFRtXH+TonC2
VmSu9Fs51/eFBdIwVHAR6wC9Pvet0iqvI3AnmUersSH4lY/NDiS+zyUHRUsCAYDU9XW3pcGojv3W
1VKyJfUogkZVfqDbGMRRbRDRpNjEoJYZuy73QMw/3SuHTqFPilW+t7IJ0qjsD6PMc2zQOHnIBChM
BinYpuZgfKAje5EgODlYSuY3kfJVZfW5V9RQc/qnYtTPylBCcNZ4SPueHiXpCjTdDU+WW246EOIS
nJ+2Nt4jmn9zi+QtjwvTy4pa87WmwX3ryo8y676Zmnggan0cDC1Iu/po5/Uh7kcfcji654AuchDp
NyTb8QqY5kOKst12iCHukhPyIBLNo9z4og4mrgLmG53uq02zNZIOOQIAp8BNfR8ZZJ9m47OW66bX
Z+4DclrPt2+za9cfi4UqONridNQW5onLJHeQEU8762gKyJHWNqu9uh2eWpI+VariRdZfij8jjQuD
EKAAexegkCi8Xl6eRVlpPaedeTQU95tWVW9Jt3L//0mtXz5YFyb+JLU+RfQIcnPBZWseVZerJ0xi
vK2QgHkblKocfJu6eLZMPdDUbYTS2xCEXUMOapqpm6b4DQL2XZkHLcTxIvmLsUDgzgH7LAfkQWfW
qVAbGURWUOpDtwFx1RgA7jy+0kzjDxRtUSvuyLWTheAPcgDI+II2AA7x5XSBIq8qOkiXHd2xzEsv
SZzoboAgzXNPXfTop2nU4T8O4ljyYY2w9vqdm2DrFkA3oHG+ZuhXG1ZT063IkcK9fETpiG4BM+5X
HH1rGsLlcuHeAbekgYTFAsrTIUjH21DcPSZQqHlgesNe7EIUh1Yw3e+QLdl1bZe8oISsTEB663sO
KNgdIEfkXMaqfge4cTO1/juveaWaD00qKKhi6tzwTDtxd1yytPYst02fhzKXGxqb36uGxM/tUNXU
JzVkoGWmdk+IWM2NmccEkG9FV19Jras/eFTUOJwCTwsup0fNHIERRbvL10g1xdatbPfFiQiioEEB
+3nD+gd75NGDwevunjlJCtK2lAVImYr9oDEb10skNhbT0vuWSwiFE2o/8i4avkSR1b90ZY1tBr/u
l0Y430JXPPZTUDJHHksspfDdyor9LOqaTQWw6o6a5VoO8TouQrV40uZD7gihy7ykCc/U6Zx2GI7F
CGqtsCsOmX5viJV06MLOQpCqQt0SwF6Alqe46dMJZXbH6tgph2PGzkMZ/j1UcJI8Q+MUZC4hcToH
KvWgtREMsgzHwu0L8GkYiqe18ZtqoQXj9vW5NF0oSkHoCtV1QKFnwYKekcKWsS6Pmnx2yBbLIe37
fq2YuGZldgkgHaZBaxm7zNZTD/26u1z/KqYEr/lyezjTvM+P4ufhzGJ7hSV0qFQYUqvfcBfL6l5V
3/5/Jqat8WnpJXGkSQlMUJCby4mEVelXir7XbxqWfwpWJoD6BOO8NCGoEWmimKaL4+Cjqzn5YMLn
gDykK7fzwsKYyJhNxVY0VAPmdWmp1mQ7ikrrjtS0u59poY47iualMM10stFQx/v74jnIzTA4pEVw
ZV6x0eVV1RhtbXXHOI8D3tG9gWGVgFBEco0OZ2EWQfqLmjlB8hE9F9PYPy2Uao7GUOClOXbcIgcI
dI5Qra7ZzyKZuCAF1Fps2Q9rWbOFmwF15CkvA+zKtZivHknaMiXvjqbRsE0zqOq2swdlZd0W9rkJ
nCQK9FNl/oqo0dSb1nHdujtqfQNFCTlQRO6xthlafQ0j8kffY3amUFuaKG2QmgGsbbZHILsZOw44
i47J2GWnrjAqT7OoErYW449JPeo/6CDGI2gE4lMzjspHltAUJBdWD9xbUX4Vo5PegQY039RRMvql
ABhOydvsye1cBF8V1FPBhkc9fdKetQqTtH4sinyTo6nZk3lSHIgU7rZlFdvKLneCvhnjBzyFrV+7
INTBk9LvE8l/iNrogExUcGbaim0GWUGTRyK26CCXArLAJtDxgnmDJTcN1FPQMk9TvM8y9gA89OvM
jLeGNJGlzm33kOoCN++YkAAaIeahLZsEJDNG/kYK/ZcmhfnLlSMkFmshJl6E9o5ofbRJE8F2Wclo
qJYtkCctsuK/gFhXjrkDYllP17La8a2G92eRRX25ktG62hbATgIMiCQq4ICAh83uJgBF6jwxeRpS
YoKIjPqa+Z78NcB1ZmT6EZ/PlSH7why6NCx77tnQo+UrDtXCKNBmpEPnBpwi1xKpcYJ6hdFjFCw1
fLfQ/MJ4LarD7Wv86pwiZ4p2Jg0SH0B9X7V9KNROWl1x0lDLv0bW61qN4OrymT6P9PxU8gD57Lzz
R6IllmETZ2GtwmlSkIO8L2MwDLu1ZQVZDh0c1+mj4PaYFieOAL4ArO7USjVbmb5w4rHXohTKx6pP
HAbNqAPYklY22dWbMQ0NMJEJ/4l5m9ebLZMptYxHrL+eeK1xLuVrxgds7ZUVuoocNBDDo7EQzgH+
uZbZKBJQXZg2DcWfCr0j1a2o0cCs9sYLGtuZ16P3xTey2ly5XK+2BqIVnCEoQSI7O+WkLzc4shYc
fE+uHYIrYaODBN/S93+5UDMLs3OaCqMcoBpth2qbBgXlgVIgS1CuwHUXxwH8wcQ1jbdo/ribSQJo
MIRMQqdmX0hR3Y02WTFxja+YRvJfG3N+5brXSFO2ph1WrYKWXSsHkmn85QBc70nahYaWbaRUQAhW
bsBysHJRXO3EmfGZ82oIwy2yDgOUUFSK9XfbOldN5gN1fHu51uzM3NeRDdGg5RgkcyCB7dniVLGA
ONvbVq6ujD+jcaaKFLo4UGK/3HY2TwD0ZKUTtq/VWAeW5dvM002AVJ5uG1reF/81NA330wWOA4OG
SlwW4Wj4OtZpTalg7fvTQD99P2ks3qXIzYXviFC9YVUNeOn7E9gFV6s+9VPPzmfkjDYckMoJtSZC
CtcFsFShK0nAq6sUiwGnxwSqG9QPV6AazZCJHqM1OCx5oBZP8bso/2EVgCaeil6Iu9DUfzlLSp3E
idXpdsgz4lkVMngT147390s9paqAGJ66OObhHWctRxlUg5Gu3I86Av41SPriYgDRN6H54NfP8RqE
JikpIC4a1pAU0/lHFDsrY1g6F+juhHApkrJ4s93LiVKZioRYlbhhrO5d8h3a6puM3hnNuKfxynW2
uOr/NTVPvCWDrtBOxG44xEfNLj0QWAn9+R+WBPIXQEMDmIY+kcvhMFetHDSUuqGtDo+gf3kchH3+
BxO2Ae0vZL1Q3Zzdiy63hlgzOydMIJ+kNB44vFbWZHHVP1kgl4Og2WjnTdxj1Qufpx5buQoX1wFQ
I4RRCD2uwtIEPNu0iEYnpOpBQqo0RU/FyiO/uKvQK4ckDtwlkPdfjiCqtV6ziggmGCJBmoNHruxz
NdCKSvWbpiU7mwD4cHthFscFmj4HTTTI78xvrs4UcannJoyiqtyZ91V3L53ft23MSVqnTYVYDfkj
5D0BGZ/Ha7EQ6AKEunTolvojYe73ZtDeRxM+tKiebEHDLI3OqiNCkwjoRDWhbHT0d40x6NvGAD7R
e6HSg9CzzmMGe0ic3yDclp6iO/7tX7q4icBLCi8PjfIgprpcAssSbWaa0g0VVA2Nx8FZOQZz6rY/
MzF198NRBQ2RNU+jqbVWC4Ju27As/Ebz+9wDaIUNPjWe0R/FvqrVttY9kfoqQWHtb5F/WIbPxqfR
f3oFHTEMTa0LN8yqkX13GZipWeaQv3WSZ1Zm27gwnErPTAzRTAyvHUEL1z66477MgW6xULxfubyu
0WSw5yK0RBYH5+aqy5QyQykpMGShqT66ZRWAz6KXwLKFtIJ4QbEhbb+JiOtrVrwTWryyYybP5CIV
MVkHszxBRIAjOw89XEdwlUlYB7Jqq4/Fb9tttqMZBSAbXmlEWPRsP9uaX3EWgqiqQ+WuATWIh1L6
TsTGF1KOX4RAxTOWFRgQ2q0tVdD4wo36+7OB7QOA/J+xzh/uJIkgJJYpVpjIe/6ii5WHbunoff78
bHBqlDdjluDzBogptib+dfvnX190wKBApwyxAZYJOKvLzc/w9T6SPcKC+mcpeiDg9qby67aN6zHA
BuIzG/k9ODjzLGkzoD/FtjsrpF5mosVw5a6+3muXn5/C00/n1xpIBQQIPq8nyteSCPT3VQ8K4ffM
qlcO8eJIEG9ivScR5rkPlekjISwerHB0oYuTJ96axPz1Y4exgP0P7ixq2ogIL8ei8B6VFqO1QqvY
xaACYOM3iZuvq+91hwX/sCyfbM3mjVVjmnWxsEJSTmVLHoDf8LaF6QuXt8DlaGabK0EnjUwsjCbj
58QOSvDDc/fYoifPan8BtnDb2tLioAsRgE+8I5Nw9eXcjbkNyT2ZWWGXaQ8scndj/+W2hf9lBZ+P
CPhcHBkA0QD7mfmEsTI44Akf4kerQrpoSx293BekbgPRqyb3pdmah1h3xk1B+uZLb3dJkEkWH2qu
S69zIa0uFWYeVHQoPpZlnWxjhxpvWZrJ56oEQy1usP6tdRTzCe4H3XdalO+hb9V54+hGPvqesqBJ
KbrZIjgUG2R82YbaYnhGoyfWMEqMXSTRVcAEA4u7nXf7vCR54EDeMtR54mxKbmdbvaO9N6o0uaM5
bRJk11t6l9nd16axftuwfs+1XH0UFrhaC0LdjZa7X0emil2TZ12QNLR+UMAivpURNe6RwQUHIsjU
8EB31RBCvSYOzYJTf4QIo8+gVLc1k+y7HDhFV0cCIewJeGGwSDm5Q9k/UDelIAUW3b1W0xqEW6oR
jGlfQZh1rJ51pHI96ClVfiXbCALaSbJxo0xHJwipn6I2Kfyko/ZrpFjVNspEgYS2qewq4Hvva5ZZ
gAVJcmC28V5D4dMHsYzhAdUdn2016nwlJsLXeJp7TqMV9+gs+x73WhKUXHlOunb85dYrF+7SCZ96
K6eImCBTPzsTtrBSw0Ab9mPUgckadKKATEDQFJmygUNIrFt5P5bud8BB8YSAfxMJptmGFTbXzF4z
40c7SbaFUm4jHt/n9lp1ctEMQGpgzUIvIP66PHuxUC00T1jxoyG11qvK5AGLH/btmhTV0hl3XLQE
4/4Fdcb8jHdZUujoDIrCyql+GCYy/0KLVpJISzamrLwK7x9h/zyMbQQp1NblSkgGxSM62uPzlZzF
gssCjdn/mpiHr1pbGHgVWyXsrBqqNLXbeVVB97FwXwhrz4AzQbJmOFgSh0VZg00tvZfuhPRAURw0
VPO4FiGhY6Z2HYXSzrdZ/lELusmHj2xcmcdFO8j8gH8AaBJ0U1zuiVRIvYUgThSycgAC6QWUFF5r
Pxnl++1beXG9bAiqT6E62u1nLlI95DW3OI3CKN/o9Ejr4K+/j4cAAH5UCZGZmed/UPZPQY4Kufm2
eHK8cpW3ejobszcF30fVDeqRE3vpfJ5AdOiUUaqEuBoIdgTwWaWCrs6xKeNjq1OAd3nhAHsj+F46
mgZBROnsQZqS/stAiYNUOm4ngMhnh7iHmGxbEhQMOx7YR3MNxU0W3AEgsZBJmQhKUHSdDbQyml6X
uh6Fg0jqDUmt0a9Mt/PNEp0KWa7l70OPznn0rzk7xOW133RRtqtT1cSNHSU/BZ6sraRx7ducZX6t
tflOr8evThM7Adqg8c5QOgCwrMSbvG5/p655n3bmr5a2xnHkZCI4TgvfNod+5VJf2IIGPDYAQWw0
RF217tgcEJeaNWbokAwwrgehrSnUrFmY/vyTkyvjduw4b81QNc6xyb1Mf/vrXY7iGjrYp3EgDJ9u
+E8GuGGVEsVSM5wgip7N1/jBlgYwtf6AwA0V/qvbQAfW3eWA6oQF98S++PEPv/7T12fT0zTc1VuB
r6OAUpKTw9cC2oWfj+wTwAlAj03N57O9m0VZzAcTjp/toQPNQ7PHyhZaui2RCkLxB6T5iMNmnn/b
VRFUB4EQyyC5WamjZzuxX9uVByqw23M1p8ZFtoVgPyKrhd491N/mIasLRNcgdRFDhULbu5ncwWW8
r506QP7HUzI14EV/bizjg4riGOXqSr5lyVf4bH52X7dx26YylfChB+fraJJXMxG7vvtraBaSDyrS
hpDoAzgHMnSXG9pgWgmgpROFip17Uapv4tw+q2W1vz2bCxsDZhwgbIBCtq56BRGHkNEWuL11J/Kq
PPPZioHrrog/A/k/C/P2rj5G/2uuJEoYoc2lpMyTBoE3rNuPxWj6jigB8FO8Bk3SQG/uDLt97Ezn
fujdPajDD5bZ+krS7BzZHzWHo6kk3WtF6t+ehYU11VTghJAB/iO1PPNqNRPMj7Hm4Omoj5YTAHPu
sbW21gXPWQOZERqBJkAv6BkuFzRvwMxaq5oSDu1TpL6UeR4QlUFW3dwWw9Pt8Sw9VWgZBJAGpXPk
Lman0aJGb5ZpHj+mNVaV/VBAUJ3QXZvuBoX41hoV0tIm0gBWxqsLpNVVj1jWlowDIqWEcjhl2Z79
vD2axS2E9Au2J/Jx4HifvezcSSvekV4Je2lqYEEB91Ni6lAnqbPSy8ax8ArhkvOIouxDZDtiZ6Bs
EMQiesdrEaPjSo82ha7nz1aURz9kbmt+XQDD09uK2Oqss++BoYqfb//qhUkx4DeiN38qLlyh+3kz
9E0XO0ZoRWg4Odbn259f2LJ4szEhE6Uo6mKzB88ANBytQswMM8s4ujLZQRhl14/C+2szoGcBxcAk
JgGA9exkMMRApM+xtMJ5iYGp1QEuQp/A5raVhdfjs5V5q5o5KJTWqamEqobj4Wff2v4+y1YyrYtG
oOUAzO6Uqp837wrHZJYsS1x1qFUGSIVAnCIFNiZqCm3jMLQy3B7U0oFHAgnuInKTU3B5eeDHPO4R
rVdKqFjoZB3RoeL+zulJMKBZ1JUDv2wLmfKJrAOR0ezAo/uncHmFsSlTQqGNPa1ogwq4sVpTpoai
lV2xdL+QqaD1H3PTn3/ytnKjIrWZY2gjxIFibecOAs0nr4Kc04Z4zRrcbNEc+C3MSfF3oiS8NKcD
gJPxegppyx1L8A541PV2hpl46hoX8MJE4r2aaIHgK01p5UtTJgD0DdMQ9YG5b6/E6bcu0ne9km4a
nu7qfFzJbyxcEp/NzTd+06dFlTgSMcUI0b5TW7zf3oNr35/NXG7zwgYOMQrHChGYV2QrG0Gb5mMW
/U0CSXjVgOpG1Xx2DdlC1bkGCGI4cOMnsQOAMMYdpMHqdIPHJqEeGsYBXJ60Zd1nkrFvatF5ppYj
jLFfZd8/MAiVRWq6ctYXdgx+1oTsg/cEpqVpXj5tUGuQRE0rxGpjtO0UqEKyOwViZTRJ9jIufKdZ
69ZZ3DefDM7mQRuyjoI2IAodBZBc6t6VJcbtImYbhmBUtBWH5U+weTXvKE794TLHh2f7lKhlVNKx
x7x35gBIV3vUx3Kr8m9W/lx5oJcf+p0edft6NHaUYN3jek0Yd3GOQf0LllYgAK6S/YMiEsdQpgRJ
GkGN7NTKXVdvLRG67lterrymi/vMACAQbj8oh+fBd1Oje4FOWZ9WLQMjNzeO9hDLn5WRehHugcKB
FsZKAugPg/HVHE+UdSaiGqTlZ5eq1oE9u62aKEysp0qCE8tC+5rQvdGA9Jw42/LdGXaKkXj4f9Gv
4nodL70aRCJcq3yl5D6FOGqVIHs0HqmtBi6kGBrNOGWOtavkXjSNjxY7MMIQT0Z7pSd+ZoBb8z5V
B7wVQFSIsMoLT412jnnKkM2L+1OafpjR3qQHi3wo7ttgHkZ2SGQf3L43tKXFxfbClYu6ICZgtp95
0iON0aVRGMtvHGrXQ1gCOm0no6eNP6yh9FptT6zuUTFPZZ95FZQpOQiIiCu9ugftFUi0he3sb/8q
snTKpp+EhvY/ncWz6ywy8sHSCs0NrRjNiCKQ7ZuLuIVqjc+YvhlGxRu0bT3eV/U3neBNQuutwb4q
6uib5rgxsu8x5BcMqGqO8tyBCc0oAa2e+g9/R9mDWxlBxNYCOX2aqvk2gowoAGQTvvQKZCIiZrcQ
0XMBxmi9Mqs3CbYMi3+X/RgQ7U7pX0tDIJX0JupjVdgbqm86ZIZJstPVbWFkSLPrHi++mVbpRdG9
puS7vDmN9pe623VGyKszd197Yz/Kb53IDxZkxqA0OabOvk4OtxdgoSwPMTxoOUEYFdE3eh4u71XH
GUuR8MgITaF5XXJS+F1B74fmbGLLZ/WrYL+M9ICCHORGVp6ahR2JBANSpMjATTmA2Y5020Hv4pJZ
Yd0ZR0O2YSadl0zWXzISBYMd76XJi5VrdmHpDATG0ESECDzArfrlcO2e9FqXwcnuMo7LhtvNc9XJ
eFN2xprg6pUpTChwxFOCETcqqgOXpjILIXLK2vyMRr2mfLW67diutPusmSCXJgjk2bquZvk5KQfI
sRMddas2ycOKOGuwgquDitEg4TxFn9D8usLSjXFVZjFYnM5qj/7+XuzULLM916rQMpjpP9t4jdH7
yrmfDEJiDFBu6FwBlX45Nq1nph65NYVW7ltioenxo0EOMF3LZiyNCy3A4HbAUQbn9uxJiAsIUret
S89AbTRbkRTb2uH3Tt3/gDu8N4X9+/aBW1oy8Lmj+xePngE0zOWw2Kj3ceRa9MwHCwrzCf3CYyOs
ifG3SS1MH5CPCK5xsMHLONt9ObrzNHcc6Tl3qddwPOQ/mHi7PZarAzyzMdt+WZwmRhap9AzP+6dh
xG+jbt0B+YDaOkhC4uoEUqk1ncBlm2DhsbEnAB6d3VcjKlVDJSEmZWqpx5NnCFoFQv+G0pXR3Tt8
rTq6uFzQa/yPuTlKXcmHDgyaOj33XRwU8LnVDtqS/7IpINAKRwh3E5ZstgnR3R8DeNfk55xQv5T2
2Rzc89ivJcWWjhQgNeDgRkYdfZuzueudIdL0rK7PlNvJkxGP5lvGEvQYf0kjXLm3N8eiMcCpgbaa
Wov+h7QvW5IUB5b9IszYl1fItVao6q7pqResV0AgEPvy9cfV956eTKUMrPo8zLyUNZHaQqEID3ex
2jZbZVLg2VVFc9PsKhPFxCo786ZUtAtvXCQyUw7kN4CzACYadbfrM1WYzMgglsOivoU3Gt/mqvLb
5TtCsPUhyfYekEkGDi48+82bnFpVnxuGUkVgHNIOSq4mgbJYB5doP2ydvCIaeFA7s9uYSP6yuYo2
cMpAAoV7EvIfwPgLHiNVSKs6BFY7/UFTHryNh9XW5/nkXjysWJ71ZVYnLEJbDNk5W79edoAuf72w
tW1StQo4hqvIfa9qxMPDFNgbrm5rBHzZLkZArAbtI3wES7ZX2sOHxXCE+RdPDTEb2lB8vldPCujT
j+ubiv9zcXk9B88+rrUDpKkwQSrQHQNo+FjUKcuxonfTeGD0C6leyulk6cd63jIoOS248BD1AeuL
LKPHp/NiuvpmMsqeNGUEQvj2vuwS5cHJm9kH3YGyS2aypT0stYdeNrDNwdqN15mapYrrfoI970Be
UbD+WW71jfy+NYVJxF2H2MTmfX836XFr1jJbGdIyojYlwM5MRAlGnCloXAeuw8ImVfakGtHq6n3u
qLIHJ/Vzkc9WGgAENNahbqHOyzINUkSe3n+qlmW67900B7J5SNgrdoi2+BDLMs6wM4GExut9NlD1
gRlWtmO1re5ZmUFPGf/kHJcQgbLbPrtPUhIHUzPmYVvbid+Bw9U59/FA/kFTKJa5CkAZtiuQiLKX
ZV/iSTr4RTEVeNck3ilV1eUBGWflDMhdvMP6kGdwW5bawRgNJARRAvSR343BOVbT99HttWe11t7d
Kv6XZQpElwntAD7McnU/Ko6eoILXDmgFd8zSN4j7SwPv/puhqLrvTYmt7fGS+mQz8A4XzCSRqqVe
sSN2hvf4kjZnohmzn2qJdofu7Pirh072we8T4gVKnulBYZbWHS1AtWO3oHfVmEKf6DQbu7HKR9Ad
UgfzMja79cMjOfrAJSKXzXNDqMWIR98ZpsJAbRgXZv/wk7baRjZPsndBxAuILqAWaOfxhCjK6lwI
1VsmjRL0LmfLu5Y/ZuPdgAlcH4fESyLzg8MPnAMiAPEpRMalb2JwlEbFPPkg42WNC8DNRvpaMlm4
/PEUwR2J15YhhGupZkCEjTU0ouk5fnXmrezKrSMDHwBvugBpISrqwi1czdbSamhgj5zk85jHvsG2
tBBlA7DwGOCkA5ICjMeYmilpWUZZHVj9m71VZNv4vljYZDSbaTzg+6a39/bI6awv8tbnhc2UeHls
qTM+79wD9d2R3frn+UUh+EBOjwBIHa/a3/jAdi4SEMWyIlrsPmhZfzaMZ8TmcHVnVdnCzsjGcmlM
OHjuCO7g3KuKaNbuXbgT/XV9MLKDx1ENyA+A3QY4jetLyszpZLsoNEddsq/y1u9J5VNtt8XzIzl3
oLBAoweCb6iFiG/0Ie0MpNMpjsSSoMe/fDYb6xRP+vv6aORmAKdCS7B7S4CMABFMAGZGo9ToIyRv
QW2mn5g1H9bNSEIJpFP4Cx2b4BZbmYCcjhpq0kSzMvq6h/bjkexNDfQLzzaBXMAw+vEWm6hkI/Al
QoyPPBj4PoXoiJgl9pxWNVEaKrTcN9UWrbPMAPKWQAZikdCZLuwE6pDGdaqqjgwGrJFvbeWhJccG
FOjoqTJ5Wyhqbdc7Las8I887nUWWvqMvL9MbSK62BMElu5n37YH0FxRgQFoKY6jNXitIEbPIK+bX
ge3njACLqrj+ku/Xt8DtTkNbNuiLLDAnI8gTUTvJgIRTZw9FVCoLcNTll3yZ0NPz8eMPM4Bsgv4U
2w0X1/WkOejI1hZqFVEWx8HMkmDcklu+XfZrC/zvF1HqnLRlWhBY6DzfLfzO2jgr8u+DmhZVSA0Q
feH7VgzpUafCbbW4j+A8mzZonm6PIn4+Z9RA8ABOKTF7BUZiJBgZApPBfHBx9gBACwYDJTvtOcUb
juiBpW2M6HaTXZvkf7+YsQTxNzYzkghdQn0XEt+0OeuV5xvDaX2P/U6SXt8015aEJ8tidizRaIdc
YOacyiY/lSAe7Ck59Jl1N9pV6UOK5c4FtYOndP+UJSjjXOVTH5MPP/zwO0DzABY/QHBweq9H7CTO
kFQjMqzmBDRvMd7RdNkYq2ybAG8DxDAeMBy7dW0CjBV2xWiPNFrTpJ/AMB/fuwg639ZnlJ9/cUKB
dQSuR0fF9YbzY6jQizm7SNZN9rRLk88medCKx8p66NDJ4Cgv69ZuPR64Y37nVTlh9g10MFGXpJ1o
lUeGXVI8Y7wTqFPPaV48Jrlx7xV4I6wbvAX4GdcWhcPmKQAT2aTMo5m0jwOjaVCqzd08AOcz0f4e
DSkHZbD9GY8dHzx5YEzttupf0oW8GDR3nBenQ6fzsmQLRd4VRGXGLqUfjn75EBGowL/jMhEbDqwB
cDtPq3NEvy968X0Bl9D6JMo8+6UBIXq3urxTSINVy+gc+5BpP/dq8d0wt+5DmRsBtQCSkADf8lfP
9UQVEzHRt0byKFEVzbeW/kWjc2DkxVcT+ml/MSb0lgESiSN8gzF1y9TpVbSFRkhZPkKF9FNm0p1j
lD/WzUg3/IUZ4frNJ3emdoups+zYTxM9SFSQFyfKHuyOYIE4rFuTLtSFNSEi0tRSmSwTg+LV5bRL
fZZCotn+cEjJN8P/Th1Uta+XqYeHpQV6NCIFae/koDbPlfPh6tK1CSEygurV/zfhNCd9PLY/ELiu
T5XU710MQtjTeIs2ncM9UWH0D1Oq/UvRVNhQKzK0+NlJxtdW3wrF5dsbqG/UbpFzE5sn7BTCdcSb
8C6CmmR6zKtDavvtx596mDokiaEVi9oSCjHXq4NX/qi4NV5fnvIlD93qn/V5kw4CUGJkWpCFvgFM
x63Ve1WK2tjAdEi5QVM3Ua3T1M9HtynP/zdbwhpNZedSG1myyDECfTohtTVa+3oLNiU9ohcjEias
Tl20zVCMyIk9AsrPadc15sOwuGfQOdwP8zJvbD3pFFrg2TLwpsD/+Q+6uA8oaFJntUlQOh3uijyi
bA4aR4H06d/cCxYYFcCqB6CwGAhC276zkZ4rInc6a9lpi1JL6myA/wd+HnHsDSzKye2lLlKXb+ev
qvJisO8DefuLDYAkGyDrgL/eAHVixtq+yDCCjgaLdUZ6daAnEP6vW5Hez0jeInsLNAA6Wa/Xo0qM
Ykj4enQ0+QkmjX2lWN/XTUiXHDU2PMJAQnDTl6XEGRo7HVJE+QxwRpCAM1BD88TGxpL4NCTz0b2O
JBU6M8QCL/pbY1VBrBtpfX3GaHV/7rrGr0frpZ3cR6dU3mYCyoz1sUn2ATBJ6NPGK9MFyEeYvpJZ
IwgO8zxy3fuG5T6aKu3xw735Bh5K/D2Dpmawb/ymM744M8mECIC6eh7VxnFZnhQP4KXj+jgk28AE
PAPqEdgGeDgJfoB1fVGyBuXxogjaYJg/vsuuPs/NX4zARYtzrsf4/JKBXuqudj5+2iGpgvlHdR/h
vCp4lW5I56I0oe3TGUEzB+XGjSybncvPC4FMD8RsO6HCESV0X5DPk7MVZEqOCNqJ8PN59yKCdmEb
Ja4OCg5iZhEezHhDJn6rp6cZGohTvWzsWKkppLqRM4JzuUkhZHRite4sWeRw8FQJTlf9lwpGzUnf
alWTnUjeZACubeBa8Sq/XvQ4J41apn0W9VYVGYV9Ujsw1c9e65tM+X/iEGO74TRl5xH3M6fi5Y5T
DDOWwhhQfmNZpJMinDz9fmybz+O8dYvJNgRXI3LApsjLE8Jx0fSKuWZGsmipo2R5Mj5+XND7Bdkx
aG6iEU+EaQ9LprOy10HT0hzcf7Nuv37YZe/Cq+/r1ytD3bF2agXIPfCk5pZ1YObTpIOu2AXa/W7w
PiXNlwWtQYa5WzcsiTaAiQHJFZiLPdyawrRRiBONJDfGiEJjwRq/F8Y9Vc5jeWLJRvQk2Xsg40bq
BdAONLCKz0KHDmg0TJIRrSyR0t/PBKDT5R2KJfX8j1rVG+sl2XWwBv4meGiENSKBk0GLbB4UY4io
lz4qxA7b0vqcdVsyA5Jdhz0Njjs8EtE2KzY4T7W1WMrQDXDSgz+nb16/UXbbMiCsj+d1+lyD+j6C
HnlfHcxlY/0l83Q1AG7/4hpooZJgmfz7Lv2WKLtJ3TvJj/UtJln4KxP8J1yYILFLE2cZ+RA+qSNq
xEUHV/Nkq8XeLe9ZqW4MSbKlr+xxd3thr4u7dLTsacCLA0TFOlJwCJnxCw55F6KYuD44Pj9Cvgrc
9eibRsxh4JoWHp+Z149FpbEhIs2rddSGT+ufl83d5eeFh2ffq2ZMHXx+LnzISpBu5/VPkNls02O9
1U8h2wpg+UZjJhpPb5vpEw/MIG5dDZExPoE6fVcvb8mmwq/krgN1A+AWaDRHrUFsHALxM1COjd5H
UM8YKqgqmBYInqFP5o4fj58AbYdeFa8iI50o3HWKmxPosiR9lKaln5nfl417TbbyF98XV56VymBO
SdFHXdhqu3yrWUe2GpefF1Z+hOZtnnT4+YZ1zsj9Mt219UaIJlkLgFAAp9I1GzzXvxHpFwelbSe1
c5KiizLtDndLYZyq5Ym2G574N2RPOCIc6wKiE2CbcdULLmzOC6ppFDx5LtoSyTiBkOZLGX+L9bex
+Jw3/lt6QsbTCdOfihuk9qHVAis5rZ+j26HiQQWMD+/mQJe7xv9+MVTWeikwoGkXmfgNhXkmKcjq
vlbVh6NSVBvRbAuqTVSD4BiuzeA3VIWSeC2Oq+ODa93PtnoWb3fdtQVhW0w6q7yaWwDREIopLN+t
T5T0+7w0C+ZLC69D8dSUTl2pRG+j7K1Sfk7V1/XP3+5q/HzMze+9cBsE6HXRDEwlHYLBk5kFVRHQ
4aPnHm9ONFyixMiLFDfCDwPp5tiCfEBoH70BGnkgG14fw80UcQOcnAvYbwgjiAEtixNVLcw8DosH
KKvhfln//M0UCZ8XtmpdlxR9T/g8VFC1HnQSyo/E2ojFtobAr9CL4wBAFrRoYhKHcW/4VpP76M9Z
H4XMAsC1OPRcpPdmFTyjTUCU0nthNX+N3T1Nt0grZNN0aYDfnBdDsCvPobrXeWHcVOoB7AyVD1IF
84GhQLYxWzJT8JLgyMNbkHe9XpsqDWUiNeqHIQAEGtiuarT4jfNHIUlYdt5LjQ0FKDf4ja6NzEmR
mknNlDBz+nTfa0N1X5TKViuBbCicawqFGYzkhnpyoHnejygyRW4/AduT3DujcdTaYre++jIzwMTg
3e9y8IXo8jMP+ewx0+MQWbnQG8Ynoo6+V27pMt94dcwZDAAIhdonpJH5z7jYA0xnjgJl+jg0pgax
5BhYXfaEjoNgIeXGBXITVMIUmCx/N2AgoWUL2w2IdDMeci+JyrJUXwuv+AW2afCfTubsu+Cg3lmx
92FuV8Gm4IuNRZvpOKRptDPb70b7fX2NZCcUmVL4YjA2AJ0ufN0c6xkSVE0SkRns5R6Qt7slKeP9
uhXZEnk8V4byP0cmCpc/lP3mHOQvSeTpv9r568zemfo+ld8+bAW5TEg544ACnyg+/gsQdpHOLdII
+BgUAYKu033TqnYd2crV8HW+CmZ4bvHCEp/Viy0HAZx8UlWSRi24/BwgCAd9Jr41dN9KKzsQ3Xml
TP/xF6NDORxtOWg8utH7GTNi63OMvTfrUAJD1hm8M+r8mDlbXRG3LXB8dBeWhF3O3EVr9cZJom7K
9R3goEVADJvtW1OxXjNFH/12hqxnppVLQFSLoRcRvf9Fgf5EJMabLR8v2TwYLgi4Qb0FNhyxduSR
vKSp2iZR5VlBXb4oC/B15r+G92t9giXuChQpIFyD1giohMQKiNbNujaBVzqC6idoIDKqHYEZg1In
g0bpuil+qm72z4UpYYa7wrW9gc1JtMxoMJ3nMqiWArDlLvZBJxss1AOf5LgD8mADhiPduC7CfLy+
gK0VjwglbNZHU1HC3ELn7pKxX8ih8+Tmc5xab2gGfnfjxvx4LIPWJGwqYAFQmBUpbKealFCHZUkE
3dgjHRk65etd7NCPOxmYQXoO7wsXb0ohnGGVQc3aTpOomGZUZuZWe8ohtLfv6xlE1TRzN0JM2SLy
eiMqDDriQFHcpOJwcXuBUwNNOZpE8Qg92MlcPQ39ozLtSb0vNYbSXT1t4Y1kGxUdgL/7FTi0WPDZ
5bCUelpoSWSU8TGds9yvbbT+msnGhMrt8B4CCBuAAp3//cLLxW4+IoiGx9GtgzU8Nf23bmsosrON
MP2PCf73CxOI0lAAy5M0qhtoRCXfW+fRs0A4+mn9vEluOczXf2aErdEhB6FMTMFSpQpkOor8KxhW
N2Jd6WxxQA1fEaCjhPiwcNXRGFwXXtPt9ovz2CzWnvbphhXpSC6s6NcTVkPduJ81rIlRQa4sX5ri
XLogYF2fr62xCPd1C6liNswxxgKQtj9DJ2Ko8GTuUCtYNyQfDhgN4d1RcxbTM+YwJEie8vWfvGhU
kTtL2w2XJxsLmFwAikPHGBq7hbHUqHAuLTi0QxeRoq+1Jd2n4/zsgD/jL9YGQlsobfOxIN98vTYg
RITKp1PiSZikr9S0ISu81askHQxac1U0zIKiTxxM2sPfKF0Vh7SZvV1rzj9GY07uPWASPpoW4qlM
zBvAGni93eAB8rg2S52lcdi2Bcg29MY6gjQsQCzKArtwtyR7ZANDJAExQ7Ri3HJsNlMxGH0D591M
h46CJd4+DagNrO+2LSN8N154m8VUOmOu+Q3h+bn9lDeP+bBxs8tMoKkECHoQ2qHLWPA0xlTlNpqv
4DPjvf01zg/Wz4+P4dKAEDqAp93TTSdJoj4v9YDGkNI2J3vyrX6zi2xrLMI9A63F3IorjEWFs3QK
0BH9VLfE46Q2cC7RHgMKqZtGHzqWll7VCEhS3NaQl2+j9i/SHDze+WNCuGPYYFh0YbYSxtByIz3y
TVtiN7Jb7NKCsOh20mh6MmEQS36YRi3IFrYHe01gTBvuUhZyXBoSFn9xl9/89gnqWUGV37HhySvu
WsM3XR8M2SDzXt9rMu8MhoPfwHlk7Dxh5krDRfFZwbioX9VQz5q2MgQyAxDpwkua+zQQG1wfSD1W
GkiCtTBQ/dDY961qsGxzwet7qGcg/3QTEY69NUDcyEJmgCm7eNGfiu5zlX24Ax+e0kIHKfw+SDtu
GAx6rHiXZSVi6pKB+gl8nPYxcUDeN8/ovp3GdD4W2TA2oI1x6UcR379tc5+JOFTDz7ieQCtXi06z
CyU0IXq/aJVvkY0tJ51DvNzBzQAqwZtgMye46cYmV0Lm2DSaKjW+K0hlnGgbFxu+U3aMuGYDbyxE
VC1Sr4ADn5UDW5TQmqzdqH4xkVDJ8n9xfjfuAem2Q+M6Lho8FW70ENuuWtyaYNsZ6d4BX/4WjHfr
+8K5aQf0h9KkU0IveXCg7Fl//vi5RK35z+8X/I3BLMQADj82484bCLih/l03cEuOxPfVhQXB0TRx
63Utt5C5gUZ9UEuQN+W7ESnftd//DcpOMf3ml8F86P7Gxil+Xf8F0m0HIWWIJOGVimTO9cZWMnc2
IGgPp93vobsJSWOt3NhuEhNIfkI0Ce6BE5YKJvRFmwzbSN1w7vWdssxBvBjP1fhjfSB8LYSn/pUV
IWAfS9TXZlNxwio13qhHDxWIdTN0CgYJHUEltMV0LbWHuAPgR3CqYH9fT1ytOnHX2JUbxlZ88HpQ
tgy5XyJXhb5r46x3qLSuD1Cy2XkbGoqHkDJFVlnYjJajGGWaNm7okPHr7NGdOtf/rJuQrRQAI8Dx
IbAGok/wcjX8eOculRM68aOevhrz81B/XTchmzbcRDyoBjDlBn3VxuMyk5J4oa1UxC8L7UlJ2wmi
rPQfy4kHJJzIed3i72qjuDMuTfKJvYhGW92o4zrLvHDsx6NStMfEqvYpdZ9GoCG1FC0gxD2mpHvr
h/ZZXab9yIoXe04fiF6cLXSgz2zrdXmrewDeKZRpNLQPgTcAG0j4TVO6GF6C9wVYeV6ZkkUjzfdk
oHddvOymgf3UEvy4uhx3RmpsnBTuU27mA6kp3KPgfMFD6to2tJDzGAgLLzTQsnc07bgLIPTMjmmT
MHRTQTOIQaWEFNBi2FgJftJvLYPJgNNQQ+JMsEyKHP3bseKF4Hk0HxYkMU9TS9XHDF2qD0NtEZDZ
5ekDmCLYC50add8B6XZGx9fPjR8i3YVo8cU+BJAId6AwBbaTdVmDqp+dGVbQ5K3pJwuDAguZtVPm
5MM7rYvct8e4f27atHkooa67K+vG/BS3egVuSlIGMZvqo4ZlnPy0UerHsk7yL+s/VLpUF79TOJC9
xgxjzGIvBLojDVLGZh9Cq/bnbh7jgHV2ehxb1dp5abW1VjJXgObUPzMkHBqtBu9Q3Wdx2IFKwU3v
CnveKVvlb0kggr7a/4zwH3FxMqd0jO1ighGuJazvU/dQDcHifBTUxc8aNhYHCuC6FXMfuQN9kTFN
vLAxzIMHGbYp20qJymfrjwkRnTIC+FIi9nXDccnfKJDWUHuNxnEzBJbZsQG0Q40HTSQ32gTl6CrQ
IEy9cEhekhZJz8k8JP3P9U0nu2jg/8FLBnTsLUEm0XuzWDT4yxKc2EbuISh4WbcgW/dLC8LmspdW
1eMcFqrlxNxTbX+j340tGjzZ2bEhIYDrEpflDYbU8coSBD2eG6qVEzQVABzeu9b/WHS6x3kJnGy/
PijptHFaUUQ6SOaIJeVYK6HNlGleWBt3Y3kA9Hb9+9K1RyoKKungtbpR9SKeGcdkVL2wgEbo3i4G
hmCqQf8kOguCdVO/yxOiowbe/o8twT+CTj9hjTZ64WS6P63Ue6hb+9H0ZrBKMqB5rAha91/tWPfH
Sj1xDux50MPJ0TciR+k+4UReLvj00QPC/37hH4a0BZvMPGMn9kbZ+GZhWN/BGIRuZpbT74tGtmTt
tgwKMRYhjQkW/QUb8/NiFH5lfs1Uf4v573cYdTO70LxHOQO0GcC1XA+rTLIuJ1nuhW3vjGe0a7wt
TNeCOZ6KxyEvqr3a5vOuqW3rM2jmjXNBF3QnLgULBnRChFk6lJyUczilC+2PJvRWDq3Rc/kYbww8
IEwPY57Gu2qo9QdcXhUItb30tL5FZDcoBxXayPaD11WMRkmnzF2zOHGYG+Ro2CfLOllqvQflkF8M
u3VbslW5tMVP+sU20EawWQJTBoxO5bAXVyviUz8n6Q83rbqADXW8EafITjLY9pFcxPsYKHohTFGq
QSOQiI5DUGJp72xLqFv6eU6RgPYDsKqJ8ZelsKKsWsCB3PzeDrU8XJ8tWVkZVAxAaPA+AC4AeD1d
bjtpaHU241DJkvnVrrr8YXZc4o+gogiMJv06LLH9qMyWE7pO6X6bFVVNfKpqQ+RQcGuu/xzpaE3A
eYB7V4FxEzZ7l8TlUvOygJHuVCvIlY3NIXPzeEygFc0EnfsN3nFxK9JZdYrEplK91zEocFm576rJ
b6GG7DeU/criLRi/1CZq11AH4gweYkThDHrZsQ4bclQe0mbXm/+wmgbKgHfn11pNNyoEMsfv8DYS
vBZAjC6+nxmqKIkT46gZS7jo3wkSEeiF2phG6TJdGBE8vlrZStZabhyqXQ6maepv1QRkBlwAoWxI
e0F0zRVC2ZKMndFniPXmvWac3WpjkrY+z/9+4SN6rWeIuXCo0sn45WbOMyp2u/WdLFuHyxHwv1+Y
qMeRxDSBiVl79qy7ZDya/cbZ3RqFcOE5Xp4uTMMktU/q8NqkG5/fGoFwvSW9kRHHSeDYVPUuaeP3
pVSfHNXdSJZumRH8dRqXLQSiYCYrj7Gxi/tg2lILkJqAR0EFCBILNxlnry2NMhkcDxLcO1c5DS5q
dOf15ZauxYUJYRTQaG26toWJFK8sAyicDccou9VQusIFA7Yp6AsIbprmNpmmYYATUY9xgurCoVne
6y2aJKkVrrAJlqnfkdT1pjUI9UpHrXEZ9EH6TE2/faXdVrgoe9cDq/nHiHBh9vCFA1CIcdiU5VNq
Mr/Ojcdhml4Rm3d+7eIN0S/0Z79Mu6Rvg4JpL+trJYtGLn6AeMlMPFHbNfgBtERSKanvp9J6GEvj
tUimHZpy/6JuDxIESBShBA1aarECTfJ2yrmGdNhlPprfQXlkKBvbQ7r9DA/JEsgsq0CGXC9c7qE9
pAJjMygknUMBOpbZ3qLWll1j6E3kxJW4OW8YqBY9A1gDL8CwyewCGQ9ifEbdWD+oTqfdJX3enZCN
JLuhRnvv+nrxDSFGwJg53Gl4n4G4RNj7RuEQmrrwc+VAvqCqF5nE2LEJ3Wl5tfdmqgeKs/hlu0Xc
Iz0NIH8G4amlQvhNCEbazlgMp1+AHMhnSAIr0CJuEVcfJ1tRAyTjm8P6OKX20OgH1lPA71Grvl5E
rUMsRjKk+TLjU5L9Sr2nIvnUsM/rVmS734PEPPr8OPfTbTiikaIYdTcEqm6vIfQZq+ex+kxqFBS0
jVfohi0x0zEgvU8UYiDt3X8rwLeo+wyZKAjCjPW/66OSHYCLUYn8aHqijvYwwtKg7zQ3aDac1tbn
hYAnHxtb6ZA2CIn7day/fLiDFUknsKHhcYcbChGicHsoeYEsaGwjI5T7Se4P4/5vZue/7wsud+gU
SLAr+L5WfonBppSRreKa7Ir9bwRIN13v3URzk3FkrguF7yfDPlrxXo3P64O47cO9miUw7V3baCbH
wDuS52jU5Fzl2k7Pujs8mz63lfLieuO9ZtIXLR/sXdXpX9RyizNB5ocuxyhsgqY1UNbFzRkOHfML
9zNdjl7j+MPwxKCtlY7ROP9YH/Lva110fZCeApQePA3AggtxcAxvkHVl4YaKWmdQN2rQmpdAgf4F
RKzmDw/PzmeNDEg+syxOHztnXo5tExPUY/Ie0jvpl2Ee8xMaDupnG3ny/cDI8kzTGPxdRfpPlVDr
qFR2g0zNOH2034qv1sVPF7xZ01ZoYluIG1r93cj8Pt7wllLfgm5v3q8IjLwIDB5qD9p5TsK/Xx9Q
zjuOMSRyqqNJqx0Imv7igvUurAknFK9CoCKG3A1zekfyMxiZ1lda6mBAKKHxPnlo//DzdfFcSCuj
1oaidMPaM85x034GU9f3dROy6wVvqT8m+N8vTLQ6KO5rJ3NDM2Y+SLmQqwnM+L6bPq3bkboCpBJ4
VhPt/mK1KgEJamrVGArqqyQobMjKN6Sc9sxTig2XIN0DwN57yPmhd01EqhADng21FjfUWfvIenrA
+/5uKNKXZS7Ow/RhviS+pSFIiDDERr+k+CpNFMUoUjCMInl5bshpMzLmp/nmtOPFC2YRpIU1kZTF
UhrVyroGIVY/5z9nVDiDyqFe4U/qqBy1ztPvFlQOFmBysQFrNIieyhzQDL8mGlivWwapJqNQNy5x
6XoCQIvOTAs/zRIOcqFUrT3YKMIuunmIu+lgs12zxfYn3f+ew7vGgPy4UahXnIS0pC280HF7/6lj
/cfPFy4ljitBJgZ9psINSM1uqNUG8YH6TgCT2WrVl91NoGhyUQ9HHhyZTsFRs6rUW23xkCTTpmeL
pD8McMTZBdm5mfIpLYAFdmi7153hpS6Nh2rZ4iKQ1YiBdrI4MgPdwmjhvj7d+pBPNatsIBps13eM
RwOaum33mlOOFB4OtdUFaekEqrMRnEu8ypVd4VJc9ClhSuHCrjN/86r5C9Pc0wTVDr8zyFZ7p9QY
FF05cQ2OvEikTt3etOfYxCyPKNLQp32F/zlbmHHJXgTYiXcVctKNm1qQOhNDG1LNCcdATb64xfuH
/SMqycDPeOCmQMTHndqFH14aewarFxAuDJz9FoTVZktt/Valp3U70slC3QAKNFwMSXzmordiqmYH
GBeIfdjnlMyNv6RLvDOd8c2biL3hi2916hGeqOi9hWIQcixgl7weV1LrvdM7FH4f3dyfLCtNngu9
114cami/ssUDPwKIAv/pakPbLZWuN76K6OYRRXfs0QF0/GfWZ+6jmxnjjmROcq5TtQ+Y0o4+a8w+
SGp18rsmd4K0bcaH1Fq0aDKbBERfXRs4Xux9qUs8fZGbLjCdmbZfn0/JZfObu8xDyAFqPJG0eMST
Suky0w37ET9huDeX0Z/MSDV/sXTjqpa4XIMLBwG6g1w4yKyup9IzloTaHaKNbADBfo2J2ufOx69p
2EAzPFD4wFmJHqtC7BbXLq5pt3eCxJsOtH62WnfD70onDQcVlxowJDfU5Y0a9yNErl2koxt/TM1T
nJhP6E09pHmm+JqjbGx6qSPmzYZoXUCm5aa5eXEzs9WTnhdylfchM17tjN1POY3mRW/9gqaIE2Jf
bZR9RsyXwvsw+RVOwaV9IVDMyzhXM2tEjND1d0Oe3HfWFn2X7GCjkxIeELAoB3wA17tjTLql0XCg
wrgt9TvF05vXqerdY23n7tlIJ3NjTqW7EaIJQALDY6GV69reTKHpUes1KpDGI2mfiBkR+nX9bMlc
LpRR/pjgQ77wiSiHxxVIlgBVUME34n1X040ss9QA2mkN9Lty0VjBOWX6MJhaihycpj5ZQOWSZAtB
sGVBWPgC8oBKjfgxNKaDDt3ZjShM+nmu5Qg8HwRqxCgsnabJK9MKMwQ0swJFx1/rKyCr4mM3gQgc
7BLIJIpZyllRmmp0JwDfyqOd3PW/nBIP6n3m+s28H7/F855VQeHslH/XDfPISwh6kfBCsxEajeAl
xN2su4veVTVe1YX6ROM33fpkDlCShTjWXH0Zl2/91vHhC3Fj0MLrBrQnvKQqhGqp4lXqRBHPloQe
UKF50BV6V1F38o1mRjsV9C/2CmBu68OUrR/wmH+s8r9f7HCvKVPagn8knKj2ic79l56h1r5uQzqV
FuhCUcrlrLtCDFjGJskoGodCc+mDPB79DAK8yvIv7aLefOlbspunv7ipwLEP3iAonty2io1ONjh1
auEWKe/N/Gg356LYr49K5n4uTIhJxLprR/Rtq26YEPLN67XXRvUWP42djXqX7KpC5IxSO9f7RM/q
9QpZNDNZDrB9OGbsu2GxcznkaQDJqJ8aAboxZqZ6XB+ZdCeCHB4hO+/0F695hpwPtv+A9KgTT2jz
7+adF7vZ3kgJDdSuU/cJgvrdbMb1xpzKxopiND94KBiAofd6rHFRx7M+mWkUL+dGD6Z011nHJj87
xV+4LdxQqEYDT6fd5DWyBdX4rJ3SqCHvvfZr/ou8DFrvMYe8wH7bELcMnRoPrEkj3Q1G4960Pg4H
RBDGmfGgvQnZQ8FZlK7VNsWcpZFZ3SvFztvS75bc5WBFhEIF+LZ4hk9YCHBvGFDDSJxwGKZjMqj+
pFn7ckKT/0bJW2oIFweyZdCiutHn44kSrR5GO4wZxKE1clan5QxcbbFV+JY4OvSkIKREdyLgyuKM
ZVZtqpXaWWFPbJ91vgeJ+fVjI3EIqOI6eGzrQGmC9PF68zZAZI8L0a3QtEbg5/JPo9J86ooPE0aB
egMeGxU18HHepuSg3tl3CxhOQjLec5D+lsivbKJwNMCNovNeBBFWnNUaRRtCZoWDscvnY9W9rk+T
xLvw4PDP94WtS5Kc6daC76vjvnqnbb5vG7J3XWirQRcO8rHr5qTDQWTF4Xe4xcUm2E638wWc5Wb4
P6Rd147curL9IgESlV/V6jDR6kkOL4LtbStSorKor79Lxj3b3WyiiZkNzNsAqiZZLFZYtcpCgRp5
KYWt/DNAUni20S6MyAsJOPcyXtEWoAlZMlkRRrroj3O8+F+9qsSEKqsZb5MaJsydnPbeqxA2mbTS
UYM3/H2NZPneGzx4FK1Z7Rvfme/96f28hitj60qljvQtHlhR6YmOqYRuM1jRon/mBM2fLqayNz9I
CyCp8QEWLQhbLzEGvq7TD871n5QIs/VpsSJ9+eS5N7OqziE7SdSy8DKg5QLMPcJD2JUpTTQCxdFY
9tpiLl6pfwAwjp4BYLmhoWTl7jlfAjCpjb64vRUlk/cMt/lgJ3UdulqsoiGSPHRAS6wt5jDh65Dm
c0G01HMWO5UVmRhaCCGBjb7pFmG1ke1dohpuJjOyIJ6G6UO9GChU4WSW0ueMcmpFRItIW4UmuIk9
63UhH7jaiMTAFQxoL/Dqwgl5XtVZGHNtR8R/Tl3MbNcfFv21sO5r7W5QOegyc4vELwYEgG35kkKB
pUXtNH5pR3YyjRttpQmxs8EJncb9QK8+ct9/RQnJRC8GIyKmRcDkzs8We8LcbsXTIVUHcE7+ATFc
+nhI7I/e1MJITaWHW+rxLCyZzm9y18i342i792vT1P66ZZQK9dfsB5id8cgLOujQcvBmpI0jlBfC
uEy2BcIqy7vvq6c0/3ldlszor8O74A4he4QO63N9t1EIqYrOs6OKVL+tlG0qt7oZW+PN8vrvfKpe
4gZERddlyhQEuRawk5pAHILD5lymRtBg4lNoY51Om4ZGBjmYbhVeFyIzSuh9sqDuCFMBhToXUsW0
SqbGtkAW/MjAHegwhYMkXYUFWmIAk+AQi+/XgC46c05cK2Ik1OtdQ4JMNXNFEp+hHP1XhGD1ciNr
3QVwk2jA3B1OtUDL3HDsfo/u41gBaJvs/fnL9W0ja+FdfDbXG7VWkOE0iVRiLBu6gfp4NgEs6z8t
85jeZmnh7C2jsUKbAf/hOOhJWvJF3yyj09213tA9tjUnm7TIfzGXzVEB2nMn3dXoi0DiJHb3bOpA
b0MJRp6BXAVzA67/aNmFwVVELQOjyZAoFxTKwpii1p3W3zxvNUTk5sFHxhWVdhU0V6pUyDb+qSFf
RifWmFcAv8NeJ00e5BRVY8txVFhW2aNw+pwK7mqagspV62IrKlqyBP6oYZYLLj9c2G0yUsU1kdWB
0MCC0QqIuEy0MAlPEAZ/l3GC5HyUdImzqXkZmlp/l+bVdhrMb1ppPmS02ZIqexuWSpFkk64UZgBh
K57bi/IMW6hmTK0O2XXfhm07d1ugZmAXLGPa2SVvFMZOdmWRUsbsGnQ3wfgIesJsq+9LtrhARxgY
8mvuJ07QuDPvr6ujTEugJP6fQgqIxIVrm9WVaXRO50ZOE8XaQ3n8wOfR8bzWTTB+UexbmRvTTUvQ
T0YW3zdhpeJ2lzWQALH39/vCLhlL5xZWju+XGIVoB1ab06hZuPMJAz+tfEWOmPtO5wjNszRv9l2s
54hzaRxMbqptGp2W+5LQdOcWqLQVaM8OLX0avzhtmx9R8EOZsa3mm5rX/iFpkJw0feZ9rctUhf+R
PW1oQIU3B/cQ9BSrdT3JoJGkI36WNl7UTVtahfoN/aJhGny3wXDH6yci0+MTSWLGCZA1LzXKzov8
RjumsfMc2+yQoA89JyqEj0qUcF1dM9bSgjL0adMaZH12uHgMI5yRuuM/ri9KqsV/t0+cq2xUZEYT
NTrCuR1mLNBU+W/pSuAfruUxAldHeKB5NTZonUY9acjt2wZcj7q7HXr7YU40xUstVYQTSesvOVGE
GW24+kwgqeu/V5URjP5Pz5pDUFYFZvdPrso/SjfuRJxwf7w4rbPKAgardAhGRq5P4OH60Ujt2IkE
4YWw9ZhynyNurYsDd3Zk+lyqrIBqEcLlSXKet3i0PZBTPLn9D8tS2EjFEkSsLAAXo5um2CTmv872
Nz2zArdUJftkzUouEtv/0zER5ECb1ms7DhoFs5vhjrBXy1q+5F57P9bGs+71z5bX/GKxtse8+60F
2rqaqKZKyBe6Zk1BgndJiVVOCUaNkdlF9d5/zBt3n/jJVzbpChdIJUZ4c5IiNS30M6J4j7EVhU9+
WoaPshJRXCWpGAuR5FqeNS+IZg1/ZsTTBjfKks919o0lv8tMkReS2gUU9teCrOEjhXp+W/PUrZx0
BE4v1R5s0K47NjqS8hdSvly/RLLKL/JOfwUJt6hgQz9hVI4bxbwNm27eeF686cZPjZYFhH9O6LEf
3KDDSEr+7vEMSP8gcNARbyGrjoT++Rqd1CgGlgFaV8UPC73JrE2uouuUXuATEYJCkMJwsrqHiK4N
7HGfNgpCPvn31xIvEHtQbOEhMkvwMieJC02I3a8sHz8TU8U3LD8hIF/+FJKBSxG2ye5SZpglcaJE
/5okmGmmsabfdBVYspysA38D5l66/BOttZtx6Xcz2uOv64hUFwGJwfpWN0KcAVCSDBzFdu5GQxM0
duh8KVHSrBXegyzKQ6z/rxBhJ2OmV65mQciEGRdoYxzZj16zqs91705Pmq8P36slmbY573oAseNF
4YRLE6WwT2vnNwjwL0rdJRAyJKfMjYzZuU3rYu+ORtijr8og7Qv6TPc85T9Zkv9jzt0NuC2OeTne
enQEXfJ4Swfv9/U9X++3GICimwhtS6i8rw2Q53djmpJlGOvYiRZtSII87cf7pM5opOcdf+pS39on
hKlSmFKhqPavwx5gGcVquQb6VX3WCwDFytvMvMO8TpTyLOuwlIqnW3bYsGkrSR4gNBcNpWBBrkr8
CCcicK8wP5Wh+8Yagrwan5Zx0bec1LvEGA7p/IEuJoQk6PVBRzX6ZcUSXuJ7md4uqBz11bfe+gkA
rAMgtOMfuK14JGSm4VQSOT/BfIkbp+GaA+zz3oxBuRFe1xAZ5w6WAlgmHgj0UYuevR6Xy1IOhhO5
JaMsoOCZCg3eokE869j3JW3e8OYXAWn0bjulenmL2czl/WR37DhM43jT5yk/NJnJNlzjzrYpHUWI
JrEbuFBr7m7N8V+kq/0JMxNmwpFVA8P2VAyb0cZ4HPJz8mLFXkj22kMqELVMFG7IBStzUU2Wg3Sh
jXr6W64ffYWbpvi8aACnhlYTafD5XC+QBncC/f31Utx15OdAfoeSpogqczrSj3yYzMhyW2/Toba5
t8Eyr5Aic1tOFEYM0Jw01xwy4NZxM7/t6xpkBl3AnA88iadSBEOeFkahgSsEJVOK6lxoqhJD0lXA
6cKLi75AIArP71XZWXqcmnC+MIbrW2fFt7FTf4kx3en69ZLZQry4QMn7mLpyMdapBL7P0Rx4rD5Y
92nHwAzEH1sn/mlU0xezZapGQYmOuafyBHPh9r7dazPgs8mihzGtH+PmA8AJF4tBaQojJi4ZKpEg
7gkyng5uySaPw67ZTc62qAPS3pmquFZ6SieyVttwEm2OYLzjdoX3ixVe4NTfHaPZEFX4JDEwgF6t
s/BQz0NxT1A1q/DQLJ4hxaSxmzpOg7lqD02uBeaoapmQLgc4MuwdOJEvDAxd+olTewJe25x/Mo4a
1eI+IzpQGBqFGNHQYMhQPjctxBgWjxorO6DSuDUdldMv1TUwcv0Bj4Fpc/3/yeFkVTG3GQi+IyOe
fyVlfU9KS9HHJL0+JyLWlZ6IaPoKfZTNKmIMiL3xiq2m3bfzhqmKelJB64wMoLfAvC22KCTIACVI
qiGB4tNNsZhBWx4ZZvPMXnJrgVDsulWQahyKu6jWo9kUtvp8WSbJdQzm4QjY64Plv/G7rDwSU+Ed
SbQAjjDwJkCHoQAhQqowasYw2JqpoeVzWU0BGZF/VLXpqoQIK9GTYhjLHKkNktK9tez5CCyzr1iJ
RNHA5oDsLMp4SGaILgp1Ko90DP0dvj6+YihraJepajqyQob4qsUJuC/bxXOjuYqfk57fe8Xy+u5T
xzIQ363cGiB2F/bKyexksFrsVZm+kuqtd5/76i17vi5Eug7Mx1vH86KUJmYCNacdchAXYx24MRjH
/v5nGdTnLkJuhJLoBxdsZYI+gMUbWzz+c1DxsHYU7q7EpT/7vvB+NUY9MUBznGhk9a5y6d3YTU9z
RcPRBBGOt3wHn8pXUOwpxEouJGw/HEygWxBO+EIHLWYyzxNqb07k5Jj6DNPf7VCTbiyFBkisDMRY
ADo6iFYuujQyAxzyHcPQVTrpN0i0WQE4Fh8MPuzMtD+YC1OgKmXO/fqmYZItOMIwZmi9vqf2My30
QfPq1YsiTxb5jGaJ5N4pl7BxnfQp1pP0ti9TtG76A4jAqRFRWuxiJwfrplXq34dCpzdomVRdNpnV
ALoLhgmvBzrOViU++VmkHRqGOfII3Jw7Lf46axgugxLj9Zsg3Wy0Cq547ZXMRvDw0tzE1KEeMwcM
9PmsvXn7RS9fl8p9wync2ihsXpcnVd1/5aGd/HxRrPHqJWfwi5ICEX3oDesUwk3ubjgYnbJx0y43
1wXKrvo6AwiAcXBC2CIUj8LoZ707IzR0Q7MLqqf/9nlh/+a+cCtdx+ft4ct8q7sf+TweWowVAroF
6ILz7fKqemx1DZ+n7p1fP36kaRiPxd/vr+pxomMTolfexfh+eUOMXZPtru+O7LRPo1IhncYbW8uR
Y7CjrqR90DlemC3dV3RMb6tp3FaYEWl4hQ2mKVVgJDNVuM9rV/pK+iemO/s0QeKBaWZE6L5cdlNz
IN0BhcDry5NKQV8AsN/r4HAxlDS8YTLKsSYRQ15wNt0bjxIMXte6EI+9yhysD5+QpULdCr07sLzm
6k6eH1UOxPUMcgESddxM0HkwYXSQ+7kZ6q8tQOFB6fhJ0CJvdn2JshNEaRZM1+gsW2cUn0ulhZUA
ZjqbgLazuwY4TY+hJcHMv2M+9rQZsvqL6aNQN5S+ihJJdnGBHlubA11gGkSrjEbAAhQxiRnpw/CS
Uv+uWKjC8sssLPLxGPu+DpcHfPp8cVU2N2XqpWZUdQdM0wpiLRzSr9c3UHZsK9YUtXMfwCPRLQOP
EHABfg3QToKkYmBM9Cf1QfFHKqf6TTAp7VCCzDWMawzLuS5Zujo8HdAX2NkL1xacfLbJdNwBo5vH
b8xr5zePOWXIyLQoLoJU1B/gEPx1MG0LVrBcHE5crbGiuKgfMo8eCiO9jetcUaiRqsRfMWIJDwX8
uWVpCzF031SbgikeQ/kyoAdo9vGBrxKumJG7XT07+P7SPjT8doi/e8brBw4Fk3yRFkBXA9DC5yrn
aVXW1fA9o7Fu32xrOvhZ/E8zeP9NzB8MzoldX1DmjqfWMfFumE1Yk9TfcbwwyFmmjiL6lG7a3xX9
KamciEodfVjSyjMjhv5tO0WGOQtcR6FgMjcF8K//bdufsuuJkA7Vq0znCaDVmdOQAAkP7UDd2try
big2OgWOZzKVMGPZ0pCiRxYCvAIYzSPYhwWjKlZ8uhXpdKtZhzR5yAtFqCAVASwSJCC3AlDUuT6w
gWfWTHXgcZfyyxQ3j2ZJtzaGwL1f7YB8/1eM4Ec4RkJTuzatiGu0eSkyKwttSrWv02IMKlEEP1l8
qNBfjYQhTCoaFIToZzZ0apppYkcYJGsFY2aNuy7Puk3j2uUQZEle39OF811dNXXodbGzYUybNx0m
pOJicwB4i7449BjOup0Twx6CCROT990w1xtS692th+F8Qe70U7C4Q3br1M0xB6/AJz1vC8yAsuND
gnamnQ4m15DXAybfo5+EOwbMe+v8jDuzrgJ76ePNNNVOgHxwGfjTNGymlCS/NEoAq6z1b7ama18Q
oZCtlvLuvuMznC9gCEAwYaFxG/UzA5M0dfPZjhMjyLM0C61q7G9au852+hircqQyXwOGCdUHAExR
wRUUpW6yubN64IJ93Q9NE1RYWosuS/BpFP4HzOCpKEFZ0iS1Gn9K7SjxQY7y0CLOUTEhy+4zMrBA
lIELAt2ughksc3/JSxeWth77+zWBzeo4wbA4+1M1etauslUcjrKnA/cYxWMddAkXPCyD1SfdoFlm
hFTQd9flOyRHjh+4YycihG3zsyQex9KEN2EYITfsJ382Divw7LoYmUOxMqYjNYoRzGguOrcYS13M
WjW4Jth86VtvsNulXfYOtQA4TlnYg+cuKAsV9Fi6fdB2pGQtf2UCFIRqCSnGDG6gQ58wuMUeFHsn
+b6PNNwfLnh4mmIJFiN47WJwmBlxB11yXha0cabQaskFgjMJyl7MA4FhEs1SPceDVs94pzC2/mdC
ev15MCnbUqZZW2syHEUBSLoi1LcBXYHPfjFxb+q7cR5G9I+4Zr6NiR02o8J7lS7oRML6C07exEkr
F38qIWFI46fK9g+Dlt61w7Jxh0rlGUlXg+Ea4L9BqIO25HNZvlYPy+oxRe4YNK62jW1jd12tV/sl
vBp4Dv6VIPp2mH6HyiWBt8rz+HviAAY6T+yzN8PKfUAQ2oEByIUTdtEviWFcU1vGsRlNPfulxUYa
eIuZBpS0Kknrplws6USScEAMPYgL4dA47Uufb623dcCBuxnyEIzOC1ck56T7B9WFbYOJQ6rj/IQw
uhr9AQs8JKvr36y82Hq0AtrYU+RvXJkmrPNugMHBtPkLugyLLG2fOROJ+lkvA65T5OUtaqNrrxui
rLftsKoHPfC7xXxCX+3wYuszD0z4aX3gtPkcxI7bIJfWa969lhfZIc/WySSY2bQjdj9/Kb3ZAb9u
592brO1uHE+rX8BHWWyMJGbPOLziji4wsBbonTfcbNJDP8agU4k5pbuycaZDM/Vgbs1Z/uAy8Am5
qeUcaNu3n8BeVd75SZyGvDgs/XDTojnPS0KvDNGKvk8wpm7GED5tMydxWDneXZ401gPeciTEKGtD
HTQ1TymmUW5qTW/vDG+0j+AjSX7Dh/G2tp93uzafll3eTDxkdmo/dV1ShYPTZBu0Pbi/ee1mgV/n
JCBs0ELL6uatGXvlDgWB7GnOTPPWj0kb9qO+KM5NZixQfFo5tzEIED3i5+pBE8vMGIriEaZvB63x
5HkPtPpWFC/XL5dKjGAnYt4ss8khZjQAAiNPpvs440EyklRxiyUOhI/2tZUSHj1ECN7P1wP6xMpN
M0aiHCP6eIPy92Bg9gY4eOqlAYenvb++MKnaw/IhCQc+BmII8oqkpobPZkyFIBuMVA+s4gPzsNAs
+a+EP20yJ+actpo7cK6TyB6f5/4VGMSPrAAQEfS6++iBFRxIz7ayxq5MAk7hPpzt7LHLc0UoKAN2
4RUgqN1YaN2/YOgA9VrXD01nRDxz7Jd49pOtW9f6azm3U1gzp3gzbNcJdWaxl1HjyU3FCN/kZIhD
SuFVt2nWvlaN7j+Aqyl7vb4BMpVB7wJqPnjAXHgC5yrTLqOZTPliRKlZ7DOfeqFOhgcSt3OQM3rX
t8qUnUxpCPo+wAcGnvuLSjZiiYIDmASlAd581w+KOy39/Mo9DwomDLcRq1geRaOY1qbwaCqgRt0f
aUHeH3ajSobWf1T+0VYi8plS1++tzI1JpM1RXn8zEm/DgAlcrNth+gCn2Zkscn48nLodc/QEq0k3
YFw/lLRQ7Jes8+hMhOA6t1M1cyAfSdR6C0XwVNcPWkNi7J1NQG7B9Z3dV9WhzjlDshpNSMYaK17X
QtmhrfyBAIfAlQau+XyZGqv5OHY5/BxyS9pfScUUZ6YSIITf5UTNvmAQoE9hfOtwhZ8m/TwAZshD
oy4PxTv//aNjMZqQ2kRrQ/N7MMdPQ63iZ5BdVPQn62iHNgwPtalzEUtDjdlnBkECIT6AEJ/p7qGu
Xnl71HQVil2uE0A2wXnFgWDkxrmweuQYQlRSpK9Iv0VU+gJ6qh24JPfAXR2MYfyUW8nWcmiyAVj1
5bou/InVRA8RMFjHwRBj5BxFop+57wpgphEymk3RokvJuutTb0/gk+YT2y4dHhmjYOjE9LSvZLad
IPWTPTIoc0ATMHEofs2qehe/Bo1YQELAZMHXP98Kkg5DusA5i5zitgXgNbbxkiY/fLMPY4zxI0YR
puwh039cl7sepygWxCtgc0N4uWZFz8VqNbWNxuB4mLw7stwk/W03KpxjmdKeiljdlpO3lY0GW+wJ
r7dev/YPZaaIxFSfFzZuQbzVmD584nT4Yrpf3p/1Ru3y7/4IrpvdMGNE4y+JyJs996GTmOH1A1D9
fMG3Ma2h5LyHADofHL0JEOwrbJLMLbRQqgZzLCYee2L/tVEXvqWhOQnIgcEJpoxa+54bmPCka6CG
9foPzDNYEfzgyES2wsADdn7eDXWXtloIQWHHDtOF47rom7HYvn/fbOBtgAlGgQp1lnMpWkGSInHB
QsGMLQ8xbPL652WbhluIwXWoz6IkIRxLi7GdaIqd7ajp7vX0WNd3XXvIqKe49rLTh0eLAAQDNC9J
MQvWYHpBYtpRaW4wD57pild33WvxetvI7CBpiVTfRfPo2HR50UydHVH26PavC2hXs/31nZIuYWUk
XiMC9PiLx92jG6TrwP9ArWdyP+aK6y1dATxGKDD094KwkSeMkjmmdtSnP5rJ3mBkYWgsijVIT9sF
EB++BnoTLeGWW82SN2hzRysy8HRPTRJW+Ta8vk1SEegRxpO60h/9wcGcWMEublNEgbEdOfHWpQ0a
OLOA5j9H9v26nFUxL078RI5gDl3WJil6nu0ozV9Ttk27LebaF/m0yWYWGKwH6kNVHJce0YlIYffQ
2mDWNTzkyJ92aOxzll0y7q6vSr57ng72FAQPFxEnYqcMBIcjtEBHPSFrgGFIzcMy5V81SzXlRqrQ
4PH+f1kiNhVtEjlH2cGOCt3AVLxsO1Uv11cj2zCEaZh3hywOwD/CGREDwWBtLtgwzOW16qe1dwLT
uhVCVmdQ1IS13wxlfHBUIWl9biG72W1K6oEHyJgq51NfueCjBdmAHRBtGVhgT8PPZGTVYYn1JaDc
STbZlN8W9sNkWuDKn0or3jgNtR8TXwM3Khlja4O0Z9sENTdyRMrU/NShzL0FuyjKSBnvtgWYGfog
NpAJQ0Tp/OS6m94s6YhHgPMi2/HZcb4wHdzTCfX5xrZ4vR3NhjyxMR+DhLB2Ctw6fvThe7GBbZJk
r/X70tWHXyln+ZEs2T/EbpO3tDKqrT3O1aZmZh14JS/vEBMXwbTU047Myxj4iJ0OepyXCo9Jporw
vJGHB8b8kjJIY0hy2MBlRD4o/57M0s524xTn35ckSV6advkAswmiZjR9YLyzizmtQswCdvW5p7y1
Izt+sR/M6et1NZFp++nnBRfctHt99GZ83jAC446oylnSz0MB8VCvAYsnKKG1cL+2rdqOACe02kOu
apKQfx+tQZh+6YG2ToiIiFMxpJlhufltrQGDk/z6wPaA7vR/31/ln5ptwitd6/F9Gw3LD36tKFRI
LcHJ59f/n3y+13sytRY+P372eGDr+1LFTiGTACYoBHSwZ0AoC7YGt7KLlwX0Isy7YcbeZMV+YEzx
fspO4VSIcMp5zO3ENiHEqe6aTTErnHDpGlZ21HWIMIgchc8jkRynnsPsyPQ+kfq+Ixtubd9/zqsX
BmZP1MEg6/wg9I6BbG/ybGQnbmDM6o+sYCXrxsxo5B9EdzIGywYAVcyJ9Crk2WtWPy6zws2XnQGu
GHJ4OGuct7ACogOetjAXZ2DtWPMcq3DPUrt38n1yvkNuPc2F5eKMU36PPw0kfmTnZ+H7z+F0FcJ9
Tq3FMvt1FdTZVE+DCnEr0ySEJZgggSY0EOAIi5iBFgUiEotY+gAZhb56TRvVu4t9uHh2bawB09bA
TiRmOmk++FND8D7wJbGDkswl2nh5qJvpRy4d8hZYzdpULtZUwYtvc8MqgB7Ox3Fn9V67naa2Plw/
ENmxe0jNoPYMkryLijdSuhRQfh9sfwko2jUrfQBH1F5PhnuA9xSHL5UFIA5qJUjMIFQ9VzFz5hjd
BqhOpI1euwFTKb3NjLjdL+UIwAkxU/N4fXGyOwObuDLDAn6OLJQgsBzcvmbYwry/9fxbVMmuf1+m
bui1JiugzQcvhfD9fDSmuVrNe4xMWttpaHFybnKz+8DVPxWzLvPkFSmN2uwzG/6k3mwGKxzZ7r8t
Y13myfcX0hZJRfB9GwHe+GiT46AikV9N+PmtMQCTRBs46hZgzhD5BQxt7qeyBNVWaSbujT8A1pqi
6YAvIBoqe2++y+ZpCFs22QrDf3lEEAySTBBSoeUfecDztZX27BmYhWGDmhM5t3TrOvkWWfbrG3ip
Z+dChANaSor+thJC8nZP6SbxFAek+r5wQF7GqBmv39d/j+1z0T1f//kSZob19wN+gNdLxy4J2RDb
KRtsYA4nEVPGat3aTI0WxK2L/FHX39PJ3MPg6QFmD/kbY6x+aIsKs3RpGiAZhsZzAEi+ZC0AyZc2
5JNjRXrLbkzkswKe0V1b0ee46RUqIdtNfBAaAVuD9lHBZZqyAtNxlt6M+u4m8w6qJ06mcSjiw82A
obts5MOYgdSiaW1FszltMGEjzBNj5y+qUsRlImDFjP8rRmwYyqgOoseF4b3Wyt7dN3ZMI3Myqrc5
rUiUZKQAMK/ss5ulZhxs/nP6el1rpNsImIeOaTxAQYszFzuqpeASA6gkRrGvmjdVx8P/JkF4zUdt
TFFWdM0ofeHZoSQ3/+3zgmmI+/8tIF/yYGabslJRVa+aJFo9EM/+u0XrFp4Y1poB9awvDuBkJN2U
zc7oEEwfrO8YCv7uJwLaAJfEW7nwVh/xXBLjdZFWI+yr7f/wblLj2/WtkhSf8X1kz5BmBkXrZWWK
IoH2hwU2Ji9D/wa2TzB3gLIycBK6oZyjxWgJstkNcqShRmM3OGnwmL+/jI9f8QdCDpKxlevnfJWU
27xpU6SJlp+VBdfu6foqZRqNNCdyhOAqQmO5sImJ32Q0Hio7mvVIyz8b7wd6IV2+9kQAJIlYRwxC
iqlz8w4xRDShOA8qIoU+S95Y0FIBUm17a6gs8iHWjY1ZuS4G1mbI7JTmj+WgfUMDT1BaGBk3qkAi
EjMH8mY0xcJaw7cS3VOtreySFJjZkjRxyOJ95bHdFGvv12tsFUAoa1iFCFdwGXXOLPRcYsCECUJt
VMym95eMwdqE3DnMNZJpeHzOVapJDZMNtUaPtHn7yZuX6xol2aQVVYw3FRNcQcwpRLY9YKtmUfHq
aKIpZQwr85s/KkRIlPZMhPB215TmiT1BhL3T8AK0Cj4hiQkDPn+FpUJzkaQSDsDrK/CuewM9etl4
g6kbG8uI0CuOjP5GXxRujkqWYO/LOcPEU32kRy3dZgTL2WjfXcw1NT/g75wtSrD8BshlNaPv6XGo
f+JKBR3aM83mIePJrYMGm6QEZnHkbIXKBd3oq2ioJUcG/gVcmjUwQfOVaMZmjk6BpKNH1/7EAndQ
HJnMnTv7vqB1s5XTmvUtPerNzo5fiXdvNyBfO6yzJPv0hllbO3uwEkWuS7oqtJH8KQriyRMUETkq
oAvR+HBMp1u2dRvF56XKsUKyCfCRCL/Xq3bylvpGZg4kr+gx1x5GZwGM5SUfQCyBcZRz8u6SNpo5
kIsFXhUlL/Cen8tqa6NhSQnKODpvdAAu7XRQ2DWJYcArimwO3E9UH0WMftsCRp3NHi4SeNCM/qFF
wkKzvr7b+jjIjq7lgXWkkyUso9TbccIMtPKYjpvc2BRZuKieNNk6TkWsSnFyKiyzW56DWPYIEoYw
n14xV6JFCeL6OiTBwdk6hKMvGr2iDcU64jK0vQAgX7vbwbm+LkWmYKdLWX/FyVIaj85FzK3yOPFh
Uxf/dLOPksXPLN87nuJgpDf0VJZgAXTuN0zLIMtbGnTU6FsNqFvMgQn4yH6lA9/13vCdJE2Y+DzS
SjTB/Le1ChbCBYOWb+VOeeRdtimQtW/7e9buk+Zg5QqjLj08y/Jcb52JgDrV+baWGdpAyYTDmy0A
gs3H1t1Mxs52FGJk1gd81/8TI/puFEkSA1kFKGJKAj9vgp4oAJhSVbfhBINB4w/S7XwhGdFSmjYE
ezZ/68EGxb0fRMWfJd2sExnr/0900KR+X/RAXB+rNMzcTY6SGoj7VA+EZCWujsk2CNtQbL1ozTW7
pgb1eFkeRwDkXExprpYXP313Shwu9IkQwTKAg0jX0YFbAlvxWGT/zOS2VjVpSPBl5zIEw1ChsAW0
K9wR1u8d9173A/hZnbFLgQn37zz3a6dim5HdXCwLmDJMegdxgMi715Zm1RYNg56hEgpegjq+7ZO7
CkXKwfnhuF97/aDpoZ5ur1/Y9ZYIkeSZWME1ykstd+MEYjvgeRZoOEqh84bwYBq2PUHbnMq9l2gi
Qgl4rmv4ihdEeDsK2y8MJH2KIylD2AhA+PNl46iGqkpCljMpgpL0Hsu6mDvFEdlzwm9c66abvrc+
CzOwX3XLj+ubKNV7pIJ1MDaC8UEsoYyu0zZ1rhXHivw29FejfpxqheegEiGcUzXVRmnXEFG3uyH7
mdOtrpq5J1WFk1UIJwNAd0dLFxcLIcfBqL5Z+ZuPgRJs/MeuPpf5bRUrPC/VmoRDmrk3ogc0L496
7W4Z+951N5U+KV4kqRCM9ALUei2siNBXzRhHHnszrKt9V8X7EenGyv3IQk5kCAuhZdcV/bDAupYb
dHH1dYg5Ue9XMYSqiC7A3oiFCK9dZRSZBxBGcZzTp7IC/crz9H6sDMo0SE6gyw5s2BdIUhC4EcwO
G4qjr4Ej4oY0h3r8FM8q1M+6GaLFASwdyRCkSdfe5vOnSCuSERiXsTja46YZD1R/+sBOnXxfeOoK
n61tiev3589j+lWrf3n9u7Fl2KkTEYKXlRE62VPOC0SrYT480iz8AMXZuQjBkXI6jKCo6VQcl26b
+EZgFjd9prLFkruxskqjSIcM+SVExHS4QVGBao6VB1YorofMu2uIqoghk4Lqu7dyggAtLb5s1Bmc
JLa75mj0t41xsJobniouoORRgYP2pxpjAk0otteOWszACNe1UN0xNK1D0Zcgef0n5fvruiWV4wNQ
A9z5CsMSDj7VpmauK2DaLb8Neu4HXjZgtAYPOu3LdUmyTcNEOhRPQKnlYZLj+S0BvIbm8aC3x6Yq
QpZ/z4Aj7yuiMI4yRwec0n/FCDa/mSvipf2EBRksTPMcMMkaXDjjJjG3BR8ONPWCqTED3nz+b+sT
TCZvtWnh2tIey6XYTM4jtUhQqRLx0k0E9xkIt/AqXwwpchs7ceoFx9WO8+2YTftlfo3b9/ujiLMB
0VjHhIIuRrDMVt8zz3L69li/6TqyLscYKM3rmyUxmSDXQ153TRvAvRDUDqgN059dqPdU8BvfLkO0
UCr8C5UIwd7AWzKHzIcIg2IoQDL/Q4C9u74KyWkAC+ADEYUnDJ1Jgq4tGRmox/6PtC/bjhtHtv2V
s+qdfTkPd53uBw45aEzJkmX5hUu2ZZAACZAEOH793fTpU5WiuMTr6rdypZ2RAAIBIGLH3ll9N9Li
0Mjyxhzrne1vpYt+paMXB8wbOwvXKgoTaEO8qO6Kgo0X6Eb80XQeeMREaV0xLzeOgIqYESrfXjI6
fRqy1POvle29Wp3u3NVEdw5V1nePEwH1K9U4tPZqmya9671qFW0hRAOpk0avukt7KotjY5NX2iKp
N9nag1vXdiQtyiM5+J/zrkNM9exPk06tvVZ7waEKtPRhErp57ZOs+GwbPI9cGZhh74zo2BjNPLJa
0OR4dZqGRqPnSLC0QcSDSRwylze7OuM9CJB9+zCW9bTjnTNEuBiQg+lWVowig4BwSZ49CMrkcSpN
Pcp6w/4c2IVKQCPiPQC7IPGo0dunruZtlLpum5CsCfBpoN9m4M6/9I0KEge+QZ4CnbhoeR17Ftro
G0IH3vyfhNpFIvIkExeQ6WIXaBBxQGMVtLeNsPkFK2oQeEBCKRw8iiTXYGr7nLl65I1NHo/cBGdd
UYPXprX95GMfWwnQ2IGBj5IVSgdgB3wbNo1aDaKqM3HnieeO3cppCGu8mrauyltmFtF5qMDIzkoi
5tO5LMOMXWfoiBS7jwfzK4+29GQ8Y3BXArph1sF+O5oxI0SDl4i70p68Q2oz6OABzBLxmtPQsQZt
Pzm5Fps1Bzi3q/PQN4cyHHLXuFBuo+6oKvODpdr8qgS5ZdRm+nQ5uIolE0R17lVp0WioLDvKRx0Y
CattYpOoIhK+HB4H5QR7nvdTaNY1VrKuXiqVv3Ytp/t+CNpE00EFSGqfRE3g1LHuQOmtGlENRpXI
D4vS5JGBJ1NomP2dnaox5LzxQ1l22UZaep6Fd7OEawyCCjj5vSVCXrSj76MdjN+V/VfaHqFAl7T1
lZ2JHRotN67hK81fMHFmbLEkflDqZgDJ1zt7/Cq1yxSE7Uz7zIfZ4R9FcKs7Yiftn53u7UCzRsmG
S6w53rn5RZgeTAHyyhTme+BKrQNeZQWLp37jMFi1AroACEei3PcOT9UXIq2L3ud3U4E+38io9qwN
HW9jr66dB7NoNEp8oL5/118EflBiDq3D72SZgMcwqHfi98WDsVpnJhbTNU3Ct1vf5XeZ98i658Db
OPvXJsqHx6H7DjI373RuMlZJFPqkuHPyW3vYW9E07Bu6wTa15t8ovAKwB7APXrGLmBZkBYHODgZR
+bfddJlCaJOKzwV5GLot7eh5PpZbCQ9AqGzjWETD/MK77da0uM0ChM85Ry1IPOgPpL+Q43ehDqXz
dSO+zb/8nTlwUqAWggTuO3bEesoZyC/gzUWqutDtKxP1BO40B/y2KiwG9BdkDqjCJs6z3WD5MjZ8
v9+X/eCCF0orDoHmGyFY+/Od35fZhWu1xY45fhEB5lpEWlYhfdV7bnVf12p8NNyJJJQG3o10an6v
y/oBpF0Mik7qmzMW7UNZ5N4Dd10a41o8HAcDqdLckRyqLsIXcUuC/nuTUxVxvU73o5vKcFCdCJtq
4g+l2cutt/La0p9fmeYtdJa2dQmnU8BxlanpK8dvB+uVDp74qj9mwdZjcG3twRGPtBy8eU7hvrVF
PGnoNU2rOxM4aXe8q7UnC/gVcCMdaXBl/D4tIPRTgJVCZ5a1woxZBfaUA8sg7miDR7SR31C1xZ+2
cqeFCWBQQaWI9/o7RO1UQIPUY9VdX08dOoyotlOc+vGGF684MfIyMz8VIgH4at/OG21ykaPHRdw1
R0quMFX/2dcvQtgoM1INuYavd16uAv7t429fC2CoGCMEA2Q652Pe/vgsN7RWbyF4QqSCfp8nyhDM
9E0oUu0K5ZWNqVpzZ2h/Y8eDQgyhbOHONm7PudZnsCYoks0H1pBQ6Xgw0UhTW8XwdWMgCQVkxUOn
yuK5YefckkVTVHe8PhbFo4O8BglAIFA3ofQ3JeRmCM8ylAFi+Ke1xaND8wfiay6s9eCNydIpJFqs
/Ge/viPup7p8JroMu/Ll49Vb27LolJ1TK/PiLfPORtaDoKdHuLY55BG7Y9OWYWprkRoO+bAv3a3b
z9qJfXa7Xj51x9T0JmNMcWIjkGrj1ZACgLZFJLBhZIk4U6RRrTbASCb1S5vQY68Z13U6bfa5LVcM
3o5sN5LZQI0DcLSId20bSHcy9eIESaDQrk+I4RDt3nKM+Vve+MUvK3O6CNU3gCcW0UF5QutHzytO
PL8afRzetxm9zzhaRRoWqv6+2dIiWzWIBmpAGYAefyf5oeeWNpUdtFgbfut1EmjoHd6d0GC9bmZA
SqWHWrPF0fFuyeZBIpjPeGiUdpZHh6aJqaOKASVUH9oiGQ0gRNONq9aGjWU7GxFFWyoX48pmob8M
FvKv+bR1CK5YQRfPrJNhzxQqS+C9P+Hy75YePxH+NNRPrHxk5uPHm/bdqYTu83MTi0iRT7bHjN7B
jtUPr+aWEtPWAObPz24Maga+6w0GkJlXIMQ42M6LRrdAJu9OjcUQ5s/PjIjOpIZVw4gynpQO9a4S
VUO8gAnbKI1vGVrsnrqB2DNqbhxE7WFmxUQ7NOxYbtHb/2r2W2zSN0uyOGPt3LUmxmHGndqIsR+z
xCiowMI020FlKvGKb16d711uR35f77kLXcFyz3tololbtBxEhfnU6Vd6OYWudlVPAKyIZ4Asor7z
wiCA+CoDBbdZh4N8LfjRLHdmrh4QSXdTkOAmGgbm6wj6RM6eCmCduckTl8e1Z8QEOXmwlO5954fe
fWZIRTF6P+rfBmARlDCj2nwMsmvd2ErZr/gotjNuNBB0QO50STuVd4OZFiWvTrV25ZoikQ49/PYu
gIW5+d8ERvJdE5JwwBzoOqw6mcYA7sgxHILkYwsrO+GNhUWOhgyknqnbqpMwHrp0nw9PjrZhYn2a
/hrE4orRqg65e1wxTgYgG+ZVs9XCu+L+b4awCBWdQpZRZ/j+Xr8uwHXnH0f0yKuNnMa7WwQAz+dL
sQgZYE9oB9vEUgCVcFn4ZkjSvXTGEKKDmtYnQbtx51y1hwYJ0PbgWgaqzbfRw2B6oYFyQpwcWkaA
w6Fz+6S7u6pPY1O7JCT+2A9WFwmnExLP6GV3luUnx6OlrfpUnIbJurTlc1H+dkPdPIHgmjZQFsIz
dnljGU2L0I5U1alVV9QL1W+/MBbfv7ikq1FXyBAK7Ebni118E+z+4xladTM8wHEnR4EBzEZvF8Qq
2gmiWiYcYFKRaO9z83NRJz5W5z+zs1h40DDTnKVGdUqNMsm9dl+3l6mPx/jGqbHqYKBnMrDcuNq9
K/lTySCB51Yn5gI8E8npADXvij5pIpp+W2N7XpszW4stapS5FRCBuUOn3q4qpxiV52Mn/fDjqVsN
ZmdmFnuUT1Xp58jwn7R071egWeWxoltdJWtGMF82QCy4w8Gf3/oB+jMcXdpBBfm7Ju4CpDmUQjpr
S19kXubFaQt6PUhyIkGP9tDlKwKYj9S3WV6fsEQha2/9DOXUi2YEBNx7+Hja1jwb/AcA+bvQCnqX
n/NcoORTp6hPIHQlaARlR55pIe2CI5Jqdx/bWvM6xFEQFqBP+z3hDP5/VuU1x7DA/1XFfZmQMrTq
XTfd+vlGynstpkEVB6wws6Qn0tFvV2p0ad3ZhNUnXz3quEA41u7jwayt0bmBhVtPGVh9p5TWp0Fq
sd9dGvTZBtEeVNCt/X9maeHZKHMJPdUxbc4n1scVKs9il7bHadhwhdURoXfFgoeD6H7ZI1yn3ViS
MatPxGqAVu/1Q16kcaMJ8N/al8GUbdhbdT3PAeHcL8HSZWZFc7NCFx3GlVnfuf7d0EWo2m8G+f7x
9L3zOhS35y5rE12HQO0sc1y1QtOjA9jgaTL8Kw9xDiS0UED41KftPiu0S2r5G1EcgjzLDQybeCCh
NmDgpYQU21vvg/LnOFUY38mkg7EzGteIhATqQrgeJD464iZawUmUtSk/pqOHgtLYiCe/TLvLnvY0
1kBLfQFK3nxnl2SKO9y/I85sGVlBQXcoPKuo0Tt8GnQgt+JebMviiZEeVH+Zq0WU+B24+zULvfHU
/NRVHknkJFXop02fdHZfXxQuQIWDgrRiO4wGMrWdG04q41fjpGmJmeftjaKl91zgKpJQENiPSplR
Bkev2E4idSx9BZ3ET2K4Mnp23wjv+JQlU+Yefa+OinvtqBX9nauZx7wziwQKX1NSTR20BowZAtCj
V7c1nTLK9QqoSkRH6ETj9wYQRwyl6VVR28h7vRpeade0YVrKOqLVqIemWRhRVgoZeppv7elYjlE3
9Y+WpqlYqy03LgNZ7WQ3tRgZGN9y1TiR0B15tFFIYXxyd7k2+ZFQEhSMbdpHukFePVUMcT3yItGE
AnistLSoBAE5SL3SZqd16FIxB3zgtBqNZTaKcLQaK6wq5MoGtywOQg9eRe7ysC5He2cNFdCwvp0d
e4pLYkNSGyq2lhnWaQutiMIY91VfNDvdHrMwM3MzGhwgZ/UOBABanTuhzyGYXbVTGloORkhdPGWY
WxQxx0/+4nhOdtGWHfjk26DdgWBZuwUmAk/+1J+edD2nWajl7rCXgWoAg3S7ywAS8NhirhVSOtkH
OjYyAdgW4kqioPlJ1tb3cXD0Z1856lhTsFplPYB6AxJEh4/3468m3zenG0T+DIR/dB1jh4AZ5O3m
mNKiSjv0Mp8y2Vw5Qx1CxuWu6p6l415BRzekQrurXOvSozeVB5mrcq9SdT/We10HW2NfJLhRhKVL
4QHpddkEMZWo+uIxyjNoZ1R5OI0s7ilegq4e+sNzW/7oDT3s7SGaEGb4RdWRpPWLEFkzwm5I7yDQ
FaGdPpC6S9L61swglin3OWoJle3cG4PcmIJ3kXaeAQAVgbtxgcbSFw8vPhZ5M9GBn2T1w1IqKjue
pNM3kt1om8Ss764sC1uLc8pTUG00vB75mvbKREPNiC0x/jYJ88LI4ojKNBtsUAJGpPPkFZ+k97zh
M+/j6ZsJW9y/dWXkCHf4foBWwjZ/CbbOvnkW3vnk2YrMK3aWr3GzUqYmGCVOGYLTBIas+OMBvDvr
FhO08HnHhuCY12EAQ4PLwr1wYrd5kM6GX22t9SJhW/ABCqAjdlbrpVGlqhAafrHUNl6nG1Z+IebO
5qriU++WGsbC6kjW9139ObU3bm8b0/WrFeDMhKUcYIkmmKh/Gn7IxJXWxuYWtcOWkcUu9D0mnGLE
mhdpmFs7I78tmsj9bRrYtyv/DtNVcpkFfctPWhs5NLJFCIG5j53rfYv4wsZi3eugbJ2M6hwkGLqd
MFsDuApRFvzfvpX4roQarGeCXNfToW88aA4o/3EIC14UCZfypWbldyPzvwBBtxUY1n0FChigZvRw
GVr8MlQ3zZRnBj/1WeSLSBtCoW9srVUTQK8jjCIf947GsrQrv/ICOD1Jb6byrrKeG3Mjs74aHc5M
LHbvoPRRY918YuUxAzRrqydsfQgogeDCGADQurgulmLKWjsg/AQq+bBPq9AOVGiIrVr56jAAZ0Za
CVmYdzAJVdst8zTKTwDKJ9VwtFy+4Ynm6p46M7HYU7IleJG1OT/hJenGsnHHoy9tO2xM1caADGZ7
a+SPPddopKaqv2buUB6csZexSRtIlozUDycj++oxHoSTg8dOLTOgpgpSRFNuVNFYD3mC27WbeD1Q
f4OfjrHX220I3XNcfwxviwZvbW3QoD4zMLjoGPXnEZ+Foj5HQa/OVHmavpjZJwf5K/d3sfLYvecW
FmdPn/lQ8KhgAYklsLF27VW/xTC2PgiMAo9vdPIv3yOtR3NbaF156oJvOv3cA6aonj4OQmvOhUT4
nybmz8/mCfzsqIhDBvLUGxesfKm6jZTVHCmWJzTgwzaYjHAJBOPu2+/XMr1wfSL5aVT60ZV9OE5B
HBifR+en6EFIceO0v62DioU5N7nYlnLyNEXNBvuF1FedYrE7oePZNy6agT5+PHvvUXN4MSJb4QEb
B15R4DHeDq+rQRdtDi47eWN99NWlSXY9uQJwIuLotBZ8J5svTvPY06uyvXSHdgNBtbZ6oL7XQdU0
E+csIRrCh4ZAJ83ylHqn1srDDrrQH49wy8IihrZsQM2/g9ZpYcXNFKnfRoBjsc5HsDhp8IRMbY7a
3kmnXTxNGuLn/uMRrMW2MwtLJZPBF6pQll6eiHmRAY9cZ1CF1K0YFGHxx5bWtuu5pUWaUY5WN1jo
oQHB0JQI001sR6CEttX4tT4gZDM9PEc8Y8laQnW/djrXKk+t3NXdHXEOFJRgWxqXq1YAYkLHK3TP
3wmU6ShKM42gvk+hoGmKl2a4F/qPdrz/eM5W/QuMDuYstwU4yyI+jB7vUV8PkOb5gsOlG/6O+4It
FokkH+eAPZs/C292SiTiQYW5Ip8ov4EzbhhYW/PzV/EiAOh2bzRBqnDHCPa9DwHQRG82HHhtilBQ
/PP8X8SzAexYOQ5SfhJAVvTytpUbMXp1DGD9A8gBFUto876dJK9jxcA8vzxR50WNkL8SR90sNu4Y
66P408jy+dEBpw3eVRiZDGagnAw2FGJ3f8sIMCKz1DbulIvV4E2LaCwyjlR1F97q4Ej82Fvnf788
zSCd/Of3L6IhTVNFK8lw48N1ku8Hf5fGfXthPH9sZn2u/jKzWBDdSnvREgyjLb+l9MoJfn78/b8E
aj8Yhz8nQs+2BWeir0cJ9huWiktQOMXMnpLJovdlbcTOUCRQ2blgqe5F5jQkmYsEpS2Sj3/Eutf9
Ochl3tqzWtWmFTjYivrWzSiANY+9s4VSWp3JAE2ALli+cA2Zf8TZQFOCTqzR5cBZpEi7IjNkOVu6
eqvjODMxB9IzE3bBTLwycN3QkW0cgJdPvQtc1zc8b8vKwrM9mnWq6jAQcKlGYPmLIOUNjbjdx2uy
NV0L/zbJ6KRmVmG6phhhv/87VzPUkv9cjoVjB1Drgzqd4Cc+PLGgQE77IhAPbEvlfO3sOjOzhFRx
v8QjBXJ7J4bc3CDMcCLQSDO/DdbfuH+dG1qc+Cg0aXVvYzyNlWI1cmBktO8fL8nGwjvmW/fKUzQE
yQpjaYwq6RgOe7QaldTfQOOum4EeCq7owH0s8x0lzMw4b34yxPUElrrCfDDyjULi+rL8ZWP2vrOd
4rJeWelU81NnuiFV15rmRaQYoXe6hXZb9+O/LM2jPbOUK5dUY4bRpNMz1bUnNSHJ/vG6bJlYbHvi
Bc2otTAhxqkH9LC6V8I7fGxj3g7vwnTw1zAW25EbY1DYLmxAQuaRNCfL65PBfka5BzrWUUCzyNrq
kFn3AzwIwWGBbsZlVB7bqTIlwQkHVY7W3IHdtHj9eFBbFhYOTfQpl6OBSIbumOFH1uzUFvH3mp+Z
qFKgedQDs98StZnygQhmYlcyY59CwMTMbwKeEIi4fjySdTuzVgC001CoXMTkKuhJ4HIfI0GNrm3L
SLkdpCCuqt9WdMK9FGCyPw0t/KC2NdU6lYuwrF81noz4SP7GxencwiIwDyPeptAfx/HiXEAgtdjS
H15b9LPvXz7C0kbvTQ5tgpPyvuvmk1VfNt3GZpknYblZzk0sYrGZG2WF0if2vNh1JXKndXAlcYi1
2jMeHlHd/vh49dcCgAlkMErhpuVAWPdtjJlQIes8VIJPXffkQEfK5htdRGuXTdzJwd8JISSwlC7c
K+iUlpdBKaDgjb4FZ99lL1nH4jb4xtHN8PFgVicPCAJ0lkIZEm1rbwfT94bPqIOEr+ldUhk7eai9
kL31YpobWbPVWTszNH9+FpmtnFY9NWHIb9DfFA5T8jcG4kJUCJVK431rDGqA9RQItzxBLDFOLRIB
ZMj5t9HrI60/aNnnj82tDgeEnmjFALIIAKO3wwFCghmCB3jyo6pMHr3ix8ffv+oDZ9+/cDJWupBI
4vMlGfVRLcK9bwh2rL6tttTDVjfomaGFs9ktCMdyBwMR+RgKcq9rPBRbDa1bRhZxzMz9QAPVACD8
Y/MI3ckbKK1HBpTXPp60tWMTz2UQzM/i05Bee7soqSnQS2aVqBCNdMdQzBc/9KlEt4CAYmEZSYcn
I0s3jK4eBmdGlyulo+1C73Bw8uouG8t4JHFl8VgafyfLhCsa2jLxnkF7zGKrNkHQpd3s4cq4cSRK
z/u83dikq2MBGwjSPhB0Bf7m7QQOthKq0o3yxFF+SoOrplZhXt76/sPHC7W6e87sLPwhcCmuf2Is
T5UWPbEq/jvf/lcJYOEGOhnT1ictvr02rgZ7fND8ceP+v+bQuGcAMoSZAlJ2cWwSYQAp7U0oYg08
LJwXS1ohap6/Pw602QA5DNA1XHphxLfk6EqBW6CPXjy9co/E51vxf20lZhpk4O5AZvMOuuyStmUF
eqNPLDSn/Sbqbu3roYAIyYyZhOmdqKYqOzQGoFoPsu0Hp701N5Zh7evnBz7Uw0AejqPyrb92pd+h
fR91ElmE5RCyrSTf1vcv9rY2VAUtCPzUKXY+DwEX+r0VBukflPzw7Ao8SLAYS04cnO+GzNxeXYOZ
PvT8b6LbYsNb7uilhUXQsCikfIxqUNesP+jVjRs8NldsS5XcWM4TrOAajH5ULIKJlsHFFWzQgjGw
+lxd171xa1ZkN6bkwbD4vmAvJfnkZ/RUBHPNz7jQtM+O9Qy4Vxa2JduIxe/yW/MPQYcHCrMGcr5o
hHvrEEUuhTF4fnud1sFdqQcviqdtyPLUDltG97rpHgfbPoAIeu/V+jcrY1noTG678eBdHkS/fgbe
UKD4xe9BCe/tz/BlUAPCg59hQP8v8IJ9J+0sVmP/OFQZoEsMZX/fKbPQmvyt7oBf3Ojn92FshpkZ
LgCa1g5mqoC3xgn0L0D11DbXEzDL+7RrywtPcvDm+mPk5elec7XPkG7zr6tRXqTU+dpY3atNmh/G
0D52BIimPEg/6X6O1kuz1G9SQzW7BsWUJB37+wKKyHEBIT0g9aa4ybVj5qCpfRh2wpsurGC6QTkz
8mQaF22OCu/A962r5v9QoT0Gl/UkRJhX3ivYqK6czqAxWHpo5JN8N1XOPgfgsmMo2sua7HSqHwMT
pUK9/VSaXhZpaFwiRsvi392GuMHhzAOUFgrMKO6+nbGgTSfLn4rmWn4uyYVF/od84v98H/4veRWn
/5l7+a//xp+/QyGiyUmmFn/819dX3uT8v+d/8+ffefsv/nWdf2+EFD/V8m+9+Uf44n8bjl/Uy5s/
JFzlarxrX5vx/lW2hfplAD9x/pv/vx/+1+uvb3kYq9d//vFdtFzN30Zywf/490fHH//8A02RZ1M8
f/+/P7x5KfHvLseGjACovrz/R68vUv3zD1//B3oG5z5tEDNYAdri//iv/nX+xA3+YcJ7bUDO0bwB
cnQsBheNyv75h23hI/DDz1Ss//uRFO38kRX8w5hZRBBDwe+BHIDxx/8O/s36/LVe/8VxARA5VxI2
sd5/7aB5z6LHQgfhOOpH2MrL2jXJDcBofVD8drXRRKzJnLgsqyCZ7CGNMo+2ydnk/Nv+uT30lb43
CcUfxCz0085Su8vL3ahxVlWunR1k0/Ah9PJpSvK00PZpC+5Kq8LdNXQLW7sZ1NQemNX0Rw+av4D6
1toBnPbVZd90xY+iMrXbgsj8ZKTsk5sZUxNBF6BOFK2No0JNEuoAbquuKWXNz3qYjCJkjZHGDi/s
164rZBlCzlLbIathP4CPH8jeQWYdiUo01OzLwfpc+yNabkWV5idv4LwIpQMCiTBIuf2F2EH63agD
7YJCt6oKc2mzGl+opbe8hKyidB00uHbADJeCHHRD+ru2KG48kY19KNAT9FTl1H418pzsZZ/xnW6W
4mgOwXCsB68pIjfTKQTJPfeuzDwLypbmlDSlJ5+yvJNHJ9f9L77b/+yCCijkvCuqg45GIxUzi0Bv
rm317MHxeHGhC2uGr/f1d1mWbtx4wJRZQ3Y7Qnk8CmyQVsVk4gdQoX3LG5OC3amaYjh8BlIhtI94
wgLi1KU7IDWudGscobvZJVmO7AMl7pPSvst6vjYPkAVyivarVgQaeBWJG/pVqaK2J6DaYc5NPl1D
3p007muvlB7V1Lgf0+pr5dEvlYKCgGbijHBLGbqZiQb8NjdCk4OFePDdZOI1CbkzDOHkNd/6oAI8
3Q3rwIP2AxXFc55LL5waX9v7WX7tVFaTOJOIGC8vG1eoTx6rx8+2ao8scBIOftyUTAe3tDCLfWLr
46FwGWp1fn6RucS+4Jz86HsVdzQAD3abOlFZfzUoTbKR7WXho02UKhJpY1+FmZh4VPivuOEDqdfc
taYUB+U7L20FVaTa9kMQhDmhXpZ2ZFlpgJvAeGB99gW0F58zx82LsNbghmFW+odUtxI3S42I0rI/
IiuKwwG4mfagZ5AR693RC4fGm8aITdT8XoH8B2DqNIDYNuDEeXenKSDsGYSZqCnbYwCdPtAuSZB/
qTwWRdPG5Wg0MxEJHMIux2yfOqX/IPUiB6mU6YWuze4nMyshSdNhwuqefi8y3Q2dvlIR+EW0y6Ax
253mpB5OuSa3LnsHHWcu2nP00fITNG90O6qpygxZmXUJt6Ar29if3N4cvyC/NOyHfjjmAcDqo5C7
1HHrI4pWCjVrbLFJlunnlljlk3LunWxM916j6J4UbvCpKwCaB3mkN8bopWpOFT5JKtbXkIVilh1q
pc+wIl3zOEFRm+IiENs6B4lVaRQ75VbtRUMN46eXduRI9TRqda89gCqL3OqZPsRCZVVkqFzKUDF6
V+l1dYGmvQktw4H1onmUx1o1XA6mAaCyww9Mlvc9QasBuvPHYypr9zrQUwJdhepQcIQQb2igrVAA
w06V/oiaLRqXylq+OCjS0MKJCgaUCa7K4B5to6kNbhooOR6czjtoaRrXAblho0awS7hIfFYF4VDc
Frz8KbVMhBapod0Cr3I6dDoQvX+k4wAkWh0j5IxH/NLhGsQST7kq4iH36W1B62diYThl013IPv9k
tJhI0pkxBYwN2NyLbPSPvOVJUVxNXno39BR5i+FCtl5ikezzWAgH7QN9ejOi4xcY/q/5QIII+DAR
lkX1OQewxXILEJfxVy2r0eSf5S67DoZpOhSAx+dQEI6CjuFX68+uW5NLkInQeyuP7K43sN09pUVG
Q2Ola9dgFDGuuoCblxouEbECz1zBxD6dWisuUWGPsFvh8eBK60h5DaxeIjQw05kaaMvx/tprthH3
PvNifSogIOjzQ1k4PJpxpfo0ZAddf9CUzA9Gq0+IBvmF1UzQJ9bqmCuGvsaygQzP6HzR8/bJ5WyP
Jpgqhnx4iQUrEP30LNbQAnepcRcSyq18ZrV8HjUFyDFiS1w45Ib6QMRYYzdEVm7LQ9+Tewt6SIfW
burbySOXgrEkyxoekQAZB/BdP5WUVVee09wN+hdNzAERTUAS9dBQ98cLNNIjzd8l4P651tDbaTUa
jpnAvaVd5aDr3eSh7ZAYLSfjrnJbemN3rbooa2yhgH01iz7HnquTpurGmKWV+jqaJS7nvvHTKkbr
66AZbqgL5+jWDot02X0JjJRHlDlf/TJLfC3V0QDF9S+Ve9nYUrtFY8kIB86qe8fY9wG/cNVPGQzy
M3YHAmHujjeDZ4q4oT3fMyqPnnTI3pHog9YDKEwDFGdbEOQcwdZUVinI16xHL2D0KCtniE2HyZh2
lveU6v3lrKIaGjl5ynoN+DL0I9hWDyWWuovTuu0uWFv1O1nVZiRF7jyWDWQ4LWUDhdEYex8CdqCb
SmViq3EHlmQWNUx9qfWUmSHOPHsP+Zpj57pJBpLFefGuSeqxSAT9GJn51NsRJDDzUDB5gAK5cchZ
BnFq6UM4gwdxlqcsdHSQNBgEPApSeOjwrJ6KwOyvOC3u8VKkYTNal64p1V6O4hur6q8QC43rbiTA
slUM+txs2mWkueEeavemdTtqFo0JKyD4kGZ76kk7Eo7xUzH/aIm5Kwd1v8RzOxu2ICTntmiJS0sj
TplxV9eijLihdWFN60dIjR0MotqQy9q7FpVnfnIb09yJgYDopinaWDQgPzAQbSMXYiAaKGXvCZoS
r9J+APxDKbQUpS7kwge9+lxb9bTPsjZxqzFUaOkCx4J3MEtk7idzTKoOqNdK0p3V2wkeXXnitrkd
V+4U3DKXxGBE3vEq6C5Qhk0CXYow0Nh0EEa5NzXNTYre2aFLC3XGVoRFDwibWxt9yLr/R9KVLUeK
a9svIoJ5eGXIOZ12eqryi6LLrhICgSRAQuLr78pzHzqiuyLKbadB2nuNsdvPsLXbadz1VKDQvN/m
Ol78TwlhZR2Eah8KSPFdFOxsipspzOVTHLM3orcYul159eBergTVqgJsk8PL5NHaB/zXmLTAEW4n
2IzJchiBPi95mkNpv7ywlgflIkeBW5zXcY/4w3zkuzYmSM8MbiSnfaM7zA9ZQY4ca3cVPXxniMaE
ygOxuPHsv06evSAnIYOdJ3gKEclWBiMYG0kJxqze/8QCz8vRZracAp8fVgiQG4p55EpTTE06e2JI
jc5ZcciR5H3MVgwLq3Z5KTPzBu26rIZ1+DLYLo6zZ5IS6Yx35D412abjM00YDCletgwwMVH/KFsy
VYD5inrkc/BJqZoqK6YPvDMHUOU1qh/COpjW7m/nJ8uOtSw7JHFH6tQBv2hZ+EdnQtw35JnNENNX
yLPMmhkTFqidDvfvozMiK3PvFQPpWk1Ez+UGtSaqavcjbf8JTwcv3oCqcWvG68LVEblwMD4RVhI5
/2/sQfDb4rmdP8B9Ftjc7CD8PKJe42+66aXRbXEIN/01LCGSeBIyNRb7wg7Zuu1/SImLd9qkwW7k
YkKplkzNAdEXPi2lv33NIYvR1mORI0Gj5cwWH03GGwa2ZcVjteVj8F6o9Dsi4bxXyeJD5o142WRD
uitcCxaPiEeXV38iKICKitHdlJl+J2qwsLz2PPiCBDIrE0aQNRv38pkFuT106bbHAHZcAvWaZe7C
mPOa2HTqdWCxaSB5TH5014pqEsl48fpiqwwFQtCD121mSZFax+F9R9nvNpaLCv/C8gj1vSum+ZSk
4uRM8G/Oo+9gE7pGL9F5RpYkIeorYYI8C8llk4g52w9FJA48+RetuDXaOHrOc/e5UD+vNjXEh0SI
j+Gxm6Qjuvn6eVxKfNhmx6EkaefhUFC7XTEk7jPM1FnX64o6BvlPn55Hzw+QLVIMjeKqg43DNxDs
PKXriONmiP62U4qhfZkPNmbT0c+9GD6TpITz1BRRe/XkIJsl491L1y9xFbZ4/hN3z1n0pvFxX+FG
wD/yK/f/KxjwlEz/BAgKf+YaIbmqdx9bN/+Z8u4+0+gpUHTEsx5YiIQfkSwp8ks7CRFJmo0YOmJA
OMRRJLCsfWjPLkjWE1i69nnL9Xajo9maYKHtOaFFdOjgS6tkJlQ95YCENHpp1Kr+kQI8WzBeh41J
RBjJhvYTJjXc51Rvax1PaIPC/yMCB9+K6wr35q+I5IiXaT0DOxWeQF+wAqhUov8hPoG8EUGDe2LG
9SdiklcIclmfQumHGodBCuxnIuGlRbCzbMZUk8YppjF5GfkLFblq35Ew+maJmc4z9IgYxkNbGwl3
Il/CI6IZd2LixY7qrtSR/JdKFGfEqNpRHWyWQ55/tL7H9j3ChnFqyN9xgIBZj2x1QgLcdROQ/gFO
/9oUOvFK9KIekxi+sA5w2ONT5ZgPK5VuASphfeyKfrHPdWgufSeP2iCIHG+efjI+lbt4RRUXVbYm
HU5QIJTBIWPz9xIjnXAMYJ0qog05DxrRbt07bBRrtUSRhJNuRmzKZoInLtgRETzzvnU8O4f6TzT+
BqdyaaMRu4OcABhgDEumdr7KQl9DviFOMqyA0bpG0e33uM0z8na9VN0K0henOF0buUbxZ752r0lc
DEdYTyIsf2twXAf3Z2jxMpZQ8//0ZHpNlN1lKsKNjWwQir9aUAQge14fP7HuBdvBsdMHL3Sohjqm
Hr+yUR4daiD+W1FV2SRt8NlO+SFqzRP21K0C8PZ3GoqdnXFcLoiL7rcJm1vMdRMMvjvT0Fsu/RIt
cNTO1WZ8LNlBhOhzL01gm82mC0pkbTWjWXUuQz/fJVBkcCdvcAbvOD7GV5kCPRnC9KDzeKzENhzH
dDj7CUaYdUvsibReUk2eTz7tNreV3eSMaGc1BI2Ikr40Cxpw0e0RodGX5qdogegQU3Nx7TTWzF5E
Co5X98Kwk/zpaWR3CtxatcRr/1aMKaaC9bEggGpxbLeGYmqoDFBltg7ktSgkijUIz3gDqMxcrArl
27AgdsV3UztVEV3Zrh+y9h4SlTb91q47rJJivxb9eMx5vB6K1Cbo+uq9DD9iECF/HHc/JcVVFU5f
uIe623qmMd5c2EpNiVzSVwks+EyDdDom/oIRJeK7sG1FQ3XCz871n1FinhepXMW1C65DYKZXlcmL
iVqMvHiDy2IKsG6gvSNvvGwtzolRJ6PpWqGA2x6h9433nhOmAnrX7Xybq5KuAfsgDvt2KIQHTNg3
P3GHiaaRPC8zG33RCHeq4vjAMQJgbw3a8BMWagybKgVHKHnhIwl6/LKE7gsA+qjRhD2t1yeU1VCs
4yzAwq59hI97YqcDTSroZ+hpsLaoaczDPWLk8g+n3GdrMaZxnorDijmsRu40jkftfVnA4s0gwzfh
lvMS9oCuJ8AyborL1BFxDcEUIK40PYHw8urRdh3OGCg+saJ6OydT9j7jSMsnFeJSHflV0x/o9XEV
URiGhc7Ho98p0MMZMJIAMWy+lnEtKNSpNE9sCcDUHf2guK4zroE2smHlyRC+wEfacLl0xT4gc4/h
LR4vIhC/EKRpdg5GQuwccApngYr2m5OXEJdN2BWmHCHtwzlSPIkUTsKZDX8s94fdCOi48SnGqC7r
T95cRCXTeoR/i13l6n1TRBUSb/6reb/ze/qWya79mIqkrwMF+XaSDmuJ9MLwxbf0maON9CM3KS77
la8PDGwonRcmtbCt9yMCr9sjCvg9y2xQiiGLGoEgadrl52hId5sLihrzvKtd3J8HDpK+YB0mHUpf
AxPeBmGvjLdto+fgjim1LWWQ+GeZ5h8Krco7y7AUR/RCOkgjacxqJvPnLEt/qdneO+uOuPef9IIu
4TlF1oeoZRgfZuitqhCRAOjfqOKtP2Tp+kb4BBN+llpUD4f+PUPRAn4g4F/piGZLg2sC73iLbTbC
gIYkrkuhaPsfiS2Aw0Xabsc4o78pCunqFXkDOKECupujGRPZMmCuSKGs4ds9mKn3H+Fde93cWLf4
l5Na/axuifcRAB39KwVunQWUTbLgb0yyHSsVRe2O9D+DRdJa0iNDbUYwHfJf0w4d8JPmH0jKPACO
Gf/GLTIPVoKgNoEqvB0f4924eOMbm6hBRWeePUZP1rACbTgIeVqebGKhkGJRsB8y+yYHIJTjPJlP
/IjiKKL4FxBefHcjBcqQJQggXsW4J4jA2YVT3v4dQQiNgCDgUsXVlRkP9VqW1wpwAVIhACcsm3lb
JWAqf8Iy0OvM1ELbFbgcgE3J8Bm1brxF+H0Dn3L3MMKRDlzP7BGFtO/H6Qc4TNsE3KHtIFlMU2Cx
qZIxAAi89uZL4TwseyvekimGyWy8d5l84egjPWwuUy9hj99y4eLPwVnkDAGpMUx78DVCtDtZf631
Gg93PbDwztacYJdh+3glv4WkV43nF1HB3l2TNjxn89a+IEzqtEAVVnqdO67baKpHi2/hxIQED1ui
INAD4jWMTRuY02SWJsFr/Y68++yPXJMZEBUHyhcBao11cUn9dbqtI2b2bZwO0pN/EB9RjULvA6Gz
HWIXriwsTivf4G8f2BfQ4/cxsv+6Vfcl9iv1JEZTwxVdrjJGMEOG6p4EVC8quzjSMSlRiITIFK4v
6amKAUVppq6wB1QJLQcPSDArpgX7pVuhMhVnM3cL6kHXAXvEuhyLQYrjup6Gnp2SFqYK+BFdqQuf
l0G2YSbCYY9YNUBNPbm0edTXGdzSiTcj/SRQXx5ig5ohsUcMtF4Vgxs44Sc0T7BRoJESWPUUksci
tKKMhW8Ue4q48wXNnhZeU8znan1HA44+F2I7UUP6s8gH+oQxEfGfon9vV4CIbYKe4AIm6Df4VjEJ
9N6l70FVzhua6k3xta2cwtea7IlKnlQBz4mntrPrw//abHkOnftXYMYlTOf11vunlDNgbgjVqFKA
z/9GErzMU3BeAGgWvmyrZCE7NdCojOZ/sc6KGnndqsK2PtfR7N+XOLyJbfV3rljYzk8D3nS9Al6O
lF5/nsg59hW/ZYmHkjgVjT9DDg4jdPeF0ipNV4colQDzulvk/Ehq7Gvmx9d0Jf7e0VA124LjKe7H
vBFqghZUxvukX3DArTCPq1kklSLhgVLMLURst37Ex45Lle3E6lcLyvYyIS+jQsJjJ9aKgK7lGZDz
FBPoa5p78pkizqVRBOvLMLQa1np29mP5gLmwxyDCHJhXSEo66FceZk+kMOhnB0SOQUqDgeEH3Qux
l2Q+jZkdcJ8Dt+txMvn6JUtvbZDSJph9uhszdFMXorNlTKNnRBcP50IX2y5lwD/UmDUME3HozbYJ
13A7xYGYK3Aa6c7D16+Xad7Fkb7OhXfEhvpQR7q/Y9T9jaYUDQ1h/4L7kh8HSfdSTDXjmTrkZqnW
6CNvQ/8fULUeS0PeN1j92N8cElGCMaicVBAfpxaFHjMJdDUbTAw926/ce/ESKvdRp45LH7gSkTh8
j3yeo+1uXZYdIi0uMOyndQKEfVn8oIR1DutDwMa9bDtaIwkDzDsfbzjFEQzY++0hTAy5JID+UElH
mb8vkO0CyOnX2IX0pAHh+KDTo3eJ/R0Rod05Fejw5WhG6XIFFmJZ1AWLxXfKo1f6yIvFx/pq0rzG
kBagDLOnnSzBUC/3FiKlClQaayYna5JPU9W27VyvGGxasWKk0h35b1hc2jhpbKPAtTdhEC6HoGA4
5VY7fWjLOVCxNVavvtP6DYTtBaHXtxBlM3+xXN7VsAVXvaxseEoUMnpKZN2g3ClMjgKjk31wmU7Q
y0hTcndSpA0mzRloULLhkLJjVG7MTXvyIArUwL27oeo5m/3vmDve2G4YAPWbA3gCtMCo+FWi7Qjg
5IbjU++TYsGBKjIkwsb+E6xLyAa65KNfx0PuHa3iWEumEfSP6f2iDIn9I1uHV97CG76Nbo/i5zug
WZwFGgguM0DCWnUPwmhG8N3wXHBxiHogpWuUVfmS+00vo0PRv0PLWgMXu+NM9KpZOYP6Gvo2hnh3
bGd51aOirwnz5YflZMGWF/Uf2AiwrppuZ6Be8JeQ4n4cXrDwVWQKLPY1Ci7B654hxtW19Myr6WNV
Rpo2cErtrBEHTwZF5RcGyU6qxuIbVoKjPmXrkM6W0O07x9h2ovwbag26wzmIHg+spKBOIPtxc+/t
PW/wntySIL+NXdVoEaW7gkqIPUERcmEQSNtpkx/7CblOKdmeEOEy7YWN8eftgsgNUhSQuuH3MOCU
GxL1RPL50/cB2wUuSSpvzt+0APvoYsTJwsGOjWhO+z1cZms5F1NyajdbTdCsfPiRok2LC63qIwPd
yLPU08mI8GUB31viygmb+VHTF2wmr5zOAmz/w7UnxZPMw1uvgWq3pqs3bETIBqrjWcONF6HoE3Uw
h2CFvzeXwViaiWBfDAFQbe0GHMGLvBLESfRKoAOq7YLILurwsmdDBYARURFxcMVuX05EpIfUConz
BvFPOXXBJRqjf8McArCwmFD4CEYkLRDrBhdzXeRbe0TnDccIpNW8M6tu9wJDYlyybA13U97Hh2Ky
wXEkGHRAPhFXOgz1tA4G3j/DWohIOtWF76Bfz7QPd6kNqjnrnnFlHmY4XPGQDPYCa6DrAZZksDag
2Qqvv/P8PXYR/Ljx2AyjL3+HiQ5fEzr8MnJbYRuwTNZDnM9NL6aOVgsNoLEpzFoqI/OuyV1Ayq6I
8xevY7cWsSNYGsKl7mwcPpNVuq8pxeI+S+Kfc2/4AF4ra4yoXtV6GTtHrG3BPK1tbbb23se2q21K
/gu9+CnAcLKOv/CbhV8FM0oytk23ot8DmBK2dv3e4Wpbw67xM8Qb6SE5YNK8bOpBCOgTVnuwQIMo
yYxgCRCkN0n43c1W3pX2gWRA7Rcudi+QQ1zwBHKDrez87neKe8nn5plv9la4vu8rvVhVuZV+6+g/
nSqQyqw3FJBlB27zO4mfLMYpk2Q75baXXAIe6LrohJiq7VAEMytbZa453ASSnVif7dpoviadPFs9
NIPLlpoB37ozEf7kgVqvnu36+n/fcu9+CuQmm3iu+YT9dBMTTiS9PhPCWxzlppKoGDde+y1X8UnT
w+jMPqAo4EBiWDUE4W9SqLaG1+S4OSEw8gVrsUMUF+YHMmLPQ0Qy4uRAT/gekJHYOxa9QJRzhGOM
Rj24WV78RuzPfVKy8VT8xK39GuIYKDZ0O5PsT2wZm3UT924l+SkmuijjLTolEp/H6kh0RifQYROQ
nG8gGv8HtA4yB1ZZJM+xSkA2aXS2jn7i1VmY+nXhKxytxSPri+X6w41rUadrEeO/yfix+mypSOK1
Few0Z5YsV6vHQ57y7zWJXjy054GuyadrFPlH6hnoFCxC+DiXuzRSADYETvJskHXusY8lC7C8haa/
qjk6ZcjUhrDEk/+SEaF1oyk8qFGyFg2Twvu1hHIss56gBcJhGRARp3U2MgB4qFT7Gft2QuoJnXYR
hAtv29oOkNlMojii+DnqygLqySObVPQZo9gnLV1q6J4GoXc1/2MoeIJcvmrKkB5YasTL/u5QavBp
NXx0tBXp0xRD+LFngcLjNXgfMdpYXhzJxms3A2bcwWF/lTaK8CyLcHkak6W9UJ16z4UJEevbZQnq
x2zxQwySgcrNrv0FEIS/g50aNIZTun/0pgp8X6odjiAkSZNkbXSeGckjcCgkfptNIvaBsRn44AzB
305CypPwDcSJS/fOT/qfON3WKiIZsB0VzuNeIGERy2rRrnvNzPqkI273Ph7GXRCx9MblGP2i4YPL
9Vf5lCUx5p1sSr4tbJA2Csw3gNy+coga56CMBl8elIViXajugk9LXpZRRF8+yjmfN7Po3QLDBqrX
DIYdjh4g6g0VMWgEYn2/7R1iDMtEueQe5Tr4GZDn2gQjujakI4iqGed9ng5gALDyXghPP4tk+YCK
IAS1SnYxW9VOxSb+I2NxzPyrX9iri/Es4AnqvrrEYbbInhM7vI4eqlUHYMbI9cv2VmZ+WcTyQbqm
d4L4P5TsQDFVLob7/0a60tvYKfyQxpJLMZn+yfk5QtWhyaxAjWRqR7jGuO2/zzKnaz1bDxZhxboK
Qq65Wj0zVw6Bp2BOWjARKoBJdUixn/DBnrvAnWHVpBXYouJZUJhyBC60yGsbJtbHyzaDB4ae6ycO
Fa+ACEAzE0J8gOuh7sBffrEQS66xZsV2Ny9N2HfRS+6AQiDFDgmOS3eAMtMAs0MXMojE9AgIP28g
fwiwEKAc6q0V3JRukvimcUqDIQjZ3IGhy9nfVs3Lzc1BsBxWKTZwd1MHOOf/h+2knnkb/0aBn4FS
RIJPSOJvM2RVNiTDIX8AMO1m6CnNPDRTzI8t2c/5aV1AjmVTRi/D0q4nyNW8o+ld/qkmo5sxUaCu
M+ed+j4bXtAohUznePDc02QL+NMRhfKAkF25zZij6ZY6BOZh8yn1Mo3I/Nbh+E17OTTaU+acrfO2
kyHjez5G8TmQhjX57PzPbUt+cFl9ZVFxVGxNLsAkcPmryEv/c4zm54mPI645ByWt16XgPDm7eJYm
V22UfRV9RvDrRb30C4+Dd28NFcK/iTIXo6X46ZybD4g7HSJsCXDVD+N0ppvGaYNoJXGVUTaUhhD9
0y1t/5qkWv+yITIS61giPKkC5An4Plw3YmoqSfZmw3Q9MD2xA0Csrs7och85Sk8fdT5nhRcfVU9O
HBcc1ucxW6dLwWIIkJKE9LtoHuy190fvp52h35p6Tf/4LEd8bChX8Hy+jXApL6wv3UrsfWxDhXhG
VHA0fLbk1sZjuBu8HlRFj1BGf0FH1AYJCdYvfgsYfvOLvIYYqREdYLIPE9DHbJix49oDthlS9DFN
UkHVkkIDE2cqeEVnb3tMlmEBbYWtBwGdm7yNgFNQveHQQDCbNULUMf0P2mMgGcEIBV2/ymOC0sZP
aPJUFS9oe/Sz5Gf22FQlUklUCATTOfCi9h1EwprVOfUYxrP2BrGW/5gInQD/mVFzHOmy/sn0KN8C
SC+vQrgVkb1XCNnw+w58r4I6GDElBTO/p8Xxv4soMlJOeQQGLoKYB9CD35pfbEYIaJV6RQ9nUwuQ
edT/2sTpJ8I3H9mdhW26CQK6BFGYd7h8TBnxAaIRa7oXwxMsl8hD6Q6dRu0v0PKevIQrjqHZx2vt
d2Nwwbs111vuZ2W/AQVz6Fc9IkshkhWjHL+t2eb47gv621sydx2LDDIxoCbllE7s6LfTtmNLNFWb
HfUODTL6nK+ThxGxbevWIFeV8rmrlZfZF8mI+UCu6fCCr9Sfseulf5J0BSuTeCidKvk0BO9QDXTA
IYc4ubV5+txm82fcoWuxhdq35mkL35rIi0Org/zuAz+b9sjI72/tVpjr0Lntaxk0KOB+G34nOfln
0W31gmDysG7b0bslFPLIgHjdMeqn4UkKgURdMdHK+CkAwWwRFwS3prjQB9qwThAI5/r2Ocph9g0K
2R42VPsAVdDDCyGe3a906HZdMIJS2ET2FPCZnXmyFM2qyNJ0c1RZ3AyV1mhynoMcj5Q1QIJAoeHc
6pHqNMfhrwKpkDfF5PpFEwuo0Cllymleij+GWPI60BCJT9TwWihVfFOWJP96zs2LjRy5zYhOXdHP
miIolopClnjYiwMIgceElOf8ZcK3zep8lPxn2Az78EDXNa33EBgWU//ktfNHh6q7yut59l+nrage
W05DJjRW1iRAsm8UqAE4+AbYNOHy5iLRV/Mw4c/gHtqtHo76IvDCty0xzC+RJxBPCN1NgxDzE8RX
WHRlfmWbQPBxGK01jczyb4yDeOd8gcNEALjDCYhvAdG18jCMjN20sWk9smGuSciBmgbQ8nHocG/Y
aFt28ABNTSXUmtmdBji85iFcdt0CS0SD0umkZAIwo2nFKE8mXXBcxzO00Xhylp8lNyoqkYIenGUM
CtQAGj+C89N1QaHY24r+oZ5TPpZknZ1klkgYyid6dMWmL7EhHcSwOjGg8Ja48Vbp/yKycA24NBBy
80s0UaD72Gs9PEE1ZfZF5a+Bi+gt6bvtzaXJfJnblbfVksQPad44vDgeQ8ppxuDcgX5oFgmBXuwB
sIdg3NsJus7nwKwtmpEiRCMTzHUGkbIA2UZ16Dky48rAJvQ8JMDrwTB7NfRxtB61WD8ZwsRKuRb+
g/KDCIr540/UpfmLc9nwbSXE4VXGHydtDHRlHvyfLllD8LDxtu4TiIl34OwwtXGwQBiOcgb2h3nj
95KMpCbLXNQO5bgNkF6YsFeyXVd/wFMbF78AC0BBA5khleHRZ99iTSsRQSvlbN/961Q47PU048lV
qZpLkaJcHTBIjxj9mO9GlciPgJv0qSPPM0OzIjWRfC0ogRwRpLH/3oFrRuPq2Ln/rGcBXc7AINOU
JH6JK5P9HaJwnkoeJNsrg5Cz6t1gf2T06FpF1e4fgMLtHZwQEOMNzhS6CO+TaZy5nLgWmhNuIECd
MW7CTvKEAtsMNmlP/33EmTwYLxvGlVTcP/gzOgA9MUHT44PgwcPfZlAqQL8LbVXmb6cUId1/Ai/f
7tTL052OrP/QeuEzLSbsHaFHk5rCVtNwhwbZYCC2WSFZS8G9LXhMjY1xh3gT1qDuxdqo9iJf3R3D
xAudUIcfDtq6emMqwtAYpe68th0WLbVuVNRUOOCheAyQidyF+hVx3vFQinVOXnIPlNk8Of3uhUv6
HrOl35tNgplNWjTQOjjUttKN9gAF+3yK5TR+6xjjZeqWAdvirPdjuPU4/hWcX4NOfzyCSZcot/dE
GzQcX7Cm2s5nzHCPJq0ZTVepB0AIm0B793s0zNABUEybsRBLM8yt45Anv6BZohcsHOIeIPAZoGf3
GCot+oK83BYvFHT0i5gYa9YMsjzKBb/7i/rKZ0hs3YbRLaMeb/CGF5UgwoJEWdil24LsVcQPUnNC
DFnFZ4nCN7QQhNiXumQX8bX7Ref0FKwCmyJLkZAkvfS3kbKrTY8uXwi7bAwlGF2OzmbutZsCDwri
JQhBugP7fO5GaJ2gEUAXICccEHk0dwfGFvEE1H77Tw0te08WGdxwLI4bnvY0+BPAAvqd8Hz+A5mH
O24mS/caHNI3XrvpV79gZer1SF7TZdvaM5na37PgyQ6kQXjNTOowdiyLfh5ws38OfbLc7Tj3UIKi
yhckfoL4aoggpGyDY+x1Ps69AHk1enibw1WvdbaMOBYtPrlKou8EUeO8TW5FoRE9n8XQSjP8WTHl
6dsWT+l9IL2dyigbhW3Qee0AtQR46VBOBJ9AUfBbR/gM7nwCi5IDuX5Le5xltQaIiQ0lfAjArJ28
5Tr20+zverLQc4ASxQqCEsR3hwPC2tBMTNuDm9Ck8IQqT1obhyoF0Yns6re91rt4ov0vZEz3FwIF
8cugdPZsGYccrvCwSJaeGIK3tNiQCpmCZCh9iXpBHwt0E+mMvvpE580STvHJmHR+JxDknOGH0ei0
48svoMk9xF0aApcIEs16VBb4K+wqrxFDwFieQ6Nr9WQh4MjYXq3Dax4utzDxyFmvLGoQQbqdUXkz
fMotgZ1nEQ9PD5DCuQuzeqXYMLGX9lCxjfI/3SktqsXlDxI/7A4TgumbwLJuJ0aIs3oAP288idtK
J0hOIijMqK1HkluACIfjCM3w2TF8ade6cKc3iLHbGVHPW9ZiDdygYUUrF/PsG8XMfJaB55XDHIXv
aCyJ4Z9ATBfNFbloWYhXp5LhRxiYn8oB2dpXlESC650hHmrifEwfHFScle1G/a8ICqXbMBFIZ4Lc
7WGgTV66INaAU5j/1c2rucTxgAvPaf+W04RW8+QNt6hAmp1CVuZn1NFlNwvdop5zYLcVc8QJ/D1g
53DiXhlhOcMVAVqd5j5rgAXkzdgn2a1YM1t3LqRvCoPUp5SAsF2Ukgu6hNyuU2n+g6wBFG9AcvwX
/khTUmhwqnSDXz4k8bArOCxHJadD+vR/1J3ZdtvIlm1/5X5Aoi6AQPsK9hQlUZIty37BkGwZfRfo
8fU16bx10kaJ0ki+3ZfMkT4+IAgidkTsWGsuMdb2N0umvPtGkuCNGbEJek5csCCLbTK5gwxopCR4
5xq2tX4/kmq74NhB7GgJ+19VN07vAuEMm5K8l6fJSrJljkPxJahEgarBaK5ipbe3dX7SWRlTMNJb
7lSvVegkqhE3rphK/D1DrfqJ+N320JWa3I+FKPdRPjHjCyY8ZUB0M9mascTGMaCUz8sFO73mtQ+H
+ArKbfy979JgNSQSGZBhmu6CxQm+SlZSIZnlImZv3VJVXjIpyKcCv48twKVlWAZZ/6ylbvRDRsk9
i71hW/dm4wFMLL6jSa+vkjZOdn5kWzXKPsYfs6mjVl7jQgtxqqLbhC4Bk27tFGt6dM3eoXO0oKpy
RM2gvK5xvZzScLo1SF+x6zGpfGPlHr66iBo/Y68VJBtkQGFUJ7BHz604ajhZklz0fFnwKYhJJ/Ya
TXG3wh6M5WjziWALHE4G+2HDfry4HnS8NoOcyMewWwtfjWUX7H7MnTImUmfSmpoV+w77QTtlAQuc
ZoHotecae+tjqVnNdmg1sQisKIRIVbDTH2qTPmVCH6YqQrRmZdDxQFtjONqFbf0YjGqUy5xXljj3
sWeT4O8p8jqn57p/GyF4/Kk4FV2QRsODqys95qKqinihtWFqxgVm8vBHZObGVhSds9aRP3MK4+Zb
LQ5KWOB1z2oatdW+YlSyusG+vJOnfRSNk3Fvyqr77ru6/zkITdLrQUJXh8F2qh+SqPu1GSJM0wfJ
E1BH7X5KB3oh+qkLLAd5+5fIQm0MDMITjSDg5Ni0xkNhIHbk4Ep/Ua1K/dpl5rjtiqG/nVo9/lIG
/fBUNAn+Eami2zgMelvu+nGMV30TDSvLzQQOAsNd2hWiZLw15NVXfeEhfS9WJvNkBE6uFC+CRdQh
x/6wi+kvBd5fHFu7slDDYNv6rtxmpWh+xhMCHITNlMqsMBDTlQpqE61vV2S4otXCQUtE/ZAvaKEo
mzwM6l2NTntZ1npBI2t6lZzw4z7P0Wv2Wc+JTptbrPuwUHOyamTpp5aj0HSVcCCBTTDnkDhrjJKz
X05+UHKyLDqoZptux0QxDrI/bZyTpN9jzs+3cSMi9tYB5y+OPURfJrvk+JL3kEMr1kd3LCmunSZq
XyI3GdZEYsvVqCjhp6hBlbwqbQ7bB4GUMRZVe8gq1PYOOrJllzNE6iaIHrJBebJSFpCNTPU9HIJw
X0Sy/jxM4YBlIzPuArxC+1waxdJWm2Edx2N495doOjbhhh1ta9iXC1Ep7ro0bWctgLvggUbkG2uf
maE4kG9OPocGMYLqSXNib6FUzfcg8NGVagl2CUES1wh6ktfNtnX5jfqQr9ioTGscyWLZjpleen9F
KGqGQu2tTczCZhOHIQqPms3tXw2cAScUabgd0NkdYx9JsWIRBakZcb+J2IhsWsxCf/MN/p8B+Q9n
7X9czXPn81lb8x9W6NvyNX9o5Otrc/1c/n9hgMZW/3//x2P8vwzQNyfH8v+5KuTr85+2af5ffzug
cVD/l+Va8BIsYlmFe3IE/+2Ahvl9MjP/CvnGl47l+XcHtKpSgcl7ogTDvOByzMO/HND2f1nYqR0X
6gGxzfzz3zig/wQ6KGQvUavh28/ALD3BOeVJ3nbv2vSiqiDQNqEzqf8K2/HP1Wd4GcLLVLX2K+Uu
j82vGa+kN6JM/u05v+GlPnfnJ4P1b3ypWmvxcbOVv6dW3KJecpa1aZsXXnyGlRDs9KtM7/y7PI2/
lWjLaRpiPLvszk/f6Lc7F11Nw8TnzuuexR393CuMZx+RTE53+I+l/Z9HPiNRuOZk0KVIg3v6FID9
eqV4TnMVeQunHbvL7l//8/57PkGZJj5CG9vhquiTtZ2q/geo4nM/Ky/87w/HKSnZqEX9O9qDdLkM
45F0B8bcf4bmG6/MuWczg+HWHKtNYxS5d3ZXsH6SrDJNLSL4IlQ/eG/+pKz95+mfWAa/331TDMOU
W5yuB3Y5EXhalltp1tpiMKOGCewkYtbaF0W1k837X+nM49Jm4zd1OExs0sy5i9v2ZkJvSJ/EGP8V
teafbzMbvmRL53luWvadGlhY2jti0KT55f0b//VI3nhRtdn4TcAFtHbddnd1pa30is7BVJB/ttOb
R2f6XEjMvSyuk9ukileYTBFTbtP2u+/v7GbNPwv3OxqiD77oLB7jn286G+9VodXGxLnDXetXyCv7
9RRcKbib42uLzacpXgYHi6IyeZ2+65wnu0+8nCGbVtXeVw+Zi+vo739VnXn6OxknfGFnc2wyElj2
82R5/+CxnR7PW49tVjxUR/rZEHbdHeeDOyFeRlrXFk9EDFc4A7UeGzwWTEWicazWSlsuoCF4djos
1NzlQK36AMDzi1j01n3M6gzK7ViR+sj5XHYyPLiokCvPyZqNZvGE8HHp7DHowN6h86JV7fF8CnA0
5NnFyNJ8w/eGBt2ZtUuSNS4ej3XQ+0/IPjPKNf3PMYhII0H0W0Z3FSHyni7tXY+b2KkMxEdx6TWp
uuglqOCwLB80JW29tO7Qv5vxIwiLQ61WP6PSPURl9uSK6F4flevWjZ6GOvis1KBYMNXj7tj3rA5l
OF45mnJtt+g9hrDeNb74zLHJS5Kpy57mAB7U4RsSlFWYVks3DK9ahcNK399i2UIdNd1YzfDAumCP
qmpDV/tKCQkdVNT96YlFUDroI9zUXbuZDO0uVupvUV5d56VGD1yvti5yrTBK7yIL1FKl4INJcYCn
6WOv9GtA7ytpAo6FebHW02FvRuUeM/Km7qor4BU3QsvvT3KLAJQdmiv/SL/3wio4q+FanwU4CJPq
qHdMcKCCBuwUSKTaVM+u1To3OBQStefjy3r/Nz9XBeeFfZiY+kc26Jxhr/VI0nrIVhddes5ki3ts
ky5r7aPR80JMjYWvsvx62bVnxdsossSxSlEdK1xAXmj5N44T3b9/7TOjQJ3V7k6p8a7ZZnWErQPQ
AZlzeBfjebilK+P+O6jcf8rmL8jN7yuZXIy2EYz1cezdu9ZI97GafEAoPPOTzklvtqw1F7t2hWRY
ab0pLe5bZGvLyx7OrIgq5uAosQhqTJhOv1DMhJZAnaibBD3ihe/NrD4OpuOWlaXJI27eI5GdSH6s
/CMi/bmHMytxLSRp+BqTPPY2841rBnLby+TfhYL/86vOhi+nyjHRmGl9TIf0q01TybKC1/cf/Lkb
nw3UzA3HSA1bedSQ4tNZmo6wncsP5qS3Lw4Q7c/CbztK2nQ9ZSf1NaDZ3DkYVfuisWrMQzFjoeTF
qcVzTAb3+5TSbygi9YO10Lkbn43VVJdjbBRRc8xqZ5NLhNo1B7sfFONzF5+tswS6iipxuLju+mva
MxMmlnpcXvJ7Gu6p+vxWAHxzkPhGHapMxcE53jdzGftgm96/+umH+99rDBhhf1496zg96VEvHun5
tWD7wD2nyUOVxFccQv3sjWifN2g/TbqqH+QbnntYs1FbW9Y4qcnpYZXJT96nhcgRaL7/bc5dezZo
3cIOkh7hylGXJdXeBRRQgCZ8/+Jn1mNk+fz5rLDRQtQr8XV0jZ0/55mpfJ3sqfbSzndWUzVwtMNr
Buam0m8ckPY++kgf1aWp3bNkqG7zzvTXk8254zBZ4iZVHc3LS/gxiqWZHrqc/sCh5A8cuXgjO826
8AWaFQQUMPYwKGpz5KzrNRjwU7TdRxzdtzdjZHb9+Uj8NvOli8roqNuJss1MaWMDtx9VyAMW4b6H
Ft/LKi3Vevf+b3DmB3Zm0/nU9Jmb08Y7Yrr0NKkmntbA77js4rMaQfihfwIoMdWOlr9QpN14tUNt
fv/qb68WDGdWJDSBUwrrb3PEchmhqTOzK6NvsmXdatpFE7rhzEpFG5s1n5tIMrMKdgyDZUBvQUD1
/hc49+xPf/57IapESRPcqY92M+qcMtU/rBFX5PsX/xVr+kYhcmZlAazbmEXIgo+u5ho7tSmwifXR
d5usK09U5bSKhw6DkhMm1yPHGZwsimqVhhyevH8D577drHQUdkqVtaQ8Tll9X5Tyqs0/Sgo6d+lZ
3SiU2JAya5pjYRvfS9X4wRnmj/fv2jrd3luPbTa4EROK1j+ByuJiaHdaNRIGInKX/aqCUSfAo7os
MR4sk9j+YoWhsewrxCwJxWqvQD0EkITvwp2wcGE5bx/sLFeu0Zr76x6nALubUYEP5XNUnTVMx34i
N5NuEZlagmLg0PxT1fnZUpv6agkZTV91ylR5oROaHlUdYZnWZNuGbvkS1bdYO+C5QMNUFdJZs9yF
2JG8BnbPjeJy/sGhZr3M9Ml5SlwFXkmI2llgLXxAydE8+Uk/7jWkMUt6++NqdNTv7VjHC7W34+WY
1KU39RrR6raFBcJyn+wuQ02CYQheXwc1cehehghzYZVFF8429mxA1L2SjuNQVEcUEskSjz9KjSb7
oNKdmZjneaicejtGl3TlEYJStuCg1j7pl15xpNJzABCEubf0Q0+L2XlMRRhs3n+hzlQpe1bQOxka
daBa5ZFSHgIdyLExuVm1G/Tug084MxrsWQnXgVMmBKaUR1/6ByUj27jQ5Udpsqdi+sZwmGeWJXpf
+B3yhyOt+BbZpETj5toKnQNl3Gkk2H7w65z7ErNiPkxJVqq2Vh/rsrptpf9NzYtPl/0CsyI+REnm
jIBgjhgnxFdHiuw+VydYPVbyUWzwubuf1bpxqpLcjsbyCJPwgCHpR5w4Xy67+1mtk+Wox33AGkmm
kX7VtAikR7gU1yab48smUntW8lqhJzYQQ+uoRyqMK4hUnJfLcoFCb7ioQw7A+M+prlVae5Sjbh0t
Ds0RS4yfY7f/ICTqzMO3Zu//ZFtV1JVcW0nhqbaxvC7ryzr7hjVbwSRjjwGQ069jnC6kuQkv2wwb
p9Oz36d+O3GUkfx265h2zS5z++dAuJetWazZ664Pg1WhirKOduSiHfODxIt7iBzvv47nHvbpz39b
s0hXmfzRwV1VhRp2KpyXi1EL/2ZR/4Gi/h01fO7isyWL6IcOEm1mHU2liJcybW78USk+uPPTT/ZG
Jfs14f9+50PV6C1ivWOlduVN73OQErh4E1pXA2HjGrgNbZwr7z+mM1V/jjfH/0ESUifMozNUCAdj
nGGOI5UbJJj5+v2POPewZqNWcd0EgbxmHvsyWvRW9ajo7utFlzZnozWIkD6VcuRHrpQETGkNns9E
WXXZ1Wfj1bFwj8B55cZHv/M0J3/okBVedu35eA0x+KG5lMc8RkSiIaMOS+Pp/Wvrpyf7xhtkzgat
hSoijIlaOg7xIW/sjeokuJfXev7JD8EXlddDZC5VbTNkr7p4ScUX1ZiuhIXNC7k5/1XtoymBmfFB
3ft1XvbW/cxGuhEOxZjEmU30BhrFYVg4YE00VD+ji0jaP3BQYbS3dhXvku4mzyUqVupjZWzgx8TV
6RCj+pdhEf/TfzPM01v62+jq47iYLCstjiwO1ihLBdasuP1g6J551c1ZXciNJirZShZH3zGv4bvt
e135qBKfOUYz5hGGIUQ8fJ9OdnQABHyHC9Ce0AzPNOejdTmdbI8VxCMsyi+h330ytPIRGpZzP4yT
WJQmNCh0TbWXJBAMOotzq6LToqUo9f6204zgrqj5e3Xj2NuiKL9GpPCApNK/cdhwLaoqvfAJzVYJ
A4f/ZuvL/IjL56euY7wk/2v64OKn9/ut92xWaaasQNqlEbhTDek11CkUEWzsYNZkz3rQXzZyjVnN
6TlBwsfZp0c7GJ5b3F5W//j+uD3z9hizeoOCFfiZ0hFDPrirzI3RFZUfPfdfmR1vPBtjVnCiJpwq
kAHpseXMchfCqn8oRRFf6wqcmBLcEpCaukRT7FRy2QTKcIO4O70HRwS6tC/TdY8kfAnRznoJo6I7
OCJX10FE67BhJ4gWQvtk6oO+9pv+dZACqkKP92GZmexasuiyE3nDmFW2IAWiSkQND78BY6CHRKJc
2Cybx10hic5FitT6yCjaAHV8NJv0g4J87oed1RzbMdm5pk1yTJz81S3dJ836oLSeu/Ks4Kj9oNlq
W8THQJrByqgticep3lz2Pup/lkrTlqSnT310zNo+W2kBocZwIT8arL/ibN56I2elQOSKWU6ov4+Z
ve6gfrCqoTl2l7c7jtyzk6MlBj9QPIvT1B4hpQWrZWAxw45May7RJohf5hKPK/2DR8cI18gwvcAN
MV6Fi0J7YJwupvDTya3ulF8QNrBG9hKhP/hdtarpTvJJjfPU86fQaP/+WC2wL+sqGbNa1KuKjko8
TY/DpL5ANVzUKqlEF/0wYlaCOI3WYpEUyVF2BWflhMVE+mW/uZjVIDSdgaUkeXL0q+BQ6PVt2V5W
N8WsAGHEiqFQZ6e6ScvHgcYcDOnnyx7IrCykFJgQL2B2NK2dbxyrC+dzMVu4FFmaa701JEfRgS52
kZXtkOTa68vuelYWEp/0CDacXL2oQIK3T/Tlvlx26VldyIsqSzIJoFydEtgfbVJuFNwAy8uuPisM
oVk41tDpCTZeJNh1kdwgrnYvvPisLJSFbkFSbePjmAZfNCvESnKCilx257NR6U+9I3o8u8exzJN1
gGRa2MVlP+c89ygxVPRvrGqPWuzWq66Hr5i5YMQuuvO5lnSi6xRYWpRBCzEg+ecveclW//1ra79a
EG/UYn02OP2gTJLWyqOjqisbCvGBYW9aj9Ras3J2aioJLtzV5MZQo5H3r8LmC5S1lT7qizGY4E2y
xc6UuwAEnGjFRoKt7OsfIvnEFVIawyI1DzpXsRqM2la7pffrEQ+yE9oB6wmBMrykxZeC3adFbRcJ
YNQGkNh0pICXubkt2l2nrk+lurZ7r1TjDX8y8Voovbpj/qhECIX221AU9kI21/yPemKwQAAQ4Iwv
jv9DdT5rvuYZxi2b3QOTAVlhP+SwI85hSfVX+LEcTNFVHJ6mhaI9JQ8YGz69shsIQJU38EWi8j7O
dgnfRwlf/bHk9/1etyCO+BwuqdELxq7kdfE1f80hlYz7MIHTOhkt3Ozvx0i2nirFpjFYvwD0w7mU
dXCM17H/2nblmgfCbNap5d5PDcK8VEiRPgazat+oa9cP+M/1aY4bEf1nXXpbaMC2huqL76K0LL/o
5i7pg0PLtkbLTmYi6wv3ENBfCdJsq2tPssZBm5tfsURe+TnohCqHRR+upgCjQHOtWwebA6QQsJJF
B7Wt00UAxG6Y9BMzf3t6hBo5IGzKWnXdSgv/57ppvkK089R+vMKjtUxD5IPlMilxIhCw0z45iQUe
34Xxqy6rC5sKvzZJv23jwp7jXhdI4rGOAxJsfPMbVsYPhsPppX9rMMyqfgAxE4s32wi76T/BUO45
gQIPLwDpepEMG4gYuNnfH3pnFnD6bA5wCngCHZqQYxIGB+gyn43Aurrs0rM5oEoqTHdtnRytNjR2
DoEfnjEQ4HvZ1WdzQNkOrgUjjX20UjxlPQyMJvugB/srpuutH2A2BVQcWptmL6JjzrsfDuGC0IA9
AyxsTRzn69OKp07u4KY1XbgNJ+1Gax7f/1bnfvrZ/JAOTZ4OsR8fHZH+5MxLOfpuXX7KLCf5KQj2
vXHwhnwwF537mnM9sxx9wyonKzqSvV5d9S7Gwrz2QQ1hXPHaVhmucyeOFgGuSaCfcB0Zk5q7K0mB
gN6gtbvIDrQPppczX3wudSZQM01lStivinP5Gj9EegN+MH2KyGumao4BSRRpfdm7Mw/Gxc4MJWmM
CWIf+ucqdZ6yMXh+/wc8rVPfeHXmwue0EVMmEbEcNZAX1Gc78FzgUIuTq2mnJtLdKm46LuEyFpdt
wbRZtcDJOfrOkKRHXPndAoELp43phQeNv6JCfytzDtmc8KVGAmX74muOhTZT9Q/y0c9Unl9v5W+X
FqGsFcdo0+Mp6UCzum/0Oz94mc5delYbxlZJmtjQY2Lq1Ue/jkEPmR+1wc5de1YbiriWjVpoKVQv
9Qu0/XVaNR8s4PRTZXzr5ZmNfs13ijZ1jegobT3bD6OKmdokua8GG7EKYz0KPCV3OF0ulEo/wX7v
8Izjo3XNLF6G5MltiiLUCTNQsqUyVt2qHwr40IFbLWkqaFsJVdszusBaJ3yJZa9reQKsuvI/+ALn
ttRzPa2sR7KuSjc8tjDYEzNZ4xD0cPsvgAt5Q37HemZEUMG/VKIJk47zBJZavfXFhIsQm8fTigpm
P6ANuL9HPYFhvY+J3UtjOAmY0rWHxspWiZ0RvkPsgLE6LR06x1+cVluR+JYl923dLQUu9Kk2tk33
Q22fuvaDeeHMT6+exvxvb6yV2Wppxnw7Fr7RuNE+GmQ6OeNv//JzQa90C9nTHY2PqVaGD2NUtmua
p9Nnw+qdbQd3YkWQplwlWgYxDRLyJldgWJzoPGKjOSqWQ+CvrHCI23JBG+sLZBbZY6KH9CuU2iCl
pNayZVT38qaXEU1vWAheZ8fYfNuQiC+3726GwkyAziANq0qTqKBOLzC0W422huiVXPVNXi9kkOl7
VZasROo479YhmkN+IUP57BTuvZqqS3PQbsOGLAYxgOqEa2F6zTSm4E5K6dlheWKk5nbh5XkHdjWK
xEEJXcFKfsTI3eJyNXpjWo96DtU3VaKfStvHzw5ojteu6MrXsIzr2wkLO+BHN1m5cLvXSLjBrZIR
8IXAvmDFCLE9AiZzmssw4aN4UA8+Iv61VQ7pTsSKsywEDDXNfIlDMa58nPoLQD4S62k47NHZ2dUi
12MCbdxgk1TVc+TIDpxLZ1w7RvZqCD14DKfwq0sGzRciZswrIgj9TQ9Wfm2qZbZQM0JMvFz03W2u
ps2mb4Z2O1qttUwRqCxO2Tt7AyPnEm0FK9UeAGdWRI9YWcubWAF/oRDi/cieyCbJwCmtZwOi8W3c
yDum60WjhMZ2rIxgxbVzT1NJ/UrGVuMvcCoNBLYnGKZIVqltB7d+Uke3EaEQbMIbxSOS7ls/gE8b
E8rImMHF7LJRX0pF6xYJWJUHJbYZp6XxE+EQ6Vt6kN9yWZQeUvncpgiqk2BAJdiBGdlHHQSNcYp8
nPaxpbyAAtKXIm+JQ6mjZiu0SvGCSbTrKLP1ZR2E3TZIcm0Xk1WfYyYnLUpvxmCn5qm9sUQ2fFXh
Ry7dyiB0JB/UTeOiwSK9DZwayTIrFTL4UXHa/OXEsMfOiyBoXbRlvPfJS/HQd7Mqs8fxU5qnoJRV
JaS/D+YE/39qObUnqa3Ix4DvtI2LAgnWE6wHDT+7B+yvTxdAX6eDyxx6JxsjeG0sv8DUnooXIzBk
xr7QJ90MUubaVQCwk66nbgpfd5ajqwBwdwaAgZMqvmRmLXCXK37zHKfC3uV9GazqMR0XcagSBKC3
Xf1TNUze0EJN9g5+u2dI2d3CGNldticgw6gpyQaOh77urCAGUABghQ4uZmazJKKva4dmO4FU2UkY
88++CZC37G0ABEVaDoyIxtj3NjAm2bHhbdlSiYqsL/3JBFnj6uFOSjCv2QB3rorsCauM6wJECvN9
7k7ia61G4lqb2lMg4OhG+5aBydIzhcekjM1dWBOfGzCbbNTeqatV3NjZo9bl4mAqBpRh8I+cmIH5
h9yZilczcTJrEQu1XSMwqa9kS7uGxmmk3YShm/jbTjsFq5TqkFxNwgQEgZdH24HFzm+dSk3cle7q
aEdNM3vsczPeZDhqPjf1icZqiqrAHR46A2kCGfnfRRVpYO8KDFRTqLM3A0o+PYCRshYDfJ4ftTnh
WHHScrSWjTmo4wl1ggnBcTIN8aujMP3oRgFSyiqDFh340HyPFdhGXMhsH1s3oamVyP5nCVkZkmR7
SjfpdNHeOVNtrTpdz6ZV6qZQWIyqh4NaQcUeCHwkSnLCOui35Q0Upm4zNYVYmWWLu8qw62w5BXq+
j4nA5cyCb5OHhPnKWpAXQtLjSo6hOGRk1l5VtaasskLSxCwcAl8muNWEQA3Bys379k6lQbgcYktd
1Q2qtqTr3UWUCzL8AiJo4EoUr3HTTM812jjPHCcfAHS0aKtq4Rf42Kf8UJJqUxClg6gs54UfSJRS
7G1ct/rSVuBfjpYLBSAye8PzO2KooCmp4Qv0H5xMvWoeRaBZk0epMJZ4C/DSlQ0hZiZYJ/h8UMB1
crZaswXjZREglGrhtCCJh/VrDRWxDBsCKCMXkqsR1411o9WFfsI1NN+avmm/9CRRHQKkuNvKbgfi
tXwneQA85N+FTdTRNZEA101CaJat7oYQWHxcWZ6RqwNxT5zZkJ4A4c9NgXdFlvYsRrN5GaGILQDQ
VzcNgBaW6kG2NwbyOUQ40EHQckI1CsZRbVYlDA5h3YIBqgcvsQqWNyPn8rkP7D2UHewgvTNWqpvl
n6Hh59vQMKObEiTizzi0sOkNw61T+6xbolrc8q0EBIahf/X9cbzrEDkvGtIDX7LYcNbT2ClfDKAc
u74txdeWmFfeLvCB0DCpbVD0vSBWv2lR/F3N7NswJn43rjVxlxbG5BkAwvC/tj1RJv5DrzMBZAYc
UKfOyXRwzXhJWnbJmze0BCmbz5MxGp4Or2bh6ENK1ghnGE6oTMQbwGRBJtfc1llfe/XEsrLrBNhC
QfRgpIF0T4UORgbrhFeGIRkmICmJL1NA26RINKGNm4vWJu2TVas3Zvx5IJ7LPIYzkS0IiM0W5KmV
d6xnvqu5BczLPDFwM1e5xjkvdxnqWDK5TIdF64DWRV+7VbobQxltMnn6RkETrGWoEYQZkPOlqk5O
JGZj30jF79ZuUqr3vZVqKw7uklVi+AJVr5qITdQDgWNnDykvh7X9idxGIdZFraWss1oFFqew9XBZ
tZ268yc1R8g5ynXbWv2COB5rPQrnK0TT7wVZbpBtdX+Vgg3dWKzdVyKLlGUK5JaXf8j2YD8YEYxR
f6XrQ7O2kxZqvl8YzarQTXfd5cErmYLwF+0oNeA/5V20iDIAsjgnI/nJGh3o5ewElqFGtCj4v2RT
u8W4oRjRwyOHcSNBGi7ikzcz0pRpL7QOznjZ4xotZeDuurQSB7Rr90ZEPpMRmZU3GQop2RiYUTpU
r6eV7Q1G3dYDvA83lFCNADqVwU6i0INmWYeSCESVdLzILM2NIoCSlnkI6bVgTGdtDEWEmWQPkQ7M
N5T+q1Rxn8IptnZ5ZCiHrOw/B2oH0x+1744kdvHVcklUiI3kpxwJBU6a4tEuiVk2WMjROk3Qh8jJ
VD6D0VKe6YCqC1ma+TpnOUcCDMwmU7oQcsd1aDrt15obXNSGlt9EiqltnaLyP1stqNSJ6XN58neS
avhAMemXjTJ0n6tJDb87UInJMhumnV4F1RrcZL1kxBYepJeBwVG70UaktbvJYfQtMNkrwM4HoR/y
vivWVW4DAxIdTmFXNsSxaQ9grVgounhjy9q2DiQkBVdlbCX0H3Oxj1mbkHQocwcckRxeXfIo7UVf
jwQe+znQAE8hkh6zGk7y0kh7mxWNyx5KccZF25vpTUUKz8GqBla/gda1ZPsNzqdCSsi2AeSw74Ri
aGurk8EVULlb1oz6p7jrHgmD8Rc9sn9gbYG6JM8pu4+TgpUGehEw7sK9lb5sX1UCL/eBG/203FJd
iTLSiZouYAdibSdcK9C1bQjMFWV/bF+nBfRWEkbovIOWGg9+xZZikadhdZqzK69ou9GjVvo8GPjA
KjF6CrBnO/+a5OQILSxw7mR3Rwm1EPpsGLukx0f1zVgF9hWM9OibYRXxBpOz5U1Zli7tKBy3g5P9
pIfP/qatw6uEunvV4jBZDw3Mct/PX1PTbhbIMIYlDyy8GQUxDr7Giq/UO4nqVBvXMjYnQsiEiwEi
kZ5BFOFWE4KyaIQGp7Y9YbNtO30P/WmEjOXEw2JUIjdaQXujjIauLteuVI1mERpDNHHgDckpLJ8y
1XcOoF1ZHbKIwZqbfC+qDj7xWBDEQawrb5QK89frjAlnea6yupCuDjswyLzYISQsOHl7C3scVkqU
vBqQX+6EkOOqpUG7HghbaQgNVLJPAMUyLBAZnXXu+0dbZt2ObE4CuPXYXg+ytDaQIrJdldou6902
B193yipq+vJrZcHrLiMyYoU9EVZHdxzuVjRs8dbVS6Xr2w25KvWhBz6zBcSfX7eDVmxl00HC9UfS
s9DEL2KLQO+2E8ZnScjswWwk1DakAJ7b8EoFGCoIkKS8gQlM2QyQ+VUUTDcxaHiqVEH2Nxxy5nnf
WXDqYO8sUeaPDtlSrBss9aByC6BuIgv5OStia5Tk+OWpvNHCoGEHy9lZZQDDNoYiXALqIWnObpOH
eOQO6JzbOyw0YcRvp7gghQHUeUSyfs3qxhArpwicx6qxm9gbRujcDql519Lvp9uUxcciLW3j50Rf
Acwl6dUD+1i//tSNxBQ46mD9CIggBqhqS/ILVQMlmQ3ANgiHdWRaT0XbO4tOhT9huMpPQ6jqGiCM
ABXlw/TCFQZ4Dtf0Jzdg1gOQnl0FRmtdjYWqLcvChTKWgunn601rELenQ6LG2qu5hqylzPWXApqb
zLF8SXYMbG9i7bafSM/xTCMHjBjVP5EYPJuJ2RXQntNwVU3uj94Po1VGjrWX6lq7rWtm7KaEDqm2
tXrDThgwIgSZRSIrcz0mVCinrcfbDnYfQTJwafs4GO/ZSrn3o66QHhOHw6pV+miZq/xAuB5AxgL2
5BRqIh3Dt3FgGE5xnZ/2JKbeuiuyNtWdojrWSgB03heOPf03ZWey3DoSZNlfaes9yjAHsOhaEJxJ
TdSsDUwjEBgCc2D4+j5MK6uqru5Fl1luMlNPTyKJCPfr1+9ZhVBGHouAlp5TiCZvNrSKAj59l7qr
0k3MggOOHy14EnznURFrZa5oOQlUbSs21kgujAJMedveItBWQyKMwGw2L9k04dvgIIc7Lf+SZO4j
3QOgTsfAWrOlVGzJf1S7TA16V2nf2owZm8HKnqAV66m+1XYriXTv6r+0iuUb0OPkxEUpnqumzw+G
Z1/b9cZdkThMBZ/EMYmxLd3jMlQHAsDm2yoswCQXEBMd+H+3Md91N5kaBnQumrUVYIOMr/Fk9QC/
gFWj8YEZLS9+lRr7TtvLz9w4/ppcRYa3dbjcy5nxj1blN0FXxoNfaGNTt5X/HCxlvK8pv08N6u8q
WGgmppKEyGBaqDqcQG7djB0plmW9p7ImzHcp3PhBt6pda4/9h5LyhCq/SCVwNMu5AAoiYx9/0yFp
FjImZ08/s9NMV0GncdCubjd+M76Nrs9aHUGFTBFFwKBSdPueCwpglxxOMSOFlZyFgJHLhHVoVHDT
mYM69xOIid6HYUmRmej9bGE5UKXb8blQamdBggWpqeWbXfIyKeFBkcmFS7bB8BFLohC5Bsp3yJ/d
VoH5abV7Z+s53E1zWqxJA8tuO9bxVqIa7XvI6/cAxkyffOvJPZpVOnTkPZrAbIjpTLd9E7z4lbCI
bJRvAYGQtpn1UHyWXzqwtyKN3/OuKP8I2yZTbRBrKSZzPUwDpDefqDoIKdOHGUOSD1gD3+REGUaO
TR5/zz33xDQaTBRCzraTdb6p0kmzFKTlefYM1pAMHuXE75sND/vnbKf5Cs3C45kKf2OSwJDKoC5a
PX3s4HTyiND1kOPCuwbvqQ3EEhhZdg+cqqAq2gwpURbFUHhPrd3ax0pxWrlq3M9TM1ysZTK2hfyq
TfrRAEvlLnfne9ojsafx1pG4xhMNRfWapcmdW2o+yS25wETRT699Z4ofSMk2T8VQB5ecyfPJzgz7
krqS/UpnKF+goLj3cd9CqnQaopEJZtxAeMflnoPURDixALzRIFcmEZmdGb51w3LrpO4pdpnjB3FR
AYK2YRtVxOfGaS7XIzEtzyVyw41JafqTDXCZ4Edke93P4aqHfptX2TOvGSlqbv1T9FaDnBQOm7EE
7DxX/cvcB48UZPdkCdA2W/anDIunvlTZATOviOCnKJCpHjyMJeaqmUZUiNm5pVfpVzwsNyBQo3jM
FDjCpTgQBV5ZK2GK7GaQRnc22OlBb1DTfV8E8wc8tmuR0VpRDx0JCFu7bioPHkt4DofMXeXKEJBs
4oE/QxrkMsxgBnzC40nSRuwOh/TFClPC4INzX9jOBpLAm+95z67rTS8OH9e9tKr27Jep/4TUL7eG
Svud35Pc25ZxwNvpreNh2FVdUP4MyQDVuBUj8aaOWR1TvyAiXPXm3q0cP6IZgNk6+0T/jgr7ycor
sWSPNawWKEqmCoKNoySZ7gSkHA04l/uRfh6cvQQ7SZbj2kxDd1+S9A/5qPS2ZJRC9yVfd1NQB619
wxDkZbpzZDVT+dqkoX8cbOa9QwpEIlPZ7WJ380oQn3fARnI06ysirUu5R61xS/TqfCb/0nggCD97
djJedd7p8BTYYAeHsKcKMOw7EVh0ip7H4xWU5IEpOkiqgW+vr1C2K7eLrtxyzi1/3XB53jSLexri
6iwsaUG7aDBXKN1CaiJtMHbmTz3naVTWFCmegOtdTWWxM9xcUwEs3/5VhcLt9yjaIYzqnjxBERA3
zVxJErfRfltt82akV1uiKW/1hNWPcceCSmo9TEV5sp2YfILEeVlKQWxLHZLGK87NyLKQ3Q3ntm0B
zfAxWRFkfe4qUvjzUIN10ta3w9XWTDVB5SUgEVMb9AbDh0ZNcahBrSl+cL2Qpn0p571ZtvIV/oaB
I0KldzUNBaGRlX0iVM4DFBj4kR+G17T19CgW++h3zHRta9fAUbRQPYXVPKeNHdzDXgGnQ5TysQlh
gxs2fd4EC5cpg+ZaDsx17vsDIMTwIFPCiFMYJYB4rigEj/h1DKbZtzXAMKrNZz4RXIGGlBCCerGy
bHM/9qRkkVlDrbf3dXFezOSzc+JjU1S3oLeyVWlMhAI/dItP5OK0k6lsGE+MuD08I1kHnt9uXdfe
E2lcRsIIV0ujrnXfG/ZggoJVuCa0+GjO5UUv8TEIDDCwKaH8DWXmQ5Evm8YJTz0XXN8H2xlvcKIW
TWKrgghVtndZ7ZxbQxEGWQ7PDE/vydY5WfH00HW8+8qF0mTlnhuVxTLutR7vE6xQqyqTw3r2pLrP
87DajtOiH4PERxGXy1ui7Horjc+2zj4XB13fJe3gSiBAR8zJUGWiJ7eBaEExlMuxmrXepynwNZnx
UUkp0yCzhUX9MgzZU8HMq+3Fc+GqddMRyT8Z6l3kzW/SFTipuSxiVVjXrcyz5KIH5WXdGCq5MGKJ
lnJ5sIkUPdg25IDeZpi2NCTSB2X6MhnDX6adPQHmJJeG0NXd9oJckO8yfwzWwaLSVTLpMz3duRjN
HkqetQeIY0V5HqeR6ML8Jp1M41ak/PjWuGzczDw1OJk5esocsmsaPi69meIj4jUjRRkhlNyOpXeL
qGk8Uk2HR2+YVTTImNiosFyHkKOcMa33Mk9wx9olBNtcFStVDP1rA9pl46Yx6QZdes4bc0/U+xtb
VeZmtCiTqPEGAjG7MNJFjPo0Tzd1jXnXmr5at99TSBoEoZfwZbJvvw2hDvTpgA7W7oNJ7VQt37NG
nunPT97M3R/3af0UW86pET+eZ79WZnt0zGTdTneUButcIob4YS5PWdbjCkaap68ZzRFsiOrkq/LV
dweXklI337aOfBvjXpzcKdDHoEfzs5PGuQGFdUHL9VZY1p9yFPZVOy7Hrm97HKqsQRvWaES2GN+l
zenSOP1NDuce1MW9O1fHrkre0T4r+HGfoaoQwIikxjbfrMhZPZsNLXUrLeuQtvaVmglzryXeW7Lc
ogf7joBQQnpbuJucTdmhGdjVCJfXMjQ7UK71bsbYosi1igZmaZFw64bPme0eFwivEJ0JNYHIcm+N
9LVT8MFxfxM7v2MH4RpbNdXesPQ3kyDy2S2m38QNBzCVHBGza/zljrG3bL85sKNyoOVRB5xeGaOW
ofga46owjtqaA2/HekyGkL0kol3jCyuYaEMUp5B3hhVt+nNthDP3SuAkHJliCvGyifajs8crOma+
Tjmdh9TWzxCleaNJW2aIIGjfrNqlWDE0zp46RKDVoAtyFtiNZridW1r0sqGCoN3Pn9D3f43CqPcG
W6UN6fXrIq9hZdP+wghc5ZI1zdQ0vY2j/XekcX9t19ZfV4QXH/ugpQiHS9KijxA1m40TV+Wuib+k
nuh4hmoNQ6FDfsxfZ0sGkVuUkF7O+MfNyAQ6mXc8s+ClkpWAmWUw4tJF/TtQ/5k2GWcithoqWYVH
bjaZ/Jju1sCyDjAGFJ3nnwrw6VVCcwUJrWBFpzxpXiI9D5EwJZHTJvwkvpTtXpCchfl4vc7sZjoN
ZqvuJn+6sCqzSZ1+J9zhVYRSrJTowx+SPnemz4UX0wgxE/9OSouo9XH+zfJuZcLD+DYDWCVtx8La
TBSaUdwHbXIxG1ru2lGCoSRgLD/e6qDKNnOc7QkgBpZcqvTGk3a2C+3+ZexaEc2+umHGCVF9Ykzi
aIJNYgpq1JmvqsAMN3C3Llc4VAJnVlrZO1IX2pif5iTjMWgbhmbdGQAdKpDtvp/OnD3lozHlT6bn
8Pp0t46HQSKuP3o+n1HX9E8BbIJNqoaFbdPlo7HCL2g8H3bYfTFjXDZGYNeRpSa15oLxI3BPj8Ni
n0n6t9xWIJN62d7FVX0exrxYLUkPLkmF7vNEsb5xuvRokY63VgFDjcxwmgtB8N667qt9KXtapxTe
n7LRxWPYBivDaoofObVeVBfma62Nfg1TwCU9vSwjb8Gc1jhcUMJW9WVIaZwSMr3pJef2lS7wEpMi
tYPugcVTTDmn0uzug9hoIyl0HZmule/9Qb94ldHdmrGMN0tgYUX1FFTBKZ8eC7fJX0BzIgy7afcY
CKS4NE3GGyZ//saYAv9RDFo81NXw3qTuTP0RWAQepNVyP1U9fAEuzcfSkOYTN4FzEQn43xAiEQjV
icSflgxte6BE8VPxZi662YmyU7zWnOWxOTqXplYj4daUqiSWAy1n02c411yBZ4i8uAm7uXpy5srd
eF52qQJIiwaBtCu6ErVerCF8GP0lONmN4iQhiWolXfnJKqvalRTJBNWPRBlYjLFwINg7JgtgmxtA
vktTPoFkhTtoOfqhaD0A7JPKV+FAXl9aIX7D/jV6o7vRlAYnvxYyMthb2FdGnK9zawBfBEV+v4zV
drH49M5pZmz81kneOLGhVQ7dB8BxD94R7BrWwwxyxL3K3ph+0pysvHYPxmTbG3BHc0QQw6ko7S4i
NDu8LZLQRgmMB5ZOWJ17Si1XnW17keSTkEop8vkBOg8ugNxk4c6xMlIavYyLMiYzr8icO4wJ00Pa
GFf3jfnn9LxfUCucJ9dRxdozegaP7bCsp9J4bSZmA2NftHQTDOnHMH4Uvotspzk464jHA5ajHLJ5
jb5gPJOagbA0sePMBwi8teg8ONL20OwtjWaAuuh7axkEy2lKeRH17LWHJB75JGOTSew1YC/GDJ0r
n1TezcfKM+p1MXrj/SiukoM7CnDOhaKQAho5DiRjLnMXgtUan1AXCNpmjO5ynsfDHt5SeDstQXK2
e8Ap8VTgJxjHdqdlAxYUFjXwA4+crNqR8c3UT9nBn6Tz2Uh3WS/Evp8l9OYWvCyTLLAHXApemu56
SSuSM2PbMfV1eM/q0j1JN5bIsHEA/cUvf+LOJRpIlxYFIj4SG4f4YsZfcKnygx969qFvuuUw2oN7
Jk4a8k3qZ+X3yGN1xxfXbpQ25vLi6570pqKHW+Z35kVUffHh5rZzBKhOd5rG9asbjM4XQzIfDwxM
4YxJXoS9i7sCxdRdy2VOb1A+k2hKEvtWBW248hyzREH2EVMlG7BnW02gtAZQrrUUrM/lXXdohwI5
b9bBjim089qWpnWveVMOdq/6U0t185RTyV/CJmt/Em3P4ABJH1+bpdlfh2348S0sLrLHOmONjbFe
jCG9nxDN/lwjLXfWgtwKAa8adQQJHuG7iEO1rrK8IC6mMVDye/i/EvzSDfZqKF8DtoSVBYv4uOg8
u4XmuPw4i+p5RlrSPHU9fLZmQ39RqXCfzyYnIyCPHWnr7i+felgPCSwK/IvBZdF9F0G3vwb6kw81
o0d73nsCw/qmbQO1zfVCi29VxO2umNC6rGlV/ZTuZpHyM4yp363h2LXn0ZnS+14l1ll0ibEupag2
GSxWmLWM7BBDg13D74k3xxH435op+Bxcv9xbHcK1HGAaRQLQtoFAbdsfvj/BkgpUNf/GBd5QpoUM
SxOVfGpDjAfTdMSTaIqsI2LGHde23U3Mazh4GUij8aEG+CYgKzdEBqyC5i/jk2tlqrvNBG8mtjg3
+PSYtT4wFFWftvTHvyrUwSrLYgQ2O/Du+1Zw0DdT8jf5bn6RfSnWYnAY+8XxeAQdKiIQEExyLCfb
li5lbsJ1fy7cjg2ceTwVvtMeCt/FOjHlfvO6VFw+YfGVJiLprspNsTfsZozGpiWeNXTjfQ69dMTl
Dr17rlCVDPYGqjFg0z1Ib5mLveQ1NyeENj4lZvxYhFn9vLQz8MEEVaPalF3pf7sJ8KnO4LtDTyiO
oc05nMHK3tpWbp3hr5oR0L0e6xk2nhi1+9M0wuS2FpoxUw5akLGvuBscl4iTpgW01zYtiMxFciam
i/cLyECz3obOkmXQPcMA3utoUaMlY9Lnq5qpyX2FLW87dHb62HU1FgFpYBaA2oFCpzjqr8btbQdJ
aetofhxjSKpDzb7qOg08e2PkDa26qJyTCuL0M8sZQppp8ZpUyljB4oFWSCiYJ9eNpZoPkfjV68hr
shHexO3AfjHBaliAZo2tZgUfLN81afc55oD1Orf9kIGYduxOd/d5M3ZQsUN7b5NceVu4vvMi8r7b
u3IumcI5SFNTTaXfeTP9TWttzQqQntAFTg+vGKNyqXGrAV3iR6GYbar5w/b+Qc6O8ZYpTkDrHIiN
yKAXqMzKceMzL16gNmzDwGBePIb9TbfkPgMTZkNJTASzNTr9qmFw8wMGXiNFg48aMP6sZMFOywK+
ZOfEE0KXmeQ3ifCAPfeOk+xsx+VDKZW39rvwxZMBTwL3c/GeOm17V03Bt9+b7dkeEw6F7sqPh2X5
zJmvN6mP5tk/mYRAPbpzjVTQVs4hHqA1uKnITzMa2VnZTM17pY0IoeevLP2SIKq+PI9j1lDeZmRy
jmP/OOLPZK7ujS/eFGcMOE3mG0SEs5CcI9Q4qupuFjuf11YMs5Q8o3zrF8Tw2SRT3XluCwLEFAfg
X9Oajq3cT2VnvudBrI9zOjJOFniX4FWYz1lr4OTM6wvlWA38Gqh6EqfG3eh1IG1FINY41CwavyJn
zIgZVsa9XBFoSV+ddPz6GZZOsCUfQzIuGIJ8h8eiVRuRVtWmD1r6tboObzH9Z9teUE0bTLej2C9+
0qAOdjpEtEpTs9w7kIr2XMbdyecaqpi0jfZJVyMwWQDjF2nPgEqrKd45RvwWx729m9LcOE/pYH/G
Tcu/Nv18zoX2Dilr2jso7ekhb6t2V1c6ueQTusBKj55xKxs9Rq529HcPXLLid3MfQxCq5A3rBX9N
KuudiBfG+K3+DpwBEzHd/j3MkLlmshxYZy8RWTR7TKQax3KPLmYf0Ond0H7mVTzxFg70ESB+v/PB
UicgWv49OZ0Y83PjDTB7ce4bxpK2a5ebJkZwMoTuoec44w7Vb75dMmNYJ6VSUb/0y5uTpGKdlsKJ
HHfuHuGNt0/NWLbbsXXcA5Gc9nrkbniXo9rieINlX2mkkzRyJS4LwxwuCOnI4J3jrsDONXfxZOUb
aft2smKgzfeuqjbqy5Tj0LLBSDOHZF63cbXU2xpoFzaiA4Pw9RjMKfyjTh3hkfNqjaZ+0sXcbAw9
yye5YBoTiT18B2hUiG5Le2zm2tuIGWQXogYTCGqIauVN7gt/tDt63LlwW+3vFBclr2evd34si8+F
XLzn0c37LQdDfG4HnZ4U9k8CJ5xw4y+sPcxW3n9a+Co+DLcLfJ6cLl6X2nwZ+K12vLruJU6q9jH0
gyZd1e0gN021NOt4gvs7Gc1mBlBzsjRRY3Zvz48sSs5kyLnOWsyFemitGitUXuOJt5sgu0vCwNsT
h0bt3VrDEePCdFmujOJsmvu1tpvwpmMo9UqrTIeZwnn5Niao3lFc0wfVmUDaHuz+nFl6vqODfhZO
Oe8IUwUubiVDc06s8ble6GvtZmki7QSfWnr2qSUP+8o7Xs0MHnNGkbgi2Ta8kKHz4WXVdxAnGVKA
RF8lrAHZwq/HP9NeGP3kIFM5VFW/pleFHZzSY5DWZ37ZInZ2ZeVlB7cOa1bbGBnGKztJHIC5nQ0S
riz5z0VRGfsZtuo+cHwBUlR9GOOMB3Qho27vhxKqqpzxRQVsOooaNl6rasX81Xtwcl/eW3HFhEvI
9mHululJCkLqaqZ1rNwxMU/LfNzlmfFRTEEW4cTy9l7N6CS/ZkfuSE1MTkUA05ihqLN2Eg4HQkd1
c4t/+Xk24JS3bl0cFLmZkYYaCXjee/ewrpxkqZ03L8COkqU63YZT/OIX05ckvG+dl6W7wRDBMmDF
R6qNnfhS5cHe9G5HQNGpL+sPwy/lbRO06uK1Phdl0K4xr1iLNNgbTBcy6nG9J8wuVn5h3C1FDdHc
db5qDuSI2/0vAwjZe7ukeTCdrr+1IaHe+mwnLoOfbGKAWZsgScMbs5i/IGOrtVVrxN4uC7i7BsVt
i25XlIIWR5VO8B02JLHBIMdNlS6uv5kds9tOsiGXD51i03uYQLsQNx6bVm8amGBE9U/ojhkLY43p
138EUd/egb1M7xscEO+Am5Y/e67Uk21ixBD9YF0wduQcRINCbzfEykh09uoZHWuf+P4AWGJyXGO6
x6Vp2Pt4MOqjEdIBgtu2i4e+mPASodk2jP1i0XyFNvux2HXqTY0Ja28xgsWnLQnLBq6EPbiwInyw
XB9j5e5mdlMZcRn1fYo0d5hCW+5nMI8Md6zuTC44JSVAgrgby1NRjDZkwiFm7J4k4+OA8W6H2Ysb
ayxiENKzfmrMqlhT1c/7Os6SyEJrP6fSTCJsEyg+mgbHZ56y+iekNjaQJZIwD5Fona+gjxHahGUg
I+aLEd6NE4X4mGThLsRs99MwY6UdXzA62TrfdFqql8Z3K/yHLVpINMCRW3t+Y+/YIjCDUxrkjO8K
eoubfO4AQLBwKXHb+N6DFD13JRkPPd3EX4eMfzu4mYSr6uvgT6gAi9qAbydmIrqLy8W/NdnEoZ6S
6nG8oufZl0OV7LP5K8SZeqwM1gnrHPlQe6zjxJnOnjXGKQQpPZ76tsYIEYeVvwWUOK4s4ED8IjiA
jTlsbzqcq0jxGXaDpBAXYZZYSgxtr7IJNx+Virmr7eYN8REuWwXkdkmwkC+p/iFTpPwKzam/pQeP
n0t0rV3YLNWxWvKJ+0zSlNR8QFvpz3s6IjuynLI9hoOS64HG6GWRC/iGTvfcQxZhmqkP8L3Ku6Nu
R5YBRIaXY7I9vQvAtd6qWIWfWqPqtX4Xb0Q5tfs0p5qpdDUBr2DCcVxGbe9Z2dAUrz71TEiLls54
KKc8WTLk4aB5bz132UychSs/k9NZSBYVqYj8dO9RPgBMYLrpWABJobP1v71tTDJyu6p6Q64uL1OH
7aOSICIb4o82wmHWu1iQv3o1jOdpwExJqCg7MyU9yRXrxQys8C/CSh9Ts4l3psqYx5XWO0aaIYty
LsPAaeM9jtlqp8bYOvS1wMHlJk62qhLffXRgyJ1nHHN89ts8aniO0HYABI5w+tiw8lHyDZDAIxHC
rzzk2W3sYj6lSS5f+pDEgZU9+jP6TdClm3BwxjuA88lHwv+PskDTFWdcnlUdE+Mxy+FoldA1OyKC
N3WYgLMd6fMLD1UjIZmNRCvOXPT6Rw9r+5r8TOaIiWy+OpAZ9APZuE8wbkeWMQ8nbYGza+SYH1QY
dFu5hNOf8GKehZAbdMf1U0cVVznD1RGahtFpdlK6bEk2rONwLneyQKpJ5lfQhCJCH/5ezGHYaAdn
pekkcxqR227sXb/5gDzP2BKD0QbjDkgETCkjOyLwN9BJWfEQzfQzeku9SnLGn4PQ6TobZbpreAJv
zWxh22gw+zdGxsWmytkIXWhWD+Yc+MeiDjKcBLH6yPPiXVsmQmfKGeIKljrian43jGphNcb18IZ3
RlTj573kbDCwQl/wKM+e8HLcI8Bq/GTgcXAhC/6zEPrfgqc9VSX//Fce2v9BTtv9Vref5W/3X7/o
+vf8Zyjbv/29V1TZv/7ztclvdf2XjUKFmh9AlcyX324o+v8MNfv//Z//4/ef7/I017//639iYFb9
9bslslL/GX9GAHLomOwu/jud6f8Cpz1JhlfG+bfrf/+ff/Lf4Gm2+BfHtUiZwzEDplawr/kf8DR0
aM8nHt5yTfYB/h2eZgT/gnczFGhmtjA9k/H/v9PTjPBfXL7WMS3Hh4DhwKj/7+DTxD/plf+xkOkH
DAvogW3PxgfKD/lfUwpdG7lIO3WN2VTPrwHcvnQlfTX9FQVX3Ar+brc2TVfh4LbncDsnrbmeGK9t
sxp9XtbkntUZWxyxcNvDUrXpKyUdHvpl6MKtYo3jbcKm9zO6ffdEWmH8p6FquisOvGxj1apQOOsL
mAp0AAhPWRsfUXGgKpoYf0g7UMsN2PFrwlrYpWQ9i2XvKuF/+1lc3pLwYuP9d/ONa4tiaw9tNDL3
RKBw2wfPucKDJvndjsOAJj+kxpMKnerTG/kp4iqt+er6GooMaBV0o/QT/sus47jdlLOz3I3z4v9Q
Bwe///wsXSzyeNWC8g025ljUUZGay8MMv575v5YPlWiMp6abzIOGDst3DZBfNnGCoY/SF3g2z/py
Q8dTnRchJs1vCMbTxBLOZo9maEJVnLw5GODXpl/hAskNk5zgpiMWSi3NDdcqj7eb5QBqpyYyFkEH
pQiEvSx565+Tri8xBNnky3lV/G5NFv7GgOJpojpDkb+38QWx5DfGxzCz7Ghh7wtzgqeGTZJgna5B
YW/oncKVX1cT2zpD2a6oWJpX9rmv0wc7RowWZU+7J02gygmmM+u6MBabTX7xAFg4GOC0+xLrksol
t9ELl9YZ6pVwp+6VAYr3kdV4fzpWKe4xj3VPlhUbML7zZE/if0hCYaI2MXufB7ZM4qPoJjtiiPJU
9/7y4fmj+yPnzEOGlU7HEM/bmrYbvpuOOd1ObCBt58Ed76hfAt7sxcCNQKCfi0fuJ8hn72CZo/3u
mlZ+j5ARv4/sXiCFzr3NagLmeNeiS2WFaedZlt4uqZfeQk8ObtjCrN6mpDffmjSdrzRf/97UxOO3
dAgo9m7+opc6Ww0xJvBAoP0OZsvyw8gqE6qwHeFxD3ZuMbeHhoMev4/PbufU6udJqTt48QivmhGe
rCbnM9WBWmHTw++nO2fB0crzoKh9KqwViMtWXNYsF6A/mYUx33i1ldyX+ZB8LIEx7ka2DSIAzaCE
nCXf9Eub3yB15jdO0cqHwsI/MsuK+JKllzs3DbEbeQ6Ian/wTons1a6D43FTXHeLzAxxaSz4fprV
u0c8bzWLq4N5nw6CJHwg1ZtSshKr3PYtxNcWcbvON449l39FqCb4UGj0sSnET+yzT+znEybqjGmN
xFtwU8w5rdzsuC8FJmjuSINlR1Lc2AZMipZyEbcd483SbKs9hNbptrF4TK1YIyvkIysUNgGBAYpk
L+7RRzHTSd6In5Axw4YhJh+diqmLmkin9fxqiJpyvvFxa2ziccTkUBaAWw/IMqh+m6xTW3Jg8BvR
QjUzE+01XLpdiJOMUO21rvm2K6FOgf8jrLs82XnXlBI94LnwGZGfsuXTYEXXInunWTXZJXN2XJVd
RhcSP3swox0K5vzcdHs1QW7FI8KaizbuVfuppufGUXhbD3Z1l01fTAP2GYko8qQp68ikXevxQdsn
xvhoshPHEkbn+qwyuQmM6XPytxhaQB6325RHqJd3Q701+m0CIR0Trr6tatC9aC3sfXnykJdbDKXK
BsvaXZKvWuyxlPTVxRnhTbP7Gh5wsLrm/XWEUGMNZbgUfgf21SgfsR27YgnFreOD5De7Lg9a6F5y
24qZrQGxbe1TkLKj/OUUH5Yz7eLaWdX6kFgxfkRi1f3KWsf5sBvc4YeC7wngGKv99rbELZCN3pHG
85QX/qev2EpDpvf+pgnvB0qUbeFabi5BfnTxWHy0ApCB7xq9vWJqZKz7cTT3dUBoEvsYNbuEDdUi
8fyhc3TQygxdyshGYFJujYKVG08pzbxOEKOmsl43rA6o3F0j5G7UqDCBtE9kkaCZ+w/UnEZk9d23
LYzVvLi3i5xfx76/KVr/pbQDk6+e3kJPn4eCXTKuPEK6m3Ug3RsWwiGHOTPRTrbzt4zjm6nsbyft
17l3UX5A9c2eoeE81c68dmTw0shPk6/umhtOkIgIUYzCw3A3w3DBJnB9FcVIm9K3UTNOe3tsTg0b
oKu+UyuDTqK36ZOVPubFnQZ7XyLABHF5hfliDKQtNDiDubUYdqxC42ApPmz7ovmtW2On1VfMFvPE
CmZiXBdtC/QQVhUmdkvE0bMOfEiWYZfr8lZaX7XEoNrH37GRn2uF4auvflIPcABb/Mv4JVlEnuQN
Q3sk30e8NIs6ue7XMlB7epdZ7qo5jurgHWcZE7SJ/WQ+BilJZ1gf2v9N3XksSZJjWfaLtAVKAKhu
TY25OWfhZKMSxB3KOf/6PhbVMh0ZlVIxKTKbWVSWpGRmGIMCD+/de+5yJdepPE2JwyfTztLu1iKR
PEU0ZmTTHrVfJHznqUsp6DU3TVDct1yWI5Tp2E33iCuu0zX4RloVDpq3QiRNOCzWkanGEKYa55op
9WM+rKEffUuL04C2rQIbQIac/40xlGi3TlEffPeqmvZj+r1t66ukAGn1VKbXfrwryteiuxYRzgFp
Nl3BUHM4+dEVq/AY6IviW8rUpfUPfn3oy89Y01dhygtcR7UPQ56FAzgNl2Gsz6lr/B+yl3ARKczN
hZ1+KeSrARYhL1BPUOkUlzp6BB/QW7g63T0SlM7sAPojCyD0qxLvQSqWt0JFTHjoaOJrjfpNjtpz
fUnajVNt0Q+H8XLXBofVx9MUbHHyHrSRuEpujeCwWjJETPQYaabbr1a0QwgUfSL0X6PPpn9R9YUj
vjXD5dA8JbRLuy0q/xikBdPtkElYhsa1fyrFq/u82JA3DdfoC5c/bMifuIFiCxTd0ZbI9i4LQUzP
Uy+m98za1vxs3gWWllH1h2n9CLJLy9sW1Xbtdrn84AbdDkwWZ/vopA80pDacT6HoLx2ruSKZBI06
ZVr8hvaCMcHZALubUVbJLaebh4RdiiF0p12H48EJ3tzpqPFYLAynu5t+Po1sVfTMx/UE+G47xZeV
jHa9A/Isv6mK65Utt/WvxPA5DV9GniBYn0V1ase3gjF/fpyQM6xozM7J4xP8Ltd3uf/RuylQa+bH
QuuDZd1AwUHniOW6OQn1EaOlEY0+oEzZVPiLYvMk27vM0G5rUK1RU3u4AiHO3dBI2JHsk0zzth+H
bcIoCioDU6qntSqZRuzsPL5f/U+4Fhs9IJ9AV4TsmQ+BKQ8NOM6sMriJmz3LrDTxpstuc+qxCbjY
NJUvonmkF7HpkzwcKQsJa6wYvQUIqsohrPliFlZohjZiuM1J4YywY2Tv5Xof2OyFyT72wLtNn3n9
3HhHrv2b3ByFunbir036vmb0ldTul7vU3b/uH7/S3233rySSn/cS7mCBLRSj38A/X49+JZJIXD3G
tav8cq4iVmzaTvnW830nhyzRsLa40S2AKJjd37beUgjOLDG+N0kbhBIz05UqKVkYCAG4K+3xtXYC
/6CXfniVafIzR3zkkMqdl4y9pJ5EHbZ4th/5k5lNLavl39Lfq277IWmP0EG8E/OGaesOfP9dmy6H
dkz5TYN8vKyzdtmKwH33+8e2ck51wTO4nos1bFrt1O/7QN1ou/iBr/oRWxh7MVv2UjbbOD3k89lT
/Fzx3Ve61NtB1/XJ2PNVGZ/Z9GN0jChMNnNHHEOx4HVDwNw0h9z51N3aHwpVmhHmwjrdxLUFZWS9
0AE1zPkpv7aK4ZrujFreF/Hs1D+cDJC17V/3xQMutsul9UjZcvglM1q2uPV37IcS5I4TP+URtX99
m+cl/mjDwI/xb3Ew4DcG2IFLgO0g4AxRAWkyY/nc80tgqqUjvLAl3q9992NNblzPulu8r0XcX/Co
3ecJNe2RLrMVLy/2NO27IjucF9MwqgNZnsdasJCa/nL1NW5WrKe050bMxCp9qgCaI39+j6v60p0f
7OZTrV/s2Ec5+Rz5e8F0PAk4kf+wCM8wpf+9G/sq8G3N9du1NQnmwha/QYtWIduzRGq8TPX0QvAf
sct1jsJ9eKfeXK8zO2sOazkTAdyZswNSe1tqDdjNtZdtf76X/9c9lv+7DPv/jzoxyEh++dH+rQtz
+XX9msVd//Uv7Zuf/9G/GjA+/ReaLJRjkt+STsr/acB46r+8gD6L9thslK3PjLiyas8R9VL+F5J7
wX/kSSU9J+A9/E96vSf+Syr/vCfh0Fee7/2z9stfFpi25XljY2n56MBcT/zOBi1j9JR9j5G2gmCB
ynqOsg+7xoiDNMsi6UUW8sZLpuSfxaX9z+ue37xWLG79e/5pEiPamiKx7juFIlgA1t8zRa+pLHP1
hxwP9TcfEQuu47A5ez6I+L/u48Uap+vQwyIZgbiccnf4EjBX3jvrOrJ7W3e//Pp/c278lU33rw8W
2ArogO86Li/711ebGqg6aT8ve4baUBW0jShcIPvC+gHJf5qmkG6xHRaqevzPL/w3H1MpyRYh3MDh
WPztuEomVHPAVvglfQhQcafE56CKZZekq70DSFL9gf/2d68XKOG4vnBRUv0b4DBfFKkFw7ov4vzM
5k6BG21Nu473isFbsEfg0/+JpvjXI/n85QasV9IRWLA8OM5vbOxO9Sr1J9nuR7xCGCmwmPiV7R/+
8zf5+6soFOXC047weHBt7yeA7RcUmdV6KLVaPe2lf2aD1X18bNL0TwDS8+/xv1u7ZokI7fCBtO0p
RR/2zKn75VUI5LLKUqHhYapNmB+9wuQlrZG7bmB0iT9wuf/uxdxA00Ly7ED+26rsYxslgTLzXkR1
clDx/GwcZhNu4rz94+9Oe8JzfIepODiz31Zh7aZlmTCa2luBvs1q2aKaCuY/LL2/+YG058nzviV5
yH7Hr7Oite93PW5f1/vuegjezRr5f9g2/u4r86DCSMGuKJT729HrxlGuDDzAve2r8VCvKxqcoLrK
TfKnsO/zqv1lJTjnB5blQOCB0vz19/QG5SwTMq48vxQ7Ku0/lBC//eGuFOeTRUjf9jh7Anlmgv6y
zCY0Pbjyimwf0+H0NmsiovbBVand30NA75Lj3Ds1w6U1Qns1ohWqv2ARieaH/7wuzi/zy2c8vw2H
oYGn+B9PlPhtE7YYp/srups9F7FsfQVY29DQSZyuwguX+fVRl7H7PuOlU/9s6f98ZbZ9pDF8EUio
f9uQ5brQfFyHfB8lfn5YkLbtlxToR8vievrnH5Jtg1Me8x+2/vNv8ct37cVQuspAwE+IcbVbpmu/
s6cNF2PkrQQsFsNDRk/+5p+/6PmRJlzPdR1OuL++aJQ6AstBC6stsRnvD7rvX0bEwiCze2yzM4ok
vHpj5X78w9dl/1WBwKLr83tSRPz2uo6oykzUBcRq0z9aSoONjsvyrcun5jB1Q3VXOrn38p9f9Lcn
3z0PiYQjGBK5rs2V5vzPf/2GJ8fTZWAX+2ax/fup97mTuVPijn94an57+P/1OlRZzMZ48im1/vo6
cRIFUwcNZC8GE13LbPTuakfL+9hAUvzPH+n3JyOQrpKwY3yqc8EKPZ+zv36kGMs7fjyMZH3Yvyd/
iGN23J8H8a+PXkD9yM5ie/xesP9+T5p2Bw8al+t4h7GPpd6JZS1PtBdEQnv9TEFKcUFgx2gLpBO6
Sp1sm5f+BIwdv0G5mWyDATzH6APjxAMZpOvziGZOTfDq9dKzQm5IYN3ReVRnUkiAm6yQ+NfBxDX6
rcJ5cGIYtRj6FfOMksjtgEW4Y0KAkdvrsLbKgp4zuJ+wy1r3NKxtJ69zhwvwvXEKRFNe4iKYt9T0
ohGqJpukduKHMgvUa9aR1YzI2bux015+x8elf4hRlPe5lQ5I2bpevyWZNLSmhIsAFg0EqNp2xY4Z
xp3B0VA3vJOt6qvl2MdVh+nbeALkEsf3Iw9xdDN07dptO+n34z7BLXnfqtU9i65Gj7BadzQXsu8k
BjW7T84jHNxXR3RUCG2tLNBP+QjZbTf7zawAhhm+fu4Is3csf6r5dWAt31yEIa9x7uYBV3KbyUBQ
ZFjePeM0p5St/czQ7GUfqmGgn4D1FP2pnkz5apKoK4B5iPy+0apmJgD46dJIDNowXeXKzb1XxmUI
dVZ3taDtkLlYYz4cM9kw/aDOqeBVTLp7ijIys8rEt+FDLsQHbXIymF20/oo7NvQkLrZd0BMN62Lf
oT4p8gttLPQ2DYG0GYMTv/4RFXK9lckq4NEtrYuFIKvz6xqliHuHaHoi8gGyUwjbveqvhoRbKzv/
hBh5WtqyPBLsaXNnV1XHZR+98bw47jutd7rOfuyjuTCsQU1vqiQ0wvRWS+88MrjWMaCgGs8kdnqE
YuNEU8p3IUipuHcfxixrgXXgyv8MxrT2N3nkoyuNqR/fIp1UDiZJU6d3bSrmy8bLA+vg4tdUoSPn
4o2iz2aYAgWu2xcVZ9gxN3AHkQnHRbnxVMc7nN2pRZYGpeks+Yz0oXB7f71A1IjZtmeKh5xC5c22
rRpLAFwhRylMi2b4jo7XRrCPrK8M4So4l7VyYr2v7SGzQ3rv4p63k8IPEt1Qh1E0uBbslMbGE6JW
fIdtU9cGxX5dn5FaarpdSzsrQ4eu/zuWn5oZldFztyOyrO+usmjpiQlJGgx4FlCng8BdQi6vLbtq
Z9K6KPZujsPtAjdG328ce+3MPSbKyIO/6YGhVfaS7jKq1Es65WdGYTXQ4oW4mj/bUSCRopSdKE+R
vbDk1iHAIr9WaW+hEAomthQ31ig+8S8jfgQAMW6sIWjtTdx3TXAGJ5iIO4TnyoKgI1CG4eLVGG7p
YplvbYtueVs0ufQAAWHeCpscH/MBwmZfPgVeNfhMybLe33nrGImt6H172sYt/ppNnOvplT6nXkPp
xsOLDX9FPk+y1l+SxAgQGW62/LCCXjpA20TvXXTrQvh77c8V7VY36U5zo6WE/leptwgJbH9hiMyg
f6lV+wIOMM+2o9VNP5JIli7Op1yB2EwyRVvTW4AH6GYAGaiHOpr2fr6uLx6V/1XZCNhTsnSYitRB
aSqExcJ4+0kUVR+WqskP7bJY8Q7c0IIaVVme2Qd1THN4nC07RJ+V3USOLOq97PL1o25K/jXPGeQX
wg3sIfSrkiVQdy6+Rq37+OsYxNXDqBOE+za2oHYDUQ/XbUabEtglJIVlU3qqxVvM9B1xkoqRkpso
sMYdXfqCuzJcJGbzNjSzzVpr6NEd4udj4c92tLO4TeeI7ByRhxkTkIt++rnUuqLZg0zsqwuTDaOz
dfDFoIPDTzQQJlFEzs6JvehOeV3+fcxmbFWL5l9rRIpFoFkzsPSJ5fUup1QvPwahLH1lpGTlMzoN
gh3ESRUgt1jrccdvQV85WcoEvGI7gubIp0GhY8MRLIEdmF4d7SbI5GGh/mVtEJ3xJGwW1tarB/tR
5anzjgL1rdAWAWqmG08K0TPWvoL1LUH8bkkJKK+tsU++oXr9wR1hwu8ZiVsyEpBCJBi73TU/g1Kp
LFA7NQ9uxbazrXKBGZ6SpX772VwB5RYhadVcZvlGsw75NCUC3GboMpdMpMf6QGDbgPqvGE8Rto2r
gTKMDaHaDTL4Cp/6tpNFsCuL4kdp0RuFQYP10ep/yKFbHycn+3R8vY+Fc2S495g3QwXFWLyimdjG
IntF+H/0audBmqoKRQOsdPHT9BpoGTHfK5gUP4cV7ixwPRl8NHG7XC5nW3mV8EgtnG6hlla5obd8
8kAQ8BH0IVBOFeZj0V61+MS/uH0fbz14rvJMTyXqIGJo01ZhPSYDWnfUJq2GwYEVqzulC7/PUJq9
Va/kObdFfIvef7ya4Jl3pHmx4TG7b6ErCcmzzoiq+XAbu/6humKYdylGk6dWjM2p0AtD+YJbXXi+
nRw6ZSPbl4H83q0V8FdGr5hjkc07j4CV+wevcKlfk2B5SqAkIQNgvLhJ+SCHYZzEwabNfOs1Zv3i
dfY7MF195RJEfYvQOjEhfZXk1dSGmaZd+vltgxrdoo6aGPgypfV+NKqgMWIXCDOeWsRDXsoXooLn
aVyACmONWeSDGoB7ZWP/vFoYQiF/PPa+wJ6I8uShrDOJDztamgs1uvpBJ5P7Cd1YbQ3iv51AzohO
U2zXmdOoxJfH8MkGyLJrW9F+iyhhUyjOXbSEfjYzDljHVuxkRoR7WPJ/1taNJufd7VxBGBhp9huF
dhn0a4esp5q6O1/ZUGkhetxYFD3fUoSL05e+WCZ3lxTQDrB9VXmKqr1ZPmDQzKdlXj8qyXSomqz+
OuLmvx2rQr6MRiQ/8mSRH93o95B8MgqKIa6+zLby7mefNsj5EWG5pUJNJ/DXdQkR2HXeajEOF8Hk
iU/fJO8zoMd7B7LI49IvR8qifGdbtvVpIfa/qoKoOfORXmNCDl88ecbODD3Z8sJMm2wy4B8is4Jo
z8qLFHpDqJeuuW8QJa9A2fDzTCYoEPsz4pphzDULyMhoTp1d1ut11+m029aDtYJUm5zlKQs8aGWl
y2jCw7eSYL8PhR1j0/ckxJcawo0tGBZmk10+qGQ6BmK99S3oGBscNPrUyApdt4mU+ujipeT4rKyy
3dRWPnydcCqOZxbbtKMaFRuFVne/qBHc/CSYPjnufookFm0ncSBMFjk2/5Zpmq9XJJsUcfD85EzI
0FrwyNogqxtEONtxYAybDeCsw7oTzjfPi1QYxPOXaFDZY111I6VTHSynRkxwUiMBgHOKyjcXF89T
z6Tiyk8XitRsVnfpUDKWxpz6IFIHtg5XeKwkSW8DMqSqvU1WZKyodFlUhT9lVx5n2Ua39XCCaR8f
MO5MW7XiBJ3hj8MU7nnkltSWRwthcYafcueP4xLymeP9DFwN21rXUaf0aGU7fSbLlgt3jmIoT8J0
3S3FXxvKAgVNVEvFD1cASaWotrpwgeF1lwLh+uLV3ezC0k0a0G0qR85dN/Nbslb+xl/Gpd4VOQf5
fl0dc0sXdwXn4IIv3gTpCETEqRZ2DWq708SvhNPIjq2Q4q/mOVr0vh9pym7aMkdsy9AzhneurGhF
pj3F3D8AfN6nkkL8iK5Nfi/sakwuC1BT7oWrOEavAUT3PQwKzFlXbuGrFW/NUFGp2CUka9ZSt/Ob
irrDzzjqksqyn7zYwm3vU9By7yLVKcy8ZJ1C3xZrsV+TxuPPK6SznJXTsNX4DIDk0/4Wn2RFzcro
TmA8b4aLRnWYBwO/jZ/Ap1XDfSO8Gpay9QHKUILTQbrrdoEIu0FaexexIm/D9M8Btc0HiPAB7ga0
1QdDNberSJe9nbz0bcAbht8xu0VE04QqiW0OZ8oxSNXkUocTKsuBgXeNjRIu2IAPlAMZZQ+F1mYx
wfy2ZgP8K9G55WGelmw/c8jm4dK25Wb0a1xpDffWMrGsLQw/NlpFowN3C0j42L4u1/TFWIaxqYnQ
oLjpTlH0nPK41tdakH84Mnl+VFYM0dgDLQt/qIjRboMpHrO2xHyvSLTu8yTp7up8QYoxoPLk4XHu
2qIFt6hq1Xj7VjDrjgLFP/c6dSNnnHCWbI+jRUm3pkYgXUqMueMmhfYaLteGtkxzBEHAxBIRZ3qb
QgNo4TIeXL3Y37FzLF/QxMXcRhCxcOEGlYAhabl02Z/0lv5Pvecb+MKMQTRYg2wfcgiTDWgIAIu9
zeS70t2Y3Au4OML0vaAk1Ae3bVB9VLIyB5XGV23qf3dW0MW9E1yjrEV8OufjGScOXv6oE+uF0Xb/
DO14vPEjH9Ed7Aj82gz083X+puamuK1tWdy2TTX/YGV9ocMG6gZ7erXRtY6vIKOrU9G4B1/E4wNT
kQs9JQAul8rw3WKWFKiAzAI9vXqDenE+N0FT2bmPnATc9HofadpKG2SE4jI1fnB0zaAQK1BBlGXh
vFA8JE99PmBRahVd9A2gWFPvUO/m0yHoZvPkFxCQzg+2AeyAwhODUdW9czJi0C/7euuzl1JJFRQY
EDs2uW1uZ1FGF36rmtepbkQcpnNfPls57JfNhE0uRMsdPWJ9H6/w3IGKDnSh1a62cVHELjgXNWbW
s10u8NAzeLVJOBZFu50G8erx9495pdo5nPLx69LZz3SWvL3J8AYuUZXCD0A0lpStnW0m6kjwVflV
MgLcqMAHUltWem7QXMJ5Zaojnqy+mT6IiEiOpqhfOjmAMvKtCKqYqIHIgqJH11FSc3zUQcvG7saY
cGCLzPX8LNoW+6msoz393/IN/o/30pvAJTCaIKVd08b+Nz0vEbSKM1djg27RJka4lcvejAJ2li4L
AeaNPRmxWfVBPESyQQhqXUNL84uTGo113+TnOwNM9eUNN/Y5ro4i4iYCyDke6KeVxa6YFvmckGjL
dYLq7l34xtumxZJ/OF2TXYPeXL5MchSPrl2fGZUWvJJK9gQ0gIbPAZc51XgQlo0Nf01LHzpdClOr
7l2Ihy6YkDhe0cLo0sFUMfhonOt0RQFUWqBMgjVGR2HxdaCN7PqlBT3dOQQzx/z6ITIv/zJ1e4ew
B7m6Dr7eEU3iMqj+y+AbSv25qtWp67R68eKM2X88NGpkx/aHdtcNQvJ7GtS1qJZ0c63nFoo6CySf
tkFeQHyHCmRtapQjgHyqIfmKiCpDQAB89C7CcjEzDXKQjo6VbafbAlLyuJ3sVXxPOjb1bTDXili8
ifbJJkcl/ZQGIqcIrYWDoqoEI7FVE6afHbuHsXcatNcDGtUcjCsSbWhT9egUoe9r+9Pyz9SKtett
vLCdbhTZLlEMwSzLkbyUM4pv6jvqr23TeNWBVkJ2Ju2cExByrevPiPnwtEVvjQbd0Ge6rhjCXqUL
eSxhmmp2dZ/037sANTDyS5b9nTWi29gA2YtxpTctVwlqubm/CmaDnwlaCrMwerzcBp2Uywlp5x4m
W+gZ4M0aQsyRvbDvLd6wvtKoGaGaTF0PRc0dAF1Ech4BwMeS73WUCOQ4wNdDRRAFrk4cqVTubYAG
Np3WmJHHUNpnzxe6EN9bogGX08Iy4dGCZYakx5QXUzHY3W7FHDZQPdoSaR7+Y/pPerg3HFVEL/5U
/3pstTMEJ42KaclybV02JHSkO90iht60cdU+5XkHW0rNFh0qDTTl22jTst0MXsLFg5bfSCfbzRO5
DSpV34pUcGhWdcqOBE0by2iT0KVAvkkYMiXWWLwn7tCwgc5jMYbzOMhPtzbytQk8ADpdHUDFsRGi
6o2yqkGGriuWaw+7OUKqzm1u9arB/cHTMd/4E9Un2VaUmtHYmTfp9P5n584oY0RRznvXgtgVpgqH
4WEJspiL39IpD+Eeg8DNkjhNvavURK/WCJpukGTw6O+DQbuvC6g5AuqVJeRRNWVLjYj8PN0GwMkX
NskBzWXf2P25+UVXA4OAGXd0tMZbsyyzH1p+gLwtCSxyhRqMIPSpCYL2ty1VEY99aTVc1To7aC7K
oTGwM6kV72P8t+6FAj2+Ah6Oy4OMgIeE69zUw8aurEzfQT8h+tyiqZUTsFIxiwqahCeBFhwhCTnQ
vnetE/nMZw4eEx+1+KZxXEPMSRK07QnCMR/L5z1ycOo68y4xpGfzRZ713qtoYm71vvCdr0Iii9/m
GlvjtluF9WjPvp+hywwwTI5QpfrbFh9ZGdrs8o+d3VTltmP4bb6DrzXRTaQcMV03aJPQWCk9wJ8p
V2xfE6AURTt+DuSVP6S2G6ZARGlB2lYOrzGzXTz8SJXAD8tC3EgvBg661r1F9BBlqkXGoEhS2UHT
i2ZtN3cmUyZPLoMOfgKHptbBVO3wqGNHh3bG/BDCX8b3qsJV6soyx6qSOQL9sc6rJZwgLFd3Pqfx
hHYaw9oTeF7u7I4o6a3kTHNw7gZrJoidgcEAQZniHsI13sFt3QqXlKkKcvaLcEvYfLDvTXMwWTNq
NKtzHm2ZFXZ2qGjo1ZAshD9us6wZKLnZrXGM99iUNm2ak5DQjdx/Q74v8CDEDek0uiwy6tdd1ORm
fh3rxiaPoM/8lJYjd81tPGta045FfvWO/u04YJWJasIPPA9RWOxObvXSe+lEAQLsL2H9p6VzEYOB
jTFS4vm4ZOI+5LumtuvqKwfJ4F46WVX9GG3TYLj0Ey5qy2QxbaEXjHLB7TCAh3NNWXvIVOfju2gz
17zQPGgjyO1+QbVbLQGsKFeA+JFcfEA7Zgzw6ROMpvnIvK62DuS3l3JXz4UbvKV5xwQ1a+yOAgtc
OVZvPlF8UmU6vKQp/ZHQ8vAsUj8NUbK1rLQvLq0FuttpLCIv6PBG8ovcrnHBA+2byO9pXknvyUVt
dv6yYQz2oxQPtdeqakMwFQy2KI/mF0TSvXc5jSRpHCJ7hq/npXRu2NVifbKkO+tdMo4a68UYKHU3
ZJV5oOGbsB/Hc2dZe1FHZFpI45uANTVMJa7TKnA2I87Z6TUqLWGuPDl6w51HUyE7KB1ZCwBUD0th
TbDRV7JvkGezlISiZ4Y0YOeZVH+m02DTaqa5EYg9lYTHVROZn7cdWSfiNLRRo+8bBeiT8z+jxp5s
xRhc9CmpX5VbIsenkZ2UYR6ZuTjWfQmCKEKxXx4nvJSf1N2JxyGDE/kezaw7vyelgatvalvMWwQd
ZbXLrLknpq3JuM8TW6bd/Idjonyh0lkAOdDEtM5Iv5gsB2tkBBYyOI8f/ZX6aevby7pwk5haNM9u
U8cfCIvO+JDK7R4RPRIoQ54VoRheVoHPrSoLtTvg70NVqnEOexAdHdrGAkJPo+c+BbwkDNAY2aTJ
hZr6bAtukmDSzgbstenE6t4VXu09AhrSZBGIYvgRGNRLlysjM/So0KPuanecOICBtjx63Ia/Sieu
0uslXs2nKzBKb2RmausBYI16gJcDM3npuyB4W1xQM3cY7SaiopxGnfAmN+tl4OnaHMeFS+TVQOxa
ts8JfwwOuAQHAIwLPFisznnqy9smS/LH2ejR3nfuInrqyjb+Epx7Qtyme4gjaTT8oEnGFXxtiYI6
zC0dkn1kAyC5ieLBcJdnpY2EkK0Aq+JylV7Ysbpv1y5qbyjECu7KHdyDA1w8PzskYlHTFelnHPGI
hMhUdhMLLLPhLruzo4brp89dlmeySaPv1C7DZVFxum5WPzdoUNs2Hvez8eJH0wQczUEpKCCtvqA9
3lgeweor5emubEz23HQpTtzZWVuqlEFgD57BNtPOsWk+Z4jaftTEwmF/jAEJhhLtV1JtPRVZ5SV7
aubccC1mHCLo1fY86La7l/1cfArolDH89kDmLEvM6nhkxFhsO4a+9kW2pHm+l0NdAHUBi1eTpSri
YjzWa85bVbUBoHbllilVf9qPer7FDQjTc66I0d7rJGmqx3KwIaq3ADQYfCy4OMIqmFryP5zSvBal
f8b6FUynofBpe7ysyoJ7NgEnwBgzR2ZwaokwJu6xk+l7MK+1vW2bMngvSLyxdiLrCVkAGyVYf37s
FjkPXZRMN8bGM7flaYjFZZ/1NNkwtKsPiVgWOzV/n24j0Q7QXPsBw5MLSQ+ScqyLU78wLN26wp2/
ecWaXjLByxiedZm4JBWq5pGf5uYN76PmBj3SuKYunOJnW/Bw3gQxA2sYGtkC88NjbAMJIlY7m9ah
3gZWtx6TPlfM8KHXY0lq1sDaDQUhNVctH4Ty2vW6lICPsW3oysRAo2EAusVhxVmNunyxcSTMo8F6
QmOZtv8kaq7QHWfitBlgzb07U8Hol6EHfXbaPTRSmG1aAtxsvj5Xcd4IfJWeP528iBvoBSJmykND
gki7MyDK/F3nx6T5nQffqD1T+qOEwNDum4XGXEFmaE7cSi9qZk7e1NlYL3FZTvlUfojOQcYYo+PE
ud7E6bjBuT4TDNqkRNdIQ4ncglq6irhAU6IsA7/Y6PtLRWzG7NFLlVTZ+4qhLUBGeq8a45K3EKII
I8jCTzKJV3JSq5UNpFzNqWDG/W0JDEzrKpA4w9B6nQsw2jDFLqltZV8nHI71HunqSjHK2fvgQE3y
SVujdNuSzlqqg6/dGCtEwGbO6V+7010+1qxIMaaN/Ubqq/PUDhxHrgBBdFSrhIRJimJucWKtEgdL
mhU9YQg1wA5cj9bHCjDVO2a8pYu8bJwvFCWZ3JKFCGxlTmX07FXOkm35rs830jVjcwA86w1hT57T
svMzZ4mOeJy9ZZsns10QEygquoW+ncTdMWO9vWjG7oDzOrpIO9QcWNN6YigVPno7zh4TPETM9vH3
kw+SQFFv9+ukZP516lXU38tGJFfkOUT11YDzzISri5Bm01hOMl/SQZLvZTbb/bbP3Ca6aGqPGUIz
iWDcE8kn1aNM2+AW7u447XLH6zC8pfjxdJ3X0M7z2iYCKgdIxMhaTU8ZZtXpEIteylNreX50tJAF
BsehweC4obwBlUT1BFdg4AYNIcdep/o2a5KUN224yt+MOVSpbZBNQN2YkLjkMEYDOT2DNdv0XBfp
V6A2Sn0FxLDVBz1EXfNeY0J1VFgA37d3KQk13StagO59jkcNVT3umNSn+kwDXocG8EiUet9NY9Kn
lV9vhihMyop3JRXP7M7uiNJYcrMCA1dLRUuXUhqVjIyK4ZCMtAIvYHFoBVcBx5O3c5eJBACGyvpb
43vEKvVAFvRmngti+gi3rL4aYEzVsUTqE+BnqYf0MHKSNicnt+iLrxDG5Gk1sSfeIzvu8AbGcpAL
LbvI1Vgbl6b7oleHLvEVyuJ5ZioJ8OiLjgsqEbhoZia+L/UhRoaTLriA2U5S/Dd7Z9IbuZJe0f/i
PR/IYHBaeJPzoNQ8lLQhVFKJZDA4BGfy1/uk+y3cMAy4lwaMBhoNlLqUlZmM+IZ7zx3P6UKe22qA
jN/v+sA37bGeKjGcppw+bxv0SzoefO60oUBhI8Wf2OOgxH7k5lCYB+2oIyS0EZxfGKovV49sRuGU
e2iUJ7/xzyPF2jd8dd1gCtI0Ito0XvDQAy/xnoJ2HEGwgmDCkzX5+Z8BbYTLPoJG7JRff1tHkiNx
FxFDmGY0ozkgT+kBjE2mgfBNie6vM88bT83UiP5xFMP0zu4v1dtQAnRetcNgmOHbqfxp8xx/E4+U
fmmnwX5JPX/8CLoMxCLNF2Xt0Ne/UTEpvRrdAIPU6HnFw+BSD2zwM44sCIKlTjdBzXxiFcfsznBH
OtOP36gYVy2EnPaoEg9AbjmxEL8oGnZ+sNIxd1TnyA/KMAYOlcfa9YZZJ4UTOhuTrXiYi19itvif
FttLNNdNCE1qzrIpZRfRGFjRuRa4Zh3ecP9mDiwVkkVlO+Bn3JDkSERijVhBZGA46k7ZQA5fFLWA
t4sey0to8sXsEPKpfm9VntRbvOzhL0NaGtokYou7NcBSvMu+JdySmvqaVTqDPQ0OdpLkNLSez0WX
QaGMbpBr+86GqFjtHCia419MGlqqgtxylq2PkvDb9wqLhemIdYdY3Ji0srzAg+Wj5/psC8fM9+k8
UzhbVmk3glAPz8wHDeBrOUPwzUEbhh3lhAV6iS0pAMXkZhaiuGIbA6B2i44lI/uxrs4JM/YrInGQ
jxEZRiDGZVSe+fRVtLbShHs7j8fuOyMupVlXDjXtajLlAvkgi+oCzSggmnWZMR/EEE0VDn3eAHbn
5Kb/A7FfFGficKl7S5HFaPB7/t/HdBkU0MSSbeZai76+8zt7IWsJ4SE52ibXzsZR45XrMuYGWGgT
stCPbCA0Y0oU7cYONel2sAGgC3h9/ha0M1V+o1vATK1irblWjRKXBBDwV8Kb9oIowltWscz1jyOR
yew6EzKpGyePjwwo5ExSaxmJO7S3DKJ5Wdk+64B4rpAEtATaepZ/Pw1UgBvAgONHzzyCvCwqp0ey
ozUGVQJIEibrLvRsj32rXrk0PPewDPzbjuXlK19jBDGjGrEhW8lkEsiQUJlXzLLY4skxsddIBTqI
OqxDabHBnt+7UUdKX0NiGCWNRi24MpBQf8V0/zAhItQR14Vpe5cOfTchDMv5golOm13my/nL9oT3
ELi5+248zb5GWSTFY/2d2rt8mQDEJ0n5yUgzOOKmn+a3AWTn5+gTCxwwBCVCpeokudJ2DxZCa/Fo
w7pP78raWFeOBg/XhuAe78uSBfmVwIkzWk64CF9eMVcWrlO3I+bEQQZ1kCr2f8JCXUGTbtHuNNIo
1E/LUFGGzSK7ACdmUt9yNEQ0kJYTn/qsz82H37pXygGscOzmdT6PK1URzbQu8rgFImW6me3xYtnB
3ZTHXONQAiBdxh5JC6uiQkRww+YkWAi3aC3s4HnZ8KzKweTU8bV3CXNPEleTBZR3yIkpMhqgCD+C
R3gADxe4pCUWkK53CLpC64ivz+czbjPGM1AEmScBdLAPivabeImC0dbFm1gCDaj1IjI0A3GTKhWN
uzlKxX1VOPYPUQldxIE6Y7YTSVtdPCkXToJlWn68Is9fLNTLw0ox1v/mOuuRU1h4F1adHEmf6Dxo
2+gNAKQ89zgNEHu2XuJ+N1Irc7NcR9A/Wabs7MuEhuDBAg84VEVZAUfXRZT9Zj8KGK0f+2o6VgkV
8CrQA6qrNJpmCGGz6TZFP6qLQfVECoeyq+xF9H5KdQD4fdkHdZqIL+QFA+5TBnTLG38jsT+kz9Lm
xFXA2JPNyKDXy1iiy6mIqUKw0sOoLrMl9Mj91t0MF6poQbXz72AYOADdq2DRk24A9TZmpl94Ca3G
CuqaceFyRPxn1UpYalurgeK6YsDHAo61TdqvPZvhPTqF2H+r/biAwGeDNrqxSs0uFiQJleSECmMl
RENkYeHMRX4k8jttn0P2iJeJJHcIUkDriL1qOQjJJdEhFdTQiF2XJFG1Cd0ATULOpKe6lVhRYQZ7
mdtRuC8MPcgkSSH0iRIplgBBad7IoogRP40z8+makS+TtBirLPXeB3GFC3nkUWI3r4NdV+KOAgf/
FcQJp/hSC8mcp6JxeF0WRLs0u8w6Y4C4dvJqqmMasypcNl4yQMSycl0LABCpDG8KU6nkgECvKm+s
JISfxB4Bgt1miC0I207fIRekUgox0dS+bcH0wCaZhASRWAHsnICwce5IYGAcezv2dEquh45EJo8i
wsJBSzYOn9hXKo3qTrW7QAJetdOYj0QuT+UXpcjQ7JrJU+9mgo276+uFPcLE9+O5GJCKEMvSz0zs
AVp/2kuZaMiMcRRsR8Q6xTmy0qxACTeOTP99OSUPczU2468sc+z+Mpei6g/o/HQGnGGJUZhOWWWL
/Zzb3i8FMvKn5UtcwO/x4mmTVEJfl5LwxRF5IIeEYsJ12HBWWUY/1jyJai1Q046biShu7waGl3rj
2zs1e5D88g9ZNBlUzrYb0GTObTlflKbfO8YKrPiOf6NPEJpEUrNWI8whcG40mZ/FlIRys7iYYtYp
wufUvmLRWfpbRc31kQGDT26lGxCAg523e0PIdg2CUTnrcInCNjnEJKwxlQV8iIgsVEX/2+sLEIxO
sZBKEBOSVV7nHPAdSrbeIZHc7JvawyLqKy8R9FAZPKBKwUYvF+l+xYx91dZWUtqMd0reYCYZSbaN
0xK+5toucw/pKFPxpd6AEaiXnQyG4BfJXUgUVIEYYGfyZpLMof16OHnwXOadnyAw35EQlRbYk9mL
HEDEwXquixy6B6FECrj4BLSe+VyvMoIqpjlqt5E3W/0+6DAKQKwgr3idLp1X4b+bCfCpRM/qskua
MdrHEfKqd8uZKGBof+bmAEvGTs+IskuxSWcTXENrM+Bs7JeAw6FyBLHtzgw8Ye/Rp9/1dgf+VzMb
ggvM595epPDQQ/JR2+o8ibEjXQJpLKcM/s7xiachd55tMV0XlNoC3201i/UQi7r2bxwrtuXd0CwG
/2nIXXY0VtM7K58LnaTcBdZX653RbAw8NymwzPJX7DeJOVc0p8xvTGHlD7WI54xGzmUEVInaKt7a
dmFMj+49aT8txZbwPq/jqn1tKoShN5FQM6bFqJ5qzU5CZuF31hD2QJRDyjzcoRwrmFKLUQKRAxZe
lg/tWDn9W5+Q51xi+5AWuhxk0N3C/DSpm/euCoccQkFZgCvADasJM16ocTzIKGNW/LJERyr5hhOJ
QHUBIqp/5vsPDHkd2zrqyMeFTVzcSlwLmlwD2EA7K+1nYBUe08dhE2VW0xxVXhfJadYBao65rhtG
FOzxw+8qC6vsLXC0bR2BiVkD1vBmRr5CZEDq3C0jId4oRNqlf6+63BEXLOAhvM0lC8xylYmjjqeE
TdgB61wt3XwGSZjk+RlOe1uKO0BbwxKiiLfihgQnViT7WpItfcuQraluWFl61wwxZDTnrEpJ/hzb
CsVeWURVdL35BLHzNtiKtoU+BfTsiphgRsrZHinlrrMQSA79L4vDjCIOJUiDWBE3A2rBlU1T9KW7
Gt3gkNMYryJGv+cIkiYV5sAfnHvAfgHx8lSGCcmhwkMaEO+B7icSQM5IsVo/RYqQne6oCJn2ygN7
EFE0n6GdVTyRuUa1OJ/D2sESsHhD0z8Mtt0LRkleoYPuFZKauWZWFLmq56+CAOjU3XG0+XZ3ktOQ
mnA3Th1TsslCvJ1sXECyUu8GLVIH2UM2t8SuF7OPELSu4+iKWjYeegDoi4nh9BTsA7mMk8a3UOGm
xQz2Y1pS9pBpNxCmvB1tt/Uf4zhOVbNixRm67RGBmDfdk5tuc1UMvLboyfWzeDw07FUWKI4GwlKo
S+hiIDXCPewW9UqYGWtgSKn2w+guxU+GG6ZfeZCB/nCtDZKK1IRvwVLGH9E1AnJVIyd+Vn0Y7Sfb
WZpDIaz8wyHm9a20PMK52zIdMMIUraoIUAdvvxo6b9IkI80O7pWsgllbst1e/6eb6F9y6f/vLPh3
9Z/yqWv+/Okun/X/ASKiI3CY/c80xGPzaf4rBvE/f/wfDnwZ/uUL13OikLoUZ7aLRe4fCEQ3/CuI
XF/asAxxqwbYwP424LvBXxibfSxgf/8hXr6/Dfgi+gs7JR58jFXSD4LA/Vf4hyT2YvD6L/4s4YG8
FRhMJfbMMPhv3tyg6z0d41raYDjKlnXTtP4hoeKjmyWII2UFe4g5HKPrN5dyvJ6aEVTrkqj0hTUt
M0J7Sr30gTVukT/b7EIZUYRlU+8d3hVq2LaqOSzatqtv4V9HaheUHM17e0QltWPtnfqntPSK4OQv
rQsDAJm2az56U8j5EepaTaFrqUifVJlb8lXOLCShMqL/k4TOFrivye9w3m0CcvN1lffUlNQXNnWD
D5b4ApZbsiMgdgiAaqMRYNa9RmnQ5626D5uWp67JYEQRbo0bjUVF088vacEPob5drhKEqKj4mRk4
2zZyx/hH+T5zLd/1e4Ju7LnzqRivB+DF6wOZo+itJ/kiYomIdDaG5M+rXqii8gwEnczJg++PV6f2
AzQNokSq0/fzIDdjj71sT+SZ85y5OGAhfwSAekWe97fWAoaQgX+OPMQlFpd1M4Hpd/gfXnRO+Niq
yUv1iZRxuHOIs6BR75FZ0yw0LtObwKq+ZTxaVxI+oGtFUQVLzh0Ip2IWJ0igKCv2MiHDFyAwXuak
u9b4mMqSGjofYatLJes9c8PF2o78Q18kcB4StIcqujBFFe0xVzlVSx1affIDPbsXz11tQ5zFilSH
VwVsPG1hEcJLROCB/n4w1wlREEfDZYRElrMwks28mpKcrxO6lsJw7Rb8anI2XHJIW0Jg1lPSAvrx
iGZ5aWDIL6QawjPecjcuC3kdQ8ishIioR1QNYJAMFtlhG0Y6/I7zwBZbV9WQwFpkrinDM1E+popA
3nVg3PjPFM7za4GKudua3uqWg4oiOGrI1ZyCUsrCFCa9QqT8afie2LZ1wNNrF+iRQr85RVYwBXs/
gdq5ET2L5tU8TDk8ojzkFxRuMzKUmJgCllgRnCN0dWOjfadR2LAkZlhvG3IYdmOpw8d59IOLO9W1
QYcjiIhykxpcVE/TTPLz2MKeYpKl73Q6K6b8sTHvfVOE/QbZH0tLT+YNjkqvMCxzqDoXgkESmwtt
jEVwmbGBzqiUwqY41sVQf169xGrtOkn3E5IQkWw874rnLVhKvgEwJIMMMjfhLCm2DrJCalJt6C7G
W8WoPkZyd7Wa0M3GF4ZcgOezhqqGwdnVzAS0d45Xs8EMtyrEjBA7h+34GYHbp1t2J1wLMD+z6+Pu
t5SimojhMW5ktNEdX7LdILplXiuX0+My9mNLIUZod04cleUZxECVfImYMuDWC7ECrNsmIt+lb13o
2U1rheQIjvP0FQs7ZXOEUqJFWSY7TIZ99zt3iui7lgbsk20PCFz4KqDkHdHtrGokawgChgUwEjF2
AmCxQPHSYjt99zOsWHgYM/qgOUVPgK1mqDajHwdUqEuEhYzRNlKxXLP/X6vaxVZLsr1ixYnSLF95
RQoyUFsjaX5K8QpWyPgZntOKL7dZP0YsIfrSJxyOnWC3ctlBMdoXqcU4FW9UcSiqhL6k4iz/ktp0
dH4OXgU2FwNGCOoX4I5V3Ra88UlUMl/g9CAQpgr43FzRkOZiQTVMSEr5bbyChZcZpfsrqLCuM67s
xXkGboF9rjTto4wDy1ohMGAj5KmZ5sqFy4aBxhbElxFU7zxqkfmbTIfdY2u3bP1ZE4zNXtHB8E8l
50CvKukshz5WAbp9W4OoZ44ZOsTb9Tol6LmIf3kiqeJVybsGPDV3HWIz3IrJs+4k3zl3zK2jCNHd
4dwbtkIxhOOmyiDKYgRLs5WbpS8Ygt0jxEGsQ0LdurjRb/i4ku3c2Q+ogcY7tJYMnGuAYjrJHydf
npkZGbBt5SMxR9kdIntMPdYZdu8TntXrjQB6Zq7v4xH0bNZacu2Hw707e9uSDGU/x1+8GhPSt9ec
/8T7peCD1zZjbXS75iFmlCEb+5iC3d9E7dUY6rav3HFIRnT8CJ9VvTDPe2Wrnm1tXoSP1jdv+v47
uWqQC/Fqe96RQQohUGDYRlwadwwN9nnk/R6X8TnoLB/px8wnQq92GOhjme7klwUpwI5p3z5b1O/K
z19wKvTEEnUnI1qEuM60mzlMLl0QWqfJbYHg90Te/IIfjjAQGci6Q36HOiN9NvwNTh7D+SNuAlMb
Ajbq7Lnk+w78nti3tHFBtgkcB9jcChsBGqNC3LMg8ItE3AlCxqB7AOhbOXOOEhQ15CYWU/hAkyAO
bCd97hUMDJNnf7LWRbUYVKy02oo9Q6bP8VidOtTLa+zRdL3zHWreB93lNG0zSbNj4+XffeNdciLE
z9To00NQcqP4ZsrxkOf3ozXdKuaozGAqf4OmHUr5rF7GJisvfOx0ZyzpbuK8FahbpnEfXgVblgnL
u9xGwFdGGXs4f/b2Ud7sRUkPQ3r0iyngocYBN2+mU0JiVX8WMn5uRBEdjMwvcRTLp5aNEWiJwnlw
6FRYArkPZJlFVx9K+eGJht9dmPA+trhOFt+e12XHVV0IVCDkcCDPiID7bryy7J7YUZQ/XjBXNxLM
DAjKdAbxa/tkv03Vnd2030IlLo050tO5vLrocCJpHj1SctPJ/Gkr564VxEtsSymLgz0n1ZPPyJ5V
ma2Rm2DcmKM+u1cEASc8VBpiqiHspiYehNv1ukQJs5EOPco3bpo+NxNs67qzHhxK1XXki2abZfUb
cWVs5cbkiwHnB0Z3ShpIQfLJQmn27KPC2sUmd4HHxi+KwPoXzWiA7lFSv0Dn0/OIElcSPe8U494d
IrM2qc4PSe1+aEoJdFPyu7eIuAzY5FPIbrMosZ4Cpbn12GZtvDlEVqnim1rY+XHqSP5LA2pWElKI
xvJuNXuYtXCnS+s0PM0phLd9kLvusZMRJnHw3aTLPFRluRxnC2CsxmuF3l7vQifQ972fiG9I2o/x
uPxCFfmT9XTxFlksz0hI1EeCfDTuj6l3RUpnngFF4PtlLfaG1HKcXpXt9RU6GyQMhse5jH/HjJzs
e+gWQ34RTj8wzwq7fPJ+TFJhpeMUzMjBGWPDtrXoZds+Np3w7RON8Ti4aygfkf6JWaujuSb0F25i
QKnALAvbGPSbW9OEaVTs9MhQi+s1t9rqawibrs62VTc76FmpCdwyv/WI73OxRaI8LU5VPfcIy7XA
km1WIY73/EGlbmeI4J6s6R1zE5KP7VhQR7knxptDRtJOkVaOfG4Y1Isav15hT/lNwoShLO9DEeqw
vR/ySOTqGhGVGLZ88RD/2FEaMJRjnsZLamu2qEjmsEWmsA7WYvIdGLKD9Kd979b+I0sEymW7yfXO
r0M65pU/eKF921jKcl8Q3te/4JLUsGto6u23OiNwrtz+f1fbzcfvf/8359qM/s9d7c1n1f5TV3v9
8b/B/nbwl+/y1ro+KmTX9ehQ/wb72/ZfNkaggAWydHzboeP8u60V4i8PQFgIDy2iQ7YjACp/t7WO
+1eE4pz2OPgHqi78V9paesl/ZrVY8G/otiMYyv8MNMnTpByb3tJHQ9e09t0U8jzHp/koJQFC2QKN
YcWo3Tpmo9VfXAQZRNbAlx+OC7K1ae1NGFm4dWf14xGOSWpW0ZjLAPMR/KxeinRdsGx5oDlkp8Nc
8khMumS8kjTdr3rWzoufZRXi8hLvNW4/A5eVC0qX6yap9O0kmoBDFCwu1El/4zLAuzXKkC8bM+hc
FUy+QXDUEXamuCI9a+1Ei/NaE+O7096C0XaSk/qKAWjAhplr4hGdUfwAda+pjc2IPHRBmYWGFUyz
VRCLOWFQX5tIjReqffSwKZjnB6uwRMsmE8VllOdlcS4Iu7NWSnSsuO28bG8clTZHNO14tzKctJtQ
MU33Cxb4yNfCtzkcJyaIoW8RfMJ+4R5He/+k3TZ7xcFhPthdEx1JfNJ5YHLNFnzp36bQUFoPLocG
kgICs1jRJ93RpCyeAYJXpJ3qQRhM50t6wU1c/SbJSsTb0W+6vUQppCFXtP6Odb+EaoFgeAid4pGs
ODanHnosvWDuxMOrfHPI27S/JV4ZGzOWH5Z9SY3LKSsUh5yNKeCRONOOPcjE6w+yc50NyBccFFvM
QO0z2/keytsw1E/opqJw5cBp+DD9UjBQ0NaeqYj/wXZI7QgAUkyMW7VOVUk6gdYfDMDHtR1HNRVQ
UsJQRgS60VHDLszP8HNOUSzWVFL1xhvy7JEMVCSvYef4VM3pRLUIP8LZ9fYw7duxJ7q0l89hEF1E
yjwAX1yO3XWO7gtiYDdJlHobFu2A/MewBZjqm+7ZrWidQj1GN1hAwwMae/mamTnhhG6nTwUC5xIx
Nb8XYw9dlHSvU8d65SZsG8JvwvDsl7A9DSKGV0iv6sswL0WUXDvxxm1NcYMgxfoOsDNsLSk5nP2q
QL3kupN/n9hWdJo7FODKZOFvnbKzXvVNmd1RU2R7fCsTmFdYDbhz6hgOQ4+1LUiKi98zq52XFI24
Lvi4RGQBYi0afFSL8dJjxyX0oyI/+vbaqToyaXEX1qdX/eQ49d0bGlwTvaXtDRQ6qEFon5YHFQ0O
32ak6HqPPwRXe+ShZSy0Ilg8Gz+IyUt+2YAxbmAS2HfoPywgwZaLepk8p0R7Zkt4Q/4WO655XvKA
UXya9aSvlQmpaBPRHI9NKruHhYr+yeJS/wz5Jne4UOx2oxuDoLjW0SlGbXxTcH3uxwJeTFHZlPOB
5/Xnidr8UETTSKId8usFgeRLNdb+Jp9rpBOgWq4rYqArSKFo+NHnXEc/lVOOm6wbg4uY2/FC5J17
rSHN3RVe9jCHGj9xNkb1p1MEV59VJSvG/iLiK9bmmJgRjhz57fK201J8OhTIr+Q8x7gW5fIY56Q2
eCBRNsJGCc4CcSmZoqQJQc85Fr/Eae5NHAzbqwLz6oL03lHwjby/YYM4DM37KcJLtBslFeVA5Pc5
S+zwKfSk2aEfJT4wM+FrW7dya03kkQKkCX0sT0N+pnkb/8wTsSZPaMODI6388hz2RfiCM+/FgLKO
FGxcpE/DklwWuwnqTTpOFmNKfks3MXbsUYCudAprFP9LMN133Tzf0orQxvjWN4Oh+7iY0yfIIGO+
akWV/hlbbHob3MPoM2KBej8PRucx6FpcgKXLHmuU53ogZFn0ndwE9mx2Q6LaO+VY7UMpQHS0dRDs
cVNnf2CKDvfwV+oL8h9xmBwx/1Id7qrMH0T9jNEkgvFSpNlWEVO82FtzDWOdBbTgdQiGaZ1iUqlW
9Wgc5MjXGrwzZXrUWVMes4b7FseBqf+gmH9fpiB47su6kxhcy+GonJCEdw0neo0K234m6ak5DgGJ
72QYV9s0tjOSHsnrbEi+u5fQUvAawcNbz35Czls5Ts+2jjNiHpP+s9UEaJTcWLd5kiVbYVoe8pGM
tZvScexH1+DnBJZw0gN1qsiqW+aV2ROiL2dFuFZz54o+2qMswf4dVOPyQzU83IC84+Ql9aDeGoK7
V0Ja5mIoNTOKN2sd9Wx/Fls5n3hCo2NJGONe1IN8T1m5vRCg1Z4SzRcNWaodPqd5Pt6nFIxHFjUd
XrfeImBE27umy+1bAmTIp8bMQU2JNs3FudeSSItwFsqy7g597c2HK1YDEsfU7KImzN4ciftyMI15
QtbifZEB5Aw8b5l4LuDbbxxjIdG67txu3GWQF9sUy59Btsw1MqrvW2QI3ab3Cf2zx3h4J8nE2sNp
EB+B7hipmzFjWC0K+YsfKdB7kmChGUF7811lT4h6cxixeCt0S/qelDsy5/Spk966WvBz243ut6Ry
5YeRHN97p7P0n67C/I60L0AnBionWHUcUmY9UhER/gzC69EOq+iMBJFXrHpSyeeluXeokE/h2Iij
azX6aawn90KEnjyh1w3gF8yGkaurKkYNdAor3CPOvrZTIjt8FmOPNqSj3+3QzI/uGPBNnVVf4boe
LOcBp4FHakYWpq8KcfIJGCx6hyG+6mbAuqwnZj1Ag2awWThik6tGrXHVRptYnKzUMreK0dq5VyEy
hiJGqDhpl/el9Zv7QM1mWAVk+tx5ZZeeVNt0vys3W466p4hhe6f/lNJGx0eQ4VvSjhI7ooxvTZ83
m8WLskc4j/kPbmyw9A2A4XktGqs/9eKIgB1D+beemA+dF2QilVqbOZBIsKMYiwSACod24jUpVPCV
GrQoq4Z9wGeDZXsbWDNg27hCSI0R4W4ObOvUdbn/MEEMQhxfAPqQSVjfGEAXB4TduDN6PE/Otgp9
++z0JjpqqjeAD6xGLAYwBBSE7nbI3fBoNSL93dYzIT5IePE5h4V9rotZvafcb0w6isJ9TdHS77FR
VNsqmZOL1qS4BBp9Nzo39zI5UXvs0oFtibwG5kZsHwg49TXKs9iveX49z9pAwEQBVqRqfu7j0pxm
CLg3buNMjzXzFoSeJLXFfORnr0nFndvO0wNXG0mZ3DgPKHA4W2M7DGbUYmCrVN47p9ZbMCkQjDPu
6+aKMvdGAh4ine/yjpS2NfyKlizZ0Mq2k564uVmCMFepZWc2DiAggla4S9y8/UhZTG26JU9OU0+9
thLlwDXSVuFRwgZ4nus++EhhDpIR0HVPLbvgg+uX3ZecgKSiU52O9awsHnHtfi6eoaX3gnFlwnG7
oF2iN+ZMt4xLpr2amuJJdu14sPGRnVJ2MSjPAnfadZEFMgLVzRGjxnhhVcD8GQjMcHB4/7cSfOgW
8EHnrafUVt96doaH3Irj97kook0lZHjB22CYfy95fFNxG95ZVuewVojlfeY3+JwzlQ1gB6oaA04g
wvgpJwFk4ywAeNaUiO4+mSUiJbMEHugJKyPBUJg+2GOVYsVcDiDmUE/YeBMGSuvO9PExVSlE/AEK
Zj0QB09bQWiZb5xLhDsNH5acpoH/jmf6B1/cDgQH74xNOYYv22US6wBqIemBhERSDUv2gYF349hX
/09ZutCNEoZ6LQLjX1Y+pju3n/170GvxZmKIdFjmPhvWPpiirY+kGCW3686vA/GOZyviiGCZrUdM
rHO08ZVO8Pmr6uyqRGO3Epz2epjndY1c7XWphSHbx2OC4l/xJB01qrVNc8d5KKLRuwv7Rq7LqiCk
B8Xqg90wy1zXGS4wJ0ygwbnkzGqSbD+gVVRruWRqG0W+uuCCj3atI7NjXwi1U3FY3bFy18eqtPkb
siWrDkPg8aSbnqFHhuWUE9aavr3cj9H3oope4VpRW9H30U2oW3sfAoA4+c0SyXUl/QuiJSJXF2/6
7TU1s1tfdM91bB+qdBzuWcUHLPWcKz8aqfo2yT2ijADvkeNkFfmJ3aj/20XPgP9BkAPs8XA9d50a
v6fw6hXEW/bgAk1cayWjP0Gftfuu7/3XCXfejcsKZ0P0d/kVMo55jLEa3QF74PO2pb7xG6ydeDeI
nQu48ndF7CQv2kq6P0NSJQ/cAzjgxqW9TEPZ/sbBL088Fd6PngBzEgO5PBgnNF8a1w50BACRGzvw
mfT7tgxeo9ZC956gW4YthubwKshtkXrxFuvRK29JMIDnkFiLPFttW95hCqC7GS2ePxxG5bpdomTX
U50xkxuh8yGD9L8G8pPfPTdpYEf53nZoMWDMRWhdZqcbbhXrmNeg1cjBYdw4K0eyDu19fMtru+cB
tOHtoRe7lgr0qvcmrPjLy2YSZxMN8BxZcmC588ICPEO1vFhcoARGlfl4kFVNcJrHF3zFh8aqoVQR
Cowav6hrVd1OV13xgq54PPZRHL3ElSClxlHdjHIJwy4bsNlft3jWaPs6r/+hbZ26FejA/k7mWfnN
zzaY+PC7rVD+x+c4cABnOEll34jFu3aMcINwq2NCd1oSR7KMCpC0le7VLeitkt5SzZmMXBxs3jyd
U1JfOWRqxYa7cVtykVgHPWLKQPrR2Fa9jcqA0UJC/C6cjVTcsql3LiKnt65sK/iZZe9fkOVPJ9zX
4bkzVn6qU+J26YbGe412/pNlHsgX1rVJHTZn4Su5hb1lODd9qJATp+zGW1ryZ2s53HUZsTG98M2n
YDG+gzgEa5MODFJYGW2XpfI++N1uv0qhIyKiF/FLVCWGmDIZXDCcUcehbNm1zDPukKB3HSuSSN6B
ukSH3IDiXCrbeVlQGuwn5NVATvv2yVeWfYM9dXpD+avICMym6DKKpjyJABetxMauKf3hs8Ir5tui
WSjT2K68ZuI5wo73AWcO3+7Skt3UiMF9jqO2PdpJkT8xEpUb40WwGbxrQB7aylcXYtwPOFeevyRI
b2eWQsypDY8oEdgfo8Rnh/uMw8Nq6+LsO4XahIi71lBG9A2LCAW57/rdipbIO9tDscCIjYLPyV5C
YvTqGbEVaIz8LHgpeznZ/S7KIveV1r9ZoZy0DpM9PaOiW57CkmSauOvbXTmU5lLmeAJ8b+yB9Sh0
z9du6ThEy4zyHSoUZciwTvDv3OJE7kf+eIbDoJr3wANouJV4Yd7/g7rz2pElTa/rqwi6VhDhjSAR
ULj0vkxW3QTKhvc+nl4re1rkcDQkRQG6ENAYzOk+51RlVuT/f2bvtSN0RXZcC+JdZgFvC0WndfZE
TLbLRKe4921wK/tHHVRL8yGPS9Sf5Jdze+M9XvNhgwgjFEbL4L6bI+SykrB8GgZbKTElMVeZkBl0
es8yoU+FQ1m21eugSO1PIhTqd5Q+vul6aGGGlGLgi8U4ezMIFha2JoE/FQEKczWTa19Y20lqI2yM
+YzO/4/XDWyL3CUUluuJM30NDUQ4aAjdVTtkGMRFjINxlkv9HW1hgHwess0YtamdD02+KlHq+ugL
ymNX69kqSfr+QLhudmQz0U+uMoowhgL6YgYTNQEyWKBQuZhiXZ1bJLzYbnKz5cTWpe2gKWVJUHmU
3zolDd+itOy2U90NLp8Ido+DYX0bwAlQ5eLH3AN/QADbVFH8acRE1bDjy0jD0muZsiAYjBMKV3mV
5jSYXKW1J1bSa/gwupE3nH2a8riGYRHwJpQPZc00DwHruUhU9tXMebAWC+r+BAbx6EyPY86nQjU3
XW/goZUnpf7uo7wjgCccR5YQ6thzi4xGsl6mNnQFiYxlLEMNSWp0k9Y6pyHEuiNM17jGS4xsX+FH
TSyauEkIgkCRkkxQzkq8/2pC7YgRTAIAzISEm7YJm7vB+yIxzuoRXwZ9pDABVHLdNqsYVrpSTHq+
ZRsi/VZxmr2OBKo7JV4a04vDVOjY0Abtj46eAt5ihvZmJCz7rPRtLLmpEPc7q0oV+c5oELOQbhLu
MSfyyKtIdcOuGd/yDU6RckykugV7VMdYeQkk2MwxG0Kb2DU+fnodDGdAIzwIzSCRimfQTReD/hwG
SG4lhI07TUrzbUUB6Y9hROFacaccqxrkhxWrwmB3S6wNfoEnm7C+shxfEURhr8YmPmdYhY14VdSB
xqU1KslTNhUBTjEmboPX6y1YsFSW93IoZXA/gSJ4OZ7OSzogYe71sf1Gc8sgKzHZoSXYI3+xz+ne
UEj606jBSgOj1J8GzeKiH4LIJJVbl/bopUi3mruhfxqVVl/JQxMd89HKwLPqMW9NakWONefLpZLU
4TJF9cBPuqwLB8dQ4Sd/qHfqYeouhB0RjouecsE/ZWFYtuJmWiEbFd1SAAK6RaM8QuRjdtmS2MYs
L8RcbGsmNzB8ghIgEToUziBjuUVV26Ghj8kUzQpB+G2b0jqJXS/+igG/MZPF7jtPmT8HCmlm6In4
pPPtMJkRK/MIR0fZALkrcR+2yJ3nUFvezSmqzjm+VOQyvfA9Mt/1WrFHMdAp1cShP2ZXjIv62xIL
IC3KIHoDKxchVU3j7wSw6kHhZ/RWM7qcbQ54iSjGAIeSNM7mLqwqpod1Jp1hmz8IR32ubJcs6l8S
o1NIFJQGN0BDBuRkGlGWgfhFMU8siZ13BQNR4lkeV2GlrZWoQeUZVfMnTR/jmKjK8jPUlfQrUwqV
w4BF2zthwjS3AeRqm62b6qs9xMN5TKdnXWWAEsbSeAo1A/GaylQmVeJfsBz+ondP/d4UnL4k/W7W
Wa1K21CgwcmTd7mL428rgMUAX948IHQJmQuI9CIpwjtC4QMw6gkN7oNPlLy2AGiAANN0QbTpMd/x
oKTaS93oKASMriqeW3mYtlZsQGNC3pRDoSaVmC17W29mFn+VIzWT/tbgHeAMCDLxxFWZwL4CgL+n
TMPQhhh3RNbXKi7SwnEzwbnZ95IZbejg5HTFBLOf+dnWBTgk/gbsEnC0NEMBhySI0HBtJtIZDMW5
M3dCmFHlQZDs/EqVs3sSaTHBmeFyM8IivPUzXDMAadJ+rnX0Jd0j27UXgb8jyEPDY02AbFM5xkQz
Q/ftoynKmCAa/ROmAgPKc5bvyKVlQNQ3xNQZ6TJvZbPpoNBB1ym0rgN9JzODsghd1FGGn9OgEs7Y
0Iu1FafWdyJlFUIVbE2Uc+VmDFXFx/wC1zQY+i2Dg/JYstp+kczUkpxE7ay11urgH4ohe6liuXiO
UO6dpmrhRgQmZ/mIEScm7b0gfZhYpteqYgX+AIzrPmu0KZ2ctBAN/sDSFBIEJQkNEN655KZzK7ia
oba3vEr6Iy0BTr2wx/ktq/AEx1yjEUpSD23NfAB2mH9k2iOmbGGcZctNovosdPLtoNflhYoYxz5R
rHvdjOlgW6OEhwE261qJmPSdSC5LAK84v+FUVyB+a13WjqECx8ZdoDuMrmm1xQf1Aui2bhQ4+DJp
MJ8yEV7G2tQr5qcNoiRBSkppDahFF1lzaORcKp3VvsyGMe7ZL7KsEFo1YxmjIU67t8WIX70Z1TJb
pTThrK0lDtwNEWW8hKVS0J3kk8glrgft4HdSBCagSRTpA1ZU/zIxGnCVyVB2UV+UXxj3el/GEo7/
Gp0i1TmuZHyP6kB5YSgmoKA5SgzT70whe+Cmmo4ut81Hohc1yqAI30/v4q5Ob1ZHhLSjSl3A6yTM
j1liKwQf2qSLvDXdItKo1epouQkGZ6qYBuUkzt3wWCr0inA2ZX4H4a1jtxmaFr2uoFXpU6k2geSo
gmV9dcE8iJw2OjjHZmhLbY3PCe6jUnCAPQj/0IYscF+5M+mPzVkwK+brkCjVguSyLqY1e9RgVWap
Fe7gRgTa3eoiDuVqMdG0JyIQ3PYxBMCdISyIZHvYCu1A95zCZGb+0xSexONHsmxi5j9pE0XJlZ0H
oYJNno1frPgzsFxiWLAEypLpR5zKJnN7q2srL0ubsaGqwD/BXrbhu0ZqYHxNojDCT5kYtbtdbOYI
w0oM00g0iwzC0WhcBaEXoZJS1XqdIZU1hghDxfxtho20KlkysFkjEcPBwqyi2hlZXYos0gqrrcLN
FAkB7h+9l/cLyuSvsZtb1S3GQd7ARG+2TT3nF3omZug6niWHMr18LQwzWXZsN6prU2XJ9wLXYQX9
qTmbC0gBO1zW1AjNZM8N3aGtBoQTjFA4fWYSXGcm2zx0h/PUH5VKze6quCTdujWVMXdhfrP3gQFE
dE5r5kjYuFfixRdyPDI2MBs6yFQfGKLD/bZZZjJTw8uR7EdFRzIZIIHaFVGRXOnriVsUG31TNHCk
fRU9KIYFVSGdUFfcPptmT6n5FkKs9ztDTPrXBZoU3YPOILyehGGrVqn1W/SkbHUI1w5d9eB2G6ac
rOCRGq8h44mHeMXMflGV5W9kPqGKBKzKv83USfH61GprjpVaPoilSf+clVjlcT8MKcO+jIuSUYW8
w8qnXFkVG7fH/us8Mu6Et5Sh+pLKeXolA1c9TjrKVoHl6oXxW7IdS/Q2QST3W3RZ8lozyZ3NGGE+
z4xjcbvPzVZODba2RiH6qs7UA6UxVZdipvQ1oZydrLCYkeot5ENS3BimV2uzdZsBarLDrRnIFIPE
Vp7qHlNuRZuPDgcWz8kSUgUyWQGXOs7NDrNbTcJth6xMqLXu2dRh4pHEUXcbZkSSbzEt0B1gMo+M
HtkatzBtQI9nYtb7bLpGD1/ezJRU0Z+DRUPgl4pdfswANDz3ucq4h2+IRYIwJQPu3gwuaCwFstsB
asDZOaoHGYku7p6UQBqmBd056iYClo0J5C/KSzjFqJjw+YetuZVqMsaxu6GGR+EwFdWpNydV82SJ
HAfW5dkg/F+oaJ6I/i7zv7V7fE3/9QuBUQMzv/vH/5+yGbV/0xNy+Pj6KP/T7X+QVfVTYD39i+Lm
8Wf+lNCgedFJTSI8SSH/1Xhk7/wpoeG/aICmdDQ0ogR9gT/zzxIapC0iO0xRwbAhq+hb/pTQoK6R
RPKTsZMgykH7Iv+HJDSPkKF/Nob8RUDDsPeR/fjXiUBhOpk0MoR+GoPqBdYxLZVnFkVj+Bg9ngMe
kTF47dnx7rpin1rK218pjM5/+QJ/nXz7RyLW3/u6f5NEhJ2s7VhHDEhG/IXUHukmjuURuT85p2tg
5s5J65qPIKtctPYUF9PaKLeEmvTqte6I80ZUkZmOvvw86tg+KzxrBsikn0akwaNqrlnUrcz0jauT
Qmj3SMWYp89/+3uXzUcs29/75h+JTn8Vo2RY/ZAnYTTs0ngziT+J9pnF71R0+FWchPklEPTqq5B+
jek4fEnsg0J3Gc9iQnr9dLTm82g1jpEdhbf4k189ZhnlgsN1L8l75J7bOr8xOkmtwW5yX4ab91Ao
OQWp2NO2fK9/U7Y+CXSmDaOXdXEo3jEKQJDwAaf6zQpYvae5nFte703u4oJK2zPbsUOPaAQ3dgQn
cVOvOAn2p2HndusFqR3tk72MJBipTfCqMdU2ZOqeJ3k8TtE6qTeB9KZXxyx7ZmKIEdVQnlPE0qPo
jdmrNcXo+gE5FoiGYRT1TjucEOiYIdWiO2fbdwaa5ZYxsRajDLHrK6oLHL06466Sf3ythZoXHDs2
BAQmoAeplUs6n6A5loFj6OuseeILDuRjN9AyWt0BJpxgJ4aRgVeze6mLbTqviT6WqrUerSV1PQ3n
uj+ZIefeShw2yvCtl7MrC3ZPh0s6xSOgAh7NfI3GAEgUTiIbxazqVZ+R2z8DS9RSGsYD0VBQPu1c
9TLL1a7AUeBsVx6mie5FUA+PSxcBqtqcMHTwj7QtI5bHwCuYMcVvo67b5G0PH+qX+NUrNtD+AvOt
bk52m3DBkazAVhXr63UyiNwBegy4/IvFp/mpRtlbsWp5Y1t9I1Ca3eL7JHd+bUmvo46mKTy2wWpu
n9g1OWwWIP/XbgCrNeXHLhxiHCLlDnYEVJgP/XEFOM0q01zep8ibDEh/5E7YiuFGrNCMHehg5WXh
fyw0935Oub6J55eeOkVJj7q+7awXSuXaJ03cazeKl22zZ2stbzXf8jVf9Ch54VOrq/SziP+dvLmH
evDvfsL+JnsNXWgeIZHud8ItOwfbeiuto5Ny1A7KtjhOx2JbHKRzvvu3P9DSI77u732e/yaBjaKf
3MeUr1bs+5f62JynW/kOTW+lecmxOeZv863wmoN5LP9vv+Lf6BbJQ4I4CANqJ53EbbDVX5ZNvYpO
6UHfmydtmx3Fvb6WX82j8vTvvEaUTP/Kq+Sa+etTayCgRpokpEjKCfUAeDdAT1R10qt1jLfTRt9m
TxObycHOX+attKnXurf46ZqPwLbx+y3/zqc52rTbYm99Qa7fN+fuhBFgV5xjUIEZhO81sxS4H0xQ
BBikQOjd+pGl7suASGQ2XwyJnViEjOU8WJG5R9/IxqTMbPlgsTD/pPwbL/HkMkKDp17PLjvJxJM8
3E8Gix1nfyz9C7DJCfbCjD3M0e7VXl5h0K6nfTewE6SN96tupZG+g4rkaI27oN3j+2Noxdpo/p0L
ZEh2+4LRZf6dcmfpGaHa+i8uOSZSzDIu4oGOjN2r+VFf66O1e2pXQDpoo6FUMUtOD9TrKBuRdNxx
hsxnwibYrAl2rAEP2YYbvsAJvQQlpMdSwnQrbUUYC8BhZiR55hpoUkLfRDOeb/v6x+L0Latf6562
X1n11ikvcvEbipvGWJvJevqSD+NOeEONpYHVBFm+ykFahuueTK4f8ZMYnU382xLGlLnNV/i5vGG1
GhLGMnb+OZ3FC1JADq3dlL4PvRPmbkPjiOOTZiODPWsHGcn2j/9TdR4PRPtrwEf/io9Qpdbhun5h
7W+pj3tEcfghWet2N++g442v+lW8ipdsEz0pd6LUbbAAfCSzQ7nuHUY5L537zTTf1X0YdSfrzLsv
jRyPvoVirnYGnhXZrTh7GdFtFDfz01Wx1g6Nt9iqs/jy5SFCckyPQDkvxafgiE61h3HpMyr8jc67
0GWm6+DKsIl048snjrHJ7rUHU+6FSeVDSOGyG1O98cCltzE83FC2ueUlVhuUrLBtePhdbm5A7a/z
STqG72266qxLSCTA/ILq0A6fiohomqy0RVaQxaf4Y+3qa/XWvPEQ1PyTemqyaha3adfApFSPx1Pz
mtzWnPBX9EnHjJ+znQ521hw2kAK6J4xETnQCaWWXz4B6+aP8BXrhsJKRruJ8MxmFX8SzOXKVXjUs
NVdxI1yaj+SoXeq7dJlP8F48TmhP2cte7TAcdTs7cRf7SXegJF+Fu+Fr+8ebKTiRE2zfu43F76bH
dQq38CM/PZCBaL+BN/b7J93vVpE3r2v/bXK+Jg9J5j79TlhyvHUf8Tk7Brf+PjTOxEtCg3JOt7Cc
Hn8bLLjtsuXOch9waFv9QLTQxciqMdS7DKxbhFufQPwLF6SWbqv6johQel5UgAofTzbzlBegB648
dxN3MLwTlWrOtmzLL/xhx6dN/WZdWt7FB1J/Z7Jcp1J0JGjtNMW6396qgw71ZV5hScxdYVXu+SQu
qxzemFdFBBLsCZ47hpdYeCnfiUvZYyyaSN3I3fF3JOXR2sw8+DLhWqtW8UXCARV/snxYA1rrpO8Q
o9bIpPyEaknfSK/Sq7JWvW6jara5ytoNet3jsumP9RG6xouwW87jZfiSNRsYTBuhAHP5RLYzyzFf
Zi0J5uiLPpJZgo7fFeWXXUSrmkCebBOLDjPhmK0EwoJ017Ob6t12umjKuml3S3eWMegx3kf6hHTG
yFx5Adp/pH9fVpPkjdO2ei1u6S7cdfs2ZRf7IktvlfFppe+68GrcwyV9a0VjzZIyiDGeEfvVPoXz
L9ENReIlz9kFTc5Ty0YJvJnXETRnAgJ7nJTjOjlMqFU+rcimA/dmJhNYdzI7+hbuwxOY/dchq3Kn
rOv3Um73BmPJSgbXIz8Q6vzgmWr95D/mm3GVz+J5PuUo8XvqPaYaX91H+NZdh0t4r9k2j91KxL4r
T9h+UXkiRStlr6/rddY5QfweZisNtSEjg76yu8gB1aQ2mygFjOnGlFDNFZiM093Mn+4byzpVc9w4
6bDvj91JfdNvFDn9fFcFfUMyHTgfeSOhBHuIrSZo2R9xfBqGVThsLJnERV+9lt+AvIdirbPiuZkv
4vCZtt+ztBHu+Ut3Vy+Iz4QBBTKzfYpb3KHWJ4A15WFxxavGW5g7VUT02MvS+0Hhx3jfat5Dqk/Q
RsYw7StK4VAPD1b7jbpGS0EvutUIEwq0zwaHY0a6HBKi7hUN6oEZ+zIz8nGwUXHD1ARqW9dc8otg
p3TnWvIr5YQgks6o2VE9s9jU92jpTvUt8FE9RS+kyfUN2jsHe2DxUNpg2kP8RqnHWgEdBONAN3yY
9nbMKUjKGFVvGp6XnCeMmfgbtxsvLdirrnUJvsJvNOTEmkYEqp7n/I15nh31fjY7wrwZVB8YLYBa
qswRzz9jE8lWOCAwBf+wiYralSZdF+uidTvk1Zxz/EyTX4jU6Vned6iZbRyOUfOhKLss2Ofqp6Xa
AQ2ghvJzS28nNc/IYxnmQeYf12nnZBPeepIwCIh0NQlV0W7KPiWIXrrM9azndqE7UfqSMy3XJ0IT
n7g2DQqYzhdO8wtn48XoGLV5mrBT+qPWH9MLcsBr+qGdMBqV7xkQd7t8jW/lSWFIE9pS98I6sNy0
7nSV3s+cSV7nVM+xW9ZeBUREI4opgjoEmBM5HbdT6IAzgiQCrdQcO6dUoNGO7iy9gkDZhZIEIXZw
xM3MrbdCj3xmGp3N6/kzLC/yTQMUBssTzCEA+af+hjdTJ6H0VTqIT/VZ5jJbHJb8dB0T+TGzPV3G
L2XmmLB56OrYG7IN8oPG6X0eyPSr9LR9Anrq1Xgy/facIcRZAc8KaBM6O71172YAlMQX5JVV7Qyc
XtUuVh3CG43c6920XSfr3K0/VUZ8z9hOzF1/Ky7ZjwBhHlc1Saj2I8qMPMLP+DfZg9ZkPULO23O0
R1Z/BLQnoM7VHClco/ZfvutXi5oMfUf1KGxkmTA4whCI27RBDjW+eOXHbEIKFZ3/Es8m9N8gHXZx
kIw2NHlb7JW1biYX4U5SzzNKeW6A9OeR9tBDFD8m7QGRpR1sG9qltn2RJ1ejyvFHYYC0U3gPtKL4
kCwKtiq8SfVHn2Xe2OcHFJUe7bQl3aGhe1P5+0f5/f8AmXL8AGX1W/7t9Ozxlf5pfNb+4x//Ofwp
3Y/u41/8wvtjBnXpfxDo/rR91v3jf+NP/vk7/0//45+TLLSVP//9P3+VfcHs/foTxmXxL4dcdGf/
uq3sUJIomsUf/9sf+V9zMesfWNPIoib/0/TrL3Mx0/gHQ1XQoCn4I5mA6TRJf87FNIZfqqVh79AN
wsgfLJU/x2Kq9A8YAqFnMlGzgF2pxn9kLCZL0t9EZvPVRZ3sb13TNb4LbFP/smsKOgHtkGjkh0iN
AJwYasdDidUIuHotpngy2jRHD+HqVZ2PbJBki2dtIcCi5DQ2ZaF6TgCViz96JJnmCaQZ1uten8dP
ucaz8ZFaQSmuUcCo+kdataNkl7UygMqDE7VswbJV/Rnwa1pAylIbAjsa1pNClwUrsU7EMQK92oGT
r6pGks7ombCkIGrSW2TRQvyUtRpxHVo95k8PJst41ju5yPeCpWbXoRt0kQjeBeBcWKTtBV68+gKq
NREQBmtJ+aouiZITDzD17ZqsPE0llFfIKflY4hoKBoARv/tBChsWO3r6R2aBBcW5ziYda0YzAZm4
LS2z88gewZB+65Vg7uVEgh4AO5uRCAvQgaM+GomWHqQMxXZRdMWhRchGzzKApQHnN4pzul5G5qe7
HEn74iEgzbt7PqaycSSXNY42cqOVLeLWSm6/mVGy24FNh31O6MfsPSSLBKBELIwnCSU5W8QSS+oz
YUloEzDfV8CIAUrpcMhXPYYjTPndw6CTyOrTKHZG7Zt5iNYfzwH2tVAzMcZoFc6taEoL2UmArZCB
obHq+8EgzW2WFWoxuQUZsh1mwBZqOEl5MimTemxqJg8FDnH/kVl4DLueSK6cmbGy14cxAUQ2RVIs
ehWk1sdYjWgjjueYCNkAzl4DfbAsYLgDcuQ7veSKXgVbFf4WuRm1LKyNKaFnGktqLp48mvcsxCEm
G1Oq1h5sOaG/5bmJXrs3jZianOSmsjlrZhWie9Fy9fGwdAO0KRcuJXIH2wrzhRKrNduxO2Ym4IHX
WlELDUtfQECQqeqyuTYjPbLQa6i9aX6Dsk7VDXALZA90Pmk128M4K5kvJVinfV3INcMdrLkbOd/N
br9I7FLfJJ4E5XWsREqHoWjynlnT9Ni42oCTtcIrhlRWnpEpiRS5bZfrrhUYFLPaUAT5BgHXGJ0N
CQ8RT3/aCGR3DbmGv6EIpeldVSJkyEtFAPiNNS6X81yYqCosPQwAFQwqUXGjiMtmbQEdeSRRMcf1
Jk2OqbrFgtizoG/ZoQ5sYpBlKKylpXtj9gWqA/QW9LMSr3x2p6zFR2+zYlKTg2g0KJrwPYXmnLuy
LsHg12H7Y6HsqoTwYFfV1Kkx8PMRFUaYLTJjHDasSTkKWH+2mvVqDaKFrwUAZTz/GNFUap+doY4N
Z0SppaJkJwivQnhL9aB1XpzAXnqp4GeQNyrMlpnSTKNgNg4RC0HBdDKsiKVfsVvqum3cP5Jjtr1g
6DnL3GzKtZu+xOa0muaxUd4rZaabUay2I7xUbBX9KcilmlZE6gjb6XJryJ4HbEDEYRQYQb0MjT1k
6KULroFIxAqBoWz41qS5o14MFDUvd3jDNXrEWYtpJRXBsM5hCWTWGRMS3QmdMD2WzKrwcHMKOYLI
BBRHC+euZg6sqk+5UJh8eoo4oaiORY0Vq9HGyl03y5mDUYOiuupnrGB34gAF1mmDCHNlDKr5rpMK
Ga/qKRbrp7qcZ0pUJJOYA/pSveeoL9x6kqaNmkZWswtSAl7bqSVtBJXbskdghQQtqel9CixS2kov
BwnoiSqJAkwXKR6uIIHLex2Gy1EpkZQREWXttAxdbGuVDSxsduQnlVUu/T+jBSIB40l3eonCOqoq
whQhS7+Fi9C9pdgaNvBAMY+VWWMo63HUzW+RHAjaYf4sViyTYF+EE1t9lJgrVA+8hVQFJyIgTJrO
fAhfzNkIKdcyFg+koNWAYZf0MkojW3n0qPdAIswLk4A6Vz7S20nb9EtDbHLAQ6yc2loGb6JGxInY
8zyKJn0D7A01icrPFMHfPZ1Q1DHpqsMDrP90vskCZZPOmtEWu3quNnOBMgDprSrOh6DtCaRxMAma
bEXx3zGCrgJBPwSCiDRA7+L+VkqWjBZ/bEX+Kk25zkod+YGMBrSH6stcAuQsoEV0/3A+iTs4i0v2
BCiLt2QWjCd0P5IJG+EPMHkUIulJ4EHjim6E9jmU8dYgqoyT7nWux/Ql1AALerwG0QksQpycMFSr
Q11J81tekH08Gml9wrbBuRCOGjo2KbpCwhe2ZN+Fe+QHnD9AUXe1WjTBTVUHYTcT9AsqEwX2IdSa
eHRqBKSbMZDkdtUKCc0eeiqim2ZFeEOVw3SsVy0MFL1OpnlnHsYxmrcQDwoaJCI60U6rd7MzAkif
c93sMPouvIK2fR6ANth6MwsHcxEiRx41eaerWGFQ8PKQySkMwNlEZklCU4mmhHyjuG9EnmV2vyOx
iN+6UK3jBFXn0obppTHa5JaOCT6FKmG6oeDXwL/LBAgVrnlHF5S9yYimPPz/PDvAJLfBXIVv4tLS
ZfTLeJSnbAbfgqM7x3e7UTMuEBy+8RYMWU7TKj3WbqS0YxvI+tJFcMlsKx6Mq04IKnxSHWEH5jLd
bpueHRCZY/wksbx/gC5TcacR/2KLeSMglql6ntBMtG6IcZOTOFWJXU+KuRuTBeV5MTMYxTv0HAtD
6QR5wODRSKwjVDgey16WPpC/cRggorgRoCoS0gyr4i7jj6FjCaWjISfppk6pntRuUcBxKdYRJ7z5
EerzT5oRDlMFnYEQUlVXvYTQosplVhIQ9i6YxDBexPTZiwqB1R5kQTkNCAyPWYyXviqycx2rOKcp
Nen8yMQKKKbsShqKbV8Y1nog5W7HYUy2bzhHq6FURX+eQ9DDwON2iURMIav72txZZRSvJ2Mwnlop
JE9PbPU9XjvjIuCjfZXToNjCLcDKEzAGxyFwVguyPapcW3wQWupruHSw70QMq4TrsgIQZempLJfj
POGegmmlsHEjSOegW5SkXb+sEqkiwqZW37Ru+IpIelmFuhL4RpYkawLkVHjUPexzIuS6AWe82SCV
j7lW10meZJy3swzyg7gJ8PTbrIvFfdWxSbCU/DxDYN60Bp0W2LmjoZD5VgtspBYzqFatMZZ7tS8e
inQwhcxP6jA+80woLAtjKAorI5B05VwmaXNU+yD8UQ0reVegCFwNwHNeWwJqGvRo3ifBVNGWc1tM
HHYmzri8jMixX6TmpVYz1oOaavHmi2ccSiGveGpvpvwA/XPSuARx+ahPInxidNTgdgoCMkeDSBAr
f1cWZdTRvyI+IrFBTc4hsdQQbDpc4hU14V4JdG1XLv3sc1mHrCzJYMKXhkVFiMCjMSVqrJ2SRcum
IAGPFl9/pu5Nzl0LtTUdoGatlSl4LAFrdd5BKZQ9uRvKA3hawDP4bFK0MogN7KAeFOD7ExjBKQ5s
4MUFvpzoVxD0brXAQQ355azduqTFc68NgvDRoyvYBVnbHxsFNguo4Kr3uV8ZzZLe8BXNLM5VE+YV
ARz1M4+16TQT5m3USwx2Z8ly8y4KaIda1sCTIR9bHdHhMjFQ76awPJQatZtGObRCyB3+EDCIPC61
ElSuMttCha5lFVWUZfRDVIXkLNphBFsZHTP66ig2d22Vxq8DkR9U2MgbS10pDhOfOdw8zMUKtd1g
JQ18C3Y1CkCFsYyIActtO1a6dUZjYQuyrr2HQx34o5z2Ozwvoj8Ng/yGQnvYiG3B3aEXEHIIbf0l
jOgID3xGXDk3h7wAfx4ZOCFltc99s26nnbTUp06VpGul9clazVJjk1uLedej9rmIIBogQ7MWG0Dl
BDFZDFxQTfuS0msDgCfzRdEqVqR2QSkRIEeRGxatLFbIN0mt732aazZOhcDtoTCg+Oo5cCYQhmXR
kNIYTYpNr9VcwzDJ1lodNagBCHGdsqQ91jW0KSTHwew2JBg5sDoIYgaL68mh9bCss5vqgny692P3
XltRttPSGAwnEQZ8yIu3Di02VeEirixCgzPbxBE2PkSQotspS+UnBErugaVIuyiOr90gPZALZcBg
POUhlhP5llpm9VTECO/gF6Z3jt/3Am8JtnAIK6pObSNIRGrW2MX0zlR8BO8fPGDzWqQ69PRZLa9z
WRlumfFeNwpD00kP0rNkgV/phyI/4NBWXYoBEiWm6qYaGsNzRZ23Wkccqdg8+l8UyL+ZwiJwkaYI
uAQDRnFm/JQPLbmnAte4MTG4ph6GOs4BZoegq3ZFlgnrLlGW9bwwVG/nihAjRUbACeM5OI4jGlwH
I0/gm8RvbCUAzCyelgoEFhlaBAUbQLy0LvwAQFAdzGpMN0Wrj54CDeVGl4+kmjLj8ViPOa0Ry6Up
mi9QlcJLWJrCDUGculqQb+46EWsXlHxAfgJnKVGAzXMrRNaH1Y/VJQYYA8dmpEW2Frh85qwJbx3u
QT/JEN61YhfhyYeJOuVZf4Oh9tWqVkhAZpUOjBJqvIXgF3MXQB5+4qoR0xPIaKadVjhdCVoC/Gwq
yYZMxuKZZnd4m81ZPAcQpf8ndWe227h2peF36XsGHPbmcCtRo2XZ8mzfEC67zHme+fT9sQKky6qC
jdNAXzQSVHKSc0xT2sNa//qHi1gUxgqEPb2qAzPajzlFSNIawAIQ/zZ1Bo3Q6rMc8HV4FPQFj04e
Bi+2DuOXabO1YmsyuuWKWflmneyxjhenPG/vcq05aVUMG7SLhgtHHcpXyI3Tnmum3WpqIZ5xR8xW
c/jKld/lw0PBZnksiN2j5aio6oKgJQevUh5KkotXoayTyzTi2K3oo1/NgILAHpF6J1gPdJboNjn2
Bxf4IIDNqjTamR3Ee8OykBph8JMOkJsHpyH4HQNLsgFgftRGbj7RoQzIIzWiKA1COjYN5/C+UO3x
sgkqrBeYmUxS5+z0MWSBn5gvoc1ewM0Uhwavyh1SZtAOtPQuGZatW/iG5zqZdsStxFsF1nRfGLi9
4nOqc0oBJ4RVc8WB3f+cKpN0SM0vsk3oIxI30MosC0EitRBS25GzeC2SVttgNNs9hCQLrLRivlRM
ZyADoKlXod2WGw/1xR2Wj6fIaFAcoMbf6SM1MrRne2nYRsp8AjOEIvZQC2ukxeU9fb2iqu11ZVn4
fEeRZLjfj066DLTKhNPplxXRqklCPKlxtHI5b1lIxKamvpaq52992P0Lj29ioUeduY2qsNpOeLAx
g4CXBb8+23Gftxdw2MfT5FjhyYOaeYHpAr2nZlQUGoHc8/LZPq0LeyGNoqTw1O9kURsrR4X4qcW4
JeZqe+c0WcIgIVTuprpOb1QVwRoJOh7Aeyle+nicllmRlGSde8qFIvQaUaVqhtvS9n0c6YgHRyr3
jjIsuCAAYiQyifRvvLyNn2SaG66n5TGCTgDCfYIhG5RPijY8bYLZHVh31gN78UJMdU+12YonvCuL
12QqmYXZII0uuE29wbq1vK6qgikubRDJB1Y8T99C4W8tP0bHAfD5QyX/kGmGguekJE7O8pCNmWFP
Gkw5Vt1epYheNljQuyRFOkta12yfqHX7mEbVHL3Rm9c1jgWbREMgqVrSe+BK9hi3mvFrZHhQvCaI
uTn8Q2r5PLpQkZ9sOxUFkhJCZC1tI2PM3UKAoAKmYZRZcghCtbsQvaluQLM0eBKTsu+16JI5bge+
bHqwnhD9EHaUFRCSkuknuU8qcmqPz7eeBuSTrf8MluKv6wmVU4LjH1PgxkmvwyHUmOYFLfSauhpd
05CvVVBoB7sny7kcCnrofDLsleawb8OozJ7GCN2hWrTxVkffuiRWr7mWQxZejmPGTh0yKPfZmK1F
EUCe9mT3gooekr1GXhFRQfZ4NZB29tigw1jjHZffCSKJ9QUOKdVlAp9v6ZGGfVWOxrjhAoEyBcPv
3cRH1Vs0uC+4yN7iZ2xDh5s6wmTY0qdDOkz9Tg+AZRYFgqmNlfr2OkxGRmsE8S7m9v7SrJjz4rLQ
rZUMxq/pK3YFntOXGczwzF5FhqKcwEzBwXSzP2G9Gt4GhEtB+83lRm3EdGyCzAzxwlKJLzbxQUKg
h218NTUXCu4oN0E7DQcnRi+SYGCw6FFrImHqEL8qRKqum4zbED8wlKr07euh6Mi9MjFhxfIfSeRs
pFNHVgVBB1vO1iuxkAZpY5ZiQgymPyX0AnS+3cR2099rkJ9RdBuGgpjHxjOgagPvhPhzXClNMEFk
cWaYMyY1lDvJUIhEUDj/ZmwXbAJAx9yh/hMBfoegrmObt9XSUA2SnaUmVwgE2ltg+KHc1vYACYjt
SzJbpCYb3aetnfS02WFE7tMcBdUKqRfc+NHq6h9miuETZWirvSp1E9yZYyyYMBlTfz+H9AFF5fbG
HAdSOTTogNj2IlET1UAVXZqAPx7GpFQKaGIgp4yvvZ/ox7an3tRHQUWp2MOt3arJKkUM9DPHv+hd
DTXBr2FpL/BklXnXdCeBZOXQsYk1GnfkB7YZyAc/p1PHN864UkurY6I+4LlqKsDjrQAw1lQiX2Nv
MjZRG6BExQJlgWjshK8TtH1WJ32qHBaGSQIS/sQveKzOlgcUHZ2vZo/48BLWULdEjJQEmDfldEA5
R39i4DjTFGThkT6/pbT9aYftQYnqYglq9GZXuKXxhSMisCrtekKJACFQKyH099M6iGIVutMU49eA
YQvZ2tXaZD0i5e8gS42tOadlAC3YD2LgQB+4XKlZCuj5+b4I54siUU56wRiS4vWuM+GewL31feUZ
3QqVE156z2lUvvs4+wBWzN7CU0T2lNDTq5Eo5pm/O9xSRpQLAZjJrN5obpUapffCye1k2XsxrCi0
MWuU+bS8ZkxfZabFR5NoyeMUhVtdcmiaBrB40ALqdNgwLZU8DGn7M6Ni6i+117HkuKAxlxuO7dtB
gEcY6DFdwLTLqSmpA9WaIA98QE5hh1tbjNaMlaw+VZk/PJSB0biVSkY5gHmA4zNIR6VM4TV++cXB
l9K7NG3DXJWauAFDvy+Z9a4LRbmXo5RHzy4Z7BNIzn7CNTgc7GtC+i6QOA1HYBublUYvSob0ZYzb
wVsjOBBbqxhWVgSigLKMNgi5x67w6Uj1kVxWMfTdqiGW8caOYvtF03CO7nWHyg2x9Q7Vc/1idDrc
aE/XabVJbN4hE741YkIXpzFG9V6V/VrQ7G29KVeAUEYdA+neuTbRpF6YFjbTxIJaV5l05nS3rr5R
ZQvzrYj6m1ywKfvJ1haB8JsHD4P4Ba0QSt54PmRFjBVNqvWgazJFTEG0ESkkocImLnW9xqqWSA5y
n/pNVNTIvFvEo1i3ihdbA2DNRygQPfZli1LLlB81kMDJtJTKxbSUIb8DjJarRX3tY32xqTFyvCTw
qr/zNQdXJsQ/MGWNEBRtNI21MpW/zvNg62OSeN3bQbtCyVNtCaeRdwyi8k0BYLdvDCvcNo7ZLxig
yV2qAQZ7eXzoTTx4BhtEWuRTypw59Q5V0k/7tqOYzHitn5NtwcdDp02SilUvmDShgdR8ZzWQhH4z
5AHnWtSaayXsvXuY3yC1EcaJ0xjAdtGmCsdnyKGQpAj2uKgTo6GX6NgJHWauy/qXLZ8n5CUOjqPK
RddDGSJdeIQ5ralLKmT8xEVUmNR2SrXQGdZcMgQDdCEh+Uh8gO6vihAKtZ/Xz1Zj5CcuEt9YDjbO
9Da3ykoMoEi4EQJz1611rRo2hwMyhGzh+U5EtE5xSbgcWJzaHoUe3+J/7V3L2tMuACQ8wokxysDi
Kg+P4LoBjvttSD7AiOSXTDAOMYW4NsMucRJoQddRp4V3Ydfctl6SXuWh0xx5EeqjWvOotZOhwyNB
gm7ioZBz64+kMITYCJLfkF92BaJa+EZ08MypLu0uza6dxhavOh7q1QLIY7iJRIh1YGPjUYKwa6ug
dT0wdUGYaLfk36CA/qGM7WsWlzE2ZSh0HwCmIp/wIDO4wh0c9f7s+1YUXIVogiQzOdyXt/FEoAt9
k+NOKvaAlU4uTgL4u0i0PjqhFoWy4VMJbe1SP+E50b+VKTG0Y+cooGfVk6PTjCxUWc5BD/WPKbD6
He3dCBhJkWQ5yQlZ2jVhuPmlLqn2MSSEcUWoEEbzxjQOKx35G6QzHgR4U1VE9aCU7Seo2NkcDsPl
5xXFiaFyehOVPvW/EwvjjsbeFIcszc3HMbK8KlyWfpfly5prU4NbNMhwqWNR17ylTQuioug9Mxhb
RhYWGJbTyKesbHFGRSwmyi22ZgUNlqiIZJZtqL8hN3cY0jY6WnrRadSFgaffYGanV26bWr2/HnKt
L9aD7GDeOqFs1AWjDCK49AR9r9/rxk3dlEm+rslzu88rbniQyrx0h2HMsPMPs3U+mP5eYQzm70jy
CBvoNrU5ugSQ2i+tQCoHsbDnr7MWD0juHrKZ+aIf28aHXjop9h50rD1xZIIvaDaMPCXVSxg7ZXKr
jHXwZknn1BWT9WNkOLTSg56sxMy+RvsKDkmcWuLWzDpucDs3ejaBNx60fMJUJNNq407RdRI3J49h
R5FUoj0QtpL/zEm9PKmdZNd3dGz9TvEseapiXzyFQW+ouzYqolNEAwtniFxFKI6JTeb35OTdUfRd
MCFJC0rnLhZ2BaqDSZl8NYQCAaonqLheCQdZPPm2jBU4f2lfST7hQ8TOEmTHbERcHOugUUCkUIDd
EjaFAVFkCbW7D5y6UnbY7/vBW6OIliZNYfUQ7DnSotT5h975Itqags91MvTuqhv9cENOKuCN1tXZ
88jltTbjGDJZ2kiYejludxAD2pBYujDsQE6V7i7EGHzNB4bRvqJW8MOwKjET/V30HOjzkSgr0iPp
+8qtjZbuKGkVdkPTtz8oeQkzNqp5ylwnLk6zDS6EAXQpGVf4xYAW51OPS2cppss8JNCv0gVO/Z0x
fjhcBLep7hAbC63AvMcPTJwQ2aHHwHfmbup7+1ElCnzlKCEGYH3MJJes8OCAkQ1OD8yr33JZ4D1C
GB0nV2v0m7FkVMvoXZIiiA3RwVQdG9SrBPlF6Q4EZHW98d7VZbrtSoZTcV8/iq7lMDXKvcxLBPF1
Wpd3DaEfCxTswweop+rW9VxeYSH4nOfDq1/U+UVoaho0TUkoT0wcwejhUrYIfapdTmgSfgOKTT1q
gISr3tyrJKJsCLZJQVOoelNW0ZK0tvw0joO+DRQzv8T+kCWskM6KI0OTuaYGbUGnMrgM2ZW71NIe
kyHQX5Bpaz8ijOPW6GyDu6EbzaNTwV8rHGYpZUa0bScIF7emKL6z4m7aMZu5pezWIcMnVr+Bk8BX
TArmJbpkplhth4uCERr2ltVv3UIyUu9NiKknO2/NR6TQXLMh/sluqxSIqP0ODkNIAuSSI0o9wpox
kEHl3aNd1PGdTzDmpaoPnQvtIb80TOOeE4kIGswz9y3Bf/DJGnpWnTRdZoY4n9PpkD7b6Q1y7Bme
nkyZo61q92pvWbdK0srl2OGFWqrvw0imxqIJAR000NZ9pk54MRrSYbwYaiuZ43mGj6axZO9msEIA
4kqmbgtykC5qYFE3ti17W6tmsIsRztNxG6W5nji8lgOH7kPce+QVWejKfbSb8+HoL+zO1G8IfM6X
5ITnd6NlWBjSdMgSKG3mTRcnxzKHDGCaQYE3kcH28jFl5rQ0yFtHZn1ZaaW+Alj6URm+SRmKXn6Z
2BURHU3HcHdEG5Cnst6yvUhjCDuJIxFFfMJCJIJ9IofG9pwVvhwYO5pIr4y2fQiSJPxo8kGzIaUS
0+x0gz6rgPMfQzkZtz1HAHQ+R7vrsqb7gKcwfJRObm1TBaMHRnw3wmhLLDu84aDobDPScW98XbuO
rFbeh4634lbAE1U3kl3sOdAd4TbaegnjkN8BpxT8E68YRZWuIuGfGIoRL2Y1600UjahzkuFtjIPX
zjIA3XCRw000ie9MYZJJa9TlNbhl16+LiuLCq7WDb6PSXglyUy+cYYBFXIrcWM8o7EKxGLGG3J/b
Ss8wNeqsmmnwwCxgGHACVAXWSbGRBxexHz3ZQRBoSygizUOcJyDPIpZ3LA3oiCRCYENrmtvY58TA
NJVfqZusQwt/DNBP6ms7myDAp3A6VXXCSbNLDQyLSwdvPbxPnUtHOMZ1mUYbnHsrdzTU/pVVr7gT
FdptlHfxqnFgnATkKi/swOu3eFnh9dE24nVgZrA1jdmZp8OIFp12Vtz6ShzcMirq7yQY/S6sPQj3
TUeFUMYoXiSWWYjTwkx/zBklEPznPKm1Z+4JahIXVd4JpMx+8BP0Azw2IMVBW3IJZQxX8l4G77lI
kUZ4YTplBxsHzk0TV7tcY88iphfx1aD4U32AhWOS8YHyfV2HSL/JootQSyNTY5Uxrqqn8pbV4j03
Dabni6AJjKuqNRvgPKEzuFfmjDBMi9qtM+nWTpt9XGNFmFvFnKJlYUTNwTTDNnxIsZ3aq5OPvsau
5CYmMnpVOzp6saapLvFokd6mYtwy4v+jZtqexOtAkMRc9H6JkaVAYsnANBJup2NztJ9KmBtrJiTQ
wE1rOpCnDtMZT8AKz4jJNMLnSAXNRi2oDGG/aYgFbz5IZkLy52mwmxb9mJTRycRMuEEnWMo7K4eV
52JK32KM1NHUqA8Cqbd90iwSHw8Ktg106gx3u3DlpJiWk7nVkP63JwRIKne9gXfyZRvDOroQqYFT
JjJ59ApVHKTNj2bUhXIFlyzxT4xye9wQSiGat1E4XQwNLFSU9GlSSg9VhWZj8gizG1xexS2IvGwr
eHUKVYs/Amy8MDwk4dxlP01bSQW7b4m5SBdjAawhOlIdTKWejpk+TEvVhnkdAi7fgsfg8q1BLbwg
gHs8quz5bWDXVbAbPcIN3UaDPTM45PRoZWqtvRbWexeqjtuqwrttIP9mZg+mCA8Hm6VDxKj8Ayyp
erHM0XiVikwswDPdjN0sGoefIBTj+1T02r5Bbv3aaUZj7fs0L5LrfKTZWmdKF4n9kJesubGW+jtJ
EcqyyBEmWDCjGNl4DWROL1awj5D9+GEGtEuDEDiQDyNJ5QvCAHqiJ0EUKJIx4MQmxwAzWSh4VPzM
J8ZPu7jBWnAVc799GKo+7RSqka0jGv5exyEQaZNb5XyxO3h8RK5u6c6wsS16vrWJi+K4IFkdF8YF
vawXbGWSVd2VSJQaM8C6CzUdUy9zTufsEtzJH8OqxsETdoIs4neYoAEQG1NQc+weySfBfwOYFi5n
dUW9GFElSoyUYmaxjt6sBDHX8Y+mSet2Sy8Zymht2017I/RCNSLIhqqEwQ9rxGcAELTYWPAxBWG+
Gf0hebQqvbbdpmiH2rUsrz8CcPe1wtPTAvWOUTV4qfgvjBW65yyfiF8ixAiegeGAKY2uRhZwHazy
UaT+I0dlEj/WNa2Yqoo62ZLHXc2ug7mXb/vO0UAZCOBpIG0kuKfSgRiG36w6O+fDifqkiu9gFBkN
ugFC4JTr/5p5yf8H5Oz/d3mWJgzpLyjar8l72P38nP4x/yP/pmhbOBdIC5Y1qVaqARb7H+sCS/8X
zgMmfOvZ3ghw9n8o2ta/YK0awuEP4jp0lvR/ONqK+i+cDiSxIKYU/IMsY+efsLQ/y3YtgUel4Clk
eTuWbTviTI4fjsMYmnWjutQdjnmTU50t4aLhWJYgKLCqKrzQnMNvH9BfjAs+B47wTFsz4IMDfttg
AbqYrQF+swDw8GzP4H4yIy+z2NUSRggkeDerr59i/fUxQkpVs6i7Te1Mmax5BeZafaC6s3O+bhkr
w9vizzgg7sdcJnzO48c42RYQJZN9Oa1KZxniRBYzwSMVblfeIztVrL2ZHAuF2PolxpoN+ipkJ5Rb
guHNcio4c2myXToG6tmE0lFbwRiwD9oRXbqVr/ruYibxVgsTNU+AiHQZvcbvxisGC7i+KspKxfwJ
wjrC8bfxrexhbLtgswIhsam74XRhOQd8uCaMMYeeKswt4pXVAaG43vLrT+uPdcB3oluM42y8NITU
ZzH5b98JgV+lqnWsg1JnMqXG0yrocTPCY+8mlmTmkWM6LMfJPH392L99R8LSHHiKlmkK4+yxSVbg
3uLzWMwihzU9A2iAUxffSOGNz7Ltf684S9d5Mfw+ZinC57frap0sYMHMLrCwgHJLyxXZJqgveydH
eobB0qLAkNOsXtPsoU6OmrxK89nodm2z/Ef47MthUYmdBgMWG6Lrynkk/mCZqVeWvtcsiuCrkEBO
kud3Q/88GvdmCmjWPfvtcYh/dNk3++evr2Ortin46PR5F31+nWoMrCG1cBD07aVmXsH9wBIjWgf+
oR9VRH4oraNZx01qZze4AxHWsr+OJH/JSoayaG/a4ipV10F5kUyvMvxQgl1XCjex8NKs6TAPSVWv
in4Xl6ugda3o6AhXkvIAp5TR0slsoapxi7W7r1fDmV7k18FAeqrKWcgi1OyzgwHZhgdh25zcBP3C
wiinNfD+QGvo4XnUduyWUnyz7rVZuf8/vgX/XhoOMzRHckhj1Xb2WRqSoKJMlxNgHEL68DUJY+8Y
SAF3ueAOLWFchXG7zTHthVdtBBt7styvX3te5Ge/giCCyTSlxOZbnB9UOXijVWUmKadUJdifHYy6
WuE09NaPjbr558+yLbB7JEFsd+fsdYVitSr8p8m1Q0hP5KaotmVBv8ohTfVqt/76afNPO38zhyE8
FxUma5o6b//fTpWxIGFHlzxIb4wDPsMwseGJEeIn8RNIqgeyYpYRWSt2ZH+z5f9ysHB/WsLRTMkl
K8/utWEYStykCE4Bt0B0L5poM3am/80d85encLE7JvtQUzXEU5/fD1acnhHDybnSgJq3WQm4L4zx
m/WhzT/m7GOUqkVEl8TKyFJ/3XS/fYxxaOSZQWCzi3JgZTNygkUUrAhNReMNQI8781WmxHAjB6bP
StN/c0j/5W6QyLSE4OAUlCvz///b4yenB+WEX+TSsc5D5deygSijjh0E83oc974MXVbwN0/9y2Eg
NaoDDZ8mnnpemYCYQVZL/Ake3xBvAl0Dz3agsWPLwlAcyNYrFl+v1r8+kVOVlGPG/6o6HxW/vWes
lbFPcsjkkiEsFoKpG/2dh4J3SrVloTB4myICf75+6F82/y8DKzlr5fjX/Ev99tDCSxHldMPoptqV
rDC/8InTROWTf4xkXPwvngWfd973bMbZRuv3Z3miD5Q45lkMONb9GCqrfMBHyCTpGj2A9s0W/Nub
8SSVSDFV57Q5+zi9JqT7YoG4cXvfjXrPRDpnRjIyoZxQrX79an/biaZEyKab/JuD9POrGao/MPuj
Z9JDaK86qiZcVeCzfP2UP19JVw1LM5BGCowunbOSsvWn3lcxJXbR0wr6xBcCzX+M5FwI3Qi/uZn+
ODsxO5NCOMKWwhTcTp/fCLdrr2BXqm6khvdVFXkbkuBwjYjVh7F2EOd0sVtrPYb3svvmm9PmeujT
gcOzTVBE3cJWm4P77PQMRqSTjBzmAiN8mypsayM0mwMkSrfOobmoJXIJjAagZq7RdgZrlaS2rojC
bxbsHzuS38NRpaVLrPSpTM++VW+AZFz3ler2U/OusztWhSo2oxdvYh2CXagwu/n6G/7rq1OOUgiQ
1ogG9uwrjkp7SoeOFBCDZI/FzNTpS+cURRmqkVZe4qi513VfEiINatk64iPrHCAj/Cm/+UXmB519
BxDJJc0fhtPY+57dLSppBpplQWcHOmlXYdrM8jhlr0YltE1bXs0AwyKxDXvtqLgPDb2y6lR7L53g
qIgu+Kbm/OMOoN+kR2RiaqiC4/jsDsB/jYGiFk0wsgqfEUowH8bLEjfIsq8IcteDfVoEH19/BuKP
Xe0AEzs6kV30BjS7Z+tQ901yUkJ7dFUCEdv0o6M/8P2nvPjJlsHIQC6QVHhI0oMVeYfO9JCaRxEf
1fol6R7adqcrLwEOTXNaU7E4hbM7VL/1cYolM8zKNhDdY/kTTjz2GQKrm+TWC5CZrAp9l/sP0fjc
BSCTpz6+HOqrr19N+3X8ff5+KXTnug8BN7WzPFtok2JqEVIcbptqK9S9QvNpyffRvk4Z9lb1c5nB
/TWvvPEuJ+fZpmm9w+aEEXAa0MHIY9U/aNCU/fIkIDKEzZPZbhrryS62GV1tvkHDOzrrstxAwkDi
37lFskQbSIaYvypJIOxXVbPL67Xs1160S4xDqJ+y9qT473py2ekXRvGaZ5cYUD0P8dYA1TLd1jwZ
GoYJrvE0PCf6mjzBLrhNkiO8GNkesCYwJRYGMngawqdugq3PjO52EjsD55uQ7DKkcxxcq/FmZndP
C7WHT9xAKbpuiMnAJrq8z3FwZjSU3fVvEYKT8CbzcLLfEOHigQPeWwxI1etgOlKNIyxiRFRPROy5
0EbpsqVxATvclkgfMRECdO7vLe+2bJe2dbC6DdWLYu/mShS2QWldwCckpLB7Ruc3IM+AItXgK+di
O3iQ3tJsr1R9ncYYTCwK5GzKHlFUhNhZuw68eB02u6n7kQY/hmw1WgSzX6rTVlRrK8X2AnMODUNs
23glhLrcxfAokYJ2K2+4wIFRkxjO7YaZR/2Pz0vWlMWeB1lSVTrez3eGzeWUZth3u0FuMIjTMPWo
/GjlKyl2xQnpCxzr31yJf9uiJuWvtEF0hK2dNRSQn/OKsDAuXv7LMu0YftgJ4pdvtssvUOh8u1CY
qdgIcDFp6tlRMBMsgGLJz+q7K7hYiCtNnWyf2SZjesMl0VZfiupubG8G8W6InzXytw53KbRuOgnz
tYvyImMSjX6vc1t7hZqvCVfS2fQzDTxYarVr2k8R4umsXXXdU3Cax2Y3ykVa4z2zIBrwRM8i9EVL
FYhjkL+3LlOI9OY6uGguG+mias354eXS2cCWOJa3OjZVydLE1SV0yWvITyAKOQmz2sY/dsmhaLep
sXbSxQ7PJgLGk7euubPD2wxnj/FjWvsENWMJ1brIcdn04O+LsWRGHSZLVT4W0xsyLeld1JiCdK49
HkNEPTWSnqeqOhbBVtegWbtDdwsgYFsLEsqaYdNObtdfkoYwESGEZrJcC3tf18+McZuTNz3myX0q
hoVgl3Xai42Yukn7fYOZfYc1o6m8QkIXBeFmoGFQE6vyuiMQu91aTD7H96+/8T9KLVpGcGwgDo7I
+T8/L+UmbxKrRLzl9mZUujLs3mSFl5YixcXkMUz+50/TNO4YvDJsWo6z1aWbmehqSERYWKPjF4B4
fYkPDnFDmpshG/76aX82dCC+QFG2gycGO9Y5K42ruJ7B+XFEs0eqOS7uGaIcqMQQSxHssPLM2BqQ
ThEUUmu3UAjkN9fP/Omd7SaqZEpZqdl8vr9Qkd+6jsgq8qCNed+BJKllnITQ03Sn/mbX/uU71HGz
0E148/OHenbF6QRRGgJeoZtaktDhypolScggNI8BDHkc33ysf9Yo87OAcdCKSiCHs4opKnMnbTuc
D6vchGKl7B0VgIs+BAOwzPUyiNOWHRTfnLnnL4l9vADLBpAHj4dRcX7mFh7Bu2jjXCPrn4u8Rz9q
X+rTj7IOlW9e8Lwl4FE8RqciNiiIUet83hMROQU+dG0AZ81pL7n5ihiGh1k69/OsV/f2XVi5lhGO
66/X63kZPuP1Nq8Gas80jt/i83MJJDJ0SKY14hgOwTJtCQIgIYYxFmJxqyc7TLG+eeQfW8TWuMgc
SR9CBUxTfrZFjEDFGaIjuraQBZNUpbpEeeRaPdkWrRKvyLJdxJGu0xSV+AhP2j9cujzeofmxQVwo
PGnBPr9ySNJbrsRO7jpIYEjWhIOfU9FUIyhAMzk3X3/Af64hybCH+xMYiTL3/N7WDWlC/MbojnS3
dqXCGCUCHB4s3jkrZrvTN3f2H98nP5A9QsoC8DGzpLOXQzfaTJSXmAzaQzWPaNmOkFHdEinCsira
jzjNw2/W7i+85vcjx9YNChKQAEpzvIfk2SJCZKZoBA+nbm5fT+HaiWFzeAe7urdKbNgqZaEW1HGQ
iCr4QQ5ua1B20gN/waxy6l/ieD0pOJzh6fcSdPdM2qGwr0OoBbI4tPklf455tOqd+zIkBRVrQP5e
p7hutXt+BsoOfoBEWU/FS8Am/6hCcJbmHab8/h9+l7ynZYMOUIbNePLZexJ0IORoxxmRTdWt11fK
siwE8rMBjztpFsY3C/WPMwFghUUzzzYcB7jgDCYY+mI0B7IO4AnQnEHj4lp3YGYW+ipJko/JIOmy
VsPrLhPXX7/oX5+s8XhKTmPGsD5vkUmDZ9fkJVHrUfwzGLR+ZRGjuyy7QNngyb4mJoC4L+i2zjcP
/mO3zK8MSgeMzZUt9LOjodXDuDbKKGR0qG5G1Ue3Flq0QCO5Q0X6Hcb7x4TA5rPlc9XEDIgAhJ7t
lkTiiy6biUB2/Cu7qnbJejC3aU06Um+OR0LE1pnTZUemV75rJnXuopD7Zvf8wqs/7x5GFQwpgYD5
XZiQfP6wjcKSQ1oN5KpBXkhxU1IV6H73WkeNqGPOLcKVCnlxq2r+Xacw0mTsGe4EvoFZsmPBT6Sx
eGoMiXQ1xrCj8LHSUfqhPoE9xgbJbgPGRaRNqOa1U+5ot+kO0ci2mgf3AxZKtPbKVyYi2GmymfiT
TUgm+pKY0Q7TqCl56MN1g1qLOmRhFDzs4PGjcdjC9eObNf+3r0TO3z7nCJNDAP7Pn0YXaTbpx7ID
Gz6G2gAVUKbNRUJ7gHRHW/aZusDQQLqVL095U6POkUHwzVdyXm3M/Q41FJN9FYszDMg+/w6qJ0NE
QxToWpcoiwnnqcHGp7J7sAbLR4uKz6ivrL/ecn+ufC5haUv917CWc/TzMxMbZlRTla07NZPbtniC
ItnBoUAAVgj1m1uCyQI/7tOiMwCgQHDhLfBYLqjPj+uzFpmi0jeuejLe8hvOFvUBmxJzXMX+CcGC
N674S+UtQ8/BjLEiWP7QAcXUi4EAZZLjxUK9ny6Ii8lcLXVTrHbkO3+2w2PrXMGbicqNreGa2HBg
I9wzXmdFNEtIWerSdcQOy3vkgEm1yvSbfHwecOck5gVFSM6gUlmm6pJ2hT9hhCInQmEbtQuyR+rU
jQIX7lQpwQRWUl8S6mJnrtVuZ9EeXvnGVgk3NQBDsEbFXsqNFy0NHImohT1kE4vs2riarhuUkdEi
ubMeseSFFhBgG6xstWyL+bAjNsJ/z2x0gRsA4eno0Gh1S4YSQE36rem7ublFYZo4x0KuKxJiomVD
joi6K+p1o20yFd38ERdKkm5KB/XNhv8RDwWcDiZ9MzY7bOtmC8x+Hb3U0ZXh73GnDRcY0QYH/Tg8
9R/kZL7oG+WQ/cQTrYvlypdXmMD04yE3GqjD6xjjzfEND4oifgvTU4r2E//ha5hkvraHQIbPOMFQ
zntwOX1zQv9xNcwLZ7b2c1QqVkZjnxeOkmhQlryJhVOTgRYZrQ3WgeaqTCB/h5jcTPjlLUNL912M
oMzd17vkz9rx1+MhfcyTBxgu87r+rbsJZT6gKtUaV6rZKieBCkm+24/dRkGByrclGbB0KPVg4jK1
79L0n7YEPN9kPg8SYwkbBP3z87XaQa9Z+Sw1ArzTIGggjra3qJvBKrLhm4f9cQ5RkgO/SO4mdT6O
zs4EAsSsxqqR1EWi8rf16F0Cm68LdHoLY0xe/YbF8CsZ/usPWZ+bt7PDgefC4LG5F23w+c8vmcZh
WcGfb9w0giCqdaT6igziKSaIYsOpnV6E0piJCdqSof5w1SSEEiuw85YMLic3pUxb5UlwgZd/7Wat
/hM6rL2nbvtv9s5kO05lW7T/cvucQU3QJWulSquwtzoM2ZapCerq6+/E57yzLWwp38727XrIQAZE
tWKtOXXI8laH9DRSiPpFjb9qZvDrx4//e6uxhODjnBf3pkrm09unp/RI7xQX9UOnlMfKaqm7IiGz
Z83Y1ulcZyw/9/GJTff8Jt62GPfUIWjN+Q2WKxazFmWWogYKV7JMK0HWWsPOttuLrtSPnK4oDKvZ
qRyo3+YLg8QGIsyurpEiySHC21/ZYWIksEGeEuGI5iJVvqYArETfKtf9WD780xadD2jI7Zo/Q81V
F99hJGVXO1El1wpz0a5UiZGBDWGcgbvutOs8cN0LlsX5iSnx90bl21M1ZmBd2AQgF3tiN5prDXNJ
LafeldS+1RtyYNRd6usjdfMw12LMYh//0t+XHwYfzByJ5Hya80Axd41fxpfcqjVAMolca0MHoLkh
9tdz+uXZE0b5XCdFuLERt8NBwXLSYmbPRR+uOi35x8MsmNY5dYptqmvqy31ci7vVTkoD6WWiA0+i
XhSNL+TCKFv5JTaDkk94sEEcW9Pdx03w+4f19s6LVqdcrnXA0XBnZ+0Mwt90+JapobScTRCfaO7f
J5O391p0m4KosMNwlq3rUnkeBVv9sDXITQw8o7memktTj8utZpnhifuav3VX7suwylDAaS9pmG/f
chZRr1u0IaE56KirdqwpIFTy4MRa9k8tybKeLQYTBamKiy4aTBZm9lDP19T3zoIPm/qFHqhbEFE8
GJ7KAPjDp+uapP7w4RrOTyzv2x8Vk9HtTpLS53hIv0V28oPaAYp4NP+qZ+aQfrmRrKnD1HEOnAcG
ew4oDx9/Ovrvq8r5ESwGQAMOMemGbx8hqDhCZHIEBtI9F+Ec5Cb7msP0OL+kJBqYRtVFRwkUz2tM
7cUcFUqlCc8D+0JJTTb8JXBHiJyGLjda1r1ObGu2YrbIhgqp03AS//EEy/OCguE7Y+dFq7193taw
YkMjVXUdxspN0YEsDcxia1fJOrXHLYGqHjsTeqWPm+m378Lk0JdgEAmyxMEte7GEEopPjVQdJ+u5
knYLZfBZ6YeVazqfDXTU59wMXAQcaTbyhGje/kTpC0rC6jChnr6adawJBw2J9ldbAJTjMPWf/jJy
FgFQs3cDC/1b+i+5RGpfhZxCwFb8WpUYtwvh7ihyXecaxMR/frM5C4ylqDGH2xe/zK9bqjcpCV0T
ucSMau8s3+w84BSZN0T2j49v9ttcRGGNQ2if5RjTrblc943KQKIZla5rMJbEnGIo+qUrXuYSSC1z
ukMWkq7x8S21U/dczEUK8C6niwiGCL8UHrSFnSwg3Sd5q6Keh7E/DZwtIztINHtY4WzFB6u7Fwkr
91UO8mFib2bjOT86voA6YTgXHz/gbwst2oQTfMI0nOLY6jJ5bBgpGycaCaqhEArqHCO90ZuvpfRh
wba4JJPwVqR9cWKQ+eNdCcprpHBw/2VsypYOBDghsNw0kPDTZE2UJtmxVC4hbIAxGasnTbn/+Jf+
zIr5e30niA0ZNmijOd9//q6XCU9qCrPPLbmpb/sYUdJjA71nX8ads6GfP1Kupu1HBbBW62rf66T9
MprTMQwBLSn9VMw8nBdQvP6JppgnkOVTUYzN8oBAHV/4YiAB01v1vhKiQC/sK8PNrpvSB4lRB/Gh
YHfrGn+FUXAZgZI78ea1uW+9ubNO3Jww+syTp3pzGUMP88BsOQOiO0TNPqb4HI/guK/KNN3CztZ3
KknKtUWCr68F0WYcwk0Eq1EecquqnoN+ejrxft5OPLwfVogukZN5QieV0Zpb6pdl2xArvaOCfV5D
LrHXRolkQ6yVwKk2bk2cPZByNzXuFzJhMH2CnTzRVd/21P/cnnCRSbEF6+NlQmPktwgrYm7f1WQZ
UF38oEDMnBT1loo5ips7ZThxx7e94P/dkf2ZxSGq8dsWrRjA6HGYEFNooQerIneHG2wokxTQ7MLR
2JcdKBMK6v895v5fLdD/wCX85ZubxRH/0Txcv2RoHq5e0heo2y9vdA3zf/lb10Do2mAlQT6fK+Yz
7X/rGlz3X0z2ZL5z5MQY8jOY+B9dg/Ovn6e0BDJASLuaNmeH/8fXoP5LMLppcxERlod5afKPPKb6
2/76b48pCejLY8W8c8J0SnzjADkiAvAOQ8WDs5t9csYWd6kLdZw0C135bA8dLqYKUAyHLmVymAKh
3Q2TIoEBNhWQJFh7aQ8cEopSBlI1bBr9iixG8VK0dX8IVXArG19k+WrUZuqP2UdNBDcaisEvzX77
7zHmVzXqz3S0v4eev3/K/BN/6eJuVrvkVLZEDlNWut4IHv21dkDke76lmAOhwDlR0waqgJXFqK3L
oCrwoaK4Z/EzhG3xCupIPE0ZARuvLYdYQPFrOK7OAW1fQe/W/+oVIa6pvRPPvOt0F0YGphyjGLIX
AVsWu02XlX+NfSO2raMqn9tOmJcT+J8To+vbYf3vX7iY7/u+AWptxdYB4HrqeCbY+G+6mRMEjWNd
+RobMv1sTZNDAD9wBbn2FBf0J8aVeXf3p9bV37buYOVN2Qs5HbBoK7esmrW/EJn7X7qhRODz8St8
u/79+/ctpitfKQbLrvuJj8sYvjkG+rioUtR7Z7RCKM7RkK4+vtHP46I//ZpFlDCPOSmPOxNoPK33
w8F0gFWtUh+bShfznsgZ90XcsseFea0g+3Kdm8QdfOq/q0B9FG6pcgDSiq9UjXbAahKC1aIxyYqs
Cp2Yg0Lsc2MCsf2uASy69Ic0kSfa6J0OuwxeSTUEFgX6ZzdF1i53pwt4+ifsmu9dep5SfulAbdVX
uj9OzW4kfhCE+V5LihNf7nuXnufHXy6dNBUwl75tdr5e3mhq+EltT02x7116/ph+ubQblkYcGiVP
XSdkJpdrQzJI/7eo8w8jyntXnrvCL1d2zDGA3cqVyZHZhhNM9rw6sUV579Lzv/9yaddOyXrKZLPT
MZDpBlQJtV2f99SLQSLRB31ykGYh41Xx9cZUbYwnus17T70YA7I8izLiJvXOLY27UI9fK988s0EW
XR9gaTPlErq1FO5XmcJHssurjxvknZFrWaiTD70woT/xgWD3ANA4OUAL9bR+GMo8OLELfKdllpGc
oSVe6Gfcowk7cBKWWbovhttn571TZ9Ez0xiQbu/yJWaji3cUnAI5arBPPm6g9x5+0TlzV6SmliQN
EDeovAIKAkqQ8y696Jx1amY1vDHW+gMFBQEamMks78+79qJ7wouutHRgH+Ho9X1WWBRLnKphe69F
5n//pXsKYsp9ByVrB857LSn6rZXqRGPPjfqHmccx3l56UiJQK03GoEIK3mc/S7S9XyXuU9oBcXYC
K/4UwK86kcH/3u9YdNgK8FsSTvSqPqsQXgegdU+dx7936UWHNQFyBXoQ0ERslvKeY5/wZNrQO020
mJzhv0BYcKt6F+LMFfgkkRWe9cksCz6zwjd1iBD1jsj+U6N2XygoOnHQ887axV500TE0fUc0Rb1z
wtjaGqYFRUL6+SFyUQk7wIv35/2ERWeN9Q4pjPQZg2FCQJAAqdU6ynDi63znrS6LbsK8tzPg5sxL
JTxY/7XP/wOL+Lck7/9/Ml2Wc/guNKGRNNNdqVdwrv3hc4aY5bxF0TKGWeRRmpUNjZLqaO7jYpea
p5IS32uRRX/Fk5aHWlHWu8pSK3wqpgsuATPEeW9z0UG1NjRGkgLrnT2JI8jzXYq05bxLLzroIKFM
wNHjQ7GQhtu2vKgkMK/zLr7oomHfpqMku2anut1K2O16hEx+1qWXkZo6CIO+69pZepo9uaX5tYDP
f96lF320rC09BytW73RKzBMhVpV+6mz5nc9keRIP9FBCpuZFJpAdClwZo70976EXU6hMrTwMa8Ys
kRsHMg829fjpxJXn3/2HuWhZKK1kwhhyybfdGY5BbqbPwoh17qrvw/ROHQ33srbJKFxFXcmJWxLG
5o1GccXeaQIVzc7YJS0Ax8D60opB/BVmNgpkAI/rxNWcWwn7Fn1qVDgvuAmUTxGQy70y2PGjimcG
jOWM/gQJO2hud5gMeF8Bqc/bqkxSirPKcF+EUa96kapl32c44bZOxnHf65SBDAoUWYXIsvCw9mHU
qOP2NUotmIK9qMlQjgvdeRhs3MxoJNRPymjLhrIRpfmkA+jEXSvt/rwVzjLQqXY4xlwyA3eQMqGh
Yx2p7DM/18XQU2caRCU4p7vCFZ/QXX6aKy1PvPp33vxi3AHxrXByzufqR4dET9e2TM+bYq3FsGOn
gd8UQL52U0FlsRW1X7E9ndnWi1FHK2RGcURa7+Ikh1FfJ7Xn+u39WU2yzJdwQL5PEJ3qnSH9ozSj
C6n7583Z5mLcmQpwo1me8420nOPVJkUliQbA7rwHX6wIQlJn8jakF0Pq38T2eJzqU4SYd0Y1czH2
1MxKLnE/XmZL6h9QHD0YzhvWlhHx0EgGYIC43pCXbQZk2n16anJa5IL9N460rB9SOrcrDVWtd4M7
hi/g3dC/mCMqnMl3H1LGAoqbJtFda3iALnBBdJ6h+uV5XWtZRDxDBae2ixmvQ60/qsZEwRkiz/Nm
R3PRcUHR56ZDfJNlt7u2hsse09h5n9Gi4zLnhqNsNF4IfDFJlZgbGGe+60W/jdoeg2XGZ6SZ0QMY
QUTbUX9eg/zk5fyyVcNfmLQpnHaurdzgt9xlJGGf1SLLFNhktKsh9iVp1Hp1m8puo1TMLedde9Fp
ySCvNGt+7IHMpZIEz/L1vAsvuqxwtGlqLJy8GpyORs9wFZzqV++MBsZiw110ec6ZOpcG614GOCjK
+sQQNj/cHxYixnzHX16ipsHi48Nu5hMpePw2p8XWWMMXcIzhpjDS4Lz9sLGYUTminqyw5I1CRTZI
Ae3uRMw56Mct//Oo/0+/YtE3dSUv2rQM6JvTZG+o4ps2xFZ84nsRlrWiyVZ6MaoXVV45F0M3QJe3
zJQKaFv9Ybqlfd5kYyz6cTEgjR2N7GeHuArVPIU2evI3vvcJLHuyURS9BCK0mxCKDllzW2jhiQ30
z4KnPzQfbLs3H0GQtBV5FcxjTZ8AfCYImF5L0MorIJ/+NuL0DEsZuvANOQ6cHPWgXXHeKAcR1e59
aXfVX+Ds8ouycOs1XCL31lFGi7UsTQHEGW0jcO/NZAb6pVSs/pg5lX/izb/TKuqiVaZc6eO87aqd
VmTqhTVp/tpya2f98Xf156tT3f22XSpsSMiZkVJBA19B/lhZvXpiYJ577u9NDgnw7aW1vtXdsRDo
HBUp7s2hbi7Q5hgv4O1P1S/++ek5e397C7y7eulkvFVqatcs9RGgnupw7116MYamMgaFBCtoZ6AY
Gd1njgHOe6HL9L8xCpPGxpuFHBU5UDfCv9ab5kQ8+r3HXgyjWqDQDE7CVrG2AQfk96aAWH3Ot0Li
2tvWht6RAgigf1Yjrj7R5Ogo7O/nXXsxeOJE1wF40ZuYAi46v2+ooBj+WeLlf5dsyypI0wotKmmL
7lCVUsJ571C6cfZ2Ykz8mXH0+4dOltbbdinxsMWcx7WH0m3NDUlBkBlbBV2f6m5rvY0utIEYGgYW
9dhmek2qBCQKFe7tqtXz8cj5Unto4kjstQEBaAcfZw3RPd6PpAeet278mTr5yxzIPrkXpTW2B2oH
jZ3KJ7gambBOfBhzn/hDAyxRDT55QLZdzNUlkzNcdJWVHWKlKW4ai5wlJdDlhJIbLP7Hn8p7d1t0
+gx/Yj3Gqr6rXFSp6IPtS3eIzKtRE/VVaBvzEWnvDCfQRe90qJ9pcr+03BhGhVLFnF+YjhQXegus
u/V5Qx//lj+PkVSdvf10fA5c7Y70r0PqpsWc264egg4bw9iF/dePb/HeD1iMCKGKczvvhLarJmqs
myyBOpufN9r8TNT6pXEoU2xTJWRbS9bPjyAqviDkOe9Qd8kuVMCvo5xjC6ekW6G+6uOZzaG/bXHL
HaGkS8G3mmfPrACTaxEV4sz2WIwEzdQMOencxi6n5zZN3sN5G89cIf/ckP7S2FHWWxzQsTuDqX0k
5O3NNUdnfSPqYhUQT3lVdCSFH5S80UNPJeh/30XWmQd16qLHuvrg28048ZkE+nXPpmpdUlx8ogst
sgL/O7ov60OqtPELRY2NHYLX+ADFu1wJgZm8lTpM+dRExhQ20beYVfF9Wc4ig0ooRzcvlC1UdmVT
944Ppj6HBXpeay46Nf6DHBRUauyaiFQhu6sR24bN4eOLvzNiLHE1QaYzc+hxfQgrWYVeGHTtndNO
6pMwo/Tx43u8M8Iuc5uNAMnBoLgVJSeI/kqrTD/N61v8ESOw4Jl2aUq9uv/4Zu+MT+pi5re0MTcw
thq7sQoe46nf+U1y4tLv7PzURV/PIftwkGvrO3q4uyuQ8Xi6Gl9rUxRscsFIft4vWPR6Q5+sCqik
vksN84dqZXuOFk+Mgn/+BdD63o5WaT8zKhW/2aWT4yPUSK0rihAD1VMREOyTDMreiY/2nbgWCOC3
t6q1wA/qltyfqqulvjKUdkKBGw1HU+2KzehXzrrN5R7D7oUoPodTaZ3VfPYypuWT0O+7TpWxLBnU
QzTm9Z5CqGlzzsshW/ntzwJNWZesSvKd65RQ8tOXWB1fzrv04r3nihXZdt7luz6ojV3aD+pFG1en
Xsif+wVZnG8fPCgLaUtXyXeJRZVQlUYmUczw88eP/udRhDq+txeXser3eK5mjXHnXE1mpK6C2rTu
y8TQnj++hf3zdPr3ZaG9DHE5FHhnvq3lu1jLIhttDj5NINLauKWKNTmEGEmf/DRJAAyY+XWhFTFG
F5BzLTnw2Vrrm/4zKaKtFz0aF7HjTZWh3MgETpZECvisiqTZOokLLCtPKJQzIkVs015tXuMJjlvm
99phcNroRS1mXJ2tQj+qNXd65VSFXLso5oPYGOUo0b6SR6d6RtoqFHYr3fd4jIetaVjd5yQ0hjs9
UJQtdVwx0ve43jeVPyIllSVeBiU0dkGLcq+tHcGpVTrta+MqqMvPoKRUb+j68AYUSuv5eY6RJmks
PMdm2Wlez4L5Gv2Mxgf50E0jWlEt05mDVOFWnyO3jVooImNyhGBSFV5vxarqNTzKPnT99LqTJLv6
rZ08plL618qUDve5mite1JlQXlp1NDchEToq6/tOvdfrIVsLghePzE047mWs8FvJRb+FGYMbXYZm
fJOFQXxlkem6R2DmGx56z3wFMQP3U6+R10r6bq0fp8qqamxkirF3f4LJW4FhEInMHg8sViWk2+Nr
moT6RUQtNurtUGktT41Rd6Acz1wb3hl0sn5oMubeKS9v03E0v/ktULlMdSFIZ5xpXFHxIimaB/rx
aBkZEHIGuwG0GMKRXUkBrgURA3sjmInMLVZCIys4rkv3i+Kk9rGNzXCFBX0u98fp6SVk7etYvpxm
41pYr9s+xDiuNclaYNd9iAH04re3Cp/CLw5CgYKREMV5fF4ezSo1ih2k4qHb6W6BShdv9WRQOdZQ
Q2W1bZRt41DK/qFtNBMBkzAZAmptIDhKgbBEDF2PD30Y2Z/0hKXGsa9bbbxDV62/+kUnXrIAuZWX
O4p1qAa7u04dNeSuJBHvlLAD/G+xkIQ555jaqsXgU66C0KowAzoJOmshtOg5TYIUppiTFo9KqVhX
QpvMPQ6v4mEakDF1VCysqCiVq0J0augVEqYlMXPiYNQJN+auh8bwoul+jdIyHuEG4NW21xLjKvi4
yplx71OuWisrwk9QVzW4gI4+kW0xIVh7MZT1Kp0U7dhMRkXdqo5biZrnpsouew5EV7IYYmNbFaTY
rqPBRcZZ6Fke7lTes2djOwv3Ib7TtV+b7b5oDL9fxUFebV1Fw4ToWd2AXwtnZbcdUxXAHObkbWGL
4Tpu02hvu+hXi6R1t5kNQ7VpjVEcqE0WArm5ogHw62KKk7VURDcR7CKkTqWBjtmusaEoNZQ0Gc2H
iSCw94Plpkds6BOYkUSrIyyOSfQtUrHGX+cFqVM31Hp0X6NgmPKdE9d5s+lF8i0lK+ciLW09upJj
l4OcRNyrPtWN+0PN4jDD0EnC137sfBCXMHPsm0GO8R5Hs/5aktF+U5l2fGPperzqkeYCMx8D/D6d
rowa5IkIf4NFythTjM/ppg6L8o7Hr753gWhADxCOve8VN32wxpSsXVtgjWgycjMB91CN5mqjdpCx
Ddql7xDetQNCGb03YFCbJleeIg3GRucM4WWAj3evl6P2IApf3MiiqzdBhrGzM61W9Tojce6IpVQr
lG66sk6psVpLabs3VhtqHO2UBaW0Q3WRalG1cqK2vDVrp7wiJypd5wPMQKoZAQ2bk3rHMaWD05wV
rFkoeYurWLHXysg7sIm87TlkKG9cZQhf1TJVMONU9mtqWs43FocZk1aYfcUizhigRlilSczJV11o
BLPQvLspc2lufTuQ2RpSNGO/kwhSMoIJR7pSVBeVJqE3RNNwdPsiuVPNPt/Yoiq2FcV+MB1Azg1e
klXXRjB6jlXO4QsnKS571o92muN3ig+A5alHzvscm+9E0b/XJh3eWVN0390OjmorYUn2OH1n8Q7y
i9h0MjgkMXTUQSCOVmoL4as6dDe1WrV7XRb5vYwNvfSwdrYNWjzT2MpYZsOq4Oxsp9pNCnCkmZLP
KPqaByqfRrAijlRXhhSh5QVTmD+GRZOvipYRES2hH94iayU3nKArqM68gnZbj9VmqqfoeubYB56M
AufR6p3qRwe5a82xJjEhZQIi2tiFBdwmYpIjcq7cmyXGW2odU+dFb2sDBGytJAeZ5NNqshX3inJE
8KdNET01IhuYtMAfrFqYco9q5RcXYhRWsUbIVDMstrAgV1LqyGBaPIEocxE6wUELwvDW0hMb62BE
SdXKCpXh1gz7YT3CNEg9cjSyrRMk5irv9fq6mgLnSq14YhhRGeao1MyvpqRgQsfbmd1iq+egxNfc
20FTukNINQh4T0vErAAiY6NQLHxVA0jDzTu1aDi6Is9XeakmO8WOxTMZlMnRd6zq2yjM5IqExOFL
FMTtBfr04MX1fWPnujHmjmnsNr0V9IJ8gZhDC6dsAJHHvf6qVk5wAcFYfw3NQQJ3GeNPTW9HazNF
iuGmOHRTpzN2g+0gqEuFzB+tJq52tt8YezxYYDSlJnY5FYfHygXBL5yaaXug1qph8eYVeCo9TU9l
fy3LvBR3rgvgAg+yybdhh4mbUplqJdSlJKJXvtvslNeDGwzNDnfdoHimVYl1xFrsbgjc5NEQfvEy
ENQ5BmHX3JfqND4ypALR8TUtH9aF66IfYVxk+MVmcRvK18Qyyn3WMft0at3AudXjyxgwCCa0IIaL
4wb25WztMzii8od7hGoVxXE1gzsq1vIiKtP+btSHdKvjkPc3WLzFa6slxqZVbV9c9HGfHXPJmgzm
rFsClIpkGzInmUaxcknNvWuiUUu8MrHVmyRW5VelqJUvgJmcT03tyK026PahqhUygXJFP7Y+CXGg
Tkc1WRHjqJ5MCnkE7mOXJZahDeMzJRcj8CN3cJJVZeXdc6y7wWZwQrzWOVZoiNSOUQBjlXyxUW6W
t0E6Nv5GdghFq8IdSXeqyqPa++M+qhKce9QH59vANBXwO0qFSB29HSXl0geb6tjJhV11T60Uxto3
8ECCc3PkZW45sQF6Obe+qhqbblIIpPm9CUq00LFfQ2CxLLhbMLnIYdJ6caWwmgexytnpbI54LJHu
ttsKm32xTbBqY1UDvRq1IwmAZUjukjf42Ne8uqAYxitEQV5VjaowAcUeSR1Dux+LiwHQZ/y9ZbW9
ZX1FtZ9MpXLsbYSJHgmL8ehJMrhSLzannW4oEtgQvUuudCOOs12DihJ/pqllG8pS42mVxlF45bjV
sItDs+EDRaCBv9norAt26vk3xYJq5NuF8jUyBjyoAZj93FMUv7uivkNZKyFm0xULzyjyDEUrVxm5
zevMEmm9SZVuqr3IT9nIcPJd9sxuVg3yAOPRhqQeQjBNmGqPwWRa34OC6iu3ERjLgrDsb6Gku49x
OepIzwbJ2mZgqT5JE4J0HZbWhTkylk+NSexjYHfvpE6Qbho8xpe6ohmf1bFBZcNYR9i5Ua+oQB6E
pzahS4lXYqTFKjF7skDyXEdT2yUJLlF9FEAmRBbs3azXbvI0TGDoim0g6uQ1rfpyhyfbv2b9SU+q
4nZjJeMr5X2D+4lIq23ujaKujD1CRftl9NsCz1UxaPquiU0IyVWhlGI1TTFoYkWNkus4KgrSUHo1
6emSANC2YU76nGTrjeyNs2IAB4HYZVFRdx77wElntRZqyvXQNllwHUDayS3KVTYj66d+47qlFQJ+
M6NmW7fNUc8Qdu44XJ++QaiZyu3HG0gN5h/b0T/tIOcA1S8hTzE0ekknCfdjqfDDRgATx1yLsuuo
ilAFoWnctI3eXlj6bJru49pYlbLtDraB3NwII/Y8Nd3ecaZBXZVlXQBqmlP4NKuNd3YaZtIrY411
wugMHbuNMYj5WpMRYq42KekVDYLHWFd8O1sZflCQp9hoHYjltMFSlKYZRDqDrEndJ191SyQ8vo0S
WXxNFMO/coveVDxFShYKYY0amn2rnuDga6b2QZd58hQCVAL2oAgAZ8wAz0U9gDIn9tEfkJ9nWzMT
5hc/M9U7Ol57mdfsDbxINJKl3QCjvup0cdkOdjJR90iYaGUxilIsNtpjfBH2k8LgriVMjLZLVWJs
pHcth1WPaWX3DwojzENvYzl0FGfqN6UwU9b55FHHa823+LgcuzxkehVeoUudV6BFVtqrfgpp42T+
W2mVyZcS8GS+kkM2/KhSy/1BSWfvexzg25d6BIL5yufw5Ch7rX7mJEwfV5ErzcNo6eOnFjuxAWae
Ba2HombwN8YkuxcjnvR9KiP1ryrS0i+uRei06kFpb4soyR+Hqtae9U5nzxo50daw/PLGZKCL1l3C
Wec8MmBrp3Ar8vwU7BNGg8ArqZevvMRu+qdcSPeusYzxiS3yk9+TkLQOnCT55paIeUvRGI84Q83r
uB7T9RQZI68wBdDImhyVLezPwn/oRxuCmmA8vhrSWG3pF75GrF+qFYvd3jxgdzfSlZ6rY4rCtFCv
lUxtjkJqw71qG9V64ND6KmWPAu3Q0mJr1ZRs89cSQS/RjU4dIurEA1vd9vAfj6LH0GOxKPjLasL4
8yiyWPNU33ae/dRojBVQ0OY7QQHJbjgiWHcwA6o1NyB7lCdHwQDu8dKcfDsW6rzlM6lYOupml+wM
oyLhtW1V/1FpdNZIVOi1150trR4mOFBQ7LJ1zXZZqtrIWIipfGVzaP3FR055V0aJdpQpTuYh4c9Q
iVrlDfRHtt9CY++uRzWUWSdrzeeSk6/E0/nIEeEGSnANOyPh3ceDf7Qgxh588Nu3hjngGqqSro89
1rfRjT6W1X2TKtq+0vThMtAM54bCnAjigS1aJhRJB0OCOh76GFBwDV/8ropYG647dreIDoL02rEp
2k1Y+xG4qMVXp4/lvRr3/krvxvTZQX80s/O6/IGzlWJDGXU1g1GMFkwlhwpeZrMN5Liijn0v66UZ
rDUlKO6EFsTfOLfzj5z4wLiu/Ly+hJyvXXTA1FmaFum+qp0RWOEovrm+6z9YZdEQDSgmF73JaByS
CA/HCpST9jC0ZnvTaNH0xJBaeQ7Vvl/ILnS+MDvXT7phTuVagg2+xRLr156JlfxacTGHsAJUC7yc
OkS8DiHjXmE3hz6FadclxyUPv2ZqW25HqFJbRnKth5ZIvbWXBbn+wwjq7qmj+NtYl6UmngazzPxV
XZBZhF2i+2rFqaV41TRlm6yORwi3Tjl+HhxFCTicJ0SjhKb72Z3K4RWoMBt85Cb2ahoD7brRG/37
oHa1NzYhKWKpLeCWNCNF6EzYbPWdwXcfIzOyvrltkx7JzbbROEToGaSemI/SaFPWTEN17RSte28W
Xc+T9JH71arBCVeViC6qqXG2nOKzBI4FHlPwvqn/aqlJiU+KMumtVBMtPWAur5NNYeUAHVMqUD6R
cMFSgZq34ccQKva+0OqWvUJibkpC4FdKUqWP8RA51Vofm+jJJNIebxgGR8im44hqOTEIjvhxSm5d
Y8wKEFVpUa+WUh+YBdViaNj4ZSopYEnfV9vYGcVVHKpRtCvYetWbjkjBY+XigI/DeQ2SVECnhJ6z
1cJoZuCD76P4Ug+06RVjsPWU1KVFoCd3I89N4vrerDNGuHDSRv5U84dHRNDBVV0209Vg+mSTOEM6
HjoDbYpnotEiu4S1x5omKm4I2ESXem9bsUeyPBBsu7NTe0Oys/GQpQMTXJ9FAzOV1WTaOu6hRhNA
gKbnmUlmX+nIuraRDP0LziHzr06b2CtNzdXqyGA4wtRsbDwePuGL3ZjkEl1gHRh7kSvNfV4mUqLp
iMW+t11MxdCijNvENKet4kfmTZ472SEtauJTUoaq7YFS0b5IvW9yj/Rm4lmJO3oj580rUByo7smG
OxihoX/qiiS5zCNZU0inZofkp8xXhNHlNPb2fgx9mEp5km4ZV3FudKZ6rFq1uKk6VduHTVEkBDNN
5yUti35HH0jHDVGAcRdNTY6WU5Rs7ocpnVg/SMlwI3To0C1rhiBynYsJt9mqV8xqXfU50ZAyn+41
gHyPgzYxaSaW8L3RjsLn2AYvzOaeD7ltcQzfRDInvBDi9SV7zNaibW2AeDmQEZ1fM6mRxYCmZyQA
F8RlvLHCAZSHX6X6i+2Cvi2xDVxQONFeOC0HnoOJZntFCN34kgsuIH0F49c067+sEq49SuhwyLak
QrKOzox+HXRTdp1nrBwcCH+PETnK/8vaee3IjWxr+lUGc88NmqADDs4FTbqyKqNS1Q0hlSQGvbdP
P1/WNlDnUSpnGgM0GpBUJkkGI9b6128ASGtdqwOWortvWJtfCEanyqjI2rpVskYRZGQ32SabJwDe
qLUesMiLQyzS10+dJAmcpixhOWvLzDMy12WfYo7DVp6NkHKzSdiedJjj07Y1t22tleEwrfGmUTrt
+9hMyX2qONNhsXKg6rqPx7ujsdBrC2TsrzFcansqzM1qDOWemPNhYaeC1IBDO4qO1qF/h0KEsXdO
KLQ01B1Jcmg5XLUP+6Y3qXCJdusNMmmGpUm2cCPdF3IKxGNbOd2jq5OhbuPv8qVk7kIMMskt1sy+
4WTtVyfNnOe8USt8J/K6CTpcOCI/VaX60LWNelu5R+e42mkPnNicap2rU3w0uRiqQNT69HU1NeW+
TeolCXNcvEMiaqOAyUiS+HJO3NcR+8PIX9VYOJS4IgrJ9C2KwB6nRn9IrLQfnpaxHWg/InW1w2XB
Qy0yU1IelNqUZIWofSwwWndGSsZKNMTVm7NmY6c8zPuhJX/B04pKMw5i6tuvlS2U+hEv4WQrh7Z4
Lz4efTGRABDMeZNzzpVyHj1J8EIMPW1UHodY7TufsWMlnl0CJoZwHhoy0Y1c0G6pfbLrzH4IHS0S
j5UE/dJW2ZDCI9zkOiPafDM6zDM8C+svh/rDBEtYHdJgweKrV6PSxk2EaeYNlYD2OJfE7CxAbGHn
NHNIeYYLN1jATWFL9XqpE+HTHLpfBju2PY2Pt0sKcGu7TeedAIwEIkiKd9hUti/LsnjIh8a5y52+
2Wprkb0s9Ikd9VpbPy9D1t1nSdm/2Dp4jwLxc1voVvtCesCjQh2/0Ttp7mstwbRa4yw5iLkZvzYN
dbTdpLdSuvqb3rPlgFYpfqqN8m2YK6Y6zbRslHVcvrQW6UCiBmX0YnbNOztxVt3rO4cRyzDqe9Hq
8TOzGfdZ6+ty0xGsvmWSTGgwxoTihqmBSXwMUu/EE2OxfMrMVnyPe9F8wZCprTxs9VdObxwQwkJP
k+d1YlSfznH1A+CdswqTLLMKjYFBQdIO5p1VHtcFPnm24llL0lRBD4f4jgCL6KbT2sQMq96tPy1t
75AsZCrNwZa6CoJTpAyz1libD6ui6wfa6uEWCoC8djvVGD3K/xKIx1VayM9Tdq8lqvPAmCC6KgbS
fsFeNeehmid3L0ycXnItky/lrM+v6xp1YWesLfCcNmzGVDcKH3HY/AxRo/NAHeTnSmkbchq0MeQI
6v2p7sShAOL5zt91AThIcZ9bhXtjNfi9EsLeBLjOpN/j2IwAR6w0sGMHRt0Qx3vJut32RtaCv1gV
aShJbR6McZBXjVq4lHmRTfTZnKw3dcEG4kscBW9tAOnV45jLwFZ5JETFYe1LslNHpVusBi5bI8BE
p9bF1ySS6qFu+3lXtq51XS61dp22SR5UrTPuHfwvHhMzgTZt4401c1622Wtdxxifiyyq90Nn2RnY
QTQxnKCg+MSsDQluaePF3bUTeVFF2tHIMEjYACXYX81WGcJ1quz7eUAqRtYK2RVHD512QjWZlt+T
TrGZB7GtSxmVrxND0p2Sl2YAJWZZyUts4BMvdp6gbktHRfPWWHffwF+sm9jG35UEScbx0cykJp2a
SvWsTl22QCPZS+W6JKAKp2mDybZSZOCFvSUG0viCZI5FseZpE6YsYW3DWkw2cNSBQcRcihynw3T+
3MTHGaKMVwJVpErxJKal++Rw9+7qWknCRlmW7SQG+ZWmO30eDJl9ceYhedfMiK0JoHwKSsmIEZB7
JlEMMjCLJyeHyV0i88bSy5Q4j0RHDd9Hj6SKwv+pKbu9GARy2y+1CMWy8ILBdQg4kJKdmynWT5Zg
ucczeN1Og5tsddbDVQwsGk6G0yjkJJLQLaJleWpcvb/upNZVHMzMDPxkddstZegbXed4ZOWvksrR
Vg+rnth0bMBZsVMtFHtK6neAkTdF2vNqkltT7aRWZBk9qubctv2kNV5VDNoNLVeOeVjhbgy6vgN0
9OVt6YT7Zutzz5tkFQm2E42sNWyHlvnVcFfXChUu7i6xEQrQOJWhkRgTsW66jDdGp+f7jPPCCYu4
6D+RKLB4qjYMoYxN9yGNpL6fCHY/CAyPbgQc6Csksu3NNHfzgUld8QyTlt4iIyGLGa+10bXjiYEc
wWul1Hx1lvjUZCRFL23DoF9fl62+TPFWJ7zrc8yxyzzf1PJ3AfveJbEHON9jtDC9uaAv3zNYsQgs
65QRoF3GO2fR5n0Bqt14Jfa/28FJtQ1QvHY/yjLxKJ4wgOd4OsAhkruZi7l3yf6mUByzZItFoHGV
0j9KjmNapGLO3YPZspcxjI/3CwDYvTIki04c81q/lVmmfor7SDtgbKDtc1XrbyKsLe9MM22/5yXp
a9ddvYywEqxe7HqjtT5nQ9G/kr6if5vaFP91MzbuDadfXsqUEe7VoLmJtimWDh+DPq3HGzZ3kBMh
OJhTCAkzz+OVKEJFbrvI1HgefNp2Y9b68mNcOlRkQ1Lu3bnhzcld8gqI/nKnp6Jwca0tZ7fcKWhq
gXmK8WGVtqN5QHNtIMWI9JLgxas+G7R9KyoljLD3ODCFml4NO8o3teJWm15NZ3ACoWyifu4OEYKv
d/yQGJ63mtuGjMOqwKr16OdsRm4IjzT5Ua0OILJIlQqUbXQ2Y5Vpuj9347BZjFG8C2Msd0afDzei
HGNq67oy3qrU1MOSMes9uaLlEiZtq9+WADU7/FGVazmM8y1dQY06R4B2y9bt79K5wx7LWZTm8wBd
nlW+OMquTRRrO5BPeK3GJM95k1ZiPJdU2V2lrETcJHg5s6xwSauB0hkQe7idkp82q/04eH3SMhor
SI9+YftT7yaOsH1hkSCFvz4QBqLB6hHWhRaYq15j2JQotMyNY/ic89YztAlheTE6URCthXHEwqd/
jFxRPJjgsbdNUathtq7mJ8NNU+YOeXygAEwOjOQwonVha5ANCjSJx/3DIrKOBZAXywObX7enDnWB
J7Xs+zr0mP3Ds/AHZo/LsfvQHkiVyR8ys0q+x2UhrpomWd+z4Yh6m/NqPvYlQvYKiHLjiMXxgPSi
77BRv8V224eNOlL3FgMDPMqIsJddBLpOShwv77BVW9q7Do9HSqcx27CqQQDTogsSrdY39Mj0bcSU
LpRyZfy5HZEd+bPTM8uP0ukJc4T5HoX6Gna5CeWlHXJ1d7QwDXQH6q7CS3QMhBuSLcn2PbacRX7b
KiTBp7aTPczIkEHhLZEyN5zHq1H22mOC80fky0KQ+aKB3yepkzwlRTHd5mh/g8GsweNnto8Hi/So
kH1iDeWcFc6uVQFw8Yir2TgxzfihEeq1H7VSaUNlRXhxtbgZmXvs/6tPRib28BmwVzBl4C+atsBW
R2TT79jspErbphZodSNlvClKsrD8brJi1Vca3X62mBY+Qy2JbukL9NFvpPISEZC9MaJS2QH2TTsj
kobhjWuTku8ojwdH5c6fZ3fKXiTEhH1Va+1NDkf1Wmtt89YpZUmog97nYWzFESEs3IZiW2Zdknm1
lWRvbKpW96CTdJQEZNe5WyKROpUIQKM0vpVt3Aa5WjEgLRHA96veAYiNyDX8Iq8nNWj76puTNqPA
wTWXW9NYoydrghp11yuKGmjjlHRPxsgsdyMp31J/UEGYtiMG2XwP5pdW/MjvmH/a4P4BjkflCK2B
qwt6h+xqd1mTF51dON5QKvfvGoScO02xQF0qXk+YnfaEfy3z6Vx+7hHH3aCUTb1WKKNfaryaJHLZ
5FtSY/XgiPs56owriykZT1ozDUb8YrpRWlP6ZBLg99/ollvs1iiLiJ5xnDmbfGixdhTvjw+M3JSI
FzZgSkYHTU9D9kbWOGDvQotvGtOOygfNSKrnqKlzGditdDGuXoxooTBM29xz0Tx/p9YirreU7dLu
9QGggHllBsQ82hHNq1HgIefLdqIIWqS1KP5KTT9g+Vd313paRM9TuSQTPB3LnLaWOpfTISYInCBu
ZGPKWwU+s2t1Rtqcw+N3eDzCfi1TpgOedGsCpYYiMVNOvHjofe6TEFtGEPZ7sxAxHiKEz4AX9Cpf
t5qO2Gxt5SCCZG31u5WxEChKJtXFs+pYhL0Q7dVsZtZXHYd58ioVp9Q9Y8WxKoJRRMZiZD11RQXD
REJqMkxtJjBrWA6Fo6U/hHvkflSgh77DFka1LzpT8ugSs6SxRAaUx6q2JbYiZ8gk07IA1I7GjZrG
2aY24gaeDQl2PDBn0w6tcSADLN42TWx9m5Y+ZcIFZHYb2ZOIdpS7sxoWYmxeQU/7H+C85WsSW+Yj
eWqt7qXwqq4Y6UCLyzp27Vox16AdYgr03JrM/DZP5vlnI2Z3VwHKgI3PhvUtUVeK/U6P5bbtdPUm
R0ESdIB0HMpO7G5TFvabi7S18UdXEaTR1cNb3/XZnYTS9chSlrddnqmv+lg5XmXM840emcudZswW
PkLT0gaYT9KLNIv16Cid4nNyWD/zPl43Iq0azt5KfVqrddjw/s++YaX6taC8/SH6I7JE6lfxUjvL
wKJias2tBV21Y1IrcO8c3wmIZxjdyZ4pMxCB3WdMlKOqrnaQZpqvIzScKwJI+ivhyJ/MoKLrxUrB
rhhzxl/wcsTAPitSJ/f7JMP0SE1t82tt3otsp5TzZtXJshEMT1sPF2kMXButvgIjcA/YFQ7Fphgn
ihfpVCksITOOr4xpWb9PjlyYQmoKMtopfexw57wupKl/NweleBWMGnHgSOp29EeF41djQnPVskQ2
FNFJOCqK+4kX0H2o6jy6awbR+QMF3mZetDLI2wX4GgOO3IXzEdN9d3VrP7lpnd7XSlV+nZQcBHSN
KuY/UV99yulPhD8N/Whc0HSdId+ehp9Fer8uDVTnrQtgs1dnOvJJozX782TzQxL8m7mme6IQYCCc
r3q2NtuK5Wlep2y7z0XFTM2RCtxUmertZzdKKCWLLrlmtk27kwJ70p0J475d7RxaXL4uNwB83U8t
GhjuRHF7O8iCogae5Ib9q9g7qNBS6cpNAZ/LZ502zEx6uoBBlAxwQRuuB+Dpm9KiFhTFXL105iI5
GQf9BfBc3dgMWpoLF33ulp5Q2WuzUJoljdttU3Z0VS7kGqn/PYc/iqi/DorL1kxWKedmi81f6tGk
H1Mr7Uu2aiee6P+WmFjuiUYBDEM6SyurfV931iHDiTdMRZNdLZRO23zJobG5UitXgs/WaPWcNdLJ
uy6picqmu4qqWFkDHUlfec0EJPJ0aWgdADiZJanFkND/87I6c4dPTUZSkSSzARy3VVR7vHbl0TO2
W9YLGqEzlPFTnxExrd2kwCDYNpoC2Y86MMyhNACrE7H4ty7gNOFwnXKd4UzSbBt+FfWkwdSZV/9v
/vQTun6fpKA3vdS3x4i/B6m4w5WmZJfU/7/XzFin0VDS0bpeKWJ9aycum2pXG/eyQ0JjNZH7CR9b
+9mYu/Lv0fdPfVoFRD13nNx1n7OoXkbXmK7ypZnvVQaGFx73UZv1my3qf6TQVYmsk1xb92mGh38/
2eJzoc/pU6eKfF9PM6LoUQdHA8m5sHzP3EHn+Pe/kD3stNDHPtHUfdeu0CSabOpIJJxrIzx6AR+W
olqfSAJtLqqCj0qK313iyS6cDp3qDqO17k1zrLCNK1sixic1ORJlXdhOFonyWq7Hh8TAemlgVAq3
ciS20HYgy4iVaIMMLkbC6D2oprzkZqQ/pqaWMNQS+iw1YwgdT5zE9Kb9LRVuM6Ej6LrrOZHzZxFN
1p0+dvbkd0Xe3rttFN/1FT7ELcwFuNVKdrP0MXm0a0sBGy/WxPRdIVhtiedQJslbP5DhbUyDeZPm
BAP8+SU8I2e2ToOPKkVGqsAwcp87vH3+SrzAz1ZZTdUThVTeeIvifdlqajAlhGsJI0turAlgU9Zu
9llB13Av0fl7ViQAa5kVhYmIXcWPMil/9kNxyYv+zG7nnGz5KSz2crSQNFvIew6YTt2UhRZfUNkd
l8DvlsbJhi9VHFkc2pL90MTLjTE7iDoMAUNHlFhu6Nnf1D45+l/XfLuMqpJG87Cf5jYP7CaC64rO
/sKjPHeLTnY8uKRVN8z5sI81sbTekWCYe2a7pH9zjziRKE16prvV0A37SlN0cIpOqLd93Waf5LLO
fl5BQiEGfIEtAJPjwi5+VCj95smcmuHWU280cTkM+1Kxs2+GRtcMscSBuVjFbgBI4r4js4DfqcBm
uFrKOq4v/OYzd/PUJzfC1jeqOK33teq+zY11o8CmuvCzT2KU/lNh2Cebn1sUzTzHctjLrogG31XT
8aqPGnBSsCM6xHiYAzryiGRlHM8YhJg3a19PX/sedlbw5zf/3AWe7IcuZalwEhXFmZRfRraoADul
/tIV6mce3En95zKepBe0+/3UGBhqGNlVasetHjDFxcGm7QTU/zZpr6IxbQNz6giuMirMNsuS3m1s
iMz881WeK+bs4+X/cs5Q8Uo55MjSioLQWkQp2s4Bq6bsdpQ+WMgf2JVVWocwqdipTRl5o7FUm05W
+hZb9jwoprjwYoWPiYoBVLmTMFzsJb5gOnWm0LJP9h4Ds9eyTtDmxQ6U79hApVQqS+dNei4uPOkP
Ff3v3qLjQ/rlHtDbgjCXybifImp9J+r0PmAqxE0wy8bEyGZ0DsaCv166OMscTmNKiyFHuYYVdL1t
PozGYzvjzHjJef7sC3CyV+VZPZkdvOD9CLL5o7Vc+dmw0Z55QztPgYirB4liP8hy3o5ST2GqGPAB
Wg/yiHrJuf9MzfMRW/vLXSm7DBU8TJ9923/Rpm6TgQeJegkc+5ve21uoKBesos6UOqdWwd0YdfMC
FrXLVgUZ1DBsgCTUvSat2K9WRoz2ESL583o/s5xOvYPj1ZYW+ZDaDipav2mYux8Qa3F60y5fWE5n
TstjMMmvqwmGGCw40aq7WUekFkfailLR+QzZpzsw9YvCP1/Jmf3p1D94tVG892tVbEHqfHsm+pzZ
1d/70Sebk523s6WgqdyOiRK4CEedv9mUnboHOwNz2XUS+VY4VbtvSIsKRne9FNZ+biGd7BU4NJMI
liz5luCoGjzQOkZ3MF0RtxihLLs4d1U3LOz6+59v07l9wzrZN6Roa+aQTQ47KrW2XTba36N5aj9D
YJmDOc0iAtq7nLxTqLseX9nu89mAal3BYxgJk2do6DaX9oxzK/tky1hF68Sm1U5bRSSejX5JxHkw
R5d8ZrQz/YF1Wt50S7HKqMu3qmqAc03Hsttw2tGF7xC3CfOlpN6qQxndK3TxYJ19O/5EMDBdcu05
E6BjndoV5xAmFYwqJsTlFbP9XPOGZfQgIFFdL6Fr3eUoEdqmvAOT2zsdRGSElkcJrblEgW7HP7Gh
8NtUuerV0G6Qx5XE7kTdjS2sQE+tAwzuC84nZxaieWLxAX8TljlEwe1IjGuAZL0iIweAGD8x1K0r
UqJbx4ovmqKdOy5OLZETWCdZvbY5cdnQ05gJDeo7osbqnSlgTweJybtPSK35TozY+l2bNC2CLMtM
8aCNXXthG9fPXfVJxZQ7QsKMMcftYhES5ploAg95jlImGs30G21PvLWyVGOAOwYrHPzShlTg4vpF
OmW8s7OhLoM+72ZPQV0eNtBFPYt5dAzFl+jR0qiNZ9t0j8kjtKLZPEQMst26+dwrc/SYLipYoDpr
P8yqn5sLe/mZM/A0Cb5lPTvg3cA8cVfcpUVtb4yhgYvTret6PQ6DeYD+VvjA7dMFi6Uz7/GpEayi
dEbdWwpBAqtT41cJ5dobSQS6isukefjzznXmd5y6UddH+nRVLwPacVoTm4IvTJnmBtrS9bs//4oz
p+CpWXOj6MJqe3XYWnDjArDwYb+aeXaNshYBgFMnFzbhM8fgh1jmlyolHwkfzyI5bLPY/NovIn5N
5sZ5/nsXcbLBZyssBVQB41YtjOQQ90z4PNOuhi2BFfk9dOL+wkM/dxUnm/dcMOCTuF7hy9FtACGC
Dsrfn6/h3I8+2bfdsmjXKGV4egy9zUZOQfOfvcP/UxDdU1Xw338dv+edldMiOu7/+7/+8qftj+qY
39adftFfvqf7749/jn9Ux9i3v/whLHtkvJ+GH+3y8KNDVPTx8//1lf+3//ivILmnpSZI7r0ayv74
02LoxX9JkzsCfP/JLfofAXT3X9uv7z/y/7Xv8q/l9+5/fOe/c+j0fxzNL3Vysy2Q7KMf4z9z6IiX
+4fmCtOxj2lyhLRSqPwrh06z/6Hpqo3G0jEIUyYK9z85dJr5D8tlsOceg1YFkcnO//73Hbj/ZxfD
zeOOc0f+9edfs9vONXzGyS6tRNwMJs7dkfpzm2Y4pUbFIevV26wSwTrDEDCUL5ld3s6YjeitAZiv
k2ZiEFIcWYM3GfV7OUe+Ul+aLn2cir9pv07Nbmez16vJXrpDWqsHR2niQFZ0NL1boPaRw2aALgin
rAgVhGzXDqR5rxEd4ZHr8L1J9c/IlODciJXDjCBjTnZPU3DhsDvd9JPChuhd5k+2i0Ai7xf4cWua
+ejqHygJqgdNkCge4SWaD8mrMNbDulZPa5He8sk/49IVewgZpl2Zd/GuaBW6Qafqw7ThAw5i/QGj
fY9BVJCu8b2KnSJY2VNTDLd2kUHw7uTs4VXyxZhgN2O/8D616mcNjdq2zNXHBe8i9E38b+itu3Xt
gl8W5W8e8cej/N0NPW4Fv+yJsGc5P5p5PLjQvUALHB87EZRvkmGjOzEKdQ38QiTCcg2VaA2POH2t
SntfHelnYo6DkQwEZE94OEHFK2LrBxMlrxjfBltjXD7f96mpBE6WxxunnIo9El4ClJlW+C6hKSEk
dZQT64jKToDfrg26r1xYT7YG+Dva46emsS8gk/qZk+xjpvjLpVoz0TKZ4o6HJZru81xetWX6yWqN
G27yrh9LZvVizH1G8PZLZLB+F3t6xRssDUkW6T2zbxBgpJukjh/TKd+arv4+OH20XZmPI87KvxgQ
WjwWewmMF98PMUzuPz8l/diV/O4pnR4ulYv4RlGbA0j3bsHqqzAPiaoHLlGttkFuq4genHaTYSTj
2W7+OlrqZysjzqGQQQajtbbpLUAKEHA2TR5MLFqC6bVr12CaZlcP8Tw9/vmjfhgw/u6jnhxPoIrS
RDXWHoZh8LWkDMrYDeHd4sw4WMiE4/fWZPk41VNupI9Iy0Y/krG6EyMM9Kq+RvW2ejNezH/+POce
+smRZkEu10wTqZ2DMm2AEWQOvFmXoPQPI9TfXO2pO3IpXSuN1bZF6lxfN3lz3fXQ8BoLzqQ56q4/
2mXvI8rJoCZo23JgtUtJM5frxWNc4OmAGuIuivuroYOeHOdIC03msNCKX9U8e9T0blel9o8/34sz
Rfep6S9azXYmHwbZYZnT8v1wMUzJUgbiaDKJl7+wpZzr/j5q/l/eM5P9LynwMDlo1bTXkX5aTcH9
ibej7nhCq2AN1beDwPTAvIQVfDjG/u45nJxUEd5J5ZyXzYHZ3iM8viukJ0jkhcT8YrJ+IlaIghZ5
zTM+WX6ChUxqmZtZZ7qstH3PwoBSNY9mj2hI/ZI2KJ27dvzmVhN7GQNsn4Dpwv/zUzjX+3zsT7/c
H8tcFJpQpz700/haH0m0egK5shEDA3Ak5B7mDlsrdp91vdtIk6rbEcVLq0vNo22H6tbF4aL2Xwpc
t6I4vu1RJxYA3BO0v0xaV9OcvDeJ/jAt9epRc6gBbJOwK9QLHeu53ejUzhjxbTNJYTQH5JbIlgTp
KoytyEt8Ulf9xYSs2OgDc77MH+HWEXJN7irOWqZyh4/WzZInPpHdn4ha9lZ9eMC5/Aryzjsb7Q6G
HvBk3KgXNs5zfJGPS/jlXpelki9F5DaHtFOErwzIvo/ov7dmyXiLC5cVxvgFoCYaFm+c5tqLteyh
smr1ztRiyytyZ/XsUU38DKEQjmnYHUW99MqoMMI+67pdriMBntLPRqQ9LxB2XW2ovOkYlkMqsdpp
kkoE1xEM+qoAVdqVU9hDYJniycC7588L6hy29LE5/XKRETIWpxJafcALxLfK5ApQ6VBY7g8McndV
Odxm7RceF4JhYyPa/kotrU2Zl5emHx+55b97+U62/NLpW4R5Zn2ABaxiaLUU/lhQ9NCOyvuaksIV
+CdoTBl9RZ2+ZYZ4x2ih95MBypbtGvi2CIzOnCUOckiTcAi/o4tpvNnUYB53xB+KAq66X7cNhgBz
g8pt7T9BKxS7OfbtguTwur0q8vFKYMfgQdE5yhscM3Sdxt2Ug37t1FO2dZV4l0f6V9xEHEozXL3w
cYsoAKmmVHV9Xp18b3RgDBxK2PM36gOR6NMGU6I3M8JVpDGje1g+wjMq5ZY2+znL7RcSU15HNnFP
5NV1gWazlrieTFa7aaR4/fMD/jCb/t0NPjnEbLWbHGvErkE9xh93cfPUjaIJ6lHU3mCoMD2ljm1D
ayBsGno4n1OphxabYsBJnG3wdG38PhNfXVlTntekNskolmHU94cWOzmiKymE//xZP1gtv/msp5bW
Y4W4fzSG8RAJeduON/Z4a9TlvSBrpWtj5FjgICauBEj5tbClLiDoufRc+G4uBUMX59u5MLxKrj/T
sr3LUDrF+Y2tONumxuPFaXb4vPgTNKXOFrt2RfYlYq41OkRuS4ljBW0zhFn1FiEVKwxdg2rePmSW
fVUZ49Ya8cKItFDRP+XWNXsvLinXxfh91vEWsTA3l/mFVvrcM/sgCfz6Uq7sc3Ia24OpuIKIoSR/
ysrMDnrUYnvNaW34rihqKhVFb2U5PitTDZTVhaNvrl8TpY2xPQJDSIoyDzu1sQNUrkWo6ehjDCHF
rlvQm//5oZ0rYz4awF8+rLI4mgppuj+kRWbqEIIReaCfXG6iUkbUys5dnDcTWixeQNUYbF9U2NPF
bnUtLC1+QN5QHA0ZZHLvJOnwOBUOpF5g5htcGHSf4M7eL1dV8Xln09DqLtQz1pmy+NQEfEGvlyim
Wx06yFvBKpBKYmhp7aB+a5vRrdfQwNgrbI0UUZeopmAsSnSUAymQRdxcw5h6gDlwVw/LztRq6dcm
NXOdpxKZpiX8UY2wKsIRwAeQ78M8t/ONhdjVw2/O8mq7UOHa2ERHacnr4Mb3fVVg3hDrSK5Rc+3w
JNO9RsEzH7+UGEY+hpuJiqy87nvmtlhamRFF37FqBCuvApl1O6wVXp1W3ieTtq1FXtzwFu2bKL51
lDJMIwwOPHuQdRgb+PkZluj2OF1mvEfHql4t5203Wi991lNU21UcjoxZfT3PpxAb+0u5QWdXi3nS
M2IaNdC81geI+9wvpHVe1001514Rzf7YZ7EfQ9j2Qb9+zEJvvV6pV3wUuzp0S9S4FTHvYVNpL1pn
HrLV+DSmxrWB8pXuxDDvZn28FjiKYW+sXapJz0CMHxbYvyzw6phjY6d1fsgy5wWPrrceF03PVKc4
qHR5b7vWi67bL4Uu7+a8wzW4atkpLaX01vIogtKT+67QvoLMP/z5lTvXJ30c5r98IoMtV852CZLR
aMmddvTlJ9FP7x8jo9xhrzB9NnW3CcimMUPI1Ijd0nLaoX84IEqS9jZaF5P5AJjRTRytybYdovjC
e3UO9/mI0vnls+njYjPoVutDLBEbq0YDqdjo4q2RIyCgiJr3GapVW7HuYFkR/+L2zFUsk1FJoY3+
nM/iTmJ9slGmQQdPwMuzZiFeOGHO9Rcfk41fPp2GMtGpB208lCLb66u2xWwhUBXnxnaQVvGqO8O6
MU3HLzT56W8+rZMTuNALFbu4ZTpEibZFhQHKC5M/SZwrGTmIg9Rt5yKDNe0gQwEepdEzRrBbPYG9
U2PlFiB2vXdkf4HocI5pdmo7z0M3pwalyMEex2cjzS3f6EdcxbL5Pkpnujo8eDwzK38Uin1VsksY
snoUdP0+lmNmaPRKGi5a/F4lAgfJNv1KttMFePrc6O3Us551qdaDMg+HQSKmAMOJ3yJq5p+4acKM
H6tup8cNcjuK0SQZrzLQMGzG3lSzum4T0IBRw4RgdMZ6A2KQHKgup099jPefoeUP5miEq5W+2jYN
HZSiEKOvS0lHx2f5m8rl1A4/yhUT5M8ZDlozPpvou8Munb25VxyvbotXLevfppgDQiziIET/1WZ/
9uKa0RIunreFpdx0CSIVMdjGJl5Z79wE3cdP6UdcUtVeWIlnaFzqSaeLy9sqlckcDro24VGqpjda
M2c+7KPvxKHQPVXxnUXji/9Mc+2I6lqrOO5sFSNPjEyw7TLMp9XhwGqiF7ulOBsm3BD0fvvx+f5/
A/03yf+h7kyW40aWbfsvd45jEegxuJPMRDZM9pQoUhOYOqLve3z9W1DdgQqHYJpp9ibnmJVVEYlA
hEeE+/a1f1R5nb81/z9k+mdp8keZ/jism2//Lg7M/8k/KX7L+I9mq1LCSzaEQ+sSH+6fFL8p/mPb
ukoPh+VIx1HnI/P/pfg1k7KApdrUKuf/Yk4V1EBKg//9H1X7jyXoHYPvZeuOKRDuLzL6H2b4xe9a
4X/NestegvJ9x4af0eWmS2Ld9q7pgKobUGkRsKO2aUFFhFUKsMRv42ArkSOAf6aPB30ZmmO6KDcF
1jXxQM49GiX/DDYBWEMZnLjcjW9jmFnOxgG0hs280564HagjOQ0lbnYFEkPMdKLJbCGxtvYD9l8K
TXf0FVsbzyzS5xyphE0WOoRrEk0dfZoqmoHvRjdS/aUjp/88iCL20fpKC1C4XQbldiRokPnoJutN
jbG63UPAjqurLE/7u1HkJnyyILbNa78h8FxPhtng8KxkgX/vOVOVPYPTt/rzCOwqB7UtjWbuSqiq
YthOKZBXapJNSntCIum63HtRO8FPb3JJ65WWeM0xFz3t0zn9juWXelRH5zCOdqLShETm9jMJsPI+
zYPeuZtsA/ZnrHFdv3KEHolb+p6ltnUKP0yvlTxI+3sDgcKgbQLITKDYcpk7MN4Tk+HgopNo3XUL
DCn82kvgMyd/5FQGHV2gBXwANdIn14E6tQ509FZY+QOkLL+4IenLtrBR276TD9B8svqUCt23kYvT
RvtMB9/I3qnRYk0CEzV17eqBnxtfG8zUSgAYUcsuuKuFVePT7GsIRrnBt2ns/OiL0pNvwIWqErF5
kzXXRWL02Z2iW4pzrnrFSe9ae+r4ADYc+TkZCzyMjJVnjtP8Iy09TbFkD8LgE6I5I7/zI6CY+lYv
+4nETNrIvAGoAab5OYYNABKyjicofNgSOAfH10MqDFiJ0jNlxqnz6LeG7O+aNC2iGysLOgjRoFrq
n+T0vKqFbZNp+VetostEV2vgdZsUBqcpNrCTuycsTWzgqCEAx08J7aiILXPf3lV1ISIuaSnkVM3Q
hbFBvZUHWzH10TTLdJrbEp39rd+FOvRgP3VePd0u/Cu6aSudUzKtRhMvpETJ1vNKAAymnc6DUxxy
RkGyxfVVvWtiI/xC5x2OiJqTKldpXFWKa1ZBKtyxKvR7Waby1CALLbdZmsOtkGPaWvtc82P4nLoC
eMkuE9G5FBbpiuq6BDhaMpn2axpm/Uga0fblJlUqextDUT7YXq7uPSGt1zofgeUX1ZRDsGvAb6C1
xxhe2mkBpLXXXvrKHI1NbXCTcwc/tPud10R+eygMXfsZNp3ykpmR+WRVTp4fpjCaMN2zECEe87IA
GtnBHt6IznA+aSPKpswx+2Ff+6YR3ELSVfZU+8cMOV9Zv4JWo4GgDYJvKmQkARQMHcI26c1eOzX0
eOWPoC6SmN6BNkUkgtU8tJ4idaqHEq4f4EcfoiMGW/J+8GIbfHgkhE0ty46+ebQVnqAPFQ/0Cnjy
OBqwUndNVj8mNY6PI4ScYjdoFhAyJQVFsm8qiYFLo/ZspcKeqDv7mSZuRBBDpNZRXERnny7xYpO3
XguDMopzehHAhRzpFs5qV+baWN9Esjxldl/9kpPP6KQ+vghK51MA495zinPZPEPl4F+PLXrotlHX
Ww9pFkuFLtZRE3u7itLoSDup8z2NYOgd4iEP3kYh8+i5cgSlWTLt5NAaz3wIe01Lbo2WaAMf11fP
3LkgSHAvHb8PY3orwolOc4ip0Q2ppW44I+AEHy+JKHQ1ljrMLLVWgl9RZTi3lhLf5uWQp0+t0cm7
uspLb1OnRktHLCi8MlL016rRlStNS7nGJATVboeuF0R0FnqWTWt1lO+DgWVc6nT2GnF0NlItQoAe
NiTcyt5uChcIGUxcE6a1tWVp+9Y1XEg5PTNFpvo7x9oE64teMa7puy79Jy9rs3gDDzZrftHR2rRH
Z0bHAnjqrW8hadhsbyI+AJwS1I390AJidU5D3cgvvknmYKfP+NljbnFYIsGuCmUjKhwX4JR5ebdV
ucte+0YFaNOyZArCH+uDamd5qoQcPUwShsFUaHBeDI/DdB1b9FyV5GENdNl53D+alqHOtd7Eu9ES
gyvQAEMBPkBjtSifad4c7wqdn7PLU7Sfz6qAO7RnynUzSc4JtHOYAjLY0Kdqdtepw4T4ZQeFCmQx
yOyJWzf6KBJBIul3gDBrTAB8tb9WzEnJj2Ud9z7c3KCiPIj/Sb8H8XyeTN57o0TsNrvR60w75GJu
k3CL4IWDcA9HuA1xhkbKwTIlCIqqPckO2TzkFhrv9kULCmnjlwAfXCUog7sMlxCajooi0V703MId
w2/7F5A1I3FFZFm5a6BRpltjpB7pVn1ulwfLNkaUW+i3TkaSxnIjfAOSXVjMTe2jqsXRA8ib6i4F
4pG74Fjw0TGlKrwt1KX4JA2kxscc8k9HH2eYZZ+i0m8fwA7kDlTnpKJ+a0pRXwU0OTQHb6DGRtMm
LaAuJvdCeUBmRO3UawNqXh0gg/amoUmo25q1z+G4AEdg7sFUU4XxafVWZ4gfhPITECOLHtAmjSBP
qNOAZtE2m/JW6wKyluRz0DyAQsQuAS5ZYF01FnvfpiRn2b6NKnxXsBR8chCGNPzuaq9HDU8jtyq2
oWSfoh18ENUXO/CUeldK22vBVpoD5fdyqD8JyLjhFm8W7bqyU6M7wm7tfvYteMA9mAWqE31M1vNs
WqVDooiQc1AMNnKyGLSlfnIqALObXFV7gcdIM6b3ZdBpLwWslGijj0rObuh4UOfpJ+hTN9DVPNzV
tTpYB00hS0urMFiK06Aiit1pNonCR59EoLhNYdVZG7Ye5A4ZjSyMQKo2tzZfK90Ffe85JNMc+QVg
+MCXTkIzBrvSCtJ0UAd7E9ZdmGr4dpDk2nK4JscONCm+IwtiFWDU8HvYmBNeqEfDASN+LukV/FQA
T7G2nBfxkVClDe2EWtguMouwfpxk1T/yu8V3iOwzd1PNsvAkpjrgENeMdvcDtpgNUGUIoM5ilNuP
u8iCtvrsV7VZHU2+fmxtK0s6/nf4NFazn8KZKOAPmfPJsPMhcm1U4YL5r2NyMSqNAFGe4aiza4lA
41np87ba6lBCy13S0vFF45ktrkM/GzpOWnWSndMpHL7g6GOLTV60JsC7AmNNF6bk8A2c3kC6yQ/7
PjvWXRKoxzppstytq9mJgd/aOW5nsWBd+Eb4TLVaqSR3gdrFw1PeDmN2nsZACTfqMMbpacCWQ91V
FhXDnQdX0Sb8qMBpJ2mW+hHeKyxYUMhBfXaaZmyOcjJh3vYIM/AXcnTNOOuch6tf8P079WCY4FS/
xaqZkBAl7TvcjzC15YPWKW0ATjoiE5JFIt2bujUDKGVzC8gjqneqLDGy6UXaBAdS8jjQJHrpTXjf
5C2+JaAOtR1o3Uw5OYFXWjBgUq3dCtsIq882njbFTRxwZABalw3Xgnb+ai/4y7fYyXCYwY1FAzyq
Gml7HcF/x8kmMfT8pSNnY97Joent4yht7VMHPhumeJgUd7Te4idUNWFg7DjCgXqm5OtkpH0d8tVN
WQrnF3zqilpeKGE8W/rYKteKBUr4Si/qEEg4wL/ZPafA46KMDGdOzEIosq6Y9fBGVWEoGJ8Lz1Pu
B5OW003kKawgPnYUmAkO1HynvTaKETaE7qeAQsymheCEUPyT3iQmk84MpiF/LfI26n842Bl4P0g8
yQmbDGZu/YbXk5oLd0rR4HMdcmD9bduEfQTdCt3xbg3kkp8fOv2MfGDrSYaZ9hBXPhcpH0rwNz01
zRco5rXtDkrhw6DNLJJ6McKtnlb3NK/Vcacp/L9HrShu++GMK1iZj/eya5Rg3DoYm0ClIxYEgNGS
1tbUbcQBPUcjXXNSboKRTtewrRXHzSJ2pZ0WxmO9VbTZvMI3S78gKgwgzzouds9d7NDvvaG25aXW
Dhi+aBAPWJ5XUPnuklF/kWqkWVAmaJvbUtsP/btO9pr/izBbZrveYS7tg7a07JMNLg+zDcMZKufV
CSq1BpvNbfQxg6WcbGvDzHxOtD5oH8iXBD+LOOq5hpTQSTfe2GjTDZ/VDM+kW5wnNTPD6CA7rYPU
XGscnToiTHSV52X/NGnAAe6LrA30B1Db3UBahq6UX61Bp4rLNR72fdnH3bStON51TzVUK7aviZ67
q7Huve4Q1ODw82pS39Sm6sWGjObwTSiWfKJ21+JJgjsDlAm/1YA85K0OZ6Lvw19YY3k15llqmnYc
F/OYWShplIj3wH0tSGmGjd9QXdymnEmOLML2hby9Z28g99lH1Zzst4iO92hrisQCHlnnQ+3Slmol
Nw1fBblQDKAoToERA1mYrTk0vkQ7GfcRjhfVBubmsBF83l1fN3q3U41SvYeyqmZnTXqFtmlStjdk
LRn9Rp2StCA3Z47INqLlEIhSKXCbdAp2/R+DpDfRnVRaIbdZFUiHtZWwwgpIGAXnFGwmqQcnxp2K
OK++N4rRhgmNhCjbTlzIYCpNTR2cpwHwI/EtCbSNVhlZ6IbcdZoTakDlZmxbiPKqlvX2dU1fJ+d1
JddmhbZemF+MpLZ/wu8TzauQdT3cBZbSGfs60tuaRknD4xWGzLhLjNjvqbNDFIGZXZTGdWcrdkMc
kpICpqFkHQertIxgdJk9tcyytXNT2+L4JJ+lIMuxGfzReIolHHzsIJje22Qwc/vEftMEgB6xE82b
MjcPaRtjBcHWhGxcKGUV3vQjYc6Nqw7XLh2Zgr4rvbwPQN5wLjtXkBSS3Sg5pW65TtiPfVA68POc
3obAaNfhi8mB7NTkXoXri5ranz24cAZByQk+lX5pfolbC5K4FHH4rfCa6cm2MpiL3KIwBPgNF8Es
yLk3Oy/8aok2kTsF8NCJh4z32qgpcFZoYkWGhsoyaYY+3baePbuXor07paCwA1dHzEoneGyU85Sl
UXo/cQzw94PGRZl9rs3KDa7IyPTw/MiDJzzPrfxrERccc9Ray/U3pbT94AnPjoBcsGSXIjdg2+Y2
REcV38ZOk1zX+C24Uav4HWIfiV1dBUzffsQ9RvRbi5bbHst2pc3aXRCqBtKgFs+YWXCgSNI2SlLB
BiNjsZ3g9mHRxU18Y4SDGzv5rWpY42caeFvU0bYYz42fZ9WPehAem0XaNP4VLYcpugRhhxrG6lGk
6feD4Da2dbAmKDe6pSnKvVaOwU2jBTb+gU1hnSZ7ULwTIiZL36G59cPPqT/17T1FYl3ljCq7YdsC
tnogXZjSwVK36a1R019JyzzY6Bs4CeKkYd9xHj1Vb7ddl8HLMzw20gbbifg+03X7u0yTJEQUwMkE
UnXoPGmmHV/5nlbATWs7WnOmLhyeuQHhwKsoFaBLbYry5qxUlllsUbeOX0Te92DnKb0D1vOi24Lu
r7dEWlaZceeVRAtvTKb0nHZY6527ysYZqp1Qsm7HeMDaBn2YguuTwTc72MDAa/LnmRF6T5bhF/ZZ
iZTwiqa+pOfWGw/Kleq1bcFoWs2vzAYDRbYdNPpGTnj1HPQ21V7pphw6bLNq7y5UewBBnvPQ4kFP
PXHoUUgSNicMi8JCvU4yPfuVAAt9sMmt4jQeivgqC0AxQspPhIGSks74A46LVbNpYCs/GoamPeiN
R3Wy8qwRWd5gvaj4VyGE1jJXZJirBdzr8WHpNZYE5PC6fxFk1TYI9TmtNRgCMobi1vfoO9LItYI8
rcORywDHp+dATsOpZO98sMemVoDqDaTjEtPrH3RHna7AHCCoHT0nufKLw4+CglwzmhUsKYEnyaFx
3DDZAggGSiwj/0lN/OBF2kyu0IbQi9bZaA95HqLprUKSR1t8rPkUEaT+29FP1FvTn8ZvHgmlzynl
6LuxcBp5dDL57ADBGvvqzfC7T/inwiqsGt+/igycokgvGcHZKIPgxIeB7V2bqCeoM6dc7uqKwgTD
b3yGpU3/jsnhudq2Cs5Hmzmf86ZNXW6xGjTynRG4zEdHTPIO50b7TtHg57HrjD4MW6Yt65RS1kMk
+qHbc9/WY/gNIzm+TujlqyZM0g2Wp2lkglPlQTpKc6J81BR8qz77ocPS/mWPXYEAXBkNeFpVar9l
NEb/BKcb8Z/ScRJTKqcZHE8i0sBkvQL1Ccq4XbuF07evpZpRtu8zjTJ2UlX4QOWOhSUGeicPDC3I
bnxEhjDCQaSdPpGq14b90CFDuhvauv9KOgo8cWeW9i8Wlno0TSjHGM/dOviL3GhT1cHSLbT2rjQd
H2xxaX3HrtEzL/RZvVssIrm/UHf30s7Y+HJcaFPpekSjFvIjlvabenwZsTeoXqwsvKBrfLf/iWfN
Io0/yrL0+AtJXq1wY3WqsN0NvW0mII21UM65fG1jNDbQOpwLrzaLDd6rW6j/flxCLGpj+ZtiGF8X
dMZ74hr5waWC77vSEt5moWlDusNm0vDngzrnWgpEgAPcnaNZpzJUtN3k+btU9sbOS+2KEW3Pbeg9
h6bx42Kfz9oLLkrOgdUIJa+nwvWsuoSbayeAUGHSae2lBuff6od3xnBpZltbXpnHRVHAjZtPc4kX
u/hAVdyVm1wDu1jZe9nr6r7zSiDVeLMA/Pd/tgEDEPTS3ISzdi9WC21w/6icvdOOsDKHlsa3mIyF
Wa2WhUu+5S1tzCfuomSRnPxzGOhXSqJw5xgvfOKV8dVmlfQf83VEPyHVmGdZTM6BbSAW6p5byiUX
3/fn57J3Zup6SXcZkpeJEkxSiEOA3lW1HouqPn08WO8LISx72QyTO1GtAzYv3K4geVPhfTVHQ04E
tCnQ74qHq5Zv00nfcp25VH6e5/97U2YZUZrOin2NsxBdQUAzD6Rsj4WBJMp/Vuq3sQz2IuWLhQVW
ff+UlNfbkFbW4rJxA18GbopdPbiWxLJYGXa1rZArvPGwRc1DsGh7m0trbDwXdBXj3NJcmCHvioYY
30WIkZzcIPNUg4vANj2DYtE3mOTMCZtoemzV/OI6fFd5wIMWwcasRsCMRcGDAuVqkPGOF9HTm9HJ
HpUaPWw9bguJz15zQQ619mKL0NJNMtRklw8uBiRYHAX7BrM/iEMbzp8XHrGy8ywbIxI91rhbt4Ob
i+wowgA0p7njSxFY3AxYg1e/ZekF5cb7eiXLXjY2+LGBl1GYDq6pyCseMj9z8PCvC6vnpJFbPUak
VO7NKLrn/wSyUuOZRNP8e6AGnoGPX1gea2+9iClDlFu15fNDwtwit9rfUKOjp/tZzb9yKU+KfKsb
F/a/tUctdCB6NpgN9rCDq9o+1Ewbtsf3jmxirgyuRwyYNEFr//5CqFmZMcuehYB7gsCte3BH5Ysj
lFNhmnMEGPGXHLn7cjclbXjj1G8F7QomMXuAeKKM38LgFYeRj3/EyuawbDsgZ5TaccmsJc/uhiRF
M+MFuPPBV59M8wd3zgub0O85+k6MUxcnmUgiSw6qjBiHwpNM6jnmHmRkDdYeef8Dd3Q8yl47sef5
88y2yCq2LB7dr65ypzikfbmNkaHV3Gzm6ZVXVDYYpLI3bluqXbjdXdlY8vCcbZP/ROm7iZLqkjRs
JUAvmwESz5jKyscApOMsvVGdBwPtKdYJ15qcbulwpToOj8y4HipzNy/Ej7/N+6ovluAihPmgjBN7
DmHV1H22zMmdNKaHPZxy3XFV6e3l+Gz1xc5nFJvmpo+yL3pLUoRAZ1xbWOfNSdgI3T3Ev0Mlo6MM
mo2OWb2wdrX1+vGvfF90ya9cBD54vFoS2KDb52lMAGi871Z9gDa8mWfyPGdZMtjfbhsyZ+P4PITk
dZoHq7+6OIt/iyjfmV1LgXwAh6/HK5dpXN8kqGRJZG3q/NZhzfK+xKdA+0pKAP0WGFFUvxdefd60
3nvsvKr+OO4k5RRUZPMHV0mpgAqc/nj/giiV2/dExIaJyVBUeKl4FO7i/ueF567Mx6W0PIqNrFS0
ZnAHGT7U6RcJ+3hOUBbmk1bdBPSExAkCOzpAbbR1Fx66EiqWwvAqoVMH8xle1lL2OM7oYYO1GWKl
0nut5XiszG8cHIwx3EZktUhv4k2dUeC0rsNWXBkY+W2yJN9e3g7n49F7oz8fQv8YfUs0FSlTNoYm
gCvj9y1pOiUL7y+870p4XsqbE1HhADf93wboa99zD8PtyrodoxumVqulN1p/0wPTpkskli5Lzu7l
LRvTSL/yx79h7ScsgibGmaWXCA++ImjDNH4wp/ToeaFrBhdOFCvn9f8SJQssc9E+Da5D6g84uPOW
58WRqfTx73+/i8rC2eXfnyjAND4TJScWZoIl3jrokiiE2MMt8OAsyx65j+n93sF7HG4oAn784LW5
uohJQTxmxtD6I5cwBx6+OX5qPP+bHYjPxehjAFN+UzX9EgRw5SsthcOqmbYjhY7RpWqODs++nWaX
oUaz70j0XtinV+b6UgAcUbdO7dogwOXGZ2FGjxePIStnnqVCd8Sh3GpsLgKppl3T/rVnhHA0iq7n
8+vYdnvTj58I1h9/mLX7lZgH8Y9FW0e2NiYjj9Ot/LYaUas0z2l+FRGviJhMCWNqv/31yy1CBNT9
lB4bAuV8y+k4T0QSlikHKy9+++duc3Gur0w5MX+5P15MjdQEHQYv1heYNdqtq2rhHbHBH6K9nVQ/
ORd/PITzufedsCcWQQEjagMMIe9UmtH3OfLPYah6oZny3MkL020lLoh5w/vjZepaNnln8oxewO3K
ME6dDJzS6wu3z7XZvAwLlKGraJgGV6T5a65699wwPx6ctR++WPidqGngGYEE5uH4Iymm1zyxXqyu
/vnxn39/qVvOvIj+GBcMuZAFqBrkrT75aY7+Ld2QJ8rbVCkQrX78jPdfwXLmCfbHM0gij9jhmcRM
tO4UpKwKWVj50Aynj//++wveWtLkZZzRr271HB5gh3HipqX57E8Pag7pej4jhg8Xz2Vrw7VY7Ihr
IqlHhP8oNq+kTvRlD52E/5ls8d+dzS1nscRj/M2V1ilG18T+b75U4Aaz0ewAW+1sM3eeIm/dElCq
4nAxrKycN/Gy/fc3KjUt1u2GmpHlVcc5ynNR49g9j2b1YhilO9+OxfhsjLeEtI+/29q8WKx7sjW6
DX5rdNvKeouGRqKgSac9B8yP//77ccVa8s47ORaNwc7pkt9+FJ74VDlQ5ZzxCqnTSZFPf/eUxdJP
UaZTtIDDHHNxxwAN+EsT3c77DEaDRyePd3/3nEUgqHLsL2JcQ1wVM5SNCCStM/lXFR59O3UPfzto
S/Z5qqMAciJep5LpbZu3t1XpYXqU3o1KeNP1f/dplvhzij/4azTd6PZTyeks3gM6hoaTfymU+tnX
/iq7ai2R51jFeLVH3sw18bP+5ybda9sW/0IKrt2Fh7y/TVr2IiRgueDhn8VDQj+mh9Pbhqo631jZ
jW3E2jIN3b+aAEtwuK/Ena5IJkAQd3vcvW5yu2ln2zvOokOAzCG+cFFYe6NFLAigSVoo12ibsjpt
o2D8pGnce0BLbho/2KlN55pyvJChWomo9iIIOIhn0KJwsHXG+M4Z69lwqzxWdvkd6eSFkZt/+H8f
MLjR/zu4DbpjIa/i1mH7HZXwuOw2glj68WdZiWL2Yv3jNVIrHv0ArgiKcuNN2WcEhegzLozPyvkS
r5p///g+ManwOwFRMnlqxxeb1AN9nNkeMdZugqgVDfJzWfzdulziv7PAQEud8zVoaMsZqfort2SH
BgTKx7oKJaD2pHbhzVa27SXwu6a9EMAVtwxeiXT3HpeeDa82a5VKPCwNPHEvntJXpvSS/93EWj9o
7Kxu1Q57URQ7Wldvf2eYscMNgml7MbKtfS9rEQ/yUbGawnG4fhjKgSyN9J9TXNMoPHIdGLOHKk42
F88ja2M4T8o/j1a1aocOWHuXSwdhU827o4HwktnHSE5zQt10/m7/WXK9fXSJVjHlhJ+i/2T49kww
IxkVT8Omi+sRRMfFxMy8Lt9Zr9YiJuBFlgnMrkf8mjQKp1ylxKHsTOaDPpdYkYht/CAZEFlNzSNG
NHg8+zSeFb30HmWAP9THK3ttcBdhA0qcmUAB4kxE4Sg1rft6IhWE4qqVFkS54VNdfekv1cxWYpS1
CCMtcdwvcCt0k6D+5YRGBSIFkdPHb7ISZJfkbRN7ydbHH8j11SLbVIXY2p761Pb+ttf0C8t5ZYkt
oduKis1SKHgGym236IQrmv77CI1Y4SZskv2WYfh3U3HJ3EZWqnhGx6PmD0IFMU0QGHK+w+eTFucL
D3m/fdqylthti4ZFqQeznWYUfC2d6gXvdORpOG/RILgD53PVd/V1N1jufAlIjdgttf47jRfX86EM
Z9KnjKw2//558rPjxx9yZZYsGd2+2eL1TfeT64v2zmdtQ7N6+fhPr5yWzUUo0VOjL5p5jhi5Tmun
s/fM2m2xpt50iXM95wo/fs7KfrkkdmuwkEz4vBz9EpzUOpNOvCl9/MuLvvWbAvJHRBxG25CWPx9e
TPnD7uxrKJRnsHHfPv71KzFhSehGI9/ZicVpb0L+vO/Coj1qOqpbGo/qmyDLUfRpc89C3rUbmZSX
jEzWPs4iOiAubrogniV9epNvMYa+4Wx2VacpyRJSJ5vZqOMvv8/ivKFWY6LU+K+6FvWrXm2xNjc+
YY934c+vhIklcxs/xCwfTT6/o6Bed1hFwspfo5hDhsyv2ma4SovTx99q7VHzP/9jKgRTg8uuQft/
Fz3OZbR8ShBzHyjcXVFYnqpLheV5ZN7ZrpawbMSR2VSYE5EvSrTvIRZG+PccZ1197N00qBCSQUmR
hJrmZqjrS4falXU0d4r/+XaIo0u9GNTRHfMQC3L1qBvm3ZhfiH4rO8YS6Ew/SpiLlL8uM/Ul1Ien
Oug+eZh9X1yoK6FsyXOO9JDDfsioFSENMLkBlYxM+sdffu1vLw4QoLCG0dL520CFH+d0iZI7F8Lk
2rCr/x72XkTlmFrMX1UU29JprzJDvb34w9eGfbHOvUaNxTQx7CJI6I5rr9NZe0Ev1cV0xdoTFsvb
CvBOtwqFAOY1Oypteoanpn5SiuTCzFk7AC998sYpGoQz0cZGDxYcv2eOvVX6hf/lml+CHONpF2/4
v+su76y9pW3eGFZFKHReB1fiT44W7PpmOslmOkfCP871dkXoCDi7fpt0dGNO0vry8RRbGcclyN00
2fhxAWWfoTHRyaJ9YXjbvNR2SXAhfK09Yf7nf4QvpcodTYYGdzFE8MOsnC3T69ZEd+tlF064K+tk
iXWAnN6qZaVxBdOGhiYQ8+1ygWcl+i5VpVYcKVoR4eyZJ3bK7UAFFu4p8UNm1c11W5TfRIG5rOeh
E//4i6w9cLHo6wrdPjgTcF40J9vcRgAibU0kFD5SZM+Uh4t3vLUnLWLAhBzZszRssfM4KY5mn0Sb
MMDZ08sMe5e2WXRWQxVPbPwfLnyotbmwiAsV3Sx1EEcTZ9Fi2EXJiMF9a4R7OUl59GmWcT8ew5Xo
pi+iAxxjrnKz2/iARq+z9AONjUdhX3LcWDnGLKWkgB/tnq6nyY0q7cEf6mvRxOeKQwDeuBSc9di5
cMpYmdhLiWg0079x051cwy7PdAF9kYV9+HiI1t5h/ud/LEs7wl64KVmWHhr0+dIb4R7bhPXZZMNX
L8Gc156yWPzkq5QysGzOLghDbTM6iCo7D9ENPViXBVsrs2opDQ0KreKsh56l6p09eL7vSqXcBr5x
wNH+wm6w9oj5A/0xWk3b5tIfw8mFovksHAqx5EJMR3HLmnbGj7/I2jMWC5/vQCVG8hpR2LRIsYMY
5ngb0YY/BZj0XnI2W3vMYtWXRT44VcCr9PpQ3GLorp6cSDlx0ZtN1C8EsZUF+F8iz6RT4V2x0Cel
Cba5GG+U2TZtUoML5aWV2KUtVngsqtGMaSLkAwAzVqajYT7Pgi8MH7fgXvcXU4lrW/NS3KnR8DhG
PfE4jUBGDLc6VSSKSRnt7zWtwJSWypSMn11tLx/FV4ZvqfHMvTps7RH0zvzXf5evyMQjKpuSXxHN
cBkyz8x/nRNjFEwkecBYiV0uAx9PxJWxXTKtEyH1TIWS4lIlj7LXqRkAwEC/8Dr43C8x7SMfP2cl
OKjzDP1jUYEN0+NYFKobk2LsRp8KoXgYA7IB7WurXrrWzPP6naPVUs0ZBgB5VaNSMbja4wUE4UJc
DcNMk76LoEKYc5XLGPZxaGzL6c24lHd5n4lqWUsFp54Wps1Orroh3F0sz1xPEzTI79m+i+IEasaF
CXWLTkkkz4grgYyCg0KsVydXkRPcyILlb8AA8i6nWVeW/lLraalViycElZYgiDRXiIaG8CA+jIpv
nfW0bf7KJ41XX4QYZM96HDmpgfYK8PNAN/jGAX11+HjarE3PxSGi6zDP8hMfUmRI86nZTCaUodKl
6z3Z0OH0GHmcLVp5cQLNf/e9CbQINYEWKJEcQ4M9LN5VXGR0/ctQ7pMg3tXjTZ69hsrnwXtsL6VQ
V77SUjMJSdaZehEYruzNq8GoDnU13BSCDGR0yUJ77RHz0P6x8iZagDlsRYYbQUekhV5rrmn57U9+
6Ffngev+x19qJYwt5ZAQwwav8nLD9WX2MwL9yv52MpyfH//1tRvaUvgI/yRLJnXGq6rJodGV04Ag
Wc8EDJT4aE/qNxoZXcOoTrSy/fr4mc77c0HOb/rHwMWJwmVmntmexEMFo8Rs2EroWU1+A6mWneek
KZd47mtihqXQsfYDs7OH1qBReM5elkejuvFD48DDuvy25pGRvY+xEVei/eV88cqZ87dk8I9XzHuI
4GnBUyWiQNg9nzrvQdWnXTTsK+OFZw+gy/vmNqqf5wY72www0b2wI6wN7yJwOE5PnxtoSjct6nM/
c4dp2G5wAMn6l25qDraWhtsWEszHX3NtGSwiCbQ60w64LrpGdaT3/jkdjK1Xjtdhaf3lE5axowdW
5LW8UCXK80DzWTLE32wnJJd34WS6Eg2XIketoEW7yz2i0zTic4IrtCWUszrRLzulV1UwOJvWe/h4
vFbW81LsOGqp0wH9090MmysoFd0hFd1reYntvzLzlopHJWumEo2V7tK8/Lk39J+hZ18aprVgsdQ3
Tn0Pl2re+zQfAJHzvc0f4/S6758SNd6N3E4KYM1mdiHyrcwssYgTMpqC+P9x9mXLcevYlr9Scd5Z
FyRBELxxqx6YyczUaEm2Jeu8MGRbhxNIcJ6+vhfd1d0yjpDoUFRFVHkihGljD2uvxdaKoSPI4fB/
k5tZJE81FGg+vBnbKr65p4yJAZYaQ9hW+egE9Kso2oOxjqebgBKMJNTaJPBKFoFGYATxGfpu2gYA
etuZ/pxAZmW48LoTpVx4d+ws9FxiEnHdi13iywtqQVQ1b8roY0dWueLgkMnAUgTGT85mcJAFV5nb
gLRpNfgiumVS7rcdg9gRCgte5EAJYk8WFJATH72BG2NZ6EzCNZwnTRQCJtTfd5t6zkjqHAMxyC55
Y3DYjnE6/fRrjEjR0wlAXQ62fHDK7FsTIvF928JUxGPv2kM+Jx78OKs/gH7vcl7FgQC606GDVK70
Fm7Q+W3SXE+mgh8dULS1QFONUSL+QsMC4/GXpKbhhDdoAjEUwHogh9s7IA87P+D7G8eC7fff3J4l
rSswuZUjOla/1w2798H/RprPU2Uwlb96p//uNUKg7vcBSivJ7KYIxgg0oKcFUX1vgV7hGpyXUZDl
YY70BJfWDjWdFTmqOAWPEqTyTgjiEPNt6cuto2qW1UObJPvEHy688gbSqBfoJ8pS+2uAf9sUEGH3
HkdWPQeA7ddeF1XyEr9DR/C9I03tZdafBP1+QFVwfDEX61WQD5FvYgrXxDggD/x9ki7hKetrQGI9
ViQrtEwESIwqOwug/km7zyMV5MZfZ9Dd2suOLWK6scGo8wTWtekK/M0dVCMFyBQO4+zS4TiPVX0z
OVP3CVwHCK8hkxlfoN0jvV8mtIcbAkLdzisWIfAnSMKmyA02SbWbRr4X3giRqKfcmI5+P65lGy3y
27NljVkFoWMk80lqPVIwJ0Do9mHamAGmEXwk0+fzR1gzjApxjFvPkui5phEFPRk6W+O7qhB3S1rt
wWl2WVqOSQNBZ3xUmCOoYVlfMrz7m/Hp0+EGdApBdxTzIecQoJjRdTSGfjaHYB49P7f33wUwxv6+
hGuxApaDWn60kvYaSOKXlC1XK6GGwppu6dTbn9Qer3gBawrloNBtkluvAkq55PJQWeu3YDJYGd00
FCOQ+HQeIablIWG0/ujG6oLn4KwR9Qc/r1w/Cq7kpW8rRMIemmH7bL1ZJlRxTNdbt0qKD9BARgkK
EqDQJ15xlzrzFzmvn8XUTeDFBE2L0YXVrZLiBOQIEaERA+kHMGRd+L1/w3NoxdWOYZXeDyqYimz0
QVYNrn1MQ/ibctFx0xVhfgHMyaMnjmuQRuhz+dixVW6+zOLVzwfMJEjHu3FA7Yaxaz6Lw4c+r8Ia
Uwv80SvA4FFA/qoB6jouIz0k9sKjj31fSQv0g8fKJBshezHJ63i1oiTObo3ehGabVfAi6FOdYhrx
0/OlpveAsIqDs2TLJaik62/nJ6Dpa2MqapHVw7JQd/KAZfoznQ52SsCKTUOQSlm7tL5sZQwbZu3g
t5TVM5IsHztivnLP/QykhmC6RD6l+rQWL4OdnjaTWJLHoRlAFeSHRsdc45Op+MU+EcArUgzVXQqy
B+Y0zr07B6pesnxw2tLgvuhMvopdBJ00OC63o7bQ/uDNRERAoBy7po02rlcoVtymNQh7+fKULeLV
ODvNGQkUkyP7vpshGYxKru8+yfQVapPXXm2CnWm9TMXSoBe5bnqCoheXo79P1j44ytL9qwR94h5C
P/LnmDrDRdHy/ipjW8t0aSIn0kzMV0aOp46nwsfVameg/KxNDZelF21tEvTYTP477qaKu+Q2mPjm
AlkbEMbdlEvwZTJmSTSN5EyFXdoof0PWu8VZiOmLdAmU0Qd2Bb7A+3IurtfYu1hc55sjW/tXZEKc
KgKi6wi2ddB4wPMtqvYaRIKGO665ACpAE6xrXeEWCBk7N//eUFCwzfECWtJyo1BDhb71vxp7BzW+
oorQtDvfn2mM6DENwIuYJsGr6N3nev1aOIB3n7dZujEUVwdkrwswVY4X+X78PKzO3pftrs7cR+M7
rlsxxdsZGwfcvDXCOEc4NyPC+YbZOxuu6aa8ae2N77jmoVWhl0kxi2GUmEmxWldpQp/jwdsBwA0H
kS4xgHgghjYlyXVXWcVfemtSJCz24fvADrk2iMjQKE1iUD1A9hYBFpgYWQUiXtOAGmdIBWRiDclI
E4wHrpVHUs83c+ruVkfc1ku3n0x4Ne20FDtBV585ZYc4P97w72DdlFV/gjTbRZHzaMiqWyCgd4Ob
HxzJWoOzrTP2v7Qu3wTDVoaUoQvOuGgpaohWD/sWohSHKQjsvROAGHX1JxBXZw8FscG/zoIr6D+m
BpdJt66Ky1SABRU4rhwJGs/+VFTBCS7UcQJcOQbdlnH3NOZXhWtyLup5oYJFK9irawER6aW5Eo0f
nb/Dmhv2S8H9zQIiR9ZDl6GGwCp6CMI1+xpMkKwjmfO5GvtH34dSC1gMz4+lWTBPsRdZxkbiZrBJ
ZAAI3uHy9pcXiADAK6FvbMzGam6zCsyERZrB64zqyiQfcmQN+AIJBZCHVB30QqUMkz4/rdbF+Ulp
2NmYCtT0eE+mYHu/bPRt7cvRvQEH3BekfyAeaMk7oDiHQ1aQr50/PI0kySE9nu5T0n+XXgl+4nLe
GX6Q7dy985CqeM7Zsn3oguAuUOtRlp8Q49oyvkj7p3l9dq1Hr6q+G9t5NI+2p3g7hIkx4yseVp8y
eXLcLju0YIQ5PxPd/imWZJT+bDn19mpn/bUt7GfPJq9zkh7Bgrv8sOum2LPJSU8pTX+eH1FTsGIq
XMlqK8eHRiWcEMDVAGPbxe59VhJol22RFsqkPcjTEHYV5LjGhn4NzTRVZrtWirGfJaT63Axa4sKd
jkAvPi6MX7Aqv+B++VxVziXla2pYV92mKfmjaeF53uUTiwbfhugkKIB74Zj6+3X231PM4YRUC9qU
IdUMQ3WRJHS97oLsp5D8C5nyZmdR+xNwu/tW5n/1dm0b3H2NeVSxrinxQK41YE52+qe9UAeZ7HS3
SKs23CqNj6PCW8nkcgnabhaVgzwCC7Gb2vwGylDRRw28imMtkyqz/T5jkQvl7RGZ0KxHS0ZeJJ1h
Chqz+0tS7I2Jl7PTO92aYonWdMdJ8cXpUhDy8SPaCY/CVADVLdS2QW9GQSm5kXGFd8pZKbpUGwvk
x8lFMzj+3piU0twYFdEKmuAhQDzCoonfZutLj7p1A5bUGTJIlu9uDhs4Zw2rpnkYVZ7UriESbvqA
VUPtEzZgM6f+7egk0WYejDD/X/X3d6w2VYzdTC0feWI8H0Pc7SmCxoEmYHpPpR1Wk8hOkFqKoVwi
5JE7xcm3oEDUFP7DlC0ABVWL2PuQ4YC6tonGUWMkVEbVaYbGRgASdLRsowtp07lHIcWEm9IdEsVG
eNZSlmg+giuauCgEzc5wX68VXF9qZQc5jtyweZpJqDDXVEIsIaUoXtd16u8gilreASseG+yoxuao
nKE1+HLR2QLDXbTeJW7rF2cuLkpwUpx/jDT3VQWFxsNIJ+RhUNtPIYozLH6YN09QAxCIFCEEY+Il
1a3R9vtvLmwt7TlNoN0S2fniHWLwAn8aCul9Pz8JzU6rZKDxMoNIFdKi0PiOf1B//TRn6aWFk200
ODrHS+X9rKEaI7ME/jeQ7vvR97/PFVRuA5qcyAyn3EIJ2/N+BB00hVLogSD500tyjUWEzoLB+dMY
ib+BRfOiRHoBs2w2FYYh6Y9tl9zkYngCkLcNy9iZd3NuGwIO3Zoqt8eBjsi61tixIbHvIZxUQZUP
7PFJKWQkF8iFnN86zfFWYaNNTRssbMHAPlDua7vZp2A36klnwL9qjLiKEBVTZk2/FIo9T9CwSOVx
Sad9UTeQlcBRsUe0DqBvoF7s2nChdBPaLtqbk55bAvnACmAZRq0ved/eiwzyl14tc0Ngo7lKKhzU
n2s/oe52Y8ERtts0WMDtuz6f3w7Nrqso0KJM/KX18HF3hCymnYvksuuqdQfG63Xve1ANOz+ObhKK
PYCKyxSIAtfJ5d7zWK3HuuoMYsO6DXB/3wAq1rioIKYRQf8REkeO/QK4/p0bPJz/yXUrpDyh+QwJ
HjYje+P5kP0aHeC/JNBs1umDwEam0maKGYo3MRSRonbsb2yrRkdTmv3gMXsdAmk4pbpZKLc7tSCY
8CscGIISfLf+Q1ZYkJ6iN8aAQzOCCs/kEHiFFBvBuzXEt8jwW0jUoJ4wI+I4vxGaI/SrkfvNRWsS
F/KEwsVGoAcsyNI5tKn86/y3Na+iisicnSZhkHpD9YAiOeYUfn/J2vVxTCDb5TdPSWrWbt7OzTsu
mYrOTJvCca0V68SJH6FgDL8P3h+ETPabj9Y5t7S92fzNBHbR8T64dtvdebN2hNZFNYATLbK6pbiE
liI/QALWRF2jS5SpiEzbR1ND5mP5lhEiieI4kHwHUpa7xn5FkhMlcWSeAV0IW2f44IYplz4FnSjI
pLGKWzzoNPRbmwf3MRRSpT2ayy6aF/hXQP9m2ZY5bmKnC2gEODhi2hUUJgwEc8NKTpkPbmW58ls6
C1PPr244JYSusyFJoEhCo6RwXT+sqNP9qAMbtayqLS5rSEbduGlWQ7q9t01Os8Z6/gq430xxtloI
vEC7Mxqn5XMK6SFIiQKiZTp4usBdxWG2iQ3ieRuodOG82pLteLMcNm/WXvMQ2nM7afWXC1vhzRgg
YZpFVMGYxKGjJSkmBK2y6zSIr/vJ3qUiueuZeGLw33wT0FqzdCou06VxlYw+oxHnkPqBsOTGwT+a
105jUVVopm1TgMwmHIeWunDQB29vAYA7oSHVAimZwR/TWD4VkYneqnRsW49GRNpiV6ZpCaiBu176
/todCSScH2p3KgxmSFeHVkknIao3QlIKS9aLme6HMtskVzL0fnRdGNfOczLmXwaQwPQJ1ACZf+N0
xc92hUAf2OtO5029blUVy2HNQFkVASY8TfXjIEbosNafedx/nv3RkDbSraniMuBMEOb7LoV6DPvu
QYNzS7tBBvAOHtClkRdRNxHFWoy2oEgXYRSwRwQAOw57COCVey/In4xhkObNJYrbILg7uImkWKzE
f0CC5NBlrQkc8P4qeSp0cxhH5CE6NAClA0kjglyh2/AdqwonJB2/qIFTOL/jwbsvrqfCNdsxGUob
+AcAwpr+S8p9cSsaC4oZbVpHIAFCqY9Q51JObnCfQ63VcNA0r6KnYje7wALFMyUUuapjCyEly7P3
+L9l9Qgl8LAcG+jeEmhygqH9g+YW2oS/P/TWWNg9pBIppEHdXZMDjSRvZ+A5BvwP2m/dtA3thqJP
ITy/tu8fEE+Fc/ZO1ibOgvFWBvhQgfCnm3tDRKr79vb7b56mKvFKD7wbHsStFnEhHfQ4oC7QGbZH
dyoUOyBlDv1aBy5RX7Y/mTV9oo2PXiIwGUHLLEKb5iWU+14Tx7s7v1LvX1dorv4+myCPaelscYQ1
u5dD4j4lBTCvLgToIJk4vpwf5P0nyQsUmzDRlMusxyApB9l570KC0b/qTF0+uq8r1qCR4D1bKmBs
YgBYo7JCw2AqqsgWgeHt1pgEFbrpUatuQMIPN3xeQ3CU3MI5lkFzCQSy0aRp9kEFbTp2wjtKMYY1
zjeZaB7yoXkagu7P3v4Yet9TUZo5tD7rmQFtFTTOwXchM9w1fQOBDG7A6mpuhkpKSWlslcmIAfBm
tqFsnIucB53hSmt2WSWiFH6Nin6MixGD5ChYgktWNxfEDp7PH1Hd+iu3ehXdSnqCzzPIa66baDAQ
3G2Onl0jWkA3A+Vq5zDz/SQxxCDlTW9Xn1AvevTGj1EEeCrfJBK0VHotrgEQjA8JSGL2C3hPoMD4
ZJP0VBWpIbGhuw3KZSbchfgrEuUR+BL3Y9fs8XJIYd0DeWi03xr/3FP5J9NgHGc2wItIPLLbJM4Q
gW4CEMu3QUBt9YElkDxu9uf3XjeaitRcvQCFXBfPBVRKj8vUX7pd+rKt3mrRBshZ8YpIS8Lby09d
Zmyf0xw5lYqS8qGo+gwuHyua9j4vXPEFAn5NFk6WtMK8F9Rg4zX3UoVykjRtXe7CXcr6fAlriN8u
riw/5Kl7KobTE7FD2gFo87EvRgKZJvS3Cyctw7IC2L2Z3f7A3bb5fn6rNM+jCt2UfAFj3NBipyx0
LSAtWEBbtM9Bk1e435fAO7HMwZU1+RGas/43+CYUp3sQ0dPIc1K6s4hb/lUsZN1nyVrv55pVdRj0
aRqdn5xmNG/7/TeexQy578qy8y0MAQ+q7RbtyV42ya2FgXGNuJ+8afwYsaanIkbToUUzf9LhTNDs
E/j8BqBEimhAoDgKNwnXihgq/jp/U8VSQkC3hWIEzoLsgmOwpjcuLyGNjtpIWPL5YJVtdll283hy
a4GzX3oSuf7JkHjXhHaeirQsu24sG2RigCFtdxz8L+B/gyHZyqboikhtyBM/bZp0Hsv3HYRwjUdH
Y+1VGKZPgrJZpUD3ZZXfsrnIB/RcLO21xebg64fOi4qtbMYu6eO2QB4IIDA6zw/+DFUQIo45a3Kk
5EE8fn4gjaVSgZVFMxdtwDFQVXb7gFAQ2g1fZynhcfX354fQXGyV99IiU1kXZUqjYRjAyFzYuy4G
JnszVti9U26R76JY7SMQJJXJ7G8+7t9znmDC+/2+yaUMuoxbbiSBOZnA5gANlZfRr3ZQOfnqT+2+
rYYjHusDA7o+HAETN4IvdSu6nZo3V70v4zFvRkhmll15nUn6AhG9qzRO79bKFOjphlA8GtmVQ7M2
PTatgLbc8jiwcZ+CJXVaHs9vmcZcqRhLd2gFDSDQHM3dBPncsvm8PZvMgnRYQsYdjv35cXRHQwlR
4PZZkCTG0fBy8qmJrf1cBhEFUeiO8+QCIfRhBdTywhitap5LFV8Jqqg5DiCNHDVLezHWKHfHtiG6
0xgFpoQqbkaSwsrwaR99+F3C15DDnzL35mj2XAVOkrEcPHgobsTyEfxA7vADxDDAdfXfMs8QDOmG
4L+fXKfunSlJMIS/ZUztfL+k7qVf1F2IWOL8hms24G9YRmYFgi8Ywg5yaCJa5Uu/LqbMss7ZU7GL
AyBH7Wjh67O0TqKFjl61Yg8Yq+cdXNrbJqEQ/bJAPQvVuBNkg031iG2F3jE3KlZxRLBVpwvufBx0
KAr0F9ANZXviI/lBmf11rscLG5hdwz5pbo2KVpRgEiZli7oUej1fSI6jRueliJb0h59jVOn82VQi
COfK9T/2SnjKPS2KErB7gQDE973Pln+I4YmBQ/5Ytqvh+mj3Tok97LSZeVwhhMITXnbuCahPsFzw
egxlEu/iOdlXdD4Zi6y6HVOuq1V1U1PECMpdoMjcell2ArjuMs/30yRes6b/KCLOUzF9FiNVAf12
cGkUzQN03YGF9E8fzS6oiL4gQXUvmwD1BI/MbptMXoEisyyfjJgujVlQEX0FI+Oab6VKDj07y+6+
DMS/dHO3AoTHYBZ0u6+C+io6itZuMcYkf0LbBxrP5LQxzvfFAQcBBT5aPJcfLEF5Kk3l2NgkIHOL
cJ35t73FPy8IAY2T0Rytv8H6WroWiItABOLHIVLmFwiZbvmUXfOeHkRMPxubc3UjKWkHZkmUqH0Y
gtaJj8nyq8NxH/RgPKCTfw397D9zb3k9b7k1RkcF9ok8ht/rYodm71RZXTjWnwSlKBp/owm5ivtX
/+L8QLrjphgCNpN5nHzwg6xA0gNSHAZt8KkYxgujh6bxblRSysZLcXpL1AFY+wPMhAc0q9BgU1dH
9c76fH4WGndAhewtCWuCmfuoNdApRYSXXWW8QNdr/cHvb0fijZdJANMqA4Frv3QM2aAYzQ4N39OC
jYYrqXmpVTg3cvYpLwobuXAmkrCz2U9j/KSLG1XEIQ5oX9gDkjJ9vNyL0bsARL4HJiu+4n56Q+Tw
F5MCYTJWLUmW59KLTT1eGnyq9zc0Ys0rlGKQfQLHwfU4lZcOKQ8lgrnQCsan1eFRWqWXa9l/J554
ojPfA+lztaDUilLEES6FSVdYd0BUH14ORcAGpIjqnlwVjfOCJsiNaMGwfZozrgIWk6QL2Jqv8Kwz
l0Tgr/K+e96QPAdgK78KNgLNFbDvL+cPu8YOqdDFqmw8N65QdxKoLV1XdRt/8dpxWtFw21kiDITj
Xwuf2n8hr+Kaqnm6BVTshD3xOfC2yq6NOue2gHYC+kVTA7nGCqm0lkESVKRvcH/zftnhCeJ1flMV
Pyin+/NrprlfKixRuBWzvInDzMVjv5tj4FcEaQz+msZYq6DEFkzZY5rBwoGXgnwpW7TmRHnA2ymc
5mHJomaaPSus2rWTuzj2KZARrtV97DQQZWOQkRydiSKlYFfDnrTxzgMVjus6RycuriE/uLcGU2Jc
s0tqtTjJ6qwZc6TVVujybTERc7KoLbuLIrV+nN+n94egatHYt+GYSHcbYiUZaL0GHgJAvgnGgGx0
qOrnjwzjqVSfJAPHBoS/YQ4c9jSPPTLhsrx3uwEQCZE/nR9EYxRUYGdX1GlBLIQphTU/AmII/pdh
39X8E8/GjU39/Cia7iNPhXiSDv1Uy4ioHiHR6+h4p6yCrkTL+v3g1FDqTf5a0Znccg+yn81jO4zH
j4awKtcnI2Ug5w67xTykOu11/DzXRb/vG4BLg+X+/ATfPxKeyt7p9Klc8J+N6c3uQ1Lwiwl71Xr8
1C7fzg+hsagqcWfNwNpZxQ2ed0iCB+MhSZcQLUGQBI1Qwg+9wjW8ExorqkJBFxkTy5pzVA4Rtcad
W4RQ77wz7oduHkqY1W1mJUuEF1UjP0EH/Ra+ltPlEavby41YhDgfK4SoYNB2TqyKNujXASDKuWRD
THY2LReDPdXsuIoEXRlocMoUrZ5zzKOEzT/EkOxdMFUZM1O6EbYr+8afg3+VZ1kHlPrspNd+Hwy7
7VxVsjjlVWpKkGjuv4oEJemyVn6BhiMiGnoD2av8mPsJqJ2GagUEJsujaplSw5ppYjqqomAEAWmD
U1Sbl+eGhb/s5/ge5fXcRUHCtW+KBq2s6YNwLIMJ1Tx6f6MELUVilw6Q5ZRVPzMSf495FYf2PB/n
JQBhMqD4qQssI0BLH7s8Kgq1Hm1rAos+kPgbK19qPyZZKcN4WQ0lDt2hcH8/FGUzFUUyoe+nzKGV
KPoJqX+e3ydBVkWirw/nbY3GBKiY07Wa81r06AmEq+McuEfv/LXnYTZnrQFXo3sRfgUCb053JbD9
iU3Q6Wb5j26c3fc1iLiK8lM+L3+OVRO5U3XXj6RAdxZg1mXnBeBnNLUS6yaoGCHb6ZAZnG10gDh9
G5JsvG2d+q42JbE1u6QCTpsZun9Ng55NssQvgqVdZC3jKZbomI4t/teHNkkFmQa1VRYt0EnRtIlz
k947gT/lE7C5hi3SrJEKLZ2lvYiCBMC6p83w3RZujoKv7KE/0tdi+Xx+Ehr7o+JLPehBeyxGs//g
5cfOjxFXSuvKY/6mcoUY76MpKxVjugZdT/xY+JFbl84XtD3Ki4nL9dbL+hmyfsj7fcwCqPBS0sk5
FhwzAu+fZyPbYwXXWZe3MuT2ZH/QoVbMACgNOcgfOh7NYAGooozb/CspJLpDxj4DVzhKd6QBVaFY
6t08lLw1VGc0FtxTRc7R/tx3tZcBjNn4t5NkQ+iuthvW6/Rpe52auXtqRfYZVmreGV2G9wMjSKkq
Rg9krW0zlFtZt7COObKyWTx0Blun+/h2h98YoqzLhJfP+HhqVX96pX3fJibdXt2nt5v15tMgoM4y
9KMA15LE3+upfLZbbqpnvu9GUZXecah8Ebspvs2rbLeiP5hxdG7wdZfxeh/Ej0Y35H0zgKzX75Nw
6VIkToeB5FCGpLbTWxv5kdpdG4Oded9YUhWUCHpR1+Lg8onG2d6tTX6KswLa4P6lsatac2qpCklc
lpwUU4rUR027cBHPADEhgZzU30n604OpgfJm+OHTqrwtPe2kL5HUjcTqTiEHCsBeTI0FmhOlghPl
SkhJcsDxrb77AmXWT9K3MoPh0pwoFZTYjDSTHTTNonkmzs6vIf4weJ4Mm3rdL3b24lTQYRXi4rzh
1+y6ik/shyYPJFQuo5J/Zn18jShANu1XIzL9fdePqvDEYV5JnDEAUeytE7IMLgG+DuFrTiwJG88H
G5ZtPmDvv2KQlP/9jkDlZphKqEBGI8ruPSv3bMl3G7xmkcGWRD6/ZLpRtkPxxpzwXja1hSxsREpR
3uRtJkNvGGFni5Sij27swZO9VIboSXdnVNXsAcp/pesBsY66Yg74U9XsinH9tvnLA6+/JWsGbaKK
7LzCPtiOMOX6dSfc+X2SC9SmrKlBIjj3re+Q3en3diLo6fwK6g6dkoeyXbmksb9xizZt2UfEHfJ7
34W4EgiN2sjpkNU5nB9Jd/wUI+D2TRqIjf6T+GgBzl7dwttnNd1vltr2vVD4zi0agqLzo2nmpUIa
h434aU1TcBxyvLtVZT9PjXUBRYdsV07U8PZr7IOKYASGyx+pj6Ymm8VhuYVqeHm6zg7T7hGO1XHp
DQNpXhwVwTiytYl9jnYtbmeHqcr/DPh4Z6HAdH6xNCdMxTCOyRz7K4D98ASDx7Fxr4PcNxUTNFdU
RSy26Lhm3kb/0E7Ja+J2t0PS5IfMdk92bl1yPpm8TN2Oq7ZgsQEij0FiAaK4tnIzSLe3ewn+m6OR
MFVDP0BV1OCa9X2ejRTdtGXLy9OQkMlHTSS1KOSQO3FXkRjYPhkwZu14mvlfLXQXjHsb1VWovZRF
OuwHINC3fy9K5zDVsWOiRdPtoWIl3IAs7mCh9Mi2wqM3MTccTB0GOsunogi9iRC0ddY4f8CieQmE
bPwpgZAlDSsvvxzkTYxyKihZzMVu3bFRrIWHHhrQYSC3J6ZB1mHixl582RLke0O3rgJ2FdO8qE8l
swF6+HUL/uvH/N/Jq7z731CU7t//g1//kPXSQv2hV3757y+yxH//Z/s3//fv/P4v/n18lbcv5Wun
/qXf/g2++59x9y/9y2+/iABu7pf74bVdHl6Rou5/fR8/4fY3/3//8B+vv77yZalf//XHDzlUUA17
eE0yWf3xnz+6+PmvP5ytvPBfb7//nz/cJvCvP+7STGR1nVWv3d/+1etL1//rD9th/2SEAtpo+5QT
ukEtp9dff2KzfwYOatogaODU8wmc4Uq2fbqN+s/AZczjHG01Hv7OH//o5LD9Cf0nsxkJgg10TR3b
havzf36437bn/23XP6qhvJNZ1Xf/+uM968ttV0WYTr0VQ/ilXK/R1HFBp/mHI0q6wwsNpkN7irxF
8EO8ku9vluY/o78d7b0DidFUsCmf8iTJ4mC5Hpz+J3Wr5zmbv1FSfbGY95LbgyGb9a6J2cbZZvvG
pSFLliax3czXaPBbIAkZB/b93PrJrcjz/p5NZLmXcc6vZEV9KHFVDZy3MU1vhikv0Y4qK/IwO2tX
hsIrhQkH/t77s/1Q26K8+aGSyl0mtBgu1xVvXwLuOXs2lOslngtTMe49672NsP3+mxFkC5EFMPiM
17YVn0DwdN0iC4uG0+W5caWJ+FA3iOKUxs5STISXHL20fDfWcm+XJ0Y4eo4+4HVss1DeIFrmnZ95
zXgNmoXip0Od+dQ6ubVjKy/v+9Eiu/OH8V0pg20g3K23y+UneH98SDhfB7XffKUSIF1fxnKXLDyL
0L85HmpK+13TEvuE5i3ywkQ6HHBJvWqfEWu4tkDV8NTEPXd2aFnKH6Y52JJZrZN9WrzYdUCaTIvL
tBkbQz3o3Tdk+5GVB0rS0i3dtB+vIaSavgCA4+y9OiFfhq0MFnKr7TNI6rHy2+LU0K5tRZ6GVda4
JsIW7Zoprm5styD/teR4LYoa0Nn0rnG7HxB7PPXlFNaiQXji3U30iTv1EbJ74Sz4PsuDyBuHi8mD
mqINNeCO3q9JGVlVfsx8w9K893RvK6O8devQ5QWaYMfrprxy2x4Q8N5wTjQHXsXDpm3SWg0kca6T
+rEOyrDLsl0e3wat6UZpDINKJVqPqd9YMzZ1XO5IciD8Jq+P58+4ZlXUbhCHpBPIz2ERaPtI6xt3
MgBDdWuiWBqKlq3FZfhuyuku9z+VIGJcu2HX1R8ReMZ+qghbm7NAOqi5X4OyieDroync1a22Yl4Y
iMFsPqX8Cu2YeUSH4qYrwbXbIOo4v+a6ARSzUgbOCCp1ll3TuYU8ywhuLVqyNqL9YgiiNc+oCpL1
RNbVDfB4VwMhUE8qEWhmwU9pVZerl1x0bDF1e+q2WbntRHJSjW3Mr7IkOPYEGjbOEPVFunP85/OL
pTugyrUdZJkRP3f4VT0MJzFXx0aWBmdD82kVDUsaCmlrr+dXZTIMh7wgr27rsPBDP7cKhrVkkJC+
xsdj4sCKpciSioX8ef7jmhOk4mBFY2dlWvv+le3Z10tfPLA2v4uX5uFjn1cu7zgJJEOy2L9KMv+h
y5aDS7174vPDxz6/zeqNFzKCohDiqx67ktNyyu34arRmAUKjbn/++7p93X7/zfcdMhWzVScMckLD
zi6+to2JTUHjDKvUlTlpoDaFqsBVWjHQXrfxI6fTM1jHb7vU+bx0oCpJefuxS6zCXC1wx1SIXb2r
xSpAiANxqCypf/SNeMirutx342rYD421UIkpu3UMGrfAQFKWVw0BJckAgGUSxxdtI8TOrkGdfn5n
NOZChbt24MgVw4SR8sRGFm/EMDGHjqTs5WWf+SYhL80BUBGvdlYVqLFhmJ46QegEsxNydzVYb93H
ldAhCEiftqDMuiobi14SGbS7hXQfUeLGq6ZiXdup6LIm2350/lKJFzrcJPXzuBiMqWb9VbSrkGB0
AucM7Ia8r8C3xqfDBJG4oZv35zdYY5hUTGsQuJNTLbAclaTpKR7la5FbAxYoYYYknW4KyuWuIKI2
lUmAw+osFUop8LcQNskQpLLkCMaqD+6y8kaTYHJHOk/+Vc8aUEIloAqVzcvHFsn53T6JsYEQQt34
V2PM+SmBqDbi7uA4Q9vuYwMor7JTrmkrOwg4E6tAoqyM940F6hrRlYbSme4OKI9yWgfWit4pdkWc
AQTbhO4LBmz5+Z9e83EVjuo7oE11ZMyubKe0wqmts5An+cf8UhWOOuZubbMJma22m6CPZj3LBml4
v7Xr8H9xdmW7jetK8IsEaF9etdiW5SX7ZPIizGQy1ErtFKWvv+XgPmR4LAsI5uEARg4pks1ms1ld
xcArensEC7tARFBOGmoh9MrC9KTa8zioPxlpfqkKLb7Z/mVvfDngpiqDIINjmxFY3GPS+pmOF9Jh
rf5pYYeJmMmY0rQqddOMujSs0nvwSZxL3fIlKdl8b3rELdzHc5XgEhqVffpOtdZ5LXPSPhasXiPm
XloAYfdmuW3b+oAF0JMOGVSNxn7FuOonLa9WHMTSLKn/rsHQTqB8TzEIFv8yOmnTqqWbZsSb4yy4
PU1L+0DYxS2vyaSbdX0wyqF/0YitbR0zXyMpvlr5gJPm8wL/xYgIiPQkIEWKw4z3IC8z+hKSk6wo
3mxTik9yz60frDApDaS5YMSVbamE1KvVsScIxffh7TF+AlXFckV8hQiW7GLZVmLaVQdpBBazIGP7
W+nlIdRiUjYom8+0FG+/cppCYV1y3FovEDM4pdZp20JS9S0gtVOU6FZ6D+pNAyj/2YpsNWsSf06n
+A7Ac3MP4Pfk6uAZ9dMk5iCBghzroWbN6qG9EBaKmEzqMI7Kdbs9aLyF5OU0WwQFFPVsg+eAJvCQ
1jSqhpsWNYoV004r127vnxyd16ZPSBnmJSdOY9DiwCzmA0z0yhtzX7F479jOkTnEz5NsL2nHHp/V
VtaRd9ztktyVFHM7pOqdOTPTtY1k7S1/YeOJsE4kclIbSKDiQJjC9r3eGKGSGdIpc7pmZVtcJVu4
mMyl7y+Gq5lTLudSXRwUo7a7k5OMbHbzoigRZrQmOGjIlPk6imUTPIczectSCZQhhYFUXAcCvGNa
1tNBUeX+z20bvlrIYyvI0f/7QaWVQeFIolNkuMYGh7mfBg93tmu7XRi76HmbrfichbS1KkIlpiGP
izxFTyVKWV6Ln/l+jn37zgq6d+3vRe6ReKiVJr9XBnbdrlURK6G02EcVQXf20TqTE/ezxmdIZbrM
fc9Ok69uiGdxTwuSHV+52V53eqoIn8jwJspYVU0R4foj3sCepl5/WhnOdeNURbSEklY5VxGeRk2A
G7NXBp0HHVYPrCee5imB7IO7Y8VIr58Oqn0Z3hcbNesSzzdjOUXZOJ772rrT0zx3TbuGjCIU0G4P
aGk8winn4OI2zE6O5Wnku0wGOVJq7A2drdXdXR+E9mmFXwaRxHnD+qrOD7UuqS5uvImvGXHpzrFa
gF5qWMvnfxZ9XPNiwkDKvpaYpjn0gFRq/gZnT/ey3BV7MIsDmTWr8+DjgaZ1O1SZ7yb4kw2yH8TH
Nb89VGwqX2Kj4Xs6TfVflnMQ1aJIDthdPc4V25VLxu50xQbDGcHrPur6zPGu54ocFWqlvNKsV7wh
I/PgJU4/feuWooo0WZ3U6qw1bR5lKDKrqzdoQUHnBNTNZI3Uemnxheig0+H1JhBPR30bFlPnliBD
ktTH25Z18Vz/XRBVJMYaURCGGvt0igYIlv7s8xpK0Vqba2fiOOYB7g7yvrFihADQz9DXcZQVj3N9
UJqI/+apqVGE4vmhcM5Knh8SqDxZzQqMacmchRkbbFQDpXqZH0ZayG5aT9WOgG7Gpzgno1aa6m8Q
1F3OJ+FyRBTbmYesyg+s7XWvsooAMK21tOLSA48I8e6HxLHHmVaH2ql2cTZ6WoIk9fzXaDK31c6O
jZyv6SbSy21LWJg0Eew9dFXWQDCpOpi9Brx66+nQL8t75Hfvv9eBEME4A3REZrNGB9k+kQ99ekjU
wqWrfIQLZyZUwv91xXRMeQ/OaHqoVXv+PU+g/27xRuZ3iUx3VZ0oYZvV9AcEYqdDnaWIIW1G91Wi
ts8m0RSAzlm2o8BtrZxwSzN6sf0vXlXRwVZLDZ0estbeFdN4riv5PefGYUiLtSv0Z83UfzewJoLB
7bpBafnQVofR436xabaZTzd6YG0Uv/JsH1IK7hiyLdu2R7qV/P+DO/7Bdnx9vv+sSb3Wr+DJ8foX
4zkW4XzvT4Gx+Q3mq23jkaDyPpj743A4ad6v58fRBeet27qq+/jnz+DdNqQF3yEixNum6jWnyqpD
MwLRz5nu1ny8V1S2ud3+9chEE2tJY17HkDlFUTEB+dwvNVXopq8GfcVpLORgxfLRrAF1Btip8gOR
jzl5MqAPCEHkfH5HPH/7+6/bnSpWjxYthgQy4PwwSCP1qCFx1G6ACUvW7m0IR34vJhErrbgDuUYF
GKzDyMqApYgPHVxb7W+5cFUE5HNpAl8iQuCDOqd+Kf1hlLh2Kvn1mubg0iRdfv+yOeWOqDI05nHy
cOAirNSnGvEr6yytKWpctyIgAf7twMCrM7XTgR6cVLvvaBUalurfXuClpi+/f/n2EXSW8Fp4VhlR
33qQDBDtSbG0EtBc312fMKOvjXe4ymWKmWYHOak/Ztb96EkZxmq2Jsi+1L7678e3YJHQqFxkB06U
I0/VjyxW9sBJfdyem8/U238dkyoi8a3JooQ4CMh7f/bzoNikAewz7E7sXPjz7r1w5Y1S+v2v1q29
/oNuB3fwUOMWFN5afevS+ghxgdKRQio5rh86IEapbGyp3K6kUa56DxnZ4n9nz7AqWxqnLN7rRuZN
hqr4cdEe5cn6IFOqeiW1n2/P49XyORs9CRukynTqaHPHopYDla+Ul1xCNb+kVfNABlOFEND8sx6d
+7LU9mRWj7HCcTlPlF+3+79qJuj+8vsXG49rp6BmYjv7ts783pZQ5tQFkPRYOUOuLhGaF7YQVSkH
Nkfro5gUD1ravqXAU694xqW2haPRgLaFpipJH7W2vtWm+qiMzVpC+KrbwncLu2c0W9mSaNFHQKZt
afc4OMDkT5ObotD99sRfvRGgByF47lTuQCO97aOOo5YNdB4vJahCQSK/SRQrTBFBk6q8KyW6ch4u
jUjYLCj9s0FYmPXRBCv0mTJbT7biAMw7ST8VuVtTHVmwJ/GtgQHsMSuAeEdD4Y9q5mWl4+FW+D1z
Eh8bKjDApYNJ+qixX9O4hwjw++3VWLAl8YEBr9BlD+GZPlIbSI8n00tTr6UUF1yJSMxQg8CHGOzC
zNJngLIZp6HGXSwZVbeUncyPh3F3ewwLKyw+M5C6Si2A0GBRLYFQK/VN8ic1Huam+GYHwmaWOgg8
4nYxROo0uyiE9Ir4jiiISNvH2yP4pHL4z6EiK/9hX8gLAqaPuI+kHdtMXrwFvQ3SStqO1/54nCPT
n73DeKhP/anY0Xv1R34mm2LFuK7fBNG7sOmBIeorzbn0PrhV4ZLczUcQ7AdgErWhweZaf24Pc2mP
CFtfmmygj030ozunZsAyBdRc8SpLdizs8p5Y5qx3Uh9xUvgQrkHdd/69psWHBQlkxOBjwVfPkvxy
IXmtrHbFN12/UsqKmOV2EMWVqlnE4QSdmt2YJXXtFqOqV65jqmVU2tpwrFJuhuOkt14mtTOk2Vv2
igR9zALZHtiPFO91z/GMN6nbi7SwbcWk+EhrxZZIzZD8x5Nvrzo+zeYTYB0vXWUkbgbiqu3tnj5n
8IrVi2lBkCXEUu60cZjpeLIZ01l/0Hit1nhHsHkAPbrynmhQpaJG8TcZQac+m94wzXeayrOdEne9
iwlgP/AeR5/mATRTcARy4kllHLuxqcTPt79z4cQSr8BKkzIbZGf93u7n8dTTLLlrR/BrW3mRHEqL
kVDTQUDhsoYDO6XraxUyCytxgep/DVHGocnTbpKHfQ8INKR7bSghTMiUFXcxuJC82R5WLnQLHX2+
j3yJhTCbs2XF6Ah1xG4+t16un6xUdc3mJ6ROVrzMUieCk5mKBBoOhdbuR6uKgOfIXICfC1fnNOAa
lLt7PVnB5C/1JLiZJnbKZOZVt2eKLqOyvPyZlN1D7/QPrZoDIzwba3jdT/98zYIFt6MwJ6m0OCFR
HBts8sjcdEkwGtn0F3IS9exNZtb+mfUp7gON1PldOejKL+iuWuce+go4rQB2SKCGljEKekND3zmm
MZ1rUrJwZhkeS2ciOb6NMp530DrO77ZKcupnOU5UjXFtBcqw4DzFhEddyyaKJZV2b6d5deoKaM22
2SrIful4EfMdA7HLRsmtZt9PWUpd256HU877vHAlG9JwXqdr0l2WsyFFFb5jbTqtR/00bWj79/YG
XggQxExnJxkUwCpj2M9Q0H0EDlTzc6uVTuAOk3clLtIrgfnC+SamONMMteXMGtheNSTpyYSOmTdA
J9VNilha8UVLS3Wx+S9bVUuICd08td0TpOV+GWWeeyQt4tfbE7XU+mUCv7TONbOEKTRwBLNhbnqV
OieNNPqKm1lahsu0fWm9bCdUWcRxs0/MOtk2s6Y+jijI20/QZnZLjbOf3xuFsCnLtjBMhGzNXiMg
90Zd0wjuavXuO43jf/53EJZRJGPBerz+jJZXxrlvSR+3W1Y+yVT/601kMeVF6kQdAZ8gUfQmua94
A3ZL94/l297oGe7x6L+l7qZxj69R5B83+HcOw024Ofr+8fh0fijxnBo+uO/b7cf24SNEmvSjDw53
2zB0t+FT6IYfB9v1gm3hBqf9PgiC590O//m5f/R2++1p76Ed3492Hv4m8PbeLjr6m82rf3/5M8/z
X31/57/uQJK8sl0WHIMsJuEsiwAzOMLvaIbZv6WGo9/H9Tj41NZSHPTUPCtpjXIfq4DQelY2Xitr
zdPt2b5u6iiH/HcdtYnESdrIVtiO1tYknZdP6YqJLER1IJj5t+1pnI2ky0wrnIBl56nkQiBjJ7Pf
ual58dyABhra8OyuwTURnatW+iyDBAdsWf7tsV36uWZHlzF/2WganXXoUPbtXp5kPUSuU3mtFal8
l/AQ+367i6XpE2ITGfetkveWFYJhy63UFyNfc6KfRarXvl4IFCQ5JY3a6u1eRwnrzq7zt9yBQhbk
fLUpc+VMUT4GridkJ+lgOM5ZjZokfYIYDdgS/nLLYluLVgr10izvZAAuwUJZTo3ic2MO0jb3ES2O
u5Hr2j1qnfNDI0vtr5bNeQq4TQX5NcloE9XVUSo+evqgYogOFOBGpxu381wqeIcz8FSZdnjJTPiY
ns0ehbTGrNDdzJKcuzCoeFuVkvPhVHMMCu4LWa5JlRzvCKQHdSj0bXIQrTlNZDvU2U6a7kzuYA8x
9WagjDrcABKKfLc+jpHStHmQqgP+IjPV4azGXexLkzYHZgkkrEwq9mQnhuaDoD3GjapsPa0yilcw
ldKz2ZnMA91rEnTd3I3AJcrkuYwzZCi0XvM5bzUv6/r2YEqon/qWYYil75nDCqVT5HYPsQ9quY4M
SZGZ5rn9vfbF9Gua8kRN6gxMe0mb3sUZyb2UNt+hvbJRJC0cHSbrUMaEBQwN7YHbD/M8e7a017M1
zr2FrKcsInyMrFMyGyINIXea0zBKW4sUYVc5oaQ4HrGpJ1WtX1baHYEGEiSUFX8q45U0xsKeFTE/
0GaedbNAkg2ZGTduzx15ub3m1wNuWUT3QOt2RN082A/zWuq2meZMYKYzm7Nl9eqJNXKx72PDCW53
dj2KkEVcD2oS57yv8nJfq0UbAcHaH/NRdyJdzkEw2rB2+p4XFRPUoHzVjC5hTSTX8kdFsm2vGDnE
JteudwsDEe/+FucJyZDM3RuzGVSlpvlmAa2+1jqZUF7YfG+2hKNIkxOL4+JghbXiN+z33FluN5yq
37dbvw79lGURncTTnFUXXPvecAZZd2NudONOaRIwDcwZTiCvBTYUdaKm1ituzQZDc7OUqI2r9oO+
pWk+GN+6Xsoi2QvpR6bRziz2GbOrjURo+psPTFM8zeRtQGZWRiA2Hbe3B75wwoqoHGO2696x4Cdk
au/NvsZjlnYvWWuiJZ82cOUMtIUrLAMwcaZ1b4W8sgDJKdR6JN6U8PYHYiZ+MEiqhijZ7R+UkrdA
tXOuRqTUpxCotz73RhqP0Lnjkq9XkvbCdXDsEFqSlfviguWKoB5ULqcmiLvqvQPeu90c44EtSdh8
rGetU1Gc6cQrb4ULjkVkhSG8IIVmGsUe73ggoWQxLpESz8vQNK3cVxKEifU4mSsmtOAfRXoYDjka
Iy3MFvivnO9ipeq2g1VZ3/G+iiqOZYLiW5dxwKwaa6gecb2me2yZYcVZXf12tG7/G/Ll06xRdbB4
JKEGlCPgqOfv1YCo4onOkX0AWM/k0aRfIibQ/cOdr0zKVUvCZ19+/xKpdrmByi1V4ZE9H8v8T66d
9PbnKonlVfNB64Lzm0e5QkV84USJ8WfSakRmGRTSwTBY4gUlebntCpY6uazIlyEQ1rPEcSYezawI
SlVCfuNgOOUGCVuXJx+3O1maJyHcLjoKIvgUAE1rUFzHec+H/qDq70h3roxiqQMh6EbcY0zIAvJI
AQKCz0bpNXV3aPP6D7z+98qVVZGWZhqbTkfxOY/i+p2y4eAk3L+oodyeo6s+GastxG4jI6au9gaP
CsY8CZLkCVDFq8S/l5n+j0cGv4pw72cJozWpdR7p2/ivw9zxWB07nwXO3+4J7B6P1Ury8npSHB2J
O3nIErvGPEVJ2KvuGMwHa2N61Kc+Xsm31jE+G/vyj71pNnRbrnS64D1EvpBGnTRoPWH19YIVm87U
c0+mxvPtdflMI1+buovNfdkhRYKsEgja4flad95ofrYxQzlE9fihdaeo8Ozv+G/MnLDdyySGYsMI
A0gV1a/1V6dbqza9nudF08ImZ1Ol2bwbedQ5WnbKu9q5UygQkqCUjcN5MMzc46mWbxKV6ceiMQvf
5rESKskkP9ayMWzttncOOWvSneM0+g8nr8ewlGN6qDKWg+JM6TwFymSnOhtTH2U0l2f31OrXnvU/
30KvrYHgQECAQ+g8Y24Ml4b2PX+N78uTube3lZt4jZeg3PhsnZg7e7Kf/+w719xI++6p9taSPZ81
wNe+QPAws5yoPSpMeJS7vY/N6SHFVYSlW7nnp+AhTN3fxYaeubs9/Pw1+YoH45DdX3cXXP0FZJgB
6ZduJN8O1mogFvyFqJtnlsNoj23HI1nfJEwFI/2zoo4r19QF3KQqkoSU+SDZnYnhSrsu4L7kGjvQ
vbiS99G7FjxHH+B65+Y+iimxAeSVgGlplkUGEZkOkyTp2GujN2+GAJiag3HZdPg3BRMSiRP+ZWHv
44XRxV0gMHwQ4GIROhdMv6g3qbx61++Hd+cNMqDvseMak2t4SRCvbNIFWhdVpCBJdNJytcIXtrAC
5UAiqJt6ltcGI+YkPZBtHZhAdPbok/hAJN92QguLbVxO7y8+qOdSY6V8wHJgZ1UQVQF+HyJ2txtf
cJ+iACAbdHuC1DePBn0DhpKCrVyvFsoZVJGZJIsHVZpzNMzeyQuSKe7FkDR/OKW7ePvWuKlLAlSG
eYPP/2r7y0rtx0Pm1sduJT77BJhc2bWiCKDdWjSPbXyBgb7jrRrkuwswgQT9Lj7EB8tr/DZwjvIG
yOYgCyQ/DuxAC/vN4JU/1nbqJzbo2lcI3mu0GopnVoSg4/0UjNv6HO/ZYfYVeJEC1gOISWA8qKEa
1jvq/qo96iX7/lid6313VnfUM+4M//ZSL50EIiFK0zCe4UGJR5Dz5nBg5MHCkXZBJve7epdjW71J
b5BSAcmwN7mO30XSU7Nb6/4Th3VtJoSLYcsobg/0YhG+7r0O7uimfuzZ2+RPdkd2BvhaT1qEE/A5
3tjn7sB+6ZvSB44jSrA6SsAC1ZX8tXW5nuhWVEMIufBuXNhpcolVkDY99081decf5p31TBAgHboz
GOx+K2tZ9ctiXxm6SLIiObMTdyilj+az9UjvwK16BLQ5mDbGXj1glVcut0sBmMi3ghN8LEzlYmz7
+kDvmtO4rbbWAyb00drOqFAzPNlFhenWCKftbatacCAiC4uDlKAztljVMUF+ubU9MMau+NsFxyeK
EE5zU0EfB7NWD47bd1t7SrxLjfrtD1+KK0TVQdlqqWxeDtF2QysXbav3RtjsyKncaVHz3Pjqe2Fs
9HO3cYL+d34EAyWOcnpMPrSV175PlNI1uxBiM5PiEtldjrwLcoqGdWhvyW7YFn6+BzR3m3udP/oc
xj+ENpxUvV0V615aNsEtybMzq7WjIrDFU/ZrfTce82c1nM55aO3zn8U+fWRr8cRSEC1yuAwA/Bht
pfHI3KY79iQfs0cTMbT9au+qM23c5JumKDgYWwUcW4sxJmJMfpZpvtatKbVcz2opqkjaAlwxIGAJ
2k4OfGNujdd8p+3I3j6kobxpwiE0vPy8phi/YPgidUvXDhRco5gwJz5b9k9JDuPmx22rXxqIJtzR
uN3ZdQLYciTflw8oIIj/Fj/1Z/VnA6EUV0/dhLgpiNN7VwrX6gmWhiMEMKhCsTWpRJdNC1hJGgHk
4hvlSjXEgiGLqW7wuIyjpCOHIZmFm9HtvMpEudTyZThf4q5OQdkXSZDgaTtQvie/y56voAkuc31l
24sI64aPI7mUCEUMwhcDxetd8i5nzzV/1ynmvl25Gi8dB5qwyaduSvAuL18ian2vBgXKnzJfeqij
NqgOZZjt0k12tMIGcU8c3LavpUkTr0o8xtAaeLRufsrpMwrgVw6DhSyPiL1WkrmTNILVQHLHjSF6
TvDGCSUjn0/VyonwSVVwbV2EmEA2idSbFwfS+vNr+ouc1H26oxslkk5WIB2rkNwlD+2J7teSxEsr
9B/otdSOttVip8dvyIU7qas8GT/K++o5/kkGH9fHoNlM5jaO1AN5H3ZaeHuVlqJzEZRt6agHNglG
CvSKa8Rnvun9MWhDzb8EyMjCb0Y/OdV/87AM61/Onj6oKAy/RA5rznrBKYjo7XK2KTUrrGfXj6+t
vRkT49iBwPr2AD+30pWlFBHcABvNUErHAJugCQxXxpW9247HDtfF1n97ShB6Fxvjd7XNj5AUjTrc
2nFNd9uPIsgiqDkh5HTuiuNa2cvSaAVfYjM2t7MyIFms8tRVDVCN2qDvr5m1kkFc2Hef6Owvzmoe
Mw3kT/CxLdSaGT8k+cftmVy6NXz+/qXlojJMamUwUfBWBtIZjG9RveGhs8nOfGf6Na5Qyn6CddDj
tCvP5q6FS7nd99KsCc6k63owm4xYRI4nuK7+lRqq2zgrM7bUuBAt5BC6N9sRngrZ14BcGGDnnQS+
9NufvnS/+MwhfJm2dFRJVs34du1svLZP+ot8LB7bKN70L+kf62VKXGUlinSunyafvuVLT0SfnSTP
0ZPlpL7Mc69PareOf9jjvZb+tcAdMyts7bS9uMIr+0pkebFKNR5VGdbwqnpvipv5T2/H3MUF//g7
3W9+V+4mdR8SH5miwuWeszWR7JXdvwkSYpn7N3q5L7yX2zO8YPGfbDBfhs1GnuNVFodbIWt/DROa
Zaay0vRSBuwzePrSdioZBZhz0HYVVH+1wuOVmxJ3eq4frQfnjZ66sNlk4Mow7vmeBYZnRtn3YlgR
wj7JdkKbBotp1BVov1DUMM4rPnHpsPk01S+jimPIIygzXG78PHlyMBzTfXaOwxgMzchTskDaygfV
p7gcFqhcfri9TAvbTARo09yaM5kiPhvlo64/lckviP/dbnqJc0ZkSqjBaSMVgGDi+iSd2cGI0vvy
2T7wfXOH9dmnZ8tvVvpasjbBW9SENJahY+4GPniVjeoCayU5cImCr+0oIegonVHm2mX7ztlzBfZH
JTH8foTwG+Sk+Bp+9Tp4B7w+F+fxZe2LrGZtY6EXftbO074OHRdIMOTf5HMbxO+3F2TBE4kgYrXs
JN3hWGtZiQ+sP6kNUm+y48Z9cqh0kMtMxq5My5WJW1gSUSKvw9Fglhl6M+qnWvvVaCvtLo3C/Heq
SiZPEPi43JCy3jOmUwZu/Gk0/LJ7LJLOMxlIVdQVs1pcl8u2+bIu2ojXSxZzBAaF6qY0bKvG6y50
Xzoy3CmyokrlqvqzlZiHprkb8jUEz8K2FAtDRlnJTFbAww0xSjJOWfVC7LfbVnCZpysGLdZ+UFtS
ULSOdWlR3VPHQOxZAEqP5T20x1eWaGnphcBg0qai5hUwJk7GZh9g7+7BULQ1w1q6I4uo/xxY+3KW
SisEN2lPLiLTyZYZgwbie8UE3K2XN1ZBiy2vivpukvRhCxxABzyiY++49dGoce9pFIJR7mQwbgfM
tvOVA3jBW4gUCW08OFVb61ZYSaObNT+dmfnOfO84taula4pG141DEYHiZh5TwkrHDgHF1M7JrJpn
LTMBD8iqNd+91MXlavzF7k3Hzvt+UJwQPG3trxFSN9tST8lZA43HylG61MVlCr90oZhQU6/BrB8W
yIi68UyOldz+IfMau/sniuS/hq6IOOzYBtaA4TU/1FSCAks9cdxi7jN/NiuoQ4+p/SdVwBttA8a6
dYYsflKrftwVqMjaaaRqUjdva8CCadYZoQqOxqDT4+48S0B+9ZIO5Kuu5BsZrFAbMinIBSZ191Kq
cvWkJBV9VLmZ4OTOil06z869quaz3+lWHRQmaUOVQLwr7VB0Z3VOD0AxTQPwO0lP6mxlB3BdAEvC
B/CFAKiZ8pBpTjq789zghUkm+47X8v5C7BiWaS7/UNqK/4F2cPXbylHz5w1yApZzFfR2YaNX3UXr
Ckitodeeymlsg1I2jHrTmzKe5kimWl4xIoPS0hEcK02bhpYKElC8OY3yJm+hAQVgdK4i4rB7BqGf
QTl2tDTcBhjtejtDh91LCBlcmjSOX3EH0ggKGA4Pk1X195Iz9ee5HJHb5nL7etuBLRiOiAwsnCKj
RtLaIZHNEHLzF9rMY6Mpm9vNX9/Cigj3K+aLPG1uO6HDtRnq9e04H1kOVSO8tucoK1Ud3a9GmoS3
u7vuKxURuVJPaVfmfdNHFGVe4MFlmZfyNVmyhakSgSvlWFgmNdQmMqQnqTwp01Nhrni6habFSoRy
iGNz6MC/3UkAXRazfuhRhufyjnxvmUURz06e6pSrBoCKUlp6RZVxtylUCEc3VPZvz/3SGIQEnIXa
3nQuiBRqZeZx7JkxPWRKvZISWzAkUbsTOlwJeBoqOxyy4Qlmo3hSbO4czXqbalvyDbN6uj2MBRMS
gesUGtS4bTlOaNLirgbeoCj4ykm+EMMrImydocBNVwrdCanWlaHSoDq06Pukd8eqx3EQm9I2t1BI
pHWuQ8vYbWlR7ZCIJxp4ThGWgzJ/hKjL1PVpxGx4g9tDvh7EgK3s38ODVqrGOi5ZGLKynYqtbrbQ
qTFA+bXyVrcwpyKiveurbHAKywnzvr6rZMlTqmklqFxqWjj4mKUaaadwO4wNs95yUqtuEhfmSutL
M3P5/cuxqlqjIRPo3wL6nzEvg3SKO9oA5cjdmTR4Pb49/0tjuOyoL73kpKAxSx0rRHXyA7GnnVyN
aw9SSyMQose+IsCaSFUc4tyxj6as2C+G3XyqkMsP1iyv3ewWdr+IhNaqPgUCwgaA3Zw3rRK7Kh92
vP9WmK2ISOa+0yRWWqUE2WeI+Eyl2TwxU9NCVeuzn0yW1jISC6MQwb9yrM7gM8NsKZPygxr2U5qn
eytlf28v9MJiiOhfLZ7L1J5lO5Q5ACH8MCvER/1jzleOkaX2hc3Q5nqWATgbh44O0arRKHSvJfGx
ydvTXNYrnSzN0aXzL9Zq6XFSQU0tDqvJDKtCQUW0TSEsBZ3O783SpeMvHWR5POeqAVef548ZYR5V
9l0JxIKx4oYXjhLrsg2/tF/LowI2A+BnW32yPZs1eGug3bHvebKPNey8wuIrO3tpQYQzsQASPh07
rkS18cLT2h0NvHo0pZuNK69rS4shbO9qnvVC5WDpUWI7qCiicrVPzjlnP26vxUJGHOqu/05Wajpj
TxqqRE2VgfQElBcvReWUu57Zzs7SrPwxb5UCBCTS9HfSy+asKhN4kK0ZFeTK2Cd3MSz+3klqs/Oq
mNoHbaQDJJBY59Z1Mt5VpjMNHnEuAYNMxsLZMKj+hX09GmuSRTY+9crVRUTqSkrm9CgEmaI8zgxv
KDsfjPe7VqsZ6Kyae4hJvI5kjU3neqkNmEKEPShLDoUkd6dErBossGLH9An3v3z0Ubrf+3bCoJU0
DX0NCFYmASVWZCN3e80avHHU1vyYdTGwa2MWNmlftES3dTpHsTVOYADXzQb81DFu1L4epwgtJlvL
fztVgXBzbOTqzRj/x9mVLbfNM8snYhVAAiBxS0qyLXqJl9hxblhZvnDfAO5Pf1o5N/4RU6zSrVQF
kgBmMJjp6Z6Ha7Dla1+3jXNlqxiXlAIJAVKjM36ZKvVSucvgC8fKg7zrvftxEukPDcXV7wXtioey
bbofwwKd1jFOooeonafnyQWxg+CNo4JW09rGLcxBsLO0KuTzVH0BmKb5AjZMqfwMwoRXUHGhUA2s
5tcBHB5fiNT5TvBa7wmpB72TXu/s1Gz1j9mo5M6GcPhVTGL2NgOw67ukmq57pfkVUnPttZqg11q4
o70jHS93Vet0X+eyLHoftA/zrYTuyhHM3sthtAgAaXGVX1G0UAQ2mys0BhTsEVeXbj9DJDAJdEnA
5gxFzsQOxomkNXr/NPKXbj7o4zJUY5ioBp0vorI5eqCnQf06b38roYGJle7BLDKkw9CFYlrmXStt
vgMVhXeZ9zDh0jFq5lFaDypUZYyu4+mYCVmBvE1d6P9MPUU52F4T4+odtvRdwbPS8q6OfsTVVs/L
iis3xQ+diemlEaINqwKXAICzDgI36YCk7jFznfdxKF8uWwcjJa6XmGmokno3MkdJISHf+zracLFr
30D+18OW3OmSqqtpWMXIanRFvYvL5iZlw8Pc4RLbyy2l8JW9ZGKO09opBuuUFo8n+2vm1F/LpN2d
n56VY8gEC09jNQIbh8wu3ApyQrSgNxWBuk2h+FbRd+UoNZW4piTqeCF7Gha8fLTVaPlpT6Cq3aCf
z/tx/jM+nSHimlgVG3LzpMzR8F3qW7fiftKyjevrp2cQRjYCAdExK6HAARyL6qSOJEbnprB5SBN5
bS1zjMRU8rVapqfz3/HpXOFpRlSgvPpE1yDg/YcdWOkfh366LacsnEr9eP4Jn25aPMGwh7mhDsLu
aQl7yvdS177jdkGVL0FSJFc1rknnH7O2IIZt8IL3CUTWlhCcJHsXSLcpviRTRFwTjJJPNGlKsB6G
9TwFbgeR1HKW7xe9tQk4oaNTzJbswRuAs6lM3beqq36fH/pTQ8Nrn9bjQ+xa6GH2qo7RkOdsCcD6
ZR+rNoI6+ag2ouO1JxiRg90kFZeWCxvIkixcOpnfJVPrgGdu4Bu36pVV/QtS/fAR3LMcXUdjFRKV
vXdJcZ83ye78/KwNffr9w9DIa0G1enatY8PrIGn/VNFlbJ6uCQ3J7Ewy4lQS4irNvuKhrssN37A2
44a1dryf1KJzeWRl0yOh7ijAlJwq/x03ZbIx5WvPMOyVpL3L0S8FcFPf+pyAXWP6zpwtrtAVf2Pi
P7IsKVVuJ9HRY2EJbJdYvoFrhKJ98/yqrry9ifrQoGXnfCHyaM93fSwg8fin7i6SlSWuifLQUMUe
OmUvYQYSgUMXUWuXyEZs4BLXXt1Y3CXpSjpUVRsmOcofItWPnizvEWhuhHCne9g/gT7e3ljYBGlC
hRRPBDXF2vGtsg2LyN4V0wgcEfk9lI0CYRmonFi+sZP+Yk4+e6LhkyGmhhKJ5wzh8K1fAvUu3zgA
tKUvbp0ZsNrmnrxM35+bR6isLc/n1/9zCB9xzYr+qNtlgciaCqeag+o4bqAx3Ixe9dMel+g/XvPy
wEXSf8syqwRgS3X8ec7z/NDM0bgfIEINNXdQ9NmBlbbtnxaczA+dW6T/FbUj/J5S4Bxy8Ilc5WDr
QrFH5erNSTPPPhSezXo/LtGB5i9zkf62YlpWG85qxWzM0mtRn3ZGXOJu3VToU51bTGdhFztZO/w+
t5Z4w3zWnmOsWDp5XRdpRcOuA7lM+tNSYbzI3aw39vjnTleYJdQOF+wRem40lF7kU3gVyB1c5BtR
Kf1ffw5hSQEZGkKhv5oMB5TxxV5nUXsl2bRF8/95KCNMditRFEDssJ6FfSvSK9pHe1Afz6hA9ndQ
3b0aVbrR9Pe5KxBmCbUpB2tYEm8Mwb5SvFqeZwdDh1jZJ7JfNpJzny+Fa6JS6KjIZA8qD6HJdRxG
dksr5+28Ea4NbYQeuWUXimXgWTmpfSEIeakr+vv80Gsb9PT7x1M7KTpWVTYNXfJHyp9x/itF/7yT
Xzj8aUE+DO9VXkLtPmIhSHwe7Hb8MlXWb+C0Kp806bfLPuE0ax+eEXkjcP8E8WQDT+HR0q/Ygv6C
R8/a0rhdmyTjCgFmKM7TZWJhNbF9my7BMH734hI+bisQ+bw+BTdrHFZJFw9cxS4LKYQCb6hq0wPU
jePvilL5m7dx8tAwxm5nNXbBlCtvX5AWlUTCWBqOuhTYFjEgvxFYVw9knKZLykdEmNVR0SpWlcuw
hBa9dbrJt90tz7hmksaqNSj9c7zsELZQjuSj31q571xUVsNrGws2Z0Q5KUPesfB+9CKuoO/hOZgc
75uz5NP+/L5b+wJjySgHgmtx4FRUWgz7fkD2I6dD4Ytk2jh8T3Px73kvzIKoFjVveu6OIWrT1GcJ
8at02Srrrr2+cTSpAizJbWpZUP6agf+sOyjiiFZkT3nSz+7GIbLyBWZ905Me1CYEy8JUpzuu5y9D
1z+dn/6VaEiYpc20qAaBJFqGu0y9XDvgUECfa1MSHzELvbKKkewY8/jj4gpUd1vPWr6T1lkiEEfX
OqiKKgbTQFz/yFQjH51BZk+M4bcOvNIXeSZhiuCxSCVWd7qqjxK72yshAUPbEdWPNgLFYR9t9Riu
0EQKk15s5C1afcBnF6K6tewcu098t9HHeY4AzLa+6cT6EiE+dTkSw16/lQL8POFOhEk0Bh05EMSJ
0TsmndhHKfpKNAh5Yy7A2ri08W4pWn5NVA96QfA9Xme99vxY9RsH7ufxtzDxMynkp2S2yBmJ9v5t
kM3vlAn3RCR5v0R0J5tC+9ak7pmA+s75LbdiMiakBn3etpX1xDumA+6JkwAo4JuK6Mboq6toOBSs
IOYx4S7ucnFQJDyILb1XxPbt6NWZ272u5+cp63y73LhQfH6uCbNyjNxIqnC9c4/MbvcU+szgecii
2z7fOD3WxjdcDO3zJsrIuIAf7n4p0Hja42ICsUCdzxvJsJUVMavGlBaoozhZFcrmLp+LHR1+QPpj
w3mtvL5ZM64yUDInsvSOFHUcubSAWaL0wX7Wy7yx5CsB8F/I34fQJeMUCkVZjsagrvQT9WCz9MbJ
n2ugTcf8wik6fd2HZ8wxy1gywExc0F2CrSJiv71N/MTaB5zW5cPgnqoYT10XssBgX5Ou6/fTfQ9u
nMhZgrx/PW92aw8xQgWdOJo0sUdDZjnX4C4Gm5sStV96iY+rGgjS6UWyhUT8rel9+ByeSIKmSatC
Bu7NQ69OKpNdE6MpCDJ5579lbcMaNo60apUzl7dhTcc/rIWi65KBa5U7l3EyChOHh9pfDDKIWRyL
vJqCZJjqazjp5Iuz2FvKc8Dzfx6YmHi8aiFCkyxxj+WciKMzRNnObjuy66O5A3FYSxXIa0RUh94M
SbIRHTSHCOK22c4F5PdoLUz6c1PzvbfEWeCQobpuSneB2tsS1+B55cl965ImdBK3uaUQP0X1flZH
NLehHupO0W2ZwkMq3bOvY1T2D9yT9RUZmu6l793oabZ1s8tb7T2BUR6NYgDn7tocogmVZvYO/bbL
TlnpTwHllZ0WXvwA5aF2D8jnCE0M0NXaHWBe/lST+WGqPLQXTVnpF55KD+k0zK+zq8cdkyq7KYZ0
uRbeOB1rbuVHEbnoa3eGX7zOogM68FJIQ6v4fs7n8q0vZPwTxfBM+mkbe3/SKJ+vRNbVoPkm7W0d
LUXQJn17VVELWlhNpO91VLN9Oo/9YRqcNhgbubzlcqkPmWOpvWiL5M7rinwvOhucuVCQJfdU1BYS
Lo1n+7Ftq+tiVNVbL+QfAURm0GSWQJU1lf9P9DhAUTOYB+WFQy514JHE+ylGUR8qUpdvrr3Eb50T
J7vEi7tAzuQhgbcFGrxy9ssy6pteZ/+1XkyvQfhdXvOW1iEb4lcNKvGvUBdHcyeHzNeMKkvgpO6P
oSTJS7kI985jRXHburp6St2e+2LsvYO0M7STLct/F9mZybsxg1lXR7gXHR2tr2paxH6v1WM/5RvJ
v5WzwQRnDC4Bx+rJqzIniaCqAWwgJAe+Q9Jq3qVq2roXrrgLE0AxdMjpDEOmQqu1HpMcojqDei3S
aHfRLJmICUFjpyQMqu4cshba/VJp6E3PlxEdC2GcPLLvM6iANOKoMvdLTfMXOIqf51985V5hFufF
4CVpzV1+bEvHh+a5TS4c2DhreNMmY2bJJkwm/irS+b6nbKPutbaWxqU0LXvoJ8/jjNsc9bv2Sgu6
E1u6BGuDG+eKlRQM7RrDHDpDFXhVjvu040O21j8/32vDG7nubslpD+rvOlxYpXdJwr0ARI5od3Az
a2MvrlmUESyWMxQhqqYSxyECSKYQyRuzOjCYTvVOAFRy/jtW9o1ZiG9FlE4cwsdh0bzb9de+e7ts
XO9/46AGCmptWcIBDk6iH9Ai3aP9eimTjV25EgGZxD5Z6kwWxMbncCxgp8UU0O6pSJ9rJXzH3siR
rjzD5P+KRZ2g14E34SSgsQBkYQEdW647iFwgKnW9eb6npFFbgucrO8pkBIOCXuSymbNjZWPJlTjQ
WPntMm7E7mtfc3rsh0iOqsaOVGoxXE1TdSx63h5aikMUl9MmcPJC7u1MZ8/nV3/tWwynQSrCiqRz
5nCSQHyCXYw8ymbZML3Pe/eI4KbfSJq+ixaMvhQFO7ajO91Yke0eB1RYgihj0WGadRXaVvrVzuL+
agYyLIBsuHMD5MaWBPrKZdsk9ep41nVlkaCzXEfZ83TqHI3qMTrUXPqyhpCDmmR/cCroN9dNQzeu
+GvmargdQixwVk89tNEhs5Z3DzrdQiZ+OjKl5m7vapJWCCUh6OZ57u8M+M2nomi32ufWRjdOvqa0
BPg8uyksOfnmuOWeRtlG4PHpXsOLGxsb4qNQ6vQWGs6lfHCG9Evszl/EEG84yLXhja1cSqC9q1mp
sNE0yPNTpdrH7eG8nXzq4vHuxk7uEIPmqlJOGFX3mX5vkHEk7q9sS6lxbXjjDARMfdHVorvQZZ3l
z7M6xdITkpoWOsSk+HH+I9bW1tiT4DEenXkBGmqM3ENReIeUbbX6rX2AcQQ6IkfH3YJNGTmtveu8
wd630oG0jcwhX87UFuX9p86RUvM4UQ5ydeMigcCpk6s479v9yJrC9zQ645a8QbNLu9VetfJJJlWc
smlOWQ7UTAEd+P/yZETzYoP2RNkX5IoNmd5dtComP1xdSebGaYciEOvuRNRcL579en7oFZMw+eFq
B6lj5cLiMqevr3O68JsG/QR3Mhrlxmm1NkumUas8iukyY0955GAxqP3G0/RL6+wFNbOLEF1YdcO0
J51gb5WShJGayT0vCLuOW6+5cAEM4zsp1g59VvVhgyDrqCH3t0+deIsTdcXo/pK5fjjOx24E7mDs
+1ByeWwZv+2TLRa0NWMwjK4u2qwYW+CiJxvAeFddxxUKOT3kbxlYYelGoX5lhU2utaxDn/OgIMfh
0ew/UljpjVVPj1MkHR/wEWsjVljZqibrGjDLUQU6Uuwj1A9pLCofar7TjiMDuLFTTwHtPyUp+o/6
tVM46MSNkIvTTer3+Zc2erYL5wa6bkHWuJBVsC7JHeNBp4n8sOJIBaVLVTgkdLpvCKfRuXy/8Hce
y43b2NqHGCaXAB+L3hlOwExgI5mfWe2u7+g1j71bZETA8SuHMfCWy/jD/1G7zjqrLsQoFfJ+2S2j
wodG+uNF/skEuPYLG+cW8P2wm0Bg2t+zKQEK6f2ywQ2z5tWogWOA84vHW4ulO0lK33Xbjd20tl+N
s7RC6gxqxJyGi7tcQ7LmGf2QEFD1LiNfoo5h27hul3AUQDewzg7suX3u8uSqR///+clZ8UomkrVO
nGwmdd+FXdS+99x+GmpQD54fe8UtmUjWuOpOcEQAohsPoo/yHV0l127yXOk5sNqLMD4UHAL/a2SC
iaSE5ACUvy33pcoF9WmTPXfYqBsOaW2GDCvmTJMemdg5TPvywZHlVdPwy+IwE8paZt5clCfo09CV
r1OU3dpJccm1A9Ny+poPvodkMxKsHMdxkVk+Qcu8UFsi6CvngIllbYYkalw9d2Ga1iNFozauaWwp
xusWZCN7j+Vy48BZMa2/XLAfvsFzbS0zbM+wFFUV9Aky2hkVyAkNZCu/t/YIw3oFXyZvGaI2zEGc
nlJ0PQbarXfn9//n114sgmG76KoDwMVB+1up0KVmVTtPFyOKy/1bNDnXc8b+OFYD/Piwp93y04Vb
hS7k02UP/wf2amWe1p6F06fpkwAy7Sj4thGBc3JBze5nMyM7aEIUewm1PewPIPN2E9qtUOaohi+S
R/r1/JusGJAJkY2mWKbZjC7DqO78ymG36LvfSPisDW0Y/+A0pPcQoIcjtJLBBNSQL2hQ20onrY1u
WH5d1Wjs6iE5z9xvfHi15//OT8jKpvsLoPqwrxvoGLqywbgCtSGPkuspa0K89/788CthgUleFudQ
F4xmhH2z+GYjE96iva2KswOx2x2VedDrq/MPWvsO5399TJOJsSnbiYSz7X3pS4dBVx4wZWeqt7Rk
VlzNX8P6MFM0t2WROGUH4irhBZYizUHFfbbjxQjqea3iyzyNiYP26ADJ3RHMH5nnfJ9QKSVO+YrW
gvPztPYVhhsYLKg2tj3OWB0xEkQ8sp5r4YC43k2zK0njeOO8XVkPE+dci4JDdwSG5mSLgtZ22lu7
BWJO0J7LyUaktnKmmxBRIgiYIBfs3YImkDKE6F//1dFo22x/1fLCi5jJV+YunT5R+HSINGdIYpL8
XXZyK2229gWGVcu8ZIXqtROyOf9BmuwoJEQF8ukQx+5hBpPG+UVfW4zT7x+27oDiGksiCcW2qP0j
llpBkGK+s6A6thGXrJCFU5OYrCz4NC26cMIha/v/APxSOwkNzj2U2qKrtnX0TdkydydjK3qJQACJ
vumC/AD1lvuKo6EMpZTO4fzHrnhKk8hM5KxOGXwOuhDV1w6UIKhxb1GqrE2kEb7LRAnIrg9OCAwx
91Ou3pca1NtC1Rv5wrWXN2IAQOkKR0OkOKwWlDySZXibSffn/MSsbTbD9HnuFqVDGh729nvTiH0T
851Dbkq+HIvy9fwzPp+gf8Sq+SBIVZaDHVrxU+56gY1Sf+9sTM7JKv69LP+jVk1QEZ8p77CNhffg
lvlTXMkfQpKXRWQbc7T2/qe5+2ApVt15pOaRE9YRaFKYXaYP4F1XfpSMy4bXWvuK0+8fHpEIVIXK
WTCk/mdfoXF+boaga6Yg3WIQX/uI0+8fnuBJlvQsoixkDVSIbbux7/oiivfcSqeLDilisjAl8cx1
DHaAsI0jGHnsQ5oyEN2FoxuHuXQ8lMvSsgyThgDaU2RoIMmKZXjhtcgvqphRYvIwpS2anxOJPi+7
up/0C+nehfx+3go+t2JiAo0XNYGmmCYaCNG8CmYKRV8bIiobqZbP7fgfyeCUp1bLenhzOPLbNB7+
q4l+7bLkW6P575ou+/MfsbJPTawxSnBotHFwIRxFdc0Qe/oo+4E2oXeCuGVbGnprTzkFjh/3am65
qS3VHMZ19hxP2dM8D/eO7h7nItvYTWuPMGwagfjAtUBz0tw9QZ/cb6YHIl7T4b/z87SyHCZq12Pg
O8vqloY4eNR+dss28smpYN055bslUvqmnT77ev5hJxP+xAWaEGjge9BD5MAotADNyNyUzbWeope2
LPRGQWxl75ow4Jg4OQR2kP4qRn6dTC7oqLqNjStXXt4w62rkmYpz9EBTkHFC9Rx1pKi176qqukWW
+zvHNPoSPEiArEFQ4fyEra2OcWJXS0ciMYA+BJ+SoGNRTFcQj6HJTe+53fcqykprR5e8+nP+cZ/f
d4gJAeYAE9gdmxfQAg/pD2438hBnJTnQiVpRIJA8A0CRR4i8Jy22biZrm8I42MF5ZlEvtocwYfuo
yvdFecP7LQNdGdyEBFsL9DItJ8K1JyYUvNbT6FtJ8tJ080Zmeu0BhgewtCdTqYbo2A/6biLkZ+sV
h96y1MYOWNnQJiiYMhqDCB+N1Hokj3UMpogspv3V+fVee/mTz/ngvlxUdyHSOMojtX5M3f2iANfb
cFtrQ59+/zA0VHBSNQ8LxODL+xG8BGJO/VpsBCFrg58m68Pg4Js56aTM0XGWX+q5CRL9pFW+cfdb
m3HDzntQQCCHlFrHjDTPZYn2BTAnbbXA2CvyS6AOMN49E1WEogkEH2Kok/nlONR/RFrKp1zEJA8W
5WWF72Zldw18qBP0dfbmDNnySyNUB9LH4WA+BeQ06kV3oxBgHEH5z/dZOtc/tCxtlGuXzA5dmy5o
a+mUt4u0NUZBWaBTbRGNBCd+0uv7Urf5DsUt+8fpeAmiLhvDoo10MOd9/8CsJUKmoBIyKPtJfu+r
BsTCkmUSxJWWBUSJF1WDP6U9sF9gvP3Wyokrv3K76UVrF2yquS51kOoOnT6TTKz/hJVzDUl1iz+o
yAKOoLa5TvdSsO7FBnsTilNezn9lWRYReNBEvC6ZuwSjBm6ZT8SFUPPcvrHY6r+PmXAzf8grsXPS
wYfMU3IDKLHjJ1lkH9FTBCUVQcDj1On+BSClPwWL67skgd/yaJLMj0WaV9GOyLj5mYC1yy8y0vpd
WTI8KvfGa2iXdo8ijdXBjprqKZqnBX93P7WYNHiQRrBA9rI75iSBX8kG8sXzYJceMA6/GBf8qoJX
uE+F4Ac7pdY+BjfbLuG5fQMR9yZonKkJBjG1gTvb7mHRDnsALn/4QywUJO4KBc9aDUBJ+2UFoFIZ
kcZnQ9V/t6RdvSnLATCZMlQwemcKaibAIUCScjeNqRN4UZve2bOdgONrGncWiEbGfR4lwGx5TT+w
a2jzNGVgoXta7TJb599JPg9PNQAw7yNLybRnmrvFgdqWLIO+iopb3EWXm2Ugot3NtBZvbSoX7bvC
zq6XIXHA/Avj8LzUAUU9zzkA+DH1dhOrx2/VCFXPXczdeg+cylAEhXboldCec5eKzHtSU+pScFGh
N6dH3fBaDbJUfjmIAnhuAdwl2Iitxie8qJcbZxgLtncpT8IWsqgHN8sC8Euxa0C6tL/ADeCaQIav
hbU4485N7OpQ8Dp6lP083cgeBCaI9BVQIKJQe1DhVocor4cT65ZXk0A1HVgT8kL8Qa7fepdg/32t
sxyGk1S10+21o5obJ2LOVZ1y8WWo66xFD1dV32UAuLv7RGXLN09DTNxd1PiKmi6D4LpKmQpGpapu
Xzts2XejxQ+4c4yAAHHrptKkeI3yyfvqDRLtlHRg4D0Qje+19fwY15a+Vo3IkAHoh7B33WpfNiR9
LWuUJz2QuH2Lem1d91Vl7b2sfEHygt7MjdTaB3nq8L2NJ7wOkdVubhjxsdrkSJYy+5J6dCmuqHT5
lhT8ikM2AdDihEmEK2hDCbQC1iLfea4kQbwU+4tOKhP6jH6vJhVp14Wx677H3nCCJM7cZ+1Wledv
Dv2T2NREP9ssBo02hOKPywNRfvJlfJ1/gJStvUu/To/Wd/ub92186R67u+iePZ3/qJXQ3oREJ62o
WZJ6aClql9JHiSECPilfrMxXwmtBPr1sNWmsrI+Zz8zbVM88dvqwTil0SV2gekq7+F1ZW4n4lUDV
bDSJnDkH+YANvhcJmQrRgUNQ7OLkqelBJ9gsh/MTtvIZZqdJQfIG1AljF5ZojTsMVaRfsmmYoMRr
bRG9ffoIIkyIUjed2Pq0qkOhHChT57/Q4XdN4uhC7LQJTQJgSLCorNswit3bSutDVWbgr6vIRgj/
afSC9zdCulzUkcOtGDdSj31JOHtD7HJJqIuhT1P2IeqqqYLaOffKUFHluw4gYjb4icWX82u79uJG
TDcMbKhZaaNL25pvQLp9Jd34kqoBXtyI6EpeMoC20iWM+6+d+ANYoO/V76Lf6gRde3UzpKPgrml7
5h4T1FnvagHezKqftkTLPjUtvL2RVJ0lXwQaWMrQbjJED6UT9lzej1l9pxMCcvuGbAS+a1vfuIh1
nRcB8Yn1pWkTTBX1B0Aye0QV5xf4U29HhAl6mqQNGm2Q6IcNSXaWTm6inoKOskGG9SLxVjzCuIy1
TGqR99MQ8pSMN7PbI9ZbesQd0m1/nP+KT6/IeMRplT4YAUJ3oHB5MoeDaA9V2mS7rBI/EHwh2l6K
J9zQDz0Yhc8/bGVjmbCnMs6Rj85pFVp55Uf9DdmCra6thWHKcx2Bw4/RJqSl/QvKnLHf0eWk7WHf
5tBhuOTuirkyTFpH1VSNg2RHMhYvypu/ttW84S0+F3bG2IZNL33N56gswYYgqfNc1kxei1ImCCel
hf5i5IBAcBq3/QTtnKRPAzmK7kk1TXwVtzO5Ghk4nEBxSqz0qpfj8FuDiQ60P7JIC3+E4EWAEDE9
9FzQW7vW6dGi1viIrkb6SgcLTXdSyT9JFKOVzLVTKMSVLTI/C0/re9IhfiCaTz9TFI/RNZqql/Pb
YcVATTrBnKeIVYscbWZLc7Tjatp5Knpua+/rZeMbnkZ29jCpLK1DbTeBHvkPqBVc5Y2+JNzBkhn+
JelwL2kUeC9ZVNwkTXwdN/UhIfrQLOmGwaxYp4nB8uLY7vpoakKwGSfXbHGeHdu5SiJ071qd92xL
yI+Cin1jf69YkYnKSgh0ccBUUod5WwTIZvpJ8V8rXut+Y5OvrLcJyBojUOCmESpGDgXrbus5xVvs
FPw4tNzemLCVw+Uv0dcHd1ZIOwa73YQzpYFMLgE3w/BWTV8TMQR6q6CzNk2Gs0GtdEnjFNidSXj3
YFgFl3HDrxfV3sbgf9g4Xf7Csf6J34kwYVpxPucATZUKFLTBdEgho8oCHRQ7YvlWwHwFJqmddTfs
ySHyj8/xLrov38R+6/ErntpEcrFkBtahqOxwGtrytR4T59C3MW0v3Gn2/546rgTi+YSdC/P6d8PB
m+A8TBC5Ylu0AGuvb1g+pcgpdjY4jZLWC6Tn3rrzlnTD2tCG1Y9TamfIitvQZ1PPyB0/itK9Ou+v
VjaWicvK2pQWS4GhbdHflBRQLI5ucb+MaoLU/LiFS12xERN11bQzp403oVUzBg+31+XTe1qy+G3K
iAgaO81jKKblW0w8ax9lBBi5HfUqL1GkFwvuBe2Dbr873uA3+UZidm380+8fLJ7FWYV8BCj8Euuw
LDgv828AcQd2t+G0/vraTwzxH0yWrWiFDB8LScAC73W8Ay1h+bXzvyxHBZVfdW2/g9+CPZNDuYPe
93v/Vr+VP8nTlPnuzr1BtLbhElbcp4ne8oY6X+I4QYlUySvoYS07qavniLdqf37/rWxtU2Zy0T2A
I7NwwKotl3sdNxna5um8sVBroxs2X8xM1n0fYx6pczO0xY/a7R4ve3HD3L1INxQs1yxUY5MhITVU
z2AkQDfp+eHXJt4weWxhj3qMO2E5WVceQbKGT2kLRcYtMs+VqTHTGYgdHGt0sbICPMRKTbd5JDd8
ysq7m6isklutNyw9YCa0vuqqu8WLAnS6bmzJtRc3jBttgNYoIwcAjaL/raD0NVnR4aJJJ4Zdt87I
+WDXPJx71y/0Wwm90HjWly0pOU3XB6+Rgq1qYqW2Q5E2d51w9z3p3T1Y8ZeNeV+bmdPvHx4gVJKk
duo64eQkN23bIGAr5da0n6b3E5dkgqoyTW1OCHXD6cRdXUwJet2iezsvEx9CRSpwJ/eS+jMgfIbR
ojThjRAX5CFv3TJIu1Hv4oJtBGtre9MwWzmh/QKkFUOY2y98bv2hRZP0fOH93FR5RC+pHTPC0LM1
jL88snwTCfuWRfI+osVl3InAUP7vKsfSVZLWI6zLgRoJQLvJftQ5MuViEQFkc9r9eWP4/B7A/5Jq
fdhNWURreE3AABK7/eWCtfC4zHMFNjKmKsgTlOQr6YQefNQoo9/nH/n5ucpMfqgYRNGC5pl3VGzY
V9DZ2nl8znZCQjAxY5dBFQk3iVgLVZIoAQortNSEoIcV+UHH4KrRbeIeJmYxFFDaZjjOU9MceNGO
B9fJ9LXVuP11Q3L73Utxzz3/yZ/bLP+HsXXKl7LypBPqapYoPNKevgN4BjH48+N/vt+5SdRaq6SK
2tMx5YLC0nF+sIzfdMtWw8LnToGbbJZL4c5Kuv/H2bU1yaly0V9klYgXfNW+99xnkkzyQiUnJyoq
3kH99d/q8zThG9uqfkqqkwIE9mazWXstoaBRmO/D6WvqJ1uEvzvB/gTin+tf8Pmm8EygmeKW9N3u
EoI0QeTVQKOUBxTBRgA8rMzR0hrQvy2qUAHIh8IUMtQyCeNEcJBb13IlcfpfqPT/jtMzUWZj2gRT
0sMnAFfTxwMP0pe0l+1Tq5T1cFEa66IS2MK7ObTlMaOy3YH8AAKayqrftKNpG/VJzuOkmJvv12d0
6XsNHxjkqIqGA3HPiSrulbZe2Dzf2LQRtkyuh7x83jp4Bw+Se9moFAm+NLvpZAAJ1d8LZXFRi47i
slKkajoMeEXcDbzyViK6BVP5P/pLtwjcocZm1v3P2XoEkTUe59+vT/lS20bQ4mQTdwsvU+CTbHdy
SiPCw61Mvl1vfcFETABaISXyQgVMpO2bKLXvhC732ESRVdxUB2vjCvj3zI+B35cjHmRRwMWOGoq/
0Sjc76Qia3nOhdPGBJ2VaSW8tA8RjkLRL7LL7rvlFhswmOMohfhRTlNIkou1opSl5TAsHvdpx5Ec
vYnQg5Ju4m3bNEij0EpW3nmWVsSIYQLQhomgxnxpnYOkTVdbh9ZdRIrxORzzNWjb0mcYhszzQkBs
E0Bi9xLsVYI9u1KBuv4mYBZW3bDm2lGdhlwhgMpQM8+KPvKBz0unNfztgh8ygWVjM1qJLnt5lp38
hhK+N9nTtfekz6vdbM+MJXqNohyvhpMbPbWdGkj7BYJ/9VMrhfaVCzoXkM/lYBytWPNTT+LBzsYf
heC3Bfve/2HOCsThcGAwSSRV3m2V5icL5LlbIt01rsuFPRZcfv8QoHkBbUDHitvKGPqvQXE5Erv6
kAGBH+N57ut117K0Robhy6GoKjrjbGQ6O7RFj4ezbCXLsTT+S5cfxk+yICnnFpXQMnEjqR9GBrUr
+oejTPz62Bd8ikk+KYPJE1In3nl2+lc5i7ih/l6hbrbKoSPkgpe1vqlkC7vNsHd7ls7Ewc56zgnc
F5LxeJ7Dq+KO5vVtZ5+JDhgHELGHQvlnHzF4GXyh6UrDS8tgGDlENaUG6sgGFVYRRG0o5VsCPtN4
Zq3YsbxcYwpbcFYmvoUEPQ2LBh9Q6Asf/n2CP2a6EmUtLLWJbZk6z6as0D7o1BC8qTseFtE0A9jG
m4hUr3ZTbq7vqQVOYc/EuKSiK3iW4Cl5GEWw5x1lENrMqzetbftAQTKcbu2Sl4BmB94QZ01XFBuW
N+laGnthAK7pWXzfzXLmtXgpVyDhie0JGlXgS4xAnQ8ySmqBdeamuNg1HUyHR/NM+I1GHSJ4xpPp
Ka+DmxJzngnb8Ts8jXkhtADbzvk5jsXPtlrjoVjYzyaTYelCbdMm2AqVLfZT+2AnL0Hz4oqbmFNs
zxQatFQxKq7RfgCoaSlrEAOuBM9LFmJEJYNDmZ3lhXMmEsLmIOsodtCIceKqhxDM9e27ZCeGn0JW
eRiTiaNanskNpU/cqd5s8tR2dG+1AO/dGJn4RmRCmopIFTDvDEaKuCBJJNXvQCfb61/x3+vgJ3cq
3/BZY1OPCHdxKtUb+uqc/Lg8dV+CX+G5PnZb72mK3S1A8K/ZM/tuv4b35DTciUPxXPyQP3xnu0aw
uHA2mtyHpUyGMmtB8OfZ8q0M+vthcm4yPc8UIQShIg9aMJWfbad7ps3wlTVk5VT87+nzk8kzmdqG
crBl31wYZyCBArRuUMc8TfpXlYsp9l179OJANFMsKz0/ygAiMqLT9D11/PZx8hGMgyg02UA3wT2B
gwVpzIyVP6wZic0wL7Ixyl3eR5Pf059pr/Sua237sSzBeKv6pthbTRLEnk7YhmTFcNMFCHTPRigh
w9qxL6wYU/nb8ofdHBabzvo1Nmuy5p87FdfUWS5awioFmXqINt33Ity23ngsIOBlvV/f0Z+375nk
jdBhbZRCqex5bjeOFeEqCjrF7+moVhZ9aasaE1T3qEfzNZ7BSeo+EglySFW+Xh/6UtOX3z+EcRqo
EIWEGJ5tZxpsZTOxvTPLNbji0sQYPrFPB61T6bfnPre/tjw4pFOKwioxPtel9+P6F3x6VwhCyFH8
/QmclRAa82yI6LZ6Z6E0RHbs4HF5VKULggL51uhhE9IqpnNzQFJwo5zseL3vzzJol64NR1lZgT04
bdufRus5c/RDnZb3zQURRf2Hudeb23ox/KVqkmHo8GB5yqyh3oiyG2Kgu08Nlz/y3BfbYRhv68n0
iV7tpMpGVcapKtsfQNG/UQEVzT4ZAcXvpj+uGtOVo+yz0xIzZ7rIoA7mZuxQvNGKPIzT3CaxolMQ
KbUG7FjqwUjaELvJSnvArOEk1o/QSNZPiQ+NKxRayZXniM+M5/IRl23/wXgmZ+yB6QmbE7L6v7zS
2gUDLqjXF/0z07m0bdg82DItJSwMf8rbfWi9ObO9tZo/wi5vWwGT9bDXDYUmddGf9Iyym6jwknwL
Ni4vmqp2TfFlwT5MLDGxrSBwnaQ8lbrI37Oak7gGF94RVByAueJ+HwVDoVZc2cKCm8BiVZNJqtku
TkCd6U3W5KCt6F3/2OTlWmXUUhfGguepSuoZMhjHkNyhaGgbOAeuuhsXxFjxquhCG0/2DeRH6nIP
0VN6pG5XRGCNkStJ0s8CSGwqk/NQhwI4+yLITw0RUO0Ygc/5KXIWvChJwWVfkqKJxy5AmfBMoAJ0
fScvWImJ4Wy1w5Ow4cUJtSr3U229JujltqaNKQszv+qFasuTB9ntx8H2/gyAQa2c6kvjvvz+wbql
NaecMqFORHSg9u74j1pla/wqC5Zhojc7FQDFJFBYjuCh+FkkU8ajRrv5PViZmzs1o6wptkCvsZLR
XNq4xkHsFn7OA/jXI7TPfxUTe/P96UcNlsfr67DUvHEEa4UacGvW5Wn0SgXE9CiPdtCSKA0RlF7v
YmE1TBC45XXBoFnlQc6b9NuE+3qP9OYajfCCt3WNI3asmiEdqAD4RjJoYT2G1RiVOYN+7Mv14S90
YGK/C1TsjW1J65ObhvrH0GXAzQ5zOO6APUwh9MlZtr/e08JEmRDwyR2IoorA3HLS77suDO/KISs2
t7VunKoakn8O3kKqE2hvhi3lIDnjTlutZLMW/JOJ721m6bJhwONtf9Golbbl7gXPwN7PygshDeAQ
SMv+01P59bavMeK3toT+ihM4zWme5UuV5W9ducZ5vWTgxo4iUwmeZTtoTv7UpLHPkWoolXfv9iXq
1TI3LkW7wg60sLVMyG85uglK+Or2lFvVV6HkPszc7ZRbh0p1367P04J9mzhfXGN7oIFUexKT9cqn
7gsLph/dBMK529o3dpVK68z2hksOAyFBm6HMT4DgvJ0P15tfMAkT42tNeCNuQwx/ovqhqivQu7Fy
Teh7afqNM0iAXl4EYdtC95jTCLQ2FnAA/h0kah4tl62s8dIXXH7/cBYNJR9E72KNxzQY73or1fui
K28MlU3srmxV1c2uexFnRrl0otN/qpEE8VTcGDeZ7Iu+5jmB1Hp70i1Rcdvm/4RBibrobm1+ljao
YcggN8dbgeDYoPpb43/rp8eCrwT5n9ZFImgymRdzC6l1y6vUycfDprshYvQ3DRYbXtu2xu8B9dsf
YMUevtajDracDeIsZnc6BJqMOyISum0SqCz0vZOiNBgEWm5h/xp85H0TXdCn61v8U6ACRmnynAH4
MqddVvFjmReUgeul757bUHgB2F6AC6a1SA85LzukmlXoAZI6y21LcrxIzBCqyln4TUA08avFC3t7
fUgLztwEJ3M5y4QgK3ISFT8jmXPXpAy6N+0LAL5x33jP1myvqUIseFsToSyYqvOKBs5J+xvLCXeQ
H4+c2t7a9bsf3oLdwhQT00u5KV5V3Ikfsc6/u15M0TzPD5LL36G3to4LG5lcvMwHQx8JxLXmemJH
VKGBq2DfOVacarlyei+1fvn9Q+uDcG27blB4nU2B3kEqsHp05jr9wecquLELw1M1A56DyehbRw97
u2v8OSZ+sm/sbo1Dd8HfmphjCmBbMgcOP7akajZWX95rCcc7FsVBh5A6vr55L8M106yXtTYi2rBn
ckxryY88/BYMf5x2JcJZWgHDUVlQUQQvpLCOPbkb/SrW6jVFDHV90P/tks9GbQQdvvQsexpmfrR5
25wtTeldnQYkgvJqAneTkgZqqEX9G1pd/pYlYxgTqNNDTauZ93oGF4CbuCyqOCrDpjQJtxNQkLdd
EUzEcsYtQQnBh1cdGAEg2dXNT54st9e/fGFaTdByz0iGwm603lUPORj9pDg69j/X2/5U1/XiWg2b
bLqMcmcYMHQFOrwum1Uc0DoScPRlV+9S7XdRx3C3HcF+APJxexvM+crT6IJjM2HHrqWAOuwIPzr1
8MiTNBq9IcqzcjeJU1evPfgs9WIYbVfnduY2TXoqWwrckR0+OSmYORLPfZy5Au/JZK9ka5cWiv7t
gQSmV8iwSk4IZ7IDR9XgLpjqfwV16pWtsGC5JgDZhxpXO7ExPbnht1pDDjkoVsLIpbEbttuSJJxJ
wfiRVs5Pv2+LXYII2+egm7i+05Y6MMwXkHgGGQSbH7V2pzizMu+xJu3wwnmR3jQ7zMQfB0j2z2EF
D1G3h4EksS3XnrY/n3dIWf+9sgMob8cQXFPHIke+vQ3HbFOXelgZ9wUk+P+ejZlIW05JqweNcU/2
xCNwlbzb1Ps56PTXXDlPycRINFleFDZsf30tPj9mQCz29+eMgysrblnsGIixOypC3n1RvHZhO0Cz
t17JCny+4Oz/ELjS670koPyYFtDQlC+528eVvgVBE4SAK/39CSLLPE/WLj/2rXhIaftPXvSPTHVv
g13FJKNfC/+27AwQz3935VuiRkoXH+JQ/370OJT8bpGKuHyFcRJPgDHQ2ulwplXFs5TpW56scaos
bVnDoFGY3JVV1mQnmiI+B2tlPIPWaOUwXtqxhjFbqMKuUhDgnJw8LF+RNBZejIQlKkcqsHafQ9zh
AJUcdfs+zkF47EI53RaDMRNpm+lxdKx2Sk8OyK48P3tw9Xma3LebLMNE2hblFDRWjw/r5z4W+c6z
izjwy1iyNcq3BbMw9dsz3qkJa5Od3LzPo3I8NBP4GCEge5OfZSbiVtRNGSZ2BuX5zDvmeLQFrfwz
WOxWXgUXXIcJt4WHdar2YtV14EQ1KvJb+wcrnq3+xgUw7BqERgRXTdh1ngPR2aY2jwTcecHqtyxl
ZMXjLhiHqe7eVsqdNIU/J9o62MLbDbX79bYdZJh0kgVNmHSQPiZ1s5n7A+vaB1wMo7ayd7f1YFi2
H3asyVqEGXn5x8sfLeI9Wfxh8MjKdfvzgImZ2FpaEchSEYRlXiEB+En+hYQYrLkZDkQ236qerkFJ
Pr9EgzPqb8daVER5NOdwrANElxFfgswmpO1mKmDZ+kWKW0go4WZNxG0yuWQKRsaO7vjIizaWUMhg
1dqlbcGiTdgbZIRCH+UFOE2J+ioCVBHrnLx53dp6L2xWE+ymg6oJ+dTyo8zpgeXOBtRhr9e30tLQ
L79/uDM3ylMEpVT8SIQbKZoDtjehLHntornUvGHMaYFibQeSakeIf/70BqRGQAYLnsMSnu/6Byy4
IxNIO8zU9y0bByiO5DaroiT8OvYFeEyDlQ6WJt8wZ2QRXCd0cSNndfNW9khSqmB729gNO85JmeJY
REQMXe4NFW9h7sYjJEVp8XK9g6XpN05pF/qhqKIvEoQAqdq1cEpHV7fBttYWX7k2LMy/CZ1VJB+B
cYAvYuyVQLLN8kHB90r5jVGMiZ7NSTZnOcrxjtrp70J7jG2uV7IVC27OhMuOQV35k4Sb80vfffdS
C+yYU/qnTgYa2RXpXstGpivTtLCLTFCpEDnRalJ4Q9SV3pZWmW/d0fNW9ujSIhhWPAow87v9UJyk
ncgioh1Ife2L4mY9VuK+gCTEypQtdWTYc+aHoNoCNB1a9/ekf2bZU8d/Qvb0+nb9D53xyT3INwLt
WbTM91ibnN7fH4/W9vE+e3H37v6sIzCcRlNsx0CcRmce//aiKgIWLe72eH6K6QYBVATM8abbkJN3
mr9Wx2Df3E1VBJ35+NXaDNEQ/V4ZJVzj/w+SmvzpQQMWakhE9meZ60fmVncQTVuZ3s93CQ0Nex0D
GY42ao3OTegfss7b+T1ZeSNfaNqMmtMqE6FlQ7jFd9549ZKH/1yfjc9dDDXjZRcUSTprIDyjxZRE
Ew0jmpAnP115n/g8QqBmsOx4VYVEUFOdQKWYvvSlFSDWD9RGzzn0Gzj1YxtknSefztVKTupTAG8A
Nv/L3v9wJKY+ljdpZXLuig6P12U9zW9FqdhuRuJlM7tVOURKkuZMOpfiCYSnDziAPCD/umzYpm6R
nYOUu3vauFTGc6f1d4tkiYPjdXYPDpvmLPaqJIMuPKt9aAdM2j4WLWL2yO9Ed+/RcMAJX1lxQQP1
xQpdu3rxx3StbGZpxQwjC0XoSs/Dng2Sjj03rUO2LOXWDkVW1cpm+5StB3NoQqPsAYWWFWo5zxVI
ouvYuwAnfG5901WVV0c/8eowdtPCOmsLtMegGQbjadHqU++A7jhOid0n+HdSbnwrDb+SpnQjFtbD
e4IJmmIVdM0v6EIlc5w7efFU9cT6TqdE9VsUcegHlkFQ9fr2/tzhUfO2k/eBD6EBJzza8wwNW7/K
3iDmGIqosVGkPZb6xkAG1/G/t52wE+J1ioTHikn+G0TKFYIxxWorCodGiCiR4Cq7/lFLvsAIaZSl
KnBgMnEK0z6pI5xMuOoGNft+vfmlDWaENb0SbarKLjnZnfsrYCCUuNTmFyJjK8fd0vgNN5kEpJGS
ZYi3OXloufPo9fXb9bEvrLd5I+FakVGBfR85MStGJct5EPODAIAp0pL8vN7HwvDNy4gNImwaOlaA
4fevbcM2KKlYWdml4V9CnQ++CzBWvxYsxQNbMp/s7NVpxJY2YTwB+Xh98J8nfuj/3UXygZdBqYOj
44X3nUp2nqAnUT9lfhE1NZCJ0vldZf72em9L33PZYh++p4LltdKyg2PujS8Oqb9NrtwXLs2iIlwr
713q47JMH/pwLa9xLRa4R9Hw+eCT9qGZekBYAjpv0q5bWZkFozDvKaqxAaZukOJVfv7Kev/OI+ML
wp2VfbvUvGHSpMW4OTBER+Zn4Tve3rqXpuBgbQD1t/59fTGW+jDsevSpNQAewI4JkfrUhpMYoq4b
rMgRDtzUbZ0Ytg3APkgbuoIdSWM9EkhMpVZ1zBq9YnsL32BeVxI7JeMMKMuxHL3nLrO/8AaBolTb
m0b/f7eVtm9HrwvpMWF2NJZqm3H8lW1ua92wbuWrrtc9o8eW7W3c0ROw3vlqXBn759chXJv/toOm
HRWp4ZqOwtpxfZE8/+6zYT9mVuyw3fUvWLA1swAOMNPOamFZR17w37W0ykgHhER+UIjYk2olhLtY
7icRulkGx1giQYTv0qPX6S8EOgeRxfTL9S9YmiUjeuogqRZmnkOPpAo3qqt/uP1cxFKgsssHs2qd
Na+3dWRYNGjvWUpBmXRsW6d+n4upP/K6GjZF2Cb/VDPQjyW0p1ber5e+yjBta+p1BolKduytOR7F
wXfDu7w9lPO8y+iX6x+08NJMzco4kUEkxPaIf3TGIHciMWr/n7nyUZHVt0my9XPKY7vWZNfOQ7+h
AxlfASQCEikLLHetsH/h/PIM/5J0zgiUS5+e63o4CB3uptLfaJKebX/eizLE6XLmtF7ZiQu9mWUI
qO/nMvSm9OzM/tG2GNQ7OKjtqzuY7b3Nu12ncQFg3copsNCdWeHisA6SB90I3jHPZwdLu/BtkAQ5
Jm7YRxTWDZrUC0FG4Tn+sc/qYSVK/rTwF/G+WfDS9NDQbSyLHkFTYEUemVp9TjtHFRsyyOQxLDsv
CnLORFTbfNqAWsb76mR8DSCxgA+jZt1gRlknPJa70EcY5zcnBYzmzIeJukglO3kAlZpcH5JpoADf
QuydQ4IhR62U3RAnIkIU28ydBhSd+tP71MlwxaN6n/shs4IGvMJ+B/VP70jD6ZmP1Rz3Aqzklhif
rpvUgqMzy2i0opIlwnKPmsm2jHprcHcOWOLW2Oydi/1/4km9S8cfYiPpgR0GcjnBkf2Hacm2dapf
amBcRjxZUVzdSsaAE6sueM2N5mmEsHlLJWhqvggwztr2mwdxFdd7FHgAKWl5YDZfmdyFo8QzHHFj
j5BPSQD6z1Fw11pZ3PgHWUyPkn27bXINBzylrVST9gJc/ZIvFe6yqBVeWbf/4Fyfzavhb/3BtjOn
TdgRhSoSsaYbZLE1ggJcayjqQDemPE2zG4JHffS2ZQCUZW2V3j7TQPfKue03LvPp7+vf+dlEQkPZ
PJNbIGKabubspJk6WUy8pWL8MQl+Emnl3hDVXfow9lFfE5oS6rBTJo6iepfFv7Ml4+vj/8zKLm0b
G8GeEgadbghKKjUfHT/djj7ftWytknppeoxtMDZIAge+mgA4S37VNmTh6t6mEAgX76hzOV7/hk83
xOUjjA1B6Zz1XlBD14FAtRm+YhdU7RdSVd/oIM95MT76Qr9ROrWRZXs6AlTgSUAtI8qSNR3ez2KA
yxCMkzFMx66hrVucoROe7VMrR6xRBPKx92prk4YB2ZOeFSsb4jPPhc7Mk2oIsmZqJXTPhMXUPYjV
5/jycW/Xp3Op9Us28YPbKv1UygHOHiyf31X3Kpt/b2v3MnUf2h3mpLS6vuAnVN45D41vJ9sxzPTu
eusLG9k8LlTIRWNN7XBmYd/NEUctZ4TrFb+f3XJ6vd7H0sxc+v7wBZZfUs7cZDzLqa2OvarV3pr9
9vdtrV96/dg6b6sGt/Tp7A9e/xR2ajiqMelvbN0w9N4Cx6MjHX5ylSqjrFQPda/XCh2WJt8wc1ZA
WgvArByktizdzJL7R1SO6s0MmseVIHupC8PGi0xzLayan5w0BVgm2LBs2iRrJDwL5msGtp7b+NIe
/By17g6S8BLqYWWaBtFcy1/JDMkwuip1vPAhZlSrc6T5p3TECcH2c+jDI83bMlQrvnCpdcN4R6R3
ClIW+RkZ3lhP+xqoTRnUh+tbdMGdm3W0ds4meF8xnEfxA/jfyMl/IS8TD7fUg8KxmQI9cw2Qu2pD
fc7GvNmA9LL4wq0Aj3K3Df8yaR8sjE594E4VpBFFI2PRg32ueXRG3CnWjGxp9g0Tbpws9O164Chq
Ft8dJJSCNnhz0+Tf6+O/NGMGPpfpMWy4xtwknRXyE211cjc0NqRum3DltrU0dsOGayhuO2Bdds+y
sU+Bb/3MCvcky+4WrMFl8IYBa98C5fgI0cvsAps/47A8IiysVbK/PjkLJmzWafop1M/yJA1PdVFU
kR7FAyFuFPZ49myyLV6E3q73s7AIZrnmIEfIGgdgh5onINvAUuk8272TrVjYwiqYJZqNJUE4LvUA
Bvp8Uyi1EfW/fvl+fegL5mvq80B2NHeQH3TPFkBIdv97DCsIqb3nPl0xsIuX+WSDmvXcfeL5eCiF
b0ONcgYqvi58kX6mYtSQcwu6jkn/BG3NDhF4Oa9ds5bW4zKTH4xaVYFb5w1EZhtv2odu/WTX/Pn6
fC01ffn9Q9MDcyqZ+h2adlGsgkcfyOYMZCVgWWrcMOYqzUVfc0T1Vs7up6F+d4Y15relpg1TRsGy
dGeIr5wBfXLucL0L4zap1qrelraoYchFDUY0lWh2SqBNaXtQuJdppNUawnPBjk0lHGg0Njm4M9jJ
qat/av/fsbzPCKRFCV5Bi6Bb8RYLH2FWxlo+lC7zAb00LcExLF5lrfdz46840wVLM6tihTPYox1e
DMF6dZJsM1wUYusxVmvwm6UOLrP3YWsmpYdHdNvjp6z9ZdkD29WudRbaeuiQdtxe3/5Lc3Tp+2Mf
TdKhAAkLbatyq2f70Nkomyjj21q/9PqhdciRjm6bWGjdAxal3bImjPx2pfEFCzAFb0rSQStUwbiQ
5W2iqeh+Kdr/e33gn+UJcZCZJbGcu6KAdBc7QQcVJIShH7NmQPJ6EEdF+bYO+B2nsozAmLSCCFha
CMOewW3A7YBJUJ4mw4YBCBV1Ht34TK6UEP9XpviJ3/4vg/VhLQJd57OANNtZVNa8b2eG202WNV+k
mMkGUsF5bIWy2/VIuOLpbS6+4LpbRk2YlvvCIeGm9bRPInfqyEHQQm+HAsIBSFrwteBhaT2N67XD
oAVBAgcswrL6HaDaNo+4IOz39RVdmF+zHLVoOsBoqyo8pZrFZPyRqXdrXjlzl9q+HJUfpjYbOQ1R
7D+eJwvp0lGGv3yQLVaYw9vGbjiCQlHUQFzIKgM/j/rpa16/5f3KvltwxWbFqVJjmVcT4k1nHiLu
9btxOINPIOqmetusqaMuLK0pieMVWoss4Qhqw+FLbttnu8pXEGFL4790+WHuQcvelsnohiers76p
cPrjOGVgR1NLhjsy8Hybp6vUhQsO+b/c1Ie+ICBN6kLX4F4X6ZPTy0Ob+GcrKB9FsMb1ttSF4QYI
/MCYCBsn48BnFBumHA/5pReRRAFk7m2ub6il9TCOd4hbe6lu8SHEd3fFWO6hyrpyKi41bVhxS+Yg
pUgRgCGk9qOxnbOtJN2v6+NeMDSzzjNkJOhChdOqUckGCYJTUPov47zGY7Mw+WYRvUUT3hJ/ms98
Kp6s1Ip5i+tRA0nDtR4WdqtZS1rhpGklncgZhC9nwQe6EdrdzG1xSf7LejMq1105Hgn7D6f7icu3
L9P4Yb/KGcUD9VzPZ5m2zhbPSd4bRTL7qHlT752qaP8An9K+w37SL8PUsX1JM3DdMr+GtCckzb9J
aH1uC8i/y4jZrfVjlHm2D8cxfWk6Qb8qqDefHan7Ayjy06fOZ8kdKr/AT9cW7NxSmdw3Lii4KNTb
NnYFjai89KYnPDBmexyvcmPbioDyF+joXdVP5ZYVhPzboGBq6zgTNOeBkdskgLV9HyAVDVibleHK
Wg75m+Orqo8UrmfnSfgc+kp0eOJWmv0j7Szod/jv7gZ0FgDMtam7C0on+6NBF/8VD3F0J2XWfguR
kHnCg+t46poedUA0nZ8tEugw7u1xPoLUyMrAlpnYR7vg+jEXc3Vu8o7/Dq0u2YUoM97UfZq+Q6W6
+9WCCvAu85nK4jrXqIoqaKcgLEWK81j4dGPXQJoAhj8+F8ri32YQbPyycNeHNn2fvQTQo0ZBcZKC
OJZ6EOVpsgERTRZOE54Dcxp7o6+hC9zVD/WYlltcT505ggVPwwkfPvPYm4ldbQT0iICv1DrqubTO
tTfZr6UHYGvkM+7dBV1PTioAu3IeeOxtcCtBt8B4J+Acz5p2l2Us2MHCCrmzRR08A9c/0S2kiHu5
cZ2OPRDeOSyGXH0eefmsvvh2Nb9qv7E2Qc8JtkPS7Fq3HHai6eSurmYB0q9KHSsvS06o31Jb7Ui5
dcuq30xj325Y6vSnXPXq4NRzc7Jl1R4dNjjbcuy9Z86a/h0XtKHHLJTOYQpQYjaXnT4gHvGjvqKd
jLBhw+fR7sYXoCxBvOk41jeosfC9HJmzY4EjIREs3f00pl5sAaUaZdM8/vZY2t6VdVN/BQFmcW+3
ZbPBMdI8jn0wvfNKyVi1eD0gmqpdSsOfvvIlhcgA9nTVSLZVzKvium/KfwPkLZ8aNnobHDfDXYvu
du6I58CGdxeeXo5rQeWqRxb0w87JKzzEdap6JT640oOkmaAFh+z+fdJV7FsykmrntXn2BOmw9rFK
HbJhHZ79ZT6ieH+yirhEkeS2p6T/6qqp2kmum620WbFNhgyTbg9qG+B5dwf1TA09lKa7n21K7vyO
6N3ghgxLN/k7N/WLLbVlG4va4w8N3p+i1AU/YktT5xCWOXAbbcdAZlrLuyyTLoyxK++81mXPs+bZ
Pan5GHduGrzbE9GxTSz7WTvgaSpK20miWvn0eawL5+BXATnYI3ZmTtT8UCokJMbER+WuPwf7sHD5
3mJOv22p238ldPpeswzAFHDL77upsw9jP7mgWpnHe4vZHrD7hMkdxNaLQ8BH9531w7yt7FaQqLJa
GSX96D7UCKBjMTVZgtp1z9/Yef7H9p3yXHRt+NsJhR/9j7Mva5IT56L8RUQgkBC8smVWZlbWblf5
hfDSxSKJXUjo18+pefqmpm1H9EuHo8OBSUDSveeepa5rmdGE1UmpIN76Ipv1S+XiNuUUlD22iiPb
B79PN8+wL11t6l9O1EPW9tLuJxlFy0lrhmBNjwyZNwv3FHMNm5ckMVVpVCjvA9qNj0ILeNoGW+k3
fHicBq0gm+ThVyMiv83kBiHF2MihgCIxvHImtxcZwkCgJnP9FuJPJ1QcHLtdt/F072MM5B3xUjkl
YV4Pw5uB3dDN4neg8/ueeq6HbUCWl2zexL5tYYbJQvM9sQFY1Uu3iWsd0PDQ77WS6TjL4WknnbxJ
Yni5K4KEYmoAwxYmYtVBWmaQKrkv30P9oRZqV2+4RhoRAlhkyT9sbrwUqbKk0H2P3+ubKF2UsvCz
ECyz3IvKVvfkCM5MmIPnEpzjcAYE3imQH9q180vrWEdLVvH60Co5zumyCj5nkjdtRpEYdJBV1N1V
HHmmdpnxIElFimCMxlJVhJz22rbZasIJn2/S3NXQlj05541PRqv9BQ7W4H8h2+oSx9ZiFNxz9P3r
fmCxhflg4lVIvgqX9qvrkCAe9Qk9ODggpWZZtvO6D/2L28Y4jWfcvaxIkEXYdOB3n7CXsA6nR7UP
a9FO/vqj7j1AC0bI+ijn5mHtx6Scg0Ef5tHDSdo4H1p4Z1YwPjTm/nG3vEYmbO7JuNID/H9MvnC6
ZcLzRFb7Wt1iWLuWppmby6627dc0Dv01xsZftkMsv0lXL2cOH5cuw+wlvPUo8W62LhyO+CzwhcRM
3ag6kKUZ6qZQE/I5GYTzqZPYtye8phXuzSouCczKXwakR7fpOMbsQYso3rMuGb1fC3CNW6jpxB0z
EzlEC3XX1qj6iwyC+LX1ZXcak1HcNpGJDjG4drmx1XTSBBcwblLYv2d9D1fG5dSQ1iTpgLP3mcP+
KdVRRR/UvExwkw3k0w4jly6rN+0vRTI11dc+tuQ0AKPOLRXiECrVfUUsgMTGzCBv2aPlXmoeIco6
DLOK6Q3GcG48LFM7vvST1mUSj+IL3bufS48gjXzjfL/QAe+Kw6D5GcUElnxF2vYGRmDmhu4E4/uJ
LHCgJbXuETiArdU9hui03kCeiOZCyjbKmmB8dHy8yjZJeyzxTWJbFOGY2p1W8Q2rmpDcMYWoriLY
Zoto7Lr/knB/PgXKw9Kae3UMeTXNKYf+TmfKtlF9uwSimTPthdtWLtgejz5yF4MsmXH6Og3zgRSu
uOrJV4TkwiIYYeskeRpEgLgNG6I1UMAjwqmHqqdn0iu8vYoe3ED8AtuWnyMSzbz78TIWCAW2092+
wXCqN5FLo77CkJol86/YsQ+OpEKeK4mJHdKINCHFydYlfj6j/nmF0Ht8IQlTSTqJQJVabzrb8LWo
1EZB1cE/htZvUYUDIBzJ+yR997RvfQIaQ6Vjnc7CD4PMgCOSxRxm6+nUDXEJkymb6ZiZ25B6+oCt
MLzF573dbANCEGTr6JgOW7LqjIxe/ca8RJz7gPqF8iezZRG20pShUPNyFYXYEnfObxrO9YHWzt1t
kK2+UL77Z0DVIdKQtclGLIVfCDQX6b5PWw6rG0hpt20hhVgicXC29acMDB7X5GOLNiDdaKICpON5
9p7V7VbaSc6Qu0CuAvJ4X4jIiXIX7XDSKhKPSFmpxV0UN8O5BU/hmW7aJmljZ+8aejW8JMXUYbsP
Vy94UYPi79pj3Xc/0Th+uaPLqXWolzuFmTZ8i+VxW3mA4jLu7y038lCxQD/PWzQ/qA4HiLQizIOJ
Oo6kuwjhuzKBM1W6Tr57Nr2yS458WynBYdu26KQQAFtMWG8vy6S6vJ67ICj6ald3ceRXYd5HKrjj
ikbYiiJpwqJyyvsa9K6CCLgdwncYVLhzaOfpClYHZmlt5ArDpZ7TnnQKpCIZI3K4n6p3Ou1LNs4V
+6ZBokultaboKQ+f1jiwV7FWcECrwdrxcmRuV78Wn3vsKHCpDuUlrMgfwIBZ+yxe5Fp60XTsxoki
/oXXAA5puxziqoZZUdRHyLS3wi9dC+em1AaBvV9grgjnOnSzUTy73Cy6OiOiYndZZxyZsj5UKGas
bfsnmEK3hZ7cdOdg5KXT1TVBDxETtQ/IM3JlBMEjaICJ6z5Kew9/nEHlgkU+siaFLwqygN3VDTNq
/HkCUCKNDTI1TQJe1ptQmZg0drjWrn2U0QhKMln5W5/OBnc8oE676SlclTCmqW9qPlXnttVocra1
uplC4m1pIj2/sCRQN4vtbDGxvr8N0Zid8HhJZteElBtTIygwpLvOdqgOeommdIEOtEbx4k+XmRCR
wYxFHZtkDm8ZKtJvJoJ/4028ezPM0drhYYLTRrHUOrp0DOcFOA/7PW+W9b4PZx2l86iRz+B30O/5
2oHNtnT7EVYZkY9ZdoX/RM304rsxzDjx6gIW6+rFk2t0S8MR1qbTMEyHLhGsDFttcLajBEl7MDWy
OWDdoeob/0TlJg8G4X2Pfu0N3xyK7OPg6uEMFrdUKSowmYMsKRn0X2IacjG4JmOjb95qyE5ep3ES
OXRRA4Q/FC7zqcHCLYeQ+OeklvynMD3C+ToplqyRLMpQ2zWXuJ3rwlPafNCTYHGctW7F/xBL/QJ2
q7o4T9X/DJX1ES9VTQfpFEFwsgxywTXNmcNLAvTZ3NtudV1hxpqVbeCNNyFkTwe6EHZJdgWycyuD
cl91jcZTklPts6nNgnAbXppFTD8s8jDfVNyy77h/22Vwbgi+2AqJJB7xvAK9uvo6i9rf0gCAQTnB
nTYP/D45UsHW12gk9Ab5RO559m2eOLebVM9w6ORo64itbpZGwc00RJ2UL6pre6BI/pZkgVeNeRN1
ezk1oatQE5OPmxrckKPF21LTJKM6tjgJwBCE7s2fpwSaRc/EZR3Xw2XmZinWveImm+FGj/Gr17Vv
H6ZF4jBtA7oYEKTRdcGdoIG1cNG2IUv9qIOjZJJsWcJbH4WrVl9ku0zfY4WKtAh2wfhdOyo1PwUt
WElvDSZZTdGhaW4zX03uC6gCwVkNXXDkLpnSZMY+3881Ys5rCrHh/BQNcVVYHbBipGps8yHpyU0V
kDVIJR4CgrUmM/7AtKBPg16vr4x3NDdC0xtUYgssZU0/PXdbB1MC5u0TaLiYuby4ibAmrzULgYcM
CTSzJow6FHQuOi4bHHWxk/G4XJPqZ+BEf49aZU5rpMYH+UcwGs+gKrc0r6ujRn/Q3/c8MGPmaMz7
bITHsymSoW2SvBoFiI1Atf6pzGhKo4cEhe2uYOPaOZmu4JyncbgiIKWCZemQQGgXwmr5BzQT26Hb
Z5FteIiPASy6nicZVTk8z0NsQgghOfeAf1KtBn9JJ9hU3Wzr2l/3j8iAWfSiBFHLe9Vqs6cENdoJ
tl/1hRuO6MHehxOHMXGXa7W2RxN76sAnJm6HjQBsAZTuEDdDoTwOofvaE3dyqLZTYEAYFNaDu0r0
RnloUACmsvbJkXq7wteIvgiSPd2rW5WoqIhqOR88Dz44zRq1ZRW19tbq3RzxAfMM0pahSBAYejtK
MKQrzmGHSOcthR+aeZsk6VDL7aIMFBnvK8NXvF/XqQJ79tNQo1UKEmGeuNhH9CyaHinozlkl1rjs
1RDfzUkV3OigAiWXOFrBXWC1xYggmFOMJbyiWl6T7zvDMoVqS8eX0auSYz9rjURskKCmdWufYXTt
vqN8lK+dt23IE8IRnmsHr9yUbdJeifR6hwocMEaro+hOCd1dPL3MlwGDQ5zQwI9Kh8b0AbaJ+p/E
eCROOff5z7Y3HkS06Kxzb0j8FQ7CDLvyhBZp4fB4wUb8ljTytiKgarO+s7knFXCuaQoymOGpovIl
YscjMBkw20GCLHzGw3yrkw1ytDgCzhi2LxPyYTDv6wwaFTvUr36s2gespjoVhrQXLmidDw6WvIva
dRF8tGUp+GXSpiAuVDmazeC0kBBLcdTwi8lCEdRvqKH8ArQ5flp2i2iEDqErs9fDxKefx2sUU/PA
EbR8mFgQnGfejBcRCvUjqdE56d2PDySMKFQvna0OgBL5jbV9kIa+NG9kD/cDjyojUuxb3VUnzj93
hCyPUbOwl0YIkstahU2mhU9PKAT9m9HbcP98mw6bAtI6e3t0AbSO2CG5syxGB4QD39ewouPGpl3X
8KyvMd3DSTHCEX/0ol+J7XByVj18ObAhz8Gzv04kPhpVxUc12riYES+TFNU6OpuCstwBA+FiiD+6
unXL0CEnRaOtvWC5rgcEne23CZLF0p0Z977MtDm4piHXuKZ4YzwItsusHX3sdTyfxwYKCVyoQk1a
ecaeJXqkPlsmNINA/ug/pAfrFmDauGF4E7I7L8DQ0jMLR9wu4yAFwPu4/hbKrX1CQsLKEAM2bkHO
SD1H2RgZ/c5j2T0DF+O3tl6oyeOg7e8g67VlK11317uG5HhN7H4jAceBKcb3WifiMZ6aNV81uhvM
R+lYxFs8F4LKqfCRm5ntfuJfYOsXHy0MTspBqqAc2wGtELEjsFBYtX2tlnY+osoZ7itspEUMwshR
L2P9S3aUnwaIe6+usvZQReF0E/ZT/xzoKUY9gZnLa9AAM1Xo25Gg3YfHNUJQBhz6/YuOfXukIHXs
MKDHtDnGcfzuwaCEpXKfozEHhTu4r2ysjr5uUbHtPTr41KeNh1tQwZTWnUdOzQwq8RISeaB4qLc2
ShKdNn3TyXQY4/o6e0mTV7xdSlSEwdvUj9WW15C2oYebwDMAvf/RhUp2gPdCjHM9fPGH0O/a6hDN
m/gZo4Y6xVJxmvp1vF9GB1AsW0wUlYaBN9tZ5b4PdhYENLZoPmwbC75Uxo6F04E2+aiXOIuw6h83
u6I9NL3/3e+bPf+4ncxz2GqqifppgrzUIyK/xW0F7WDukS6BAaj37vvzVm4IMHkZVyZLLxnGV/D5
g7d5YuNdONr9GyzxgczGyVIs8Oh+GVBkFL2qRe43Q45D7EMekphjvBvvYCnS1o6bGYIv0RRB04CA
rXF/qIUPPHa1CvmpkQUoDy0pfeEftVnt1QjrgFSmGGCxnBsv0eUKG3A4xqK12y0sPVP02u5ZN2uS
Co/5P/zNJTcBXBgfej3PF0AX/cesPC7RiiVHXaE+G1sA6gLn2AE2BB+RnUqdGnR5JgP/hh5Yo4bD
5sgPxyv+OHgyxumHXyNqoHUW/u+/2DY0lxV4GuIgyfLsz5D36VpFOPYqfR1sP+cLBoFpAucq4Lhj
biK0Qa6Pt6yJALkSCMXfMLLtbr0Q23Voa5uF087PwWBIMa2i/d5LAmwBM43bUSjs8wKUKrzBdtjT
HSOVJQNe3Bdb1aJQSWT4iI2hKh3zBtSuYX8b7xVD1Ys68CnwapDUUDgdBtG7G2l8lqEVQ+dhuwUl
NnDwcK+CQ6tX9lSDAJCj6sCxqve2gKWBrSGJ4UmGAch0ZbpR35BoDWPrhmEBJ1JlAXUoiGojitC2
JAvGD/h+sl/hjvwRYOgLXHlXX+3QLHe7GskzcezrNntVUUGx9hWhVe/W9/a0mzbF8jaGA20kKMsx
hH8P9978gp8BADlrGJDmRBfCiGYvKMfOkwJwh3+doz6QXpiglrFM4lc3KPc87o2qs04zgUYu7JK0
ixJbNGHUplQnvFANtkvOAUNTxKDdbMKzlxqUx0da71j+6yoexdZMZVD58Y1GlVLgGOtv/TWu7tp5
Ht4qa9yhFmF/QIzblNGPAIXtI69m2kaXKlQlfepQvJec8KhsdkB/KDjF1aIMTPII2ahZVXGvoHOY
lKMIgmwbbHKES7ifoxKNCx5pEDEUjVU67+Erg2dfId0ATSF1qohcpR9mM/fnrRsEQBavPo7TmlzB
ilgKHaLEFms/5ChX9aFaJxzgW83XtKpi9wU1IbtGsNN511YkQFsjmxrH9jX16qSH4gjpcDUzP5oa
/Vs6rJK9kMZ/ojaWSzH3Qr8nXqizwN+nsuVkvK4BEPsu6savdG84ZDd6LxgiGXIEQX58XuhObDsi
VA6JGRny4kxKPJxRtG/bbzLC30O8NS1F40OUbuZV3yR7NRzCCsMnD3jSW9tS/1h78F/CVBqNUj2P
zQXJEliFwEHTJoZahcfrG/YgAAUVVKVKjeuzFAkrN4AVx5pG7AEKnRA/hGPuIjzYhSLqGAjpwWIK
8LFtjxYZLp0f/AQhj7x6S0XuKnRSh8EL4I+sNyRyOgxqWkhvzwHs9FJMj5A5gXTp3O6YdHaNeZXR
6HJUOrjqNoiy94R/WoQZb4KA80wB2z50S2LyZGvXzHqDyisV62ND8NXbHhBBuqMOf4y9URx83cAV
HVZHuU1cfxoEWknWmeSmog6V9NqJ5yGSPzCC6QujZFskK4UPCNrOzDOtf7Buw2uFs9ScUlRWV3yh
JO9QiNzschRQ+kT7qdKNPXWY0eX7iv5UVZ3GV0y3+7nutwPqi5hjbdMpn+pKIug6qvbUjHNzrOZ2
PcH/D5zOux7scp7WU7z+WAD9Z1NvdpJq1vMTicPlYOutZRhbLuweROK2ydplYOBomuXXCKD/joXd
DJNrAKx12sZBcGf3DQvTb8axpIL03wnd6TkWK7lDGlV7WngUR5nRApOqtls5LHNiD9m2mOvECiDw
JOFkRDbMzkYNNLOpe5UxRVSYwguBF2Jk5DVONqizlaNrOuMwKnvjgpxLA8CwwY6IrL4xKr1+XL4H
kydLUOm7vLXQYo4oD7+axTEQnaak+96G/bAVnj+qsLDosX9C0DK4Qjb+dk66oIWtThR9G1fRn2re
258rRlxLGsGJ5JbPcPlJGhSVQCrJbbAMFN8z7HLQ6N+2iE++TRD2dAuBNAxSYgzOWN5jj5xzioH3
uWnj+tCvRKoirPvlGC4Lqh3MqLqb2RNd0S6iuUGYnfu2NLu2meznqTADMd83yc1X20T2aqaalp6M
ggMmU1FKydjdTnKbryo0cJdvA/pEJPX8vNfw6eUKTQSW+3qY+iW5yE7tD9atScHqfT+QoUFOZzMp
AJZLI0q3rOjPsTsBoh3hcqmlugLBawoud4p+1g/rrNHr9l17HHrpIBA+gDGLdQFvneobXcaw6BCn
dOBh15ZdFK8PiiDrewBeknG9wz+L+/2Dj4iqTFdTUNZ+kjzxurbPvO3ZwSdxdzv+jImnn8HBt1EK
Me0MlcIYjsNVL1brtMPnl1EDqDU1wCJf2V7h09FcXHggOG53r0pCgv0iOoHuzdczu/rRNv7A2Duw
aDGC6A2FzopIkrgLt3wN+NpkXS0AdUCkLy+AxFl38ddmAN/IaQyQqdkemmkCZhCxMCpgciignK02
fYzWUBZxqM1+jKmtX6uJwURgZCIuN6O8iw2wblLSk/5bkwT6vZd+60AlY9VX9D4iByuI3DA+NZD0
zKrYQQtAP+TojqEzXW02xvHHZF43BaNoiFCGwscxwd3D072dUrZ37jZGKPCvtvG8bBCbV2wwiWmy
3u/sndgD90h823yL494dXOxskFJjJfzeMMLELtHq6wQB3nkPm7fY9eJgEyb/0XoRJ0BM+iXQIYOH
rgfYZh0QcL0y8zq2Pb6PfVjeDdbdy4gZf4goALEekwYVwmoEv0tMG94qOoP6si7Lu299AbGbHEuv
xf2BioI8FeD0H+o3g4y6dIFjH7SeapcEXapy11k2aPhanIK5bsHXOUgvbBZoqTmKssr3/QLeStrD
HF6Nz4lGOZ1qHmBM0iZTzwrW+GvZLBigJI6vxYqu76R3CMBS0XnJL95E6kmukHrAvGqdHt3Qbwta
8H1EThTVyHppmv24Ej/OBsTa3iuBpJBMAQL4yZEoTk7rrn3w6Kal2NFBYNDrQZIMOT9CugFgcXi0
gOKo8rFTGHiBoZNkQLLqB0fR+baIRLysGEW8iThmz3yi8hZF0/oo+S5hiitUvvYYU8SLgx3POgeH
NUY/bfB+7vueqALnusxiFtYP016Ze27MbTQO/zSIaLhODJZSs9gwCUf6/GFGp5L6O1WFHfCVpsi1
ETkLW/JuMOS/mapmvnM4GHMmVnUAHDyUdW2S8946NNkwpSs868OfK2QLcJ1oeMdq6+6JSkw5Vczc
B8a1N4B0+H2A4Uc2667Jp2kAdhDMKzBybasCE6P9uLdQKhg0pV+g4JV3zI/pNQkRl4AxD5zs8IKK
UOOxTZsz+byDBrGE/XKZl4A+hGFN39FbD8dRzesCVoqBJZWugE2FQRU8GBJ05ccMegOvQ0ADG6AH
wUSUA7etMKAhtpWF7+Hb7FYgUEMkxlsyAA5HOhgZcugCqyO+6e48RHNdTiGLsCcj8xl2pnpGSd9z
eC0VcOlfrkA9II/eWarRF584BnqYL+HU3SZg5rQJ7RXjD52aeu3efFSvJtuYVD960b/vshoPom2i
YujwBf2ZOfc7atsnmqTgYpI8VgQhu6DOqN5nJUgGl86zMVrH6r8RVf1PegeqqlA1YG6cI8CGCgIm
9AgA7aV4/vOv+B3/7xM7cl4I+s1k2s8tTBua1FPxAAZVEL83Yv+bJ8FvCIz+J27k7sD+GrZgO28C
3dADdtw/3/vvFMz+J2YkWgpBYovMv6lbkX8g0IZ2TfYxIG0lcl3b6WQ7JEgF2yEEWYw00c0MTp03
/oU7+a+/C6flB9X9f8iAcFx22NwYCNDqZeZPI8jcf/5h//pScOFP7GdVI3lcQJ9zphITkynV3q8I
PP8/X/xfv1tc/BP1GRiZWLGRQlC8Q7FG5sxjAuv2yfyXaMQY/8DHP/w/j2X0cDCYuq3P2y7QUh7b
bQR8+Tcjtt/d/icGpkbCkr9ieHx2mPTROqhydKUlvEd06vv934JffvevfFrce0Lc6NdNfQbXEbXO
1Q/HYwVDkZa5v2wfv/t4Pi3sOpmpxks1ZxGMWU1/9fWc//kF/+7Kn5Y0cFfYZ2xrcvI7dRhCUfh2
/stu9K9KNbzaTyt5CBAjuNXsoxuarmAf/rPUlKWzVWiFgxmeb/H21XP139bB797Cp/VNxgVzvAq2
pxF5Y/V9QOJs6R6H2fsLofc3T+qzQemKrgTmwTM9Y8Kx3tbTkJzJFLf/bXv4bFOqZzOACDhBTbN1
J6HjOwlA6z+94s8WpRZUtBbTrOTEXPzhVV94Pf8v0XJYvp+9SHe0uIguB19+iEEyIaE5Lpj2FL5Q
93+++d/sbp/9LSWikqjBTPys+/EatmgUIAz9p/Xp25+v/69KI/yAj7f9P/vPnPTMVotV4JzvDRxi
hvCu9j9Kiigm4YHLUT9ozBEeBjfGt24w/frfdtbPBv9RTZbNRRCVxLuGUjTwrgaFRybMRx9MZ/KX
l/+vzkcfb+jTAl9qVGI0gV4aBNdDAzJKIKc7EOpQU9ofVo1nQtlTNejjRFz7l03l/zpF/n/Md/yj
n5Z+HZI+8EKY8yfchlePJPJuB6/P5YD+AcvE9VggmF6V0tMshadom7OANyVS3arUBNTLFs/SYzdb
AxpN1ZXb2Oo7kBnZAZNuCtc6eEhlVQMEKfUQBvUO8L5LWSfn7tisi4XND93dbbCO3ddQDutxTOCa
2LrY3hJnxf0Cg70DXclyWeLVPiHrAl3FvEoK4KTXxdriIy5wu+q51RrxfYBL4Qxlxx6FwYDB9MXn
3f5AZ5lkLLF1WdkoOiRVzJGailY3AXWxbb9U4fQC+rV3UIKEPxXQtSPmnfIwzrO+0ZR/MI3j4Ewg
0jhvVeTyKTR7tosuuO6JlkXnLeFB1fDWEY52oAc5jNcTj2GqalZ7u1fgWzfLRxUpZXTfRXQrh4mh
VbLxytG77WI4CMu7krM9vIBw6v/t0PjNouSfttoNWF2AUUx8AjH/Ax4kMAaK1r+4UPxmn/3sgKjC
DRQBCIxPHEU69Jx18zcZ82/W+mfzQ7Yzz3UdjU9knO/HatE5q7xnt9VL5qOSndahWGl3Q0Dm/vPm
8ruf8ql6YqJr/SVEaYYc9r2EGa8+Q/ER/KUo+M1b+JyCETdhh5GQl5xCDKjjuCki9ohd+C/702/u
/bPR7ObXWzwZh/0JYPNNokDdmjYaHf/8ZH5z758tZme9y3hmOJPiTac7Rr0DYPEEOON/u/ynB+95
48jhkO/O4P3eO2dBZ/bXdA+ih/92/U9V60bqEEN/3D5C77O+qnI5XNvuvwQIYcvmHw/tf84kfwEu
32msgAqDcHJcWo7h1P6XR0P+b8j5v2zO/OON/8/lK+H8TgZDdXIIo0TURajvYP1fJpjnn3mvtszN
NALnxwvzNaE/WzWqH0bh73taomk3e/hC5ybMbfOB7SHOTBbg+9Vl39YSXIWxfZEaY1vfk/MFQzSw
Pvt6jx6SEKTaKWr5HaaBy4E2KzlUZB3z0G/2Gxifgp7YzS1YaDgDn/26iks0YrBO89fvcNpuNehL
m7mXNJZlPGj5lkStOQEbRrJMO9Anm2B/GxCOVWKwhX4eNPs7jo2qzpbVyjOFHzPIcz7HEav7VIRb
k1ZUuIP2Vn2uHAHr3qv3Yu2Id4o2EBMAmyaAgy39Dghv+86U7E99YIf3qF0HECHW6LVpSfSyeKu5
s/7qrpGq3ccAgAng5dKVSUDkC5nH9WqQ1gxpvdIQCRH7VUsevm4JGa7erjGeAF+2uyB0iZ10u1DA
MS35XvVyeYspdX1ezT7JqAv6Ayy42CPHyPMEGvH8GLiN3ioXgY2/x4F31GZoj9Gy2S9T5MUXP2EE
kzIBWmlAwG3BAmsB4VGwxEfWFaLbJeQtO4h8o2/TFvysZ8jbovOqJwL6OoaBqfUsS5s2gPQisoBY
NPJWIRXwnsKOjOclaOk3j63TD9JUtoRl03ZpKwF+M+TUF9otIAlB9nQDyQpgPgIK09yQF6RRMrAW
YtpcJNfYfJthSkNYsj97Y9Rlq1xC/69fOz7qf/nYP5vGQm2lZrIQFL/MsjMcFtcXMNSaZwcHK3DT
5p4efYyx71qH1pn205pDdgQoDhKTW1FRWwC//S8hnB/r+lMXV23IkF59k5wW77Lt+uon3gUJQ/mf
96Tf9D88+H+X9bbtqCYTPzlF+jskCdlegwMcXZX5687xcaV/eZb8U1UnI/DVAfTEyAixpwh9RaoU
Bllz+A6Z0pa6wC4pKGnIh1nWJz9Ivv4fzs6sOU6cjcK/iCqQEMtt0zte4yR2cqOKnQQQuwCB9Ou/
07ny8JmmyjczVZ4pultofXXOc6ZQ9FHmr4Fb/vmV//8LuGw2rRtf4wKz6qY4QZDrua4medcapV8D
ksgIu5Lfdi7dLUlwUKaul+x41UEL5hkYuEg+6Jtk4JBDihZLZdK4K0vZxwslZBb/bfey8lpqaDDB
UzruKDHnspMr+4ePV0mXzRYCji06pIDYsDDz7CXqPPYvY+V+Avgd2O4cnTl4UD9PpBGxrnCFiirt
vofIhHuE7j/TId05ALNJaOdCg6VjqH620/THM9129N/aMV0Z3EvNM+vx0KoMNTZBNLaI96BlgegQ
CypEK19p/o8LGC6b9feuYKPETl7HKWDHjzWhCQwCLtTqDmxIu4YWuJvA1QwoTiMyv6832qUrf9TF
Z1trneBGGCfDLLYTKH5Ck29lORy6rn/x64SjwN+8feqD5oy0wq1x7EJoR2yFtxOMSXAsbSyO8qGB
tZOnK5PSQhPOczZGJHU5ZR+KOClwZ7/BVSF/7iAQx7Vy0Tk3EHWMN9ym9Adu5txPbc7cOUEt8W1b
SM51XFJxLvIJ90tPybSGMF7odHN+GlTBVOVhZ2IPihJIv06UQx7u0BVOyNLjL39/tzmzBG7QVRf4
5yoptnkDGXK/ddYCTxemKvfy93cPV3kRKmQx+WDjD4+wtN55bXa63p0+hGdjOpmD0+Cohv8C2kW0
+nSf5OkdJKMo2FgHR7Nd0IdPfS1RCWix62ot9yCHfqXFPl73XHc2C2DXKUnn5yauxxq1BhjTT2bw
oTXNKIHvUotsZWg6lyd+MDbneDXcCRpHaI3zoyrpgRurO0llVYiPLb/zPC/vOo5M6FFrcoRku9rU
NLDueujycKgf9drZZrGlZ1MECfoaRu1Ax5Otb+oWJIaqwfji+7y0+QuwYC6OJIDA9SaHqpsIfurZ
1K3UkxYG9BzNpnMJq7LCpN7A4Cqm79QOYY0bz6p7HcR9n61xBBfGwRzSBktKr4aqMMj4HisIg3sT
yYk7sOaXn5sm5qQ26FmVazqQMtzpp7J/Vyic+NZaIu/S159tCgYJvVaXNgHc9d98D+4Ph21KvhaF
vTCO6WySsB2Rd0UyBGfF9QPtwxOrhk++39kUAfwQqsODP8YGHDtERvWpRjm6caIw19VrILn9k1SW
OnvEtGsby4U1799B9d205JYhwiISkKQMFZvO/in097D7a8k3P/tzfXZaeh2zOcJXpIJ0CCqzAXKp
u8qCg8xCDdzFMWxls7P0SmZ7hYDBTeLBDRTbkn7HRhwmEvXz+pf/R736YN6Z49psTDukbNFTbTAr
tjA3ThB8tTIirvqT+5BoWVlnR8Fk4yBpe8VhmKTzGOBgfmbQO9zCO/g8QYZ46iB6+THgqn2juxFG
UtsMOxjv1LMcs3CHez77OALhswkB9F4Lr1lo+TkEjjg41RqFrloy8wRsYeyKEJK8ZC3uZ+n5l3nq
Xd9B/k/SN6MysRwSDRpFt7PtEFFhsPVcb/1/+/gPWp/MDh1dM/igXpYaUWGN9bPs09/aFeoLRI4+
8Fzt8LfWujx4eXBL3EBvp7IVN1PQKhhP7PBHhXBRqJN9G2zDIn/g8P39hP8W6l3K1e3ocfmrhisD
GAANa76j0khKSmGVKt6gtRQ7U1RF1OcDbDJaO9/JUOSR32v9d8C+45BDavcIGkCzk9DonDyF29kW
tsqoCXt5rIiuYtvxXpMWEhNW8frIQ4F6DDSAfQwdYCoBIsCjCaFQjIdB/eC59TmFFZSNtf1QSkBg
NC3Er1o1OoekE1lZDPicqCFDOK0sq0tvcDZVhgUZ68Br63i0f0w25EF1t22nv9ff3sKwJJcPfdc9
VK5bXlq1jGmDkDL8WkjbQGz5FMfbducMvDGsshCcRu884mV6CHULLeuT35z+95v7QQ51UJqQ2AKG
Zc8NnG2ezNZyP/59w4969WxG9LixHRtV7xjWhC2qJJu0dbZ985SPNpgIwQaupNPomnPoYLrIC3UU
w5dO652Ao6qW6qA1TJpwl6Ss3enQvUus/JAb1MGw0LW4gGFruo2lNzibWDPWoCSlR/9sVazeaM/A
fFl8bgtAZjupFiyOCYIwHY9Vt+kdwN2Gb6yd1maOj7eLc+RdD4ihaEC4PmOrlN0OblLBI0TyM5el
WoP2LQweZzb9pZBOAygg/XOeH0fzCLdrSV+vD52FVfkfyPDd0MnCgQlxeXTbDREfYf4QYC90QGn8
rMI1EunS958N/hEYdkUm2zs7orrz++K7VM5hLPzD9d+w0Hnm4Duf+KBouBWOgjUKYo2Ex9T0z597
9uUz37WPQumwxj5Pxw5gUan9qylWlEpLDT8b+YVrA4PW6CGuXXtbZOURIUMbO/xidwJXhMnKNdtS
y88mAB/39sMIEEF8UXoHzrMSfxG8fL1pnH/agg+ml39nl3eNg0lXMyeQKiYWbJ+N7ckj3JUjDPSw
LFlbJiA5QdXbTCpyBodsaVb0x0IBexS6Jo1pdgLHmhzapKlPsodfLIRN3osGeiknQcxrb0ZuJagi
wDcEEzht+mnjAYwF1lPlZnASjqE4jLC//eC2fBlT6Prg8dC7xK7l3gYvaBsG1rjH8hnce17roLKC
CwlUdmTRvISMl5HvkqLbwlNLpptKCeAHIExrdiCGsKccloctgcN4A3lpcdMxkcVF5osjhS5/17bu
+DdPfPFLpaB3+kyKHfwAAut2TnAjK6cnuPYZmB2cI1O7BTjqUTsJNAd+XUJ1PLCkjJWVe6faTtkB
VLzkaQSL6SRGh4N9pHwgPNJpy/OyOhUDgCVNxgAwQVBqNKh+ODoCFGWa5fADQsKI4Hq3Gw59ObiH
GnajCux96HpxHCFhDzgI72C3KmF7Hhn8YTW16jihpPsKtyScnNBi4ZKFC+9oMe0/W9Cf7fjYa6CV
iN6FFTyCfuX1T6A4l3s38YNdSxVsb5DsC9CbpsZ9EL3jgf4i2K2rMh/52Hl5zANFv3FiYMr2dQfJ
qeUU02tRTgbEeANkjF2K2xQ+x50cu/LeqUS17yuY1QfWdMdScXfTYHYCJ7MjFW5v5AS2WQMdtxsQ
ukvaQdzBYJbfgnpW/wExDdcitTQ5gGJING93vu/Vx2LywzMBXuChDVrwq4qwQxXbTbtk5/iaJrtS
Q2+PQKAusnCcf25HaeF7uvawqTp4tG8tEkJlXtSlSGEtgfk6VYimq7SV7qFt/ncEgK56gG2UwqN3
cJpW7RyPNU9FRdgba7S9KzgfQfH2gvpirgizbzKFO2fTjgF9bMIO51FUGGBRK4wZn0yoO7gMNBwO
AH0N6KXbxn+yXKy1NLTcN9UO7Zeid7K9XdTNd8Gzr7jC0AfS6oqdvFTB6BKkuFE3po+6pOyOeT0+
G+IZDyi4DiZvyx5LeBchmotaySm7SWwQePKBjtnWzZPhU2Bi252THl3U0BC1BrWToNYQ1SY4FJR8
Y5fgmOsz0MLsNgc9gpqEG0nw9mIC5vQw4WiQSLnjBMLy6x9wWaA+mODmbEf4YMjgZhY7N9DVAN2m
5BlsMsAyfB+OTJ7ylbrawgpmz1aZctJem5hRgGM4JK+wsiGSsE19srJHWXr8bK3JYOSALcQBWtHN
CbJiRHUCsptsP9dIszXGYoHW0JyzMzgeQHRECbZAxLmblL3y9Zde82xzmGqKpOicuWcgIAgKfW14
K9aO3UvPnm0OcTlejCTIAc2FUvxBQwT7Z7K4vVVhylb2+AvFtH+arXerJEmmSTQC8p9OAzMlpuAF
7mvMaU56zB3rHgLuQ+F1n9tW2BdVzLsPCwXcRr0LNXzGXmARiCQu6twMe7oWdo2qW1n6lzrUbEMK
6ydLjW5Rt6vApagvBOC+nvpf1zvUxw1G5yJqEE1RfIILOSbMjPHgpPCephDMVdCl71wMjk1jer3x
w1Ku8Jk/Hud0rq6mfu37rPRQTW2Hm8qBjTF0urcx6E5d8ZkQ4cCmc5E1LFE9twB5iFPQjb8zMuqn
rqkt+I0E29E0tVa2fAtaQDoXW2OdRakaSfAx8wNYR2Hj3Enfp5HMHMDVRDFm30Lhh3HN4UKC4iPZ
KSnXgkk/7hmA9f23/1UOQHVjACEiATOoGS+G0BD3Tdc7xsfSLhpePvRd5yZJ4ZZyKrCe86DecGn6
7WjL33bIIxXgI7HbFCO5hfv/z/UP/Hh2oOFs4qxTKCEmCvkmRYD40fHGoxViP4r43nZlJH3c88J5
7F0ZNIEMGmxRxumbA+JbjVzMsPky9J+afMJ55J3niTTnQwW9AKAXKAEMdFeAkwYXnSAbWGeKV0tS
eTIkUGblLX3caOE8Ca8QUDkLGSDWIrhzya3bdxH0+CtrwVJ7zRabWneTa02Y3xxbPgeyOSUpYk1b
8a10x5UBtPT9Z8sNQ/ZdMBbQxOVcRaPrxoI137sy/aQm2JstOZqUjGD35Z/DDnVdUHc9/czSTH6F
R17bUQ9i8Ocaax5vB4d0E8KXBVYJSu41jjulLzfMrbb++PX6APn4FBvOE1eFlTYTKzFAJhc1g3Lc
lLYCW+6l6awN/uNKj1r6lMvf3417xkDjKysHvHanfoUy7LYLy3Yf2uPLkA9w99Jhf/3nLLz6ucoD
4qFm0GlC4wBHqo20SpDh2jIKLHtlaVv6gMvf3/0SV+cQdFq4xkSR9WsO6mALyyFbWfsXxsZc6+Hq
0fMbG6+bwqFSKLIZg18Ju1HW2nZ46dvPpsPBCftJFB2sdgk72QloB7pBTGTGn683/9IPmA1uY6U5
0lfQ/KbM3ChsVXsLhD7IVXXdHUq7+0xoKyRac8kHIoBho8aUdw7oCwBrUVcjHbbLDtT6c/2HLDXU
bIiPbTemXSZMPKZQvoKW+BYm7EWItdLLQkPNZR0cR0CVJCQ84x+bGjl+lvpbynRXm5Uf8O/m5v9P
PuFc0gFLLjN2rkXsQVH+BXXp9gHmHgAnUkKPKFw1Z28EiclAgAXPZpvlcKSxbJfhwmILrqV1kFbA
DrIt2CH1c++m4LhVsJwuiwLqgMatoE/cGJHAeFwlzhFFAohTWuQYGGl128xtpzs96eFYDkn4jBWK
AHrWpZ/TX4TziDMtdAf5qEE6QJobiCrljzyjcgf09+56B1h4QfML9IYC9iYvW9ghLZ65mu4LbJFN
n4BxWblrZeGFaXF+e25ZSZ6btIJIJbwTZATlU29y+84Z7nX2udpqOL8/L0UQet3gkbjJQZXuJZCn
U0K+X2+lD4OdMRDnMWcwMsAlwZAXQ6FTO0ra5dvcHbC363qmj6XO1ReuM/mtAL8KrGboSU3XNg+w
0DR/dNskezj+QAnEGR1gZQe1yM3oND7QVSmQAc6QHMfE8Zt96yIBK+19EHGvf/GF8T0XH7lJ3sPr
PCJ/g4Z/a1+lWxwhkPjLVuoBS8+/dKt3ywTt6iQ0ikMC6dL2UKJOtbMBOzpSavGVNXXpIy5/f/cR
IHaYiTkM6oLA2qf9BeqeJS9IOBu219tooXfOZUi5zsa88vABIB0PR42LybtEut9UIYZNm2ByqADp
/dyyOpcloXJbqMRgYRrNbeq+Yt8OxtOaSGXph8xWJRxHgbvivYgbCSwa0ekmpCCbhXHBf6bJ2mD+
+OAUzmVHCi0VqA6LN155EPEgj3vB1qxaCy97LiXh9igCBfJxrOC6chSi4ABQKVb2gB8f1xEA8d+e
ZBhCmYFREnEf9O5Puy7UzyoYrW9USdbuQQctKlCMq/bNphqi8eu9a2GCdWYjpBwlJgEXm+hmbKPC
0GSLaeQA+9Ndlmdfrn/GwiuZ3ysZRjBh21CGSuI7sFSqGsSLtWC1hVfizFoN05LsOPHYGVkSJEqD
ZgdCQLYTDore17/+0ifMdmuONzi0kY137kO1HXRz8nK9BRRnRZG39PjZsGC4V7aqzq3ipKeITQD1
21Q7Nnzu6XO1UNH0mhAcjWGcNKDm/i4ccBzk06dahs6+ek6xj1U9/KzUn84J91+KfDjZ6ZocdqFv
0tkB0qb1VPoF88/EfxqqZ6Q77hSYTSXKFde//0LHnEuFYJss80o5OqbjgEsY8KKpgg/g+sMX3utc
yzMGYeozBBOdUw/0IxZ8H307wwAuVgxtC60zT3RUDTeQu6B1LKFQSXn0Bw4239+i/nL9+y89/zKN
v1/YBChNCCEwMeiqHBRzWjwZ776yqpXGX1gOyGzmyTqvrCy45c5+pcALnfwbqwsg6LGLO3C/nnhZ
rhQll17E5e/vfojUKfxbVg1RlSjtiOX+gTpjhRSiNZXnQjea61rAQ2kFBaw1HspkU+YP8HB8sg/N
ph5C4NHtKI65CWEk6kJzahzMEIj7/WTbzEYwsKSZwI0JOBuYKL6Wk5NGTePp41T0zf56P1pq/tko
ZgLABKEvzc+6O2Tn/GpE8QsM9pXHL3Wj2RGxGlMjUfTVcd8H4dGMtN4OVkE2adpNZyivQK9j8vX6
T1kYEnONCjI1SoqUGhOH1b2T2NCd3QTAPMliraS10FZzgQpSizoEfV1mPLfelGkd9UGAuJu1vdHS
42dDmqdV6wkH0kjS+1EHH2nPoIQ0a+WlpcfP3jTvlfJ5p2DbRW0ORF9W4YQBeV3qg2x0/Q0sDLX5
HVDWDmFiXKeKEdSKm/q9gOnuU0+eX/hoZI0biDugDVct3wQ9RWqNtTZXL3zteRRgAYOkDz5oFYOL
CDzhN2t4u/6tF/aM86vhPGMFchgy7E3s/oIPv5uQE4doBAVQlt5SXpIId/jH6x+28H7n18TIN0qy
Ji/aOMkmB8UkqCAQs2Vt7c5dqbwtiHfD+UWxgzqPw2rIhEZggvde6aebLOv4poKn8kmGPTsCeiji
KsGNfzKl9FyPntwPDWJoEy+BLJdXaj8GtocQo6QJTh4KwtuCEbhleZo2oJ6n1QtmBoIsKHBPsTNK
tp0qwq/XW2jpPc9GwMARNk5d1V5ia5GF0NB0h6uWPvrc02dTHeiIGfola2PYwKOgaX8Ky325/uiP
X20wvyocw0CltqDsjEC/vUuQSWjG3y649J97/KX7vluCIcZtAGTH1TatVY8JDVogxPltTbe2BC/M
zPOLf1ZIDW0iXB4p9NlgyGKbvkGCAAi76Urjf9xC4ZwW1kMD0yOYBgZAm75ZDbRFHWHWVuKaeHe9
kRYuHEN7thgj462FR9zFUoa6ZyQqAf497mn2kBQWoKiHAEJaY7ELxzI7J452AFhGquj1D/+4AYP5
rSrvrUq106BjmHgLDrS3+9zVTaT5j889//K573oAfDDgGzV9G6sJhU4H3OItk00FTEgb7P0m33/u
Yy5v793HeHarZNpDaJID++sXG54nWzu/yepmZQH6uBsE86vT3qgMuYQ9zrK828jqDjtuka0t/x9P
HzDf//fbs9DquyKHiCJDMV3DhSR4tzICP14ooJv/76ODkU3IFstrvF/iAZEJD/zgeI3YWJZnjnA4
gOMd8umL6nOzYpld+jWzybCF/CMLZBiehePzB9vj6c7Jx3DlB32874NV+78/iA58sEgn+DmcoMsn
dMvZE4hNYIsi68ysOeIXfsMcY8XBR7UNhWTGtEj7ggwRqKOOrJzNlx4+mxWpROINYr9czCSPrhX+
MVbw+/owWGicOcQqdADEKJDfFpeMWvAtekeca+0I6ClAlHn3WHqfM1cFc6RVmJUZ1mvToHaubgUd
TqMVrIzlpeaZjeXCHqkbiqaGvhW42E4SjmyMfHu9hRbG8ZxkNbQtIg8ryM2RUedB0hMyfevVVac3
pVX8vf4Zl7nt/+9+gjm0qgtxtALQg58dHKto3m4RMrJBKMImWUNMLn3CbFR7eVXVfWM5cerBNyNo
1GfkHEAg6ovX67/hY6lIMGdTpSi2GDZNII5LBS1k55aYlEY7qjRgBaxwkKZkvyFd4JX3n7OJBHNS
j6V7D0HLvIwtw9MwmjLZAaI4ltOnXr3tXxrz3RpRB0ollZ3I81Bf1C/YXfqA4SHEb40i9vFbsedE
Gl30neyZ257Hyuzc8Lsj64gm9yb8fv2dfNx37TmSJjX1MFFEn51VdlPaOCiKN4jDV/Y5H486e47d
KCffaSF1l2cE81R3vYUMNoHq/Erbf7wM2XPsBhBeJi/GUZ0nZF0l5CVzrCgJnE3v712+x9Fu5SCx
9Ctma08YAPZcTqU610iPiAD76mKBPfn++gtYevps7Uk9uM4GESJItFTdPfI23DP44Gub5YXuM0d6
2QqhdGRCHHVgww9uSSQgtC1ynE0L7ECwZiNd6ERzvBfcSSotjG7OIqHHmpkiQshIAUn/9Ha9kT6e
OWzvsja9G2ae73oexSnuXBMA7HTWAmNQUb/YVR3NXuH18aKgbV7lCJQdbVK1ZpJZ6GJzhg2tPHCX
ywTq7RopiqIY3sK+QcSZqeGz8lCcBkob05kVfO5YZs+lZyMPHOTDIZU9tOGMSOqg3zUjqVcqdAt9
bS48cwFJKgqlxVnREnmLaVufmiYNjtdf0tLTZztOpUDV6cDmPtd+luxaEAfuWeiWKwqwhRON7c3W
JzfolZ8o4Z+onH4juWzaBBV7QNLdFweQKORmtSfej7cIyvmNs+yanP3j3Y/tzQY/KgKFFSI988xZ
XCDQxutA4aX3xExHJAhurrfc0viZzQHaS3skrzEBgBBN7ycBOgjSixA8nQbdGsJn4TPmurOkaZ3R
9qYOCQvfJr4Hcm8TtuXnfsBccgaTKqJ5qNXEE0nMoSFAZySZW91KLycrH7HQu+YEoryqB8U6JEQA
/XrbJd4JlKeVwwX5V5r4/92VPdeYUemWsKiU4bmC+MGCirWk95TDrLRRZTE8AAAjo0YYL4Jloz4k
LrAzKAf0EniJpN+6XpGOG4mA50OZ9eRHYLd0uNWmQeFgsKVsj8T2yi8jtrN2pIkofwMeWcuNh7DQ
O0qgxEF6MQLeeSll7EDcc7l86REtHwRZ3DEks5kWNHHN7SSaOOIgPORKTTAjEPe+Kz29r4zoHmw+
iFiVdnZbsNY/UydvoL+gh6KV7LHMeRaVA5kQqsDCvR4p1uOMOl97iat/28BTyl0Gtr87julXkWbu
bTdJF1wNggQBp/SeRsSQRk5Y/QqzhL+yDrmXnY2gApva9sF4lvMbeaHW86Qa+ssD42yfWbk77i1m
pTuESwRfHCJZfVexfEJqQTMNl0A258626npfwdPsRH1vYW+eZ0ITcHCC4oYlth9ESc0GhPDx0fuW
JZYDrJmFdEUTJuS2xZKwxczcwdsF5eEm94qcxrjDbS41DbqrZV3fsVRIxFiH7pmB/3nPNVG3HLlk
O65hHBobzW7VFISPyEPwTgglL+M+R4YVHxL2tQW1bgfASB4DRkcPGrK1n4DHlSVusAAeanLU/QRr
i1NW1N2eC169lWq0d0OInAIfaIKTAzXeQQEQcPANSY8Uer3XwLUQtZayZFc4II/uEKcNNLCC0pgC
ZvDMeF+/4FQFFZQtFdzeE7j/cdcjKgqx1HCREdwA4n/lDurt2UPgQf6FmF5EgwvvEhLDmsrLkIig
EdtYV+h88Bvu3aKzDsD9jHDKwTZTe5wfSGewp0Rg48npETKft6O+kfDVx42XpHdIsxZHME0QZO42
7tauKUycOOiM3wPEkCLLiEyPiTTBfuQebJITof5eZqyFowkuqy3or2mcl24e1Ygj32RJBZ+AZ3s7
hZPjHuXBJPJZi8gkqRBkh0xsgmyPgW/h0vIja8ide6tNkl1tSQTG2On0o0OsEkJIUnkzIYTr3FDu
nERWjzKSDszrqaGeQtCx3+89T017hgr2jw7ZRNumpV3cdL4EeLcO/4R53tyhZjSmKNmCt4RVduyQ
nzgh5C2aGkTcbSpkisEKb5Ki2bDJLfYEAfNwPHrm2VCkSHOgwZ4UoNp3yClAFJenyzjH8WY8h9DU
WFgkyn5XZal96mpSIq8Huu4GBpMDadL6ydMFMomQRBBhU5nvR0uJJzACC3BsPURjpsmXBIMQftnA
R2ZY7iAJmllIz0n+ep7n4+CtLH+LODe9LZAbgfQy7gPZbxAfMyHxqexFtZ2kA21eOSIf2tNBcnLo
EPzJqJvYcdNMXoB8o4AeUhtozjDUyRZ5N4GLvBnicORyTzbMVKx9cyDz2gaIA0FwSFbtshwxKNBV
DfvL0EKyrQyhUgcXy22QyVa/agFZ7qSmDHnOroTh02tRl6vTPxxxFD+EHZqvqRH1sXSb8c/kdfat
FxTktQR0E37LukKmHyin6VCa+wK6oUjTtgFLyAlvM5GKQxIG3d5w0+JEmiKdFvH0U38LLaezGVlH
jpwFgB3nBff3TtvYxYZOiPFAEFrTvhJEIXonC/9CqGw44XI+EQqZA9lI8tse5j5EipkRqjXEmvVu
TH1cDq3sihbW3f/TEA3aqS1/aGNv7MeNXQXTFoGzSNIpi/Twqe3DXDkppe+KtK/bOK+TPVQacePr
GICvz51Q5rpJnyZ+qCAVBZySU0hD2cFVcP5c/+4LB5S5XpLRnGES500c2F8z9Csk/G37KUOUWfW5
jcNcLUmBO5N+kbSxj7DtPgxvoZhfKbotvNs5JTAJSwDPhOZn1iEHBg6IHlpPD69h1dS10Dxz+Tgq
9ryfqoqjZDId3Ja/Kph8I2TVvfFCrpGHlrZWs4074g2QRcWHLkZS80PgIuBHTysttLB9ZuS/BzcX
9Firdss2lirStxKJH2KLrbOvdte7z9JXn23P+1JYlmmQ7TE15Rshf93ce7r+5KV3O9uTu8qu7E65
bVyxbFMPIkptmNSttYPewoudq8UTuyQBVhb0yoI+5p05sqzc807/ok2ysq1daJu5XFymSFIeXd7G
Vv/Csq9+9Xq9ZZaeOzuM1zosOxBk27hpzeMUTt+dPvly/dFLrXL5+7tzvhpRR3VA1Ygl7N0kuCnS
8hQWd82oV/rLwlt1L39/9wF9nQOfhYT7GNtkEXwt/cPEHq5/96Vmufz93aPl0KQMKfRtHJK/VftE
1nzIS20yG5011qgusYSMR/8JBYE9GGTbuucHBnnw5775bJBigbesfHTaeMChfQPOP9kMIl/phd6/
WusHh6u50FUO7ZgMyOE69VxZexgGk+9TUQdHeNvFfnSSfNc1ZEJaWVo7kWEifRQ1YoMh8MyRUQXe
PZK0wmqKg5b3Dxa8Lnuwkpx75SX+D2Bni18UoQq3OZxaX02TlkhGRGG5UVN6W6LUe5dNQ72D5d8c
aCfNWRFJbzO/M8mGQh9GNqaqGlAEBuX80bUFzoSw/pbZqF8bGAG3fY48+609BWMNX6PrIgfPCxCO
6w2AWgs4kS77rGDwcd4tqpPJqvHUt5QUUWOc6S5NiQiiKZQNXptn8wiIRrOrjC8P4UTTfWBcpBiT
voW4HtQ9PLuCLtelCrgDKHO3yGKYdgmMHF1hWwhExwlz8CzQI4XxXw0tphvNJ8QMeGC4O8qoduMk
E3S3SFgGZNob81tcepgf0sfJDvf9jbdpVFkeUwUK2QFXm/QngOGgMaPuP+2LrMURJMyEveFN0QHj
kPC7VGfhQWhHfDFAOG+doM+tTeiL9LbDWL3E0pWIfMSd+U8QWxH11Rf+UaRIc0xYi6zhIFVvDLnF
ewSUOqibTcVXjR3n1jFJiCBnTc84VtM3h1oiDsMRZApkJW9bmXhwL4vK3RdpW+Ac248AhDu+ARvc
4klU+I2OUl3/yXAG/qXBTjtDEuN+KT27ObI0dCPbItkP4UFWQqTlf4dffUTSa5f12wK/aMvKDPtq
X0GAi79uKiA5kUo7sEPuJ/4TQyoHNjpZcwyqCc750bEChK+2bvprAOTssv4GLy3p0mCTNh7Ii5aq
1J3LRXVAOCvucuUI4jnw7Xc8q/kREWr+qdFgIm8nzlAYLbikMb6mQF4YEmntHYJ6yzpqan+sdn6S
A08hg7yKsXDKs8fY9DhNybAzTm72uZAtIiZIL/tNHbrdD+K4wNPmvQyffQwptSEYvN/DqfLu/VBi
uXVY8VMYO/zbgybyplGxvEcZUJQb4pPmm9dW01entJHOBs+uKfaMBh6w9Ejn1skgmw20oN0dqiPd
eWCXHmBYBbYDDR+G2rMBMUceiIKXfl/kvrNjEjHCG19SjcT40dp3lW6OtuLttnJFcaalC8lh7U0W
zq80P8sA0hbXkdm+khJ6SpzSkAfGGWoTrTz6ft/fqEtKsedMLU5VbDowbsSuDFuQNqR3OWSAtVLp
HgdyYFFuKgLoCvXt8SAnWRxlm7tbzSRStBG++II0XiRaJHXlbJWuwUO1u0k9CpBsgMo2/ePlWPGA
mcrgxt/R27YXSFMGGAUMxjZEXHpQ9BVwBFx88fyRKfDSPH0InMyuozQJWhBhyLifuOluK6crTjgR
Bl9TnP33cLFPvxMXUw5OMsOmGz0Lz516ZCt3TfMtDXz2s6iUu1W1ULcl6t874pdQA1p9AvXG1HK8
8nKi7WMZaNCCc4pYVOCWQZqzHA/kuwEmKdx0adiN3GCDoPHyjNg7E0FdYD22Q1Ag08+SwQHp9uYX
scfiiOhNsue0cF9kOZavSCEWuwIT3iEPbfOUp5x/t40vTsoBqq5KQ9ag2OAWNxmyZh8JIkTvMgQ2
P6R1pra5HXrHSeXTmdt4va3wkvvSTtURMhfQ7Im2jjYka0jSTrzXwJr6jVGm/1XkqdnwjNrJxrSt
FyUc2Xl+/T/OrmRJTp7ZPhERQggBW2ps6HnysCHcbptBSMzj099TXvWnvyjilpftCCgkZUrKPEOZ
7aaGFG/o2MHnsLPqbKMKNw4ksvW+ZBa5E1RhlZMBt1dmTHJXjiraZ5mVvMkpmsE/skdwf0Yr9ydS
DTga/nMrhGJah4ptBWUfqGmV8RGS8PUGEsmvrtmB5A1DcSR0Ajkf1kQ3hcO8R7eAX4IPol1t+8rN
q30NXQ3Y9mTjYw3qj4/L9XTv5VzcZR4Z5ZaNDtsPzKpRaeEJuFME0zLE7JbA6P01ikj+2uXA0plw
QNtyj6ZvjLT5weYxjEqA3L8zWxI/ySFN91LVXnNoaCG/GQ18wjY2gg9KbAx1CZbXhwg9zN8wHe1Q
t2MNfNZregTkB27pBUKASiU2uYz4UTUArZHU6A+Y3cpPjRTAdBPWe3mPs2ye5hH1LRde4V0Da1ff
kRVAroPsUOkcnPesRz5Js1M5XzHoU2bMrG7Bg+q/DSUfcYKKoDpUAM0wjTzeFCDQfisZGXZmB/8B
Nzb4YeBN/F1Gk7g1nS45tFHRP5eptLYx3KuOw8jbLYE0vw8Xb6iUKNoEUKzKQ4NRQDEc6k47zgTb
R9KbN+Ik7XSqqJp7+PG2mz4d8mBIRmsDl/noMHgUhIcCucXw5g+z4fFPMLXGXUENe4f/jGDDDAQJ
wE811lXtbm2ng+84zlIPEJhCrbYhRv2Z5Go4tnFtv2P/oWGkSgva4z2yyB4djlfTGKtdHJGSbtWY
wSXJEUn+KNph3Bdg2N+iyg4qd9TTHMW6qv2F+GDfGxf12Xkw6y2EQ8vnamjoTZRK2FQQChSiWU9b
L7KmZ7RPjnD3yQ84LfVYORW7ReyyR+gT8d8t6nzbAhfOnSOK8oiCY//g5VZ1zKLI2igrKQ/j1Ljw
Q6XTvpa2cZ+UBt1EojXucTA1jxCHmre8GZuHyi2jxzTLjBc4+VZvbQqzjG5sFVgp5WOS56ikwt9m
i60hPRCmmtO23t1msNLdj1iSR9ZAH80yo35rRtjWa5Y2t7lXuT8gNVWnW56M8jY3lXfX9rzDxSnr
9uNktJ+Q14YNXczTR2FS+2GGl/Ceonb+XhWF/AW/XdOHX5TYTZAq28tEWE+c2OaTkwnoYw40+zNB
gRmW6Lkbtg1/tkWV7cqYpYfCrYvbeKLmi2WWxmdkFflLP0rYJcOBY9zXyDT3Xlo4D21uQkeEmd0v
eN3Sv07n0gAfPO5IHZU3SRaxZxQLvIM3T9Mba8CZ5SNln72tph/AnJs7t62jPVpRCloxJb2D6x3/
raJW3Nm9mt9iFGNjNNZU/5L10Kcve9X+xTYPAUxgjfNfWdqUT33KQV3C7NJnLghQqYOEUZzfiBil
Qw8uWQTeqmVu7RiM5Qc/7iOFwlFRwsTKoQ3qXiZT9wnu6vdtLbx7JY3udhKM7kDdNN6qEfo1AwAv
lT8D8opS4MDlVlpOF0DtqYNObZ44AB5xd9h28Bh5AwWzwFovyhtRyWabNHb/iKZF4iv4QWaH1CAo
eub03SQwqFEjVG5dq3APsFiWm6nJzSfVj/kdlMisQ5Nb2LmywroF4wLu6sqN71M6oUMCHMPBaV37
UdBIvMVjzgDX43W/i9lg77za6LfYnK1fPbMc7CAOlPFGFIqP9Vh4j0NLrK2gBkO5fiymHcbP+4yS
zHlB3Xo8tWPanc2peZt1oPL70NcAx7f3yHc3bcFQyiF+53mU3rgNN2/6vE0oJg+KmlTF8YNIiaz9
vHZH9FYic1umo9oaps2e7QEaBzuKcvpD2jn83qsJOVnVD7u0bbpdEbH4oUjs9N7gRrqfs875NFKr
8FHKhi03kgN7ILWxZRBY8wGuzB4dHDjve1zL/zRkyj2giOEgDk/s9saeUCuGyQd4jFFZj3cxjnpP
OezxtqoyxFNjeJRtE5yqkONb+AD308FyLH6gkXIPFpuqJ5Qr2CvN4LmYC3veZazsDlONptJYSQq2
vm3g2G4m5Z+uHNljCiP3TdV1/HmC/h/MrmMrtbes8LIVCOjCPVvnH1JYk9hxROHnnstNM31Hb9DH
Yrp8X116uHYjtgaTNAmsPkMeQRCiCFT92WcrbeaF27al3YUbFIAnY8SzW6xDpP6N5fhuvO3aNd/G
hTKBTkQrCkqgBeVVITzRAjdJHpxxjd279GitZFXVJWFRbaAO7N1j28cNZKUWtvBgnX42zw3zRgPg
M06MoJvtt1KmH5fncqFAqDPP0qpCawHagYEwWACt7G8iym/RK8h9b7Jeqyhb+YSFNaNrSbsQjgZ3
K6lDFGm2QBJsLH4PK+/LH7GwaHT6GeqzHu6GEAxKcdIcKFBOxo+icDcziXeX37D0809//1Jcmooe
KjvJSVxC4f5ogQvQivphIP0aO2zBYoHoxLPOgOF83aNP0Ua+3OECJTbJVr7xH84GkpY4rk5rBSH8
5DPloH90jS+fEpHGc8ZGVWHewAy69AUuSLaBdJRfx/UkVIvh1MjhGunEdejaSNN1B3Vv6pt09sUa
nHRp1epl58YdlFuhYhY5kHMvrDhQaX3MCtJtyeCMvpOimHPdzGtBLaWwnHIA7iGDP/PUP+QwVBdy
ReB+YVnpJDTZtSSbCMrzVfSiGLrEdgO5xuvw7RA0/O+iJY1rTKbBTyX0dmuk3ziDOI2x5im5kJR0
leQiqTMjh5VO0LjdzsAhvQFG//KY//uFZ9aozjJXJMIZHfXGm6xuUEJBsXveJqPoBz8xe/unW+f8
ffYiaKjmeS3v51aluDHm0w0U5Hm6ixjQETmlDc60g/E5SjTxE+DXIP4DtEXSDGuCEQuJRyesUzMj
o8g7C44jkBgRmxTJYQK+gtPrupf/LN2/BGtFaYlGv2sGEdSebmMBU6/SgG1HlRrjymAvfYMWrTKm
TIqusIO5IJtiuFHQQG8cC1eQlbPI0gu0YI2ITeFmalG4qMe+Kz5z7zGeKj83VsZoaSFqEZpnjgsh
4ZEFtYNSRmblx7SSH5dX4kKA6kxCJwUzboZNcZAlz03RbQbvYWrUSmpZ+OE6k7BvGssxBj4jefVP
IFA/MVS6Lv/upUdrPSIp4S4ed6ikxYP7DdRyuEHJ7XWPPk3zlyVpdZYzjGVLA9ybIQoNE460Nn9d
fvbScGvbbFNB78PBhhIk3eBD+QMix1g110m/EZ1Y1lttjFs+Fgoq+DCE3JYoVaT9i4rWJnTp51v/
HRpo4abNCFHvAKUCX3KscfNHw1fGZmHP0xllcAQFoibqWIBjPdyWGQSjZtm/Qt4wKGz1txarFj5L
i0cL2BjViYm5JiwQol/AeGwiuXb4XkgFRAvV2UlRL4SgeQB0bbtHy0gePVyPHswet1CZRjJbSWrn
ZsLx8O+/MzHPk/CMKTED6rreBlysfmOZyXfH8Pb//5V6eoG2t6aDrWRJKxqgX7oZ3Vc+34/F2v53
bphOD9eit4tLpyt5TYOm3NT8ZFv/Pau4XxX8ipR8eoEWw2AnOi5KdhOgwsrbwg90pyJ7j7PtW40e
yJVzoAVzoaREnQrBHLty03ozZL4+vTlayXDnwuH0CafF+yUNoZY7ZxW0swOi3qcKBa2jyvY2LMvR
QVr5gKVp0MK5zY0RGugeDWRvoUcab4s62dfdb1xQr/wI+t+PYChXVK4Hnk/U4vwUv3pZ/JDkf2H6
tamcVZvOpWDQ4rmxVNfXoOzelIbA2Zj1VuB5aRUkllO9CSXpUyIhwexPDmzTgAUadkaWoN+mFKo5
qMMDGiYElKDnjAy3IMCYN4WAmqIBdPSmPrWyfAQDA/Stz2dgw5wKZcm22oKPEm+6sitvc0gh5H43
lM0tNEeK+6w3xcYtbPsZZWy+c4Z+2uS0Td5xwOlQzwTDePArkbQ3bBRiCzfi1vbNgXYBMLI9RqhQ
QeckbndE+xH12E6yo10k7TuHzfzKNWlpfWmpykxciMebGUUjRwA4KfadakFGHL4XACXWfb1S71iY
G52UaFrQh4KvUBnW9bFCdTYDswEw0pUVfC6TI0hcLUuh1kd7SFKXoV3iR1tqPxb8imPA6dFajrLm
cXRRwgY9Pob3uu3PazIISyOi5aY2TUXEQSkIE/ETyhBbhk5py75dlbZdLSdVckjiDrrFYcQg+ZGm
u9J55faahubST9dyUj/PHnrq+Ry0fWiM3tbo3hPIN17+6f8uFfql6DTiWjqCPOOUpu7s3qSWgDVW
BvLynsMtYicdiFDaoi1DT3ooHAsXJ5uNG9XVTsKwcUNhonrfea23L5MJzEXbWLUIQ54695O0/FVZ
wNxX2UCCOZ5/5iIDJ6QiBwM94pUFvDSiWuqiQHhbBUMKhtHtrklfwPzZls2fyyO6FB16iNskiovT
cU066lhZ1i+7Kf9e9WhHO39Ax6N2aNrQAIKtmyh5NLu1EVn40Y4W0m6sWmb0GJGIjJMPnUVYhIze
yn60sOM5WlB3vdvAieZ0bHKKd4D932BkfMhciFJlIJVfHpqFKdUpm11NuGKAAwUdZX6T3YEF4Y9i
jQq3kLZ1vmaUc6BxYR8UTNVHPrNdSX9H9ck9i++MdGVyl0ZJC/MMyPDEBZIocJ2X2v0pGg8KrfXG
Truby0O09BFapEeWPDFiKJQPKlH9sglnx1QREm1hq4VaSyY6E70eZ/y4/LqlGdGiuJ3Lxm3bjASw
Dg+JsGGeMx65+HH56UsLVgth0wBi35U5LkWs95X902QrD1762Vr4MoDJoRPVmME02s4eHZfQbsbH
pDbWBIoWXqCTNy0DNhWpLEiQuv1xTruT6ZL7kJrm/vLILEyzTtu0sxnO2sUMub2+uOtxmvIr03op
GlzmrOzD4fS6o4zO3lQtF16SICZa6FDskjK/czLnME+15SeeEXAIoVz+oKUBOwXMlzP51GW9ErYx
B7CigIkQsaO9Z3jOzs4lO1z3itOrv7wiyQoq5qiNwyIfAsNh3/I++pnya5iA2GN1hqb0BlPaSTzA
vbYMUHjbgnn2BiDySu7718Y6s2FyLbLRRS5IVkVIfgzEmbgx+n0KvOIua1swPAaAAwt/zsfsl9OM
Zohbcflm4nQMGZc6PoB/l0ofFaNuW0LfqtwkfYE6A8D1x7FQngedYEjAbWAFat4ZMp6AvzQSdCuk
0T4Ii5FvyqXJ+zzb85847Yq91fXDE5jDNLBN4JQyWvawqacA3M39NHxenrCFRa4j6OshB640sqrA
rSd4Lcr2TmTuo+21+2zo/zpWsvKe0/53ZmRtbWRbajkJQCZVMBbGj0gC2tPXN8mYP0rpbXg5fh+Y
szKLCxlNB9UDDAngTRnVILnRLQhRsW/mayLjS8/Ws+UwVkgKdh14cwfnSZfAnRG+9JfnYiE+bS1j
TpJJqDFAbAD0vp0VNT/HfNiTFPp0///nu9Af0U49CUjoFPhNFQqgwlQVOF28S5zHyw8/NzKnh2sH
H8Ps07jheR32VNxmNIOnlfn7ukef1u6XpNJ5UM+BID3cJyxYwjrvk7qK8O3qZ50UGrwygw0jWKXc
d8f7Kn67/IvPHUFOg6GlwXHoiYD2Ig9oz99lHee+3YEmpgDMI0O9Jnu6NOSnv38ZF1AinLQAxy00
onzDUxC2hhM85PInLD1cC1h0tJVjtOgIN7D58xPD/Ntlanf52acFpyeD0/BoJ5oCGNq8M6B3ChGu
zSzseyaMAxh/t6qz7iHBte1osy9jfsWmdHqdFrR9KVhmVEC9lOWdC6v22PorgHS9/C3ngvb0cC1o
vQjIRGJCSQxedmiaOBsHGBdjuFIVST/kGKVdD6RwZWhbGBIFWAzISP3Kb19YpvoJh4GUPkEiwg5M
IBglcC7mX7sBX2VtgS49XwvcjBBFJamLcHLvC6fyR/BA3WfSXZdydPmJaWKgGcBCMQTBIfXJ5Hza
YH9dntaln65FsLRtayYsgyJSVqJrZQPRBExZ5rsgNuxTGENcfs0/39EzofA/J5o0HTNF0L9Gyx+K
bRJ7PmiXaXxgqasOQ6ug0e9NQ2gUlILYYYoH25QZ6ngGybaXf8NCpOuHnq4rCqtFSAatIZ+zEzqy
aF+ve7QW6HkCOong0KE3yagAuBk2BvDlK6v33JECkadrT7CuH710AKxkSmPgk8GkZvNjOv7g04ud
QmkVfh0rb1qIca7FeJ62Y2u7DOphrB5RKwc3mVQgI8PM/Lo2r6vrT+QzMIlkoizwbIgOE+mPQNzx
5tVSz5enYuEbdA0KQG+SRhXYksAixkXp2wwkqjmsZcGFudDlJ7gis1mxFipoGS328WQ2+wSd6mOe
swpaijCn3QKEnN7kuBd/XvdBp8j9svsNXUJy1eKDSrYbQPGYTzD2cVgJiqUP0uLfrkU0jRGad0au
7ibCQgFe1jQKYJJhmmsAxto1nbnysqW5Yf/9lLSKjTyC2k3A8tFD+Mf3mZPemll8TSEQoaKfvqF0
2eWeg6+JovyAU9otaWpIBFyZQfQT99gO5ljSkyNlAedYz90Dan68bpa1vRvt98EcXMChKkj2M2fa
dNOLZ1/TAzuNixbYLhDcOMTPiLo531GYJWSq385iRRlrYQ/RSaxOO7elzCE6WMlDTp877w9aJE22
9uOXHn9aul8CYHKjyrE9/Hia3aCV98QhFzGdvJnl61Vjr1vGjGZbcwa8VliT7sA5f59QS/YL0txc
fv5peZ/Z+5gWwUUyQSmxICY2NwgPDA4rfTdZO2MuxJROZQXbIIomUjqhk+QPcrYiH97FG3nih1/+
9WcL/lg8ulvMZLhN4+WJCvkI/RsH3lL3aBfNcA3GJtEwy/Mbl3sh1LlGiGXQ+E0mtfuQ59146zhS
PvC2yXa1CSOHlW1qYUHoHgsTbjEjAOMsLKbC9uGp+XssyWPWO/dEoDp2+bMXXqKDXWuZo/FoNnZY
SXiTxw/j9JxKF/rs3y8/f2netHtHzBNIX2MDDIlxKs1/DqLZOnDou/z0hV/P6H9jxjmVH3GhYdDV
5r6Eno4LAAUg375B7ZUBWlrVWsZyURnmceyxsLXnTWpuh3Jtm1j68Vq2smeeiLrCj+d8K9mPSkDR
7aNY69gvPF3XsYBmbS8FZGxCxT9Y/VZQULuqZ2GvYBoWhkVXsoAxuRtXUcRDSGGhWyz70gcKamWX
WPrt2kXDVmihJfQ0MoP0u+jWgOJ15/6q7H4lVS2sSt31C8EMDoqV4RjA5UYwa2MW97FcWzKnn3km
EeoUcAw1BIqriYZmAfYRKz8gdwbWsQeaD+FQx4+6dmVLOu0N5950mp0vewYB28WowdcLPRB9oJ4B
kverDV5YDx0elv5qyFofbGnAtDCu6rQiAxJSaIPKXg3QNIId1ZZ1s9xdjuSl9aRFsivybKwSfAlR
id/WL0m6koCWJkOL33LK4wTFfR72sJ6/8YoK9KBJTrs5r4C6h3ojSJm2WPmKhfnQ8f2iiVAttwtg
sdGc3kdcQAlIAf86lWhM5k5GU7+PXXFM5sRbuTWf/z7H1QaOmM5gTrk0wyY/mp06KBYfy/pDyu5F
lCvxeH5yHF3KNrbn1GxLAMDrNiUg6UR39azWuqALS0vnKnS04wT3SScsjdZvCn6MINfO7LWz8oKS
oqvTFVxh1WJA7yJ0EBhtXvg1OZRALQ0xhDup4cfswctqELjX0KBLJwl6+tIvUZlZnEUMZn8hTcGE
cz7S+aOEF+pY3ZHs3Wp+E/dRpd9I9TDi/NXYzy0uu5ej6J/52JmEoPMacjWCcqbg6VLSdpPU8p2b
pi9AYIHTcnxEp9PnRnsz1skBAJs/ozsP26TnrySJb1LT3nd1vTMr5zqhRFcnP7C2M8Abq8wwSmEq
PTH1JNLixgEm6fLnnl+Xrk596MkIuQuh7DAxSRi11hFI57frHq2lDemR1k4iBx3ast5kY+Y75Rr5
ZGF3o9q+P0CTLKlka4Y5LE0yN90Y9a3dCx/6vitnln/72JlloDMdWlCOSxupLsyYNd4ldSMOEKOG
GmYbQRwApP7NVNbGsUb/oPCr2iyOBmxUH6Akx47mwMdtXEPzCizLOtnkGXi6APO6gAhPw19vhifg
7Hgp/DkS8qJck7zPaDR9cNOAqsJQtPH3uvLmkI5p8sOC/dJTCsb56LcVHW4h38b3QEkb97HpGBBQ
iNK7UvLsNco4JL5H5ULx76oZ1P35PJnOBWxW29DwKkixpaEXsz+XH71AH3J1xkTLHJQLOlmGeVH1
n5Fixj6G+MVxJE7zG8x++36cclttprRIHqG3N/Y+LhzRI8Dtw2FoOtDVLv+SheSpk07MnjUZ0CNY
/U0BOJAl3mXLX1zTWitYL71AO4rlpHOZql07BP1kE5fjRql50xrPl3/++c3L1Rkdrd14AN5OkDlV
hnXXiJJBjAeSS49Fb/dvOatz9LU7SIJe9zrtFGPIKc9MwBvDKG+7PeqjN42CWOHIx0eAL+/ZUK2c
jhc6Iv/WzZcdAL7U3uBB5ycUnQWdvRiqQPd2Lui2VmUDRfvGBmCTgdTvFD0URYjdJ2tbwPns4ujy
/FGd8WK2IxIyeBlt6pIeaQH3PHMqfo/NGo5y6SXaQOZZURmDqM1QRN86oFyz/Imhl97Q35cnamnV
adl3Fg7UNyBsEmLffk8NOmH/8mZSQpLMdq4MHS0NQ5hD5U0mynBKpvc0hrL63CfZxkpic+UNC9uT
TmcBXs+qxMhoaFj2fW6Xn/B8XNPqPj8DqFf894wR2V5FRCqHsGqK3xK6k34BP0aIUtDvAymfLk/D
0gdowS+SGr02J+kh8hU/pFOxn0ElvfzohQjRHbHMbjaGyIJdFdyk9l0K/j13bpNp3HQpqihDukHn
3Lf42nAtLCjdHWsu+qhIrAxyuaq4tdT02Cr2EUf52klnaTpOI/gl4IHyIaqNSyuM4skDpoSAnjbK
wtu5p302n2vWbi8P3PkrhqN7PKhcJRBOnnmoJMzJexrdtZCv9bx+l9oxFK/G5Ccfyo/LLzv/WY7e
akV2SSmp4b7m8BureYWU747A/zkfrxPEdPR26zA2JYDpuOmXgEzTRh5U/+b1N9KpVm7657/A1c2n
JOd5Y0soD87zvSru2FQ8Jx0/mpG1Mh9LMUL/O/MEGlyQXwWAmkffuPNYDGv14PMT7RItB06kgMQY
K2g4FcM+n4wPiBpAQWhwb1sIYlpz+ZMbYmWelz5Cy4VoV7GGdwkLu3S+Y3B38c2xWbk8/rv8/u9h
FDiv/44QdFQgkQ6N7TCeafVS0dF9tCzhPmatO77BhNLeet1c/43L0t6m3FN+e1L2bUVupGiecEiG
EIOZW6d14t0Al+19YclyTwX14GMoUfNzOnU0Bgt81JK5T9QepgCSVcN2bCv3AGlfCHPFTXcnCweS
ZD1f02g/f3hxdDKBAtKfiNweQjdFORjhJ6pH+Pp2P1yuhvuxjNBdapU8XA7F8xnM0ckFpsFqaUKQ
Oiy9+JgP7ZYCPYNr23VP1zL9JCHHYqVQADIG+WRX8NGKvTsh6x/XPf4UnV/SYykqN+dmi7YPCnpl
Kbdx/122awaUS0Nz+vuXp8P3Uw7wMJzCuGqEDzm7B2tkv+HWJFc2q3NJxAFMUQtFw4mEwwfDCtLq
g3fCV44DOZN8G9M1IPW5Tzi9QQvAue/RocQuAafdGRQxVtbwR0vJXuXOWq383HLFK/SCcN+QngC+
aQWqFWHq3Lv8hgKyDTsPv45WYn3pHadc9mUmophj/RDbCqCbXYDAI8SwdVQunicOxb+iB22p7401
pO3CoOlax+1cF3brmkVYl0XQdd3O6/mdMawlroVZ14vEOYX8jyBQoXBrWm2i3ItvZzju7DBX02Eq
inwlspfeoy1fwYGHg4M5DboKRUPYs71OrvHYJEZ6S4AauByBSzNzyvxfZoZLlEAh+m4FQ2xPkGdP
bmAb8kla59AN1Tcnq/eX37M0J5b2nryb+m4G5y0uuz+U0I0U2a+hb35d93htt52MkoGKhvtuCbFz
N5lQWb1Lzc/LDz+3C54iRAtzlVQCfIlRhWTsA1EkRyOOtpcfvTQsWnxXgycKm2D4SdL+MGIybRwx
/4iaYa2ZtPACvY8HE9IqakRDQqtHhad8bpvWz5yVOtvSw7Ww5p5V8My2xtCM7ylkViGPt89Xi5YL
S1MvAMOXIsmmuShCyNl2R1QDyDNUKItbUzRsa6VevneLlK0BIReiTS8HZ8CZiJHabjB7w2dD6S3N
RApEmPXDiebSvzzdSy85DeSXaLNolzaVM9YofKp9ORHPT3gewt3it42y8OV3LKxWvdQLEknVNj3g
chBNuDdF/6pSc0XHfGm+tSDO3ca2C8gFBmnCfeiz+kISf7ZfLv/wsxV5xJletoVwHW5LZk9CA+48
FaciYKw7xC75hKztps7NwJm7XeRNH1O+hh9YmhEttr1UZDGsA+Ywsz8GSrdQIfXrLD9S+23lq06D
ox9zT1+lhThFjy9nE9K4MUPB3jP6+AgXmeoVgvPdPUhd9YuaDTOA9Kx1qDxOXkc1U9DYKXknhsof
u5GsAaFPcXnmp+jlX+iV1s2M4kPYJuPGhjtFygd/qAcf4sR3ZvSn81bS2sKo6uVHJ08zqorBDKx+
VuAQ8x232rdoGr5FTrnm7br0klPe+BJMwCvbycjAPGq7dLJxGeDeQzbU9gGsDblt0dCoVj5nYd3r
JWOIL1M3BcgiNCM6gArQbycr/kHt9opTNpaIXjZuGqehFTHNALwU6H2idf6pFKREY1XL35eX4UJW
+J+KKtx0pq5TVlAX1WcNR6WSeM+XH326r51bVVpWMGqw0pNSwr65HHOfDaf2GdmgA/PgtNGTWbjw
Zen/WL14vPy+hX1BL6JyaU1FE03zyZna4VAA7saN6z40Vglt7G/XvUNLC7bKDXDghRcMzrSNOhse
UqlP+d908HzoZu4vv2VpXWmpYXDsgig4vwcZm2+MWOU+TnffoD/tbi6/4F/qPDM3eqlxhLf5KAcb
hlrjSMxtUqKCljVUvSVRMsOMWhnMb62uK7cKNUlcrlXy0CWm9TjCNFH4TlFDh9Su7KCAblzoRcp+
8Ti3a3DwhfrpOJ14iL0ozzYc9m1HhfZPCKNwECEu//6FVatrxQxUGdLuWwLD4+wuT9qtJeqVmF56
tLZqQd8ybU56cIMn3j2kwsz2TZKlK4Dvpadr51E3a80BhnmwgoMM+03bOcM9lAyilQhYyHx6kZfJ
sqwbMrZhAYlZd5IDpKLiuzgxXy2Y/qysnaVP0NJr1HtyaFqQ9EHiaO+nhHEAlbO1HWJh6et1XjGN
ZuOOUJjsqHcTu9ErGi5BPHdru+5CktALuzXsAw0K1XFguQtyrHKZbFPokuxN5fw16zjdG6I096Lu
4AKW5dZNokp2ZGNkwJKg+hQsjbaxJzII4/T1k+2V1msBNeKVjHl+Hwak/L87FxGFAB2vHoOi7AEc
jFNo4VevcmRP4K1sM4jbb9WA0+flIFoaai2XeSfjpcaZirBorNs245+DLI+FU65cApYWo5bEqint
QV+hJMCl+DaGDIz3DngWzP7W2iXnf7+t1wnNuKggFTxbgQtpk19QU1dBA43MwBpOjfLLY3T+I2xd
SAgW9DkoGUMTSuOWZ8UTMW+hqHKAANBKNJ1fj7YuJhQ3aZ7SnINlPE3Hjr84rrNJiYu2ktw6fX+4
7jNOn/flSNQ1sxLgS9MgBYsL1z0zwFdBijnvA6eevl1+ydJ8nP7+5SV2CsrMEMFDc276x8ZqDsRT
eyXF/vLjz+cdeKP+9/HU7QYUTrsp6Hsbx3ARNkW9u/zopUnQcr5y5yTxzAbODbBfboT9mzfwq4bs
8h858XzTMfft8osW9l3b0/L/BDFkCaZkEdKf7fdxz4P9eNMdAHjB8fGDv7IX/hA/ktsopMeX/C55
WxOSXZobLdabuTP6SeG9hnytvGojXHjXrZmnLs2MFukpdUbhFE0Xxl32Qwz2D9NY02xbeLReM+88
J1axhRJLDSmNmafPLr9ShczWK+SAFpHMTAAmaLJO7hLT/JvPJfTTnW5lWS0kD12EJ6tJ4maGHAIb
PJX7LLLmZyLEtFXTbH2LJz6t5JCl92jR3feTUxhpXcH8VYReDqVvmE1DK3yvEmOleLCwfnRlHiIt
ScmUYR7qZsOkfK+t8jXL6BrF6p8u6f8eSG1dPscbPVh9dQqnCtZ/j1gG9YC/NhyQ0mi+r2BIb1DY
yfIuGGCss+Ggb46uvXGM3m9JCc4lDGZTsYGm1XXJRkdJxkCgjzDvKsNYDEHNrUM0jyurYmkotVA0
86a1Cg8nHFg0PShbPpLY2NHU+nU5xSw9XgvGmMXozXVzF6pWZRvHtN4mOReg9q8thYVkqdPIhfLg
PhFJRPsEANgtiqpHz4pgYZTAbyTeXvUVOp0ccDJY3BYATE2q+wRBMqys+WFq8zXq60Je0aV0epjR
mpQZOIdn1d7Ka9/OrgKQOp6t08oLVM3naq67ENCa38iLofSMt9iy6k3biV3VTk9W3L7WytwXctWl
bGHadco55OR7VkrwJty52EHK9XZq5JGztcPc0nid/v5lb8+yGF6xuNCFJQwuW8/pNobXXSPifBow
bfvtR8uah6ntwin7pgDd4c5v2q8E8vkihK1zzWMhYEfAsfGJckAHbsrL9ANbPdlwbzZ/N//H2ZU0
yakz219EBDNiC9TQTY+2276+G8L+bCOJGQ0Mv/6d8qqfblNE1LbtgEJDKpV5Bl/SZ3sKpzdv0FAE
o+68894PIX+XjzK2uXYgIEPXsc+HSsBA4ZnJJ5hKoHoMPQrbOXr++sT6+r5D0UB2z05xWy0vMBES
i+VIeLT08DWcBU9okfRDutb6AMOQpF/h7DrtFKc24oBJTWcR8Wq6tl0u5sh+K+ECnunA8v7XNgJq
xby0Uqcd9qRZNpa3SVVfC9TBPBX1+TrlfsvSsJQJEevOZG09/fKJ71b34KKqtlyeLudv3O/SEtW2
eDfFD/GUD442k6eu0L+GlwaONhzPwQ8LEroXO8vwDxyOeOauDd2ZkK2vuPz93VfUsFF35wZxZ3Jj
KIa2EJ1gEPcpdu5zGyHApKoz3cMLZWBtvlrizpbzsfLcnf7B1qONAOCVkFHtaq/JY5SZdNt91xG7
AVmJbRgaCXfFnDmkNeKiAjTkOK0ks90wwVXFeShXuH/pyDrNaxwcIGlyC/nl8k5j6wcFmvMTRAJy
p7Y82MerP4JxKGxqbw9KsrWkjEO+aBbZukC95J0EPmLojnX0KGdyX4TezsV3YzGZhHSP09AjizOB
GPBpiMukiM9hsKfjtFHnMMnowQpFi8oTTW61/84CoqeBSn3fSvn4FrnBibg7O2JjXZm0dFVDMW+s
Y7wncNJlrO9I6O0U8v42Sj/Y1cFlat7tNnjZzLaEf18e+0pmyrF5GlPPg0+jA3Z4B62wpOBifoyG
yDtDUKk4znXpf4O9loRm3xQm8D6HZZgom6R1GvdPzQsBEdaLRQbzl88FK73vset4r0tbywfYeino
zTXtAUpKcINgFbwb4KV2nPTML/579RuKsOLleva1NT9GJBFdEHEUo1ReVPUC0BA9DoFIC3/6HglQ
uioHjvXzLari2C2mBJVePdbMywptEFCExgJK0/Lc8C67/ikbp5RJfScD4nlTUJXbF9nEMQepIIGh
SlbWj33n7lzAttaZEWQW2IMoq8VLpPgu6bFnezCfrV9vRJJIjopDZUzBpDj17N9BrADFqBMXdbq9
k3XrtxuhBExVqBtPbMp5DC+QgdhfpVgPNw2+yYBna+P0s7MgE1awvJxmzhMHBlKweFx1Ame+x6pl
X66/6q/ngrkfiQ0LrP+/H6fOnujUl0GuJl6d2NgC/BjD+vIbKBTLQ490+MvaNiwrJbMyL2qLbLE8
ms7atY59X9N06lX19fqP+dvD/eDHmHekRs0Kesr9nCuL6Be9NOxMrdIrUHeh5YnHMX3ro0gvnzwn
ZONxLH0ZZCinuyOqTl2cuSyqj2VNuJ1SLkvvsJaevrOgRfNLxmJZkx6+tN9jn8YSBC24q+xM2EeL
AYNo5nSxOyuvAKknD1oF67Qwd7m9c8Z/dKBcHm3MTxHHAiflFOZTuwC8zSDLDsHJ25zOI7OMqjX0
qqcRyHPYu8YJX6c2VbTc+el/m6EfTKcpyM6YlNqjGsEdMBOQW9ZE0jUlS/2jKqr+rlPi5yrqL62q
YNlcjAcRrmfVwSl4Xhuk+/Hw+fq6+igcXNa4EZeHmhHch6mXN333v4BJ2HA1mSunMB264ecQhLeA
Xi4vuqyPd4dbDCC9I0Y55hYJ5qRpWR619Iu1gCUPmZfX61+zsdhiI+tzoZQFdBO8vgoYcqZuYT07
vP73tmcbEbmceVXWXuXksvEq3IKmFwkrmJ3caOuHG1HZdZmWlwtJXhB9HMMcOrCn6z97a4KNYIxe
gF/VRHqwP1vlq+jK+dWqh+EOKq1eNvaNfurDKtyJUhs70qyxkHJCY6NqoFQACQr/Igukn+Zp50s+
undjBZkFlk7bQjsXhHjIikSpTxF8tNvKTwjU5PpxSYDeTuw23pmRrU8xkjGbdTHFpvdzhHlI7HmA
dzv3jruz7S5P+WD7m7WVmsPxIbbqy0B1MCnqzxBOSxSIh62KDjdNfGRsONlqa+JWAb4JOJFEyXOs
yL1lwUAVjlCO2oOobqwvs9ICj6ZohFrakM+Q+O+XKV289k6p3FtGwKx/XP+WreEy9l4bFYpMFoXI
gARcGMxpXFSOwYqLSmftzLfzt9P/wZyYqrmuHztRZOG4h0N6k85rS15lx5tzNcAPOq1VUbxUHBI8
ia/s7kfbE+dzGZfhI7cF5k8HXTq7q5vKCf81iQcrPq3+pGm6Src5+9JxoI2g3DoDPAI8+WWK7yHS
Oz3AkZseUP+Ozn0RqIc+aqOsDV1xZtVKoNwVcPLFsSEWa3UqSngjYXfF5T9ITdzHSSqoCy1+dGrZ
Gma9D/J0Gxe4qxNgARSV4StsYrsUeNX2uZun6ElyiFlMcDrAXIG0n4Sj75y5FZdQPSj80xjKCyN4
ild4lfbQR+rX5QvMf8pT5OIi6AXTdIfMy7srwF4CpBBVzyfIYZMUYO84VStz4YFte/7/Cgg45eMC
r/pwnZevree8+pL9LLTMYcZLTvZci8wbS/VShfBALdWxtNAI15qx+8XmDF7BA/Z0TIr4zpuDHk7j
JReZgoYWxL9WD+7bqAT5kVdk69zzTwsaefc29ioHvMTCJ1M7kj+pBUq9U7bkS+MC65I1unTO9lCH
B0yp62PYCVxTacQzLeEP4MN0/EWWIGMeLNHpCg6gSCd3FthGQDFrNlUHU2mbE4UELljOrraKPJiL
8Ri6Ab/t+DMd2hynWQa7aAGa5FNadVB9cNrdDbL1+y9/f3eAW4LDUb6Punz2wPKbYJQOXB8TKVQ9
b+lcI8Kb9SBPt5DZ6wug6f3qFMyjSqVt/YABdAG5UP0AI9e93b71MUai0EdkgCaQp3JfDfMdhXPQ
q1ioB/Eksn67KWaZZSLc4aMp7lCCHlxrAYg4bID3YOL72vDl0bWjaic2bgg+RmZtSGol6l6A+BdG
Xv/A62E8dWNPf8XN3PkHj0B5wYGV2XQADcJ/haF19YcLn3/jThy5h+sfu5G/mHqGvG3jAGK9aG5N
sI/vhuXY4JROrz98I/qbhSMSWvGCqhsqtXwEZav5JRQSfdf3smime9yUjRVhAi/hZ8OgTR2S+5n8
0i5UmJuv0M7c2fsbw2NWp0Jgy0NrRYMumNm9CvmZUL4z8luDczmX323Ldp4jIda6z1ulXkNezEmo
pyUZLn6fMIO8cQoub3/3lmiGy6JaoLg/923KK/GPK7pjFxVPXhccr8/yxgQEl7+/ewWbHOl4AXBs
oaug5FCzBNa69mMr6nmn3PwXzv/BCW/WhUYX5Oe4Wd18tvkIiaIKDkT17NS4UNGov5NT2b6gpV4d
ZlXosx6n6IzXl5/hIjeltPP6J+KQ8BRX8fo5cBc4QMSj81wKV2SxVuQEO7/yC4GX2pB4woK9AsgV
ibUu7V0pCS8SAsmLNgFpHaqlkSf3Lg8bKVhgXB5gggircNANc+r+0iRM9EQTCJ4lzPoh1N51eGud
GfcIF+dvCZX/KXcCyQ9zO8O4Knb4L9uegz9OG8Q3FFhxBpjVNZgMjZgWJfKA67dl0K9lu56vr7C/
+rMfzb+ZRqpYW429CjSyhifHk9S5yOhReLu7FlyYqnU5j3bl6Yw2TH6Ddb36t0cK/VB7VnMCzNx5
6IUa3zxXBHezpM0jDNqsA+lArAiaYbBTeN6O555QJ61G6f8I1oEeSV86/xuUlDkczMZTwdsBipyh
VAfwfCA3VMTOWWhrPYKfSE6sm5ezP1QchATavxCb8q92Ld1v1uCzY0ElOa9x2R/aKtRf7XXt7ko6
R4lqnCCLRjqd56Vq73w5TI9VOa/nkgx+Krya3fOLci6Uprw+na2JlGdCqD4E0YiaMZA2S53C77h/
amrir1nVNYrfxSFtf1ESQ4JQguKBSpv91Zlx+70+Hx/VhDHVJhZ97NsFTl6U3I+Ll1MBJ7cw88cp
c8r41A9lItqdNbURWv6DSGfzXPhVH8GmYh3vAbh0MhKqNeuIu4fC3XqFkVC4y3qpzkxLzkG86O/a
9ZHZO24eG4eHWfKUReGPK/xx87Lk0LMMlPOmo6XZSVM2JsE3imjhMi1eX0V2PgLps0z2q1vVMA+d
Pk0RO8ma/FnsZWcaNkKIqf45NAOnEvEWSUIDU17w/1C4rcm3mi6n6ytq6w2Xv787Q0a6knnmENqy
JvUECh2MxBp9KKegSwLg03bW7cZcm0KgcNiqWVS6Gs7dHJSA7xU7lLS87aQ1NUDtrgdAremL+3X8
0sO/GV7XEM56tOI/14doazUZC1Valju1dIzv6cCbrNNr6gjaH64//G9K9kGENdUwZ6/jbjOyS5V6
RWm+syGfrN0yQG2DRZkb+OXLPEmWtn0VP0y0WxPVd7SHt5kXHHqHVUfAkyF3X3wNUM1HjgcvcZe0
iVsNXlpUYZwO1IIbyjK0aEYTRg8upIHSgBTsvtZjcHCtqH+lmk+PfkD6w1wcdDHrp5pOwbHvQtbi
Bj03EOxfdBZCrO6z43Zo3i4DHBiXiRVvcaej78LynBfXGdVDNdXzXQy7lG8zL8oHbnX+BBh39QdQ
TitzSSeSeVaCISCL4bGfghmyhz5dkXxZ813r2UuQyb6vDmG1uCfJifW8dkVv7wz4h5gQxFCTFw7G
l0tbN7TuURc4Nn2VoX17KNhyqtnJtoK3qPhmhezBV18ESgi4IezsgY2cw2SLI1cGlrwbi/vJHv5E
65BxEDtCv/3EYVzgR3uajBsb2mSML6Li4exiq8EO+zDWXlY5UJgJ36Kuza4v2a03GPFPtCsc2WvI
Dfi2SlayJjb5IWKW0mgnfG+MlEkRt0oHF83Rtu5JYUM8CFYOTntm5N5pv1hsj1u99RWXv78LfICd
SW/q8BVD/HlCCbGgC1T+H6S0d8LSRtgwBUUVDZogLhcUX0kH5UoZvBQ03kNrfTREaEGYZ9DK6rAG
J1HloNuC+dEmGu3gqomBxEQXf5xu+IbLay6vfzdIUxv2cVP1LYqu43crao6BLXf6OR8Nz+XRxvgX
qq5aa2iBNxuROIriyJ3ueH2BfnTaXB59+fu7Xw3eVD0GMTrBQbvCGdgt7RN441ObdKordqAHW++4
fNa7d+gwtKPCukgk+0FKUbkk7fhSNntylFujY5w5vRstlHmFzMXindbYzVS4x77ZerSR0sNpaojj
poQCygi3dip1+0bige/cGD/aVpexN25WfTCg+SeqKQ/GMvW77qDiJWE1DiW9Z9G09QHGvUrApisI
GgpAydQeIomqua52NXM3Hm6GzxL1V2XRqsnl8tmLuyTubqloYGRM8WXFmlgOlAHPEanfUB9ETw9+
XPOeecXGgjSD5jJFjhA2kbkHDcnHCZeaL9AWKHKNZtX5pn1lamsIJSPtqYsSnyy/2Sj2TthqiZLV
Hploa/CNjRsHRcUXBwBXAFEfaCG/kE7/uv7btx59+fu7/YpOwFRYsD/LpxCWmlWTjnvRZuvJxlat
SjlbfMCTy8ZNrHJOuvC2GPPXIe/dbx5nK4J5I4xyK/RxoOSW22P8FgGIcH1ItlaMsVXZCAAGHE+w
YiSgLHbxVl8o9ku1RwHfOKNMKXzHb0XYaY5MRDeHOvxdzfZp7UpY0PCkhhPRTV9hamiEHQQCIN0E
dI5WT9Lyz7Lzvlfjnqr5xiCZ4tC23TTuMvg65xDrlsw9V/Ie+o+37ShTRUOxuVppDWhR0Xc6q50R
Lc3KebDQD9s5wbd+v3HMdlqI1hvXEmKd7AflUKCz+c+l7z5fH/2NcG+qJo9yKSLZ4QNEwZ6tET7n
EDd/9HxyH/FbDIwQOE3NjLIqGhi59jKn3oNvtSd3DncShY0V6hpblylHMNfFk8F3/Qx31+NA9CdR
rqcCh7lu53VnEj7qw1++wDhyI8/viwnufPDl8/7Qhd0N8ygT12PPo4hgMNUAjRWHczKSXUXRrXk3
NvfcB8KLC7CQexw86cTwvkJKJ5nouIew/TtM5tX18lnGQVzBZrOa1lHg9jJ1rxyMw/tS4q6YxXIs
PnlM4HBQr7PNcMkiADO2SW9dsqRBwl/Jxq3dSQu0aeekCAN41kCPDan+oFgIfYK6fV6CcfhZ2rZa
Uu6taGQR6VycvCmMhEkT3Bi/Tcm+Djp28A2eL3qZ0xeniZ/rpfx0fXdsTIJtDBB0KWIykEnn1HJf
/ILcDTJ6hTJGdv3xlwvXf8ffN7m3a8RjUa82eIy2/Eo98HOK4qkZI4Wu8wWr6PNfrgat5vrbNj7G
1CcRSxiHC2qouePpJSGd8waZcJ7Y8x5QceMgNXVJVttZ3HjEC5j/GrUQVft+2w83LjGQQGJWAxuK
fHUfGP+l+INYfl1/9Eb4M1tgTmSPpJXjmMMloIPQraisPhE2dBEgRBG0j0Uj7Z3J3hqdy7S8SwZK
z/aCJVo0GF8kGean1dpj+289+fL3d08mYMmUg4Mn9+2/wfg/b+/o3HquEV3DwaL21GP1r25/oJo9
ejq87ZZhqoxY8QUTTZjO63WmgMVXX6HRfAoYRCjYIHei9taCN0IoDXTUaw5HrRHKX65jP8dleXTL
PabI1vAYwcFpwfT3WcmRkSp2jqalexhAGdz58R+iXxGcTXER5sVtqEeF7dqo6GzBvAJeO7afjmOF
TGNpRMLWQlmJRSx6HOfKgeGnbtI6rKIElocVJL3X6fsE+mc2EOirkMID8c+yARyNoFSd+crrnmO/
bnZSoY3hMGUzKOsHP15Hndui677yKuaPMFwf/7lpo9pGDGgpG6uBlfI+hqQzJNHL8s6aVpnRCB4H
QdWLw23vMdItZ+GsGSkOk2kB1s6PQB9n8del6r3MApX1xreYsWCAli9yUp2jciuj3w3KwWy4c/2d
e8fWVFz+/i4gTK2l5GBh6Yj+N+M/42av7br1YCMi+I49xSUstXNI0yMJSOH9u7PcN/aqbWRY84pf
vPYrAgJp3rjtiJSH5SdeBF+vz+vHv9w3ge0rgOx/r0u5bz87ukzCdu/O+/Ev903QNIXXOB+EBMdH
HAbcjDjgU2NzC2oHCOL/gKZHOave7iYY6ZDDOLPEs90MZaXbRsVYh8SJSgAO8NurGr7H1uOs96jB
Hx+s/n+wz51jWcs6QSoBFha2taTrNBwU/zQ3e+fp1rgba1F2DlJkIaY8FF6i6YNzUVRadlKOreVi
LMcBWpHFCKE/EF5UQpdnW367PuIf31iAr/z/W3P0lqEPa9wkBkvfC9qlzugmuv3s1jRbAfq6/pat
n28cTfGI0oMXovAQ8eiz4CJ1x+b1+qP/6nJ+kLSaYhLEk1PPF4AaYQ/PfRgCOjZMuZmfzaMIs0U5
YLC2MsqmsEWtgLQQGbR9N8yqcuAZ2u3OOS5B53bhApVZOi4OPe5SuTX24jOYsGOiwDZLobIepDDv
JU9BsHRVAsN4J9Gsb45FTQkipTM9RbyPT643sEPUlH5WNzEyCeb8vP6dGwv4P1oNHPxzGuI4C4Ko
SVtKj1KSLwE6T6mH6/1tE2VqFUWdP9SXoHrfFZ9BNMVo7mnufEjlQeQwtSCiyrPiFbqk99OY0F9V
Cb/atPotvjM3qZ+q716XFk2yp4yyseBMpQdU0juYPOFlIwwpGudzse60kramwdgvHKAroboaq43f
o/eZjEGTFFadNLPOrk/0x3d735T2Jx23uHK9Oo9E+UtoyMao8hN0fnjKhH0oy+pODNZjVxc7G2hj
qExW01hPvu4Y9qa/fPeHu4tLzfUP2QiIJhOhW7xRTQFiVk/6+ADEjk56T8x3DTxqd16xMRsmH2GY
6nHwKanypl7vddCsuRxm8SeAiNkjKvr9zpRsDdHl9e/yl0LTFVbVcwfeCXBXOr7jvvh0fZA2vsCU
q2nji0k3FzIPSOsldSw+i158kSsEpuf+7vo7Nn6+qVgz1gSobFIAcxXwl0AUP6CVtrMd/kIDP4q+
xtAsAseqDgedzyReUoCG/QMouVYaRJP2E8jI1QAO86JLgSxUB7l20XFhnIDgVlTzoaETPXEh1Fvo
i/Yh4syBgeRAko4yGwYgunxtIGr4ZgduALV4MA4wKsNRLQvJ0KyEDEPnlkcWs/GtrJW49wDaB9xv
JJymdHbaP75q3c/rMOojFMoinWj0sp/bYukOWs3uIcbhkQa45LnNNzuyiuak6zDKIK1iP2nljHc9
fIeOfutVr44o7T9NWcpvUyX1s4tnnEQPrWAVu+SMvAWEA+4Fz1QMaF/Az2AXW7hRlTGJKj2YZtwF
cj1nQShPwJrJN5gkLpnv42YKiYk6GScZdokbC3jZX18yG8vSZK4oqwzdIsZVex6n6uKKh77w+OCu
849S7dlvbixLk7aiha5G3SElWxz+kzn0f6BD7p02G2mNKRCC03kJu36t82GZVdpY3Zd2rXLaRl8m
JR89oW88ME1BEJvGVhMJkGH9ucwm1IQ6Yt+W85maH7KnkPJjAF7U05BJ57td/Lw+uRsnjMkHvWj1
rvA8lHkTLuR37Ql21CyAMvVaRy+98lg68sWCKV1IMwXvtuP1126cByZXVPvMDasaVyqrdw+giRzL
yE3KSews2a0EwyQPaUhvhcxG+6mQuivTHuJoB9GE5HH2Y36WRdtlve2wY0lU+wTv6Oi5DZ0CJt6s
eV1oXz5BnL14u/6tH5JLke2YcHNej5C+CiL02z01HHTjVI8QBOhTH2zZ89L6YWYhGh966JMc+tqr
DxOznHMwAbvkOWr8t+wA4Gmmoto5ZzaCiG/cTupROit4gTIfKyUSX6JKEYbu2YM5cOpQUaWKDN90
J37tfL93efAHB4PJtWkGt3QgrHnpRI00BwkueFiJp+qEDMP6jw0i4d0A+Mo3u9fsbXaj8AepI9CP
vAX62NkELgA8txvIYnq1Fx08JvvcLtRwByZX8aziys5s24uO9VQPP1wa6UfS0+jAVj+YktD26XPh
QGjMcuPmp9QSfrsIXOyhCoD+KeXKn7lcrAd/oM7RsqL5xVZd9LK08OmcoVl0gtTqItDFsUgWQEv5
O6C344vsWXAQQzd9LULG3mg0sV/O3NDHdtQkLcVgn9iylkNSOzV/gIzo+tnvW+DO1NC/hRJ94hKr
4jfpXLAM6ehUn9DmmNOpWWeI+MC5xKkj71muzEs4amWJEzr8KVBlmFJVwrG2VyiltS2I8Kg+s1R1
/dOgw/krayfnMNlh9F37LfoefiePHRSxMyV1eNINHbJocOQ/KwuCpK6JkwaDHaSLjrp7boOli1ug
TAWDILgDwkJiQcf7caKR9TsqAvdEw7DIrC6UD5MdFEkzYeybdgjOlBI7hTpVdLJkaf20RUBTSEGU
mcv9WiK/p+5XooR1nBrev0WQDU2WwKZpGQL4g4XvnkvbKVNZQSgEghf0TVVrfQinZnlBRdAHNshp
XyoP5u481t3J67wuGye7OIx9iao4lOVo4llFkNaLXvPWi/+MvZ5ORVENWRj240PbxdMp0hGUVseu
/mctVfmrbtwhafgEZQ+qqj3plo2zzAQIT57njUMfo0xHbfbgBoP3GBS3+OAhlpjYLAesDHdUuPrF
bveMW22c9C07eu1NaNrLC4xiJiz2xKCbGWzIFlb2z7T7TZadBHEjkTBRWXYbep1cWpnztcsglAqc
+0Xlr82mPWm8raG/HDfvkvNhCX1IOyOywVYTyCDG4zvsqGAnbm4cWiYWWDOsrR7ZV64COyN+AKNg
UFXmYKfM+NFRTIAycv//j1/qBRosYa1yhwRh4s2xRlOAr4cVDM6M9f6J9mo8QOM1zuQ4f70enD8a
sctLjTvs4MFtYSJgEsHF/l/RlL8cVEuuP/qj4bo82ij04LFd46+2C8WG7qftgukOcYXmJVTIlq+/
YePHmzsNNOSorxl1cxq3U6Ks6Hnx1i/Xn/1R1ohfb2601lkdtGaIk0+WTkOfZ1MlSjDPYXQ3heMz
/uXl+os2hsnccKUzeGWDl+GEcRhiVVwlddhM4MmKW+6sl2+5bMh320ICEEwcGDHlMmBv0VIcx2K+
cZiMHRcvTBaBs87QbPu1zkNSzd+J1aVKPJZgYN82Qpfpf/fzewnZDfiAOHnkBRIw8V6kWjQ4/hkM
26+/4qPQdBkhIyWKLCgyxcgI0UwPozNBa67LvKLuzk7XLvdxJ+rbrMkCE5Iv7KGzLQJNhmYuoq9T
pMpT4YviHmTb8tv1j/nQTuXyNcamDtyml/WCixqb7PLOdgCmb6ivv1VltcBppI9Tex7du2r0y7u5
ok0Kwbdm56ayNZLGrofnMVMA9sJWBRyJCpegVQQ1siD6iXXOTod2Y2+aOEo4MriLOzInj6MgPI1d
sRygZUIzMC1RKwGG45uDxuPvndG8xF8ze8VomtjK0kZNGIrKEIcgU/AZ9+7+fnUA40DjUtxDA3J5
c8bw+xKPMJTWC4AotYrgjlNXcfRa0w4M+es/ZCNQmCBMUlelxVcy5IGlMzu2MhR8UzDLrz99a0yN
GFFJ2YyDo+FB7v2xLCRhaDG6ckhU+MMr9tixG0ecCVuvubThf1zANqrlL/FQWXdwgExdKMIBmXVo
xvrkM/19bop2Rxxwa8yM0MFDsQzwWnZygqh04C0pEl0MDXJqpW58hRE6mqkhTRwg6STLmbevGp7e
5efb5sTICNZWBdHaW3OuVXiIqumIhA9qQN0PEbYHgE72QM8be9a0OXOCmfi1YnYu2nvWNcki5pO9
tNm47HTIt6bBCAqh7S5Yu6UN+yHrs13QrLHq76IOd9buh9d9bFETp1lW0rfIusJTAsWLDF5R8Kdv
ojAdZbEkjV33qV02FZzQXO8BhRQ0MuowwH0KTnsigS13dwIXzr9tQZiozmmZfHRnnCqPKjkmIhwO
Hu/gKd71t525/wF2Lm4TWkhzc17rFIJeh84XR+GGX1XTPk2W2KuiXDbJB4HPNEaTXluXbVAg4OgW
fHavziSfaXZ9bW+sORPcOWnVkcAqVvj8lqkA1NvvxRl6IlBNvEXS+LIqjM0fVyVQgJ295qKuMkVw
PvC9lGQjWprgzgHK0hFhlZ1PMJkMuJNI/YZT9zALkjC+s6w3do2J7PQHC21K1EAg3DKkk3csoDfm
7a3SDapa4BpJAvMgW+wPMIB31nK8VwQCSykdRqtMQ83i3FILO6ImHh0s1ANPLYopWUxg4TnJyIK0
THDjNcEEeqIkFpS6pXbe9V9jr05H52SFtwAgsARMXKHtW5zyDtmIwPWeO3Xi+F+CPZbRxiIwMYWQ
G1shJNDil0/Vegj6EJJDqiFJ3QZjqqB3f0/Dec/O8eP9AiWd/58ET4vuIP9Nl5xEfp1MAoWh9uJh
IymUrvnS7iQZH+953yyWx4xVQyeLEGaI2k4K5VM0NfydvG1jQZuCOCPntWRTgKPSqZCnfZchalDj
jZm1iZcUBJx8nyC5QMv0ANfok1LuXTPv2az/rbV/EA5Nfrwsq34JZAhdhyiwfk+jKmqw4ZCLptB9
XA6DPy3/BjOUJo9iRWmZkob4meuXFHXfGR7BnhpDkgSSBsfJKdR9L0N+cCyPeWlUQD/cb9YlmbnV
qpRMvQ9Ml1ZlygEkeYQuIM0krbs7FEfVeWFVeGzAPn2gg1p+KHct/oFz6Po5ansgmWO4oeoaWU5p
TfGZckISh7hzJiMBnV/H75ZvLbRnkgUDdl6hjJWuTT+wtGKR+qLXeEDdTbk/u5ZwdCD7/n6xuv4T
JBPWdJhXeodu20wS7enxrkRd+6DblTzqiK+ZG8bW2YmsIErCpgZyoI+iVNlsSmrgEo7THHBxCGjl
QSALYHvRUQSUsaD9fV/N3o+1UlGZ1fVUKUho6r3G5MdbJzD1Bsjcln23yDVfFQRQQa4HBryCbMJa
cZ7qQdzQPL/EGmOHjoszOkEfzLkIGU0HDS/autE7codb32Ckgg1VQ8clHl5phOXm34X+ikqIyAHb
fv08/njjB3/ljN5dsnFB45A0RqaMXugbKef+BTX0PamXjYebeFHqQT1/WkE0kpVGUXpw+7S3IKpx
00830Z28AzTaR/EhD4oxSAC4/wfMt7vrz/6Qh4BZNcGdoe2VfS1gvVKwCKUZNqr1Bcpe61fHLxC6
gn610nZoyCtaE8EhtMV8tglvzyMAp8DMjBEENbVE+se49yjc2Uu6aWyfpQWrP+3U5AylOveRgCJ/
Bw1CN2PgPQI+W7TWTtDdOKVMv7UFot7hWIcqrwXaEboLv5WOfFhrAG6jqL8XJVol/8fZmSzHymNb
+ImIECAaTYHs3dvH3YQ4Po0ACSEQiObp78oancpyOuN6VN1fiRFqtvZe+1tfj9WZ7f3UeS0KkAOc
4HR7IAwvXLH+RrB4TpEzy773gOP0+meOFgMbnXaa54PkFlAUFxigrsvDtwpZ8UuZoM9fgp4WcWMU
JDmu+AA+DC1inWdJ2Ia184Wpeu7XTy5CjY7LasLuue9wsKLOvW0JLMTDb47PyQ7ksMCMzghGrqOf
qG+ybvoph/hCZHBmBzpVwfLGa5rOjvm+8Pp0CnjCgxuL9LTnXIo9Ph8cVHT++/MyL1f+EsOLfqA2
AZE3G/OHkVzSgJ/79ZOhj2BdJu08xnuKkzHo0Ad3Q8Zf35mY/9Ms04y+WzcxsqCBtmsZ+DPYC02f
ejTafv2Azwf/fyTCwg19Bby0ewD6NAFpdc9lnpK6QpV48/UTPh+e/5EK87rLzVLO2P/Hd1e/OnSP
VXBh6pz77eNb/bNu3b4sImykyC1FzVaDhJhEsl+1I7l0Uz03PMcH//OAfoYGJpYuPURRPGzK3jVr
3I0VsNsaUhzATi5wBc69yMkGNM5ThYhndA9WvUXkV0D2M1ofvv4An+/T9BSW3CKqQjYTUUpdFu+w
uTk01Nu1LXKISMwUzSWEx7lXOAkkQlyJ21Ivy8H1gPxpmctfBvS4bupa9ZcUQ58JDND2cSokXka3
CbXBxQhnyxby+QOSWF6yDEf8Gkiqceu8O8N04ZucyXZTdrKwjedWZRi77YE4bvQ+4xhmQKYPVbFy
mWlvC3ADU9cWfQrw0IpKJlbBMF06Xc/MvP/RzxDYJAiE2HtCSf4QxnzZt1EOt00oALZxNeYXtvbj
DPvfywc9hS5aGemWHEvbDtLASeu7H2KOLsQ4Z6bEqT4FExqIegJIDm3cTa/KMpkLcYx3Lnm/nRmk
U1l2O6uaozg/HZrlWvS/HWsSMt+IvLswOOd+/zgP/1n+PtCquV9R99Ba+x7aur7RtXRWAeh1v0rN
Lp2AZ8bpVDvpErcdywn5MNlJsZJqNnur2+BAIchdfb0JnHvE8Q3/eZPGtPAycPAmTfMb0sgMypmk
KMsLv35unI5P/efXVdkrTpoa0Udb7nMbvTQjX3PllyvYzZAL+9i5VzjdI8WgFO3iaN9FeTK6twO0
vk10KTw7sw5OleOLDIoQ92+2r6DjdGlxz2b18fXYf16coKc68aE0tIBldrxvCtqi96Hwtk0NxxIe
sXtI06J3WRT1zoV+ZS0aINu/fuq54ToJehxncvtm7NlejtWNV7Wv8EO8Jab98fXPn/vkJ5vjwA1X
ONWXwxBmsSzunVq/jVUlkkt9wmf+/lPJuOqMVE3oegdk1Ods6gEL9OArkAb94nxveZ+KBRU8qZjk
bQybebsLnebv0MbpHLENUUBrfj1OZ17jVDDoEQe9xsi6HVQduJs6h39cKSeT8ZpfWttnPsWpCo5F
01IRr8j3DfzW87kGVgn2bcgc9nNz4S3OxBDh8e3+WeBNq9HjAtXCXrl05SzQxYVX+fIobYOi5NP3
Rupkfc/S6HLw8Ay29KtakZ3i8k6N8YXj/NwrnNxhYhAZmiZu5wOpNHkgEp5esKIvH0w9iJTRpd1C
ZCtevn6XM4FK6P33eAkS265VaHEpwCz3Yj8tQ8iOc728hnZgaTUEf/vmkhvGuTc7WenLVEm0aTry
wEqVH4C8XhIzOPOKFFPVJRw2NT8keGrfuyzTUwZ03VdSBE2FeFL5dVq63g2ccH5Q33/4euw+jbvg
xnM6eDp2fGI1SH+6EGCcI8MON/OJR6tCozDulPh3XgXudFbB+Op3GEQILKKlCi9snJ8tp+PjT4ZT
F3WgnaLje5zAaBVG/QhaBjcZApl+/YKfbQnHB5xsnTGEcOPAQr5Ht8dm7EyV6TL6QWd7qfLx2YTA
A05jOjYKCFQ9p9qjtBus2ykYnvslKHeBLbRJqtkH3J3KarmwOXx2dB4fdxIlARJS5nFr+R6J5Vvw
krdVzL+RYzr+9PEN/9l38tC1QVXB0k/ScrzlAHXneUTWR9UOiOdTCsHf95TjUML996NgseZ7FmbI
+x6Nydq8eTLYLfmlY+DTqtjxTU520KFno1csmNQLelr7ZfnRKyfeyyi81qT6S1C3KCts3aIY39G7
2KEGgw2jzi+1kv+n/Hka5x+ff7K75kWR06KD/NJQcDX1o4/sSkeHrUN/O2gwEa5KaPMzHuFOFPTl
3hK1kbhWLcq9ITXEAb5/NwQWd+v5ChbHaz9qrqtO3xRL/egOW8uW16j0vtXKHZ+yoaVwFKzU3XIf
iu4vWtFha99+fL32zizuUy2kW8DbIAZ0fJ/HsHkp2VVNTFb34Qs6VFdfP+Lc6jvZP9BbByF0iy8d
OXItxLOOhx2EzCS/I9F3l9zJFmIc9B1y6Ov37gLDd5h1lPqSkdenmgfMlFPxo7aQVrpdjCHqvDQO
oaKNsU3VXqbdt9wX73X/hL6ORE067edh5dDhEEpxYW88831O1ZEzkXHcz5XYiwIncqcWOPpBrL3W
fGr2eanaCx/pzJ51Ko5s5xzNdp7heyDW7kDT2dsCSJ+vJ8CZ/f2UgMacoqcd88U+WgqTQNkOFBAe
mJio/57JdXwqrOEorxcqqOTe1J4GO3j64BYQlNhsvn4F1/tPB+UnG8aptjNyu0aYYPH3anaLNRnM
fNvHXG9hqW2WpDUV2ixIIOpfOjZtt8W+b3dDvpBn4HBst2eO30ZJD8fy5yBy1BZFZgdE9a54lL0T
JZMXe7eB45ZwYK/yZ8DfJYbKr4Irwz2x61SYHwZFiucgkCiEDF0TX8FVFKbEoOqLl6loFz91Chlt
OmQv0cdKlF5Rpgu4lQgvSjUdNMuMKhlafguPpFIQNwNNHXpLmN3Ke6Ujs247z097J0BVJchlApka
3+YElXaGyGkNkXEJRDGw1ei2mAO+tsrvtyp0yM5xB7lFfoVmPFAmGWGhje107vy0MbPcK02DRw8e
ChvjzGat5jzezyPscqbQiw66HpwXbyai2/Rur3/1M3W2QCG2vxjq4hn8rQzacFuz4pAZTGkf4L7r
0Qp4ZBsIJ0PyKYfrcxiNaauaqEtlVRa/1YheuiSEm0qZ1CWhj03rtDA6nngy8L7LZg7/Y0bRTWy8
ADZHGC+43tN4+D3S0v058KGv0wBV5yfYhmmYC89/QMli+Mag4D8MoxkhhdSaJjr0izV6xqqVkHBU
CBibP0xXIrGuR/RweJr0v/KJ2xdWTfM7miTdR4XOpAcaNGqduzx6ndAeJ7OIVKAYz0u80WAv/wrL
2YNflepDFLLmsb1lbTuLlEsyriC8nzKYQQoQx4aR3S6iZalEpTclg4fmlmUizg181Vw/tZg0AHgd
Gyxlg2bKksvwR+AbNHX4s9y58zT+lK6Or5j05mdYIbYrd2b2j1MWbNWEoc0olISZjBDS+nkXofE9
GOMEENzxuY9YeMB3oQ/oCmE6ySc2A8vYBUsKx2wVQQtb+Xu3E3yHsQ82rvLYQ2um8C/afdBqQ2Vx
FAiG6tcy+c6dYcT5kGRgdw7ra7xq6/B3Sr16Y3KK/qnYqV0XeFzTZWoYy5/aFKhCch3TD7TP9+Oa
9ca9nlEkF0ktKxZlAIIp9AjFaBHdlAABpY7w5yHpvNLuxkDFD30+Bvg/B3E6qB6lnMjRx07WXPcJ
aAJ6Q+lcpm4NFlcRiTbhJISwqY9d0NdameNH8yhfoViMHqfa6x5rFkdXXEi4tQCzZbDoQuGuGG68
MrHGMS+16Ie/QYdCPcycdJUBZx+DhueB3+22UiYKzgbroqLzPoqw6ko+Wkgd3bfKKFQybW23XqDG
V+5xA00aHe7gWNWuRaXrO0NxKhGFQ2JyW6DT4yVftyyY9qDWhNeeZf4+aim6kKwfrkHuHm5AFJl2
4FCgD+rorryTvXVXrif1R4OIK5FeYx9spJBideo6cUVlr/GXxm8I2pp1OVNzU/AW7GgVNykdCvDi
bBb72OkG2uzdpncsHMNYvxG6FBva+0OfFmaCN7xvR3atO5ln+JODF0vcx1ZzaJfzChx05rO106Hz
avCX6pqJgqvUjP5w0/XaWZFqHFa2ITMW4tTlW7dCwzKQjhYUWVUNYkXaMtzFQnjbQRfNX5Af6Yvh
etnC1lKOibHoQIalRQ/echUBilDp4IeJw3obgpYRJOiGGzaeaJfdMA/1lcest4mCtlohXm2zQEbF
DpehMQuDnr5MaBJN3bGI0rLIHZpEDNKMEWaj67Z31D6OxuHKpzN5moPK2aKFK3yTelRtEiGMSLD1
ik1cQT+D/kQRrbUwBF10cZmM2oHFW6entT843vPi6OjOsoL+pF1UV2u02QokNpg1b1PlhvcqcKs7
pzVqAyPQ/AU9rPNL7sxR2o0VgIGhwfbpE3m1jAwIGSrFNh5mvu450avcNWg/jRo0XJO5fA2x7q9h
yRhlJoz01cIUQQUM4CgVUu+2iGqJ0+PYut3Co76vQ3LVtU5042kLgC9jwr3vCeXbHsjTm7iMJhDm
l27nwEErW8botUfr3E+ou82Y2C6GKMnVfv8Id7Kxgify1GWhdVSY4dVoJszY7CpL53v0r1N8TX9Y
dxFFP7vKywxumvaZW1o/tLwu7x0zwXaO+UBjadeFW2gv8D1srbyb1pT5gxZ19wtec62F62ZptjKa
2w8Fpv61HTu+82pcmUN/HKHQB1h/K5GhCuENTDgwdlFzEzVN8E69Kji4GL6Pmoty79gRM8mfHGxU
gbuLp6BeEU7qdYg2VMz/CBzEvsphiQLJPJr/qmaNIDj/PS22o1tEV8O9yWN2lSPS/omib72VYvBw
iTel+8fruvrJyoDfoEe/vYWo13+fgRh9cSCGfDJ5E0ACOaALK3XDwV0F/RGzAmYqeY7KqE1CkEDS
1lnYi4SD+pKVpBjHrGyjCjIEHy4jUojrPCggdB55sIPUxVsR9MbuBhj5QiLe9u+TdOgam+S08oCl
SQIOX9+qUXXatp3OFEG2Dmd3+zHgjMxMP/fwHoeFXNJBa7SZPIHGqrzNr1u6AAdZue3vmC3Oup/8
crP0DBTWCOvJtk3xFrmkyAzaLH8UCpyyyeYa3n6kvJmRyUEPJCWHuRpfeDgNH70PtxkbSfvbtUvb
rwsTCFgX1eR17FpzTQfsQy6xi5NIHx59qRJlxdMcnSzvjaf87VR4NfRIjbtcTTMHDoWhE7OGUfBV
v3jsFhJzgoXQtU0CpwUvzQfm4uaJVFxSAzB5T2O47SLL069EIaq/fjgEh9pKe9NFZXsD6wMfrodH
w0OHgCW8E1oEImNTHM83dWmWTR2UFL5uYXeHS55Yk5IGK+Rwox0I8/KJQp+5FTSf1TaiarpHIsdf
e2AbrBBnCYROSPQANedlxAWsOHE5WqwTg8iLJcaPMGoBGLF7kjO00pZ5dV+GC7pGbVPJJh3biF23
EH89jiH62nwfrpVR1ztbXFVwCxNLXWeGQliVgtvvLVkfjPrVUqFIIkzUYAOwLbtVvYdNEETPIQ10
UbBENCV5H2o2/MjdyU0t65pbpNkour5N4PCElYXQqzh34SPUG2BhhroiuMd7y3DsRhXhLohrZ6tp
kTpDmeJQ9bLFRePwCCJV2uix3QDryWQKg8RAZb2SzbRGaBR8ON3UvjcLKJMarnYiQbujiBMDguNd
GaOQY0kY3PM2ZD+nlsk/U16orMABWMBs2F3WAIHNr4NhMzxU+1K/sIhQ7LnwqBoA7619OKjQIbhV
scdIGkBY96qqMX4cCKH72A38B24MjGR5aLyV5bbIsNrCWxlH8XU381Flc2XsLU4sF2HUGJEbCq1v
vxrbymI4OrZGU4a9i+Wi/9CBKCQ6XO3+ga1leDPntkF7LVKWV74X0uN38UUFqeLIny31yUYvrt77
Sy9eGCnUARKdKhNFDN1hLYp93Oq+Thi0R8cgGeUCxM/B1lB0uScR7CubrOGue+v4KFgkTKJo1zgx
Zyvq4ErrURSrAToCJhaHie9smg5A3RFw2z4RqDusyi6mP3pME0D/99ACkC2OOvYa95geOJEFXQ9V
PbzLNpxSwD/8TWelgkFo2/2CVwxRqz4WABzofEnhibl8lIvRHEj/scH5rx32xKyI5oSKUb2VjhPm
yTxb77oTgbzug7n6IVU4r4rA9R5ArpB7gbLIkC2VDeFU6rtQpVXF9Ada+urGh5P1SnfT1g+KDVqk
R7QhLPIWp5SBRUgzV+nMQrGqekghm9lx76U3TCAToMMhGeBiskJ9edh7NjIHNkf9aoDwfRMtiD/K
lhHI90ye0WlGb5kd5jsZC3JXUmp3ko086wb0R6i6i2+Pe+j1MBvkGB1dZhP8Q64aGcDHRbq8Pri9
wOdSkR9uZkRQAsttiOBHYBvoN6H5XOg0/AXzyjvMtao3EdfzL9Af+T7CfNhCM+etS8kUGqD0uHUZ
LLl6E7N1ZCq0LDjunFXLEv4sOYnuDe558PQVsJTkLNcpLHaG1TT1WJCw/Ww9iFeDfkirmcBT3hfo
05h409xFtKn/dI3F9UIJPqM107ZrGfptmnflzDNHFeaDjugOXyI9lhmVvspA2TQ/VCWBwdYxaVMu
OixSypfpmc71shZ1yX6pIT7eGKkWD1VA1E3Q1Hl7VS423nps0fcTxD3bru/7TbtQBEcynup2k49E
Qp7jAFsDIPyw0q1ZtpRYPmdk4j1EgnC76UC++cCO0G9i6C+eudM5eDFR/HF0MKfhQI5oiBJx/JCr
wllNAZn/NJrTe1orWW3GOXQRRE8ILtJWdPVVPvOYJ0tZ11d4SRfWO2GApSllFWHpw+Sss7BSi+Ew
tOux/FOXErO1lQxSb+hBiBllNe9n7IY7H9ChPkGrIL8pc6/Lanz6BuaFVYtoqGpFVjHZPpGKwAu2
ncsHEbnRzwjuZvCaJTC3wx/8EAal97tjwfzQS8K3zeAXB9sV0XqKPfeGgcGG09fp13DnKIfMeCWS
Ihr/9TMYOwiRIzncOQt33uDCwH/zxq2eIsexOXSKNMc/2Iw27WaY2q6wOft+ZqKyabPSr0OdQjns
fPQe6RDuziqHkVsE/EED6xhMWOYvbur49dHfiE3Lu4B8HmS7SpcrNwz8A2A9Frecnvg4UMo+7BPb
hv3a9fSwQ16TJLoEsyNnDYxq3bzeWdy4ygRtRLOXkA4h2TKSEN0RNb9uI+l/+BPseBI91upQzz6U
TiWu8hwisQxpcffgY6mvi8jMr6ahdKPGaIRN5FBEh36Il4wj8ekjyeHXbSoARLqFjbO5w/8s7vwm
Mhow60oUiaCh/lkuPixaZIil0tF6H3iCr8Le4P4fTBK0mHmetwrcs1XhDcEvJAr8vW7gP7eu/K7L
Ouixrmqvz1c5cC9ZPiFPk9csRN5hCu0aoUocpaPr0T8uekBSaT219qdZ3alo8NbLWIvXenT51Rgj
eCMhl8+hwuVfDwP/aMD6X4G2AXn4OM57jcvmlFBY1GYmdp3XZSyCNEd+KMs5bMeGkso2aQkd/1DP
0WtAVGyQOKx5AeuU7C36c6ck8Cp+aAcA/2kHTrGto/klNkjXpQV659+qputfAXyA/x5uOMG1DnuV
EZ8onOjI3AAbEewJtJdXzihDZJdonsL3nqwHxpoPVTtjgxRNPS1J5PXVc+j388ob6y6hRdin0NNP
Ge7VTQbJB4JKbkYUVUPuDJsFcqIbNQns6hyB1zQuCqPYNPvBjZpHQIfE2+DGbpPYZeDYvVGWha8z
Gp98HRxUJLy08qbqjUzRtJ4a073QJZ4PfELtFnd8fRfiZ94dProvSxCF254J78p1CuR80L3ms8QZ
I39teFyu0LIB0epCourumOg4wEf3OJPgOI/g1OoyneBds5lhrfsYQOb6COAcyfjYLTvVzvWW4xa4
afu6TrFSROZPXnmbjzpPR5BFbtGFjRNHj2TdsVbeoG8H7kxTyJrtuFTm3Z9HeXsM8jI3zGEZtqBh
+7cJdHwNP1SSBDPFtRFanJXnTzoregRaLviIuNVJDwOHo981VbdxqoZki8AM0WiKWEc+cmmJakmz
8sqmeIwKHDFao/QT4g1TXGfUCvR3N5sdxZZUqTw4LCy3axvm4SrGCbTuxgEgsQGNWX2nx2tfekGx
EmFNfuR9iIhr4h16EI68RlC+/NWcT+HOWfBVomFwHgjinSYzY1/cYGo0JG11rR7RywgYABsD58Gb
RnMLC9I5BaZ7+DGUwtkI0aurjtTDWnulBqEF962EMBrs+TxwkjSimN4VwuAUEEdVoZqEUHixOb+Z
cc6/usa1vxtA1B7VVOusxqdN4b6sdkWIlZ9UOfCfWP4GhnEFzlIB8j3t7wX8v26wgpdDxFqzdsOy
vYaOy99Rwce1skG+NdXo7I53wxs0SiNFZKc4wBbTIOICmmUxkKvPTeqF4bKhuuArYoyDnJpkd73f
RVESlO2Y9aFLf9EwBLpxISF7GssqXEECgjjP9OoOdqThtSQOMEusi8C0Nr2DtDQiJiy97poXeSMz
dE90WRFXemeln98HVpRgOGBs1n6s8Vaxp8h2dhbqgf6DHW+w4J2HlY1WgLoUG91UGjWPwM6ZIMeI
Idb63WfSX1HKzABinDZXYW7d3dzKdlUhdnutQkdfAwiK20Du5w+dNOWTOw7DtY48srWLLTC8wbLg
7mWQKs7nUG7A4Ih3YcD1jumZrNFgFCQ1NsErw/oRxvGi+0Dquk9jExWJnkizB2EsXNKpVg1yJmqi
GoydaNabWbswKu10u+mZV+2HPLTtkf/UvGGfb2/rxdIdMEjDAdVSIPdLSW9Iu9S3SBjlL4L0+jqM
Kc94J7zMBds0A2rM4ujrgzsYgg4bkavgJRwLXMyVWw1w6qLLJqa+89ebI7IaHR//uY6s+INDrYSw
nUiJ+u+RZrq0030fyP7ZG4M+oSOm+yzH5noWnG9KpOnWLf7hLNfUX88UaesgQF9IzrqfDJeBxzIy
UYZ9KgLyLi/Xccyd6xjsgSsfjUVZS3n54hShfkJWh17pDoZWWFY1kKhTU03rkaGhNBJC+VmAPf2a
VgypwpAsZIP8g4xhyup4vyAnG7BLMk1vAwut/x2EGcOQEogaHtrYz5/yltvbCcYXT7CDkXwngbIN
1z4aZl6rHsd26sOIAbfNMW9/DaI3d/A37Ejqw2xOJBPS50+Ej97TgDw1SVgHnqeHq60Ds9jCf2as
tBOu1+Q5X2BhKTQMCuG6+hiSHKBzbZCZo4sTIllbumbjTF6+0gRhTlbTbtw7i9cWaA6bCBhDdTwm
oPbCpb2FDgvmDeZxknLSSd0K9bOauIGOIQz9+xjmF9uew9F57Jxpn2Mz/DMVjXgPpJ4QJivzY1KL
iVbYkIe3EuXSLau4hcg2XC4Vr84USE+dznrtWVg4KsgTZv1YuwC0MRxlqMeQpFAaEXvgvn5dxvpM
eXcsZZ4UveGUQvpJOc6uLpi5BlGhQHg+yTvmlMODl4/yvnFgowtEnbgKg5ptv37sf9Cgn9XOTrRG
sw06lM54va/AcsiGRfip74spW/R0ZAIPEuz6RsK+b7Id2C9eU667OXDA/PG8zaCAoITCX248MN53
yDUWVTKDI7LhuBo+Dcptb2ZXmbcmhBxuKjtn4xnxd/CYh+AMdjNNGEeHVvU70MVNnuLIQW5BgXb9
0LIKuTk+VPK3jHokI0SZT0lblQsmhWmmVc4L5OGF3yJBicDPvUb+Ci2gJW7XJVIcpfPXETX/KxDz
3PHKxGunzTsK2xw+ImFj2wUHD1JIdiTFKqxRUWoMLnYIUuIrW/r0Wg7eH6/x7UNgxxjrDIBZq41I
us5rniEeBS2zyMNXr3LrH00zodpEcblxmK03/oC0hZV6uSEuFL+eccZN0XRoGARRAK5taG1MJ4WE
KBX2Dfe/PGljL4AXt3fJlejcvPX+WyEyFBy+pmWB8h5tnJ2N3SIrG5yVEyF25THlZii8qPXXc+g/
/XGfzaETGcHsGMDlSpR4fd94NMXtwfzuJhgn9nkB3NvY/h575HqTBW6rh5y1CEYskjCPA+w9Hi/8
DUc5wWd/w4nMoFpEjr3Sk/tB4FPTEK6ZTbdrRLdFqQuXugid1cO4kqDF+SZ8+vqpZ0rzpxAWE8ua
58FU7aG97l7IglKNaHx6YVzPCAxOoStj4KIiQkmxlyCeHhbbB+uYsPGWooKMAhooshdUAP9pD/5k
8E6dxJaQ8lwjCbSHLwUuL7w7ChpYDCo4qBj2oRGYPw5Og3TBoQ6s5xRcwzLtFz5lR5KFu/G2AYfu
pRLVcFcUliIXFX13jI9T/B9dVWHQDQzdVrP3TP6KDHT9ghaA8Zsf8Dj0//w4wCjBHJQh7ikL7JLd
sQ0fiFcPFyRh56bHiZAK8sYGOPaG7ysQsT0vTlt+yY/h7Cc7PvOfv7xzI7Q4277Zx04fvsaTjR8I
FsEH3B9GEOWc8Nn3pxaBbOluRxiBJ5FFnYnhkpiVlTcjGJb9XeM55SacqngXOYW+YFpwZu/xT06U
AbEkAJRDs9coBKRFV76UfcVgAgKE+kRJyq2tNt9af6fMkx7IGY7GUwwwy5OyRQj/PcZgfAowsWC/
ym5EFtPEAjAYmMn8XGL44y5SXeoIOTM7ThEmMUpgczjZcIcT6E6h2YyL5YKA+NxPn0xrr5IsBP+q
2U99ABElOghfvh7wM9/2lFgy4O5ZcAlEjlns+MsLC4r2LEnhTeYiDV34IAoJ6FHevn7aGXXSKbwE
TJ4o90oonxZcOhx7Q/EvC7tAYjwnc/xPt/M/K6jHEY6YudN7+LGA8wRu9WEUhY3XsyLhBrWX0t8h
1cfhTYSIvtoivMgPJaox3s5HZWhIKr8aL+zAn4mwEf2dYjRQB6iNgsB/T5DZTyMkqPsJfbf1sLFR
uGviYj1h07/wsHMf8SQ4iMLS6iCs1J6Tdjs47kMea/AX5PI7iKGMRX38ewq5U7yKmbXngjrP93M+
70nDN6RScB/48IoL8/zMCXnKTXE0fClll/N9XVcQQqh+yl+0N8WbcgG+xQVSZbwgwjszFU8hKktT
RC3K/nzvqTsO8rc1qayjC+P02Y/HxGcnH8TrR0ZGyA32o0cz9CRBx8ZXeV5dmOmfjdLx50/Cs6hr
ZzZqoCgmYl57J1xHpboaDH/040sAsM9uL8dHnERfYRU0HJJoIPzgh7Oxvti0XrkLdQ2sEVWZ60Qd
xDMT6sGX/LfOjNlpP13RaVn5o5/vQc2+dqsJ5bBiVXXkG0c3XujUh4A7oizDDjabHcpLZnHecFn4
xq52/Onjsvxn36GiW6wZXLaP45e5wzUktkBeb/7/W+bxx092fqjL4MIVkXhfl3KNUsmb3/J1bMtL
fPdPJbfHBxy/xz9/fQxDgQDduPEe1y0P4qKoujVwFsto7loYCDXkNkcVZUXzZoAOQ0MQZmpnEzYE
gfjRUmYJJ5J9711PQiBA7asIGRV04bRFppSG4qyYb1Rdz998wEkkUxuooCGDifa2nSuk9Oc8pUH9
ZIi+MMvOLJvTdrsR0kTg+Uq029EChnAQjKT96N00Tb5G5/P9DOh5Oqv5USn2++sx+7Rj5fj9TjaD
ASxmF03ux+/n5uuyNyvd+OuiDX9VFNnPxa+eB/hXNf/H2Zk0ScqqUfgXGYHgxNaczZqHru7eGD06
ouII/Pp7slf1ecs0opZdHaEpAsLLOc/JshdVfyoC8XLX2fwQ2wS5bXbqRZBEWNAZT+o0Zm25u/5Q
H33QcPW5/y4FBShIBI5x+xgVPSv9AkXUVzsnB6gfINlSei3CZWEmnUe4dMyuEdJXYppz478xib9z
Le6BWjrDB7QGClh6mNn0UPSTH9QVb87MK8Ciz339iwa22FiOtr+DiTLeFrVo3663nP2P6THf+l3a
bjZh5JL4CDCcknMKpf5Pf0ra7Nig/OZupqRIh1MO6d9mclhjRUgwcV6ZJ7o3q4EgCYCc7MbNbPEE
YWueAyM/lc8OF4j7mtSYHXG0OP3keZC/4YwjaFCZAd01GJFrYqfCgajBlnTb47j3sQp4t7GQjn3r
XPxM4YDTs2kHUHlRhqr4kpW/XFrfdMTAiFrY5iuKv3ivrt9+DyT0PyxTzS/bgEYXxsBAtaiy5O2X
pC74MScuEPU6HW8G2XU1vkak+5VpnD2PqJFsWo/Ye18SBFMpSFQ8hjIR0Yn9Rp0OuhEO265Hs/Sy
LrQPylKTwuGrtN7cKZv2dAAdzPdVf0ot9ykW7nQJ1iiPKFJX08lNLUTYETH2ELSUv6vcgFiWWNZt
BoXExiQBQqtw+LtF4s2wy5X61k0xg7xjQhLCCHFBjvPifTyMzYsRnhh3wG6zJzSp+ZNUufONpX77
OOnjGHQ4sIUaDQJk1vjO77bO/6QexXGGQVV/6zYChy3Gc23MjvAQIk/Wc79UY1fv3cq0kaOraQ/Z
G8FvBTT2lQCI1YRUWHjrSKRMoHDuYCyLi9EPM6dXm3JyB2hYStfZuVCk3UPSC+F5QTr/BrR5JMro
Pgn99GIQanFU4gOzizyNJpgqiudPFHw7xmv3WRHExwKw/MgjIz06U0xyTD4x+Ic8F6+OEf6bO4zy
KEsvBkOIJsEJzkDnyHSARIO0gJ0edjc0Auj8HMAs0+lfCVKNoybg6aF0oV7DCS3kNanWPN7QKVEA
UsXWFLqDa0GaUOD4tLaJgLQ4bUiI3J76tvWLHB6iINkVRVZuSFeO255L96fmDpKOAuh5Qggdg1OO
iumxwLq83NRTZh4CLvShrWl350xufV/TnD5he2BBIoEzKISz4qgVouokHbeirHsbepek7BG7TOjz
9ZF8+eh9NI5n32UuWKMdwbuzr9lZyyckBH1ikX2ZIWafWQnBjklTZMBxar2RRvyhgXMKUnMUwl5Z
AP/b53z062df2hiIOl2jjnxOcjSaBNn6Z1WPDvbzNI3oMFQPZZ7W26m1+3jjgzDD9ziznX5St9Yp
zv05ZNvMkvRv6iTJC7AnOYKI8o7WkMfj7DgMRJ3Ile3TUkvPVuuGt5pOVdCdPTrqTV3U44YjiOL6
a/xoI3hp7NnnOQ0mjlGjkL9HwI+qZHyeMnGfmuGldCGjjcdpM4JqdP1mS5+z2Ve5mvQAH7PpzgYo
I+h0kUVyzNK7PllDhC4s0udkECKQUUGQ1RAFZDzKOME5ZNvt8gR19089wdwWD6NJ5mnUls+69YMI
3PJGQv6We6/AudR/MTkXh+s3WnqS2VdZWX5i+RlqZIpCaAIR74/Yz+9qvsY2WXgVc2N8bePknAvZ
n0fe7ZUpN9r73SZIplnbGCz02rktvqcIgRFjDakbLdwwNv1X6HpXNphLjTObIfzW+FU6OPKc6v7Z
ieOIJ86GjOPj9bZfapvZ5NBqzi1NuB11hR42BT5KG1dXWGo0tyOOkz7ZlWbDOgs6USLItQagxTv5
hD4mWfIgxu5PQfXKTLr0DmaDG2oNzTynARPIn9obHSTZvVGJXBnNC5uJuVdbpR6SbVBzhsXxUjUK
R//rwMudMzhhXUHJVKb7hHyytea+7cIgGvSC+0JAOLi89r3vRkgM2FTlShH5QxMwJsK5U1sY6FoV
DFpn5xAfsqN6rqP+frq1j9Cdb/zNuDEbutc33r48tpG8J0ewTo/ebs0Zu/Cq5m5uZiqfxwZdenSz
EGeJDv8UxJLNvdsjlig9jstBasqGF7jEs62t4icJJKTnIw7m+ohZ+vWzxQAApUPVyRJK2GCCij1+
lM4aKGnhAzU3Z6shg3IHTtxIMLKJIfwecCybwl3QO98UsExF2648xMKsMrdWkwEKxyYYA2B4eTSw
AFqvqnuJTfLjeiMtTCvubMDLyWqKKYBWqE43jfYQznivuyZsEdJ+/QZLDzAb7gXrGoRBueCGI36N
x3EHIKp8rf34E97zyxCZfb4taRdTKhjETs1wS5Nix7AIv/7TL5+1D9Zjc2O1k4s+YdlUIZDlC5U3
TeadYyI33LwYd824+68M/NFNLl3sXSlJQ1+Jk+kiiGJoY3DmHqPzpO4tjL/xH5tX6QvAluWjHcd8
owcQeYfcIrsur/ydzr3iXjp5C6GblDd1BVQNzuADHbK0Sg5mgLQIedkFyuhW9QZGh7vSJz886kab
/18ABYXwNE4AFy4ru4JjLxux/KyQRxS21pQBtMfgZUTmV7FrSaCfnZQVGaL3MqrCrknblZ618Hrm
HMpLkc+rKgMHoXgT8kZAAYksnsZEykpXbrEwOuYgSsfyskH3bnP25dceezOSdbuRRRBj7q93sYXR
Mbe1W5CS1Baks5HtoExg1M66nEqSTxa9555wnbMslgQLqtokJ2/0/gJts+Vd8kotuTKBLD3B5e/v
+m+RAzgDdbU5y3jKNl5TnirDdiJpxcoXfWGunWuCUJPINFFQsJuOPlty6Lcg5n7F23e3o5U86dJs
U7heVsb80t1my6zALR07lp4f1bn7o0umyBB+9qcGckcmULOJ/zY2WXn5Cx+oeQJQzHNszeuuP5dl
9cUL+lupxt+f61fzWdeGCzzO8uFctRAgSlX9pnD6NQpUg+s3WBh8zmzaJYGDQpff0qiI36R4QMzF
CY4huLCKPRTkKzdZaKC5sgS+97bPnAKJvll2Zxsa6VyuNNDC75/LSi6WZMmAzjjnF7CPBZLrEWdz
8RsK0fVeKX/YDD1Jf11vrKVJnl3ml3eDpEdyYeoOHY3UKB57QaablBYQfjlwW8GkCOwXC2h+bJll
IqiWxn0m2z/O5Mhd4BBENiK5hsOokQ/HpiIU/skBJCckDrNjjgygWxdFuu+8o+0ttbGJvf6jF+a+
eUTPCOxKklQYd3JstghKRea9s6mTL1Q9Xb/BwszBLm/9XaNYuW5Qs/Sw9FCgzycUQu/+J2zpemXy
XhjKcwmGq+LS8mVHogzHMtvShYVWwfy+y+0GXtY0hrAuDoqNmCBD/9wT0f8+kd1XaSLEBEuy5972
EAT2VvwSJGv7/H+c+g/WCnOKSBWQtoc22I4qMT71dfVCe7UzgDXA8jd5Ue+huhfkbo4QVa8/JrQp
32oPykBce0CA59TukK+SrfSPpdc3mwGsoq9dZ0jsCGXL37TM7gfo1jdA26005sIInctaOmjILNSx
/KgRelO1L560QsbHzVDexFjMf+qNzRUudZ4LKLVTcvZTeLKmh7HRIW0Pn7v45cnedfAiQRIRol/x
cQ9augMvLAb2gKLcz8GJuH6LhUH6f8k8ZatYW+DdF4JvnPL3SE+mKrZtszJGL2Pxgx43l7owoFjG
Me1MJHp7jHrALcKy7/lKAy294tkMEPQ9XI+GexELcL7MOWBhNMQ5SRjAtTbln3zHs096CViEzQqL
RXFuWV8Ct4XfExqJ05C67Hj9NSyMhXlAT0JdpFQkroIO7SYQKcTDh5auHfJ/qHLDcnuuIInpVFaD
tPU5NVmWbaA5r55yC2DVwktNte+qQP6sIaCH9dEpHYBJgtGjYd3GCEqu26n+Uhc+/RN3sKYZkrZ/
/arAWrYpHb1Sp1g6TyWzuaDxhqEkMOtFOGiHzzVIQ1iehxDf0X1LDKAzyOESslRbuHJvRt89fabZ
Kb8Ugd4NsCnvfKfNAdIU8BNtCW14hA6FuJNcFSudZ+HRKL98Xd7dY4yLVBZD70BdR8dn5bbq1qn9
4OBpt4FEP1GbwhtiBLG2voQcHiV4wrwf159vafTNmhVnVxIGEgFRXOXnIZW4uBn6ldXnQp+di3mq
rKyKSV5CLcfqiXVthd1NdYti/JfrP35hapqruZTJBgtC6/xcNfdVTg8aqc4SubVBnOw+d4fZ/Fq1
Thf4mYe0xbL4avwg3mQ13yuYCEIdm3alnf6FEn0wB/4blu96gOmHOG4otaO8b6OxtLYVWEFYmuI0
8gjWwn08nOjwnXlkAzfiTiOjty++ay99yyc4Gdl3bPJWNidLr+zy93e/JIcZkkKKoSJokYtv0A+w
3TjG7aYInPRTuRTs39Lj3S0MJZAOAEAQ8aYEEK9GNaLe82DlARYm/H96mndXlyLXtGcOQx5QH1re
n7hgYRbcd54H3Yde+SYutRL9byuVWNk35cTLM+gyqtr0BQ4THMRAye1UyzU+5Mc3gfbxvzehWrWW
oxwkWFkXiFgQ17uxaeJtTFrxuY5H5xop14NASlSePFe07NJwTIX+Weee81ontfM4KIUZ3wLSymxs
ZvPfoG2AHVIaJLhv875GGTIwCU4GrBjnNnA9Dx44tpfdBIEhuJC+XPmdSwPd/m9TKLeGU8TVKlKV
foQqDlitMcx9ZDvqn9cH+seNzf7Nze+6DSUJqESjM0WxgQcYwIDuEBjL3sm6cFf6/cJmYR5MBG8x
9ZhJJrS1/mvXwKJMqVQRwRJFhPXowuVHS7gtrc7o3aeeap5W1Cdw8ja07s5O7Fu7MTXfMrudsK2r
Vkbbwoshs/lRFroIUg9P4YFo/mBc4d83Y+Zv85RdxHbw3F5/kIXP1DxYKM6QqgUaK9xpqX+EFXZH
OPnka7n0iHdvvirLIbVVk51xFBW4z1YjQe3D1wpeluAh6ceVV7H0BLOF6GgzX4L/nJ2Byj53jfsC
Xc7K0nDp0rPVp/HyKctcqsAT7G+gAIzSrF5Zm3x81kX57P32fYmVSeCzqHMVBa8ka8adBd4IwqdA
SeJNx3ZWD1o63JHVX3u06pUBv3TfS39791KAxrAREtnQKEHk8dRXTVjRZsfBx0PO2XS2VP+N5Byi
GSxYVl7Qxx8Oymf9IJcZ3rnuyNmtEPhUTxOUPdDbhDmdcFMEu+zbCwXvM/2Z8llvYCqFdhctG/Vl
ej8lYlclfG2lvPQgs+4wqApUQYoHyUoIhHblsBtek126dbZiDJPfgKs1d/WDuit3yb15uP48H88D
sBX+930ZFQsD1GB7JpqdMu3bt4B/Kzj3pmabUNgRr9/m455O5wprGNydrkVB84x1CjnBpFq9gme4
ZuZbeojZWhikdCBVEB0UlTlyvjRKYfAMnsYm1/vR1msVx0t/+v+1Hp0LqqWyTDlA8nq2/UOd3Mv0
QVovn2qeuSiZQT3VIbQb5968eCtZ9uyla7kIS796Njr8ZCqh9/LtSHtJhsBufnRoX2LXVa6c2S/0
2mA2IkbRxL2rkRVkuSDS6B9j1oRB/B1iuZCtRrQu9J95okdB/Di2bGRDJ6Z4BFES4lgsoD/X+LMh
wCbjD7nCKQVtddiKP0R9diE4W/0UVIEyOSLiqM+EuoEUo95gr+6feELtle/rwnw71w3nds+7vga0
r+1Ltm3GgaYhCktAEFay3HWQ61Ubmf9I2nxvJCvfrjfZwjuf64mHKmnTgpR2NFIPlCBdvOSc0LBv
6rtiFC91xdzd5+40W0unHh/y0UYabBu8Ar4KQOpWop+58kfWfS4Egf5zfr/7Zhk3iDPjQ/Fd5sMI
1sdF0JCg1N86yZqVzf234Plg9pjLiGEzLnxgFlFNtJJiz8HGjXq7ln987gKWZiAnvwM40RlDgTpx
cfAyUhw7W1eAKiMgGKEIAqiHkOE4F9+GTkZQvqoNaG4OruW3u1ol+hspaRlmoA9vywEYyA2TyMgA
pdaNTzjq86IMb2pTc9JvRxOzP44g/IRANBfFITsL7pgLw6wNQNGW9KBs0N6jN1mKTGldwl8FPjig
GUL5b7zLgxfb1kho8qbMfcZ2Id8rzhsPfm2pb61JJDfU7xmgUl4FQn1exwcoz5Io6dP6J6pOyL8r
MQl1TiE2gL+BmpEF5Z5iYw6iNPzhCqK7g1dYcpcEuHhIU+0fAcf0X0GpTVA+H8gjqCXTbY8kyai1
C70teSk248VHSnrehqXs4yOgg9UxKGzwFNLAArPBNX+xNvEOLtQSYcsT4BSt3n0ZC6HPFvHIAQuJ
EVEUdNyCYETCSfh4cGeqbiy4VHeKJup5QM5e2ALW80QtiDEBRTE+yJQu3StJxAmYe6x3Mqiqaw8g
lNp2CmSTADFTuCCmqFK2bwCCsUOupvy19eCdaCW2hU4BmTMAjBm4z/DE/uxdb9qiKt88SxcRUjqt
h3Pdu+fOHQHtA2jupJDLtKtHA/ZaT9ptI2GJKjPa3vHctx+RD+r/ZEmP0nsvfexS6unkVQKIDpIM
Zz/X6pYrO9nrxje4FLgNfuD8aknX4zQElF1AV0MERUIGDJ/fBlRpEzo8fbCERU8KKu29z8XvpG/d
E2qm5Nl2upeiLHpQOXL6C4IEcHd4LcdvFCjxzQS2UhliWylkWCQu2wDAJP4CI9NsKq30qZBttw2a
MttCcOk/5NA1P4s+UMDmCr4LGmW+gRNbv0pZd3fJ5CUAEOi/gAW1EFar/B50kRgNoNLbzu9ePdlk
sCvTES+kFmelakQb2J7cQ5HVhEzVX3y3Te+4RAvbRSNOMa54AroE6MlSuGLTjF2xbQJPvcX5NEWa
ZeSAXTQDSBteR1J72d7T3A3rBvD00qvbQ0MN+0mFFjdtBv836bX4ZYGgdeJajVgipu2BYbW/y2wS
w/wFwarE+PE2NeIabloXlMGAMTykkPEGPbrZcokSLpj9/9A26T4f/OEBhFoI1Z2Eb0F6nva2I9Kj
mwISXWFKAa0SysXA0I3igPkXk6q2rPUAqY5R//zqgZPyWEpQXAZkS2+bYki2rvJAUVE2GXbS5ROI
lT0CyktsCMDCAsevs6xs0yoCJ0EC2ONjGzDyULQ5iFhB3USq7fVBsM7BCWz+J2YV4JJuHm8ThuP9
mHnZ0bM5DULQOmJ8V/2mPrnSjHe8qnIBqpfNvwqSuWFKfdSlbRHD11CPPDiqpqi+23BdZAhjL5oH
ZQSgfN1AEWFRwd5wD/pNcFc6PPnu2dYXJUTrY+5osddIMYXsQNnieyF1d2MklH6Vg5tYQstb1GAG
ADhxZORVKEFUyL8A8pvW5sGk6IVp6ZktkUlwBph62HGetlveuCZkfeXf2cCU3SmUcPYFdku3KfBr
59725Rf06vxLzAh7Rd+ZnlDwnTCfWl3ngv2kWx6S0rihNlwfipZaTzh6bL5CGU1g6EjHjYiH5oaq
klnbeEKZsunZ5CNATCMevgmYj4J142EiBaXraE8WR+F8wNgUNKUvbZkBV54CgGmVRn3vppZuEXzW
7qyMxwgALDKe7jJwETEUgIPd9CKjx7Lh4Den5bTp+3Y6csbYvWllvwUWStxlUGkcwTwxCAPiKLsF
1BFHpSGRJCwn91NVsgeRAv/TGjPsMYLRTWuMhcavEKdJpv4wXfCG4GF3SNsdke97YiRtXkGf67aM
FOa2bLJ+a2e5vc95FdxRMvEnJZA2kxqwUviAnRvsBvY9fNTQEbc0+dUBj7evB5neJZhxNo1j2Db3
3HpTwP4VJpzE0cSIycOMxHqfXcRHBedYA2H5VYL0iOzCBw6VyFNVtOUz6aF6qqu82gFrXNzC5Cxe
qkLFoTBJ81LkhVeEE3rPSdYE6TQTJfuGAXoLSuA2c4g5Me2Q76iFe8cYFG7gNxt+B3lvFSKoZQiR
J6hvgxRw3tDLJiTBGIccUFWRjxXOzCNVmvrNBQNlV7LCP0AlGhxGHSj885IvYWvnVOuse6lZgU9X
U8dPI/h8P1PICg8QTfmPrG/1oVQyxzghfEOIC760Jb0TeFggsQ11dzOgzHl2MHl/Y7Y1vZR981uV
1AbUC9iRbpxkuVEoj98OnVJ3Dre6H6PTAGrYJojkGZJxjwQtfTNqU6RoYsV0iMU2PuYFIiIwgaMX
7QqBuIVwGB25dWzP+opzxvwZ6ePpD43Yw63BtHBPkz7/1ncAJcY0rTaUGIqWJN0rsHIwKVgetOG+
3eDDEuftTU8n9mMwBlRGrW0cWNapdSr1ZTHWD+3w3BMX6lnh5luGivtBAQUdNgk1d3FTN3/IkAPo
6wY+/FMXoqwakdRA0uxr0uXZTermwxPmbXODqZeBDGLcJ1Hq6kZiijuWlsX/Mg3txLaWPY38EYuu
Kg+crd0h5COvCDxzY5F/HSvL3ZOqLk+1sMfjgBD0s2036VYx49g4xGKgVSNtKspTeNXDOJgScPfb
RGA6r4OTq0vAlUHQ/5XR4cKGzasH+I6dlYrPwkbPn1UPOqd3dMc7nPxlsIRMOau3VFrDhgGms1Kv
Wthn+7OdUou0a89tfR5hHEYwuQ6bGN+ltq53geVam+sr/o+rrXRu8HADkMHlCGkGGVrwG3t60wjr
JsmHvSvSEyB2LgoTbGXvt/REs8oBaucBJlHs0Oqe3fTAR/lJgWD1Qp5iS6wImhf2rnOPR9LW3M+G
hkS9pRuYAOG4atb8sUvXnm2PkMpZ+ZnOSSRr+YYceUwhTbDm7l26+GX3925fFNQgvQSDRPCdBwC1
Bnw2gvFQHK6/54Wr+7PChGOL0gHeezg7rfW90PTXSIOVksTSULjc8t0P9ybofpvSgx8CcMsQzNNT
0xR3BADKT/30uRfFgqrR9ybEC0iX9hut1IRIjenb9Ysv/Pi5D0WOui5KgeUflsLV3snt6qipRtRE
648rruqF7bs3ax/Rwr6Kag2GmIWEFneAIHhykHVuvtVB9WQa8+f6oyyMLm82JfnCproChDrCZmoj
W7VJkLo8DsibAiD0c7eYTUmsIb7jlaMNpLTcKPtXJ1TU8l0DX8f1Gyx003mCoJcQ/OiOgU3fYInU
DTdd4X+um879KGIaM1MLaZ+T8s3C16hrHzuzdsCz8I7n/hOZxS1ILAmSU1zE+8QGn6ncagsgGosD
MunAJOxRsbneRkv3ms1CWpSAXfUoQiVTXJ2lGxwG8KW9FpzwwSEMRsNgTdi98HWY20446VCt4Roy
N+XwrScy0OapB3x3j1X+BNgRcLwTVJpIFtxef7iFTjz3o2D1VDncc3N86nHk7Sk2hkbJNw2hGSDA
xUodfqGON48ULGKSwfidxJFJnoYaTuCObIX5KhIRgiOxa4dv9rhSMlx6W7PRD/beJJGaA+Vs85ep
L33/gPSPCe8qs75eb7KFKWxuTEH8VutPnSXOhshT5cifyMLa1oP3uXxn6s4GvfbjJCfatSPjghdN
JH0bpt6srD+WmmdWtHWrWmacolAH0iYLqV8ffAaXv53teke9WnwtDnOpkWZLj8pC1D12A3YkB/MH
nLHnrFfHpqjXnmNh4po7VKgCPtSbIE3xWlafBGq2d/2IQsT1V7wwKubZfm1R2fB44sjykvQFiPnW
zr+yKdvV1lrw6UL7zO0PTcUtl1fgqGgeHLgIfse5SEPPeCvr5aX2uTzZu0UCZzJ33QB2Rmw7QW6Q
h3RoTtcbZ6ELzaGonV1QezA21gcJWAsSwWV/gbrfmhTnOiurhIV5cO58wGYKZQRqQCkpgUfIuN0/
gHFbnKtR3yNnYc9YYnZWnPifmwWd2ae8U0DoDtioRpULhvP0d3DllmQ/epQxrrfZ0uuejenGq6zJ
qXGwqpFFOKJE0TR/3PrH9Ysv9dbZmGbUcoCSoAH2FPKInMNXlFvKjTXKe1RUnN31myx1qNmALloH
EIfRsaML5cBS5rUEH2TlC7vQOnO3A6pQfdC5SRA1kiAQgjxNFoIU/RUlxUJ/nRseuBt08BFe3JC5
gyy+FsHvtA+wVyWnunWQ7ZDDLXa9kRbexP/Zw3IH2X9dbM5cHjky0RzxMyvHEOW/lY661FKzYZ0U
YLZlcL6dJQ4uuP+dqrvcr1de8dKvv9z03ZxRFU6G0hQULLAIfKkrmIVtFKMFVNAhT5u1mXvpES4d
7N1dkL8EPHSi9DlvoImkNHustUtRQlQrj7HQU+fuBwE3Syd4Y0dTXAOu2P228mBFxLDUQrNhjNLc
UMHNh3nJdW4AxfmqM6RHICUPx2p/r3ehpd46G8x1hlDbWtH27FRm03k42Wwa91kU/nOXAKqiqnxN
LbjUTrMRjTpzbnNf9OdBNzg5aN2vlFYre8gF5TadexjanJZgJdW4ODITkaWBrDFSO/1Op/zo1+Op
ncgBIssvqdHfqV3d+yn7NvHioTfOo5dVj31uP3ObPF9v1H971w/OJ+duB9ISAGdwbhUVYwCfuB9f
kjfy6eB61nQXVDK512WTHGKnbs6Wg4TUkjJ6IgkbfvhJz5/YqOCLMkw8O6C+hJVVdq8wKeGUfqgG
/Bv0kmdHQtnSDxq6aDI19w4d6Q2zm9/MIRME6zUdQu5ycQ9clXczVeDPACiImllSlY8GcZ/IWmrw
lltDDyXy4vdowSm0hiG+jbGbOaMOYt+WyPg85djlgNHT2HvbDCzbEA7Sq8Vw4GOCXkQo+5XfSkDK
txU19jFVdr7DxI1UlRxfg6a0g3NuiRiWUajITIz/gIo22PAOM6PhTXJXKJ6+xZPtHxF6Ue+nBIE3
lYNpOZ/68W7gvrcymy30wDkCtWkUbxg4tkCpiHvGmpPjxCuLlIVZZm4PSUoOJrUHOQsHj965yf1H
R61sZv7hJT/qTLN5cpLI5igdV56HyDk0N3D4yi50b/yj2CS76kjvi1N872Rhe4et2q24H1Zmn6Vn
ujTju5mTY6cGpQOtzk2AYNidmARY/ENrOztaBNOa737ppczWQqm4xGojk+1MjP7p1PpriayRle/j
wrpu7hbBwZTHC9enUWus7gZxqsjWmBy962s+7VC8Rh5B5wfbpNT9y/WRv9Rms+mUISuOpwGkNbYq
zPdJtmmNMzvTA+Q/rm0IF6bsOYZUE+lVQcAoFBbUfwWKxtwXmS8imybpJq5b7wBYffn0qQeamxdS
P2bAfBBzVuxP0Qyb1EUZOfgcEojOrQttG/gdKK0s8jDXAdTXOYcyCy75uvrrBLfY9vpDLHxH/xkO
3vVkMMtwtnix83kTO/FLldQldXgJiW0uxzTXb7LQkefuBWxznaquehR4exX1WfbAxbiypFz6/bMZ
wK/zIc4QznLusuo5sfSR21PkmuYlTQOx8vMXeu7cj+AaL/Mx3Jtzjzhw3SFEPJ7SnzRmX643z9L1
5+PcKdsckdM8qoYa0fWZ0shPCyqExg3Tyky59Abofycs0G6QewL4Y5QnbgGS5fRLOsFKlXfp588G
9oh8Z6RDcxp5HLpfYNbK11ri6HgC93/l5y/dYrZAkglSw8ENxNGGqtNoHCRDibfYx71eMzEuzBxz
7f0UW1bBBSERZ8m3+JJTB3Pu7yqF8LY2b5lyPrf9nAvuOwyzrmJtd5bceWgVEuJK1kQQI60pwBbA
GHSuuCdFUVM/0V7kFZAYKcibgIXxLER68l0Fk0sLplUbj5GZyltK1vT3Sx61uQDfeEXmalnQCC/l
XrLJflUqsyLIDMRrwlw/7C3C//iFmt46nJhIYucrTbrQt8ml07ybwnBOaGcFZRJCkmGb+t8UQjyv
D8ylK1/+/u7KFMKJ2MLZ83lAmSPMsvwFCcYr1174AJPZoCcg8NMg69tza1rk7Oa7qTh7zRB1pNwR
/czq1+vPsNSx5yPfLSxkL2cQyncig8BnfElFZsLEb/82ubgXcO5cv9HCTDznlJg6NqrzMiBZkawC
HMpQ9mHDc/jt1tYsC7PA3OHpBAiX0oMNCkcBTSIki+VpQIjSFoHw3aeOSuy5mxMXhpXKxB6CIvL+
zhY28tCUdrZVk/263kwfP4Q993Kmic4gBRkgYkK8UobcYpz7bGzkKH/u8pdu8K7LshTTVsNlc25y
xNIVedSAFwoq4/Fzl7+8/HeX94HGEqp0PeDxhx3owgisSvQXltfZyu//eFjYc5OFHCfjTBksVQgN
fWzi6mT7ltqAWborU8RpQGR1oyhZedsfd1l7brIouyKo/EphRzd1Dry7cYrdJvKIQGWFIJTtr7fZ
x7OIzdl/28xYLhUi8OqL6P51bOKbgicr7qqlzjQb3I0F01+AsvvZQ7rHpnYQcXTJSU4Ld60guPTj
Zx93kaDQ3kwAZGhrOLlsOiBhaKVdln787KMem1R2jsa8jdyrkFtbF4Yax/y+3ugfT3v23EQxEnhG
SUPkGcF7w7Yq468AQD2xAmGQ9QjtehGIlf3tQgvNXZgE2XEZPuSwDJTi5CDtsfD75+sPsdBCc/Ml
5MJQrBbYOoPMu4GCt88ARyOH6xdfaqHZUK67OoHkFlv+CcnldvI9uBxNBM8BqJrIrl5Zni/d5PJk
7+cLH6blqXdZFKTOA8K47qYOKOnB96DWxocuKSE1vf44C2N5bg9pYT+xTSnjKPfH3QSk1Ua4AdmY
xstDJ1cr1bSlu8zG8mAkaW2DAefoI2p24eQiaQ+4G5Hnu889x2xIO9hFVi4dWGS5o3+XWEg/drvg
f5xdx5KkuhL9IiJAgJC2QPn2PX5DjEVCGOFBX/9OzWoetykiejkd91IgKaVU5jHJQWRZe+CzyN63
k/9Hfp7DQRU6FPzccfbNLyCHB0nsQDobW+taVCyCG35ijdZo3lwEtJ+0huuRv3HdWHnykhNSNm5A
dWc1Fxgbw9jdGxyYS6fNxtNX9G2cpbK8NbTNAPNbqI9q/aT9QO49lrNIDMV0yusCHGgc4fWTcoF2
AIs5gfNnyiHfD/+xsCvbDGY07XzI9FYNfWXFLUkjAC9xl3mQ1C/UjCZ908O3dGRFd3Zk714Kkm2p
aa390PXv/4QqnMUI2GxAPACKgjbr7A8/q8Dpdri8C9ideuXGvrNywi/xWE5VmMKHfdkFRaa4cLow
A0Ge9CoMrAsv84cKd5TbobS2Uq5//+eLPIP8bsjQYe/Hb5YixzHfAuusjdViG+BdDrpbjSfP8Cwe
AXLhIH4OyauUW5i4la1/CYFECpSjWi1qrHKVNWFjp3B05o57hHTFtLEFrMzEsrfLyjIdvCEtLtr/
1ZY53GGB5QaUtHOTvbLvGubHtyfir7bCf+u0zrKr62XQZHGhYngpEyMPVirzQzpO82/QcXap1O5l
gAhXWFKtn13XE08JrFgOBWHTMYEQ4VEZ0m+8ytqaWOQzpnfkKPKkuegguwBac8HPb+zcK8MZLLY8
h5jR6qdrymH7X9KJfO3tYAqnqv6CPlXs9kUeFrP9vsxvCfZE94FmDGvkrLz5PFplFVldcp9a+vn2
lK18zFLPexKtm4DC4Jw7NB3CNqt1FOjuZ+uL7pAP7KkEy0B+uP1bK9FEr8nDv3EK1wqgxXNybuFU
5BU7mfwKMliMNjS6/QMrwbTEUUr4YNtQvLPPGsB2PjSfxDBenKr33/n86+/+8wEMZeyA9dV8Dqry
0JTgmg2frDF551Rfl/I/T3cmv21GlUBiRpOT5VzpYkMF54c0H/a3x2clKJb4SZkmWdbIxpwpMw9e
po4lDE9uP3ptbhfpTN05fe8r5pwL5V/UqKAgok9afEncjdFZ+4FFQAvWoczod+1l8ppjlSgakrQ5
paP42hfQE7r9FStp7BJBKThJ0cuGPn8SAAfofHasISQWCAfih2FbJm0rs7BEUvoKOMq8xirNMvvT
TPpXXN03shqOpfLG/rvU8A7crhC4Q9uQBtefZWW9eDb6rjhTHhAFkdDOpenAnLNNvtW7etPUj9nO
EkCZQO6P225KztZcn2YF3RQJa4O+jqn3KgGKqZSNTi/Z2/WAGoKMTfrr9lytDeN1ofwTLmMBfVY7
dzGMHXkyHZQ6Eje+/ei/joRvjeMi0BNI2WgGaizkUrQ8MDJ056rNp2zX1VNxl8MBuQhNweF5Ad5L
3kS5mzWvzmTmkzMBVh0GpuK4mHiOs3d9z6TRzCq0uOup/jnWQwc/bybAks3gSP8EBaEO2slqSLOD
hh10VHb5/K7+Jci7/z9GsoOlLchm9tmpShDFOhnOeR/2ebaFnFzZcZfIzNIGpG4acXzYVTldOgOf
JBAuqjthWeLp9mSsBP4SnAnLS6toA8yzwNiw5oFcgdnes8k2YuZvH++tyV7sLMOE3WQag+k8VhBV
srR09zJj3ROq9/LYlE4V22XSfwKtB8JoRuksAlGq2ftgIR2nzOdxH8zFiwNH7Ni2O3T+3dzgwshH
3Imy8kj1pmX52lAsMg9Ileh6UPAqGSR/wJJ6gfjNJZ352ZAtvZWVqFqiPG0gGwpKM0Bh0/ZY+oGI
Smy7G4fE2sOvScg/Icss1ODYpL1zDQtB1LQeLFceb6+StUcvcgvOp7KA7be5FGKqv5GB6ocgqOkW
cmdl5Jfi1plEV0PNU3HJAalWeXVwHecCUbSj4cNGJrZy9ixBnmTKCuaQdoQkxX0R7F1SHMoOTl88
9MS4cb6thOtSBbo1jlFocXaXKfUaGF567RNE2MiuGPwtx7a1iVhEU+vVNXwpRHchJOmPoE+QcGhr
vlGEW/uARQS4woZ/vUWHC+8OFZTG3D7dueCN3V5EK09foiInkQvjEl9dBjanIJjPSRvLXpEHCVWS
jcrSyjQvsZGNcr0cRPgOeWmg9vDAmj/5wCz1cKTn4FWA9C7COugHvfFNK7+3xBdUOs0rWwFzVnWw
NArItyrjdaQM/5Y47RNNh5+3x+6vdfkb2+gSYWA64oqZWuRcjuwFbKk6zDKdR76bjCH1kykGTDON
3ax+SFH5CmngH5QzH3BA1WHe+zGxJvswS2H2OEHbCIbmew1GSd/A3k57A5jNpOz3eaOsI0d7GNIz
aR8DxQCzr56gquzXU9SqzP1sgWi78/tNy6O3VsXVKnixtcy2AaV39PKz66ciLNrsYzKNP+c8/317
5N6KmOvzF4mMnJ3cg45FDjgDOUCZ74l6yTuqc9dHXz/pnw0XJo251YsJdr0TU/dpZ5kDT5otgPLa
wFw/6J+nNwyqJh58aM+2SPee+QCN2/21k/a+YXEXT+8CNWRjCYqz+maDL57Y7TufTP7/yZ4F8Q46
4cmNgjwKHPp8UMhuv/Rb58R1wBe7n85oWra8Ts8BcWIewHAuSffBrJ/KLWLP2qAvdsB0qKTJJjiw
M8AeffJx6E1oqS2Xobd2C7z/Eh5BnKDVaT9kIGYCgBnVo63GMPUzcjfKTr10s8FwMWEPGwnqytpf
wiTKBN0bJxnEeQ6m4d6kA8oBynmP48X1axaRq1td0S6DxXZtOToMqHyC6n0RBRV/R9Zx/YFF6BJV
slzWrjyXqbzz6vJAW2vjvrs2E4vQnRyJvRCW6ecRR7NfensfNo+e8eM2cHak30h+18Z/EcJBQED3
xTcAHmjIaz3nfhd60tgbx/VKOCzBD0xSK/eJkVDvc/5Q4xzyRDWwtUTvKfWb96Qc11lYxLNR7URE
MEuI0oPc33xmwZ/b0fzWdfr64EU0p05WFeDoy3Mxoi+n7K+shXJxVl38Joe2jvldmOAk1TsSwOuv
LSK7cQK4pzQjNuvM/QSwVQvNoBQ3qfG+YYrFhpstfuXb0xIs0Q8w8CRiGDBgwfRZtOocuB/ImIAb
zza2wbeqijDRWoIfUpsMvZsRCZJr/wtmSXfI+0N/8P2rXRAJ86k7WjzIN1Kct7dE/N7/7+dZkCkn
oxDpKbP+3u/KEa0Gej/WqC3eXgdrP7AIc+G4ae2MtjhzGDjPM7KOl3no3vn2i0DvDb9KrTfWaSq/
zk0PEMcThxXq7Td/O76DJfLB7ZRWpMebK2k/9Ko/5X270fJdm+PF+axnCC+NY22dnIxDRIO74uwp
mEJc3V33s+j8+0BU8hkItS1QytqyXcR56Ss6VExaJ1TgZVx3YAmyYIaJAtx846aF/PftQVub7kXY
A+kydzTjKXQ3xBw6E5EP5UTNvipUufETa/OyiHXkyWAxUC6gyTRCcibv4FdGybt23eA/mAhPqcAK
Knn2svrDnJdDnLbs2F2x351bbuxWK1+whEMA0xF0WTYLsNPKsB38yC+3SAorK2sJhzAlTybhUXmG
BG9sSmy/xXiVnd4zPd8rZn+EaNj74mMplNlwnniJiwPcFX6k+vIXFfPG4bE2QIu4zprRqZLek2eh
rKeG65iSZiP0VgJhiYFAOawfoAouz2Arnaj4PZV0n7I5pPMWfPXt7CNY6mP2LgwWNEH24brQdVKP
jkMAIHiV5AcQTvHtMFsboEU4Qzq8KLWNsa998Pr19+zdC2gRwGxKWpklCTYkQu/yxpQh6aevcMz+
7jH5ZKh1UX7xcvsrVjaLpWBmwFDV4go7rJfsZuNDf+sRUvAby/MvTWN5qcbBtgRBVAyuTcZM7nnM
Zxv+2IkHD23fbi+lcKxfWUV76HXJ6S6ZAaHr7MK/q213vN6I528t0zBI9x11yRl0HMeW2Q9dYZy4
l/BbT6FdJirgqlUDa3Ji19YDVKPV7vaorKzQJbpCQg3e9wOanDDL9mUyunzmVKS/xx7aCnk9uBtb
3dsZWrBETcwc1b4eNt/QbMy/yoLl0UDcZ3tunmySfVeFeargyHLdYDfEDtY+7Pr3f+68Y46MtroK
YPr0aJIA6/ZbZj3IXGwExcpyWqImPAmvT9sPklPgZt+K3P3V1tNlHNrX2/Oy9vhrLP7z+nk7zLPn
4fU50AUwHBwjI8pzwMpPt5+/snUvRaPU6EjqmNQ6BVl58GeIHwq7+xE43llWGqp1eoCl9tZYrWwg
S+xEoWGiNkLD7iQtW4Q9t16hLrhVflgbqcUe4ilwbzpnTk6GfJqmNMwd9G/sjU1j7c0Xxz/PjOK1
cSwYKDUwWmHdkD26syP3t2dh5d2XoIGGODnA8QZG7jR2i2nvaCfKKN24M66EwBIy0HlpawU2Tn5d
nwbU5dqigtwHLqkIw9vv/ya3AdveEing9F5DUwcfkKus2ntTTV7STNQP9YySiqtS8DCLPo9zO5BH
By26VyBX5yjw9JaO19oILsKcGp3yua2sU1sSUFwsP4BeXcbzIHZqZz7e/sy1H7n+/Z9grHLPbgcC
Aib3MT9wiyvyLCrbeWMUVxbZUpUp6FXe1RVJThqqqhRW22hlv/POHfwHSjAQaEH2VnKa5xP0c6AK
t8XoX3vtRVpgOldr53p0dBQ6aglPUHCq6JZw/N+q7Rsn6n/0l6wA1zmt3HPt9e1TUir3WLaNvW8G
13qEYhs85ifPijpI98Wcoc4Lf7vfPu99EWO3YdFEAG+yi4qcWJAFFwV10RwrQ9CNA2ZlUSwbcBYr
x8KQMjmV6YuffyDOnbMVuGuPvm7a/6y33BtM4dk6ORFoMGYRtdBbSv0c+IYskPz77UW9Mn1LmZWa
j2URpCgKj96Ixjg34iczwvl4++kre8+yD9e1EGguIbxxmgto6tZW8ajzwQ/9pP/NoYt5+0dWPmGJ
AkELS+QpwQqkRN6pdNxpqTdicmUKltiPTntdjb0tAU7gofT1zq5nLLWt/tXK6CzhH8zSVhKMOH2n
iUUBzGq96epTbHZF/+n20Ky9/6LU0tk2kp/2+v5VtU8qmcVtxT9YqtlyAl1JIJbqWBncREog1uU5
D7RqY5s62bPFmgxkQKv+ks594UQQA+s/GRgB7W5/1MqwLTuvHWOQfKKeBTK8ddGNfC7H5gBW7A9i
O79v/8TKuC0hmCQjhNqqpaeitqDiY/+yiP08dwD63n7+ypJdAi+ZLtIpEIE+W23DYl06J1uUW8S7
lSR72TXmfdFXovTLc5EEaEyjoPSNFj3ftVBkjSXxzI7WENnJSxvoQZGVW8t5bS1cB/Of/aqQyZQr
DzfoAkZ+xZ7CtdVRqH//hNpD1OZbB87K3CxBMlWNwsiUokgd1GNohBv7MBdGCrVxh3sTaY5kZomR
maDKofvJvd5RGkhbTf0Jto3gOKV5kMdQTUzjmYAFnECG7MVtYOEJD4Q+5k7DY29UMFsvKHtk8Iba
eKGV5b4E1Cg1NW4PKNaZ9kN78FzOPnaeyYKw9Gd0RyYFebLbq3KliuAvcmgBTcu+sFHaDKClrdRv
CSQJdSUqwXcZq+PbP7I2fYtceuh9C/6PFdKcKosbBrMepsOq/HL76WuBtfiEGkqNpBNJcXYnGtx3
sFaOG7/N97efvhZZi3eXlZ+10iLl2RO6rMJAOdWLRSkwDca6aos0P0cDLzmSEP2ZtHO60RZemZcl
zqFretvL8paeAw98Jgijdwe3HpoXqOPTA9UjCktuw9+33JaAB2eAfmJNHXpGznSugZlSfR3atboT
9Hh7FFfmaKkBlenEggZ3Nl8ay5T3/SjHUHZGbDTiVsJl6acNoiBRAewuLqo42MF8GJPfbZNGfrJF
SV97/cU2B3ChqigU0i9Fo/d9EuzHhG5c99ceff37Pztoi9p7U+bgL7Sj/QxAzlOWbSqLrI2L+//P
RvF6Yh538NrjR4k93w4OY48y9ha+cyWu3cU9wIHu+lTlQXmZ/C7y8y8wrosG69f7lswirJmrIAbd
WDDLkO4zhLUfKes3YnptzBcxjQEeFSkI/NetIgt5DYOVQQQbwfQm/R6HyVLlSWvFAQAEymbK+/Fe
5VJHqSDfUo18KYQoTXtJa9Lf9cKCPSME3g/gFW6hSVdmfCnppKrZhkA6SP3TTKfQd/lXnokdNdOe
2d0WMXjtRxYZJpw0kq7vIATp+sUP6Lx/bqGjzoH5drvu87smf6lURB3SSHOVsgUarg9TRx38bHxf
xC1NrLlqxmGkur5ge20OkxFjzHK4idx+85WYIIt4pqyD5U8GLGyvggd40FwcpJP2EBze9/hFSE9u
3/gF7+SlSD04iACO5aq7LBvet08vtYhGH/JkMHmazryyvlY1zjUt/tx+85WDdGlbDS8c6LUJf0Tv
XNAooOkfM3CwvOf6hcErO+o5CMHFaMWWsDZaeCvZ6VKDKCnNxLBrQ+jGoRH1/LBrn9KT6YPImAPL
u93tL/tbUXmjYLGUH5qvitRzO1/FP4OG7pIKDgdDwlWkEzM+oqoexKxCU70d3A6kF17j6oL7Szrp
4micid3lYz99MLD1DoPBLS4DNQEmluXHISmn79rYZmdKyzm1/UDBmrYntXOg9HnmUkk4RBVN+ikN
fBHRtLCP01XyFasOWsketXad69AYvgXByStFd5SJ9A86gLStX/6E8Ny093OWPrldbv90hvylnjJt
RY5n+N61Rv2lF708Zm2nI7vmcxWaxvLn2GkyFkunbI/U89x9NebmoGFWfoF+0XznQs0/TjVp46yw
mr0WRf+cTp15KvvGo5Bmc6yd243dvWVr9z5By2RjJt4OPsqvO9Y/hykRDdNBIMdz3f5u8i+B/ciz
rV1v7dnXv//z7CTpWUrhC3WBghLAXK2USPjAM4Da/FDLjRW7EiT/gYLCfGquGeLP7t395BsZJnz6
TCbbD0uZfM99C56asJylg9lSqVnZzZfYSYnKjwv1SXhNWckQjmSU8BgDD73KSx/KHlvac39dz94K
ksXcwCUj50R24lJkAxTDHY/7UQA64R0d03Tvm5HCphi6KH3vMRV6k4LVVdqS/eySIergCPVxzgXF
gQB9gpqb8WkcLPrZ8SqrisaaiW9uwvon0042TKS9hHxHRi5fZ1F6dpz6lo5nCXvpqmRdrIVw4iYv
y6ey6pydqqBMiksWulCy7tLPtYAmD+/cdt9CpCUEC5yebMqdWJm6wm26t/ZSae+TolT9Gtyq3DE6
YlvxgHWw4jYlxUPedexJlAYGODCU2uVONh6Hqjb7THk6zkHxCjm8kvaFyUmcB9Zwnw3CQxk9r/fl
NH1tgQmJvJzw+yBg05n1TBygQOadIG9QxgUKeODrVtNjD2YezOFQxptzk0G+0R1egb2G6zw0hWJM
7M8xTap9z+X7gDZ0CVepqtwoysrpDM5bnKV3vO0jnm01nN9ejHQp0NGVzcQdltUXEhTqoRYug/yL
gok7PH+ZKIeNC8PbCSDli8RVumrKtZdWF4f/5PDa2qyMr73/ImnNq2wgWQF9sqnP9n6FeJoY/MfA
0BzfB0aifJG8tnXCOj1C8NAWU5i33Vk0RTiO3fvylyUeOWdYv7qYsANx/wuX8/Pgu5+HtNniN7w9
Qmgr/v82WgOSpKDlKi60bGKRZhA3nHCogHM+OhunwNomusiRWNW7aZ4G/UUjtZPWON9z1/vjKfap
nsv7qoGNUeaIOnbgnbfxk28vqOAv9e6fw6G9irolJJcX4rcPhqnnOa82JmTt0YslNU0qgQVaN14o
HaGV+twjm7idt6w9ebGSZh+WfJQV8jLy8ZlOHJ1gOr4PwR0sYcrCymDU3YIr488XpAfxXGyRu98+
iIMlILmzBQHPi4hLRutnJeXRb9I7q92y0V57/OJ2Y9ueEnDNE/CWnr+Nbh73Ncj4QeW9s36+RCR3
liBQPufDhVFUE4cCeo+sD2eL30kmdpOEqs8Ei9eNsvPa51z//s/KtOeOtG3mCaxM/dmkKY55cqwF
ed+Fwb6urX8eTyy7tdOhERdrdPp90TcAUem6fV8fewlOtmC15aSFj7kovnrSitxZwbONx0J9uh0C
a6OzPAjgilg2UGG7VM1PR3g7y773p3F3++Hum7xFlAKW6GSh4N8JZaXkbHtWgQyg5clR+T00cCdB
m4eJufWfHFIF9mk0qPeGkP3wz8lUNw1ITbb17I7z9MWv7CI4damnX6HbIL/MPRu/jZVnXxjELz6W
Xka/ZDUsx8rODCIitVsCEglQ3oG6DblLTTc9lcAhPU0112dhu/STxgG4b5WLvB9Y6X2Lmmk0DC39
kTot+8pSyGj0peR5hItC8DLZtvtVFz2sYjNQr2ToFVX1MIkui4mTZUfZFFXMhbD2nk/URcLp7ysw
5XTnwAVzR134FYTZ3A53Hsz5jklVJSjUJfNxdHBY4spXiztYo/IXOJGC1cADfZjbkcBB3rP+wFsY
ZN1Ra/tnNpP6UbAczpdN5neHKfDbw0yL8tQYu93lYx38mAxPHnPN/L32e7inC+j1XAYQbF+rYoRO
TTUK2J7KospA5tLFc8Csep+oJP0IT4UCPApg3h9NIt0dtWv/T8Er9BnG0nueJo7Pp6XgYYArK5xu
VLd3fFWd56ECya2W0GihffvqDHCD3Ano+XzzZuLu6nak810O89jyzk5quApq+eB7SYPOQeVEbKLV
Hck9GqJe0KDF7WVx0dXuPqBWcY+/lTEUwL2IQqpuxzrHirI0zaO6hgsVOFrlHZBiMzivMGOMaNAE
0dS0Zqd6p/3kUtv/2GW9fzSNmONygPySbOANG7qwnkElEOqpALmOUeM7mEmRMtjyufQ0W64PjSCg
zQWESkEWz8xdVevkgzfOyVHr2pwZgvHYtNMMOTgqDy0d3JhlmkfpoJ0fjauaz+mMRdRwi7+aeuZ7
UOqnx0q45AdwKOwnN3L8FFRYHhaEtH9aQWrDVMvv5ggXARZpQ+ZfNudRYrVdxIlfml0tPX43QDfd
n7oTEQbkv5G/FnMJDyD2DVbDMgJBu9w1ClCNhvoXP69fSOqVe1251a6legDpHQ4BcMNpd3DwdL53
uL7tRJEPH8egZveDnWJQYYZwnHqYcWU1NMLrYgh2gayBzPCr8SiCvoGGFTzhgXgY1CFXJr+HDoy7
T8AC2KdJquGLjXeWeVYCueW2dtRYQAjM6DE9SAssJl576rF0NK7JVLuPLkuGHS7HY1hQbg37AbID
sVdYwa8eFXnIV7Sg6cF+cwhrbx7PRM/mUzpgmmxAU558CBIdnUEmlwzN5MjykuDBOEHw4pmqPbRu
ZR8bqhLUNyVw0nJseZw4vD/6ksPK00BbumwwgtrWeWz0kMc0aFssA5vuYZML3BOngCNEugXcnbGq
2ZmCSPcM8CD8jLWbkpgroiCLhf9VtEF1sRgWtVRlEpXQzdnb0iWHYOrKmAL5Ctlkd/guA5hwxqVr
8m9tmhUXqsrqBRLB7aG2K/EZPrv6B8K6iniT1hH3WscL5zSoUUhQ2qJ78L2hvTZDuz6yLa96zOtc
gsnlTPA/rUZUuzONsYnaXtomok4ZFFFRq/J5AO4t31FfQe2RE+rAUJROn3J/KO4H6CP4YePa8wtr
W3rIstJ6NcQjwMMR+G0CmuVAOMv3vfZrLprkmzXl0znRqQFP063N49jA0zoE7og/ITSgQuZ50DwI
4YGcndBPZEffwIMpnPTcQH4B2lS4ZINs8TDC//UCupgJjrBilf2jtk0flkmrnF1rlfK7uOLOa8Nc
5PpwDnVAnhk0rFgzXZS4FjlEw18+mJ/ncgDArpwCWGKLQZZ/bh9ha+fjIkV0e/R227qazoPjPiap
RJ5Syq8TzfVGDnrNqv5bFaBLnkvBdCJbntcX0zd3vGkjxftvVlK8Osi8ELdbrLm3c126pLtYAVgV
nYfCyjTIZ68L9ilMuzdSrLfLjHRJbkHtwa4zhjJjRiXb15l7N1gtlO4pTHxhi32yjP/oJeO78Cl0
SR1wOtRqqgmyorV6BYB6R6zH3N9qdL19O6P/oQxUs4vuiK4utqqrPwzp3bnzSA2Dhw48zN7aUqh9
e12BEP7/aSOsPWcbbpC4gKfAbLLia6++9cXw4T2rli4pA5Q5RZqmpoQmm7+rxxbO2U0ThIaILS3O
FcQAZdcP+yfv7YJh0J2CNp2chuQsSFOgwCz0p5EbG6bEnn03tuVl7lCTkWl9Bw/l9KjN0O0KNaaP
yigQVnq5dUdcm7b/ZuGgG6RjcRG19VjD+6Z14I0MhYyPMGl9uj2o5K8x3RuxumQcWE1bq6FyoJOM
A/B17sfgfuzqpIm6EcU6UwzjgK4xCmoi75s5AgiMf62nhLzC9hh+0XDz7b93tKJlqOhcPjQl7nAp
a4sXT+DWBWP22f1ecMYKBD4K53ACgY9n2MxBFTGdGQDlW8jOJgQXVtdj8Jee+yTyeOmfUttrP2tI
mHYxcPTaA9K40Ek4jZ2NZAJmjjvUZHo/LNykfOotZ3r2HS4jAV6oFZLcgeUvjJG/QK2X2TurKdhn
dxrnnR5osrPdyQoddCK/w9SbfXMMoK8Hq86bT8xl1Rw5QTe/6srv4nnKDMqKoLuXQxYcWy29+2HI
y4sqU/3Y54BWWFNR+xEhfTbFWd/5fIf2Uw0fZsLx6pV9lc3uG+uzsI2Vhbq0ukPrV3kkvVRVcUVz
oWCBXCbPtuUnGHLafYRvuPPBqtkY2kTjCsGypy7Q3pHYsP/OK0Z+uQUs7PZ1Kcd9AJbt6+TZ86PO
7OYIvj4yJ2nOo8EpWORMhA5ae2cUSPmp9HPUMsB7CxkuYqHd6WEvazah9m0CEps+K54aD+7MFQMy
JbGkdSgguBIy5Vv3nd/UcWOP1Vc1GLE3s2weZ7cQ8Jl3yr1qre+qFtVeUDeBH/wAZT2ooddlKALS
RhyIwSrkPM1gvli6T5ZBLPcS1kLKaRgAuI4Mnhzol4Ji1kzssW8IJJO0sNKHWYwkiCpHY+CQxEHn
qqsfCLJ6IBEn+G2KusxC28MGHQ1tlYsoZdBHN1ZBTn6SYn9TMw/SX5Vs/XNLgDAHq6lGNTwLei+q
eZl8mcfMCqH66EUe82AxA9IHFGm4g1sKT+0He/I4fn+cj9BB6D6Qlo9HBcP7Hcm8Fj6llXMhZvb2
XaHai5AV3Mlnmu1h/SNPWFVeZPGqPQoXjt0i8bLHYJzSiE5Dc8a1rocle60hpKCDe88j5KArC260
0vIeJ8qScj/jv750JDURgdbx/ahd5DHwzTzS0W6igV8trYfBiZA86V03lSKEPIcLn3IH9zBCHusR
yzTs5hYMzdzWFKKeEp4kU6J2DW28n/BB8e4Lu7d3qUEtTbUN/er6fnacmyoD9xIZUMiaqXsgrbAe
+DyM5T5ICvkjEwAfKOSen6xg/ONVozpo6O5HtBmCiHijsy+TSd/Lrp8+zYznj5WDK0iUjqZ6taCf
g4YXRFJDAFbz8ugnbAChA+C8ULsV83ctY/pYwbtnn8M4PrbnGjtxnicf+ywZDpmbkxHNN8vBRsJh
PuTwGv40mnvqSKGU78Y9bmofqrJCmwUeTU0dejyrPiDzNA1cFAYwFkb4At3lcH/5AvN5/Jt7nhNB
61g+WIWPf+fU1pB9JhnSxCEZZwkyDy+xNaY52hdQH3R+3N6GV7b6JaOC+cof5gwtLuv6mujYuAmM
C0aoeFUbCcbaLywKjtJgPSaQVTvXpvNxyaztiMAkZODTR5ZOW32ElYSMLSov6OI0bVMj8cuL8cXv
DMRWupfbQ/S31/7WQbX4ApEP3O96lPfpc3Mnj21Io30bnrI4+QpuUx27z+YcnK1DuXsV56MPYfnP
0wZua+2zFglzWQPOUw20vNAO3g7gQXpbGexKyrTkmc1Z04IvgsbL3NmvokueB+He5wX9c3vQVpLY
JR0McU2uRRl9gdXCgfZ5lDjOS6a7XZO7YdGMX7n9Hg+agNMlIwxHEEcKizEClb6N58akMayj2P72
h6zcKP72H//JzOYEPhw8sTX4d/nZcdzY5u5zR+aDqX7UxVbPf224FvlfPo3ofqtqBDTPO2mvKEPU
2T7/j7ovbY4TWdP9KxP9nR6STBKYmD4fWGqVSqst2V8IywskWwIJyfLr74O6zxybdqnuOGYi7o3o
ULRVJdZc3uVZWguGG9lwn9PqNinUJeXGc69+Fd7lSPawtc/p0cWm+QHS49YTLOaLsFHYWt9+aufu
Z9UzqQaeekC6V0esXfeuZ153hvdUWd22bHMwTJsHntTbt091bn1ZTZFUN2Ut4GZ18JCBTQ4CtDqJ
xv6zaOPdL51hTa4iyp5NNsTjAUjrw5iUsHsrdsrI7klRhW+f4swoWzOsiFl4VA+wiK5zGJxZRWgN
hxQd7ZnWfpW9f/skr023nyxka5JVRkqDNqUwj+0zfW5O82N+GDL0q/3+efykbg7eBwTI5se3z/bz
thlfS7O2HuQgWgLiqoLvQ+p7rawMH5re7mbKk+pA8qSJhgxIUb/ItCE33BDtBdjDmVWTr2ZTnWUW
9trGQQRRHQSnMGzNPr99V2fmzppiRRIK0Wxv4AeRPlN4zCbzE+KvC5n/uYOvZg0K0nSAlzM/WNX0
KKbqKzxRcj9pfk0civPVJtlqHbeWzp2DYk63JS7lu6Gh8kIX/NwYXm2TA4XotJECS5ZDxn0LBkd+
m9oGilJyrhefHfG1FM6lQs+50bWa9RUCox4dQXghwWVR6s+TVEiTJn8WaUCF8kejCTSUL99+62cG
1JrEk/AxdeWAxpEAlN5HpTr9YDmz8+nto59ZwdYkHumVXQafvvGQsi8Tmf0a1nmoPPqevMQqP3f9
yyv7bhPLhTt4dTUi63HzbyWjn9h4ScTwzItY03egSYVapdmgfdpkAZutI+rhd703o3mTPwLREjo6
9gf3knTauWe1mtqd4zbIvMzx0AOx5BRN0KNd4smlen/JveTcw1p+/93DGiaT9wjepwM3OSJ8IeAM
hxzn7Xd9pofH19yQyS0pbCXgb6AZ66N4nuxA6VaFTTqyEyQ4VQgAsdzUxOLvK5KbeegiS6G+rYz0
VDnoeJWVtgvkT0n71I0x28exrI4qU9lzD6OVL0Zx0R7vzJNYW7TDtxUKW4oUx9kzBQBHY2QUXrd5
+0mcWS7WtEETdc5UW0Z1XIjpCToZsjT8Nk2DUZK9rC8RLs5EImv+oE7jOKsms4dMKNlwu9qitBqM
fXJy0+zATP3etCFf/PYtnXteq8FpV3lnoqqTHZX93NDjBILH2wc+szGsyWS1bqk7OUuRVmf7Sjbv
RsvbaTf98vbhz133at+ZTcLHbIRzbywYIHDuo2Wqb28f+gx8na+pZK7tKLecuHuwlr5VAjwoDP4w
fitDqB1qO2IHMkfvjyXqm6ya4qjOR/vXArc178mkpavbEQcuIeXkV6mwoObb32ZkMuHrMl8IdM6M
sDXnqSVSt8Iu66NE7aEaJeSJ9B4qYvC16naVWx7EeAG/cGYY2KtND52NmIgZieisbehq3jds3hTp
w9tv6szB1zRkt6dzSTMX8zHP+yBuoKwGUv79BFPBXzkBW0dl2Vww6Ds2+pi6W6wn4EigXJY/vn3w
nw9hto7LvB6d/Nzu9FHAqIVWp7y8cOCfbzhsTXunpqjLtJHFkv9hX267JLlVbWx+kzNJ76CHWWx/
7Q5WwZmAgi6rO8i21uZtLpOwTOmFB3/u2awCM7TY1Njprju65q6inQ+A6oV16edrOFvzpmFNNrHB
K7pjkj+w2twb9UOiAXvIoYmN9unbD+bnA5Otgy8bQAN7jKEA3KGrbbyq9La+vmgv9fPpy9Zy9p09
O1KatDumvedb1jXJHo0MZIiyRzCZ+TK7xDo987DWkdJAKAOeXsGuvYO2X7xvEhbqXgQzYPAZu337
YZ27m+Uhfhe8dHVixeizqaPpJmRf1pPYDRo2Rqah5aEpaPeErrgblKmXRr92xmXUfXfGTOu2Q0m2
Ow5tdtUS9xF26VeJDcJunqD4ywnkDfmlztSZobyOniSbtFcLrCFGUwNczv2cXai0nXs7q+kH7MhE
YwPTz67M/tokfRvEndSQc0VHSqdmvkEcZvzSlsHWW8ZsWkL3TtMdoXqRBHMMdX4Yt4qD66DySioO
RIHdZc9krC4NvjPL2HrryB240bMMDpsm7CJOVjGVt0mt5g0sPS2/yS7KQJ0Zf+vt3mjaBraOqT5y
N2z8fohmcE0icZM3F4bbmRHAVosZadqh1irpjhjbfk8an2Rf3h7IZ0YAW+2uU8WB6dIYW+5Q7uGm
vBei2QmrAVS+Jk3YxP2FE51Z0NZk3IS5mWHFVXdk0AO3u1vAX0LL3r59F2dayWzNvm3NEq9T2v0R
6KEReBcy7ii0c65yiBLvs9mofLvD64ZNIqS2R4/fNjk6ZwZF0alRZIikRp/XofKSlsAZaR+2Jus6
NtS/GYALRxhaTj7sbrZ9M0ZFgvcH8aYPtdE8GmW5IWi8oGYI5z1rbi/sfOee9DIbvlubLMuamKCY
1ANiDZPegvXhVvu3H/SZgUiXc353bPixjhAGw0hX8sUVn6j4pSCP0eV83x0X8MAhYzTuj9QC5Uq+
g+RRQIb4whM5d9X0x6MDmgmVVAowu26zyDTGXYve69sP5FW+/O/lRbbm71q8npQFu6TjLEHAQ+Ef
3H8I6h5p06RLu77ezKJWkSet6VOXGwybA8hPEaAG2X5i2RBYovR806v7KO9KayuMpHp5+9rOLH9r
Aih8y4wKEEK4CJTQJXDMnV3kASl2zCS/NhzWNFAFXNfcjgYmdXFoh5DnF17YGUFAtmaAMjihe1mH
A/eBiup9fp8c9SMJq7DYpBvt83DYyL13UI/syj222yq4VGL7qScOhGRff//dSCyttogBVEVkdEVv
3G23Bwx2M1wXqQ/9u+v6qDblPrkdrrJjFVlHKJtG3qO8UMIlr/zmn4ymNXc0d/lcpDotjkkKhcNg
jNE1b+z+3ehkCQngxuE+pmAO3VpjEys4TsCWBtQYu7qetCIfjMSAgSfX0M12dcWuKtMTwGIgkKyC
WZQtBQaP5SdtWCWUFutS+JyXiT80zCUAhVSer51ZBMqE4w+E1ejdWJQ6LFg6h4bZxwC0ajStYwAi
KWHQXmns8SYpLf1eohv1zSNxcl3zrnn2Fo6XDS2PDR9EGzrMc3zbS/TJgEnrJgP00tcwIHg0u0TD
bxRSGeWSsBYdWkCjPRYbmJuNkZgHuYvNfnwnNZQUM+B6IwGA02e7t9zEnxhX19lU843T5tN1LUsr
clmbfG4BPJC+HiAWAx2SHKF/U1enGr3RB+R6hunnNjU+xUbrXFkN0ICJXUKbpHMtBUOjPv3ieKbn
AzxgvKMy6U85BzLDGOwk6Ov4xS4d8kRTC9aCcTrfQsrCBa0UQJuZOo0/Ep1B4qSYBqBuSQncV6fD
WdbdlcFmoAUIL4yta2p1P5mvWT/rbko+DE8JLCTT7ZRq+owgL4YLgIUxbeTlsW1SlBMlKqSjnqqn
tmrjjZSiO7ms4EcH4NkAa7K3L8aEApxQAb6ioOkXTXnvoOkIC8fAAiwy9idO+3CqrJL7dZvga53T
6EhnsC5zDUoe6pqSwgdX2TtQ1TwlA5YPrEvJVB5tQPOgbT4Anfv2ynRuQV7FM6kJFyHI+HiHMXs3
Fm2UpcmFSOnc5reKZ6D3CRKv0XgHaNvBKRcFcpk7L7P6NREOthYmUJ0pxgo4huMkhgqtY/s575S4
gBo4o9rG1tIDWZ6oyeqQVsScshBk0uTTLLo4ipsmP8QlNA6TGHpHExnSUJqVs0FOPgVJAVVAWTLj
FrzjNswqbESmgotPZ3fWDXp3l5T8zm0oSxD53drY9LqRysv0EQzXGLFotq0y1w07t2vCNL5kGXxm
cKxJ7sxAPXhuY2TuXu274hSX794edWfGxprKbiejdNtBQhMvwyQAB/NFCQx5oZwL2+G5MHRNYpdU
VPGgWnoAoq44ulTOO458JpwNeDdXFfjBJEvBOq1QIwPoyx1QbwKG86Yr+nFLge2CmegvhoFrGjSA
PUVMJom9ed6L6n1RCz/hF/LGMwNhzXcuEQROoPxkx7G+oV599NxxPxRkC373pXm8TNif7IRru5jU
cEYhl1EwYH49Agwkruq4JPs6ro2dC1nRxI87h332OjW/w+5RInEk2aawC9OHoYCDH626kygChVgj
RVhONqjCMm92BSEkUGwQO9BR9FbYjQQMvQESKE0k8hJ33k1q7jeOw6y7xpwGH6F7vzGc2gx73SZP
nm1Mh6admm0OZOK1C+3GU2Gh4ypqKw0cN6uimqZGVNtQN5Kz6x0zot3QaVMCGB0hkafjAng0/J82
MmuHAlh7lwIWFoF5zQIPSK0LVaQzienap6V1EVEaPcIoHeZVBMC5c42sG0yCi4nOmcn6WgH/bkno
wDOWiYEymyDqlI/8UCvnwhB4Hak/GQJr+mOT9sAcehhl6N/qzh96Yld7AeuZBzepAKmEiQuYKUnC
yHNJ4fzdNq0/d+Kp7LMdBR3mRZg5QZRkqPkgbLfdkEk424LUFKiz7hII6+e9QLrmQQ+zNeiOjd2R
tlMd1oWC4+tYZhHwlGyXA2j+ZErPg6ZS+s7qCnUh4z2zlq0pxpmEBx90gzxsy/GnUYpHps13k2df
SB3Ovdbl99+91qIFfr0bUbYTCfhdT3H2+PYSfO64q0ysyOHIkWY5mkWq2pTJFNlJdmHzPLcmrWpZ
cEiwSAnzR3B8YdEOSpbZyMjM9JY3lwBLZx76mjWblop3vQFTs2o6aYDSWEfDqjd/LSha2/h4EsFW
Xi2lUmBUM7rrmi9vP/QzT2ZNlp3itHQcE3MUuOQDre3PXd9HrpWEWGl+CQbBzOWJfTde+ibt0F7E
TgAUglddG3UemOWN0Y5BW14Sfzx3G6sxGYscqqsFFfDf5A98El9rNu7zuD/R7BejuzVXFiwjng6K
ZkecZ4ryYqYRE9q+sKCdu4HVCB0Bl5dGWzUH4bEkKlVHAkjvsnfSdez3s0OaCzPh3DBdRdeZoUZv
Ak3uyMo5cpNdYcnIuiS6fe4mVgE2H1ilE0jpHUlcUZ+6w6PHp6dceKE1YrF9e8T+/A7omtGk4xKL
G8eItdpNV7k+r5Mg9u7ePvjP1yDoPv44VoG0h0cIMbtj53Sxz+rW87ED093bRz936asY2WogA1y7
8J70+Bwq6OjBy6pnFwLMnz98+jdtHgPmUqWLEno9bZx5007hkIKWsXn70s89mOWWvpvEWCeSBOk3
Xi2HNAofguYSlOjcQ1lN3QTxYpdaKMSr7MlMv8Zc+d0lua3lwf49SoABz+qqe2WN85hj3e/NHrEe
EVGf1vDTQxU09Dopdsmgp/D1Ef375/E/kq/y9s/jqn/8J/79WYJQKJK0W/3zH4+yxH//ufzNf33n
x7/4x/arPH0qv6r1l374Gxz3r/OGn7pPP/wjqpDsTXf913a6/6r6ons9Pq5w+eb/7Yf/9vX1KI9T
/fWP3z7LvuqWoyVCVr/99dH+yx+/kUUP+N+/P/5fHy438MdvV+Lr57T7iu3nq/j73339pLo/fvN+
59QCXt+xTe4Q6i5Qy+Hrn58waOwQAPotFHtMa6nvwlC3S//4jTm/Ww61mck87oIxuoDxlez/+si0
bdd2IVVngmgNtMw/r++HN/SvN/ZvEFq9laLq1B+/rShXEA4A19c0Idbo4jxwf1gNlN4cPADLG5Q/
rLINez6p49yxG5lneThAjW8DkXB6Su229zuGYj0dZycEYSSH33HPH50crIimYv01aMFsm886sLrk
xWDi2S2RtVl2yYKS29Aqy4cwj2sfDaYrEHd8Q4DLnfPB81tYlOzzGhqGYHpPnV+0EDaqqe2hHSXi
RvlJKb+lNgJ1JjWM0coiDkB4nt8ZpayEn0OArM6KcnEV5X6FFsPGdQt2MzXo/7u6hFaYmd4aBjRz
XHMAJJ+ATUZpJrZdVaUbj6DGFDeZc8/gJvK/MyOuBepvSn7r1lPih1n0/9G8sZbQ+/y8eRBV8qmW
7dfv59rr3/w5Z4jJfjc9NAhcKK1ZAIVjqf9zzhCT/m57BHPJs+GSh+nzX3OG/M4cF1+GvJULZJK7
KIb8NWfI74RziGd4y09uWZT8d+YMCsg/rKq4LIeCiwNzLdfh3GZrUZ4yR3osWqPaQlrws1S3UGp2
0TqtANjURgRv3yKgRmZAQiErIjYBHFyq5J1llkE8N+mXpOU7LotvFeCL/gjaHjqxEOUa+QZ2dnWg
eXElHQYBvyKqxWD6iayCygUy0ANhnPZloGzQZxITGStY2VApcPaGUUSDrVg4ioV+aNi7tKxuHZef
JsMVcGhIAMwwdZBDSRro3DmAogOOQdldVjgby+nD5awcxLsiNqLZ7q41qwLl2kFjl5EHOWqDcDho
qnrDC/lQeVBJiBcPXiifxX19m47Oxuihu6aKjxzKATmERcCWACo61td8eumaMqKZvDVctk3oPZoY
ocjq20U80ORlIFN7N7J7yLJp30rjRxM8h20DXx/f0KyANhnfex7knWsDymqiX7Q9Em9rm5JtslR6
YOS9SPMlx60YpLgycx2m9N6E7hAveYDzwQT5mjjGjhkMrBwJCoV5auZ2y1ntL9/uumJbyGCeE6Sk
BOSO6WEupO86UCrxYvU8SDDvUzE/5BDJtpvuOgWgz8ggeV7igc5mHLmZ5XeGC4kD48nEy8AV2QN5
b0NpQZj3RX8PKQITLzR1h/cNuYtNOOfixB40E3lrLxo690UnQ2f+0qT6Y5GWCCNjy6etvUN/NsCE
2EC657mtymCY2gfoRgcQVYxAy0er1A6gQ3kCfafweWeACWzvSkhsgC+gr5u++phnYDFK9DcyWFdI
jLVpMbjQEM+YeJA3CWQW8Q6c8X3j5lGvshdn8h7Tznz/Om4KhqPhO1DV8CcJCXth31U23/QEtZ9R
FP0OCsxbG0Tl5W6zynzftd5jIUfQ8mTUWBTqDHzbKCOaLH1dOcPRlU+WqBc74oMeI40ZoF1nX4oU
9Nf4qBownZERbLMJNtHgqLrtHA2e9GO3etBZ4qM1EQ1tfZ3yInJ78YVViedLZkQDEAC1BYWJ/p5O
PXoM6bHKlBW0rbvPGPRYJsGOgjsgvE6I5CZwqsM+bzCcMudjmbLpnqEbuOdeeVVC/AAEx8a5qvAZ
BCMAMJmkcyx5isqlKeywkH26URpbSAtuKQpUsgrh6EJD1TfxpuHpByiH2GFNCu6/ftiy3A4FzIBT
CEFtTa9NN41Tq86fzTHFq5iqoKz752T0vnaaQlnDYbcVJo6vyKiiDNaE9x24WtFyQUAmx3vJl1FQ
8ioYdPWNV2gUlRDhORoe5i51yyp0yFAFmW1XATz1UHvtumrLSk/s0VSSOx7LdAPlFGMrKgPS3J1T
+sYYh26l5Q4bpH2LKpLzIMDUi6jNQ3f0NnXDwtydt2ZdB0UrNmYuP3J09EuaBzNIrHWRRI50DsXo
QQqlCBJ0Wg1rvpAC/XwFtlybAGnm2VjSf4xvDWEjW4TOzTY2MOfde41gIeUvsJUDEXPEY8jvC8iP
mMb83rhoBk5Wpew/NwCEZx4iOwt5/bILfZ8U0JJr6D7kcovobltC/KiOBzTtaneTphinMi78dCsU
jZbVdVTOJp2J2LVzpwIDojH+NDYHalKI6nS9FSRm/g1IyyxEk+1R9xFaNY8OX/ypZ+ckQApfjpJZ
GaoHj0YMr/BkUVUTz4tFOjzJKvBCi2ieiki30jcr+L2ZdfXgmHKDTvdhWZa7wt13QvtFUoSM8b2N
fcnQ/FNZqCtHWz7D5F0mztw5+4okx1onx1hPkemloRB8pxoduH36eXDeuToA0tF3C7nPE+iXjPcY
Yz6IiZAr7V8SyrZQiPIlQlKe8aDgmIaw+HMAMRHgAgMLuu3V+L4e5IMHBoKdsZNF7VMy8hNNnCtv
EchsoU7qzdoMG8EDozRcfzCj2UPxp0Pn1xrfYdna68ZFRXiGPv+3mrv7Ecu1IcooAXsdeo7+ULxM
Zf2w3JCNjdVhB/C5R1+V5VWnqg+OBNnXi+Rsg1DcHmp6IY3+MRf9c4AskTXnBDMDI+XHAaLQA4Nt
0CS3Wd+Ovsaq7aVuG0gO/J28xNh9jTf+leX9eTaE8h5OBJ93ZBo/ns1UwJAlsyu3XDoniBBh1ctJ
kA7pHTTUMAfrfts0fGMwM6pA+m7YZowv3fHrLf39IlyXogPgWWytjeEpKCLB9FlC/6n0oQmwo1ML
1YYYUcUWH2AZkq8vdNnOmvG9LorAyWhUGKBsdHx4qQcObS1sFoYVwskGGylUpRxwbPA7GvPtAMAI
Z7FPJqxX3NinhnmK3fk2VcNuCRCaDnxbZ5CfLPqsxxh4p0WFyg0tDcq5oI+xBWazHZDxmnVyl6Vf
GHsBEuDWtIetA7HUzEgu2DjRH9s0f74Xz7YcBKwOIlCySq4qYqGyC9ecLZQhfEnMPYUa1ch77Gwz
OEkQPaLJJimOKn1SpIVIaxlYaJ9TVDBG7JbiOEImYpk+Y8Z2TlNeKZKaGNrVViZY6IYvnTHc01vA
j49sNE+QAbmf0Fv/LjT/K2X8PkV8RcSsX6xnL7EztCsoBDB+HF2L+EDOeqy1/VgBeCGvUETYWqz8
YKQ8UoUGkli/kME9FvbjYE8nkxs7s0UM21mfIBiHVSAbi62EMiDaIA9W251GjZiT6L3VONdL7FkN
fajS5BJg5McGz1+Pn1PIeWGlJs66IUdrQ1SDPcotdDtfJgNif4YTgPThW2SAopMeCn/CytlNbAeO
akiG7qZp6ggckdkfKrK0kF8Xt1r1vosg48Im9oq/+9uDRQKBnYQ7SMKXwtB3pSVaNJS3iZJbNPUQ
PHYhYVjMvaz+mI4AOjj5FSUV1mDnVDG2zwyyTbCBEITevcB6PtOTN9B3XJmbGlQGVvlE3fd5GTGr
RxjW3BkzMBNt+p6UyMzNIsJmtueJBuih3aaOhlJWH0pJ7xhKlCSLQ+hefNY03dmX2CQ/XaA8hzLI
lWPHdtfd64LPcU6hyrO1M3q3RGOWqXdWfKULE7AWaHiiWK0FPA2wo6BlsZuT9uHtUbyCov01GBzk
HpS6iBvWAkR2XaMCRHAJ9ciD2nT3WE2DdnxZomwi0iNRRYRU5IsyQKjoIXcyymc7szcwnPq2RNk8
KaILl/T3NJKZSCNhcUhsatprEUf0yCodzxiftnk1O819DOw3ZN43rJa3sHD+AgIo2GzdySmc6CK6
+SfvBGfH26AewUVAcuzH0Tc0VmxMrY3Rh8DTgSi/emdXiCAdAw0idoc81bXa3Yxr4U0CFU5+AdX4
CgL8cfj/eAGr1bGxEmjWEGwYOVCec6kgewIBeeQueCvMMl6jmYpbiwPgJs/UPtcK/cMPkKa5Tudp
19tjWPGbGfMZU2bbtp+XVT+hpb+MazeH/FMN5bcuDSblnOK2jCTiJTdDqjvAqtcTf5nc/E+XP88W
e/4frH+iVPLdmF7qqz/UPx8G0c3Qu/9UffmhkrP81T8rOb/DB4ZBb9ulFvWchXT3ZyXH/t2zHVA4
IIiHKqZlLZ/8q/rpmpgRnoXQ3kY0gZLpP6uf9u+uZUNlzbUtmIyYIC7/N6qf7msd/LsxiPInxCpN
XAUWpqXOtIqcwA9OGiIsy4eTWfqcM1grwDwYyR5hKCwgfDEhGrSMT42y5uLlAnHnwXBuy6aI9+nc
mBGgYabPSKJOUGesH1I6fsR+Ifdd3JObcpTeMTcKqJlDR+86cTuIK1gqk9eVMGpfzBxCTl4bwS/Z
2sN2lM9+pZU+jGJ29y6ATxE3aojAWJpA75ga/baPeX7I2g4aoUrOHwCBJOGobVftpSenI1CE9pFk
Iyo0UlyP+OstdVrq4bAD9ROVtM9dbANGiGrxxqrruwLJoe+NkMx2Cq1dhNtpsnUgRRQVitIQGz+C
/XZCDtWmqFUgm+8BTBTFeLeIIfqoj0GbEzjepTrMtpRl9cEBO2dbJBXdlJajPw8FcCItZV9bBVVs
UwozkEtsZuVeduBFOfkDGiGRQVt9TVSiD6RocmgdEOLsBw259mhIXV37hEJEcyxU+mxWk/FiGTM2
zBo5gC6LHqUHMR1GVbLOd8hofJhbAr/yHmpZXYdU1pe88T4kpMvh+jPVDwpK3uHENIwwVF58GxMr
2eWVXuLiLlBpP4HjWlX7VMaxE1YV3XatWe3csq7fDdBBDWCWklwndHYQu9mN7bNc6Z1MgdGC1G5h
H1EsgVdh3c77IveMExWm8HxIT27R0M7CSWYgOgKOjphiNgT3G8DHfTnVKuxt+5tMGg5Udg/8ZCzn
u1kz+w7OlwCm1qW7RzDjbd3GaLeep9RRz8L2e5qD/w7gzabQY7VzhtL1E7zUd1YBtE2sSL4h2P23
TaXqYEzcDEDU2A4bapBHwkxEv6wBzLEE/5XbiBrqETYhQOYEsECrTkNZb1UHxODgOPgWXCDx6Aoz
dEbnybPKZjNAfC2AUZbyzQxaCwwwyetKxShsmgRGLI4oQycutJ+XNso87lzu07LpdrWHiB0dgG2p
NWpNaJ48Mh53m8EjkKP1TGgQFrxwo67nOkplxp5l0ae7tjOSxrcTKNXHXpVCdUtNfVBKd5YBUxl5
Tot03k6gI31OFllXiKhaje9ChSpU9Uj2rrK7Bnkyyk2gJcX4YXcwMYZziTVTJCPCsZE9THXhUyun
US97/O+Ed7lEThaButXAezgejx8t6AMHqkvHFyjO2Y96Hj7mBoHzKUHPhKDyUSQaNUibkC01bHLj
sTZGxIwEZuCljmSdmpuqxCPqNCfXTTPawMOV9Q6S6RAUxECzkbHaaer49VT07xvUq3IfMjRuFNv9
s8G7+Z2lIYwdazZslCw35jjKXWUoEsLu1wTmPn+WrjKjgTnxE6ZqD0cft7gr0/G9E3sO9lADgsTW
MhpnIKFvRpbdF6LI/akbxQYtmvw27vsYZd4OTgY5/AtPDXK/Hsj9TOc++Mf5e26N4JW4Q3/TUe18
hcA5OU4uRM1KwhXA1YBuQsU4HiB4NprdFVxokdvAqNS6tvquRJEjGVQTjtyrTilqccc0Le0YVdl2
KyFmjOry/GIM7XSd1hLFUUcWi0w0n7Z1rcAQZxx6064xQJe68L6SuDBCD8fbGvnUHWB/NhytvIOO
FZk2dZG/A9fArkMxZFBttA0IM8MBQ2jvRkCfEiq3TZ8/NZjqJ4l4PQsyo5rvpAE0W9KyEMVQa4+t
LI0RHDYAqw1KYoQ6rHpEX57Ve9NMqm0a56oOUaWIsN+kviiNg+UkQzhOovNh5Dj5RaPrORTaQvVS
GO+LvuPHOS+zR6vnm9Ib3Ct4+Bi+00or7CwM3Vym2RapYIjCUqJCDdG9PWVpf5Vok/tJzZCO1R2D
Yq7+TBukCB4U9Pa0hzoydFzBqJ4wgtLRzoPCUR781GA1LdpsvhY8A9hZlFtZKrFB1fAzz9sPAGvt
HU8/O0VxYmb6ADkWD4LXkNbc8IoDnGkR0gcaJkMo/NafdEyna2OSyRWiblwspe3OFIWKego75yAZ
EwKBSqyU2axOk9cDzB2TJEoKVh5SF+ZFdIzrx1w400fRlG6UwWAsaHIIRQFai+ooBIc/WAXw83o6
QZgZbphYoFrdflmgbZvO6nvIZ8NNF3wWmKA442k2GAsSvNZ9YSvgGQA/nJh7R6HGuLGM4aUajPip
U3Ua0rwSYVLNM7ZtD+2OAZ62wvV6LGYp4Alxhr3RoK53n8RWclOgXQKsY+7eFYVwASjPr3oQGxvo
RmsbzQJjKHdMeOZDrZ38UznLDOptboIinxDxHoJ1zVYJe8Rq1xdPU5yPhxb+vFuXTw2QySIOYteR
z30tKxZmpLf82pF8DyFe+hKTut4QXokaFS/qwPpA2V9kWlg3Hhz+7to6dTLfwKXeQM5xAoxSHSw3
mw6Dk8TvpR4hRCBkU9yOcfyZDAN4KTE2MS7HuwQ96wdQvmDgN85yk6jO9lGVdvZeLmBf1tnph2ZC
tRXBNDU+5EZSQ74xHpGWQh3TaRYsZ8Zc/LDtLQamGWZg/Bxta+Q3OeD8ENoDtBAeTZBIQWHyVqNm
pjcIq2biAzkGx0atICLdOVN1O8xT/x4eHk9KYkaN8AsJhIbOpD+PiZ/1IEnIFoJOYLDRd8hd5C5p
NKypKoSeDtifJoh5LYIIv/YMeKsW9f+h7jx6JEfSNP2HhgOjMIornS5D68i8EClJGmnUyvjr5/Ge
WaAre7cLe1lg+5BoVFZFOOmk2Wev9D9bdKu8H25/kwJE3fkkeN7nvZqfOXWvZ3soUWhb3bYzOjTt
rnEVu3e0Wj/4jJUX22IN2VegJu4J3rFxn4TWAen/GA/eCLPdO3s30+ntRtbkMa8s18awVpVrXEY6
Jzw53Q6Y0Y/W0NanhhTMJVQ2jqMqyi6zR/SohZfUJr9+g1qYvHIfjGRwkiBQpvslnbyvIyIAQuJD
a4XIsUvKk/zgZ+306ymsI3PfpG1+3LJwu6yUy76qOZzYQmzj4IgO191ii+5x7qx2JADalxA1mKdP
ufLdjgzx1P4Kl4oNJAtt3FaWDo9NQVtSkIbWS5mvLFxN6lvxSJ/d+9ar7kvv+qG4rUIqMCu3m+yX
nAYxEjZbJDdNlbkpZprga1/MnFnttfAcwGeKFYagq4/SV+EbtoPfvWv9bkbffVmiNExCjeSFkihS
SuTY6m+R244iEZVCQyzH6L73ApxORDe8bz6ppQl/a10CxyavKK+YSPLmxfOG/ggtLA/dXG7PEpaE
1N9i44Nj2J3G/iAMjWLMWtk1VsTRiYeWh4zM0DxIWp48ZknqsESK7jLI99u6ql8hsHuCXMI9T4ad
FCS+PAnUM3u+iY4StG17q9dt3M/6a+cR5B1QJL8LBN9NUJS3dXRNIqIyaa3k0dZfgppegwChtie3
F5jfEV2VNX9To7xX5dg/DlWZnZlTnnoIqspv7/s+/+U00T409XMnol81KFSxej/oXj5ajQhOpCg5
t+Szvy7hcq6q4DGtWnu/Gvu8coqO6dslSLWj2d3L/TPEFXvPmq17FsKSRH5m+kVc7UtHh2an76tK
qSkqF8OIFo1KETfvY8RZOzs6pUWzYBSdiGN5aoJRBk9WWfwImGCfHMsdX0moc6c4H4n/rx2TPeFR
6LgR1QKXiId0W139kuIuirdohWjrxvBCRDrc3bZsDxGEl4j9qCclYCtS/ybcfIvKqT7LEplZy9Mi
pswcokpYCZUW6jmb+FdSmmp629yJBcE7roviFLYbp4W8YnfVwsvPxAJYj8HW+OEOQc1271Vz8Utg
geLI1TS7QvbNfZ5isXIDCC7P6fs9QbWABqu9CRZj1z9OTDlrsR6ragi4n5U17POp03k8T32+d72K
VVi3lNkuKfrxVM0FHWrFrSxYf9h73e6GiPYFOXW23l3jXM1SfPqNx40Y6tU616ZigtD+sU+n9crn
ByUnLGU/tobNVTnhM/ESNRraz1pnOzaT6UUXm9gH06ZPxNr26FtokM5kcKn1SDqc645H4kvnp7xz
biuvA7CZNnoJsg4qunefu9JgwHbUkNTGye/8bsv33tKB+iCbOfYqyM7SsdIjWtttj4MsfQiK0LnL
7dU5dNr3jrKautiooHtStARfAK6W8zTQarGa9W6WxRMeOPvWGxfrvLT0FqQG1lKIOlJ7Pze6PMA9
6WfqQn5OqrFPC6qjxNiW08TGzXIm7smqbyWv3RKnwyB3Rb4Wb4Gz8MpmWfRsm6X8mOgDd/ZjOmfe
flnE8NqTkcrxQUdw2zjggtus8PijRJxdpE69ArTX7d70cLw5WSmxtcFOZ7nu4ULrz8z1onvb8nja
5syab2VdhAPVgtZnjxZyr3XFt5VW4hLazXbZZiotnMqFi2/rx27ur+WxKnvclhSas6v1s5TbeMh7
igE6vw12uvbX7/1sb1TPWTx2RrTdz7bVzYccZbXE48o6FGdADF5TNPlukan7vlLQd2yUX77MnRHJ
Ekh5GLe+Oq/BVt4VynvlYWD4mUYaITdrQFPRkxC5a4g4O49TWuwDYRr2Z5pZvbwDteb84V2vBbkV
/s0HjaHvBZsbM6FTDOGn5sGgHjgcwTva9m5yA7FDsG9ew022u2Bare/EUpndUA/Fb3v0w0/fMupc
4qN6/Y9GanJcoxBiT9r59e0adnmbErEXLTQ1BOIbfWvLzX9MgdoUQAc53W40n/B117QuROt9q/x7
VZC0HfgRyeWmeOLYqe5xrJjHf6BS/8+Quf9vZVgOyNn/WYb1mn8r/hW74z/5X9idRLtIpr1wBWrE
f+QH/Dd2FwX/6XrSd/zQtVEg/iPN/3+wO0f8J5Cy/Q95FApG95q09D/YHT8NpFmQyyocSEqg+P8b
7O5f8GvK9cCusQPy+dzA4af9hT0R7dRGGzbrU6kK8yidebqzZBnmOz2twk1wblrZcSRgbaIRQzCq
eN4s9ZEUAAvT12hCN1n6Mez/hi77q+MFRRUUmQhcJGioNuF1uJ3/TOrIss3n+pr3VNJrlN44BdR/
4tPJvCaO0fltO9btHZ1uVMX0nVs+1o5Y/i4R40oc/ROqiTJekEVLmEggHUFRyx+3JmiIFJnpcjhm
lmY/y9xs4LjrV6UBxxBc/j89Nf8bhvCPRK+A3yddJxQhVLctHMR3f73mMoqMU3d5cPTWdJj2c+B+
lgjf84T+FPF1KfTyUKWcIdt6mWlfkSWSA/K4++pv5OX/IFT/euHoYSHBeTBD3+Em/PWDtBiPJb0q
EvhxbKZEBavz6AmT/UzH1L6PqpDV0lVZ2dGksK1fhYVOonK3zNpPI0YZItLnLE18QKzibx6L6y3/
yyfzgb/d0BG2jIQNWf/XT5Z1NFg1YTkfvTBa0oOHPMs79aqv07/5Mv58/gLfARrn4QM7h7P987u3
o9oFi+imo43DIdxnnfDsw9iGzsfWLfK3UzLbT4oQa5y0Hg7odKzT/m+YrT/VD8FVZgmnFF0J40j8
mZTsdFGRkgE/H/H5mTAm40TtA70aJ1kYkbJbsRR/FzVxfa3+en9ZdK6SaCTTWNH/VOSQyNk7OLwn
VDdV+0UtlcbdGKwlsY2NBx6LsCtPwtzt178J7vnXa2UlQ6EtkJ6yRP75vptCby0H1/7ojlpQBNUK
FpzSAqrduRWBjHFWpCCH//6N+9er5ctFFyMFWQyeFH8853UTkKTriv5IO0POHNzbOgaQW37WRB//
dPymA0EBDt79+1/7J6HOOTEIIhS5Af+DM2Ft/+e1LfMBZqdRjcfM4PLapbTy/aZOdcWkr6jwOeI9
DKKdma4a7CgYHf/473+/gxD4L99ziNzrKuMOoSt5vmnE+WOpIbMkZcXDoUqW2TWeYfy06RC9uHMj
7vJRvrZLhwmkaRO3QDC0Ul93CXFhA/MYcIme4qcYTqhOHLVCfPfdcM5GjjpdtFavZV7aD71xQLuX
8ocmXWLv1m5xyrd62Tv+iHw3LdJY9tWYWETlPGTGgFAy4cqLxXEc7/K4daccqQGKKEHpB/1ahfVt
i2jQmmkEy7qt++10sCXXNql6dYPzYCPRAm1D5V5mxUlTynkDngmiMuLezds1Pzur+7vbGvs2cOle
yUveKA5q4Usp/O3gdzJ/qFYuXGT5Y+bKh4n38VyEWXQphlnDYVld/dUuo89x1R4lwr5zW7YUCJDM
XVPDPpC+7rvzTdNNI97fCWNRoK0MdYkIzS4oCYiK3Ui9zCvzP2OjmBMy1pfPdSv6vWAZTSo5FYc1
YAc4WNtcFy812WPdLhxsj0izYJatJk7Cl1FPqdvYBfmBFgtVml1UNyxAYNd2dDOPIcXgJgTzq0HN
ygpjgE0rF1u14s0iYV+BfoFb1mu5efupH7zoMbQYVkn/UmFOkBowPnplP+g2Po50ehmvadd+KfmJ
7a3wFqekQmRUoXVHL3KKtRlrYb09Nvgj+z09K3P5QT0gy3IVlZooAc+sj4MGsTq2Tc6fS9AqKp7k
yP+HjsnWt8qOwmv+s9eUh8Jf2eidKZyB/XyXBEhCbQTO2+svNdzvLqyVm/z3jrzakwYWoZvD+z1m
Nj8WHtybn8nH4IdwXG6/ZMb17didAm8Ssa3ha+idEyxiVTawzqhUCTuppohPnRHjnieDU/NnLxTl
Jjk1FEgNeYbKJNUhHy+qF8EHY/ju1iqGB6z1/YZprd2FM4k7FOcUKtyl/hrUl9XuZu+L62t5ZRvc
wQBWN83p6hGbbj3Td13SUtYe3nvNxI9eLHp3D10v+v5myAgtudRi5lkWug8pKOyH9gu4ekg0iud2
y87lfeNGMS40SZnXtzUpawDLKlt2wdWenqC+7s2Z6sDqGe8qbV1RZMngVlv+lB4WWRHfYJMear1k
UVoVT4U3eePB9KWufxSW/YuoPpPtxmjzftJft0Z3aynbh9aXqGLgQXjiUKOMEaU4iA5jI434AZgh
bme3zZLOG/Lf48C9AlM2BVBE47XwWFO/yedKbahmKQ0J0X2X4RzEtNCln9pp7DH2VX3Te+S+4GGv
rH1nNmoK205e16PcF8O3KStaQRlFH9DgIsSKxDNHtQrxMaeHXsgr/TCGNhriRgWPZYV2WPrUTT2s
DRB9XEX2VpwCNbGWDTKlE0Rp/LyTqtrpIKtrw1kbbisK0A5XzXpUacTDMkZNvsBAFTXlK62kzCTV
s/foirprD6U70fniRMJ83RparU5ooa0sKcuFLax1J7YtRMDOrvUWQV+azA0ruhxFtMTLUETHWmtG
mamUQXqTBZsrKdZL0yzh3XT2Perf7oiLc5AJeCDdcxs2PYwQ5V09BvVpFsVY32qOCwfbCtPnMhKg
q7KpHyD/fHTh1aJ2o7T17xrOl4acqHxwCCi4JYGYvhbe3PznHArffmvaNKIrSAVUAwI5Uooy0+q9
K8ZxODWYJKmXq3Jk2aqI0h1959GeAB5E2aYiSyG2IML8XTPQ39jlnvxulvr6LnXEikSbNnt7SunA
QQR3Q3+jF2tZnIPW6e+FgoZd242cHoeIoRO+W46y5ZoGe+3l7tvkOuBi0tme2EfJt/UWZJDz2B1m
A3d0FmUuz7oNs7gWmzpFfm1dKkxcuyjwm8NcgbAAT5vvtCu6B6+OihsCWbM7Im8+hF0Cr0RTP+0K
lxxoAqE3Sih0u7zMunTilFCbaJfXqRiP4Txi3CI0CGOEYvIbGIxWlubOnnfAkPWZtY8QhBKYd2Wd
Et6viQNLbA1+8K10nQ9BA+e9127dOZdbmMgti85rR6DFhpu5S4beG6mvslKWqIEm6YHu+BzkMsq8
A5hwlN4XnhW+1FYnH8tsY0n3SnDUOfWovykCn2izzGYHrcrq0dALkO20UtEnta9DftmAlSFlKI3B
/kJl0+1CTMl4BzEQ/YD/mH61jF17OjKxV2viwPctxOch7eryTGQiqYODajv2rsqcdWMPPp6ceSni
IpS05zVW+7RMCjyXaqFb47aXFIseK2co1D3Va+NDpGAaRYP2Y5mVfOQeqiTTfoZBomKjVkX9Qvu3
3m/44C7Gb8V3V15dClHO1ceMDDCRQWU/uvXY/Fpax+zNTGxR7Li9V+3LotbOrooW4BRV6pciX6rD
UrT5Ha1u1JB6qqTNqyR8SoxAUVUz3EaloESMZSr85Zeeex4I6WPJHkYEGugiHkoUA8RFTnDnLZIt
RCON8XYFyPVbWbnWKRsj3g3gpUdKwbZinw5e/i4W4Z9kvaJB6VR2lANzgre5SZ4PP5etXZKNt/NB
jGp9mEPnSfoNZURpvRxXvZLSlyIdEDrdEqadrd77qqzvC6C9M6wonZ+LFj8YBofblaEnmQQr3i6d
AqTiZnYf6D675MFAA8S1Py91OmD7cMIGmAWhjOuRr3vXtXP57hk51HEd5c09IHb5sDQLvGHTZzME
hqSFrzY5RU6IEjoUXkz+UZ6ChteuFW8GinlsC06l9TQfRlwoVnWFcueS6sTS/vBsae+tbn2FHHqr
quV1DOmR03MDTAVwJeMhT2krM852EWvnXuAK3jm+/1ZztO/t7GewZE0c5M7dNAXlqWdh3BehuVvn
/JvMtoZzj9JAD9lbsVgynjcypmS4vQHRPoQq1QlcGC9k396r2nPuhtXHvgXFM8uounP86dVri/yQ
YYjd0ZSYNAYXlL1m88GhUOv3VI4mZjLbg8ThebbyYZcGKgdFd+q9hzXC5P54jvJW8M9rf+epfrsv
Bh+mNKJ9KZ839e7p8PdIpfG5r6ovlpTWZayR5PqaYSvABj7P+Ucl6m/UywL10We6o1luSDDJLO+E
bXxnCb5jVX/Ubgf7F04lHXmTtSsic42/ruVhc6tfuZk/impWB1kvhmae4W5TebcvnRJm2qetQTNb
HHLpHWrUVsAz2bHvaXFhHSpOW7H+aIlg3fnADPHE+kdIw6j2YaCo4us4iJh0TFzK45Ixz6OjzxCE
K27I7leOKKdG2AZyI33RU4ufoIhgUGzy3lD51i0jqme1+pROAwVjnSp/RYUF2G3aMAbHoBZQeNtn
OQiJl3QI7jBsrCfqWp9Wk7Y3LJ7436CZIQRm8cqa+KaMl+5zRdBuCBObiGiGxGPZxLXQjTDVQzUS
g+Zf9enQ8NpPLaBwjSx8DL51US+TTVnntWwFxQ/OGvdN8MMpnUdJb6w0uNCacFJ8+R0xCSp9R15u
x7wSfbw20n+k0+3ktuIg2oBS8JaltagH97hZfXugnyGLVxDus+u7F8NQcrL9tjwjTPHiYfTfBiNO
c8am75DSeDL5Rs8sfUdR0pC9kZR2E52Ja7sPFkHPxmCYaDehPVwXqCFiMljnGD+tOSGKIv9ueJlJ
0b13QM4vbQcJMjGM3qptVjTyuO2BHuV3mm/Nz9ld+jNiFfeZ2LbqeSEO8lIqEvpBU8qDFa7ZK9V6
9UutyI+l8wxxf6v6HwWyehLohO+hBJq3D+m44jhoHEzaq7+btew7tg6ZfQOJf9fsLA+roCfChnfB
RhPON5psuDs1QBOJzXEOlEeUSTY1nT4saTfGXZ99Ghlg+Q9IH2r7BRjDWA1twzq4OivEqbTxemZO
/+mQi3GPjKd9HnDgJTLvjl7dDYlutPoIZkGt+EC5MeSwp++BgGpKmqfD2FnufdnV2Q4ZDHlhIhf+
eaUGx+yqKWx2qmfuF3YheLTwC05N4lXR9BCFqk9GDEM9h1i/7hHHlYwALsqsB47NERYIR+CZLjob
DCBz/T3Hc4zQHUQLnXEl4hXXZPUA7lPQWjcNk/OaF8Odt6DjGlq6LkYK2ndjH3JusaP+Zswz/34V
kUebsBpeEOuwHeE0GLLY8g0SDhLKv3sFtrBxirB2gJ2t086q64FKiz4gPhcYdNfIzdhxaBp/RzQV
CzRR1P51omyJHCuKbOeVipJG5JJ0Oc+cweZ11V+rTm/DrmI/SenCsIM06amdmMBtae++SHDJ7kCL
nHMnqjG9WGW/8CAWbvE0yyVg7PUQHKLkaF5noVV9TI07d3Gah4xxax5wBA6HRaKdWeWjRed0Erg5
VO9s9/kub5rFI8kjrB9g6drHUqyY6kwuI84PPNV7DlLeikXe6pIJi29/MLNPNWDJjKnabLiI3u8+
zewhL1jnrDtEzGqYWwAq5C5120DEo8aNWdlDuBxRgTstWv124beF5tDLbq7iICqDW5OL7Ftoz/23
aFqny6rDaN/lLkCT05mY9WvDqeWHt+lglWfGOm5BiQegYEz/PRrlJamJhphGsQLlXcOZzRCUl/iV
3KxzX/S2oik+U4orEcuhtebwl/TK4uKshf6C7Oknno3hG5eFg9IPV2xgmY52Ng7m66PKQ4687GTl
jtzxIIqH0bblo7bG4LYAtP8M4fLZ2dl6Hhhe8jNHc+9uKaXDJ7WsYwCO/tRLrjOm8ZZ1sqy3cDpo
U41tTOc9G2avLUorLZtQobVKq/ciU+uhcVb1BdftiuvNWQ9dtsEuAfg4j7Cn2x2OCNZJPGxvtnZp
6ZlMJT8bNdi3OqXielbt9Gyt2GdKM7XfOEU+eOBaT91Q42XxRyeZ8eZwh+0WJ27nvZZNo14wAlJP
P7ny7SpVekUbUu+XqaziZaQgHrB1JZqSXvdBOPqFvh5xoclHxVOtt1iJAdOtG0qKJzvQo3IvHfJ3
463pt2M7O8WZFB95QQ8SJnCIfp9QTNrv/DTngMKZX7qEcNatk7Bm5Um7kBzqzFrGWy9/LHP4XDht
CFRjYwe0TMu5JXpsyfUmfrMB+fQiDFa9X4B/zqkCjwxe1mVNWeJE971New65XaH8GzualydEEeFF
s4bES6a+FWO/xS4SGMQnfBTaDow+4ljnwB61+YRVZvMf8o0pIajnnCi9sfZi5NTitZP01uoN32A0
BZTNRu6Q/gwQyD6kLWY8ope+jz198olDo9LB1drdR0qYA5rn4jQrX69kxZj8YLu9w40w8x5Lx3s7
oDmb5IzCsj7akaxONQq52M3H6EPa5T5Ty+PCgnu/ru5ReBN92XS2rtVjz/CzZJOHGnj8appt2rlr
7dyA3C40rRKaSsQq35YiqWzXLGGGxZcKkl2o5PSWh/ZJdSL9PoSG5XhR9uuce3uli3VHal6L3CHE
ZnfsihXJFHBJMNz3maA310N53p/sesalX/nDOHIURRYbe1Vpid3SYxnblRtPAoF4IOaPxcDIjcB2
jKKLyTqdJnYlRmzamYtjuBELniliAobqIW/EUCYD/cf6hmidqTwXNHb8zsZ8Xi7NhBFiCyVQJ+Ud
cVQOydb3nAPr4AbXxBAvRfmx1CTBFAQFoDgs0FEONx5Cs9Le8jFei46sgGRy9W0OZmVW57KuVtIW
66GQwbulynO5LZ/DNvsEKaK2Kyc53Cb0AA909mQaPavn4/fUDwPbKIQHHbqFCW7VSMa9K8Y8IQT8
FIYK8jw3v8wY3blOesOj/063xnFe8tu+QTZjWXV6SAf481xqBuj1Oe1cZAu4hlKnf3H10McwG98Q
T3YcVPxHAkEMQQrey7BFZzsnc9BFDcYQVAWMOKlPwL4vOQES1jkU1X2u/e9NGx7Vqqokjzx1FJ16
plbqdZQTK1aJZkvfOgPBXakfbR9dbs5BmaW7wS4uqNd+Gr/H4pkixWzC6MABCZpN2Q6jeqXh/Kc6
Hgd2tE43NwMLzl702FO6qc84IzDIC3SFjBXm0wozKmhRDhyyEHzuUNf+sFyidvlR2NQbkM2kxL6w
15ZNOUxvg6r3L0qC/3k4YqMCoCcV3FBnLOMgYI5u7Y9BRS8E2jpHJ82c92ygVRhg+G4m2+F5aix1
M7soXAvN2oKZv/zWXrsT4w2Nm5/gyqX4pcKAgQuHZtCNiKJCfQBuN+Y3TVRd9GZSlf4g2nPMEobV
Ib9fBs4aCNlsb77pQWlpFG4i7rhhMzQHO9DZT2XRCI0Vt2mmR68ugvFb5U5EA8t6q6wb03qgFTEe
5nU8Wr3iBmQIC6zdSIU2EnktSBMQTNwkX8/rWz8sz3VuPdrh9A6Mv2t6ZZ88qpETcmDzhF2Ozy5J
hm5nH4N0EBzEpNpPhp/wkInlnRGxPAw9SOPcBM+BZYHZeaK/Q+1zm8+ZfPQXU7lHyjdnQQdDZ8Wp
ZpuLx2zST33GEL6unh3tJ2cRH0C4vHFOtHg7GwGVOqEL7G+VJLuiQ1TRA9RkKJiC+np9ufM141a2
cVNG0KF+FYzPks7olBXKiy6OGCyXmT6bziJXSDcWKo5PQwUmQd8cRQSonz9Gx/jmZirT3LlEo/be
RJH+AnSe79NgDUjuxHO4q2bhdAc7yyayNznQc04KMrBcsXyGApHYymL4HLgTIT/u2J7btZd8R1V2
AJ5R91sVzM9B3U/PaunkYZAO77nT/zBaTWcim/MvKes9rKKFk6Wcyh5dZCuApkUpw6PQaDqqdqRp
pDfAux2wvhqHEkt41eh72nLcmJZLyYsw69M0DeUXqOXtGEz2mOTbUicY8pqEuu4vrI/rheBocdLs
WLFlskzxto/ZrZPOjk++MwTDBEv2UKMW2vX4zC9RbgMpVD0ZCHo2xWWLpvYwa1eeU1KXQJwycvS1
Cfw3qgK9d0Iy1KEN027f5wy+dqUZOsKh3nWYUY7EW7ABNhVRCk5TJHPhbGWiooH4Z5kvF5cdLnHc
2jvkAVXwdRtAClm6wkyHrWSs96pYCdR2Wzpritm/lemsv+DwmV5Q/H/r1gbzS5bKJ3wdlCLUJnul
A5ZCpAktfr1Wt1gw1meUWqhHo5bi5B6VxZEkY/fnsq7VxSV9gqeKR3eb+VtRgOwuazRfKlHUhwlV
5+/Bp+K1rZv2GzrtLc5RBN9aw/RjBgB9SrV1Vwb1De5wJrBoLBkGG4Srz9emhgN1pGVSjVD1oeas
VPqjIL6gcUhrspmRMR/Z6j2zu20BNMXOja7RHCv20nu6woP3EaNRPOPnSQKTYzKoQ8I2QpB4rrr4
XGuwD8PYA3QR2Xu7Kn/pXNv7Qvr52RuWV7Ot4tT6vf9UWJE5OuMW/VzSpvtwota6sWSNaK2SEW4+
3wWRADRt2wDfuMVYeIPvyf9u+dn6FCB53GUUyb/BLMhDPjd8H00z7tCR2sCjjo8EceqfEaV2LIGj
97snso4cgc7s1CCR/qMbPzMehYlmVHmX29zeT6STx2Fbrbs8arxjPs9FMrb+lWQYy7fOxx9h1/38
SXz5dqTjuklc7S27sM31XUDIy21p9+WzqboXZ/bzIy4AtZOB8ve+q0xsMeB9rV2tHvi2l+fQ79zX
ZSAklL8J57cZIsfbicaxgvs+lMW+6wsAMJiouG1mDuia1vOKbX3j5OE6DcL+ieNy31bYIlHsjYlf
VD3nPw7KCVY3DhsNLROxNl6/Jsqdhx8C4kjsrD7175e2W8FpWqv9vrpW9VE71JOzRdXg8rn+YTrH
6aE0I+e5nRuPCE3d2jqp1YoJc5KtOk8zkCl0XraXZhkPadlR9irm9KECH96nDrOStAcL0bnfTIQF
F8WX2Wkjl3KfbLHiBe5EJwutYYdq7fyntlwNL1TQgUIGzl3Bdevz0mX+jZ/hkSu3Jqh5k8LpWBs7
e2ObsvB81FWsXbhXI7vuHUbDPNuDVyfCitirNFUnivL4s/An605iZDsof5LXCLIpPLjONatDDwG7
qfluHMMJORiRvYJ63rYkZMbuYlx0kv12cMPB7OyWhGRn8baYA1oTO2lDXEbFHIWyjuNGCmNat4io
B276rtRW8ACW7O0DNdM0v0TFycPaHXsyh7gWJDLxBgfJ1OuPNVTFD8FTXuwMcvg4X1qPVTIgrU1u
21mnVfaIepgS3dnf252aT5B0AIx16jIiZhM1NqufrAxEO07VoKJzVBwKmiJ3ylbzZ9vX051feOJS
bXo9AihYO3TCMoksVNBFxBluq0vOcFkAwDWn2CrwMOy8YC5Iu8rzO6IwgqRKZ/Mx5AJvcegPVwg1
bD6D2Y+499MP5iqMZSRFfCo5DDZs7/iAite+53gpf6vcjLu6QLEeEqh5QnfBQ+hP4bfJbgxL9vSu
liDY12HuN/HCk3Csrp69ha7CKhRAsaH+4tJHcDBm1cfC+D8hsuqEvCiwwshvr0E9+IGMRhZm5a+e
JDp+lF147MNm+pyGjPMkxPBN5TAWbyMbDuyeesXXGcGoVqBmunL1b1uRJtJUHGLxdFTnQQmGDrku
DUcTuz6g/3B3Zdg4O8adfkKZvam3CphkSzpbZxwz/e5kj6l5NBNimtjk49xxEWrYey0A9d7OJeTH
1lK8sZtLrIhTqtuv6zhgLRiJJUPrOYq7ueg3xfiqcVddoTZiizZUEeuy8KbZ+af2puE8DkPAlDhl
6UOhO86h/WSeJMDPWbTD+N6WExfpbMu47TmQXV1KHpYE3WXOf7F3JsuRIuu2fiLfRuvAlOg7hbqQ
lJpgSimTHpze4envF7XvsWt7co+d+RnUJK0qK4IA52/W+paxljFN/t8siyGmBoPvxrvJVyYv2RrP
2X2i5az6kbByQn2TU4/g+aeYsBg1cZPbB5/7qF5NcilDFQ8zbyXt/8UkNd/gfWEKG1xQW3iB2Lr0
AA5SwY8SNiIzPnpEcdGmb4r4q85Lhuh1bF0rxzOeEruMNm0f5PVplnm87mO1PAdyIpAPZZjGB6YS
yWPRdVZYBoXHAduxibdTgFGhTQjEXnOLfsg2Sr5zZ1Ibi+14yPL/K/GS79kzmUXPcZI9em5mhJ0N
kDy04kFwJgIFSDOhj1Pr9zRpMOCQ0E8WYLU8uFVOFtXY6G33V2Uq/zHpy246qUQ5x7FenBPGNDoi
mMO/cX0ypC1jd69FNtPOj0N/mThh8rBInOFkNa21N2JWrX0Rs6Swm0Tw89Ty3Ws6Y0UxMcXAQ7ro
xWy8/tW2c/Fo5BA2WivG0DGjCYf+1HvLAaRGv164dkmYi2qACHMfBekOjLJZi5Hh6j2jYPH492sO
wQNuyKpkjFcEJ5xJyaotJsyMDqXWe5pFPqr32SuvVRd3TOLnJF/JfG7jvTbvGMYZ2e/JVNUCvMVf
4/Vh6snkcuenTE52jmOXGJrY6tqbJRe2EzZWl7952b2qiu/bPvoab9/egxUbaY3AY2LRrQwQBEyC
ZomHKx6HGvqLXHw82iw6d86QXY0knTdF5Y/rKPZh7UUQ8JmRqBefnIQ8FH5FRghCaf9pCeJ71Gvt
i1Pn4c1k4OraL8MUpzurLPHbRakxrIZyKF+7KGNM6jkOqTpa63Xd0bFx1sTKC3kjB8sVfQAPetrL
OUTPtzCl8Jpmq1LjbhjDO3kbU88eaWwwObCmaFJsK3Yx72yWiGzGK1LP+4gtY1iWs7XquiJ4GUc2
awj4GVK3JBQ4a3/hpaY4bLq10dU2e/aGpUhs1QcMYrLd2knlm8/jYA2/RdWmT5mW3rymMwTsx27d
c8N5stNrnVIPdXm9bARbA9RLYmRR3kYVDgUwcJA4sSMmm2xB0EVYur3TulueRdnpvQyE7jG6xlx9
YlYmxDcGHmIMegdsE/O0LWw5hVltN2u0QjxlRSb6nLFBH9OjD+lDNyIVMIB47rq7CbMFQgKGr3/P
p8n9VQZwpcPZm2jDRBLvKVWWUxKUIHIcDLxynQ0agX8aVD1PAlMT7NbWx2LO2Wax7IsvGKxx21er
fHLTh4aOhk6UdwlDj9FrNqxSBiZslPerTtrPsgQEWvFd3rxIFtuc1cAW2QCak9qcn0pjSbbLZP+U
qeyZ/fYJe6W6WyvdJduBu9NO/JfMN6O9nkfmNzZqLIXgH6/ot6dJZkaB8+KC374pit2nzGYlZ5j2
8Gw5Prv6JJd4PMyyESmOrWKajzS8rCpEPUh9hJOKzZg+gAlfOBYkObMmGh00GG1FUbAPtItAqUha
pCuFP6bmOm28aHqezJQ/cf3Gcw5DVYvppvHJ5u///pMymRl34XEzqltMmtr46KCmxt6sKTeZHzYF
+iHLyPmrxdghQxVFelcu5hoeAdss+cd0IsWZERFHyIUsGZsf1F0TZaZNVh9nl+cx1HmAGsqYOZXD
oQMQ+8mzbTe/RaJRBklPqF++lYt2kwAW0DfBw9I9CNZDGNS6SrknNXacdIutZHT6t56kCDLP2XcD
FcHa0w1qjNEoOjYLpptVd6sNhzIvC5LMx2czyxsqzyry+5X9jxjJ0HKsdmWsEsRrd3nepjJ9VGRg
TVp+gkDPw0GwWG6uJe8k6wo/LmGXNmSW+jUIyUur6bkMyJMMZtB+qblt8bswGY8rlOadNMKI3dB5
6l0X9GeWM/MwdbCPiRVb1XHQY0U0vQd7UiVrEtUPm3aBBkZ2kW09RENrPCeSNyQKsWQ60CRUJjbP
Jv42i356pZu89GxVWAQNORDctpUWMjkozDu7qwz8jFbw3E19+pCSirOOKFtesY/kB8elwh2BbD+Y
nU5XIqG89lVa/FHayXNqWMJ5wqmmHC9jMFTpCCobNYDzNQ1u/rumsr0NZUqLTmrbvfWsWI+wF1uc
3xPcuccIwNzV8ZyYkm/OTnlmTQ9yxMpMyI0mFKnaqsg3BxiMPB4hy89q3wziOanzx0VI1v2emTUH
+h3wwCiz1RsO4o++ZDicOro5jz0TYaBS9rWPBOfjbDIZytoPvAfRzhtLnG726KyFN+av8zTJN5bd
1oamE+Op66l9SlX5OViWBy6AyqVXJqgxTs7ubPU+GiZLpsc0FfWl1DTuaR0854kHUW5Ggebrvv3F
hParGIby1ORFfi54sn8lZfLkU9mdkah+dFG8xBuHGm/VLTjbnNxAAoWhOpRp7a2XhSLNGO7Ta2D/
ssjMdYBEe+uOhXXO4CqvEiPojLWohf53tMD/Olv+GzC3dU+B+v84W74yDoCu//oPKvc//9G/vS2e
+y+YSwjGYQVLx0Az/19cGom3xcbv7PiOacPkClAg/xeXxvyXwRgJlreF1RYyN5/h/3pbbPkvKE4m
EnQAxDCuDPk/8bb8E2n1/9Ts4G0cPkFAl4mXhrUQlJv/EFrbJNTPMRJoJHYOqDIPmMHBYSV4biqG
9H1TUz4bWBw22UR3md9VIH4zebj6IpIiE2ndOAz1Jva6bBPoUh06o4wl3pOcqQShR/pjxg/4zr8z
XT0RL/tFNsavDCLP73jKcIPZ+EEDnkNs/lOLzfm/hV9Z5j9S7f/4kvi6bNMB3onO24Bc+J9fEr2P
4S2ZNnfWhHLGTDt14+J6w0l7UYSQy0BQFGEkmtcykv24LVREzV9VGw3r8rtrffjHg2E/Df4y7WCT
em9BssQvmANwvpXVZDPmcxN/61hYAqEEW/vJsscnH3v2fSzhtuaaviNBcrLokTmylr+jCJEXui8F
5FJHZwSVTBajigtCDh7z3/a3JNRmr8vYBqji+F+6uKuWRD+Z5nZsRBmia2DxNdCRZUcikMLFRV+x
kmZZ/dGOn/7tawQghz4uzXY3T3FbMzZjoAySENIhuOGzmggMNAU6zgoqCAd2bhEnRXEHGH1QzXfA
iuglr+9RaIPZJN8c6sEH0q1q4xVzv0Z1HbBN72NXIY1yhnijo3w018pxvZuYxu7DKSYr2xLjoSBu
iaxDnE2w3mrRHpKzKWO8NbMXXqGDv4NUKc82Hv74i1/r6uBRGm9GkKz7eMDeg/O+RxsxA48FGP84
+xBRI2Y196jC7K+vJrGphiR68KOMfaoTW8PZHRjYWL0t1nhk9MUMIvUKIEZsp8Vo93kEcWQC8bGG
p1Ntm3rENDtN+lfvpkRYzXosfzRF38cSxVBGjAF80ogYas7s5s0ZSnNru6x9+yi7b6sWAo1nwyf1
ysyMberc7fR5ixGTftG9MuS+T5pxAvNuJwdsSYhaL8TACC0z2qPAc/agBuh82HX12h+sfpuqtPvq
/WCthvYhMNqN6TjLqiqJZKxs3R1wyDdPvbJsFB6NXiPeBbah4h9OItSdXp0jmQFCkVTkbFSiZGCM
Se2QVYX55vuwo130jfjw0WZmhVF+5k7vPXVUMX/vooYCjcScvqglqRbGJyBv8tTp18qcxzPLPn84
VrUx//LyfgmNBQ1dmNImIyF3aextOyq34IY4CZb5sDjWN7CW6IwXlExKt/1NrP2Ml3bOVjbahJUz
Jjo0BbY6Kfw/tg9xLWtXCLfrjTsyIHEZSbld3FzjMd+ohUsWNUP2OPlIs6Su3FOjGefGd85gEh1R
uD+rzlFsm5YfdO4H9pMI7hU0mqArIeAw6IgFe0qL4n1uxvfJMpFjWt9tkVlr24j/CPOlUeJhQeRZ
Fgr/6JgQw5m+1f382sr2GMH3FHHykqfls5U0+4w5fGCXawyoOzmkF1uiZI/YfFKbJIhFeZjyyuNc
a1+rqv0S2fTWUmuGHg97eF8R5rHJXOmeHbXGrfY7sZ3XJLc+Z4ZTF2zqNSk+CD1St7cfGXv/zEnM
8qzXmFp7cc5n9MssRcyOjdRE7dz+KRkohoUjIM2aVCgjSvOlY8NfdK9GUG04kVZ2RBe9EBpE+op/
7mE0QBhvX50ZkmaAFIXwT3R3Yby4eGinkDVHyEVN0lWb9DZaG/u7kIyQhYKPN5BJfGDPku8rv3p1
8sgFf+uyO0+y5psUtmqdlXG+1aaL2nu+mn39IbLE/yMCdKLwyI/ZNMHyTJ2N4fb1i+mOG6sq4neU
XjSTY7Cy2bo3RXIcacKc7H2q+34nzWFTS39Z5RyYRW4wvfp0R/JwMHmv4jz7U1nNc1bChOkDjvce
Yvl0Z6CmLIxZ73r3ZZ3/kKTJa2Y7VOx59RPl/P26gYGjrOjSe0Po9Mhbs2F69tA/IFLc3bv2eyWI
yTM9FiMq08RAzm5ctTYunmrD2R+p1gtxGeU0AlVVT/y4a936eybzamtouA8q6Z77hcE3gWRhRz6m
JZNNLXpW5dFyIM3i0rTuxoXp5aY+jINAY6JrlgeLk2rK6icL2QrdHEIswCQQI9KPOJUfllIXJ+C3
Slv7Pev9Db3s05CUKHXNJ3NAtG742bGVCHgZQp8zgc69jEYU/IpFUKyRH2fpNbPFlYf6BY4IaCr+
tljKDnnlwcQkE9YVrhwfXCiFabnpRxeZbochXqnrNI5nJYZfipj3CGcMy/ev3k7hx2u9ipIAxJeR
nha/E9hCuh22yYs5e+DIWwlsYTgViP3Q49AbiTfXrs6A78IsYaSdlOMTomXeatDsDG/edEl/Tymw
DxOpMiFLmtBArGICCyuiHuSw3vfuzerpkGh7WYbqIdi4baNDZJLRvjfbsy7di1aQgh31h+crWWsW
hKvF1t6JEJJqRSJaDoShNM+BTMxzA6gepGkHi6W2DDIB6l6/Lr4Ux0o6z2ib4jAANIXigf/JkgHU
DcriH2cDN40oA25rwH7MEzl4en+fLawtuxpRpqagOKZAQXajTsywG+ZNb3+BJgba5ox024GQK+yu
3oqpRn5KMRN58Sy4XxgidmlWbUfGNC+CUfvdkKGXL/ANz1FdvmGfvy52ab8BE9X+eY78m49jPveL
7TghG5De0UdhVhTupguybSnv25hMX3z73DdvvkIOATWGHatIH0vj/igT2l7PDw5Ib2C1b57wbg4k
oQVAEdrS7JdVJuAUooRgeUJJQ09X90hNOHOT3X16sn1cNBKkCvDNjJogRg6WLebeM/s3v4kC7r/s
C9cLh5XlI5tWP42Jq83zwJKzSmnAMqOl85TzM1berZ7h5ShXjetOFb/v3Pegv0c8oMuAj6YPCFBJ
Cs5o+KgkXwY4WkrIfdWkj10OMzFLbkWXniIBK8MD6JZUj9pzi4eqfRnQNRQ6I/UloE7RjEir17kB
R4EclcAGPBiIMY85okteX80xA0MZ1pF74xP/CkAVjlHNsMrY5hMgUJjiHzrR6zxlfpH3f7NIXYK+
OeLb2ZFx8Utn6bMSoLeUvzHvRKMo7p9BwikUn40D3SD9TPyio89l+C2Fd4y9+WSiWIeFwRHVc8PP
oryDNIx9kyB+aBdzpYxkDVcG7wCyx7p0V1iszh2+izUutGWluFFDZzqkGj10kzXnzAf8N3JwyQbh
lqTCZybePpKP/rtlJgHLqkp3sWqHtchQ96hZ2yDpQMtU1ooEWsX/UG6R0cOdNFD/S8QfLhvibEif
2S6NAK4mtTeimE/NemIE/8CiasSPg/uB5bGzdVDRhMNiUPw7Mt6RznrTboPatGi3w2CSMzJszM4o
dn4dofe0oAejX7FDozOtfYoOdgVZKNiUc/LRmwoyUnEURfXkJFRiEwdJOPT3RAXmI61O1nK2CxhN
pJYIqor1KNNmi9uci5zGvwkMckNZcEACMtsEDZp1zzfeCIV6ipblYjou/CmvCQjpkFz7JvqjlbsW
5fxUM/An0tkTu0Jk+AMsLrDmKIR8yJGUzNUHyLP0ONnU3dxbJxOk1ltJxbaPY/8QpVAqxxZ6kEIs
yp57NSzJX9LX77OR9i0Xw6PyrDfH8fdkD0MYbDk5wOv095tSElDdJBOO3MC7ajZrdZ3kh1kAHbRc
A0iBZKHIMsfSlLSGZQQrg7EdyyRokFkhSzhFzsBQHG9QHbVPWAjfsj7ZgzG9kF+1ciUAp559Z+y9
Y4ZtONpG+FOWZk9PCHmn85u3GKxXlN7kmL0oqfo3WcwXx5qYrS/goMZ3SQRMWbqP1hDs00bfJo3+
KBO7uncRNZ3iuMu2Yzc74Tgtp2XUp9Q2/jQdc/aYlSQl2cmK+l92R3WDS+pEzve06lykAk3D7L5z
uy81RBuv5TOMDRqNoZ0/sZwxNcmWLz7rlz/FH05HCksK0dysnTK0bMF8sxp/+2XxZM9IwMAfrgVH
5jqT7l2u4gIANVumc7FnpUd4LuvIjw+9Y55Tw4CRBV+t1OeqM6qV08SvFfrBnXJTgFxTHiZt24ST
M19IWlehQm4QM8Wlhh5WkkCfMMYbaz+jeD22nlybEqXSkA3o/GTOsYOal4M+e7XzHrZ2jv7Etf+a
RKKb5XjGWLVhUPeKGn3esJPZ2XX6BorsuchxwIF34Y5nLN41Y+gI8Ja5HneAcJLXAh58te4QWrGP
l0G9nwKe6xDJMn1i6X8EXtkhYxvyHXPtaVuPVgDdZZRPDdX2ptVeW6yi2tQHctMr1EJeubUQU++Q
WNt/kIpY736dsIg2J2/ZV3W89xL0pD0tRJhpFlsAGaNr1jnwEETdsGnRHYStxAmib7eQ9ofhjqwD
qS5YnSsVpY80Uma8qnRD89qhkloV1exhhvRd+5WBIF0ciym8adq0/+Q0GJwZ9zBpioX27yTZc3HU
s9emLTcPBLY0m0kpU2/dphVX3Y7FT42648QmROyF6TubfMymA4vJYY/BRTx4g4RyrqucLRbyhmeG
J/YWwRPVYt1U8iNFGrFyc4nivjQnxPoIardVQP7G7PnNj8tZf4ZeVbmhCKzoJttm/LaWaD76gAw/
JKRiRAYLamSjmDWuJGPMV4kHqs2bzGpvkWP9kvW1v00DYe8HDNc/pOzhzMEnk4vQBgDo71MDOm4Y
B42/Qvan//Z5Iq6s5UEMexEyynnaYC0qd7PTzC3HXSt/gL3pR8qJ4b5XTZyHWCwp/Yru3KPOU04r
tLuvfS5xQ5my3/dW4LxNjTC/apuLj1D7z1IF97QaoGRs1RBiNTp+6G37UCT5m58aKmz61NjprlMC
H3INuK5O6osI8Im2uPlorHDUZ113nykI/DEui26qCyle+jjD0h81+T88Kw/ZRYVSOVKDRWqaZ7e3
uybgz7SM42cmtX1o3XLctuVMpew04rIMqIuMaOBVGE39MQlMGIOYz8KA3n6HSSr5KjjRUeXLmXpt
GQtvD3Avf8w7LzuYNQBHFtd6O0/YJdvJRUxkKr2f/CgKeW7q9yYupy+kte+d5r5nEx3TQu2q1nbn
cIhl+tuwM85V1QVJTpM04KR1jAhIQd6yvNMjODLNIvHbgS97cmpnmkJlUzQawM2geHoeobNZ9CiN
AUygMajj2I3NpXFkvoYQd+Vj69cMLOauNfF2ejEhH510HxqbFq7uUAuXln7AUAUxNheTtwdw3J9q
OdXbpesgmzqwCk2HVX09mhpJc1Y8NTBIfmXgr4H1U9jzj/XcRWZJlNM40yZnhCYHHB/7dk7xe/Sy
yYzVDGgrdCCd03J57oPOJ8bzduSUW3AO1TpxW3x7lhjD2kutP2XqZr/oHPyfIWYVMEdTdK6V04RN
nJBbOlvxazR5bD5z17vC9fI3+CLTjbJ79Akj1v3FagvByWA21DVxfoyqMr0aXs6prd1u27Y6e3eC
vnrMLSJvvdiF5cj8/OrU3vSUd9N4Trxl+cxN3nQyGdynxPTRd+XmfHLGu82lnpdP3g8OlbFfyXVe
A53FYdBXvEOL9KKQdloYuevqZ+gUJSQ16xngQvXoBspZsSOybneLQZhYvTrdDeWvhtfxlqHB6wCk
VrFYjYtQqzt/fIv4GgGp0Y0nmpT0EHhKEliY4I0uxLIuXSdZ+YthvSrUyfskqjMkIi5sbh1k+wHW
LZaCBmhob5go7EayEXmVGpvuLm+PoSJTFvQRakx8ML5nlO+zHy0nnLL2xnRFdPKs/qqm8kVCndkR
gKOpcSgqrJThTTuUzsvidcQqYpZB4gZnDJcMXiUHZepHsixDSJBXemrrqr8pbTgoKrDnZuRSvSwD
JDPWaxSQPno9j90bcwM5m6+RMIBTBDVCLeQ9rvcoDNE8tVWN2rCN84+8R5WwrbLauww8l9s6aRCO
luQ8P9SorZK9hVMOn1Kf8HTfQ5dY1MenMm/Joph0K/rLXCMgCvtmZmPn4u1hid1W/StOrPyWRkXn
hHMQFNfGnSvN6v3eAto8kJZXMbceaPxo3B0aUb/15WupFqyTnuOtkwx5sYcj4lpQnbihyUdctbbZ
kbAc0DD7bd3gP8+pf6Sem40X1cURp4z6NhdlHuwEEgeTzfoKXoWXgmhX5mjlDxW8yWfkoOa73/fD
Y5XfI4gimthLi75wO8jsV1oAaj7lzhK95ONS7cgo7T6sUtjfIjXkrm7T+WDi4P+t8zL6nixl/R5S
w3pRMH6PkrUyCsRgQWjniwAzvmQsq7ZNkeo3L2D1hn6BE5lRR8sdPpn+ZXAGesq0gUkLdjoQn34R
118dUj1osEwxN1lUtPsxiGsEK2kPGDG668aSvCB7rRTLttdelz6isAyYKHlgP9ath6BmM84DnVvB
0vTgBCVHlBF3iqI+jYcNPbD94lt62k1idh8T7DREfN7JxQ0y4XM1pNZ28igcWWkHBWYrs8327RgH
b7LJvU1f2OZ2YS6O6WAAobhRSo1HAmyIu64h0jU01HVkbUbmNKdp8du9HtBPktQ17ZAeOJ9Rn1u/
HDEOO652dXTw34IfwLXCgFHO5U9somfSlRldJ5U5b4IC5eqCUDHBlfKQlnXqH7o645CHZ2ffuoax
8TbAdfSqCvbUU5I29Qo4JyrkDHMRmzpwfbHYmZXpHDB0cdzPym1fmqIYN2yO8JFiaZyv7aLEJYXp
9x3bicW4aqlfUq1qoCM6th4GwFaP8VxaJNl4Xb6KS7hDqiiwruhAVEEISDx5bUQgDoZRDDdr7sVh
1pxIIZTb5oNQip94nDGPD3XA0BiJA85reRbCWqHKw7dTPUZxrGBPGAvs7YV2wryHWwz7WDuavXYt
cibvkfGQS+Xdw4DQeYLkac+EKFonzK0Gv6iJSpN7ol4ZjXbWRsbghxPsJx4Uk+jatC+2q9vXTjXq
VuNfccmRnGAf9kzhUDalYmPmDLF8WIuIZgcHGYwXeczWkhHYK1RSFEj468FIM2RpXQrbJWd5z0z4
RlMXnUY51icazHZrQYh5mQJhHjWObZPBhu0+MTWrCWK3Z/RuDqieAINL0UPfWIPTQVHZldwVNiPJ
RDXeSwwKm5pfpMMrgWryva0F4E6+05s7udW+n/SqLObBXoP7Sr6iJRHiUk8YOi8uIqwFEk32gTK9
2iRB066Tgs0TLu00uBcYiIBHzhB306aDtbMZdOu3YWjklRbDrC6z5Vr2GjDikm8WFeltOXHqXJ20
ra+oUNDZwpUGA+yLuv3V1W72zbiqoJWvkuSU3iV3ANf9p6FA+FYAB/5eMlX9LbGZbClFhttUKp6J
InB+jR0Ua7Z/dfHSIXfca4SNhyY2GcCifBAXIDTFtWNz/RA5tTh0boZrI3WSa+029rlBuBK2Bqy1
vDDUlSkTd1YfWF+pn1nVruhnijzLAX6fx+NImi5XHDE0oRNxldsrzJrOhv6w3KKpTQ4pp9Ipp+a5
cX/8dJWkMGC6tIuyoH8WfdC/Lt3I8EVjp34qOWqStbnY3Aq47asnH8gJuZzFtDYrCuaxbnFQdmX1
w/Kg2U3VDJXCBdK+EYPg2emaISBVo53Kc4EjDwfh8NQOTL9Mdypee/zsG5gY1pFtILbt3reLDRyB
+pbkg7flsGt3BB4369SZ8T65fRwTxunDW7egYK/NsdkMkqlRfZfv8LvatGSq/+NNrPb7XhiPEl7t
Q2941tZMSA3wZjlc4OfQPDleh+zXKMB4m01NMTW1j1GEAi8zllciZV7bLNLPpafKDU66XiOaNjBt
ax6qbYwJ9obqRkqaimkiAMItW2prpKstfj5fHKCk53sgFvi+al89t7z88LV47RqMePVZQij95JCZ
zo6cl4uRRfYpoa85p5Wz3GLLVmHvSfWZJ631ARgQxxurv98FyNXXKup+cGQwnK2TaKsYqZwth9UZ
6iy7GFf8EmRajOV4QvRTXkfgWF9gvPaL7euj1fJZi7we8OWPXXNgEK0fZeUDwUZbea+2mhQfZNJm
5Tmiw1oA4DxmrsEJ5JTqVBoeFjkkrP2G15j6FpUcb5xCDDtoUXe0VlRX1nKaTb9eG3ZcMf6zf/Ji
LnDgl1bCUiS3ySdsIegjC0z7rQTxcw8fKOo30TrmH4nADtEzCzodFXD+4RNc2gWPbnbHcyHEBGnU
WqfCy2D9dvLddlpvL+zR3s65GT2mU6OofFMn2jW2EP3Kc43yYYABg8pTPBRpI79jaXzBlkzegpq5
V4sazS3Bq7jYfNa0XKzW84BaiSC3Oh9gVfgQ0hBVoqULJT82I2/smNlC0eUr20DA5b+BBAAoki/3
EMhs5Y3DwTbqFjVbdZkKE72pEM9j19qnMWceR/s7hUl0798H84oPcn6vMtYomsILzTNf22NXusZQ
zqUeYGK3k3zRVnxQJLqBWbYXOtGFoN1sbXnlLY7aW1MQMpM5s3GgyDjOBNeIkWxEoh178RRn/rXI
1MOEh46Z7dmujc+oqk5+Q2SxBZLWDJ4zXT1lE76TbCm5FDYekSB6iofWezPtpQBBMxLIdOeXi1Ye
MipPGRqTNt4pO3HlCmTYVf88SaxQoyuMbSv0K80GbT0xXXKiooZcXn5jBmqOSzYjkLVkO6I4pBT8
jQz27rCMA28lyE/bdY5bEnJL4au2zMIIgyFRBtV/p94njr7dkoC0XVLffg/SvAcEvKDZCar7qElN
zxj3CfLFxsjyE+Myw+wut1GwztlrN2NgZBQfZWctiboM9FQe+tpl++v75Se7bXrqomu3je2y+xkk
i3ftPBj0lugWZ7UP6NsGQqmsv5nSfAmjjrywXjAqTLbglOyS4gldhvNAS8qwtyUqaGfKaHkYOQt3
2ivx4y7jOxxupKxs4NdL3jPKpzM/WDqJ3oxGmls5BSwMkVHTNACGA11jgTQICVKatibY6W2Jyk89
xTVq7b1hsalqmzbnItXs1CZ0upmfLRttB9jr5X0tuzLjCS6wMvr25vuEY/Tjkp9mu5vPdIvORs1M
RStaZTKak2n4CFgb/pBUwXxsbuL+05jd+hlpvmZVRFyEDUvpxCi4MtauW4M+WgBc8Vgk1cUQAlZB
j4OUV/V0w4DXnjt0N19SDPDXaUTp112z734a1eujzmTyntZVd9IIuNjzEk9wCNgx70B1jDYmZUm3
OaYI8FVhxAgG0cKUK8w7vG+XtCAsyKDqYMAyT+YLs7fxNlQj6P8gK6W96ZygOs/aFPUm7rUVHYEo
CDzCCxmpW9b3FS5hdrAvKDEz3Byec/H8KWfXn4uDmLFNOp42n1kZNowTqmVHTYqzVVrIvycnLo+R
kapiNdsmZuDcJW8CBXC6yXPHf3MTj8xadpE1T0yV1G/FIvPtWHMQj01TPZnaNF385kBQrCUwLxSM
zoHBtUhCO67xJga1QYGWgLwPtmUxyQ3T2xpRkIN2oAisdi2xDhwN5b0Whc+AyiXU46GlLz0hZk+3
0OfYQ9HdpnPv8ILFZiaj3PtrtXn6uBTuxGq3VfbVHngAV6MtBu5HWZy8ykzZF/XNNcMJ+s7Sbbxb
SsRa5qm14o3N92OfyNafr5dOzvg0Ij+2MOE1AnX0NL9W7lDfJOyw/YyYIiR4vd8u0o0eDDMCWZY8
JVb9aVfpu9tIphJ+4mPJNMaX0lzqvUHt+kFKiPVYkPWypvYaP7tEWPj2MnFW1f9h7jyWI1eyNP0q
bbPHNWhhNj0LBIDQwaBOcgNjKqhAQMunnw+81VVMNIMxXavZlFlm1g0HHO7Hj5/ziwodTBTqcP3L
rdMR7GB0PwAvvQUv+V2OqNq5lPtyik+JJqpIbkD7hKgX0+0SdFy7JVLNu/M50Y+FmhgOZkaFgc2c
Yf3oJuZHPGQ4+eiIrOJKJXpCIQq/4SCAXUeG+ynlFuoRDpQ1DjLiIglSBVqiggA7evP63sJBBuQB
ZL28wdqpykvpey5gOUUjV9uJ9Aw2cDrPhyEtzDWtQtxCjfP30M/vT76YQavgvkh1lTGKaS1BkeH9
0SggfCGErJYmCuGS9btKxvEhlkMZ+bPol5IX1VbA3cXlBj7s0UuKb6gamw90zIGnmk1zO9DV2eMD
RPnTH3HdauiM2aGYWPeKYBSq3Rix9cYFn+tTwe0X1mCq3/bymZoTwgUlylUxF0sDC4NV2CUmrC9T
+8XynxgttfpUBedgxSU/pNQkWB730RVS/uOq0VK0aMxMN7xWAJGNKQvNNdwNECsIaQdpdQkw30RG
+XC2ah/5wEa/Fduph8nFDvJoGhmLKFHiDpMdrQkWuKhQ/MP4RVtTxJKO6dnMjk0cNgfIvdk+7kKl
gz9Kb180TGnNHZ8OQ5dQrDoV1e9UjMLnRtCGyGYGkVWyOsF0s1P6OFL5eqYaR+msyNRdwJUSfbu8
cLMOVNApoKxCs9NABONU38QdXIsc3vLCrKE/+YWaOyXoZXuUk/OuHTN/fbJOdCSxkwIaYcDPhlp4
UAaU/gosjxdiepZaO0EJDRRISqNCJpHrxgJBlcK6VUIVgUbrpNxleYITT342Fl1uFk9G5xZAEhZ+
Xh91H45aA0gB6pi4wE3Kd7PGUFEg01uLkhpI+Ck9AYM9UmVpBrFHLkAxou0Jj7St3tYDsP4oBsEw
XZmRZ0LDRMXABs2MZ2qLIGPg5GJ6lmxR6SpvJCwVltxsk8dxVOqbQUPLrx/E9EXilrcMsrH45kMK
e9YjQf+ppuWUT8DKApgGVa2H2H4OpdNjmWePXZU6PfeIG3Ooio2Ythgci6PAHBfqXlbr3muiptgO
VSYsaclD+oEyfKTmz7tKCjqbDmUjcU1d2YdtIuJJn4g4/5CFwdzK1OoNTLk80r+3/J9hEBorCQcl
9HTQmkR0I4nvkbKkZQn+sNvTxehWVi2lDUu77HZyIOOmDH/ghM6SFSk/RQB3DiX+vdWmKvUWNcB+
TqNWk8tT3xxPKm3TtCSXdTXRkTotR3uVNteDJAEWwPzVbeFbfk/SfgqoYtTj8SOcj7CjEQZBCgLl
HdiUxeRQawN//IUuqrDAC/OhFQcQLVKL1VSibBPqa64fwhFH1jMrXiswKxilB2jpoKce3iVVvbC4
NLsS7eJ9j+6Y6SC5p/3UopA+vkY+d6CmFh9awF4uWtuFqxTlujgZeLsEJD10yFW1h2IZqHTrhclC
hm0iVFdUjme64sBgDarsoqJbKgr0pixP2ssfDHIRVO4jwlG0avwwWHRCec7WUQz3hGRExtyKv3FV
8AU4exryzsShPLCbEhTeFSfhP0WHeQ5TU1G6R9ddpKdniDO55SiSgh71DcQvwx5aXxjWbqRU8d/q
xv8jLPdFc9A/LAhu8l/n+7r89avev+X/+w/f0P/z5x+rv/8c/Mom884//uCeKVEOt82vcrj7Rce8
/i8jzen/+f/6j/+wA72C1pY0ZuwyWnv/VsIDj4rm10cX0ff/6G+0tqCLf5kSs2+AQJZNTdJYCX9b
EQi69JeMRKloGHTKVYMe3T/x2pL6lzkJ8lusHt3gnvNPuDb/AtmFfzJFNLtlRf4fWRG8ewf/C8ms
afh76xTzTRPtcRlT29k6PVWNmNGQoc0C3ohjwjD8VUxhm909DONDilwMdmyJ4fWdghtJ0HTP+lip
v1I99N9ywVihINWiSZ3HFu2pXi6eJcLTmfh3bBOEbtW6MndjXFoPEUBXupHxaYnuhDVJb5xfqfOI
D1kXNb+qXLsNAgNUyKCg04wCO1Y0rRzeVFjqbUIBtyydegLqEkOlHqiVw3JL6dLQBzOln3raaN8U
3SiPiDOGSNr1yH3lMmiyvk7RzBwjpb7HEg9VOi0//R7oqXFtBiSOospZFZ8kuVB+jnFqcDjh7Hhb
9gRKZA9Ab8i9qmaTgYpCA0rD7+lEgpN5SluZwBQp+/hKMH7TdR/Im8nBnBVi++qTaOH2A8/CFq3Q
8BrUK4hodRXidZrIP09ZGyyLxPLiRjzmfic96thb/lSisX46ncCc2xogZbqUfbUZFa7Oi1MOLxy5
xGJN2xXYiWEN6Tez5VqyGHpQN2GIv9GHlfyJN8KfoWNaGqChp1WLkC3+txOb4GMIQ81QwjncQuRE
rywn0jiLSOtM532U/1Ho+DIo/Bk+2l9l3ZS//oPoUf2H15x/vtVcmP6MHP9fBhJo9h+mfwpU/whA
h7f013/+r4e3qJtRPqb/4B92JrL8F2FC1Azpb44GfIO/Ywi3pr8sTniOGQZQaCr+M4TI+l+A2KcA
AkeEc2BiavyD8iGLf2nQQ3QRETjJVCaiyH9F0H+sC4Iv807s/WSdSH+agQuypGKOzK9NXh4fzrg2
gJ4m9iJ8wp100+/MY7qS6Zra+rZ+FLwPs/HJILxH/q849a8xZotQDUqxD0G97vTb5hA+2agBv3z9
y7Oj+l8/jfPzx8dHui0ShJGfVnbGHYbuz9ku88TvwW/1il04x+2Fp5+RYTqq9vUoV+KuDNvkWBsD
wKKAUl7c4N1VGwCUndQq+82pE1aDXFXYtkX+qqvE3jvhCQH0rVCXmMKgf4F21yI5TdU+rTKcwk8i
qneKCYQq1VZDUepciQuJfkt+8lCKN91OlRHPkuPcbTq40AEaZUtLDDvH0FXD1aG9kXBUSACGYbiU
SD2eTYmGoQwV/ock1tnvDkmLhZFrKmjHJnWEiIyRDHBi19DeG2JsUyi45eVSpzVxhhlA3eWOKtwK
el7uThQmuACw1s9mYtpJKxC6RM1ygz49HcWT+APJ+0wBltvE93KETI+JCCNYQEVdtnQQacB29U8x
a8gHKcYuUVcOqHrJGYwRU9lWSKwukRs7uxjnJAe/4s6eGbgUVwmiWn0nLOvaRPCmrqR9G+ogL8tB
Rawm6rYIjue7BKQOzlKBsgiGymIICt51mpo/jAS9Sg2P4EWK7wHSgEKAa5RxXkaKVmxxUMVz0O8G
MPoIgqUx/btMIU3GllBZc8K9pFLU7mOZ29YZ1uzy67U6WUR8tgtmfCOIHUbTDCxVdR+tdAcKn7KU
nUS8krW+m8x89vuzLNHgeEL1nd9HmJtqr76PG7c/QjO1hWZjtU58F563yOPZcAyAggWOBEEp2pwR
KW7vvn7FmTnSf21HfM3/3I6x0LR+2Rd4RUg7gfc0tuW4mhqvfWVCoNzq+m0XrU1rjT/qlff+fFo1
a/r7DwHM8s9amAknZZcqHXafNAMX9ZDEi7LhzXW5kGlM9q0rhFJ1xWZG/jwiaNYU5z4OqZsFQGyk
V8wicq2geqAn7Y6cr2ER7+niuefUOpwzhd52nDiJYbxoKtKMYTlmm3JUF5SrOYntTnoOp9IC2GRA
osCDjeylE/ItEeXK3PxpyvOvzzFLDI261k/quRp3lBMQorqly26rjoH+dFRttZ+NvPr6u8ufnyKa
NTtFdPC3eoji0i5uEU5+oEjuk3UBDvlmdHalewqwfeowWbg1Nt1pgTEn5nvFoyEc62ZVpvd5cvz6
SS6thtlRU9VcxMdBGHYq2v9O0zlnZafn38F9uVa3/noM9dLbzg4dSZqMaHCz2ik29a7tDVIWO5Sa
HO2Q7Ns1WmV2tEjXjYP4iCu6gU1Vz+sXB6CyS+u28O5xe1wP7n25MA8bmoJ2s7120krThP/3IKBZ
8p9L00Tzr4krHk1CA02kwmZT5kthMCCZnf1GT3rUcV7Z0PlFH9Euvn89IxeyCLLOP4fth+yMsl88
YoKIhoWNAHDVW26WKpgDHLJHGFPjVjfjmyvDTW/z2VvOQl3VCGk9MfR35jJYYextg7FdWERTZRN4
1+byQkDVzFkwQ4TvFCLjMe70pb9sns5r+gILgBUr/x7BlVW7Mb18gdj23nchLyyuvNu0Nz95t/fL
3sfgolEJEPV63KG2D33zjeooumal6SHQX6NzSCnL0B4QslcimlhoPzSTNLityldW9/ue/ewBZtEN
xfPsDAto3J0NtH6a0xMuFwdut56pxTb2BIvYWLdItGSvVYA4d3FC3Re7Bc1YFiEI1hiubsR30bq1
GEOkLxX8gjRcKZJtcn6xaIqZ1gDtCeEqfD/MaEHqiwmIgXtly42sdotqbSKSEO+q7A72mMx9rjht
Cxwwm2wj5E+VeIe/OA2t20h7jgfueOMTZU9ubrcyT4i5D+4GIqpewZ003CgdFSLQkgPOsThTV/7a
H7815hI3z610yo5xFmwQc9+GAuYuRk2laVmPpmNSJ1cwNFLrdV91TnQ2PClaB9W+PutI+LR2392R
7nT9HlzxIvfFtZZNXCl1ACB/j2rPc201r33LMYeoqqtgt6t04Y9QwiQZ9/Wv18qlsDunMFtmdKqb
kbBrLqOtJtvi/rSVVsm2iRbno7Sq3fHN/CHu+kf9GY2fe3lXXQn4l+KMOduBUTO0TRoyciAcZcrG
nY2eq12u/ZOrP2VysKgCVDw200wNxV5UXnv59uuX1i6EeGO2LRFwoT2TluOuPzV7GDgLtHJdfMhB
DIfdsjTbI7CttUUfR22fzgCZLIHmmkknyESz5yGoim+VdTf223NZvYZ4ElL6d3vjgb6g3cS+J0oF
jsRokYoDeLFlIbqnFARvyYIEUd6r7TIvEhgF0Lsg9JkBflJdvCfmbuICJ11AnRIdJyM5jMFO8jdB
Wdp+8lL2O1FHXRsQ6z1eG3aarYBg40/b7BqZhBV1IpQyvp6ii19ndu6L9LzNtiaGNFUGaBukM1xz
uLHdGU2pdI8tdI1XBFEDN12TSrChweQDKC+kf+tDXLxWXjiGzFk+4HdpVCIZOu4AIy/SHlzaTpGE
K6/3Xn/9LELNDvmE83cq/si7qCzE1z4Ox1UJXQf6IToylKlawAi+hs0XMMwyRvXOCBVpc8KEjLcF
/w+KEncTFE9sc0wiT/J1gNF+g3W7iklYHoA3ge6bLqoWEZnR0oH+1lJ1J4NGYQkhkfMjQSO4u/I6
lwL+LJsYMZYyaxzq0fB1hhadSwgKIzIu/Y8rq+HSANMp+uFE6c1Tc1ZLNsyw6Q6WB4XHFRbCoiQ+
SO5v4WfkhZvzteNr+gaffJu5QR78VklFo3/YhcGykfxXU9VdMb3l7uVTNkcz1wJKWzt0fdRym8U3
EPO/fs0Lb2nMji0MbKT8NJD5YPh+pmtHdzgTbsr+Wi6tTNP12ZvNNhWWAZMhEJZiqVu8iq758qNa
d85asvUnL90Y29iDpWL3rrk620caJAvZ+SEt6iX9rO/Jd07tn1+/qDwFus8eZLa59DavLdE3BhQ8
92r3Y8g8KVtBhoxe06fqto08fQkGE1yjaZdLYQMhInqI94K4LKlDIAMDM/x3+tIGq4oe+Ka50qyg
dv35Y812ZRuUgdCq8bCDowOY4TUxn2qIpGO7HH/jEIK6cL+woH8fim6p5ZuxcaLJBH6wYXsK/rrq
HY1CaegOxj6ij6ZdSxanI+mz6ZrtryKAgtHEfLfRIx4Ib43XuqkjP+tkbVe+yKVXn+0w2dLHSbKK
Rb+r3HrX3VV7UIX0ZLexc15Ze/1bcYxXqCAvcL5eIuDqKHbgSVfuPJO78qdvOMu+KSCKZxhDbPDT
sxUuayrkGZYsSDBDPtPl5XgWOJMcBYFstPHC/MdphXcLfHPAM+rahMpS3KrRi2VoTqnb1XezQGBv
11zJFaZ+x6ePN8sVNNR/0x5j3J3vi8AS9/VNrdVYGm2hKLftIzg7qAhKia8JBkntJljquEENQBeX
YnRARQWBfqxY+vMT7neasql0R4DVD5RnfWr3kJS6NIGReKzOhxCHNMwQr8SySzten2UaZ+MM0Wp6
8NJDgcNFH9dGVM8GhGGPDjHMAV23QLnPqe10EayB2K51Z4kW/gJe7Ya7gQ1EcXlljV34yPqUDn2I
4q1UaQO2A6Q9Ubgt9X5pmC8p4gDGbSSuhk5cNMqhzCz7jMRfDkJ+AHxdRYhe48qAzAhNFC+IX8eG
0wVYhAalDhwHeBtuFK0zKrcdVgUi/d8r4Vi69LzT33943kQwJnTqtO3IPVA99SSuyRgbfC8OIEXw
BVUcSorng2g8AowqLFz6Nl9PlXIhQ5xach+HTvNTAV9KkHZZ6jQrICoI72/k1AHHaNF7X2cUAm2Q
r0/Vc3JQVzHyyDYIuZR6zQ2eq8MqHb34m7QNare/H1z9Pr1Nf/sHXTjm8bNSSa55ZYVdStT0WShP
FdDevsmTmkvFGR0Ykh6d94Wy4ZlvEue8CV3N+XpWLlWt9Fl8VqnMxueGsaIDak4bzTk95DvMNkgF
hEX6ADRqqdpwyo/JOnjIF8LWcowrY184sfRZCEaM5IQSIkPrG21HJcDp3Xg17o0r2eal8sNcrwp0
P/LXMBJ3FsyAh/4eEt+z8Eun+LFPBKosX8/gxa81i7MR/RgDwJY0VTngSaeG05VPsM/3PWgiV17D
t6q35KI6iFf36zGVaYo+Ob30WfDUWxmWYhrIOw3XUzAb3wZ8c1JvWDa/5XyhSC5XUZcWZXEP99R6
eeO2Yd6Uj2x63L3Qc3wCdHjIUfggsY3sfqcai8pEDuXh6+ebSYb9s8SozWJkOjahoUnMSd8sQ29A
Fih128qLDaTxSImAZxeCrd+P5mOyZF60/plqTb7ofgWoHK66dQZRoLrN9BsBJt7hfK2KIU2r+pN5
e789fgg/0G/7KpJ5rrBd4iGm9rcyUe9eo+3aaNQjbyJMAbfI8FW4PyXfv54N6ULk0WZBL4UCgwCl
L+26zYBUTSZ7FUqiQfCta1wQLRx0P5r2GGnndaZv8dmC13Rs1vgHdKmXXUnEplbjp68+C38h9A+h
13n1DA1VyKjFBm8HyfJoHeVOjmQJt113EH7LR9HTkoWAJkPgNLapLVXJLfdx61ntb1E+AivVVSBX
t0hNF+kmz5EN4JqIM4+NHkAAMxuLn5crM3chS9NmkbAWfHTBpugEqfUxd5o3aTW8oJZ+PsRXttKF
IKTN4p/ciYhRQPrZmbeS89Db6g18/6uh/FK1UJvFOAP0eFBOMS5eq0AWdtn2tOy9do3z6z4Cau7V
NkU74ut6OEoutLP0yqJTpin6bKnPsk+/hDliJYw8AI86RE84yd7lDjbIy2EF1G89eunb6Sht0VJ5
Evb6MVtGj/2ifbI2vh0eWP1O5wV7ynfr7P7qyXZp/81iZX22BguVWULyvYAqOqWVg76gSMvB9k10
sjXHzM21DPNCFxhbembmw2aXRTETsyn+AxYRgBkvrLv8Cf0tyY33kfP1Cr0U6dRZpDMlVcAWikFa
J3HTjeXJbrY8ebl3dszl6OiObod3w7reqk6xQ8V3Xy/FrXYclq8nN3/8+iEuvak6ywLloNTbEird
TvGwinN/GUuITEthfS1LuJS2TViEj1PZyWJzqqZ4jrqwPb1XtdQd8yFa5LboIMdL9it4P8Mre/JS
wFRnsSo4oV5sTV8u9L/nJqT0PSWcaFE5cr0g11fwG9/Uwn24BBgIqSDcC+PSuvJFpWmQTzaOOm2o
D8smFJJzl095YvCUvXV347r73e+MlX4v/sgewGd641Nzf/r19ae7VLVSZ/En8GFylCqjyQtzqW8e
7pDuo3Fxp/I/oyN5Nyha3WB8b8tO6lTuEwK7C/PKPF84EtRZcIot2RytkrETW3XTBZHAvZYVKZdm
cRZ+6qGKTX1akrWHaqS6HD2T0odoF265Tt307uRUi8CDrr7QVshW2iAn2DJH3S7fZCfzfJJuxLe2
tMi4tjrilY+rXAj37827Dx9XnXBY8d/bVXTPXr9rnlq73Ug2jYc1Bsp27KrLBnEQt3qCAmr3v7Od
f4P736536+WKCsQa6t0SmjanRLcK14FnrK8shWlqPlt4s3g1npIyUadNVnpwK3aN2yzHVe4mS5F+
IV6T+/IQHdVvIMb24VJfmovI+3rkCbD42cjvs/VhVvJTFOLgSTopWofJKjde+KZTxIiy2b1gn6FM
p/s8g17ryZz+N1a5F7Jjh/0VZZonucPz3gU2AH3n/ISjkXzbSwsqOCDPjcLrBMGpEi9KPTV+gZ0Y
QLqP0X88jnSorFVfrfpJAciGOCvGvxofc4oEXAvibk7aHIMaUMhNcJcVrqmgXGV//cbShXXwfkn8
8MYogyNZozHXzULzYPwvJY8Gkds8Bu4zVbplv1Q90ZM21fbaTr9UN3hPzD4MOUENjERkSIjI68wO
l08S3xmzE0dehByCoQdcwP4l0Q1G49017XxZuLXz2Lv5EmuSdWjfX3n5C/no+5798CQ5xorZMN1Y
pJtx17n6Ei/Zm2KB/qAtrysHUPPauC2O+T7eXxnx0gKbxdRE6FEgm0bMA3RAjZtY2Iz2UfGXYQUE
xwmqN4mVBx9qkbimCkrnyn6/lPC/V58+vKqo5EhXTN8ZWxY3PSSbbLHWbl1MK937axv3Uinr/Zb2
YZCwiUZdyhlEXgo0kPYjoqk/Tg0ute7IF8bNtDsKh3bdx+hSOSUWmav2rl2o6QLnRvlJwoTnRUEY
KHHEI6b1FU57pNMHszs25OX1tTV/6bPPQrLRBuge9aa0G38I38YHGltUgcqfXMfe4NyqN3mK8qw9
rJX7bq1+L56vfPtLw85yPskS87qcvn3ppHfD79HJCWrhFOohbTgNx1pMATRwymuLbVpUn8RRZRZH
47Sm4geIfzdyav/ylfumuE3oA57sW61x2Fu0G+wah6nQsR6uvOSFMd+r8h+WgIzCVHzCdWg33Fo3
XMrTygt/tpCU7Ab2eW0rryURMcH5Rd9H0ZUi9qVBZ2lfB5d00mMCO9a/StqTFaGggUvXlVeavs8n
0yjPcr4aQ02jbJlGTbJT3Zb3wV3uJXv1XvyGjbX09PUwF1bHe170YeL6HpkC/aSzQYeTwYVcwBgg
xFSgRgrTMhH6y31Okj6+MtylfGuSWP+Y3fkGuh9izHhQkSC7H1ApeCr28U1CXus0D+Wq2o0bbOft
6He1klf5RvZoWTn1Y0je/vUrX8ow33slH94ZytII0ZbF0v3WHH/PxVD5Fh9j+NRLFGby38omvysP
4a1+928OOEv08Oo46UhikdIerB+W/wCqnIF0zA4tW/slP8v3UYOKzUL/Gfi5I718Peyl2qI8Czjh
2cBG22QF3bT32V09zXH1eLrpnHQ9/rY2wf15iQ2mvM3cZLR1bqbFDSIfq69Hv7Q5ZmGn9lFx8k/I
8BkYJHTtXVg8NZV2ZXNcute///2HT1h0VlH3GctIX8qbeh25yEPYU+F/pOgfvr29iavRHd0pR8yv
nGXqhWLIey7zYUw0J4Khxd5zx1xigbtTAVHiqcfdHuHDY/oKBZIi7aK7EZ/9Z2NTm4tz/hSttbuu
W+GiAeJmpJkd8ZDRvv+tPKEZmm/M72iZwPzAPGob3qZXlviFyX+/2H141CweA3jQPCoAFDd5iK6c
JReytvfr6YefFZoGJnjFz+raNz/3TgbeY3fBi+g72C9Jw/LrlXOplfq+bz8MA5s1RZR+inw/ojv5
gEKTJ2t2vIZu6rvnB/RE9Adtb96odvCoOyebI4UyzgH4LJeEfeYJ9FfjK22LS1fv97Lzh4cZLSFU
i4qVNrgAhFlf4UJcnDxkYG3d+aUsqpvQjbziyq65BB56T6Q+DCcMUWWiecy2sSM34uIxeqEHS9zT
nSNeZQv0K2zcHDZoQ7nnfXBlbV9KoaRZhDpB/RGMgS/bbKaLhmzL4iqKFskhRNl3a92122YpbeUX
+QHJo6PgqLflj2obvqLqspapAOiepnlYtG3SfXnTu/5WDa5s9em4++QYfAc1f5gQtWrxD49qFkP9
7YSGVA3sRwZuF4sinbHwyij6pWFm4aqB7hvEoiTtTjoQuTBp8coW9ugqu4nxw0ctzYjNvdivNZDr
NRqVMXhts6Y2kr2U7X0to/YMxBKxEjw1V2LEYgVAXCffjRTfuRaBrxMk4vqAx2YdP+Z0v9BtuRUA
MykoM4/hd/TUUhQKzlz//P7cOAWWpOjarGLTmzR/Erc7o0Arym8nmrDoUGnKKg6eLMPWAfECPeyH
1zJ+KJHI1/HL7qQl9lL22LS5jSIOgibL+PScFDcJlEkURTx/spNXW8rMmIZ8vW3f18pnX2qW9+UI
a0pNV3Gt+aGilZE7wndE3Mv7eiM3yxTr0MWIzOWVUHRpX4pTjPqwLtLmhAkPcq+7UvjeI4Yj9C4w
F6SWcRyr3P581PtVtT/ptkDNulg3wsmmC3MCZxHL3tdvfOFWJc7yP7EuDS3zeYRm0vRKOBM8Q4bc
W5yvDHDpmixOq/XDS+IciWHRwJSWXusMbrLCo2Nfr9rvgquuf8R30630tJS3eJNfAz5d6qfNeYsq
tpHlGScPwNqIuB/6rbSN74MNmiQb3auXcEWG7Xn59QxeCndzotMpPOFcYkBN6OThQRv8tRL0GPxG
XjdgLxpPBYj4UITqUjIRahkUt4cNKCk/B3O0lVpZ5V2ziLi41eWrCjg00imXQ1/5+uku9GzUeftD
l2ucOs5Exdhc4x2vyb/lM353rpq4GX56SK+c0LLqkFRBYscu1I08rsRkjSF7hqYiCteU01InKXcR
FXYtQUFC2mS4ciqj7ccGxtlOASCqKQac0HZgPeL6RVXeUqadNlWRf/v6Nd5z6082pqj+uYrSs1qo
DeIiOyRyq73yYqyU+/YmpgfoKOmrnu0MmoOI/+94al9zm3uQxRLaMIvx0Qc1DyARqZsr+3Ya87Nn
mR00xbmOk8ZndZnDW2k+NEh8f/2WF3ITcZbsRmaWxT3edDvsmX1pU9K5lM5PrbaurEctyty0dL8e
aNrdn73B7KRIY+qEdc8bVBFUHYSqEexxY2OLctryFO6r/vfX41yKp3OCOeJOOvah7A2aNTfZW7Hp
HoNb7MzezG/jU/uaXPki79eB//5CsJX/XB4AyfHC1Jg5dVkdyt1pHS5OjumMC4tsQwdOw82otVFp
2uaPpxVFkudraceFWIP82p9Dt3REEdBk6PKoIB4DVpqicPBq3J1XSIz9UN5wbvTV6zD+z78drsN/
jieVUR9r06t2C+GGm647Ov0q9E5U3pAIW0bOCyoui9691p66NN50cnyI33gNDJ0/MJ5CzdGyH5DM
3F2jll3oOqlzeo9qCo2Ghh8lfkAqwwFJEzte9TBXrrVipln5bGHM4kaI+jB0LRbg6fSqdD+122Ld
iU7YXimfXAj+qjWLBZGa1V0wnTStl236VXmTbjBrcGKPYt223dZu5nQ3GHG44QaR3m4bF1eyvfdS
1GdvNgsWGgYHdawQEfkq3/DagBUu26O/TBCP1VYjmpoS0sT2aYVYsEa96uRWCHi9BPisNO6wRRCq
QIWFTu4weZ0sDCe6UY5Xtv3nWYU6Z+3A4y/grTPrBZh1T1+Q9v1E+Vu4g722tW5lp923y9TBp+rK
gJc+8yxvQ+K9NAtJ5F77NO6SV8WpIxrjxn5c+vdgVKw1LT79UC+jl/RaXvP5VRo33D/3xcB9I5Gm
IQvXv01W09fGm2ADb+PfDGpzwk6RIPfmy4xwWlN47G7rdbpRnoEEOckOgvAqXw1OudA2p7czNQJx
aTxcK0df2pfmLMgYETqOxZQWagqyrA/ZcpIbQ31p28ebcBteuZh+fpAiW/HnFIrJ4AtWwSU56eXF
gK7ZqVt9vSAuFDrUOU8gHgW5jiPSHpx84hdMIZI7RVqUN77ykg5LvAjizGlahNMXGr7g5X2g3lnS
LTcV47HtHuQVgkGnQ3MDy7LBPvhWqpej6ga/q1+4ROBvFPkeWKMNZsnVSptcFO6/fu6LEz+LV2rg
B8MwRVs8UygGBcvYk9fgfZfm3b85wixipbGS54V1nopaP/zUUZXcnkxezpnTojhaNYBJnq5Sky9c
cVRzFqVORXfCLb7jO8Bjddtvxg1Xubt6ffaS9XgbPvn39QEwaf6WXdmXF46rOXMJ915cysR4qnUU
G+ls424FaObX1Tro5yVtdc5PQsMZp2ZOFSQHWFLPIW3mfC86BDX755UvdCGYzXlIsR+pZ1Ugsk/2
hmx1tM5blEX0Ja7bmPGsI2sn36PlK3cbTmdPPeKyQpt0VV7ZlpfGn6b2w4mPOYQqFmhP76hYdb9P
9+3GPy3aa62VC2fDnE4hBeKA0LEg7sab/sZ/a9cdcphH/bG7CzYdlh5LZJ/h8MbjQv/+9YR+nlar
xizM+LgNiCamQbu2QR4K7yy69dka/TEk0/6tYqVqzFoCOGifQiFnyri2fz9tQ9X++tEvTdYsHJiD
hjl2ye/6CGjWbWW3wiFE4D5xvv79C30E1ZhFg1y0civvTTQoMKY7nB/M24Dqzc66bRf+Ttog1uOm
N8KDfw3pOj34J1mLMYsHFRZZ0ZBY4g6PC6fqbwulcNBzxDMPe2YZCVDa+RKcz0P2EGoP5+b26/e8
tKRnFx5JHttIm+YRdNMjG2ZfXL3/X8AII7r253YRTE1Oe58pDA7DU3zMnhTak6h9j2/JzbVr/KU4
OmcMnEoL3y78NHfhWnXht2+Nb/062cg5blqUjzFhDLfFDeenGeCxdWX1XYilc2YAYiRjI4rMWr2m
75I9Yh25ar7juPBvfZT3OuaHODP4yDGLHfmNYVFiE7UFfB31e2Nc+fkLl091jtavEIbt9WSYGqpD
aaPV2nYI5drgzxFzvPMxKfAayWnqKzHgAlBAnWPuUcEusJPh6DGEvfRd23cQ8GM7WIe3fkpHniro
DmjildE+b4+oc9D9UJ+NFmMPOtRc/4CUXUmcLmyUOaDeFPuqlASf6KxXdj08CTjsaU+ahjfgFUy9
cuEEnWPqs7QtrS4xOF42OXgVDY5btKkfzkdjC4Zmo92enRxhLxS97HwhwnbRvcgJAZiB7H8yt5WL
SuH6Gn7tQjNX1WeRgS6T2Vnx1DUAR3b2xI28TChM+g/5ttnRkllQ2PIw+Dnoq27VrASH/M9RQU5p
L1/vggshfo7Dj3zNrKWOG2Q54MazgGHdtcjFsye+/v0Lm3iOo8cZrooKIaMEYys74YBIii0c/buv
f/yCLgtOw38GvyZraw4Qfn08vUa7sN72ONu/tsWTLzsY95yA6jShfa2tdqnYMofBD4KOP63QcyWC
5zO65m0c53YprcdwQQ8yIr1MTEeEQ7U4PYXXOrWXAsk75u1DoBJqXUyqqWtadN/flNLrZK/VvWId
Y6SDQMKqKZ/9V673X8/pBb6jOseT14LhKxliy7t4N4J97C07uzM8ZIicctt5vZ0/0BSlsqUf+9/B
S/8W3VSo0jxV127vF/KlOeC8D3DMRsoP5oUnPjVPzSHYKAdalY7mZv+Xs/dYblvtum6vCFXIoYvI
KCqnDkqWZeSccfX/kOs0vPmZ5qm3u8ubFMAnrDDXHId0R8X1U0dQVt6Lbv4/RoWa/N91hIecpRvf
dZRvQZu2r3aGn93V+4QWZe8Ib+K+v+uD8Er584KqQNXONr0MWdGsRw5PyX8efWL5Y//YBOl9ctR+
zIdwWx3iTbVFbkjvJ4ic9Ob/x2TWhbrBuaTc6rBKVBNucia0NhIG6sN2BUCe22vlxItXYJ/ULP9b
JH+uLJdwo7aknGgrVsCpeeNDmL/N1rP88u+VeuGyONeM180QGl3HQgknaFmAj3D1uGfmbrnWOL10
Op+LxvGYwiGt1fihXPVp3cpPYmYXQXirvHxHp1SQUKgvqMeZtWNf7NLvHyt4L0kdhiu78ULAeq4j
B2rZjLDxVLAS6WjjunysuvHKVXipSnGuEy9CLaVjw+OBM4QasS0fRdknJ8JV03J7yx/Np7C51Zvn
qXRXpulqr7k3F7gUL1XzbMKhKrF5TLezsRtCCLkTxvMjfs27kXoH2ZR2GLGwVLdzMAGZFTYyPUSj
2NctpHZAdeOVVXbhhjnXn1d6mZD/EGetpz56Uvr7b1/pxIdwL6RXfoVLQfa5zlyvhUmR8Ks9iM/x
o7LpKYLNpMV2fiQucP69nC8F2erZIVR1+mB0Q0+QPRh3g6J+SvGTTLte2xQWNs+/VCsDYwFAu5He
Oojs2FkDvwOUzlizVp1q69q1+vs++0uadK4xH0pTw+aY0FjM9trCKJWIXf5jM9w3y0nHDFqIgam9
qCeZCa8kxWotaJfVr270OlAQMMTYYK2dW+bfRjU9OxMJqbhJT4X6Vae5j1VfClAdtDVWghbo+Uq0
Y0RrwstgwTYJEgmpY+9aPFbuRJBC5S+RGVYJYpeaH1ODutmU2Iq6K5Nj28zuELlMO3gyQ65mfxDV
93//Hhfuod+75o9rN+9WS6trOsei0z7ou69xV+6gOQb//vQLG/tcsL6owMeksOUc1j7F/i2Mrmzq
C/HcuSwcJ8GoKSJ+urU4UYgHZwjzz46uWlRduD/ONeCrDkGxpC51mNKtFrrF07hTdpJHxA5c4VoI
8J3+/2X9ncu7hxmMmDFSJBx9PE/szK630qbYpn7oU62zbvMrW+5CFqOc1U106IdSC9rjsCoMqeRv
RhvbAGP+/Qtf6gr+Vgr9sYCsKupEVhELiPTvJOEaiUsdYVSxabeokvaUzz1WfLspn9Et7/rnNsge
r6quLhyL55Ju2Wz7WK1iSp+gohyiOPUZzMwhYY7/uzFhOUmwerGHrNh6M64kE5fqOb8nB/545CoD
72BqrOp8O/ph0AVQfB+TfeGZrhaYPlY85udyMP7XdXIWSC2LSFWlZItOu/lk7rIjkiL1VriHa+2A
w7ld7v/9U17arN+b4Y/HittqTAuTRa/meNgjmUq1x39/8qVD/1x2Pfddr5gRh740DMdM6aikxuhf
wpOh4CamzZ7SGU4VPs2i7jUrLeRQcTWByZKiI0XtD7WqgA79deWvubDxfs8I/vGgIZ6r2NSTT/Xu
5HX3w7E4fkEHY+7J3IzH+Eq4fWFpnuuys7ipq07mZ2ul7CDKcLLmyhsb4J3AtoHGb8tuvrIJL2WI
v0O7P55oUnHApz3/7USg7hhS2aH7sQ8QuRnR0q58yQV5iPr7v//xJTCyJMv4VtiVW9nrgu8vibzs
CHPRRXEYMC3U7hmjD6KHPEifwIJuY8teSCmsK3/BpcbNuSAbBRBCh+/HRLPBXBoocwQHTKM6185k
6+9H8u9c5o9HXMx0FFsw1YcMIlPB1b2BI9j5EmM+/W6Ir9yKl4pY54LrdsUx15h5k8Kms8PfPxkz
NTvG2fAeWdzsdE03del5zo6OVVhzS5E5nPvOQ7dR4yaQbJPb9u6aTOdCdnKur9bCEHaRwRfou84m
Or6bj9eE4Rc++lxG3Y8AtdKKj1aMJ0V9HkNfyZgoP9Xx3b/PgQsb9Fz83CjGYAgzX7BIwXAf4qli
ochqmGBz9PDK3XtBmaf+PhH/WFHzWqYC+RUvv/Aw1huqjzh3TGqkO8Ag2XIjkWB02A1FsLHxnWh+
yZaLG3ICoOJat+5SreNcJw0MWlknib8Bhhu2QvC/jPyA7NHA7y6zJ/HZdCvhuUomN52DoX81l42O
o0BxNP2Rdju5T30UDphP/fz3i790XP2uPP3xUpYwAXIz8QetD6Mr7Ksb2UvuAinQNJt5iisFiIuv
/vue++Nb2lgHrjuRMvXLi1Zt22Uvwsbq8RNc9ffGXGx12CRxRX7npvQvY3lXmZtF2Bvzo/hRTnaS
XdNKXhhDUH8Xvf74U4TSMCLZokagTfLtELV+8paAJbUMfTNqfqKAh1GOiQI6ydYJKtJn3P0KaSv2
pBLHQmQCcx+W8ZU1eWljnWVgQ13FVtjwxwhL6Qw9404yNucGc51YccZXRDsXIvTfOeYfT0y2Cm0n
5oirjc260u7S7puYWs+Vq+BCTPv7hvjj44c1w+675hnKgWkkqbEF3HFj7VoH7UKEcC4ahkEGlPT7
omHwOagPqz3ulZvRYcrZQ+ZC+ePfG+HC8XwuDBYslKOFydeM/vCBs7T9PZ4gHq41tC7F5ueyYLSj
owrqly4Ahly30cPi5Kdsp7vGa/ExvsivBnYz2DtFR8nJocJCA3MjHFauNYcurIFzhXAi1Xk5jN+P
hywkm7fYsltx4dbplfbMhQP8/4iCoVwCZf5+PCbymxvCAcek9Xxlm1wKWs/lsN0aAWEVCPPNjMPB
np5L33zA+t0zJ3tw1x2sz8eFEqZ2l2/+vR4uGCpAL/rvkTWs8VpV3/myPLkmB8NG2lSCnTN9mtoz
PRp506auDn4xyG5BULc3y5VvvqSxO5fFAlUWk0rmm+dP5u3y1gUipdMt9qJAPeW+4KTPuGLwpNYx
e8ywuSL08q6FKRcmeVTxLE6xkshaMpwraFdF7+A7d6uvOiEH5EO0Cd3lLQuW43BEXOoyvFPeC3dr
a+OCfUz3ul9tBnhpdvx15Tf4/s6/pOXnctoottRYVji5Jqd0S3/cr3edDw4y6HbXTF8u/M5wMf/7
O7eSCg9WQ7tX3FivJXi2xBkPbMXn0G0c7JIPoa95qs+QsYb66cp2+fuZqZyLaOVy7cQUHNrBTORf
Qo9oz1ywGoYh/e839/ftDq/mvw+1UPGPK50XZ51ihjG7wzWp44UABmzFfz85m/CBTVUStvIgf1AE
Z2e89J+KT72sPoy3zTF5Yol6SQBM5SC3mzxx8p32Jh+WK6/uQsSinGtojQaX4N+C4BaPgw/cgsFW
MH0ABB2qjDN/mfAorxXkL9QXYE3993GXbm3iVqNzMiKiBVjr1Kjuf4q3Blil3Uqd6xOn7O5l2k07
/Wpd9vvD/++yh1rz3y+dDUEMl+8l2b8Wzw1jHISjn7oLq3zbe+I+86+O1f69uKZYZ/HHWCvS2swo
HoZ7AZMU2whmbtby2HDMXcm9Lz3M2XkymMsorUlPL9Ysho0pAx/tsqa9cm1fyEMx6PzvuzIb2GCp
xHqMPvCIErzRwcMtcp6ka6qNC8exci58hfayxMPQiAdg9fe0X9PH6Zf6jJQHTEGSMHrNLKF0u+zA
PbvQ4Re3PF5l5nz/Dn9ZCeeS2ExN/z891EoSsGv91TgVgeWVGBFkvpF6rdtc2VYXToxzBWwnzWm+
qgNCJYrhq9jZi35jDhL82mtmCn+PsJRz9auRGm20yN+t89DHtLsV3CXG37ZAyiOUTostZHolm7y0
KM7VsAswobU3OP6M6WFO3LD9gJHpGBjgD9Gb8CrMr8k1b9O/Bz6KeXZAqKGl5WqEgLVMXIVJ03rb
Fz8Hy5+BxHW5+z8d5+bZgaAWkqmJYaMcQimWPvS0Lpx8TvECaqd4sOvCGu1/f9Gl8+5cvzrGchhJ
9bAeYied0ONmKYST1zx0B7SEhYv1t6tg5Fk1dlVu1dUdx7eyjV3l2m67dB2f61lh83W5kY7rYQx3
U7WHYGqX+LqUnsigIKa/gOBXvOR3ybwtwu3yybE/RF9FfqgL8cry+d11+tuuOztTwh6YHr782NW2
j8wJ2lKdutP6JhperBzS2VtDHNjM9Waob7L+fWlCggbVkarXAvZyUzlj3jxNc+moIpObgNzrxbhP
842CM7M1R147NF4B/q8IN1Q6MG/NSckCHbNhqdjLde0V6cdEJ6qUsQgUPTl57Iyfy+D/bz/xudw2
EZWkmTPesLAPd/Kv8hF1xc5wFj+/aTfSXfVYZvZD+nTl2y7s+nMb88SaSqkcYX8MTrQRMUOdPPq+
fvRtnoV7XfxBrReLb1yt7Sub5YJrkHKuuK2k0JQAUGGTzPS3/Nh1VJLK8iRH2BTmT53OjEZ0q2oY
a62PZaoFQL1tvcy8PCkPurGemuYRWxJABWwBDIl13YsU1Aox7PjZwWBzWNxarexRKiEizLYRe+pw
s/T6lT34W6n0l+V3rt81jaxfDWWCART22E3QTllVf9U2WWpQiXg0GX3pOvYlJZpBXgI5/pkJN3XV
/sQc3I7yzzX7GCopWKIvM38pJQpa20kV7Fbd9OmLkJ4G3MHxjLYewizIqOonOFlo6bQv2OU63t4d
yqkwdxvpRaeRI2rlSa2CuhZsQQRS/IXLiQMX25VjwS7K17nNj6MQ5JbXAcpY+DgccSylPBqW6Rit
pzPCO1VXWqQXpEnKufBYSIwm6zXMkEVqAZIr3Eub0qVg+9xsYwRrwpWm5oVT3Tg71VN90YdGU5eD
iRJdxYjajsBgRBWj2cujNb79e3NcGFYFWfjf4CVhQeWThi/26E5HuCmWn/1qA8Sb2kYOuHs7m/7g
KpnOEKQH43WUPIhWmmHLTjXVtnzIKF7698I3+qjbjLEzdBQz8dEYb3ocQ8wrC/LSpXAuYh4kSYUN
wYbiQM7KH1ix79XT6onfVkTZq+H0PYPwDJk4UupeSzQuzHspxlncqIV6L0ZzKlISrhHKd3fqSnOB
WT/9lLzUphvVp1V6nOrPofPFuyZ0FtOezVdVmu2ur15kZhMZ/focwtVV6FqJiQ/5eVmcOHcLin7a
MY31Kxn7pZTkXBKdysxDCwohotTtmmj1rZR3gjshNguS10VvFlP7KKXbN7G5VhK5sELPBdLg1+s5
E/lK/Pjucz/a6pvu9lp6einLO1dCw7ztsvJb3z8ymRCQfcs3Ws0b3o4/1EfK5Jjg4yC5X/bao3VX
/hrv29xZbyWsx4Nqf63LdaFqDLH2v9tjAcRa5d33Zr/Td+kbrKEgPUpbyc124z4/FUcqHwLeb8VP
lT/l33tSk39Lnf5y/v4fHbWpIusAun2Ii/RRFa07cXmthexHOQ530LZ7A1VILNlShqpoxaNAGl4V
6T7Rol2bdG7blWBvI1fmFCzvlvDWTPyqvRurh1SDo1dmTkPbAXSirUB9iub5NsTbOSmWn3E47Ppo
uWm1YmNWdOfTGvpPivGyjAF31hEAtSSbVugUDRjKpN2vYU8VZvKiPPImHD7z2FNCZmTF/l6QrMVu
Ydk6Y+VbsuQ2s+rCD7BNeVsWh3xojpP10DAlqYhbNG1eX5oxM28nKfT62XQE+YMrz+3DyR/M6mNI
tqI2OhKPq5lvaaoiyYE5Idrh8KOooMDk+dti1U5p/Io6a2POnZOtcuNy3WS9X88vYuELPTX1ymxT
J4+wRcjGBH7xbazmha1I9U1UgOM2lwmdUzLV/tpnXj/MO4Ils92Cy9qpmv4eRvkebufLmOaulZVP
gLyDWlXfYit35q74Ec/TqZ/jrWQFQ43vaV+Km763bCYF5C491EmLkZLKLlzktMRBSU3Kwe4qjYML
jnq5wnPA4kp+y7KgkHdp9LPqBlfFAUg0VTtOTU7f0jZGZlzVkVGOoRb7u2bS3ztTubFaKw1aY9AL
zyj09HMs5ObHUDUFtiwNhIjSmnmDuGkBdRLm0o2gK26FCKJH0XSGzVtc7LE1+JejrHuLOtoalGmF
CXmvtLC4FtrXWG+jV60qX9LivYe9fNAyLZBmza3GzNzk6vIudUu+qRSte41jPKkttfy1Vk2wTh3+
kl7aP4TxaRqeWv0Ux50DqR436gUnimbcwBIgojfK+BbEchZanhIFmeSk4W4pCxARBYhF0xro0Gzb
GGDrXdYszGj9DFVbTm4V5nDjfRpti3TT17u5PXWEwnEWOspQuyF2T7ONZ1482WLv4k3L0o05h3W3
EIIZn+o+OajDQVycQb3DWDxXNySiGMCZwv04H+IOSQvc9tahgG14kHwVJ8yexfUIY6OYUEm2ottK
digs+1xsjiGmIQV9FKzQbs01vrcANi5MclT1zZQ91Kxb43URQYw1UDwfNHM4VO1X0XzN7Dm1BSoi
f9Qzi0QZ77s+DsxMfaFdx2iVQUoizG6ipsj9xBibz8EhS3di9rhUP5bq7RoC8ZarrVGKJ8xGTnkr
HVu59RooX9ulj14GyfQjnXriep9JNwUTYfP0vmbVnsdYJnqTAsY93XPYrM5o9ftFjPCasHaTElrb
vpQflEW9h2mrPJrh1G0KULhC7ArKnO+1lKIEm7cuSoBNJUZWLA2VBlaL11Nq15XoqPmL0sTuvKSP
mJROC795DJq2MfyquRnXtXFM0NaG4hVj4YElh8/lF/P6MjZMdoN6Gy2BWNSeo5vhLV8AlBvFaZxg
6Ar4ScUjpfIEKw3QMEJEI6v3BJaKlic+6RnTloB0psdZSv3WWN1KU5zK6PiRxGYrNW4pe+L3kBSu
L9WhFMoI/9KjYLgjVRURy2gPapT7/TkqVMj5UGpQAmQrSBPN8huxqzZKjHuHpddvTa3e1vISHoro
YZpOQ/PVp60Nebhfgqx5NPnV9YRqUe8i2Gd3FHrlGIPodMpeFzaJWYZuOdysWLiaSXMQ4nxbUOyP
xKxw2sR6DIELuyO3oSLoD3LfwQsQsh0veAqa/EjlyYq8obfbg8HJdhIpXRu3Y4+HKSM/cX4njraQ
vzNebFoPEFfE8YduhZotINd4z61AXDaQR7TeTnWnzx3pB/9ns27T3qkBkpi2NDkSUkYaAoo94siv
JzcT/KLqIK52VNxX0m2C51Xp9SQwUeOb0r4P74T1V1ww21Z+SgW+FzBDDMxqsyF6Gtt4I6T5Vo/z
pz5tMKTNKjnoil1Mo6PpisAcYbYrjK9pFgTgWQ867qtBkTG7z5xuaGcnw4EXi1KNK03jFPy2ctxH
yiMnebKAU1qwLHrXaCVE2t4iv1LLCe8Go3Y0bROLa++UVc03RH1/bEoj+SE9tIk/a16YMySnO/J3
exa9ZRGQ6gVMUWGgPRuOpCc2i8eLOtURKhQoCQM80e2kye5q9LZgglI0jh2AIjPiEF23xa98xRSF
eYn7GpZFBj1h2+uZ01cw6tJyelO74TT3oCEgUlD6WLwyP4CSy2TsyiDZjd4g7WrFE2KvUegZ42rT
872m5cRT0mMnw1v7SLKbDjvajLRoYnjxWK5bJSOXVL8UkRF91V2qm1R8KlbBrqgE9DtD96SOFkv7
hHVUoHWHSHWjmIG6ZrjTqpt69Dosu1QKAYBRC7BY/cN6NyLwSft7ZhjLsIWcV3pAWUzDGxLoAurT
snAelbOvM7PdyYPTLzPAancQ3830pwHZoyeN8ZOvweSQYAS14pxC8IJoFhqGtK0sxZFlX5I8q31s
oyet2infR4Wtj8eq3NONioobffFazLapUKt2ZTh1zTn3JswPxfpYkbSogzuGW5lhsCEo+40F+ZMa
3+sa7ek/qmyONf6AvuWbsnWw9OZIlAe3d6KSb0i9NzQF51C63NeLto34RetIPKlkoXmd9IcU3FHZ
trSjaM85arN61jrvUlw7vEjsuGKW7KSb1I2k2Et1/cN8j1svKVcWbeoouryJunyPFdVu/H75VHTN
KfMHCKHNCkqj8kcO+prfgspNP887DC8cqRnccrnJ6dKPjXHb9o7V7/K4d+W5CZZhLJ2mbQ4adQAd
kraqNKemP8jCQ6jk+07+ACBdLiFj7f14qyTCLSMnToNBKC6Tj4NBTUnY6QL40waLyXmSbHV2UjM9
TnOjcDyVOozOqt0PslE51roQWUkbOXodDEpGg2oQVIkdwR5BWSwb/lLMxY915MJPDcVNCx/xMmbI
VhWoke4v6oALU+cOq2IPVP8pWopHo2b/ZlsuAUNl+rpad+pi+nJJWinrQdxMp3l6pV9sN2rniHgH
tsXkyjAYl0p1Yu1g5Rq67HLZW2sDnhgvDi62RH+op85nIhF+JDRZagGWUIBPFuPXMjQCIfwQKRlQ
bbNXa2cZd1BOAyuSAZ9+L2YGgcJStc27tg20ItzVlvlrUSLFHVPhtii3YS1+SCn8qoSfWhubQK4n
3hiV+aeettMamA8IyTXNtC1jj+C7IQpZ2/dlmQOrxR9pfC6sd1l87tdndSGs8+r8boW3IvX+ArgD
f/dwG+NZSSjgyHp6P8nK18hglCMCQsH3bUCVVpyapD5WoyXbSils9ZoVK7QbY/TlKhCL9FM1Gi+2
eix0v9uK1Qo8HjhrW+relOupzdj5DGcq2jdlMR0mvQMmWPbxNl7m3Yjhts0U7P1YSUe9X+KNIo5v
FXf4hqFFK6jaD2lNvTK1vuYZxmqVOqP+nOqE70j2qbMnt6DdgXJKxY8sJTEZC6CBE1YpY+N2OfKt
ZdgRzW6bUNiXUrqJ6zAAM/qMfd9eVYVgmQhxxjL5pVhYKkcw+jSg9ob5Li4GQRrLTofCzmmJSqIq
b7ic9wrq4q49rOl7Yr2JGkfFjZFZsZ2x4csRqCeIgsyrKTJ1WucJDUfJOONPQ7t7360zeGdGsezE
GuLD3JubNlROtdEeNJpuUV3s19nCrotkoA39PErdSip5fbW4UfuKRvm6HOao8JM1cbTlRVT193om
TZPKfSGxoai4ptpX2r3FREh9UYNTZxLAazTNW4fuJCe9Iyp+LP/o6PWaSvkgSPc1riPt9AQT9VCo
+e3cR0wamHwSoKSbgW+QuwW393whaFNeurZ6WxRrU3XZcxlPzzL1mVm+bYbDXMZfcC9ghkKMgy02
LiH3Iv2bQsCXxg7rxwiiqMQKfOhhibAXMi+rbzhhq8qTu31GE1ryFyso8geLdIBY43vvqvWut+SN
VMJ84/ZvJlYJBPFHY2i2TcKx22juIqAMlT4m8VFf3CFlckiVvuR8eNWmnyxCl3yM88MJi8Jr49QN
s9kNm0/dADeufFWjtxrNYSGQ66bkICmiLfRfuinYElTq8kkx74rELQwcySl1V/g3zNRSlfJN0dJb
K5RgOgnZdmGcpNEXzjhaqFPlyvrrGue7xayemgT1QFdsZNEpRAytGaLJNdewdgZxovKZRi5na5+9
qwYvyUkYw0h5c8OmTjw1eQwZSy1fY8U1cb4QhYMpboofNBhbzYmwDC/fJuVVM7dECescZB2VDGmX
TMCTunhnWL7WcFOTpuy1ebhdJ/MY4TTBvJHYla5Au7fvCWkxTB11Z8QGqs/wTCUm6n/OK0ws6GbK
a7gEKbCGljnrpIg8Ob1Rmw+d8SVzTAFKktqNvqgfMyq3mGDCaeszvzF2enXD6dlyw4zpQcGXTryT
MZac2T9175oipCcYj6rpWuZ7hBdNCxlb3mr0IMOP5SlGmNB8+w8Xsm+szzMjfV3u9BSdoIxI25oN
1dyEiq+FR9MCUOSQ6dREfL3gDsZNrxScRfu8x+12tW5MomA1azwJIyUKwkObuVI2QC7iyCbK7opo
G5FxKVbmRWQLcsa2Fump3S8lRd/erZfoiENc0PVkFHO/E/rYtyQ8M5PvQkICJKrxov4rhMaa5Ivf
jBVnXGUnbTBGQavlOEE+tSrmNEEheUYe8hDtPs0jt0oVYuPE1cX5NFXGVovot6vKTzHCxaloN1zt
t8Kk+kLuhzgszq8h8xttmW8X0VP0XVX8Mjh65pK0w5Mol4bpVkZZaZvMO9PJ2Q7Nu6FuR8T11fLR
1bcqUx+lTX+ph/TDCZDbRN/Z6OWLXX5BerCbSn8uuq0c3/TCK3TvQJjgvZlM1+PCxts3exf+rWkd
pZzIKNxbXLVjxZBaWlfUySot+fltDUm2bBjDXVxN05vWiPObGjYdpUpzUHeCUPnKNAdp2XvUJxon
jjNfhw4d9mS+MrPSafXLZK9FZYsh+6Tu8nbeTVESyBboCH29XSWZianM75dxW0rtz1XXkyMh8KMl
RuUGqYmD1dFjr9T3TTH9iiISN3qYdhjGRtDH5X1tMj8Vmta9uFi6Pesx2csSQv8V7ip5cTpw1DyX
Ky7DDzMf4yAKpV+CKXnVEP5cpvusuVk7p35Xmk96hAOjH+Q8g6vkTv6p48yVjq23DN8BnNHvqxdB
hoODjRvebmbw3WwxycjUY50w4OcZArQsV5rspfSk2e+rjyrhr7dV6VHt7Lx2YvV7PGHLjlUrL8l3
puRrXeSErQ9UjhLDUrziT0kgWCL5dXtxL1Gxqxtg8Ft4A5Z1W1RYQ/7Sf0gn9Vl5ExYfuLcUSIMr
6W7d+XnyMKTHQescOsfabc9lrUUuxQomWfHFjuMgq25a/mvO481U2+wuPw7ptsR6c3TKNGhwvLRO
ShrowLMRFZeG18BxIwuOdgKBTvWk48YU3o+N7A2FPWafie6HqM6lrXpUUCJWKzaFP4w0s/OQludz
w9Rat0mVfVHU21QPgMAz6jr1P+LBlZNtmH4J8Ue4Pkb955it21ryW2ycapfUr6RMGLWYBNuQfLvG
s+pTZawcp8jZImpg2Y5Abq0rPzU/rDG9yTU8hXX+GdtDA3RQwxlWS2dOWRrZNntQ6ogM9L5JPe6S
JXXlEu+oND6iJg6aLj6o5kE/afUBx0wTBxpkM7VrfQpjQ5btRcZzQWWiPHXjVlohwme06vHbanTy
8H2b7ggTBObdRTgHDFVaT4W1rbXXWGIAMZ/udfXTwKA3pcAEpH7iMCtf1RYmpqB7anMoSjcWf3Yy
dr/lDwv9XPGrHm81uv8Ks+WVh0OmpFHgOMrFG3WmPj6F9bbRHsrs2GqHCqdQJOAFTqGIm0TB49Jb
2q0kbwkI1upnGXo53PK8cA2Kdr2HHaotU6tK5/57DBFH+HjU3fgXV1IIonFWn8pO5Zj1B4FCC+zm
4Ug4UjNl9kmM5zb1RsLL7KWobPMHl0r3XH1pjR81j7m+VfEfhXMPVqdnsgNL416xxlNYVHeQX22l
5mUCqhfvrTAA/BmbTzyLUd2VD2r8HM0nvIaF9alViGzixEmT8qbuyeNJqvW4QMo0BLrIw63H8KUU
VkamISZpWxWTtaymcrPPrTwwypQdj7ee5UrxrbBT8ZAucQ4/FE31rHNL5gRhckwymz9r1W202FVx
F/Ys+aNOOlOq/AJIAkUV+2d4pYsTmbdL9mCtK2Hfkc762J6Qq9mGcViq21J5asIbjYC2oguW+0ro
jvKmyPcJc9aDQvEw86lbpeW2u684BzFn7mSWLHnNQ136hv4+rLtCoMYbNO9dtpkY/DU+FBA5Ipcm
Y4PzO89lxMEkwnSUPkt1Q3HTzqudlvi4l4AgsQx/+GKXCZbXqxs6oBMRyHqbGE91+TXkH3rT3VFv
R4WgdIe6d9SM3+6Vv7VM32altZuWlqFxj1jU4ufrLHETU4uoq7u5eFuSmxVrjei1KyO7UO7SMCjJ
xyPbsJ7U2aXsZt2kLXUwJVDKLeosx+CkGknEKALl8E+MF6nZ68iOsng/EspyjuhO27HeDyn3/qCT
zkucKavgUhoipGjLLREQyXLCfgQ+xFoIZyaqbZzZqXpZDLJZfshdF32o1eeUv3atozJThHuLdSqr
0sGiV6dWIu27ijqKfkLEMJZAjQIjvSV3KmWuTT23DeXZJKwInWp1RBSx3V2DCWPB5fEr026V6rbI
HT0KIuWnZuWupj9mkZOn27gNBnVDk4NreDScCZxD/YRvcJrj9yUcl/Khg0Fe3wzpbdy9aCUF3H0n
TN7IzECav8/WVhF/EdE1QuToRCkycUy8z1ZG2DJXmNHgOE0DFcMuWfNELyLxiB235nYK1Ye+iuif
8Hw4nICz1ezu51Rt2Cl17Kb/j6TzWG4cyaLoFyECHoktYQiSohMlUdIGIVfw3uPr57Bn1RPTVV0l
Esh879p2K9KgbRleXjqaN7voLzQPZrhfEcHGrpVvx98mZVQj+gibvuHFbzP9xbOrdmd8w8yCHQue
+mKDuD9p1EcLVhTAJZl3OeEK3JqgJFK6a6Lczdu3zKRFvoDwOKQDQ6O1k7qvVViOmewLggK7ypGt
oETiTNOGynW6tU7Z7Onq2/qnJXeVKnqJ5fceYpPnXDZLRy749umPcqPStTixiiNSEsn47YBbXxZd
gG1vikeZDedoTqFw70sYJmlxghGYf2fd6w+kkS8KEiDgxRduICsk+k0NVPMnm9/bS8XFEgcJgSeM
aeGfmd8nlMBAWTlHre5ofeii0RlNxnNgR/CPzdTtFtSShvURacdOJ2om86eYD2l+VacDT0LegBE6
Gna8xrW7k9wj7QTsdVX9ngA+WJdxdolN0tgjlTcJvlsHSZYa0x1nIDHEGNbGav6q8DQRK23v9A8T
PCdmbA4Wca7o1Ro2piB34G2SKhfd42Zdfh944AeyX0t+kufrjKSI1b+utkvn1akvT04luWHndf2O
2Go5+RTjLktLd55gwuThqo3hZrXENorIme+u5cwbxvpp0GyASu+c1s/R6LV10Ez79rWhBJSE+X/s
niFSSP0eoVYUXngbEJR/WP+GzI0Vp5JJqA9Ue4PLR0zBuO/hDwZP5Y7+09K98lfoJPeTwheFujdE
n6J/n5Wr/qIRQ6CO1+5dW7YVfyPNW5cVqPK5jJSAGYTGMoctPkw+V012NCRbhCcYpbXjSgaXYVvg
c9hmD8iOo/ccGV9Kwknp9cUBsN5W/+LIzbvvJN+CtNIsLuZXRTp0rZvNQShvWfjMf3pmOe1Hqv/W
wxcgL1Xbm/RTZaS+ZaXgIasfmgat2hYg7/kpnJtdax7hsTf58qRz60oDKKxfa+CDMxWzXwMJAOIq
/6uqZ1aJ3Az0qNo088GouKZn9tadlf00yq9mPD/wfxKUONnU4vIfsPR45PRN+pTEAdExtmNUAfwA
Ki4ZYChev810J9NgLb/mfOUTv3nFIJ3dwJs3cK1WeJNv8CYdndbmvG3mVyO/pTxTcU0KNxmv07O+
6+tTrW2txQ1nH7QEQRhlAKRXF6gb2WV4uwgG2rbyrlF8njdr/hy4FqKn3vCs0BmibViXLpWw1XRb
YyIPDnZzAyqefoaocap3Xb/xtcudmxPxbW7H1geqnrA8fK/mIQ2pNaCamZS/hqFGavjWljcDeiZ5
66S/tXVUHhxrgfc4PIoI9IeOzbGjwtFqz1Yqdyh+SXuwIi+9rO1d08FXFG5CovffCVmTsoApul68
Eb2UxPW/bXUkAHRet9/U19rGITe2aRbkimMzu1KRI4jl6rdCcEb7OasvpxB181IRZMOWV9MsfBBu
iX4+4KTcl+23+Gvp2dQLuCnVGePAsE4KMj/12DeBrf5M/J/rbrR2dbYppXtYv9ZfpRruw/QV5uSx
9NgDIv2WfKzuvTvqQPrtrDlafm3NgzJymSvYll/t8D7HiEIqhy+BWU1h0F4NN4US4yTumJxNGPJx
I4+PsPfEzSq03fzTXpmo6hd9Lg6zydKm+xPPVoYNdSO9mJgdij9dUz4qBe9tDpY3Q2TgrmpVjZvj
sJRub9ZH6//XO40NFQ1QyzQ5MS1NVfWl03+Ac8W8Wo36LgFAbCRjeHDYVeF0Law915AAeTaKDJSI
tpqoe2m1Zt8t8U4tK8cc6qCtw39yWn/ao/iW1GTbQC1vMjNx9C4ws8wvJt2zhKeaIxfLpox8nW32
gpAJAelGKG4V/6rxt4oaQT2EYssKTtlgq+2U+vCA4WJXNv9B2Re/tqQFiUZaNZ696tzchibyhuXf
MGouCpSOiwvMOdD5L8uap6zasJ37JnbIPfNHw2sVfxV+CdViDMm/2dyrUCezGD5K3WMZbzpHF9Mx
awgv7sfD0vMSF2BiKvYaQGo1OVXPdvcRGbKfTuShNZkfWdkVCMDPhkd9l/o8jo/FHqB2piK3bh9z
skwuPlfQ3M5e1HC81usRTC1cxw9F3BItvVbhLuVXG4b0rEs3QjnbjGuChPhLHB+5N6fFX21mrCfj
XzT9TSitIxCADQM+ERSWq+iHCemiRjNARHuAw1H7GHphhvsH+rAAfPeXKQrKcb+AxEJWQSVo0dUu
4S/geXaGclhNIHfVqzNOwXVfLcBEu3WFjTtyCyeDI0xfn28lQdXtJjS9CoNmSIvJdpS7XbWcql8L
zVVmjRfAZVCKcbxIw156Xvsn6izwUI7WhyEiPl03V7eFFdh1hLbhzyQqpTqrt1nbFRmhdztK7jYZ
tY2ceuPgs3Dr7YtuP6N2IYcZOYGk3lQefeZkvqNJd+fokDJlyAwI5LUIMsggjCKCpOjgG/mFgNfd
d259DFNgqbuFpCLquubfEU1gAYF3HjnL9YFprfAyaOJwJqhbi4NuPBfpm20el+mUwbIC9Bp7vUdv
B7jbPEoA58bPhwS0/51oHNiTG0MeI4pCsOHruJwb5db/s3/zxNwMiWeGP/UMgJUkt9kcPhRuhoXf
PMT3qv7KUYLZ02H8r1h9SnxIUa13Jexd/eiIp2ZUGCU+MqZHxsjcB7/T5o0d2DRVhec82+blzR6f
2tGT8rMMtzxkB5rrhSbuy3sD6vkns2uDe27r3yr8M4ST2Sz9aJUz2eFzl43TOrsGn/fsEDlrOovO
4OqUb8lEW5JSeHHyUTdH+Vvwa4bMm4vfsHobiELVswsrICQk7JGuH9cqdXud+xPHYKfso6o76C0c
IIlEUIyFvFtHNgmQY6A+n3e5Z3Y6mvlbtkKnI2cZEAfkna/z8eZ3om9mfTk0zHGq6dr906qc88aZ
J9KStwRt+PohtB4Vp7q3NB+zDM/v6Nrf8pBToKixPbYPDdlKw7Dx2G8ylcECFUnuVCB+jAwofWyM
vulH96KwmtROrwXz6mnP9mVs35p7ajs8D4CggBVKBLkl/cvLT1LJ6sK3P0oGTeW9BWaJ0kAubXcp
NxEK2cLVrE0dy656SUrocPcxu30six+GAU4gWXw39K2eQc+xWMMUnW2ug0rhQ5+2er+vBzYam9IM
9dAM31hynyzCsvXVl6Ax1+9wRC1Rvkwf0iMJpn+SUGm0NS22vZ9waMi7mVWpWknIO0YaqtjHPQOr
oNZeOBzX6JQtH03yHsWeLX/KUHSJfjcze2s8zbI3m3CPhxwE3ob+ofFCTsxXW5G/h0I6RA03TUhC
4psA25fqdzPlmHVjGt1JDx+/yJqPM5ddo0RlKJ4Wg4grky8Hob7+N4f7IpW2Mvx1HO7kiQ8ovQ1j
49tFtm0sOByIu/Vco6WLIEARYo9Pdcg5Ebkmr3Zd/aTxKQGZjiKnRUQStYFoC2ehnY2FIW6/DelF
KybEQROafOyevCGRxfCO9LGM/XQtmSHAtU1uqcb0rGzyFgM9Th4BPGjZuc+nTa1YxwFGn2BkydHU
6xDdqJiE645sBFIb5u3Ralnvs+e4JhFgzI0WDRSIiVoHmUm5jWALL3I/ZleEeQYx6e+i/hLKlueS
ZRxIUZqObfWV2zwTCYAL06mIq5MiVKcUV6lzHx/1eNX7c8EfGOVf/NesFBmjuOb6b1gTM31PZeT5
Cgu4+iJRsxsb/rz2xByx7DInh6jCOSqKQPmnAtrbsQ8y0iwrcshQ1d3SvEs1H8qh5ihcvyr7u4ui
x2858PynqGLMiDXhqFvM3Ymj6s/THKP8Kj64soUCnGiZmxGJdmFln50JhJrPZNrcwUGw6SAggxh4
l7unMv7XwcMvbLvjv1Xv3P+EKufVOA1Q6xE7WsOZKAvxXjESJe37mGd7TaDJitO9yl88EtaBWsxD
MSu3gUyCaV/qL2F20dEyRuGb3E2du9rKeejH0GvVx7RZfcR5ui0O0vxhK+DXCN2cgR9leEvsZ1Ud
/Tnfdys8VXgtIxAl7dpH+0qFOXxWpMAQ3mqHrjn+tZUXw66Y1o5yV6Zdo9wl0muijkzaP2b1rQMx
Jf3O0KFbNmlL42QJ8p4RpVo891N/Sgv1OdfBqqkvi4u9QYxi8aO3yCX6RYZ1LmA616+p4yKN7Rv5
z7xzc/ttzsmrZMO116vhl8oI/4TyUWurXTPwhveDwblm/Qw9SAk3sDJJIhgy8RXGy56evpdo2M/q
q4WsuMJCkDR3Q4quHaB2y4KRWNJ4TGD3gdOE7JQJxG7G0OIbmhz7tWo8W2aU3DQdgVATMdOXa7XT
7ehWWbTe6AhHqx81yjzV0HZSg5qxWO+r/ICAOHIi2Ub3f8pjmFyEUHr4UAayN+p2ey9sqvQkMe71
acQLQK7aRi/VYLDj0GlSK3MGuRm3ca9/R60V+TChqBaW+ChCBCS6NtIdqjDdl+dQ8vs80BUbf5uL
72DSpjeJ+z00Lsv4wvrZpgdb4J1oErdEkVR+G6buWjQIrBujZZ3KSKEXOGGcNvqXSM8a7T4soVhl
bG260m0ECacgbMgUPGZzr1ET2FTPuZAOjSJNjpA0zyCXQ+VFtV3R3wYjcZUyWLQvQ8B/qdu852lQ
v9qZFb9ATVGXcCVwluJB0BHfW2mORZDRWjenNq7vpqlQuT3CRKkeYnZ9nyrGeSR4E5hgYYoVQFiU
HjMGB4kJV6B96DEZlXE87tqueBqnQYfVCmG7SOaNxbZpZL5MDHOOJYrQCaVO37SNrnhxxOdt2dAk
g5ouLgTPsSvbS6HajuAUkeb6pHWfdir2BUEjzThUVB8Z7myjQzW0+teQnqyq2CXRgDduSMD3i60c
no3RT6kPsbFlafTAL9JZEyTBkhRQnlKNwdlhirSUgPYGjdtijo74lBKmzqV4Xcy91Pqqva+MbTTf
RnHQaTPFHsDb1tf9lcc68nuaLqCz9BWsPpXAIzU0YArSLMVLZw3cX7FeaQjmmi8JaUrWz25u9+Ar
bKNV7xTtS03dRMR2c4belqyDHj+bhtcRNdG5dgLOBNGbcLMMbBb5GrAB2BiksLQK4Q04GjQP+YNf
UdY1LJarRfy49S5qxG5YYn9AgTCoLJbNWzx5zTAETa7tGr3X4d4YmVI0h4ieOX/fmucKOHUQPxbn
NsNvP37lvU1gjfZRt78AZ2FbnvooOSlVkKvT02r/6QKwu2BDadX9YnT+YvI51NJOxN+aTtuJ5GI/
Iy1qnytd7dil/CXbWyof3bZG/mK34VdbNjTPpCEiEtR4s6K7UmV+JZayMvlQDNgN916RAzWNb0uY
OWEjaLvTHSNMUEJUEjrcsVu2XWsR9zlXg/07trXsDfIiXEmJEk8xwj+lQo/KS60NHYWSdY9sOJUp
KigMreJfQB/ENTf5WshIOjuqtKzIPiDB1lwYQN6Obij8LE2DobEP8TzD5NEag4ppgpCv5ghsrDZm
J+4qH6itqnQkZyPwjRjL9JDODbhUfGkwtTXAI0NWHiXIOG1UghUl4jxUH5Ni+4nIzshzT1mSXsOH
QVEDdxoY71d8KwWqG9M0ZU8eysE364dC7DQbB1lPxfOKtLOaTNsvH6JddO7OFJMvH8Y7c9ysoghs
pP4GA5XOdpLiTapQKWi3nle+gV4Ki5aRrZc9c/wa10+9CVT2Tg05WYvSJmY8waMnuZH53Kmn2bKZ
dWqXZutQNTZqz1/xX1cT/ReaTxkKhJZBubSY0s2vTGrYYCTTnYt7WWeviljM8wLNDZaQs5o/1NtK
prn5eLbqixm/SS0o9V4uq8cLVybkThbmd23yoGnvaFr8IcOOJqMgjrXmX42UP3NG8Z5E0VZLICsa
ULhM1m1n6cWOvh0qi/51ZMJ0MzOOfUPC0Y7nsfzNwu94BO7kFRbLHyKDiQm7SPHj96AUi6x4remv
g9/hjpAvo761wmuonLSwjy8Zzk0NFeLNmNffpB6nfdq9iXzb5+afUST0k4xbA7kYXX4+SvlKO5sT
gftjDrHi9rWT9S+JqTom+bDW5OSocTOtD/qH8o6gaLQhs43mV3hJnwMxXKrmuMQInlCvCrWA5S9c
M24DM0aJ7RFvZy1UIPB0bSbCpR5DbQk/IcPsSYGdS5gn37l8kZ0g4WpRgchs3fVnQrJfoXC86l5b
Tqd12iXhQRXnzkidiCMmG9/G9hnSCWp5KiBSfbsEeUN0amPLdSTF8EeZaw2GJh6zz1GKzxnTuN4e
ZulzmGyfQ/ua6I0vTa+6phO9OuFN0Nwyk4yrwaxX5MgZxo6TNr9GpjCCvl3JAGH896pwgDdVrvz3
RzV2EDExIPPSVln/lLCJFcV6jBRaCcEpNECgfkyhVZezyM2HiknZFnKQV1/rQuLHrDvtqjqK8tGH
1d6ec34OXLDZl2WhneI3dg84EB5S+VcMCGDVbmOByfd4NSotT1zA8HUxsZyCdOTr3qa/Wl3doo4h
SCgtLEQ0oStg7U2lv0KYKEhRNyK0T9JtHPk1+TAVAHaWBGO9CPa7XSPGyywvuFvGLqkJVYXQLnOI
a71n/WwIRDG7BcxB88fxX9xY4hllQLMZ43K4DDGIPsf+DK8VxcriyjI+DxugKn2Sh7Rxxlp/s5Ch
YPCoTONSl9o2weeyb3ElY1yRykAU9CBKDN7DInhhV0SUsxrG7iPR6b2uyf1d1nu2jhLijUDp5ZIL
EHSkTfqtGh1nKpBqSxebRk3PpeTlCESGioA5TWNdtCSYBVngeszbQB0lJK0zGCCD2HWQols05u4y
a+Kpn5evWQI31Ay5dYWKeriy7OdGoXPMnp9BXLP23j425U6N/lU28eyJctEYRPV6ypzKti5qB6uc
n9XwBZV67mXpZ0NTx3wfWi7NurmF4qoRYI2ecJCJ4Bdvc/YTsny1zT2ePhQOt1i89OZ9NkB1lVcZ
0DB9KILuqQ5ZrPHnuDw2J3vCOxDGTfNkLZBMoZErgZXE6leIW7WAOI1WOLkqDF2b4Uoefe2x3A0Q
5+Ha2CCp1m5qM/2rXxtvUhsMzeHLnIyBFlpukc3Kiyx+w0FyuBaMJknekEhRaGAiyGi12kIRPEnf
rRzhQEm/uq74i9YYlOxer92uScM3CXhBHl6SGUg2NhHcdEaeBbE1q7w+qHor2S14/DacQ8KwFIwA
0ZNuBrn8s8S08wkNXbH2UyTiCHgxrEKGTmY2wZaD9I1z3Kg4MK1tWf7TShOCsSeSaFaGgzzHCmHB
P9V0Nwd8QmDyum5z32XbbikCExQvGr4qUtKH+AUnFnJ3VIgjHzfHw/Q6TEhDdblkW0ldA0RFXWGH
LD0JesZoEHSwqenx06StXzZXaNmcTd4WH50lP0el/VnUBQM0+KW5FBLagke4A6LHbVG0b73JeAfg
lprjkUDiVPLRjUf9vLUwRKFg1iFEhNu2bDtt+pCp0y2xiSXoDQjtQkP1YpjIv+vUCN8BfjnAmj9T
rb9Hvll0HEqMdJSwvexCkDEwifQsDSdBn4vTsV+4S3Mn1xE1ixY5xQTKSVrygK1LGTgnWeaKyrgW
/FPJVq8f+90gIwJZxYF60A224llB1NIKJ++TbRIu9BgDz0j3JeIba5RjbT0BQR7bEeBbmBclqgLk
00U0te8zPbLlUOEfQq1GwrPV879L2A+W5WXd6hYqvpYXyyDasP43hQB51Wy/D1kL9RyzdUs4nAtT
B5fRax9zwkzG6QlZe7PrclsEq90Av8b6U5mC9jELyW5U2c1RG1CaCaVFbCzvQ5VhOO3cNDXY6iKe
wk4emUtxonQG2vTYhi3Uw6s5mQBIlnGSLHGzssZRwlO1tE8mE70mYr8TgMXC4Rg7ZDbzCgRY1N2b
DHHKNAeVrp1p04O6e4WHXPBYbKfpT22sQ5Hani74huG/+PNeQHfbYgqisdkl/LWUDg3/+Fopk2+k
nxz8wVIVh8S2grDbshzHw9F4DdHs1DXd3qhWukpxQrDd1RodZNj7OPwIW05HHhTENXGyPtWR4few
2/o8A8WK15qIuGqizsW8mEi9sVtDPctOs/7pKLX6cNg15adNiRHxD4/JaUIbV/7aw13Sb4P1iw4s
Tr4iGSIFHdvgJtLXRE63btr8qCAaLTW52eJO9YiJLEU9DucGxJ/pFy39CKcL42nVg2HVvMWILiTL
l3vpplZtYMea3xIf7ywPLkabox1b+lYTKOCXKhil+9RkW5MkWzs5qPNbjRlJHSlE02VHJN2D5jCV
vHXyUQKMfLz0Ewd7SmDL8GMbUxzoarjLDOszphh2bPLtbOnUimN4KzHeFAjy1MxEZYYwwVQOCXOQ
jnkz7KJjN96mKdnWC9Y/s95rWAgwBXoEKj588IPOJyWNkJ3Irix9w448Yp+vQMtYkyJj3meoPQxQ
uiK+tea3lNxk08VfhHztY1G/1frHgpdXGlJdh4+qXPGAptPPMld46+vyQ6nSS50QYttp/UWZrdd4
lckvKFantpeDlB9qm4i5jlo4sVNAxVK2ysfnEMX8NS0siC3fE4YWOYp/ESVxHx/Ajnm3OD0rK9tG
FfLzDCrzONSXOLyxzMQVpPChiB62Sb8ZUq830h8D4HS6LdIr837ShJfRgLqaCQCQowmxddizbwDJ
s//v+wwduDFNVxlJ6orS1l7GoGc5ESLJN6ooT2qzuKtR7JfYUJ8pmkITq/V4JpN+9sSAAldRIs7u
XNnWxvKjCuu7VL+s/LKKwclbCYGL2iHJKuzoJIz5CwV7ldneGCIiD2cZVLl6TEdVWLwqLWg+K7Ab
pf3Ac1E+mPBHugOTzVwv7LrEbmglVNbCTlxHViALX2lpJ0xQl5Ynimb8Xm0di7eZbHxdaIesgFzu
RbifM+2mp7GfGZob2TNGjG2dbhUJZSnS9kF31XZbpidJhM+YIfrkZ5qsa7S8G9EvVl+ofLZQ05Bc
NX5WjGsqaZcOnL216pM0y46pC78yZfPZmjOUULGl+SxxBDgVk48V8TOZcF1NJLQVItW/rDAjbXZs
aNHMp/+P61KOqFTJWE9EI0GcNViBh4HvyZj9NUZzhGFyLu9CfKH8W7WfGrJAQ/IwurPEDMOBUr8J
c31hZ9qZ3DqlAjdiR/JpxAQl9d/zmp2s/LA0MB1R5SZljrXCQjS0BNm8bGMRnSS0Bs2cHo203quR
gUdmNvyhVlUX/4+XGw2ok7xvQlCDpI7f2kz2qAfmI8B3kqAYrjq/L6ZT1IVOBL1SrQu6/DV1NWG5
eTWhoesa5atebTMGWiHiVbp3VusMNidqQIMDwPVORdw20QZg4lZz8wiQ9qxNHxy8g3IXy04P+dIc
bJYM+89rTHwLqvVnBuw6uvF86PYVPbfodjYrcyhe6tKEjbmtpj9XTz2ThNIAGuj9dhLhjferlInT
k/4qRPLanDmtPvCW5DXCRLtGKpXWkqtooneSqOMDVspin3cTWXSAvGnqtmzuUeI28DXNNO2t2nym
tap2O6O6dt1tibea5uqJdqhBiBXttW8qRuiIRcCr8lDbNA2WtMqXYV01MTv5I32JbUUrz+k8YBy/
Y2nb2XK5jZRM3a7K+jObzxOzWb1ebOm3mO/Q4azoD0copTgE8xpidcIq9aFr88VAtyn2DcoH0QVy
rHyPXY3IuNjPADFquRfjb6StyM+TH0vNwcIl7j6bXLC3vkqOMyHgNLmJ73hlWQu19aDD4K/MEsN8
xu8CirJ4Cxf5cpZ4sUfZwIqgbJJhfscy1Nu/ifZPMYO16y6FcYbJhCZe8BtLzSluS1fDkZ8a7TFf
L62ebylL9Vq4I624tuWHlb4tLfcgXnNxyCe07C1yce3Ukk2VtQKQ8sFX+JWFdSpx84cKEX7WYGhF
hdat1rGV/mlE5ub4hs0WG8xDpDQkNd584eEgisml6/qAniGnSGIPinehalDFcesjflZN4UTj6Fbr
STdLfjGMXAghknC3Sg3QIkJULIllHiz1U6E+qcw38rZf92TGAuxvVnKQrBlD6/r2IL4ir6p3OHQT
UEljB2Ck69t+PDeDUwBzRTc98pqSIRt1tv7XPEqlAEZE9iqh7kAngVIpfkJMvsm0b8H+DJuAvkoa
IV5bHLrSaYiRotAbmyHGs1nKVY3vCHYgOcNoSgbXK8qKJiycpCv9aZme6g5y45gMh275WHQ3NQ1H
zQ59eu3mo4lgVE3OtSzxaMbZR13oO0sIPr0fu760Urk3LVje1kaViTVS+mbs2LGWA/dh1AZH8ro8
dtde7Cvbpk8P4xYrbtXDa8/Gm6z/M4oSXZe5T6L1NW2+bGUo8K1gdWgmxcWd6i5qj/wh20opAllx
iB4/0fDNms43j14KdBrr36CHXtnXr/I4PCXQMYNFcHR7kMYIm5jkxW30EqWPpyK5Gnayb/ik1VDx
YV0crR12vXYU8mKQiMoIm0YdNXlZIPfdCbMxw92LiKp3jBoIACAEfPrLvFTdhRlByaOBqGRZS3cZ
vw1DAy4agAeieksuFnhqy+Y/DSSVW45qLztFXha3mXQiOcunKs1JZomZwsqxB10xx2j2Q9FTUtaw
9jbzsF0rAIisxd0J8jTM3WvSVrztXSRTDWeQsaL3qnqJJMV8feT2ya7Jfu9GozHsbAXgILLBEnQb
3aaYkYligcKSIi33Zj0j7cyU96ytnLUjqQA9fAP3/GFxtc/RrYEEMjBO2K0fpu2X3l9aE7PEgh9s
mou/ssPsvHQhM+qAsl9p3iy6ettiYPya+p9YU5/aRtmLRxZEXVxqsovMSiRBNV5bgGM4tVXJNhEg
mIA4thSuRSwzs2H4jflLuRE5R+m8C6e/CIuyHbPAxeHVHhmTSrHU57JFpIa/fmTzpLjVwNs3Kefw
sT3WUCGa/JErxjvRR1I17Io8/dAi/LhlsTxbdAncQE0DRs9eB/MaL1OO8EnB1eB1vGvt8CyI60G2
n8Q/S79TE8mTVU9Yww52ZVsT9FTnxS0mL4u5aUWqRrYgIzrNDKj7Fv0zys5F4UbIs1GFJgvqhuWS
kGq+Yc4mPwDpbyxZl2JdHW0KnbTz4q77Uft6y7vkjl18GNictExyDNhHK4e6bsKtCjIUzzd9YTAz
bwLU1e3CZXWsImfEJh1LKsZ/xeOBS3xqy7aa+YRgpwlvk06boWi29WO8AHVr6k8sv8PkiwQ3G/1U
Jhg5PyvWg0b1ERGJCpaaPKPKOsto+FL2CyUjzNnEfxy288wogeUN/2Kc5O5altzja3eyJunhibyC
7lTpS9P4GG/x4l8SyNCF7e0VvSj5ATI/9Ryp+MYAGfyoeBGDFy7PCpks0o7XEktrbfut9Dn1CGtS
fzCcuf1E9x1RjCs/d+E+nl4WZTeGQRZJ7pxcwvQpR3tqu7N6yxt/mX7LwrPLrwRW3vxMDMiptx4W
NfmIOSumNzn3LEqopqMKwCmVxNOU7LNrx35fXOYCxFwoD5Fn8hRZDDbnjEPDHq+m4ZbzSR3fSv0m
RvMsRcZnzd2ZixMzsCuPJ6jJTh5em3g/2HeNYbkGB8/HsPI62wzPYpgcteNLS/B4DComMJaVhmqS
abDOdkPYYYfKvsot/aA9TLVNI4j8hBZ3WjLOC6VjEu1OtoG0Z005otYCjLHQzn2LGkurlmCQBExU
1e1Dq+JYGBZ1OyLAchpsV0pxb+SfPF22DV6Spabetl1XAnDGhF9kHBYt3Clpu2vrJsgl3FK5tFUw
AQgSYYqn+NEHM3vx+hsLR/yPs/Nqbhtbs/Zfmep7nAH2RvxqzrlgEKlABSv7BiXJEtJGzvj13wOf
nhmZbYpTXdXVVbYsggg74H3XepYfX+l541Fits8KQ+fNw0A9TVXz1KPpX1PWK/rnMCEBPhNsYGx6
G8YG/O1tl7OLRw58XllsiEbseGX6He7cRajzEp3jCY7Dm87JmH7HjQsjZ0g3jX0lxZWQpy4lITqQ
unOheFWvx51rGQurLKsz0wn9VRxaT/QmAI7Q5q5CEFI0FkPueGeYb4FwtzEer2Sio52gwKfLEXaS
IS4XtsCTBSBLj19TF9VrSGtmFOaG8m1hsql1p7NKJrtU1reRieRXU/daEJ37aDMsLbi06kgu3AIT
WhNvPTfciglDBIS1IR9XoDY6GoDZDeyfhaweihg/Q7/OtQu/BRk9ptaymO1HCV3im5ZHtWNylbNT
2U6Y6MrSRt1tS8l5Nt+obtOazxc+b4uhGDALRHW6aEv9SSv9Zy2mLUxnyrahHYTWD5vFulJrA2G+
V58O0YkdsV0Jx48gjs8zDwU7RgV2UFZOkW6clZ3ZpvXatYOMLTSytW/fhEG0a9DmWDpVinl/rnDg
ZrZ3ZlRAne6EA0bOQQuUUNils9aUqxhPPOHfFu7CWnsIRLXy6Aw0KkSwcRPwjZB1x1a5miZ6u9n4
o/SQgWi0ZIC+dCOGKDe9cKgaVghM2whJEarAhaQfmKpsXZvlNz/PrmwVXpObfDqk7nXR7uIeqFLb
viOkibWtq10FibUCufFk+OG5n9r6MgkxJ7DLpw3pLahh7RIfjVM8ICj+GkdlzCi438GoZoL0J7p+
EmRT6ng9dpuFvnydHjE8L2Zk4k2/wDN4BJl4AEdt7+HuiiTuLF1YKPjMk1C7K5pvjf9w5ARmXtvv
TmCPcVeaoT4qKYxzXe+LWSAqqt0owhgpokV3yBiL8rlNeqyxVmWxow/pub63gUtbyZxC1AdHvscB
wO1+DG/SiKzqPNQ503A543MVfnZagCfTCn0XPiWxLtWSoHF6nr62i6k36EcO7Ry6BHsou6qR9mQ7
rAyDCVgXdpcd+DqGvGFNLQ+19G1CPCe9G+y1aavOO3naG6d2+zI0gA5qHjCt3DQeXkXcIFHzVCqx
jjXvB6tYHW4ZvxTmMq6mvSipPZj1jbDGpRjZqXmcVPktHB8zpuH6RZbGNkL/oXuYzOPAfgn7e9ZQ
zE9YMpcuDjO/GIieaLexpZ0ps0ZeD/l9atnRYpznwZZ48dOFHdyRSOJUEM5KRvaL3mGrzLZlW22N
pDnLQg0tkklIK7vCH4r3A1GeCf5uUDjvJF3cr2/pgbRMaYlfx0YfpnUXhKU8D/taQwmuGl9CtMy0
5yjXcZRHVB5+9AK1iNk5vGbaQqfWaoHhMRuFwdAxh7cqUXPxXhWnNtRHGD1ZnZ03PbLcMhHVzeCw
YxG5X9/1nh3Tge8NangewiysSBENQTXhL23d2j8y4OUMt/vdeNmDz3ZFovI00yfSJcOLq1V65l/n
m2jxunqot0mz0DfoZfTFo7bEL4gAeHHWL27blbug4r4MNh/B8g1j1U5H4L0+dpkPDB1rD5Efupqo
NSeQF4HotoC3dIQrWvkEN/+pcsSi8CQ112BNPXLu7CHVRQobxT22K8nLBkxKWjKqYct51tKD69hP
b0so/q9x/RjxwpGCabWuy/DaM9TWQb7eBqDkR1pnPVRW3RKXaHev+ze9uFfW+fBhjfMBHChk0zbN
vsXyQQP9WKyR6ARXegiKa9Y8XIrexbX12CE6zOwzTLxmu0bDeUP+9Nq5pdQ+hfejdaLD/EhgoO40
dmntymFfS1udcXIWPDcGMnc0Tjgu15OJkfwk66njb6Aufps9ohSfP3oHAQ9+yiVxNfpOvsHVK677
9kWy2LAg88SnybmiizUVVzSShwJ4gXaGyrRyh0UPma1b+ACuMoo6lMr6B+eRnrQlLyRrM5vgttvS
j8HFV/enNjCkNrmc0WOpvBsgBKONEz/qgpHNi72PRoIwtQkRSP9qmYisw/YkSqdLfJcsm2EoFrpu
M3qDa1UFGJ3MByXM6yjeBTlCH+8qRVMJZSGm7lWvm/G0Fibi1FtXXLb+Owk9zXAlh3Jtla9Tdo5P
ivb7Q4WxzCatpGDWgQ6F1cegPCduE+YJo7ytzKgFJ+7eiqK7rtrsVSTOyuNFzmAfk2a8uALfA3gx
nieWt+T1KKrWA/gD3qDZli7c+FX45KMPxUlI45jk6yLYpv5LrV9mvB1QiyhMFyAvPC8BogWt1jZR
TKXykoV5ouUg0RNnfKuk3yCZRWs4xcBZCna+kuQ3+TjicMCGFtf31XjWZucC2USFgBthYBnjZY9i
FgWr/XAh0fk6Hk6zX1riw54ocZD+hzHDGa5bc5emN6BtjODUs+H+RGv2vz357jXmugS7X/Bci+jJ
DcOHJNtm+tIr7pPmpsjEyuiCbxqb2bTr8HGTb5a5y7DFLlPLcDPkyQJFd4Gus03z26/HszwA/bf2
lqPWEHGsw1fb2a0Nc8hhX5mf5KCjEIMviTimyEgpSi++ayh4LDffjRGkgvEqkNFcc6I3VUfvWZve
FmrcmMiuUhr8IYlaLrlIAdqZqmq3fUVJCrdNXxUUIABUORFZz/aRCN7fU6WFu7crarQqC5woYp77
MNfapY1Jo9ghCD+SKjDve/46Bwt3bz9konwLDErWnLlAkfGq6mO7od9v50DF/Lpk+V6d26rO1c4S
i/ySlw7e/aAQtGzlP8Y7k5cNa+U/BkeSnw5dpr0FUsshC0Yj55HwWvNQ3Wnf6A7NzNT8bx5g71Ea
3KrPTJgbO9RHE1q9S/tZ3KGJn16sI4zkAxtgshN/vWJJqRmujDlE8DK8ZW/Jh/lR32jfeKNpjI37
1uyMY0ear8pv7vo+GD01YkdIlOa7/oN0NtY5Wonol78JEzT4sjoL39sjwOAD+21rhvp+2tS3UF0V
iVDiwk8ockcaiyjzNsqgHFjg16P857P617OR1h48N9PnTYrShgvaRLiVAAFWAOKQxoKrtYJ44aJY
TQN1gtpll6HhKJILLXrzoaNr/oScbFil3eWEUll7T0rq4FFyGtQ0nyrtxM3OwoRZ1qA6XaCBr6k6
pt3KSr2VRLwbzW6DMtv4tCB5D4Tzl9Tut1C9GcZtGHcr6nZL1tTK2NXgymRNsTaJntvsMkdCDs/D
UywZxveKnM52OPG0hyJ8MxL9pppoPcbpqgvRCBrQoL2YloHWkqX3UJo3HYnfTXqJ4GMoCGIYvhcR
6HQyGVraN6N3pnlojdhxX/TZ2zDdi4q2UZheVgMmGt5E6dTGNM0iVTjLr2/BTyj5727BvJ/6dJtZ
izvXGwsMAbC8MDnC/dW6l6imSoLWvcMGYaMXCXndn5Rxo5lXPIKbEu4wKqo+rBZIJAeJbz2hYq78
XV86H5qJOyZtZivfS8Gzo1OUpArUEdYR3mBbAa9zHmKHwZmXtMjf7WqJC6B0eBdmH5KcGnVNs3/X
a2eN2mnuWZeeebaBOO9OoddQSCtVfVOM2zGurzvaCcqj0Vu0zUbR9ltYYXhjRd5b7lvL3P1R++c+
YlEdc1ja3NJRXBfNcJMM/av0u605jEsJfWVQwOZFcGlO34fsVDY7Z5qObJaNA29W1t46oDeUXCy7
ponUbEINhCGu6yfNDO7NAKvSmZ9CFAZ30B154/j9fCqtvXWBLUc/Ip7Rz5ugsG+dKqmv6ERiGEnz
3IOzn2VAYpSzQl6XAMhzHev660fpEILd2ls3dG3SmZpGea7VFV3cyc9OktG+1Vo2hhmqwMwZAqyS
V5beUAN9T0t93Wk1et6esklLlTuneOrpkXtsejm0idiblgfT83WReDmEqZ5eGMKdpf7iv4C1juk1
wFpxJRZDd2tJqlMrtJcFgvB367a4ibqX/l7jXYCm4Wt/yd2DCrSZzjU0UYx4BOzsKMg2gcbzalew
PbZO/EJRFIqtWHiPzUeiLlCxc7rvigR4qjesaI8VWSFsBd7YO2rIOsaF/Y5uSavXyVkNqQALNaF3
G6TqTQaJbVF+xzld6Yv0Ghima66T+gYayhQGCBHPqdlnRwILfvLYfzMHmPOj9GkOEKNR5hP0qAuo
8Cdym5zRB7lAurkIiavWFncuWWPm0j4jtHUZnnioLhcaYWfFiU3uk817XbLyF+wstxTy5t9apUtc
lit4LEuTUtCLXOOi26gldsYrfBOXasNm9wK8MmrcDd3HU7Vpt+15uHZP8G4dGXeHtpDm3gJmu4Ff
2TlnRWzzEo//Rmz0G7yvAKaJF+9XcJrW9imXeTEszBVw1OX7832wSk7Yh5xjKy+PLKTGgbdlc2+V
i6Y2GZi+BQlxtDlX2FWW8yWyF8hzl5AEFtFJeH9kDP5+fyDNvem8ogKQJPOx/J12m52Sg3A9vkH0
Xmbrv1mIM/fmM69BeVKJ0bnwPVTpZXLpCuR/2ZCII3fuwKu8uTeDNXpXukPSOxeGNnstW6J1yjgH
yK6deKo8mjFzYHYw96arTHoVfPeJIgbt1aJvV+Z4z/KDzsE56W1iEupzl221d2y3c2BiNudb9mmU
tXnflb5CZd+1MOtBYWrlWUqlF4odtJZ+VQgiTrIjD8J8M343pPc2vZJWrqkULTpqQ5tJf5EYy+1j
l26+Eb/78L15NTDtYkxMSTpP4Nx0JR5AaIxfP8CHSktyby5ynNTN7bClBFrlIJKSihZ+Enp2s8Sw
AVd7sCdrrTv4cwvkPFfGQGs5sqBakRYQrlMrZPNIgCxUbQmkoC0bKhe5FyyGSW8RJAsoJCPqS8Jx
YLHrWnRu10I/VW6on7cgKlZDg1+mwzoO3Spzn00BFJJoXx9VWzR5zoWbGgBFfR/mltK9Hy1U26Uq
BrwCyswBJcC++/pKHNo36HvTRmb3vtWaRrobb2LUkAQBvKfFiaCLMMv6l0iv6Fx/fawDT4u+N2s4
fli0mcah8jg0Tt2sOkG7K1fDLGX9+ggHxrTcm4xpHlcT8kxiMmoIQqDJmRGXQBgWwjqyih14CZM/
n6hP4yuqLBtfEocIZRJtKgSGwMxDa9056PUsw9HX/eDUO9EV/lUUVu2ZSjHmwaWNcYQV0ypmmj7y
6n/gesq96xmOKd16xx54Cku2qdGZiw5sjMojt+vQxZwP++lMNVvasT4E44VW7giBEMOJ6wG8OZYu
8vvRLfem37rzzXyQ5BlEqqLQDsK23nVCX/+9B2Fv1tWbKFUlUt4L2wV8Y+re9xqqq6j7V9XFH18f
41C23s/UrU8XCIdsOIlJ5yAj+/42Ruie5t1ZnJoUiMJz15uuJjk6C0DtK2Giofn6uAfmRbk36ZYA
ccrSFwOGvfs2fc7jIxWMeZD8Zr79ucP5dDquQ8O4KvncwDhLspn8h5DcwBgaru1p9be+u9ibd+2o
acssn7+7RjvdPYmS7MjQP3BVxN7Qr8BnOFXKJ89otya57fUjAVgHhoHYmyBbIk9TXzP4YLWCijwa
K8TQgP6+viAHxvDPhs6ni17VfRBogk+3nHBBQocvYNlvvv7sAzdU7A1gdERDEM/f3MOWqmNumo30
2TfXXKLz/PoQhy7O3igOUz+YOoX6xhR40yWdbhs6xBsv2l9//oHdjNgbx1HWTwGU3nxno2YP9Mlf
GI4jTs0OAiDxfS4PKnOvpxAA5AJU6ddHnW/tb0aCEL/OfKFCGzaZWb5ro/Y1T6RFnV6mm0RBgMiT
FlsG2N+vD3VoEhF7o9lu2xxz0BTvsAoll/r9lOKeXmo3w71cHCviHrpLezupIorcgqDUeNfInFeO
rIzA3Jbua+wgVy0w+B8LCT7wxP2Mr/r0NKsh8gzp15Bi0d1jBVLRgzOcayO+ufqpC4sjxYcDY/1n
Yuanw5SppkwTSequ093ovuTGn/te7m+/viUHhuTPF6xPnx4GceAFRRXvzOCki+7i7kovjozIQx89
36BPH02zu9F8U8U7DYxo6gwgfddldWRFPTBWjL3h3jvsT42Oq5I+AHLPMH0BYzOgHi4nWLLH5tlD
R9kb8ZaMOxSk87Wn6dZtqh90ZGICJfzFAAfk/etbcGhU/Nx9fbpQo2s03ag4SgyGq1rFHakNAB4W
mPVa7czH3VAemcEOnc/eWE+iJiE5mSOhPUa8Tx0Vg69br8HSV6RIHDmhQzd+b5R7BOP6SQ56cvQe
O/WsVA2h4+3ri3Xos/dGd5Nanj9EaQpd4brDkAu6O2yiI5fnwIjW58v26UbgEaulQPm+M3dw5Fs8
cBTAr/VybeZHZsADg1mfj/zpCGbTdl2XcYS2eQCVhoXwyFc/cF30+e8/ffCYFW4R9hquimkA/vtW
YyptjsxAB54afW8UZFrVx0hykl0sVkAydLAV8OZmL8OqBMJ3LAP40LXZW/5MVYyZ60zJLgfqpokr
qU6/fmYOrAj63lOP9sys7KhNMCKmPC4UHh2TpgAKUysTD18f49Crkr730EuDCo4bR8muD2JY43bW
jVeGlrWIg5mOjJDq5BTMnGcvj9dI9fq1N2Vyy47lNWlcbWsEXX9kbjx0IffGiGf5YZvZhdrVw5Vm
XhCCdOQhO/D+jLn616esDkfllipVuwLOhEffAOsA7vpF++Y/1ZhsSS47Jj/5/UkIb2+kFJPRhm5a
ql2MKr10Hpr6yAzy+6dBePtbXCObptD2kp07aRsThkxFrTwiBcA5tqb+fkclvL2Fr1VmpRUZR2g1
IgUa4CzXvvbRVOBYZbz6+nk7dBb74z2IkCRZdMJj/NmteZv4CBjQXuTTsdz2Qzdg/vtPM0pi56Nt
DCHtIpE+qLpBYqw9f/3lD12gvZEexlLzqilRu+mtuzNeiw//Cb/s15996GvvDfZGNp3CBK52zWhb
QOLEY2VqR2oQh7733hhvYMj8W37QIj8gM/LBPglvvv7ahz56b8wOOjrFMg4YWWRe0LZEESlMUDZT
bJMJBx7ZV97fu0Lu3iB2itRug4YrhD2HRK8WosTX5/D75VO4e0M2KwlrA5PHE9Mg7znPTvRrLzsv
Xo6tQ4c+f752n55Ir62tzA145gn9NO7o0c8p3BWW5AXtzq9PwTjw+Lh7Y7cr8ijUZ4VJay3Sy/ql
uNa+sWDI73IZPLvbpb9GQ/z1sQ4caj8iPdZ0W3d9PdlpGSI1Z+1J7cgnHzoLZ+9Khb0vRjUvpaEG
AScPSGqrLd7qIMuhgqx1vNsR2RRZSuG3xzu30hqnWLt23V42dW5uctXkZ0yU/vrrUz1w55y9q2ra
dd7Iwkh2JTmy6NOegntrFo8t8Bl8fYQDm2jxsxn/6eGo9R7nOmGGu+wNrzdqQ+Uu1KN4c278J14J
vj7KoVs2//2ng3hl7uhEKqidE1JmpYqdV9WREzj00ftzYqH3aN75/jpF9tQh0jT2j3zr3+8NhSN+
/dZ6KscK/w/jZuIxyzSc/bIrBkiRfbn6+sIcOsTezJjrDniIqUt2HTQvfPIgPWwq+sfeww59/N7s
mLbZSJ4u+440pT12PkabPjxSdDkw8e4Haqe6bIiU5KP7G5DdBOpUq+Elvf36shzaMO0Hag9lZGlu
j9SGzMbhrrtG8zKnQV813+ur7nv9euQw83X4aw1H2HvjXZUR+IuEkyDfjeyYcc6OWIAxMzYRzTBC
m+WRp/TAQLb3BvIQ+Z4foVvdoT2AwWU1wAY3vb+I3opjC/ihkWzPD8GnQTaHV5vQ7tgdhMTbEriC
44epfu1UJ8itYfy7x9qHB8bcvv+hbNOa2GUuW9lAmNK2LZP+13fkwANr743mWDeGyS8p+HcaKDdi
lbXnHFDW1x9+6GuLXy+Q7LV28nBAXzQFwRKsgL7x7ecn/+fb8P+C9/z6349M/a//4s9vOVi1KAib
vT/+6y5P+e+/5t/5n3/z62/8axe9VXmdfzT7/+qXX+KD/zzw6qV5+eUPuGejZrxp36vx23vdqubn
AfiK87/8v/7wP95/fsrdWLz/84+3vM2wp317D6I8++PPH53++Ocf+JE/Xd358//84eVLyu/dEXCG
wzSqm5e//tr7S9388w/b/ofterZwbd3QHVPMBb/+ff6JJf5hWrpjOJ6w8ctIj+kvy6sm/OcfpviH
43m27UjLlZ5rzt+iztv5R9L6hyE83fWkZZk2oqA//vvsf7lB/3vD/gNx7XUeZU3Nl/ll5PPp0nGl
6UnDBEtG3XEesJ8GTecHMlMWvAtRVPVJb0KoDA3PmNHz1qYvw/ZIg+DXZ+/fx3MtnTOzDfgW+xOb
sGsv86CcrtOkpIZEwNi0crXAPyZY2JsF/jyQa7ieLoFPOvuFDRGXbq65wqU1PABpisu2VpvSjAi0
CyAtUjPTUHXbUA9z8ES2b5ypxJMF5gN6bkcG3K+jme9iGjbtbC6v6Vpc6r2ds2lGrjAtojaJL062
bmkEd3bskjM5Tkzsnx6/P2/w5xv66wz781guN9LBWOtgjtrfHQ7gLkpgZ966HQaN6bzUrxsLIG7T
eemj0VTheRZO0bUmumMvxnsljH8fmidW5wwl1K59NUqsh4ll2J0HM83oL3CPhjeskdXO7nPWEpi5
NIRcwwb37nf1Vch13igsnHf1YCHT1AvbhxOfp/dfXxBjntb+d3H782u5OoYpKQ1d/NzsfnrEjSKL
O820vLWVl8WJm4TONpMj7tFRgCAB8YLviFAjWQHL0KB7w0rQsnPCsuzVaPpkKX39ff4y4kzDhYRg
cp1cj2dhb4rPyILtrWb2708j29g4KW00sHGFnrdP+/40D4JJHTnmX0bdfEzGOsFbDHj9L/r3NB1t
MZFQlQ8EDSuFoMDOIFl9fWZ/efRsV+rOPNXpjnB4Bn+dS4AJ164WkcTthEUlL1uja0JwZkmbYYPV
0rdBSxPvtBOZU2zzJCVI8+vjs2feu9VMKh7EBh4/z5SO3K/uxxq+8YoY0ZNi0G1Jvl4Cu3shHaEL
8hrq9qVDMP59mFA6lKR53JuJblQX3uiVBEjURf6CZFK9q2B22KgwtQg30qN2OiGRy4DfFNUgh3xb
sstOIy0UV5mw1VUfw8CA7GmOdypI9fJ+dBv7RoC9J8XTDMSHmXlDc6XVaatjikXOcR/jXS8I0htK
isRu1o4WrIix4hXHaRQ2JS1M6goYh3CxNJcdJTKzMkSxBMftXUSUI5u11iZw6GxrAtglGsIj4iSK
uMQjVP7StohLyoQu+00u6hDampaXUMfr0rLtq5KS6YPMnQjM3zA7dYc6Lb3XFIYiLFwybgjvXFaF
5iBPDTMC8XI96VEW1QASV4Uh4Eji3zPMD15CzfG2q8BObCe9VvV1WBrTRzoWIoftkYZvpR4M2okM
LVMnI0zRWnX7CH01SXaNsWBU0uLpx0Z8702H3Wfmh9P3SDS1hjOpJY+LiQR1edUXzXNiel7DrJHy
CjUMevzcT9pgrnJTn2m+wpFIt4zZsCwgP7qEnvG6uuiLMmiI9GIyXKSljLxzPZJVQzyKFyP60zxA
LvEkwPxMml6bqxrMarqx/c7UtoUlNKjhoh13jdObpP/VRLsXYYGfDduLhVHcL9RWOdJmFwiBCgV2
3UB4l7IkOJIgAFD6Y15TJvRzu/uoci8EG8C0aJ/pqZUPDsoYBajISSr5LCTxRpy13YfXoaXnhJKq
KiWnyPBjNGphF+qvk1d5vKT2VZ7djkXkG+eWUxveLneEFzkbbs8QgwDEHvvYcvWGTWA1Cv+m3tcu
vNScuYEc+aikujL1pA8YoN6YhOjjSNMq1hTrOpNZMm36ZTn4PHWN2fBC4MYOTqPc6ukntYnpE6ao
RclZogYoObAzZ+YAqz1ZGJqHH2WoO0QejisKTnwaPaCHHhaidV4XTbiZLGUj+qwViaf1IIn6Ba0N
I6Uy4+jOcGZv1Djm/ar1TCtZlZYMQI9Gng0+17XjjV8OJNGA326w+mFVqEgaGhK1MhpVXgLqopEX
ZWF7ylSqcS6mVwJDKZXZgHma1Eska3vckCpdxSfTAGYNW0GI/EwYMZHSNkzIha0343vM/14SX+K3
ZYtgiCceV7u5GMMsM84bwg9z9PIeoRVT70yKVFNVd98jmQke8M7pg9chC0hUt+LBJ0HbABW26YiN
f/YcI1FrdkGDtvGGKYwpCxU2mYpmASwgCHJSHibZ6wPSY2gj8zxG0gN+a5/IMCmnlZ72NN0GJxjE
Fi8q4D5LERKZOBmxxnHbFDb0+xkvnZUOIUU1BgoEvy1O6bXyubLLLAHWBKkD4LnduaQclKonGgu8
BlFZKtLdpymIokslWtwVRRERjKPgFnUr8LM+hgHAjD+Ub4rTPqK3w/JlGhf5FFbfwziRcqMml9AX
Szbah5Z3AebfaiSfpQxir1nUWhUA4AoMfJR9LLsLlbA/wF7ilPp2KgmVXUVpYNkxbfHAwuI9RvDI
ltw0aJTCKpPbzA60lzq13StAr4ShaJPREdSQ5wK0eOTFzarKzejBNSYCw33hzhOZnxT5rQIPhZg4
9H0gY5PbQCc0jHgku0M1eBqgWt9NBEZYF2KSc6REo3X+Co4LTp4iKvAISr8o1EmNdnHYuFnntRed
abnDRiPZt114CayEdZ0p9Zh1SoyrdKw63jyC3tmoUWrvTMsemHQ/0BA8hkL+8BK2x0u2yhQ+jKgh
qTTQZUdkqVcCiMtMma2Zho3mPMqgdG6rYYKIj96ilqeTk4b5GaaByqLfJZhuFs4Umsmm16zKwZua
EZUiWqEJ0p2KbCLgI5fhhSzI4oZykxXfJolleeYlODeV7WF/ycBstRd2Xdq7wu1dGAqmj7S84n+3
ICVa8oBA0zcQOrP4Q7MK7LnQDIlGcQrLPeftvnJ3emQ6kwafqqwMoAmdaorzgaRrouKioYM2U0Dy
S5sCIWPdjYBY9QkNf6taqFgRsx+yb+VDyoxdqJJdX0SSjBh8kIvYzjjFxI+902zSoaQ0qKMucvYb
QBTqPNJJxg3r8cpxikI/H/3Sih4bTVX5RWmigrjMpySETag8rVr1yGAm2AEE1GfiCr9TP8eiM09i
fomMNCEbXvYeSV5VE3fEqMgQvlyTmhWICX/AHM7VDGLHxcvatMYTK0XTkYTgOfY5Nb0CYYrSVTOc
VX0Utk940C0s9kknGyoqg3A3SWKkp4BHK8JZ+rIZ30andrIrww7wIDSF1hLZ45R5jyuyzXRgaEYR
tVdFrHR/1fPYPlYF696y7GUG9d+JFJk5Q9zfVtUUjPdNaGXDrktKX7vORFRfO1CccKeWBl7MPNWs
nVb5isBgKtWkJYdpFNx6mhYAg57S8qLKbRK6xVBhGJq6QsVnmIKC+s0XfUm+shrC+qkqMJDAajSz
/touzfrad4i7f26NyH+MTE3FWwUptl759DAtfFs2xlkZMuQfc3AYgGoSPYhOXHBxbA0j+1tjDFzn
oQWAfKInRgAljOy/q7HySF2ppyJg+iq8gN5G2UBhNqpRPYWFT3aMZdTMKb7vQ1+0iMUABc6eCNOy
7fokR086+ty88yCZjU7hvZlR3N0PSZfZ61rz3GtGvniFtRISYKTVIYnM9vgD2/F04xUxUVWaL6vb
uAzRbUzRVF7Gvu0U58EQD+rd7PLgW+PZU0Dyh8J+3rdzeILesSDRmw+1V5AV7PnaxFHsQjhz47nP
Ghvhd5Q21W1thfoutl0sT41m0vMwKlE1ALoaSHmhUCSMKpn4bCj0ML2J9A6YQmfFlPu7sH7oypF4
r0a5JNg5MrGIGjc9C3uMq1flqTWytq+70YFaEaceAMsqYi5A4l4hyEYGQfaHE+gk6ZJPo7mrjqmu
J9aUaYakcYKDybrxI7VNYpjFq4BKBFl3Av0Ec70MH1SScXcRMfV3WiuJS8OnlnwYbmAQZDSmABQ6
d3qKWxsascWSB3agCRGdcYf4QoEe6/d25FQveT5KWACNMJ7APRMR7IRT+MqrWtHsgondWUeKU+9U
N56Vw6PqMj8h4K0c7OaR56F2fyQmUsxnXS9Fe8reEVTHuvK7gI1qDNUpXqW1GVun9uB7PUECjmeN
20hZYf7C1ii/zGKafVgWJezK1FTSu4UnZ4fnknQLA/bA6OmYrdPM9zeTiwyXCU0Jq0Lbzj7bY43M
Av3dEoWrIEc5Ppe6UbogrBS9e9h2/XdtSiLs9H3b3mtR2aeXHttVgK2igpKfSuL2wnEAK1xpY3JP
VuogwURIMlDkaCp3abF/zdc2JYxw7RjKxjI3NsSl6AZ8LdsH3n5iwRUu+edpgX9SMwe4zkXlv+sW
7UBCNmvvYuQCejD/Br1dVJYDYkjP/HQ7WkmcbIDawLVr01QS7xNZzmqqTPk9qGrtmcXGbMBr+gpO
VMhryDIpou67Y8Ydti1rRki7deSNsysfElcaDKwm0sxCwAHKqZoTxx7rcJXlMQjE0iXLLSg1xJVB
PqOSPfgQN1mDwmszqrg2oceOHYk/vmJVTojiNAACeE2wKvTSedN5TiALF4xyULENPTXhqYEFKpgc
eyFYzX5YUe5dmL7j+cussiShYvnUsq8sIgHcqaidGxj3SbEdvcaFGOcYzaOXFZF70ngjKW++jCp7
KVOepryPumkdtLnx3uQZvf0800lcyUkxj7cCZP+IdrOZ9LNG08xnqn3S3PqM48uwCZ0PS8ScAfDd
ETZg7BnXrVXMtLYk4vmYzMK+aN0imXmpQRyejig9Pox6TsWrCfzlsEHpRRtpDuKx8ZyhJ8dGawkr
GecQgCmNnIspN0jIJJcnBZvuyZa3+N7o7V3UhKDX08YduAGJWQtIMXqNFdRleujWnVkWvDM1U0eE
Sh/OiW06ZozBEzApJxSiJpOLo5HLwcE3hmNo0YkAGaqtI16M9UVARvIjpZDQXWuDxUusyv8/e+ex
XLeypel36XHjdCKBhJluT4oSRVIUJU0Qogy8t4mnrw88VVEiyOJuDTui405uHIWUG0Calf/6TciM
qpt4sHcB+PR3KzEXR+8Zt4ZjV/TD1yFJyfktxmF+LKZk8HdMVTxXtU6wmahbOXuL/VpkHXUnQACt
pujbkyxknf3MlRMWP0TmTdmFoxqhThGmQMYpShxJMHFIdX0oFN7c1+xPzrBV/AdsVLt0+E8Jxl+h
2f8jVP0M3r6ufhV3XfPrV/f+e/X/AKhtLgSy//NfsPELUBuC7vcu/v4nDP70N/7Fs03/H9Ar6QCx
+I7P/wHh+hfPNq1/bM/3wK3BmoC27D/wbOcfwGr+1DWVch3TBaX7TzwbqNsGMwQwAswW5vJH//XL
/i8A7RXUJaRlepzwLigMiCua2ecgVI8wuyfya4E/JmybHXwMEdGIwx/v4xWU9Uk28geo+DQMeL7F
KwDy9NbNpmyU1lAGuLK5sdnfOrIVn2tH4NaM22hzG6B+uZcJzKxe4YVGeV0M0wYrMKOhvJ00+biz
Kx4oWnEEZSPg2mlqFJLYkmTGO1U4+acohdqJy4lD/ebjEEs4w0D4tSoyA7/tHv9b0su5U24IlTW+
5gFi+TGLk89DmmLVqUfkT2RBdf5dXALZknamxC7ICOepUxM/R7tNPXwALb8/0yxewZvLi/E9xwdm
FfQUTLl8nz/QVvKKCpWVJle4YMaHxv/gzt6dXdyTD/32J1hA89UXeDbQqt03R5TSY8tAddg/6Kr8
gP/hxoGr4I+EypKH7U3TZddkZ57veb+XOUUpZTpMckX+lgLFeP583I2JsS0EIludF9uhRM6MO0O5
BxEKUNnjfi0VXcG3n3XVB/53VFoEtoelBLXKuoNQCwe7nnEKNui0fCJBSCJO8ZQCO8vlxxoslQxq
1yEfPcViNaq78jgBKVBEmt4ZkNVeYawSBNmSLH1Jb8Vd2lDPX0CbF5i15/QWOqfEPBEFpXqvLImz
fozbDyZE5eLvpVvb/+CFYBg7u4XSW8eJinGvzfwck/5eXJnKxFXMChqNqdMY3Np12t8Yfenry6ox
iYgb0rAMUNdoA9eYpNfVoW6crt5Cesywnx0RN0RNqT5nWA4/tsRcXeVWArRk1q56XHYbcRC5aWIf
1dgOtWGZ6NsqHAjScZ4AJ1fp6VCWqvU37kCTaO+rllwVnYq/Izfw8XhjjnLoJLo084THrvjnklAg
SHOpQWvzysO5xXPqzzow9CMXQn1mdq6Ezf+O5SrleQsQrvw1nZTrdeuESUxyLAEGuPp3HlVA23dX
llHFH5Nu0fu76BVbMHEc1Q18k7K6uVFJOZ+aoSywnKBNfMX5isub4JaKtX+C+tDukjNzerVRPL0V
j9OCbhX9T7nm9nhuOqWgoyGu+cZ4JMsCY9d2NsggqkR1m5FJU+7PrKLVlrEMaUugZq6OAJLm2k2n
j5qKKzc1bM0au1WZ6/3qwemt69Ea0D/qquH6SQ4qQGwtouyUa8sXm9FJA9KpFO0DXDrT+y6zVLgd
jEBf1HOc5htsx6ikR5UP9zEJWyQLxkMrj2//+NW59vTbSUj0Mem3LHagFZVF1CwBwuvIOSWZtfI0
MEg5LKO/PcyL7U3xj2MhTm/ZEbZ62oj+3L6Jb3DA8NhobFtfd/3U7X0t77qyKm5042EZ4CbeGS3d
ule7PBvLw2N3c23hSbVMlT8GBf+zDEmGLX5j2nQ2M2bCCZFitSq3SdlXX+1K4wEytm64ULAnIO1W
4+WBG62VfHr7+V95zcoVtliqEWWCvj3/KbYeZuoL3E9mi8GczpoPYdyf47OtCHZPy1S50nZ8fDIt
wWx7PkyuMsBDVWFBMg9Inp203Kfp2GNGR1ZSuoGWY38bRirgQFa0yVNvwgAmpaFSlRUB55lHrEWP
VQkhupE8w2h69RVQxLnY1priRbNQlz33fABckGGMk6n3jQuqnfDvR3HoxjpKmpSKnGvP30AVNrSk
/IYs2cTsProllvWyktbD259z1ZJcZhYLHSq1EKwZENXno7h04sx54j2bVoR/sNOSZtyZ+YkwwPnD
5KThybJ7ye3KDS7eHvmVhUQJKhwCW6EgsO0/H1kCeSq8w8lrSqM+flcS1gZbcirfC8cxvrjwK7iK
VmFy8/awTy3OP8qipye2LanwsTFZUWstCqCs6G1vOWxGANTYKLJdk9gRunknIbxpzE4V8N6x7a3h
wnar5l2amP0JHH7azZnbXZrZqN+rUAcctC1mg2//vFc2fZYVX8UCqHDNNUWgN8uY4pycTcNtzOvU
cfqbEEe/apv583DlZWbVHN4e8bUZwDm47GaUbi+OmamYaMtYJu5PHrfdOm9JiiBH6bEIFzawabW7
mE7ye916+svbI782A5zlXiNNYUr2lOczYLDISEkSkrHg9ct91kDTNatx2BmxDasv7xc+iJf0t389
KrMOGgWEB7ZSdzXjJxk2QzYRFFKLHERyrMOv45DXBDxaYz+Rohv3MTTXOT++Pe6TFchq4tEFB36i
uQwHwFrV483U5GPv1PhUc04ROZaU7aklDtM8OgTlXIYFLlD70BGVse8owy6rng7QpZUT2q47bXCw
5fYcnupBiN+xDBKMG9PQI/kvzeFpIL9Mqh2Y0/wY59YsT35fw+pT4VDlWzeziaPhPjaPBxNYlIQE
O6f5NVH5nEy7V4s3Za5xlM1JENqCjGD/06aAVweNkeHJItsLTzLlOfeSaAIigg3pfkjG3tbwOtus
3PRFQtii24GP0hppzWJDkI7fEKHdq2nf52N7RjO1cm56OiG4DUOQYjHDDVqLQSwavb2iQ7LJSUV7
F4QjSJCZDYs9Uhkd+7AgnSnHQDwesvHKUHb5zteT+OD7iX3SaV1eeLqvLpLI8j/UnZDXgzVyyzzz
zZnB608O04MGt8niekEQ1lLRRRmicCtBYn4m7Gm4mtbDGReJV6o2z+Xf9wSvw2VqP19Htt9Mmq9P
yUVi7W7IvSjfydEJa5BlJMZeUOoraB4W7kcgYEu0vDhTVb9yInqw8aDr0KnmRFz+/I/6pBvTPtbE
/G4clOJfTIkXaeLL8Aw17rXanfsUhEBIgmxYavWg3OJyweUZTKFSJA5kI8w0AbXUD+z8oFVPJCFg
r38B5UEelWxoo9SkDpBe5V9UcSrprumm+ByVbNuJmLENNSNy/3SSmWdeyMtNlZVuLxw+V7LHrJV9
gOOLJJRjNS9cDorCivZFJZKHqhxDAkR980KHycPUCefMqbrmmHG8Qe4xl+qdkaX39Od/fIoRhk9u
DJQNg3Cw3UpqRSxzqK5LZxyPXmWEp5J2ApG8U4YDfd1+z8Owvew6URK359MvNMbp59+uAn4SgY8c
Z0tx/sQ/++MnKdfUtFxr6iWS1LF2o+8fFd0574MnWfjzxWYz/Ult8XjxEApXBVM6NA0V4mhga0au
Rt+QU1HzmBHCRDKYDGDzC0OPtyO3/6+zKTDmbRLaiGFFQlkbi9I+ZIKmsm0KkreaoY4wvC6zG+nO
RF7WMRhw3eRf3341y57/4jc/3UOxLoVatToCxzTOy64DK6C//mhzIlS0R1H5xGpKzyk4Xh63UL4g
cjE3pGMJf/V+wtwuDVPzfuaAG0o/N7Tuk8y6r7Vw7vGNpsZQ2nl8+wHX5MKn+egtm4IN11S6L8qt
HAyuWRyICz+6d+2gPohAsUvLlMDPTKckmBo5HTfcDskYTGngb6zWG6Jtig3AYsJendGYvfbKuU6D
fII1sEpWx3BhlVM/cp8iGLwVGCdNIFJGBWVoM8ZTcKa4ejIRWH1gCM2evbAMkA+s+epW5AAS+Lx0
WRjWbT9OxM5YxH9Tevgi8tNTScpPuqs8bt57ERbkWBJzKePtYh/RkEGqpoxIXDs+us4cTV98mqnt
NnOiLiGIpPDjQzfnebzVyonM09vf7pVNzF5mClcdH4nM2lQiN0LTTZcF5Q7meDMkS5qkR5BTmQ3N
sST2670MeuKhlbTPWS+9cuNlwwD0eALQeXOrrb4u0pnYJM/YZNodLknPMEkBTPIu2QpjiI2bzs/a
qy7lHMeKMcM6Girf/ClFKXzOOP6Vqyg/BfK3yW6KqnXthUYzMJiqwQQxsov401jD4CqJLtw0k7r3
Whyy4UtwfUDvsu+xyP5SoRppyTjTyX09YhmZKJ9aLajoaL/9fV6e++APfBdosguqvPawjHUlMszH
SVYIzflrP3YJAQYYmLyPsaqcj2PlN+F+IqDgIvC1FV9UXDiq+7d/w8uT3+bzLmi27cEtXbPItRG0
fuvGIWg2hq/Mk2I36fDcHeWVNetIrqkezRHqjPXWRYqUJi2KTYR2bYg9TJ1E21JiPAJt05nOnN2v
PJIj2beAHmh6O2tbwqQcUtFnFDONBbwBW4ygF7h3/bn9+NVxaAYIS6B7cNY859RNY0XqF8urCOoL
8rzxNxFZfAaOfu1YdCQ0GgjOtBu4qj2vzdwsHrTdL/udDwMDBs74mf47LKk4LttvDu5f8sJNJWbf
mUlGVGgm1SY0wp+SznyzGbrsuwd3xdiQGP0bOgxCQ4Hmf8s/ZoXEH7JVldoV2d1fzysqBQ50MAKy
FdcWTyCMinj4gfUPnXEf04jeaFHZZ3a4l7dtG7DQBu7E3QVMYPlEf1QmWV6DfoSMAhfH2bZsq8dY
tua9RQAorEI4BG8/lVzO89Vx4ICd8Rloitn2+spbR6nRUhlTnUUgqdVUGw9S4jBnkWl1DBvsH+I8
mK6EI9JtmKUD3WoSpDbxSAJzlcbzRU/cxgbmH1mYrRceam/xcPVD+6I0rCvb74r2Kuna5kzl/dpU
tRUL3WSu+ty6nr8n/OyhWbmQhkpuTtxRm/hkaKH3b7+dV0cB9GOl0zaFKf98lKhrjF5lXHTJKFOX
zUxqr2s23ZlRXttLlEm/gQKA1b0+1eYwje0xoORqy8DfNZNTWUviBkbNZm7GZ/aS1wbzKEaZX/T8
nHWzb5qVyJtML269eXQVj3FzUbagS3YZ+mcq/9feHkvctTw2FI6F1TdqrbQei5qpNRPIQXxs017A
3LTPwGevFJGOR/MEHBrQjnbN82+URtpthondZIjdbkvN3xxwRqCZ3N5OZA9j61Of+V4vn4tuDcvF
M4HAufatZgXZCE21pIpjLo4qL7Wn6hqLounMDH/5oRSEEE/B1nq6wS5n7R87gWkWJnAH59jQi+wg
DGwmsbE03b3pRuHxb+c5Y9GrZNdnH+BO9HysPiEm2UA6uOUqJ3a1Z9SEZ7Xzmb3tlY0fTM9iQmCx
qLiFLo/8xyOlOtJxGZBXi5jI+NFkMEcnMw8vZ6ceT31ix5s2yZpbkYakJrcEJomsKrYTOdAkCGsy
i1yjO6SJQxZg0/9Ix8K/m9AGvrflnHzmShWc80145Rs4WJ8A99OFAppd1XzZUFpxvoj12y5aLosl
XRa3I1g8swJ55uL1ch6DH0jp2HAuuCavN2JbBaAk5lMqlQt3uaABqA0HL2gYe8v514R3sTd252Sr
rxSTz8ddPSNBUf1UlsxmIwTeVI31PVlo0/yUeed6ufqU0So9JvZswNkjUM8f0u+IgmaC7oy0PAxL
EqtOx/L721OSN8xseH4y8cOWNhN3FRgR61iI3NF0mv0ZxZ+I6uqGyD/DuMdqNMsumzBXyd1cDDLb
Ssjpv72WRblt4sBJdrDZkupGVUNB3ExjkCODQY46JFFfc1OwQu+Olp9jn/jwGffo0Raflz2X21Zg
Eco8DCGhrUHl479XJaXelmI2JcGYJXE/XhUkxhYWZ0QV3fpNejn484yYopuxykS3OZUIQmYTUhfp
4GIL6CV+ZXPr3IKWc7udx7G/AbbCkrYIm+LHUJo4j0L2Jw6c5hL0NViFE9nCoafVth6Z3qjywEA5
cJd+blfKYtxAFNEPuJhm0d5vTJdUqGAuG96TrN6BJtZkg8HYK3bpnI4/JkmS08aDf9LwF311RVR4
SCRJAhC1MVw/+gwJO2bp9fWMdCLwzc81mR/eO0W5js7E7ulxxWISw34s4GWTFWCaj1iyFY8+eCVa
jSwS9iHlnaB1mCKicVKodp9oDodUMAMVv+lh4rbN/UkSKU+5HBHQKy2iYgv7Z9tWmdxNarAvwwCO
7iZTw3AsqoJ4TlPAkwQwbCg9WjdFstN284/a6qsHB8c0e+YNjwHMMiKV6/IGmVqPhfxo4alm5hZB
u6pISC+QSdORhAGpwCdYPvAAXGgBcVuKqvEYe5E9bI04gtkWNWSA52MyfWmhbnxBhHpj1X1y0cRO
Q9JskDe/IMKZP9KhLh8C35g/zllSpkTHd+qnN06TBevRIGsUmluFJMC2oOxaeUTQQ60L19zWttbT
rjUs4unbMOw+mUPvAk8jCfoMBmLNl4mKPGufuclA5AAZAxWm1jl5lqjWxgNEQOIK5dCRGZwPlfzo
snZvRONoLgWmZzx0sfZ+JFVjIw/wwugOxrlGGDy1zUzsxmg722quxm+tCU6+aQtD3Gd1kr/HdSaL
tpiMTnKfNqZFTpDt9swzL0TyxTQPHeiGTnCnx0wSlzOERGw4TpnB2xXdh0HH2WOaENSe2W73mDa6
TC7c0Uwu6oxicC4mTFuAB9s7yKQRlvFNHJNerTVW0Kk1me90WZJcopx+EWtZZRUdsCMSzl5Yc0h6
O6S0Cg+7AA8Y7ffotOwuFtFurKvguz3NBudibkM/meFYR1uBahYTuopsJWOCqem7s7pTAwm6IMBO
hRDMI51lZ5Nskx0nL5x+FpYBi6RuzXQ3V4KcvJJcdkwc0q76jFdfUe6IOBvqjUHH8rGHgR1uq4Jk
5m0V2sSjtzlG8scpbbGgrEa/IN7KiXX+LhY1mwoplXN+MgaVLotQWw9pg/5hgw+2he6BFvtCIBt+
p6ZbfDJ77pubXqoRz62uHS8tWr6wfGWEFUIy5vGv0jeJLnCFEXxxirC8KrSXEDA7Bv43RIDDF7v0
Mr7bDP69AeQa3Q0QW43HNxc+tRV+n18bWY5HN1LI7pNAnvSlX2CKvnFMrPvwBvW3aPtI3I66ufss
FtECNwPVXs+m0uSYzUp+dYco+BizZSM8b+P+FkAABr4O4fgUUEeQhtT4Ax/hKtR4fUOOHi5rwh6x
ANcNQZqYtPnXBQlJP7rWJOQUx7lxr6rEdnZhbIxEW8fqsR6y9lqMZRNtKnsQj2Pdk7phwGMWAOW1
SLYtxxQR3XH6u2+UeNCJkHCR7Ta8geEV4w8P/cMhMHxUvOLKE/OmLGeS/SRtmtvRs0AX0TEs6ru4
dS8JlOmanV3b/fus7wLI7/ZQj+8Co8+nnUji7FNojbV3BOyyP5myQ3UJPTa5FV4dPXJpA1MPAtv7
LkH1H2Ldd3e2HKb5BN9YVoAErO4NLKvuQURF8LQB5Wzp5I81rkNec4jMnPlhGcHvclL6oYM3kd45
1px9Yef2vSthc1neZFVV/uicII1Obm8QbzqMehGhONm9l9VzfqgFhxV6tni4a3CX6fdcWemy1LoP
jXcGIgQCgubIxAlytEiVbYe+mViaJdlnVTYNV3HQjaTxBtF7YmHF99Zsp34Tjpn+qdMJoV5SAT5f
+ERLFwt73Jk3th/531KymmsSY8fmXcShnV0q+pfblPQeZycLS35AIsu51SkEjCepnYCdwwrSa1ra
ATGvLianBE2WNtnWIJYJ/CL20l0i9VjuSpxsqLINTXqtnyONRWLm+t8ZILB48rQl987rzHIPWT66
H725kccALk+TEMyXWWF0GY4sOG00NDpRJOWEs3txJemnG4a5K5mC+hTiEPehdXwif1tlhz9mWxP2
NtsjyYQB3LY9La3y1AYKDo8RFeMPe7ZhrafslSWtA39pdIpm8vaoxciPi73God9Y2cGwsYPee3TK
Amc1B/zryg+xbUnzGBGwqPPoyzwPNkH3Dq7euya3xY3MZ9DoORyJh+s6i5Ylm0PoXNjQUxAs+jMW
KQ4HB2Hq2v04mSbt2UkE/HtGUUe4wgSuuGqqqTSg4xvldahtbBMQeXfiKHUzhidk3v6XOvRCaBRx
21722iGgN6kJSmJrFriM2PEcfMhwr9zlsiP0Kc8kniaYctnX01gSopn71YD6EYpcuZWVmJ1Nms69
hzGr8kje9bs6ONS2EScEs0+DSTyLl/VXAV/uJ4K38Sugpp3R5wrcO98jRWmTNUlmb2jA59+pCTG3
yUe/ZYIPNmIWU43Wd/pDOQRCaj5jC5uR1AzHnYhxTgyPnTfoyY/eOX4iyZvp/Wsj6brbKoiiD85c
h9dRZLr6smhZvVLjn0E5YE63TdEs4QZDYqdbb4DqSDJiq79R/HH5qFSKJiUQY4PC2oxT1C31pLEe
UEN7E+pMfk1rpAC7cCbOAW2p437IWlQxvt2P9LojkqKr2v+dtI7xvZd0PMWsIwU9ElHzllBAM0Db
ERYHGY9iOFiWNk8qacZuH0kD0gs9I3lwJzI7bp0WlfBOdZIkQdZHVG2nLgwQObAOMyKRDO/rCGcl
u6wSYtTeYSI8kM4T9zp5h+6wMW7QopEY3UYoYS5SJez3fZGX5rZyawRfhgmGtpEQEJr3qq8Dkjzr
PM33tcJdb1djbN4dpaF77+jKIq4uJy9JqRNE0oQHI0C7cvSHhnydtMcbwTf66T5rjOSujCWp3w1d
BoT5LbrxjRsWzb0orVSQ+4v9ODVLmhMp3/lhusdQIiX1c/DTB5hStiSpuhSfVe6Gn9Bd5/JSulN0
iQLbnHeK6MlDl/qaMpup8hE5NiWWFXiEaJvWmFx6Qz++L8DNaF5NEA2WoOq+2I3zEHebYXKzft86
rbtQ02ofUk08T6ci9dx8Z/kT81orw71KJ2HmSOjanNTwEscXjHPnnvIlMvxwO46tf2vm7ugdSj0E
P4ehC91FoEz0WZMpWZxkr6A6F6UX/R7cJOC3Uay8zwotPqhAzsvg0Bx20ejJH5ye02cWk5pIrdTZ
TWmNCrCkyj9W5qJJr2TQfBWVj+xQ2mmwzwW5okSi4KvmSvTum7Yy0daGRkc0ex/SY6c90F7hDdMh
t6iEzq8a1PnhfhaB2SwhXtXJdcqk3dkjRcGGwBM5H7IWaeOhcfJU7kq4aooV1qcJasjQ7HdJrpN+
XwVoCRtgOSwX0z5DjIM+Zf4Mnb7+oCC3W6do1gbRcX6b5jfpSIzc3hMZUQGhOSyeDSbuXiRIWbYm
OWoR8/zvcG5SK+wh/JSK4mpDkVhvw24w6i1tmFaegTxfaQCCcbieu4gOYL6sLfPSLPP1IEdOA60q
iMrdzz6yuefpCC6VZwa8B0+BQI/isW16UgHF0F6SUhL8cpwp+nuYx6Ed79q0Iheq6Aq+0pC/iiZv
oBwpGR0rI21/uWkRIIm3w+gM+eMluMyN2jMXnhnUKXtN4FMIoq3S6ihfQ5rQJGBSRM9J/bswJBHI
Ipdn7vCvMNuUg+TCocn7xOJdIWUWActpZYMr2Q7NY4EzQUdm64wG1MumnyTLjZ8cVbAFmnl9j7Kx
uq7JrN33Sg6bOpiTfBsFPha7iH6nYzq7tLzfRhleA10cqO7gu5BVzDVlB+omjgRtBaM55FdOQ5SR
eD0leAoNnvGxq2Bk9EWpz8zA5ZuukA0QBqhemCrRpFp767ohpyMrilGtsn9nTCY5xmmX+Iii/fnQ
uoQDxp7Vk0BbTukZEO7l2Ez+hb+KvxLuVWtQFheNIMW+BMf/OdGXZTp6p3bI26+tLL5TFQcfpxyg
oDUwrfjbV+0uTCCcVoA0JW3C5+DfFBu+VY4KFYYx9pdcf/JLSwT1fgYFjTYFGmFa5MmZN/1yxkOJ
hZ9DvxbCKnZOzwc1GtPP5hlKpxUmFqEKy0Vhpg4qVRxd8QfZGSD1lRnPxuKzs1gC/gSIy2pAvGem
uoIt2Rolkbt4r+5Dm3jneaLa5EzDtWrnTjYnpfQD8MrU6DlSYHtGt76oi8MMefeSWCaafXbsR9tR
2lTFb3+JV14KxyA7ILQU2gBr2t9IZiV+BlNIEYL3xJiCmMO1war3IHCKeHus5as+n+rQsu1lokOC
gTy8gHx/QL6jIcgJKpB+u0NZXvmliyVCYhu+s7ciV8lt59vhQz9PRni0IuGnG+F5xTlj6ZdaHPAc
JCJ0NE34+Ihxnv8KmHcoFBeiiQw03hGlnHHFb6LYvsvNZrw16tr8NgXDnO0Kjh17h86Zwgr5hffT
MAR2Y2+/lFcwV8ytIEMJz3IhOcvlC/3xVmLLM6onVQMOF8TQo4eBvE6BUc2pd4NTBAB3HlXHsKw9
yvJZ77Leqg91T+ZmkyRoNcEC933VBru3f9jLmbH8LnpQ0KMQvay5142cfEt3zIwEq8TdNLcCsZxG
LhV6ximb63NsxJebEaxXGg+ISmDA0l19/h6QsaMFn0Ja58XokdTNFTfuujaleliuBKGmuk4WMyos
97AGePthl3/8+dTkCdmIaH2wJdJ5ez6408P0rQIN+3XUDb4+1bjFUNo90yx65ZUy81gE6Gaw/nvB
u3OcZDYXImLElfETfiviYyNn89AWc3vhZQ5h2m8/1sueBScKHTEWCiRmejrPHysFpjCw+wi3fd2E
1yoX3q5ICndrd2N7Zrq8MpRL0w0R6CJzE+u0uSGXjdnZiHOirJ93c9cmexTKIH51MJ3bWF9uJIzA
ZKG+pUnNgz1/LPxmMIOIBIf0FOXvnL6oHiI7x+Vlxin6fYRpxoiv54ikzDfEaZzlbznE5Q7KpdhW
HQhy75blJbTudFP3xrwHsQkOTm/j6ZWm7niZwYo985tffT0St0akdxx66ziXwZ9ghoasJrCr5Bfd
o+GdWY7mIUZHffH2R3+5o9Cd5lv7i5AMNqpana4DEro0W9LZ6VaL/LrpCWTeuWPb/YJZThIZh8vw
TaYknFwmkx3SUZJxNHyvZZR2+2Zu6nzr5XDDdhbtC3lTRX7on6k8nhgSzxYcvAmPTXjp6UBZXMsQ
rU60QSbmiNwWy9EPYTyFWIkh6/C3Gcj1tAsNwlGOjllE47GbpK/v4RO1EIhTN9hNrhLTFlZEA9+D
Lf5QVzVuMm5Vg1R7WQm1nC6Q8SHMOtkcMFTpRkw2glhuJEKlajP1QTFe5spq3vd53Ka4cYTTHkpX
NF0YPVG3O/KPJ/2hpUshzyyUp2Nu9eiIhpYmOG/Adtd7TUBMMUm6AVUXZR2mP7Ux7TLhpd/AHqxy
N3t9nuzBD910l2ImUR04U8G+4Arq9wh+JgKm45J83HJ03Lu2dxPrW0bD4c6KE/3DdRPAw8S3CQV0
Oj79huqr/5bkpQRiGGyd7dHwR+22xXft7u2J92ITBb/kSuGzJvkfHY3ny7LGRiul3oy2huCi5zfK
3VaNHs8wJF+WVZAIuB9hvrPoxNngng/Dm/JiM+igh/ZBdZXkvT8d22JxrMgw+jnGs2fM97oJCqDu
uMhPsO7afhv3VbnD570kjbxQvrELpw6xNkhHIPcD1gvzGWrTy7eBGA7aLD1L6Su1Zu9gmknZBzcJ
dVIl6PakwykvYmf/t++chc426KH2WlbS6uACE1EJixUQKXJDMHEYBNthTuLqzKx9seVC4Zcu4ml2
MNLH1savBv9dYtwVb8eqinYqdnAqBynZ6xw3p2MSTs67YekWbdvJbi+xQkzV4e0nfVEf8At4n6i2
YUOJFyyfURRIcmZ+gS1L49Daoty4KNCuOrKwByC8btrbhukfJY3Cj28P/eLcZmh/MfplVKTQawHB
RNu9F7FBb3XEQGpEl/KeHmNwy6Zj3kxBmp+5Hr0ydZZbqLsorHBBWCcqBKzyIskAWzrsli6mzP6p
keGf+aLuy1EWXTc3oUWzuVTkz9dRwE24y/SAQZuTq4cUmBpTG98GzW+oGqJ90qZhSoMyQosTi74Y
9jOSUkzR8GUEW6rfAaQN12Xc9j+I+sq6jU2Qzzu3t8v+NBRF9mCR2/kYGFHPPlC24OutHOdbCG3y
Q+a6nUsCa+zibDKXFpaS/NJvU2X6xr5PU5xJZtYUmV6mMQaIodqcq5Fyy/661BU2DBn8SPr9hWHc
xZACg19eZtXDCU2NEx7ycbL8PY3ZIN8s9vr46RgQBHadnXfzHuA5t3d+Gob2gYMe4zK4WM6DDJBe
75qqkjfcSTCUK4F/9LtJpjPc82no6j1k7IlrSjtlZAxWHalC9LXbLzP8LHMXhZWadkkUlcT2OX0p
j12KERISUau8NozA7XaDbmlctSyWmxDmlbXJpyz4lBjN8L2tnArqgCCL6mtFA/pCuRUBV9wF5+bf
LeP/+6L8L2mD6fzPvij38+Ov9KXV9/KX/rVGca1/oAq7cB/hJi3m3OxB/1qjKPUPTAwFHI6oGNW4
I//b6lv9g0ARDfB/+5/8lzWK5f4DRqjwuYDHyZGPm/NfWKPws/64o+BZwYkK/4u7kbL4hWtGbtdG
jhdZWXTKg5gj3uhqutr1eAxdne6LVspPY2j1Z7a+5/v+MqjDQ7P1cTFjN1rrYInV8d3EduOT0+ck
pNaDb9ZU9w5WSqWZBhg5+SaRMpaEFmBkUQs5IMom88xe9Xzv//dXoACDRI5OjfNndY+xxmmsy0wk
JzzvLuLS2gTs8ptwllzTnPxbLudP0LJ//DE5Pv5bkf1pxc2F4vnGv4zrUrNLHFYABNEtrS4acYN7
haHa8miobrzvVXulaaLq20HZ9cx3sKYbp+vxpAycRv2MywoP2hoGA9tWr+lAJ5P+0XTTiBq8qeQD
zoPVeIqT2XLup6hIYBVZqq92aNmL5hSpRGZ3KoX6cEU3Ojt29VzsrCovPgx+08dHbM4w+TR65yOu
2R/qFqAcCF1MAPRSlTSo47Tb0pyxHgpbYKpXaQ8JWoYDMN+uTi4K6Gt0taYR25k+xNFqsfhaXLJE
R/HtZDK9p+tZ/ErJlODiZtgwbZwL4BF1UfRj+AvEOtg4uZWdiPtRO5K9OW3n9GPl9x/9MXpIdWfv
3KwzbvQEvIxdZnfXTFN9oU1ZXeOdjiLfKcTvzKDvqofizmtG5y60s4ViRXK8FHQWhoBBEjeRJLUV
6dGt9ZNt57UDI0ntIqP/atbNI2ajXwyMHPZj7sijX8FUNNyw2UiduluMt37jitplG6AKrFUGmf8H
e2eyHDmWbddfSauJJkIKfTN4GgBweM8+Ok5gJCOI/gK4aC++XssjqySlzN4zvYFmsrLKqMpgMEgn
HDh3n73X9sLB9cXJsWr3fVT+KWuKAGge36K7GeJXx27gw5/JJ9rjOutPc2Z/a7xS7gLNOq8OWddk
0bh8dkVPbjRkjCsOU42j5gqsqL23vayPVDP3e6PX1K+t78bhuKD3riFmdqwkKuiy+mFa2eVFejWa
9+VEi2FbOy2OthrvwJkPXuBYjI4Rpbka+aEo1/6+5srH0ORPpXcKcOF49zmc4iAiWsIuvmsFGDO5
GhUiSTo1/ZNZbIt8vq0W1gP+7Ox9CrRhvva9N4A+E4F5ckE+M0IFYh53I280P1qFog1tW5duOjjC
9K7a2uI8dBAvp3M2BeML27fpKcfUk4WGtjng3NIpPxq37QH7SZ2l9GoWDUk2rGxi7+VF67AeFd6T
WeWudfDaMRBHDjeZllSyNz6C1Zu+1BvLL+B7WoBzo5UkhQlXOzo65FQDQGzL3hDXtDfce3vxVck6
GA2UXUGTY7Gz7UrN7xOddGYTWlNTMzP0xFwEO8wkNasRTtMC8Hin8rZ7qkabZ6vpluKVBBh2EUT9
WtulWlcae7vI1RNh7lE71q0wupd51FV97lYFnKypK+mBaxoF2LM5M/3Ik7A3Iiyryo5KP3dFso5l
i61touzoZPIdvyyBJoJwpAXOjBokFz2ubTej0Lcs4BGzPKx6ZpYyU4kFZz1p8bDiGxhrG1RvU/vT
aczgkB91OoE73r6Zdu+12WzzBQxMYltj+SlbtNIcd8xMI4RcLN7qRznl7nBZ8Lt8AYxg1c/rhqcx
LkrTf+lFunwdW9d6ZmpaYWGKidyWhWmFFzovHDNeBOaZH7yr0RKzimDwN4btWSaF0qBWDTL3A/Lc
lriyUyakm2HHqLnTs89+tpZ0Ln6OpFHKnd6o1TuR/bTkzoZB3JwD3R5gxiNzw7oQSxODQTFr+iQD
Y35Jpak+4Il3+VlK4KMRxX9iCymE4LDaq1EuNCiyBSnrZTlbg8ifnLVZHEAQfrfETGkqT5wO6+QG
iVjFYJ0syStJRD4cpZq+qNKRVFWU5vSMCSGbeGSVmzjKwKxwCVDwKs68c630gvM9rXbgnrcnex2X
OuqbDLtYIXPEhkDOThFVTot1YWNbC8qDzfavAAi4JMOZG/cga515r9m1s8WK29AHB+2p2rf5Erwa
olRvZGgK/6XjrHinrx4Leb1Lq30HZPOxr0c54F2xFm+3pHbwndR4Np5b5RdziKMOK6mahvSMRuWu
h2ppxBYbddW70aq85sOz6uCxNbxhgHwd4ETtqIy4OWfWt7qW3QjJCWeoRt6X/BN6bwh2QHtxjM18
0ISOQzVnxDyT2GgQXi2oq8irygOgUxRu3K7LcGDhGXREjEy4506tVuTRrFynRxb74DCMrlq2q0zT
VoaAePMCSH2Bemq6Q3EPJkPUe633MKQKBXQ8GkC+YBEeS9u+q2RHaskphXqonLq718YW41DbdTSA
3uQtnha6Wy24EbiQWI0PG8zT1rTaPZXVUNlHZ+0X2Ocqvc9LXV7gH8nsYVRFuu1aSjv2ki/klZtp
RhZRI7mJFS0/IILmdijHAX/cdiRfSU1mm/FQCys5iu+dX6GHOVwuZ3eWrhs5KIcvZWZ1ioWBVh6D
ZXLuilxo98VszvIw1gZ0hs0bNrlnb+0/jWjx+Ei439eWfmHnIu8aXXbzN+woq4hMyPx5Ql5s+lKJ
THsAET5ZocxG92Fa0srgis99fb/YTS7iHreHvdcWRQUrtgtVR5aaKDcoHDXd8ZBlGkKwNKeLTuJS
T/peQU1fMl0Ee7ta5YDgkWIRSlX906l5fMR1vTVi73DH0SJh06p3lOQA5Fn3xZBjfHMUv4lNYPFZ
+5P30vy73lDrExjeQp59X1Z5ssyjNSZ2ZdfbCZtWu2+V3eesCQwpr23dbjdwnPRT7MdGPRzR0FKG
Bdtuf04Yhy9+qan1MMklmOPN6J0rj/El2PUoWW9dNeZdrIZt0LjIjU2/m8ci/TX5s96cp6Jd/Xjo
DWdIXA7kPfb/IMPhiA/yVwkXqrzUelZnh5l97RSbE1NtqHLqMnkaZVAgbImzvXKXX2LuAfIO0/wx
es593hnaGYuD3JlW578GgxmZyvg22hZMMW08oSfIsDCnOsb9SuYAB3nkG+NpocvgYOBbxLbSw2B3
ISzrNzoFz0ldEw5Li7wrLxsOAkJqtw4rmJ+fZh6kJ6wQ4gghyz5A2x1PYsQb3PYLUV9tNO4sUY2/
XK+RsZr79IsW1NWPzHBn3BC9YZ27PjW9yNPn6kJxnPFzzJv+pFkUs3RBz+Ob5FvC9rR4hUOgfymd
7mmRCGphU9HlQH5rChdjftqC4Y4pVSCd1pfUsl7bG9S6bm7vOK2jvaIah3jCSHUoVQbIyR4oYigI
B4FHP2GB1Q9TlnmxAtyCCXhUh1wfi7M3GuVOczWgHoFW7gpgb3e139wzG7UxOwGZIJo9ybFiLBgW
2CJZESGfXXuIqXHqVyfHEPuKo3SiVO/Efi0OUwNO3HbO9rRW8WQv333LTu/aYiFG1BKTp1yZc3LD
vsFaZXAFsD8lxuzNB24Pn1PQVnvHk69DFsRjVqYH5GKsrE0Qsm3Zrcbc3lfp0OyoPD3xMelJDbL7
yMzqe4sbg+oCYe7JqpzJ5hxkPiRD0DwyNbcRhunHVM6MUppzyBrk1JAsRxpiqDyBUKAncKS1JCMW
Fzqq2Y18EVEAZvqUtriKi6bEzeMxM42tduUniMbhGuVTvlmVoA7DyXHwLelV07eUuptFRryV4OUT
dE2EZG2ADPfANL8SA5iXJsKFOjEQas7baOTL2eyF+2IROHjjeZffIYC/OtvsPFh5PUKx1dNd13r1
SbO1B9OacKE76YvhYJ5OZ5dUZeBFuvK+e7l+lZIwH0ej8a0zbHF0GnefN+wQWqd1TpbmgfzHZvk+
V9u+z2sczvkPc3INjLxp7OK+1EZtRwK6+z4KOhML9rHXCd/5vsPmE5nmeN3W8mjkawF4P3/yNasM
5249phV99JZNmW6g//SByA+on2Gj5YfOmF46Say243Odhlyr8NY3d6476+HgG9+YZAi01XRi70Sz
ut9H6X0tF1Kaa62HTpd2e8zSMF+EfXsMZYB8uMzVeLZa/OKwuyG01I31ZDdNe0YJfFSb90QByrRv
NtO9cwlDvDsLUPnFVV7i+/2Za3R6cWV1QTy8dCIVl7zQKOAqr8Kym11Q4f6v9MYK4acDshkr9+jk
vbWzMPDV2pzgylKxBH2jB0bD87jqIeHW2XLCZrpn//WkmWpfFbM4DPaUnXULqrJSmEX9Zc5wIkuX
OTKovxMqMO9yiu263aI8+y7PJ5xDnczhirjGYw0ufKelq0GNvbXRWERGxjcG0BObsn4CUS6+NgWz
FXh3/4LYlyIm61UCk+drPTfbrgu67kRdzanVS65QK50eOzl5JwxfL3qg+Qedipofq4FH3JXoAp3X
Ujo5e2NCb8UJPCQnSqvm42Een1nXyMSxxwe5TsEnZqvmDbf9s+oX+2WyeNgtPnoCGn+KoOa+SM/I
nuaSwsGmqhmBTa/GizmyAbJY66kq/Vqa8txT4JqopvQcuM8L8UyX3gSYxaP7IzPd9Lpx+z5bPln9
uMP0aRVBcW0mMCyA0PdsxziaLe0aEu3Rdx64r9ZQfVyRheORTMfIZgnjHkYVN3qsHCEidLovgoqS
gckuaBcwQBAaahPYWVKLhiGhzW/kwcfHMuuse0LJmL5tmJm2pWVnW5V9Mq7gXMnIxKAstRcsTqLi
MCOcd89bHwNSxW/Uumw5580p88u7Je/8PioYg+d46qcjKvkJx/LKeF6PxzXQ9UiXvfPN44d8nT2t
jFpvFHTBdhPJMc8fwtXKmsRQ2rTvfbeKeofUCULzZRGGFVHDgvJrYF/dZmaBbUurJzm54uQ2buzi
PqC7ACUjnBET7i1rdg+NDtlaORwQGi0V5zynt6Ffx89hYngwq0nf5VBk6X29+chbcPEV6IFrU7gf
Eyxo0tn60Rvtg9Ct/daVyVpzTgy7WQa7NNi6U+G0JqtYLtZhbRV5ItHjv/dqC0o3TKwqeM6deYVJ
sna+tT5gdPKt4ahRQ1JyItWtwX0qxjkLil1HVQssKE5rUg2xkUlX2+lyMDOacU2vgv1S9M4wcYiG
w4+dk7otvKhbWjA875baJKfiL6rr3/0gnWYX/3iNMTxe1zF3WTpsRAoSnUWnzqN8aJfcSsoxg3z+
YSxGFjzYQ/9lXMQw7woTdAqNGBsf5V8XXZ9ouNOdWRIE6+iODLEj0rbOqaloZ+87bQVmI9+qqRSO
OKydN7jjMagn6TMeFVIUTdK5xDTXPbkzg5KZGYCu77DUBsm+AQEfqE0+UYwwWOUUYyXXN3a9/rha
WoKZjtKPkmoIN2mNun3Nhi4N0942E8w3E9z/WvoJMB4j7peU9mA7G6IulXt89x88cscooLnmWfaE
asMWs80OuqVKPJvd+xpg63SC9rPt5i6BUIoFyuu/AHvfbT41AovbspXWTmWva7tSgzRM2ILj7Fai
y5PM4PZSYvrlZ/iDfL3c9SuXZk9ZRqg7/XSQtIRiGzVmY45IrPShG+jfG2doTrwVZZLl9KIUVqNd
l23gBMnC/dAu1Mk3meuTmtMpgFocrY+D0T1LoJy0X/U67yfq/CLolBQhueNjMQ0W386wdt/wpLdb
lI4SpCTrLXeXYv6m9t7QoJwIVf0wtJRdTcr+pLe9tt+xP3GpPFlZP8Y6W5Y8zGjyqWMNEXMLEZfQ
J1SfcxreALevIRokk4QRdNTy5EG+dwozm+NOeda3nFVnGdOmk59MfrQxPQVZaPvAZyCp1zioSy8s
crle+mFx43pTd+tgV8dxIp7WuGGpTGqM5JzYDR1KUNl3+ar6oyWGhQwbnArCgtujvS3poR2wiIhU
jl802EKarJk06i2/I9egGC2W9tOgnawKh8UcLnKcjYumaU9FYVl71m5OPHAbSpY6vy5+oyXsAmNp
6OJU53WNKZzBltZkth/F5KBuae3iPenO4pB7oOw10wf13Fur+0abCQdet7aOw+za+IkzYy9cbToN
hfmts4LuaEzkmVBmv7jNdlXkerYbuV7u9bJ/tJaBh/y0Wfjr509Q9iIindMeR7zdO1wQwxEs6qEU
xvoI6srH7dOoe/KC7rGoApMDeaeoZmuhdhw8y9Ku0zClU7wgazyki3cLknNVfEOwSXd0FfYHrRHY
UkEqxBqlMqRgvPSFSbE8um7BRW9q7UM/m0+uTWCyxuD+2II4ZNxJ11OdagbVam3hxI7bdDGJ2yYp
LJynnkYpg/+72EjT5ixD9My9K05/cqG036Qns7MJH9nBooiiuB5FvFNxyapB2zVZ6Tx3Zr1NkT6U
fH+zlASx2mWkEWf+QXy9+7pV/BGnDIhX4p+nZ8lZqmurec5DMzENy2Dun1mHynBRWhAFRV4laBwG
KzdEuriheWRv57QZl4thJI3Z7zq3T2Qwju+TbiuCs3p6KKeWo4HWYM9f04WeCbv/WXLAOJeQ7+JJ
d0iz6BxAcAnqIRGrOtGCjZt/pWCB/9Udlf/VJKV+10oZQgz6AWK4K78XK9lbE315l3rdcKc4YOMl
1LwXlI1153C+f4Uaqm2Rg43eERWhjmoaOSH1dZZkKyRWkef9Thvz9WAgTs+LIU8pxTsp1JBM+6p0
sfHqeu1uqHGde9tm74e1709GSr5nxEb/ZRw4+lpVYfw0N/lJnKU5ICALyDtpMz9TR/Sk9ExG40aK
QSlvuqbtZh2XEfR76TJKiCVF5FNZQnAOP0Zpf2cH0bIp7F3QZ4z4JB4npjiewH6Revu+nc1LQ971
kK6+T4pqpNRoE+1RAr5OsABM92tmuaHl18Ye2S74ioW5uPOk82taU/FgFXYNoclgDGHS/ujmcU5q
S5N3oCZZWerDtvNEB11y1LODyebkcUnH72sp9+RrqHJjpnP87GRTJBbqtKPEqZBHri3x5NAsf5x+
95MZDgMMiVsq+Tj0pBx7Ot7ewh/7J4AIRGx7T9x4P/mBMABlUdv4A8/YegwgAl5QTP247nLrCNCo
e9CntIo2AspbmGNmSrSGji7lLVXkUHJ/s6l2ZBonab0Dl9H2jcS+TqTPaiviRu3wEyFq+4Dq7J6k
R7akBlzF3EMD45AP0y51Xe2+xEJz1GqtutMRrxoe8GP+ggiAAZ3lQ7TlnXOUcro0RtOcUR1p02vs
A+VsPurPciUjGUT+QvYu19Rx7If1oUyL/CBUmn3zf1fDSfKXOSFbo0PIA7jySLWVYCCtuZ0SEyn2
az8cG+6j/Wo+Lws4+LSUX6as95Jc8Oos5nqnJh2669TvpRCsJWzncdUXrujc2Xormmp9uOZG2r33
JrWw1IUZdARRYzdUiethoOaP66/oB7Tbqd9NdwwhhD2IIBx7PdVkpAVEHxWzunHG/G6diIGIjN3z
rTOvCpZ4o4Yo0vou+8lgod4mJ+CZpd8WT4FjNruUiEk9rd9m3PlsTi5IIDiLTBPTuii7S0t4a4cH
io6ewWEQxuKOIPm7ty9vGYMTEudwO0lj7SuzN/BJEwbcTP3dzAqRpMHo/cIaPvAsbtcYSVPc9Xpm
vhDvsk8eBtgEBimpMkyOzmM6EL+tREEmB52NHNcMR3BjFohIislj5fPGdLr8Vu9YqmfRmR2XzWY8
tg6M7MFjBw9PL7X2dAphZVCYap9sbfVrcqgLZ9axHA/VvC0GAVu2XKuBRlrrdvuwanX7zeD5Bv+Y
dyM1lZIhfcqtXTPM2W6EXxpRz5a/oL5MSc0MFy2alZ4LxQFswN/7DaKad2XHFJzIkZlPSujO000v
ekTdcU5mOfQn5dQu0XDhTgeP1B+9u4H9OPNUe2n5volvyLI6MK52cdARkKyJrT9hvH8dXFH9wJ9E
leMy3GodDf/2sjRSGa+be+t8zAuqdPBzWBxWRke9jrPcvhmV74YYwmEUNptsPpRL/IwUhM/1weHU
Jz2E9jZYB07YPniQtrBPk5VpFwO62Kk07PlSken8lq71FHFu0mMKMT0OTmU1v4yYL/dBOZQUslm8
fxBkiPAt1NVVWpUiDv/Vadm4lsre6Aa6tq0faZqiq0r87r6k6AmFKcx5PPGtt5bdjaidLV664nd3
pj6SkGN1o2dpJDkof0JB53ATMU2jvOGVHc8rkNA5aayuUmG/mZpxblIcdeXUU0AX/G7pZMXmCopG
i0bsJkN2z6jw26EOJsr8csdOMml5ZeIio9yppRevVkcsHxq2w51ptXrzvq9o/Fy4/8Su31pJsErz
DqmW8Z8cMAL779pQGMP510WTitBcS15z0MCv4AaEKpcx04xpq+m7sVvHXz6EQv2pQm+MUS+3F1mZ
jLHlTVk36RuDXLEP2v551km11S51rSq/K2ly6ObgqZvYZNK/F+ebeCmk9xrIN0wr3XVc+oNPv6xD
ZHK8cSrsM/fGiIRgdRpz+Lx0sNBAiP7L6nfvo4ai65WnhV1EmNXpRZUspN3M4cw70UzC7EXLVuzS
HC3NXiWlrtrE3ZYxmtoh8t3bbqe1w6AUD44m2GCkVGeO+V3Wtcm0gj1dp9U6zJP5tK5sw3pJEpXS
e5Ll0g3dofzRBAEkC5dHRQHowaG/zUCpOPgo/lmTn7W5mxIqAvl9/ht0iNxsl48mThusYfsix72P
3/JW/5suO4sq6WePU+CuzNd7nSR/6gdENnmP4DKlFnDp7vA93c2pt/GwGT4DIR42ThIRwePyEa4F
HM7paDrltZ4dP1ZFj26eR31HUEcq3XvIFv9s1NMcg4H/Yej1u+X7944y0SfduxS+V+xn3qdV4mUA
+m0/wdvMHhulX7tm/agzuUQdd1LqNVxQCN6+6aZt18NDjH1KUk81j6bdhkYWpoITLw2nxblwaOTl
5E7HUp171IhN+TULctLhvaWgPCxdbKU9RBdEv2yjMrLh9haNmfWxUQaiKu1aifKxsVBf5C0jnbKi
Jn/U8ELiWIrMVnYAFoZvvD4HNednQ1rfrCDv8si2e+8suYXsmfhSninsnsp1La7+IpdvvBGCMDAE
SYrhlrvc7JXtxuguK1lvx47W3Fh5K9Y+8KmKRgfOr4ZEdKZJgHvtrRaYsDkVwV5l6Hc2gw2KrxFQ
MdeWGCwETa7GlL5pXYOXE30iZOv9OtmT9Xm7f0WT3lQfKfsXeYJ6S6NttjGHPeQlNZHXlLXYiqyI
MHWU9sLBbulN1773atUyvklssvRMA5hu08kFBQEBsBxOg2iL7MKGqGhATM7658T9NPyvY6OvhT9N
xSGnRLn+YZpiTlKnH7vv/7E55Xcs5H+5iLGmUGGDonhzfVLYhNn77+49esdJoes5BPwxyB9rux6f
FqPn8KRznFjj1Re6Fxq0ZLMtmiYU6B5TAKiQMUh/iKmlPNMSthalWg34ZiUSsTwJ9uQ0+S7oGOGY
FXq9kxZQhN1MDx3mu0AA1kvztb9YruCTQIPhpbVmDCMZufhdx0//n23r/9+r9g8cVTfc6r/vVrsf
RtnOf5wn8Tbkhfzjv/3P/1n8cRzqN/HzbwVff326f1Z82dR13bp9CFyS38E19S8fGxauPwGFkIED
hQ35+4aBF60c83/7h23/yaRlWR4X8C2QdOsFg6by+7esP10+CV42ukt+k0//Mz42+tz/5mSDqB/Q
u8UCl10PBiuSKX+/dvvWd3nmMuw6c4k7Q7Ov+Dy0neuU7y3r012OKSNupr57Z+wKkkp4bUxztXt1
za57o2NQ7cZebEnh186d0rKNbQzhYYGAcCXOVIPj2L4ii5k7WYkpmeQ40cku/bhpMrUHEFccNo73
O0dPbZ73S3thx4m/isPifjNbO84GhP9hc5PFqN4sT6hjMxT8LRufrZmJhDYuLuh2tPsYnZWmGQ+p
HLFpiBc2vbhC6w76D5WmHaGiaGvzczu2fkzmNPHUVodBJl77oZ1DkFbFnV858uj59TtByEdfNJdC
lj+brXgvwFiEt38RpPpXO+9n7mtN4rfbj6F2qOHFSDIF9UXT0XbZ3Rd7l37jcNbaV05qlIi2I2K5
03U8Ez2NR4VLHX03mjznqk/TT082h96TN2rboXCq91zRTTXk7XPmzde1G2BYFbgGCrIroZA8wKeh
fPdsOYd5poq9j9E17KRevvSdUR+LpsjvfUAxAoltU+fUGdXeJVsd3aZkYdGCTq0nbITV8/c3I1oo
7dS4rJ17h3dH7ZW7PnT9qz7yt3GofK1nwW5v8X1KEHgVbv+qdetXjpfPQmXndBu7nSn4YAcoErfs
koPPrH0YhdHGhKHmSBjjNQdGBkgj91BGQEzg13mhv+Kn5uo8h2T92uN6SrjRr6ehlgU/+1V3mEjY
ELQMjTtA5SoaUpLqKySMq86Pxwwy+X3Vc57IcoYpVpWfqa2dKnX7Gqf6NQiqPA4yA6iEjviz8fMo
oI0lNbiJ164MnENrtBTeb5ZxwT/WHhbfse/U7dJZreEKjFsLg3aeLms6TRfSvzasoU0YADe8xnyC
KNC9U/vSPxbb9J0D9t4sIG0wzB3avnjv8KgytLXPuTuud90qXodUPqc2xzOrFM8DX23ZD99pJn4w
AD2G27LmySC1aofQ/E6+/yex/ja2baA/aBPAX61hPYkWLdAWkCiDPGuiJtdOVDE9B3Rkh2SGqLcX
1U+zdV7onnx0UoXBoGmrBGf4LU9Fz+hA3dFdq0NRwahYRzAFnK9TUYoLyA9KLdIKcEip6gdTOoeR
+GdsZeJZKt5nKsg/HWU8zriOwmWquewK8el0zP91jmHINrFEdS4E9UKzFasmTPpDyaI4aJZrWeSc
cjqsgbRXHOqSlxYNnRbNHGTBIRgJ1dDjlV3czRmTOXUo5c226+JwzawOP0+98KykpvSb12I0Lt1a
rPcAWMV+G+jQDSqivJ0zYKEKcHphEXGihcQPBj8+gWP1tPL65YaNEauUyPvvHEJguyhM5p2eDog6
Wf5zbIMP1Jn+lGrFZ+rbe46oeDY91Hq7YMaee+eBhMe7ZerW0RX41uthE/sALB3kmnqIzYy/sQ+E
Heva9pVXkoVEoF/rUrfBYVMwQeRHIReYW6gP+c+5WK5rU33Szjl/rUsCbyarc+T31Idqx5c2BHkT
LeUo6Kgw16NXl5yYTfm98rN3aepvvj6jY1t9gSor1lOfTlVi8OYO7Wrgxme3ZgSEm6W+M3OnBcq3
azEB0JqI7NUppz9NeomiYYnunrDHdvDXtP8+tTk6gd+JSzML+d617gTBs8fmO0/X39eNgy/k9mbD
4ufzlgrkRnE2cLGDbnCRrdyPDpqv6EksimDv2NNfLOv/B2PIv1s4evu7PtqOeTHLx+G//24ZzX61
t/LOv/2fnRiLUT1Ov6R6+sUdY/yXY/z2kf+3v/nHr9+fhYb6X//2j492EuPts2XwL//3mYHyqv9o
ALlr/2jexH8Z/vg/Z43ff+6vScNy/sQVbSI3ME8Qk7j1oPzlmLfsP0k9kXonN3QL1d5ibv+cNCzj
T2RpgmLkzX2o3jeb/T8nDX7LhwpEgdkNEEBoyvvPTBoYev4+aUBVcPiabpOQQ2QI4NjfJ416XiZ4
FtUaKWM6lsWll9bttPnedrwh2PYnGPMeCuzYU+qfMJ6dvG268q6o7epsWCTiN13/4eHUiCifCnNr
/ZVtFkvm7GLjwMEQDwU0MYq3YTRftdRQkV2gq0+K5//QC8lMMFyE49Dj4HuRafdvpr03sdQ8B+X9
jevTcXCnuC6hoc6F4XMKulgOe8c/9f7DPWuo0POuJpna/LLmIWtbe9dYEfbYFLe0wQ0xBIJKapiH
ww47C1osFPK12+l23E0PQYVyFhftU1qeC/oXW0qaY7zCPvTEfm9WdzJIAvtYP9fPZQxh+D7NPvsv
lv7UXx09bPAA4wakGq/eLnVSJ843LY0VTdavvtp3zywWoH2+aEakUx3Ohq/4lRtP3Lf98KWv71rt
Kz5cdOMthAGfhZrVRuw3ze7al3td+vsNbJu27lMcQF2xQOnb4mO9XmTQkzV4bLU9T81+8s5Ibui3
3NW5L+4HQvkmp8Vo+q4+tFftVX3ov3/Vf/96+2f+Nn7+9c/8jU3lp/nxr//Mn+Wbs3f29sf8aX84
ezdADSBK7qq7eUhSlQT7vrog/wIyq+gBNdnGYwcB99K81nflkCC9svf/0WNl8CgfD83v9ZttRTiW
w+plifOnVT8Soc3NfWhE7THfdmsTL9n+tkxJ74mJGQ7cxnhmQGXR0kfrdu9akWU+8rk8A+kxxMrU
tPe+ZP1E57QK8bzQFx4KJ8kBey3xjxU2VQBdLbSYK09owLdfq+c1AtQxccR+xZF0H4IdBEz61to7
oULvFaXzUHYfJuID6lSudpaOVzHyvMhdE6uO1QPfZ44FSUTVGCMqUkv7oh7y91RPguGhwdclTqt5
EOfUirtDPtmUUtLKXj9l2kc23DfuxTzWU5Lt+eNt/nVdn1br1RGnB1dPSu07lypzTOzZXmRkY2wu
c6SXfIWoQ7enfZZjTvNYNMy4GWPVRoV9lg4Qp/Uhnw7WvNc3egvjXtsJvuHWSQCB9tf1tqX0qxCA
zd5Jr1Z67S6YQ9bEPrXjxX/E8UTU2YjtPAru5XjK813W8qaOlPkyaA/DPEUN/UyQ/kr9AcLA8pm/
FHfXOMF1dvI/k36NW+1uebtqIQ5C6BwBjslo49SRP3aIcHY03OFwGGK2J4GF+zSsX7T7Od/xGU21
czIkuN0Kh3BMT7V5qZrPtPjmo/FVrO20y4Jg/rZq6W4gNEnB8t50cNlqToiuHgN6woGLHaPQY2/T
DkF+rimXMIr3zJ/ilYBleanGi8DS3FWXAFHmf1B3ZstxI8mafpV5gEEP9uXmXGBJAJlckotISTcw
URKx7zuefj6w1CWJRxKt2mzM5lhVV1MUmQACER4e7v8SCeJ+b9bg0T35FCMaE9vygwVs/bZsn3MT
+PVKTXTxgADXt5s+OEkzYuJtNyYB5lpWjxkdtgoOy0mmmOOAAa2Q1Qe6DyJ//7P55foQF9wab5Qd
N5TQPSbHdSTjY84ZJzG+4iPyOGSHAkufJkTRsrQQzMIvNb5PpEfV1HhSvxI5zT1U4gPFhWY6rVeo
JGagu5LeNgRH3o5zcVKg5YumN+qzXR3G4iyu9zRk1OYwxRfjpfGIWBOAjPqmvLHIBKggqqhx7l9U
1+Ml+JL923zvr/+CTuRrYtW2BzTM4P/6FxJD/7W+TBenn0MC43baHte5IU6h9AUyXMKMyl1s89yq
CHTRwHxi2iupKyxPPdiDqr/SAOOu8iPl2Vilqc2aonk3cK4QFIPOwJMETjsWbtE4oXQWxg0aLtyF
UYV9hjKaZtgzsD1zPUbyIWnCTntHN2X2ZhPOtwFABJc3LdLfI7rRpyCZmltGtZLoPzMxZlsD9lo9
mXbElUl17c0i7Ro5j3WWX6N0CKkSfZnmfTHrB3RMDvlEVwD/KeuTfpE9jbPT5nvSd5nUV3r8ULMn
RnR0qsBEMdmwt+SwXYF3LlVH25xFfl91Kv1GCl0TBaNlAdbJ2hHZSOTNW3P5PND7LsXMFtpPnWR5
O89m8tPhUcVcrVEtzxo0umqbl9Xoac3Nc8whoAEHTu5JzR0px2F2c/ldJOVP7OYfEP/bnZ6WHeeA
11DuAvY9l0PnUYDjNLna23aDdBzF08mJgYmbI6A2VQr7SveEojlR/na11XQVocDPqfPm+XmOL8z+
McepFlMs4ANicsisswB1xEsktMYxlnAhxtykqBp6gmnRqESJgEaAakv9dJKt63K5k+KFBorh5bLq
AUZySTkquj6giGbQNkLuj8LyERzOFZ6MF+g9UEJcHspC/yJX6kWsXifVp5d87B+lpf/TvOsVSd8l
eX5f97pruk/wjr/VuPofE9Zvv/utyCXp/3rxExB1zcKmcdcB+Cv1lCQSTEQ2dORIdhf7H3zs+Rt0
jkSsrEQUbUhdYfR9Sz31fynYS/I5lKVQqcXz85+knq8sgoSdR6rqu6Pizxlnl2BGTGXUCJXuiEbm
50jW0c2M3lWS5AtdTRwjy5uvR/DIP4zSL+iKP3MVv1/wFTeyROoXQU7OapuIQuMEJQ9ovG1u6QP9
wKc/X0P6uXL390Ve+2SJsTQnNNTWMB9v50111WpwZw1FnpgyEyRvGnFTKp86ZbM3+poDVSAV4dw3
rs7x5AcG7Per7/TQHySSCh2F5FTNhRB6tF+XuQt4xqm7jbVZUtE6iyqIfICGQ472xFJeIPrwxpX3
t/a92v79yq+q7Ng4phbecMAKOZubtT90aaiBKIjj9TSK03mm6WGg+9mBFIkAY79x2f3d/eqy+7v+
4YFzlUK+ZuICueJrfj1eFdfDI3K01UN9pnj054vsg/era7zitgoSqs/9VkchugouUZrq5Oyv3XVs
LS4+7m4CEvTPV/rt7KHo/OPjoBolWujXL+Gsk/fj0ZWa+LpHMvtYei7o5NHA8zn7Uwu/17B0Lctv
nHfO1Jyhz389zk9c3t+9wH1C/zCS+iYsySbNQ6gCjZnE8zADfuriIN2BYmCSm54RVU/gYd2EBs6f
H/hn8vT3WbPP4x8ualqLQL97G8JcFncZcFcRF1+YVB9DJ1ddIj/aMBGYVf/Pl3slbfb9eq9izqSJ
q9kOphk275u79CuymdCjCgDUj91lRHbw5rz83Wi+ijV51GWmkittaAnQIpX7EidVZbVeps9GRIsV
pwXlIGXKO/HNACcpvw5x9C9+Hk9tpkw3Rx04PmAtTvogva8u6+QyuUtb85Ccq1A+zqMBpMihc/s5
0o+JXVxVl1MfLKc0sj9z/pUSL5KP4BKutNHpHzIa0J+mC6yVbGJlrFy2n+qr+hYtWMXNvdbXtEvB
oxp+6Pj2TZaFw6XZSI9FWzjLo+BN9mfTbmU3W1yzDwbl2KuOJcMw+zDcTre9eSl5HAAvTNrlfh9m
HvKmoXDCcX45LK7qKNFh9btj7Q3iAYG5sAqAHUX95+Syu+qDtDwOQXdl3ep8IqYn9nJf3gqH8bo9
twbc4xs1esoelYvYNye/DeJTHWTk4R75VfuluCFdFDt3elI5+FRXwnFO3cXvfIi52WkM+v8sMiJI
9/M7kebSiguEuEPKjfig7AiENDCGCDTulGEITreDw2I5ySjdmwhir2+sLWmPT/89binWq5AsAPiF
bSXKIShzuxFhNEoYJXFYj+SPCbCzeoqcvvuYSijUEFamoeEAK/srCrbDmyvc+PVKoJ318+Pn+kLw
lKcoNFUoGbUtlha1XdOdgUf0oN6BTwP6LR6LWTxFJXSPWsPbBnSWQOlYU1GA7xsJlEYlA1UCMY3I
MUdJOQUPuSBOSPV1ssI2bW+z1O1iyhGUY6cjPJb0QGXYa9POZU8c3VYuEBchF5+R+oJzJF1g49zb
2gwAu59wUjUh5sWPxpoy2dZ3WSyFNKihzWJrRuFi/QCS4LqnoPICLC5iFRFx7XIFywgCtT0oMOfN
FlZrBSffKK+SqQLqihI4XfE66YNY6jV7xJFdBEZPJUodqZprVxX9ZasCWNBwYP0oDddvBLpfpyGK
9WrPylTFwiu6icIoDbL2PdZiT6Yguks6no2GEdy8gaPSal6a1E463jhx+I1N7NcxXXktGzkmsYhv
QxWFUtQ+JYrkVqaC9zgpQASoOTZONVNx6JS3YvrvHvXVxqV25pLqYhmFbeXzaBwGESGnIsWuCdLx
FqF6u09vk5bTEP6NBtYQb4zxr3MP5bWb4UbbtFxiIQqhz5yrfLSrxoSXoLhJA6Yma07qdpo0SHC3
b1zwd0/6avdSlRK/P63LjlAiLetY9N07wLnB/lJ3Zj2YlKkrzprETq3Lpy0+WuGfr/zrDAhtlZ/X
8IqtXt43enacTOsE8cEV0+nUIw2W6Oup4c97GvTnS/3mWIAn5s/XqsUZx9QilcN6Fc9JJB5N7V7N
dJZ1/w5gFJkRLNVho59WeG9ccs82fhEoX6tIodjZVQpqhOEUDSch3exovjXBsZQJeneSdEqJhtFq
XL+0nbgVCg9vBWnZ/N3FX0VptV91pUhJ+ZbplM9WEKFjZ7I5ZPVQ2tJiRbaCpLtaEKLyvZKV5Key
4JQN2artroCcnbZiDos2+oBM9YUi05jOfWWvZynYeQyBrB/M/pArx7Y/1PVp3QhFft4dBN6edBCG
yEF5w17lYOVIIpMZmAJRFnwmQSvhzUZUOxeQmZD+2LidBNG8+VbZTnPzpBbnhiQx8afJ76ywMoNY
DBYj2KjKLgdx8Wr6/bZAt52EDs7kGp3W/L0iX83lKVLfa+rtKN9by2OjPg/qQ1ndSZOfK/5kPE8D
rNdw6kMRnh313jwQS19a9pvGuaJbfGnCHSZIqBdpkAQDoTnQl7UzvGQiOspCI19M5spBZKJ6alSo
5yrKdd6N1Mc6GFYZj7VdSXF+Qic7BLYd6Ct+iDI68ul0yEcrnCATTO3Vsubhlil3ejf44xriE3Kl
mo90QaaaRuq6BgXQyZ7lPjTqKcMvK7FSPzGXL1KMh4O53llF0tq9Yj4LlXS79uY7dbiS6i5EXuUe
tDjMx/IzsKSTkS63Ekg+Wo/h2utegvNAXKp2Aix3V/qS1v7zLJgHiyyn7Du3yapPm7jLfFBkTWkz
rOjdWpn6riwyf6M8nWYMBpoueIaYIqz3/D5rjZAOiFZ8hcdhq31t9y1d7+c0Djra7tizTWuJWep8
mYymhyCEL9baRqsEKY5ZD9qYQ91iUYqvsBIwj7Mih7HQeEgKnVcIwHude2potAAcAU4OCelkNuaN
lHQBJuEeTCvXamGYIWQZs90kcjD19V2xVNfZNLlAYUlPRBxuKakbfrS0+9Bcc6a8H/JH1P1pwQPw
cg16+OBKbvNy/txUtRNTJ4UCFxrqGBZNf6kXIv0dCqWqASY8Nb+q8nI30krBX4T+KHTcHLCgUeqX
+JfIYnqcY9CEC94Oq343x8aTuS32RnE+F+UAQg529NoFGHx9Pbc5FKxWu5nE+UKmnF5tejiLo69R
r1BKKRCiGjUGMCOGGejJGXQiHAvtBKwfMkdOr+OD0ESs3+UmiXGrJ92OMhocap5+Uq0eMhYVAah1
ivieyGrn9Byq9AxU8a198neB5lUiJgHXpek8jmG7hlu/BGY7uYXQeWliQqzhuPlcZnjcR6RU+nZ8
U0b/pYP4q+j6KhUxIoSajV6ZQtyDnCiOLuOBBV5OhzoTr5QRV5QeeEI/2GNz1QOirMs7cJFuTMIn
6ne4mtPSQE4mbt2moKqJRKQ4jK5RgTopW6feOTRkkBKAcmVzCzNzciO31eq+rz6IItnOl3SWAfXS
UJLw2xBy1qXgQ2TAsw6T47H3RhkyjnUTT+emus0NCBSwR437ct6cP28wr6CI/z52oiD48562JdOW
45CXhwo+XDLNoYJGx30lfmCHAZyLsdCC6RCoCwR5USs595YGn4iuA+AFkRb4EmKyvmByjykfm1/q
WrJyQeZ2Vba6d5Pk8Rub7ys5r+83+jqXktRkU7W8C8tVCRM2YUOADBfPftW9H9Rb0brqNmjkaePk
Mshl6QLMVZhXw4UcDYgJGvRhKt7jOZUvwbzOTDL5VIjtsW0Y5qRzChSFMVHrivfKwHRDmKhx2iLy
e5iGeWu4S4b5nYWPRV65elRB76idfkpg/4l2Teu0EryeHhP4N1iNCP3U92XspdbmlEpvi8rnonze
jwAQTJ10SLx+wYo+Bt25ovtECd3sRCciTjXDJ2H+iGkzSvEXjabBP1tvBmWFiyvacneTD2GRhHJ2
reKtpuPeJ9FeMIXFAZd7UT8uzXCoZfNgWgBestZpZ9i9dD0rPr6TNXuJ0K8vdccaPlQD/WHjXmX3
Vpcng6A7bt0b00rbU4Rfrax9pf9QPRGMCr8r3KbCDK0Qya+rTfQLWT+vSI3AcgP2FmrD3Zg94OVk
t8uHNrnRMAOKZ47S+uhto+kUQ38PWf5gFqcMTEueOh3WaByygK6vdxqtvQXFkhi9Epyn0I7agU4j
YKPIz/Lu2spBJkEsJ/RBnZfDEqMCGVA4oDoXLqSzMy5m6OIV8knttAWQ250MC5StKI+5ZQRwWVwM
UtjlK2/DAj5L0YeqYnDxBsS1zf7z8nuxyP7VOL3Om6NOakzwXaFWfMDkykET6JLN+yROOHHFQwBk
6qpNrRt5VL80Qno/in5iiJcyLy6Piyulg/umtzdSF6pM82wVrrfdxq/L3/WJ+iiXfajHmMbDNRNU
xIQtyFfVfoieYs4kH3RsnOd4OZlCHSiyij3rp3FHz7OXYmLsLqvgmxn9UWbjiliOULTXzazTCKNP
3nbIYI+BtH5U6xeKCT48tQdk7bIxxnBNG3hWkV+WsLT5/xb3P4DWvpjgO/PQzpmn7yfm+i7KaGp1
qHHRwjdS7GxyPweHv4BAiABt/XmYdyTLL6fjq1NCjXaAgcBncoQm6ppWR57e36BIQ9GSBuZwvQh8
uzB9aH9u21vvUAW0ybnsQhrOOJjAOn+rrPhiyvCLN268OkRseAuBiJSE0MysnuClnMT1ul9riXIm
IDNMt56gRl8UxnxP+h0q290QxrmJUKtE/AVY2A43GH+iS7LJquis6+NavNsQM0h0ygpz+VSOW0hZ
/yhb9g79DzVzuN3qOjsqLUgxK5i1cMiv3hjY35z7EMf8aZ0bDSZmw1zoYQsKN1qT9woVrUZ3Bwky
gTtl+qka4geAb6d6OemKgOzk2L6xeH5TkgZt9PPFoVpKGLNNtGkoCKNP6LZo19aN9alUx1MCwqNa
pxMMJGi7w9nKilPHa92Nq954+N+cso1XaQu9XF2Qu9gIs9K47propCB3A5juHGXUu2uqlXvtatYg
nGQPf77mbyoYxquMpcsR9IBloaHcZ6GVRv/UPO/n+r1yUpCazImI4ep/+nZfJQdiKg7mjgEPYUu/
04nNGizfRvuC/tFJM+9LFKprzQCd0Z0FbT0ZyXbSOAf9+VF/c7J/CZk/bCFTW0kgjGUt1Gmoz2jW
bMhl6bDnecw+j3y5fbP2vj/Pr9bkq91KnjBywy6SYt16Lc0YFZrlO5Fn3EdWGAW/e+5bRBYlQBNq
r7hIR7IPkJpmyltT6TelyJcS5Q8PWwH+GzDvNEPazn4pqy48S0fKqZUzni1jPAwSRF5zt8c95NzW
n8f4N10H5bUoa1FA0ZnV1Qx3fbjceL+v3TZ6QFFj56+eJIZe3517m/yMneNb+f5vXu1r9XcrRQJp
V4cLlxEoB3XAvnrYEac4gco2MuW2LgH1JeXEQWmMj5iQ3izxe/jMHxGWOcfUoxXQDHH0VnPrN6vq
tTB6gYHfqI2crbEu/hTB+OzRqkpFzQcVQ9IvnsCQn6RIe+v5fxM49FeBq0XXAtpIY4WznD2ZtB5L
vTsCCdnjlakkHgojbl0/phyG/7P3vPNCfszHei2ONcFkhmusnFQVXZBKrjK/j2LTTeT+PK8Ui5v3
reHDofvPYpX+KlaVyagts2AJZOzTKd60U0a3bGQF72HRrIyTSLNSYtd94xl/N6qvohUmY6gl5qoQ
xpT+9oBRs06XDRto/ix3Ii6YcAh7ydW06K9r/iMQx31d8u8LJvhvjPAL7vf7n/5HAYtZHL8HeMD9
68b+R1zH7lDyDU8MCQkrA6qSsoLDA7WPf4M6FPlf8FghC4EPVuXd1OY7nlj7F8ZBloZSIRZKYI35
pX/jifk8nVyG38KLSwLY8U9AHfLPIdYATsx1AeOB65ARtn1tIVZb6iT1+B445bR1uwj9DJlUzCAf
O7Crx7tOm6YbcOnShYXf69OclHgW16rUPXEEjDhldL0coD7fvMukZW6dQTCHT7WmN+/7yEDjoB0l
Y/DabNgdwydUJg8VtUv18MNwn//alH5shv8cOvenIMWzFCStRaySjJ2G9uOC7hpjrsUO4K4mrSVn
W8i1Qg9/JtsAadYGIazMkHgdP/zzyyoiSun8B+m21/uUhbpkhVopHuQxlQk14lhKaRaDmm3Zjs00
Xc4dGOs/X3OPE9935b8e9cdrvtqdF4KI0gz7NUUgi1ED0Xmm99a28sc/X0jeP+n1lRhNdUfBM0X1
V8cEsUuNFEFh2UkxWUM5uIaZ4qZTTqE0qybhfsDM8FQme429HtsM5DYsy2UbV7C6aayfBKHWAtzr
ZuqNCPByykiUna6cjjkJmyx9ErUSdOiibONoR4VVnxul5xzfSFNevLWlvzp7v4ybpCtgoMTdVwQo
1c9TBF1IVUbmcNvblXEBFZrStWDE0+dyjQoXtScJtw0tqeggVKMBqrRUOtCRZbu9p25ppP48a8Vp
myfpMooqxO06aVxKWKXt9BUpLlZNvurZ7AmGEDU4muEZgdRxQ41eenlMeX9iFcdIzhsNx/BtLBgS
s6kXfMf3kZr3MUP9E3cElOAojLENQwnah7ffRzrdx7ylwIpMw8urmIW59SAk4rlH/hWDbAfuDxY7
KdWva1ZDEdgIHzXQRRMDhxomOuzsEd9kaduWZ3VpOMiCAB0lL5nVmaLmYCnPeZMCIZ5LaUBYSka7
yJ7kSG2dRpkiagzarGYXfYIGOiYwSwX7tu924eU205HjVpU+ZkQ2WfIwAsENeFmVAYC+TJX9DgXJ
Y4vOrpdJ1d74rShiSvq2aF4lyjIk7LZcHisMMVAmluVyOFjxeFt043abca66T7I6WZEGMdr+DBJj
llxEdsrbshiApS/TOh006IrbF20r0fablyzFcM6wluVqwb07pn8spK1nTv16W8M3BHGrr2BMMVeI
Yl8vcgVWgJrhpIXk+94iRt5SoAbWSROozL4IR61EYBFyOfUaas4YWaYLvPce9L6nJfqML3w/1auj
mIaWO7OgzffY8XVHatdl6fNbzJACeWhsL4dyw4R30/o7pAkoJPZRLD+joGThda9OylcUlDQ0yjJZ
aQGATeMnnAzmhwZ3LdUZU150EbelacMfQKJzgTBC/0hSLBeFkLY7lbw1+iNlWaxelDRz5OfoCDoa
bihUYce6fd/vMRo20tJCXCNy63sMn1/CebVH9rqXCfLmHu+jPfL3+x5gKJSo/ncJ4SkfWthhmyVY
XhM3urdgyCuhWIaok62Ki0CS3CPcbCt6bt2nWYn9358j0yugBGtZR0OD/Q+rJFVlVb/KGGfcZmfM
gfZDv3FN++GLiViuW5qDRSRKL5axY2OS5edmjFw0V7A67/QLVUNmPoqnWzowAarc3p9v6uds+a97
MkVAljgX6eypr6Ll94FJe4Mnll8e3syjxEagnDHRXsYHKwGQ3u0+bOs+gC/38I8Sr99mVT+ytf7r
fxrGFkUAuN1/TMK+scvvkjSvh08V7PK/v/zv5PK/P+8b8hZ6uSUDoN0doYDX7qZT35C3O/F8p21h
OyehWKF8T9JU5V9IFhBgQediTv+KXk5CggmcqWIP9k9JX697zhTjNFVV+TwZ5jsb8esJj7ZkUcdV
ur1D6uNRXeVjl1Q3WSdRR4fAkGnKSTJ37SHlJOeRgcxX/RWS5F1k1g+jol1KO4k06+m1CpfpltxG
23SIh8aZq9nXivQhrzd9F/lA/QUjbyjsC0zrnTpdxzRd17u1y2+suXoAUxhiX/HRrLVTZUb3K4xX
6snCCutbcclne5i+9dcpx1Apw5HA1gbrHiehu1JovVQXgimG1123nQSjWn/mPH09DsrFgoIcq/2+
NoR7iG/XEXljZaYBxoLBiDVnt5QfSpoQVU05dlFqJInlKHXKvP7aIUhnNyPsymEGqaNWHY3TFCUj
EWzcPBWDQ0z+WFc08ZIl/yBQTLS7DHE6+JVP9KLuVIMf7iTyG41axjxR/4+V+sGcxYTPNa/3Ckev
QV7J5eFW6GlQS/1hLo2HXsL6MLHgr9EiPahqFCBURAu56xVSwfkuzsEnCJt8tNboWZ5B4kmMijAV
kW1ZjC1bVklPdmwdiKR0KDTuuaNwmbNTsEUIk48E1Y2MhBG5HSqOa/vA74I0MI1g1THPWJHgKUy4
otrAt/E4u4K+DuUipV5tZm3rlGb7FQlzOBIIxTmkBYVtqESfJYbCg/RdTxuzfcji7XFWIm8VhWua
sqciIzmptvZWmMXPWg1z0MRj3pZkCemzvruVRv1etMYrAbTHvH6lp35O4/RDJeWoXfXV1xgBIBpz
kBG01Y7M8uuG/bcLkRFZHdj34G6yyZELFMebPrOCJVsfrUxBdweiwRif69TASkuwbE0Rnsek94t6
w1CFdmO/4pVY9ELqaasVqEIVIYKOKI4WIXuQtbetJATSJD5ORfuQS1R6jfqhEIebCP7jKle3Ug33
Yq7Lh2hb72SrwFtO2O7SApm6GOrFlg6FU6xZhKgvG4We0OyeZO39ZEJNkyNktmkra4l6Yck0gKO+
atihu6+5xBvu5JOQ5DeThY0FLhoGIlDgYY9j232dzDzI0Wo2s/JSSvdXEJk3i4qMkTl1ntFHcDMm
zc7ALUxG6+utdIG4LCqgY3StUBN3WGMfhGyAfFKw16/PstT7kywEIiINYrMnMNmHqBE/zqhMmHTJ
xrm4QfuhcOYZOpMwWvdIEH9GixX4ghY2Q/lyazMFy0oUnvME3bHCCBuBwVFn6UK1kqdV1O4lRTqt
Uxm726weCzEPLKW57fPlDnXLQMvKYDWZFYKaPKHGeyvKy0f0X58n+iJzqxxJ6E7Zun3Maj1EI/rj
XJVfl0Y+zRpV9z/vu9KrY8pfsZGE3lTRy+EM9ioZgPuQQh5atnfVTg6P2uZ9Rt7tmFXmlk38eV5o
fRn6YUPGOsYjIeMQA0zijQPoq6r7XxFaQ8vA0iQDIIGx3+UPJcsSNHjbdp3IXZSNp8QcjZtcC9pJ
AK5SXFhFfZdBusSV/tSs0bHuEF6I0+ehKv+f5QC/zRT2fOPvMs3/H8RunF8NXu8PU2Mnj38jhV99
KiGF332tcoSD/82y+T9u+qlex+FT+r9uxurLp/rH8szfH/dt+5dfiioUW+S/N/lv27+s/IumjaKg
dK+Rcsocx79xvmUM1PCeNCwoN4aJ1CR3961Gw18B0bX2dBCnNEyg/1GNBjkaJs/3k/hfXX48AF67
K2usPSPFQvUyC9NTe+yv6DoGit2AKrIhOR73P6pX5pXu7WS4Q++wNRylO4QecHC5Sa8QavKqS3pi
QeShqull17OfHmWnc/sjdMtPRVjVtgIDeLWbkGrkCascdznojnSInNyVXd3Tj1BYvSng5MHXi4uk
rJvfotgKpHw5Jc7qtEF76j3VAUN+AlIZCgH8XZcGXtCFqNocRF89tn7uZ+7qCYc60I/NXXxUXMnN
r3o/XezxUnKbsDk0B+1QXsVXE7Tog+IOgeoieExDnGPyRX5pBO2VfDSudb+94iDo6iG63sfiKg2n
AEnmgK3iwGYcjEfzWN9EZ+GquMuP1lV9WQbtjj/3sBTlOemSe8Kl5hsOUGcwTDB1L5Prgg4rTVf2
33fReQTgtTwBWg8BongZH6scevtr6PVudLiHOuvg8+CmnuxFz4gw8xNNoL/chupJAZ/gtj47SqDa
ddgfPPEcXSzH1K999Oqdnicb/crFduTQhpun+N1pdCW/C/QP3Ynm8UFxMCo+Ir/vzQfDp1jiz+cq
mPit+ba8gcroWzcjFNMQqsDN7BpO7pdH0Bq5TxbjVP7qovzo4Dl2TI7Z0Twoz9IxPyNo8tn6OAS4
m0A6h1t97yAM7kLIdyZPO/YX80G/rkP1gI65h5VPIB7wqAmQbLmJrteL1W1d8SC6ioNWvqtfZ7fi
Rflle6CxCEsT3iLO2O3kdFei23nalXJlXfZhfte8q7w2XJ7Fw+BoIRxzPiQ9J6fJRzPA12ASDJ7k
5YfsUr3U3MKPgLOMsC/s9M44GyFagIx26isOakT5uToiLe9mfuqKj2rQHNlRHqmouwBCuFnTGz6n
fL26YqDeliclHAPsKlfJMa/UW+nMTPQjLz0UXss6QXXt9st4Kt5J5/SJ9cNPZjcg7/wU46EjHjWH
9Dq/yy6zCzTbL/TL+mTeZpcGK6C7yMLkWB3VU/+Gw+5fXdpfLfVXFcy5HuUaSXrpcnVmDyDNchjc
xgWzGIy2YTfcQ+c+P5MGHAxWZRE24ebC2fRWZ3CFezrjdu+Vn5Lz7BSOaAvucJg9hIqc3H5I3fSA
Q4qDCYxnIYoSSG4XssIOeSDBb7Czz6lneMwiB+lSR3KVg3HIPZP3rTDLh5MaH0s/dwA8OYONDopb
+ktQ32gnoHQehDk/9lM//YrTEWYILzTk7al8NwXDCfTCOxNqdZD663UTWMz+vHam063gID/xoLod
3xuC6ENy0MPipIa5E7n1O/NDfCmH0lWcXmBho13q10zIMA7l++1Wu+V4c5iOxiUmKnGIqOQFVbmr
6NAf1GvNV+qzyU9HduxktnS5+JojMb2XfT0cJse0Jb7/TF3N+fShsD9DU/GQU7KpXbm9Jx4HV7G/
PONVbc8ua5KfjRzoBg7MYZdP8vpQO84XWTD5eHFc4iQUDNBftMMEptHGIsQb+eH0QKFoDdA09IRT
/MiMcxvnk26LYepsDhwmbu4LMfxC9Xkpl8KputgOGCB4IB+98WSdC0fjT/nVdhgOpmfeArJBcJzp
IPuyr7mA810Ig17hVQ45eShcr8f9usXl+hRfI6/IOQNFHifz6kPisQTCNqg91Y8D0Vvc3G4c2e2u
Bid1ES7yOhfeviOdck90FDs95IfZnu0OOg9CBUwqwS7t0X6O2REml6hvLy6mKS7MKA4WYcZPtQH6
GkEGEs/4gN0s0y99jx8MC1UJBXYggWmMc4MHNtCNbo0Q6KSNjUqAtKubHJt3sTs6P2z8v2gHcGD/
VfN63zJf5WGzkeYyVWDxsvX0y42tDFyajyaC2+JVzboweeDt0LmmwxMwlGhGXCS8iYq9amEoLFdw
78CRHUZP48uU0Xhobe2weqX9pXIqB6VjG5F5f2IkDbfxi+MajKeRZYji0mFfspxF3cX9aPq6Px3Y
mmFkZQdaEOyKvddBF7f3abNvkvyFi9iSgxCZN/Hbui8dutA8RgSq7mASyiOvYAmLH8djEe4f2Ac6
c0x0yqvl0PJVQtBsvZ5/Rq8DuuRD97JNZ/8WM+jTPp/7gPYpfwbyFua3JPNhC97bYkrIXCYLZ2fh
YfcPbz0pzJgs2Pq+PEhGojAxu8HEugiQuhuzMgv5rUs67w6KKw8jT4eQgaPzMEytKwaNTVw5EL14
ctbGof6U3fP5jKtsd07k6Z7oD4eN8UR53Uv5B9FUl7M6kwMHc9RRz8U7jlEetVp/fea1OI3LAnyC
RhTfwelP3vWnlrmj+psLBtFBu8nRw5L3DJaY2LkcKl4nbHvXOkBOggRP4DN9yL3kKkx0V/Qmd2Xh
rM7Oldv/bh8zwKS8TOTU2TsABbIxInvFQoCGxGpk0YUoiRz2qVx7Fr8nuUj+2hXPsBtDXFDbdak1
hvvj7KnScBhPa0Ak4O2tzBYGiJ8Q7H3qoZDG4FXh9h7DjOPKcPTctcm7J5/wI7+5SML+iOcCA677
wvX+ptGeDxDJYsKaXnzofIQsnTvYUTzDyoSrnGccCHZJDzshKuCP8zIWnCu5aY6CL4M8cPM5/0Pt
lY1DOQCS2XjP3E4gnwZfD/RgYFdO3cizAuFEDDoJ5xl+HbJXh/1aKlnevkZiN/OSl4kpsVXM3Gjm
NH6nOxhOEi7ZeDyDlbdPieqC2BQU+0wmuohMMXyguQBCwAwxeYeDE7XTe9v77X0Sgphb3QQGYB3Q
SOjY6jIflRRiF8bRBTNPZFdun+jbh91BZs3KfuLPATorLzMV3UEfRuSBitEhiJz/y96ZNNeNZFn6
r5TVHmmYHdj0AtObOIqkpg1MIVGY5xm/vj8wIjPJJwbZqlp1WVlkWCr0yOdwh/v1O5x7znSyD7RG
7Lbj0PMj9EQ4GhZ49OkY8eBOwf7Aw7yPD/13HTNsX2y2Kt8NLKnKlt6mOjiJV7Ki5HQYQrCrVNZy
8VnRHUfq1nqYbvUrbBrvuvCUy8Lb1rvm2Ohutsf99fg2J/Mm3gjkXy4+UoCgo1PuEL5zAL/yM7DJ
cSAx9buJ9zJdKfz2ZvghI8FdHTgJIbYImnV35KLgXOBGyzvr0vhucnzl22VnccW07uLV36RdhVmr
+J3Brz5OHMcCNwA5LC6XlHcDaT3rDe2dIwKVN5Uf8F9d3LZ96JVeHcAf5AIyxRBYvu1VHs6cm7PI
fcDCevJRe7Jt8tMOnwMFi7XdPNtpXVxlM0Myr5qT6mr4nzVTp1GB+gGbBHpr1rRxqXZ5iqP6SgDu
d+LXnm49HmW8iPEtoLtxKKV9iH9UV9tSN0eINlzKLz7Wk89r38Ylt3bpfYiLXV8XuwZHJfY07FOz
g/TEvCyvi9vlEb0LHIUezwZa+n27x3Jw1MMdhZWdfQXDyHgiKvFzznF2GaHKg5EGZ+NVxzIA9HqM
jtUuXy4ogMXX86mBhqV7hBfQ2TiV6CxycYJADD8gELJL9jxLALWMC2g0YIM5sTftIENyEnpuYdFx
BrykalcHsHTiQeHc4uekhBSJQ7Uar2hzuyTik8ZFscuNg96Rf8CyQsxgu7W/+S1oQ8B6slwOV3DS
u2lAJwvtsfaux1GD65dqEF+v0uub+OFBQ/jhqt4jQuQ3uOzIQB3qk3EV3iNy0fMH+U48NOYDhVrz
AkfMj4MCVP7OIpSAQwpCogOPyLLQHeeb9yPG5NCfwkP1wPqyUXRPvR6IQiATv5kkCkVO8qAf4Es6
aV/1H9a9fpPsWB5+Nr2D2OtgfkkeAaSfzJtiB/wwgGQrQdbA31i0biVf8tt9seOKxM3c/FBldQw/
2kl+wzyR3XMj/jokXipcFFrdwaP/Gep6PCljx184jds5N/im36CdRdNg8bMLxEMq4pohQAYrqH3c
vD38s3qzL1FsO9hfDQMVBrf7rN6FEKuwT/hDdc8P4/Ntr5cGkgAGBoPeLXYyUkheddjiMPvpvcEH
s++C9Js+n6SvuKdsQKm7CPedZznRvQZN0SFpD+suDhDV89IvCvvhO+RQTvh98qZg9r/RYoVRaB3L
sTiJPKNwha9Di2WyuzoIqYTf81+Lt7mhI263/uQ1Rpxxi55QUruZQ8xFeCl70GMEdLbwtwuKNGhV
YVZ7xJu3SjuPo35HX/zQ+vHVagTzzyWgvMxwm3dLa/FM+NUwQs73qxxbi5F4CsfeRdZeulUDM6AJ
lsfo8ZPTzol+5B+gh4fTOqi43Da3DicIsxayp+s9geil8NntmPUoSP3CI/HGWHKg8DM1toE7hxfH
3nW/9a7GRcvDu9uhQfycf7cXkOKFbs72trnX4+o+/Ex3mz+7LdcWgvQOITSDLFzRtSt/krBRiLQf
6QBwoCXjzsONdvl/DJDKQkPOxp8UAgGVv1O4d/hm7kWB/Qe6gCe9eXXSKXW51AhGS4ydRwsH16i1
zYNFJwzdlT4MdcHgoQXKTEKM/OYO0o2Fq5v6VtDcVxh/+5DvaE5/al4HKslPcv2687XBBPS9fWQf
3TcH1otLafK7j2tAIzRG2eLuhZd6Z+2hCHW4SHdb/qXfxZsZ9rdVJgTAKOMWXGzyVD87PEYpqBko
9SfuFhwXh1/ggXGkgvggH5Or9LD52BZ6SoHqEIHoHrSBOGKxXz8SanPDbOGihFfxtv8Nt8zfZKzO
EPy0XiTFUtXKJU4qnmYBwzCJJe51/wd+ik9v4sIdUiKUyE0uGNjgkh3JBZE5wqah4Ib7ZHPV0YON
owLh1D6/2fwtsC7bvbCDxZVbQSGXhGfqrNfhQ3gZXqKXc90eYEo/gKEjw2HjsXYuOSac6ulokDPq
Pub3ix/t+0OIvze5JhZbxvqTqNkXx+4yD8YTDXD8S+/admlc9ifzsFnEIbDuxi1s4wnHT/On2bkR
XELFrntYIejqLtO77nG7BpT77X4rSN4gvLxXnIoroLsVp9n5PnK4qeE8mSpKG/wjb3ae205nO8ee
sV9j+Ly225FKPVatcFMvptkcP3O7VyyvPUlYQ0i8jtTNcHzJH3l1j9FOg5LFI7FEkm67UlYCywkX
lfFdMifuEuQMkXrd5rQG26U0c94mDzPBz2w+Wng7B5t3Y5BowGuGZG31Nt9gS9+pfh10GLJtIbhL
d9IObTVvfZoOzDQ4hQ1mijeChLoPRaNfHdZjqd12JsfdqUhljVj0HmowrkxBBiGFhpUEUReYd0wd
M0C9xR8/SrcrB03zZ187JoT6Brf2uOdi3i3YS83ncBBnJQEMi1z+9KwSH21+JLBvPMTNxyZaYA4a
kb3RX9s39aX8Cdp/+i5kXL30cuJ4b0YERG3kugVOWO3SApWwBRGlZU9O/Lkl1Dotpyh4SPEUh0Pr
UPfDRuS3s+nGx3YzIPsttCW45szCWkYIiIHxp+vNRRzwfzYXT/MbWDCoHx5zH7CGuzmGMws3HLha
sSU1VmNz6WrcMjI5OHW1drEFJVCoYVI3y4Uduwi/51fRzeTN2KQt5UChF0uV48++fVoV4+9O6zlm
IauNLI8tcRk+Ktf6EXAWaYjN33uQP6x3JnRml2Owepsja2EaN9dSCcobajxkmfsvxiG5M26qE1m1
2/U7rN3X08/sSgTanjvet450kATxdUj+ePMewhuwy3fjqT4pO+24/qzIb9IT5q6+SpZzCZKDiWPY
XxBA48YQGh9GXGKCuKDdL9c5voZ5057Ew3okv+d1By5NPztWbJHkorjoCDEvv3A5Yvo9+SrD4K2+
X5J0UW/UL/2xuOAWwqFFiJMc7kCSsyE1Ye67g31rRd70HfaB5tAEEOec7Ov8gH3HipM+J/OmXatX
3UkcCL39LcBPd/b+6RX8FnDjfxhiFtAqEgtvIja8KvtRgdO4/5Y9IghQfHtZovnr9/8q0Ww8ukKj
qgLbmWXLJomdv0o02ycm8FVZt2j+B3/zrxKNJv6h6huAdgP8IQ2wgTf+CaPlI41H3CCjKuhcEB//
pCX+K8FE4evvyZjOipBkmgxAR+Cw0BnQDNjYXpb/gG6sFSJ31W1U/KS5e5Zbus46qAexeUCNkHF3
K/ieBTrDMUkORAmddw7xyzMsfnmCs5s3DlGgtlueADIR+G2hnKc/r4L+cLpcDkabeRYM68PXwuzd
jTTGln78/hb+24ri84Li//kfttEVCs5/Dw13vsXtt+QFSfX2C39uakP+h6WqCjJ+lmlv25qX9uem
5hNNWMDD0Zk0DJPt/a9NrULrx2dowFsyihh0i/1rU1N3pBTJZgaNAX21bSr/nU2tbWIaQHtVFfAV
UhlUMf/jeU3bkAwtRUqAak9sDXCkFj+rIk2+pWhgXKwNVJRosDZuls5cALG9flXjNgoWSTe9VS2q
d/B1Wxn/34UR8fQwHFRhAOBVNPWcnWnK0FEIO6SkViSqL017jD/XVVFcGMlSXch6hgNnSs2fLOl/
e66Ns3P956hP1sVSkfDQN+D5s7K+UZcTaMqEAK8GpQxZw2AD9xj62c+rgbLXnKDRozcQkXb9WLgr
amFOU9N2XcohpSNjiL8ai6bfWCh/LFWOQpCpgdauoROFTmrdBKKkkOAj0qUvA522izNMwBpRDpIH
kVwraz1/posDoe8ZeNFHNdJp1hWjtFtEn9DvmEitjQKjKUEgHIX2JnEg7oCWkgGSVVJX09Te2svy
IYP2dKLZ8POioLLo2IgyO0NcZr3bCjE+5lbdwwsq68CnVLCsPxVNQP5QZsWsOaO9mF+XFnBlIcmp
/I7hUrclPH+xG08lTU4MQAfdyyVGYCNPpbhuvUYMvoLckcoKLLOd05GM8oYUXo7FD6WG6y4ffa37
WhbWTsQfmhFmBzkKKnEXkikUQVIDQ0vnQwNXLPqNEIy0QdIhY50lyGd0TqNbex1p+men+ZVSw3YG
fnl6TaANCEKPbv6zDbKChq2itGs9PUPX1DL7ika1pNy9Pcpra4Tyjc39BroEUOHLNVLEmtB4AdWI
WDY2V4P3W4a3Q0FjbPF1FYC38yap3vMLfxkVqlFKJWio0oliAJ5/OSpC7F1am5A/a+hUQ3tbyBeo
y6L9Oyby/A1RWO0RE0IboK1EUMppgLTCfiB6lmMEB4s4li7kVE0/pY2SPcQLfXpNO2W72VwMAmwr
eg8XrG1b5cXL4IGxpTSCWCpQDfhOX5zWFOrzDPYGlmlGpxSGFGrO2QiRCdIqjopAVtAOGolp9M8C
Ux7yIFk0KLflWriVYs0Ho4vJ9ksQFmmSKo4FKsher9Yd2jpS5hWApnZL3h4Ns7sFd05LRANDTQFw
5FKppOl6Aia0Q53jQ78u5XWWIgy76OV7B+YXQ2jA9Mp1IYAab8JDG1jkuUkaJY1nn2jIH/V2r7Yt
pGoWZAGq/lOBmdVC3vWdI7rtrhfLyoiqrljoK9pQeMhnezxHzCREMQtej7a9Xxr4ahaslJdJx6ro
tHfs/FnzJYae0TYo16aigNumnN06VZbJbae3GxmxCe2B0Qc1siUwlScSHAQaiZalgHzkRt6bFoSe
yfzz7bP2ZNPPpsvtqTBbmb0E5+7LBR5QEV0GPWq8yLQj8IcFNbMB2rJcrCGsFAaJgAWR4KFshTM0
je1WWoN5QYkYltgcOGq2dhfyiKgdavWBrfX367gxpKexjcJHT7dhrMOakZWUI+AFBeoaUzguTXh3
uqZzoxz4XTHf6hYU7v2kSDdFmTU0tBuGP4129KFLJet+jAdqCGGd+SJtN7psDKcxxxAD9b1VPbAn
SdKjANrOuuIkuZaeZp7tYxI3w1FBxNxJoHrx5wxaqqfl+61Q5v/ND/z/DYNOoPBsJ/2CP9t9W7/9
xx10ufXzMObpl/709tAPwZMz/+m1PWHJ/vT2+ERV8P4Eln3ja37eCaige6bbFvB3eLxxfDh8/wxh
lH/Qssc+lRVNNmGH/i16Z+3M1dl8TSE45ubmV2r6eRty2fWmCGtEFDojp5Q9wFpyNZLMtrFxoSbm
oxRqqFZENOp20HhGE3+FSEq7b/GEZk+JGw3JDKrvl92oZiejsSUkiickIFBiWztnmGcUQjQUEgCv
R+AuZtqePA5LsUlTSdJ1J8ODEuYSXDBLmRjpruxQxwlrUyFtpw4RSKWyotC6rF31J3zzfzftf25k
on8fneyGb8Xz3br99F/xtr6p3Zi2AWrflI2n7fBXvM0n7BH6Hgg9ngMilU1TD/9yC8FNrJHKl/21
VfkI393cmlxxk7aewt8JTPTtHv+3hcYjMQFdiqeHUxSAmWf3fESEIKtTVFxPRt3fWwXMK2GrpX8o
iMNTgkHA8VNiitiGw1POD9M6UUCvZi3y7TQ1SEb2S7uH+ShZ4mr2mz6LPiDDKn3Q5CW5Tgtb/bTM
sMsoRhd+jaoJptN6ohmgyWCEk2k0myOAN0umP0TSPJyA6ksfJLWh9DaH84MS9ilcqbOWXcStaL6H
6Jlb2djfJnOGGVdbfRS+qo9V7E7Gah0LpIwh/OspNCbT1FzQ/Ktaf17g/7u9/1NRcFb+fn8f2m8v
Q+/tx//c4KZGGK0++bYq3VrWlqr6c4Ozv+mwEewyYk1hPmG5/6nzZP+DqJzQGgEoeft1dt5fW5zY
WzYI4m2dbuqnX/udLX7u5BmCU6eCN8b9gNjjnIy3XFOxpI2q+kU21OFx7NTkFKedEu5na9QoYFZV
LfZqGfWy9I63B6L52eGijY+hOfS6YsjbYX7i+3zmX5YNAo6ZHsq+jqCdJ5Xpcj/pIxClUYYU7dnb
uPnzyD7v2z6fJm6srpDLe5J8Vc2n8PvZWGPRKUZGI6YXT8UUdJ0GB1w7B2semZ+Upq+v4iidLv4L
YyqMhT1SNfk8ljKkbJ6rQlBJ1RfNEdrcPELOGn1C3VK6ypr6g9la+jtjssterOk2T6Dl2CrEOnV0
wl66lMbQC7nTYSrVa/TbiZJSWC4XDcisVM75HR0y1e3bs3xtREgFFHu70gXJ0ZcjTmh9tnmM3K8x
NdlJk5v0ZIpVDeRGmz7KUjfsfnu8LVgkJMF5IEo4G6/L085alWaLuqJTPGaIOsXxVWtGyUHDVrtv
j/bKvqHRQiEsoTHOIN/6cnZtZ3dJMqsUAjLI5qoZohopv0yKQXLM0thrVnz39oDnYT4vcLsNt9ZA
cP36eaf/ssyRlS8ElYlqPsBCbR+NdSneWcPXBjFJINM3qJDots/WUJVmkt9du3hruJGrdRP9Dc5a
wYL/9mR+XT3BnhD0LcgKEbN8lipushoCMk1ZvGhqV4BfbTEm15pZqVEwSLagrZdea1C1aVfMhvd7
Y2NWyfHQpYP1JJunnUV3apEWZRO3qzeOi+SOUd0/KPEowxWvNE6UlBT8Sxb6HTtzvrLbqPTmYJvx
XHh9Z/tlzdZQkHdfuaLLsPB0MzRBYVlKtAZvT++XgbBkGFChmmi0MNGzpe0ls61iYaxeL1I0C2La
NNVCbt5hC39tFBt/ytJUc6s2bIf/mdmEF3PKJSOWaXlWlq8ZbWKWZ0SxYv7mMRNbXytUCcQY1F5+
OWZjY9YRCkerZwxm9kPHpvqyoRTXslkMp5KbxCWLg+jq22t4xii9pXq3rDO+2cbVIONKvpyeNYR5
1KXo1Zt0m1CFtAhyOwqoqrbvJIgSUtsP62Ena+9tk/ODsenb8P5Qa9TJr3BGXg6sD0snSVlHq4PQ
oospQ56dYJrmGKscdVSxqgRk3gJ92tsTPr9xBYlDxVY0PFnahUjuvxxWlPY4qVg7L7TaBbVTNGfI
Cafh0qB5UVZS8rs5S8YzdDKW9C5x+s9vIwSkJrlBXs2L2gbRM7Oq9qGdpe8chV9mZehChaEGxg2a
oWR0L19u0lHhTEMj6IlitE5Ih+ePkizNfowQ1TuX3WtDoeNNhl7I+EvnvOASfLk0AEKPq8U2WNLW
niNHxFMC2Kvnpnhnf/5y+pgYXqGsoQAqq2hxvpzYoM9Fn5Co9To0sg9tbwFhiOf2nVaQ1+aErhNr
aJD1RcPp5Sg1GsuGtCISSFAuvpdyVX3X065ECg1+B+83N+A2I3rVtuNGm/0WuD23J/0sYLLJTeGN
MoyozdQll4QhyXEd4bh9e6hXF2+rxRIGKvjRZ9OKRLam5sriqRHE+yTwgMWLovtdA7lNiPNE5x0O
OZHqywmpnWFPQ5rRqiLG6n4s6/RYRGn5zis697HE2ShnczEL8n6awbaDUpVOj5TFWrQBEtw4ApFD
Gvnh7bU7bzIlNbpNi6QK/E8aTEdn76mV9HDEdAFZMfvpoa7TBCrsSjtlyYJmcWqC3ePoE2528rHV
pMGDPIQ+NHUAu5cZgRyN2fHtR9pG/HckviVreSJcMMrs29Z5SuY+u4nirBZiKdg5ohuLQFKU9qKo
FBF0Uxm7rTz8kKdW/fj2mNtl/cuYBoQmBFukIdTt5DwbcyjKtZoLRSAvroKhJore2blU7HIxSB9p
3v8QhcN02ecQ3L898KtHkjo/fjl0D9wVLweOW7QFpMIQ0N2M2l6p89VPhnF180QW7wQMW0Dw6xz/
PdRZwGCVa55MK3Mc4mm+iGPlgzqAmY1LA0iYVuytTl7vmkRSg0qrqnde6qtnFOYnk1AXpeFzUtbK
7jRYpnipUAzDewS3w27p7PK/YnT+Pco5ZKKJFjOeRiG8VRvnkz7EQC5tq3aNWn+PePnVCW0mG4tA
KnXjEXm+Y/J1khqcJl6cao+7Uojqq6iG92KEV/elaRAiELFv9YuXo0hQ8xhRyrLNhlkebW0VxzGc
ok+zLfRvlYJ4LKG8sbM2XY63N+brI1ukxBSTE3le94qtUp4KSH29fMoUtNEb+HNNOZECAx3y49zo
rWeayRpM7Zh9f3vo15YWbxf/kCNhg395Oek1kaG4kkaG1hJxt5Z6dUzUOXrH8r128p6Pcra0i+gm
WeuQKJZqJQ3IG+tuo3TUd2eYKP57Ezq7OvrCLoQFzZRXCmQt0ialtbAf3itVvnZ1wBoHcJbIEhqj
7fNnNkyUcrcJdoMebEp06sgHbnTqiqfAkZc6qwWJ9NvTenUFnw14dnXIWisbfaLSTWPm+fcSdkgv
C6F+6aZBc98e6rUtQebKIglgEjaoZy+robA7zDbXItlY7btox+XQTvN7ikmvTYhECuAuqqG6LrbP
n61g0+lxA4sn4E/dnl0i3fCk1nYBHsCK/bcn9OpQKtgznZgchfezLdHGchTXVUpHbLn1OhRS9UNA
B7Yfwrh/x5N9de3I2kD5ii/7y76AgWxtiQdguNV0cPF1g26HhF7s2xN6fRSohOQN4IMT+3LtLDsz
NaiaIeqCPzBA0r6+WKppeCfN8N4oZ+7RknWEMBJvaGlTrHwEFUaiVcV/aRTK0mQSCSI2+dMX+yC0
5GQesX1VswpIYmbVUbI0eWcLvDYXag4mmAIcZeLhl6NkY7jqa8FcCJIRYlajAtuuvZeYeWWjkW/l
1qX0vJUKz0bpVGh306lWEIhJYSBuZygG/XAxwDpD/26/c05/HY1TgdO/Yby2hMWZDVoNPRuy0KAh
ChpL1Y1byAgRqiRQu0BQpivfcWl+XUJqSeTrAa0Bx+RVvVxCRUX9RpZRKpLaAn6JRUBBEFnvcUa/
MikElTd3FCrQLXf+cpTOGuAJJePoVX2TA+kVtdY6yGPC69RYWZb99r4wyZKToiCPhsDceZ4eYRNc
CvgNvSqRjR/ktqD/Wcp5ei8T8/TcLx1CU8OrgEUWohtSWGe+Zw3ib6khKvPWccmmP8KyMRvhK0KS
UbC1l35B9LHTtQx2METpd/KoTa07FirYgFQNiSWIBfjkA/luNQkq4vImsJVMhjEvtGwabEmHlEUQ
yiKmC7UbVxijYMN+T/zt19ez4VZkgaPAxfdL7By1MMv2rUa8MHBmgW0ZY+QOmt4kwZy9K8B2PpqF
ZLFJPhVSF8BZ1HpeboZqbiTbrAWdc2U5Tu7QxFXuRZtksmcif/e7dyzD2aoFV5umwCJnn+ethi5K
gPjpNjiO1bZO9aRpsFRampR62VDSfv57VhxKtK1Mr5kaORwyR2dW3LCTubGzTYGnjQU5CNnUv7Tm
qL5jYM9dFQs8AMC8bd+BkiYX+HIRJQtOtaqPQ0/KRZN6Zl6Lx6VI6RYzwvqrkQ3K5P3uxCyY8/gf
1/vG+nd2hsn/TmSIVagg+qnd111JH9PU/VUU/Vts53ZyePTnh4pIjq/XwbaC3yPxdmYBu3bqSmo/
lT+pOeRCOTI+zV5AzNV+SNS1m4KokWfo0JZw+BynOTofg5pd521hXUejNoPbjFctccRiwwofVXF/
16RZ+A0GUvj2WqmnM9zQq89rFkHsqtyXUaXvFRUGMEdPQ42ek8IOr5QCp9w0i+kGHzcHx0nS5SPq
bb0PFWt6p1pyR3nZbkqEtQDYnlJ5revThPiPN+NWxftlmCnPZYqyXJWiNUAAmUlxb/TDtNPCRD/I
OZbPT0RqfIJDnt7xsFmuKFg/1qqU1GjNr3QFh7Hyo0jRXpyULv2KBlV3qjuR09+pcKNKVRvfa0NS
BEIracDkSdDhhOdWN5Y/srmMEmfQl/4O1CZqzva4lCoSQaUClUwjiRldMh3VzyWyInrss8mMfHkt
rM6p1xExJdCndN/0+ro3p8I6QX5HT32uidyNJVREG6Nfr4quSn1hDK0rjR2d60vbyDAdlPJyqY1D
FSy6ntE9koXF6mggFVNf7+D0SaSwu1yiQktdNHDkLyIc54+pTjIEjlnDzYyOJv86tYdAimPtUVdH
dXQBo8SFEw8JPBgVd+IYqf0+jXF1P/a1oH9IUoxtpcoognQvnabYhV12LdwiIgkZhGYBJhK9N0N8
0rR8MpzKbuSPU6WLz1M8GaVTSYpdeLWlVN/ytATzlQHW/5n3SnmCWzca7iUlr8DbtjCLV9S3KgqL
kWNaHcB9gF/19FisIlZuOsSD6P5qVfNaLIodHvnajrzkmunkCmZTRaEwXyiKpVOfK5eNNqg0v+dt
vQ+jXG/9Ju9rQGhVtDhqESrmKZKLdAQfFo/1dYPRMXaiMBL5xzigbhGUdiM+ZVosHVu1XxN/sKLi
kzqnH5R4qbylGrrP6qKKwumkSQxOUaU1HZ79SiftPFb291Xps5ulHmA7GfKYdkyE/S4nSQ1nBxCb
7upy3i+3bQfhNtasNiePfCfUvU2ZRNDkllNR0f+JIFC0B8w5GXAEIMVhVGOQCCWGKCrTF3is6jUu
gjKx6Z6q1kx2smruEJBquvqq7xjMnUwYdtGkspLcS00V3aOKK3e5TOsk04oPFREMaZY5CrP5QRtm
hXM01VWH7Cw4frcomiX+wN04pIGqTqvhCzRE0w+msRac7Aky7SjxIoQgq2u7SSUorXpYCweX5VB7
dzaijibS3qoNx0YBTXcAEnYfm8lqIEhBUS76WspZqe1FVGbAVNNIAmdp9d21BGHxRt7cTZ2NHNIi
xxQ66yJ0EzmhUjKKbh09u0Ko2JFEP/LFEBDT6wtHpPBNK1okD0gpJMNJ1tgAAKEvC3TO6uBNcpnS
zrtY9Y01cpKCeM7Xm8herdILzbGkujQvRFlaE5k/ihCKS1cCnhN7cDhrSlDEPZgtq5lCFLsg1ix9
DYBq7VmypFp+3GXrRymSQAdLmr1ovkjQ7HWmfI6vE+QRAcu0ZQ01tqxeG3OIuPMAx+DiVUqn09AL
Zu4iVtYEcZdpypBI7sz5VNuL/Tlquf08uItXy1vhj6Qrlm0NHL5MJ5gy2nD9Y0ozWXPr0hq/jKua
iZ2eKhvcvuqibyZgX90rqkimyIq0puw0aZLyvEoWfzJbqYFQu5kmyaewLyUBKP55N0EKHbsowWg0
L86VCbvBKjc9kKNmQTlpHUu3jahNObbQstGv5Q64cR1phTrTVmzNqZeYcyoOYlImkyYGjfQse6BQ
jjIA5CyQi0RcZEuy2GiSSQOwUFvMk6frs/opjho0K3stmVd/hqfVdNZyXH7KQCTiw2jV2RyMcWRe
2FnClTUaCEn7mjUrN2pTL1CftWsXY2Vj8XNQMvsKr0nT9zFSH19Ms1+hduhbJIYhgbXTvV7DZe0O
VYkdqVJdeaynZKTrszDqL6rA93ShhS0bqNLrxApmofSfVru3IGpL1qze91wdtzCJq1wQ1QrZabvm
Gt2SobARLmxC6yKkZPNDyiphOoUyTbqTNn1HE3MTJvVOqRYNYpdBmN/ZZD2weu5h9MdXhRnU2jK2
Lj0DHexqvY6KZjxCphhXQLuCuJEKGZm3av6BxhM2yDKXLvaGXLR9oOtlnHplNE/CrQuhQ1PaJfbi
ymo3UWTUU1zRjt3wVeMbVVAFYT65AB+13o/bTvoit7r2dcoTEsBjUWifU73IDFa0y7KdQll53xmi
hXqvmbcdhcie7ci1al8oRgrhfFK34WMj6TO0QcZUCQeVRwOmVzPuUX0lx6HCpJsM15aSm40jKok0
Bkm7DuamRUfqJiQpCyNQHM0Q0kpL9tAnaw49R6FltLIjIT4Ehj7Nf6whxvrKVOPhIVyzZAjsLJ6+
6mLNLrI+l1VHTzb6+b6MikdpwDa6dd/H9m1lTitMHolURg4ipjCVDkU/Va6GlLblVHLM/TZKDS/Q
LuxJ85YxE7CNLGFBV0aZoum8VGtSBQOLTV9+tjDFSYlq2UnnXF43jl3zuwEuTjs1ohL0wJQlNG+l
Zq32MZaXGMIUFIUrlyOWJG4+S4OFwCd21s1HLe6wBJGWorCgVGh2hyilZyQXbFyIJLIJJKCb3bcL
VLpVWxWKK+ypHT6rIZb+MNaZAvtgNxno2QxLirC8rnbZFTp8lOmdKo7rxYdef6KpOsq15nZtjDWj
C7Wr4vQPoSZJ9aNHFC0k8yiSId/pkzmu3cNMfNOtX4mWVIqpIFH0tLyFg35S4Roz+jZU/HBup5pI
XlJasi2ZmhstQqJCqgZfrtfGlN3KlMwu9/p1HpMfSR6r2WcBQf7W8TMU2EmBTwJFYbipSs6ircqg
LsyFru4yaUPP6LMOjpqo6OvrUM2RNeMxzM3CA0IMOz1/xFz3kS+ath7cOo5XSPkLElB09TQVlEzJ
FD92aRTmTqXOzZ1cAGAKdGM1diU1hjyIKW0mTj/wNzDtCvWyoKDDnTryPh0Nu4fWY40fdNnqamoH
SxG1X3S+W/KtuJZ2WtOP004q+r7yrBaf1CkGRGn9sJin2zztdfM0T5n0eVS4JAM9Egp8DCvyCv5U
QD1vB01qzC2VpKi/q7QiHdAqKNLFLSRrGIMcofCjHDVKeRiqGgrYth3RnOfKqK1PeSXB3FtXIvk2
AgBcNwEpLr/VHlcb6eCi1dxpIC/qTuti3c15XzbwEqdGjc7ynIVBNMdD7GpqaEFYlpQKHA/qaH+I
mgUeSjS2DRSopfEEVMacHaqN8Zcl07QvaVpW8X1ag9nfIdKZXsdzh8Fqm6Q/tss0Qedn08zpS3ae
4jGSoPkicgTKXZVMBdROilKlrLellwHtWNZNuXT5TyUrFoHWQjfIzihQDsAM0ibl6amYP+SiLv/A
IKr3RakstLyoYRvtVi1NhQPUwqTUupqTi6pW/HODVujINKvDj0XqKpgCY4vEZlgv9X5J+xpmJkvP
f9oV175DikamFT3rx5tZzyzovCslfExVsyd0qU0892ZZs8fZ4jbzKzQQ6Xqg88UdJJWLuerzjhAu
VNpjWcZ4hWiiizqAzxlnOyNT5GlKqkG4CbMwNJtEPBP679n4uVqNT3A0Q+2RR9+MSYMtoNgmrpt9
Z3v6MvzsmxpernDim8N8vFbEnFy31vADXRTIDq0lvQSiywSSrrUiVEbDqruJOer39TQnP8PEUIdD
bA4lzTJDE5hF3ELUUVpK6XITdvTWjTDCmEIK0mzjytaatfhjyMfmUyrpdzNx0KaWiXPkGEMCu0Yz
K9puHBu4XrAHHsIpDY3oprpsGS5T9nDHCWVG9JeU/8veeSzXbWzh+l3OvF3IYXAnwA7kZhBJkVSY
oBQRu4FGbODp77cp+16JPscuzz1xuSSR2AHotda//lBU2YNcIgvfEVRR11EmiK2OsAtajf3oWbm5
3uoeq5NxjW6iItQHZ43j55jV41VMi4D2T6ENnKxFPHalEh+kV6u3SzdhVgmz+LF3lvl+jqSDcWFc
flSIxphBN4JCElMxvJ6/NjKpt2g7FbT3xzKTRcKxFb7DmH15K2NkgpmzzbeeLzHt0kRDtoKQicCX
j5tRF/bUSVgq43btzMGcLj1PNn40K55HFolBdD7n2KDKe1fqBp9J5KLvNwrIXox1jL00cdd+ZqKb
QICUcG86hG8SSWqnbb2+HULKIfIU77Ss5XhZgF0nZrSu0QdehQoLsHDFNIdgT9TTpHeqApAvDhD7
1QtJ4nAWnHcWE/YFTO/62LbG+bBBUwf7a6pnpWpiVoLcCt9sBeb3vYmuzJqpp1UEiteORJD0lp6w
8/gk2MN8X+dBXy5z+T6WXnHrWkKmnWcNaVdi32caX7wrLFdfr72vHiPfGx/w3lmDw+xlDQPr4mBA
2qzj3uJWdLfZPbh1+GFm2ky21bpkwdS+6ycA3a1R1d4hMylZZz1gIl6UKwtXK/5Q6iosDp7B574Y
YqxbZB9dbDnZr+vSYmGEiuSqGeT2PYqEe1Hrho66RvEZM0Vvi/Ux6ALx0MR1duHkI942ZVFelB1o
RFKIskoxr79rR3+48xq7fCzLYMB7ZKpvCmPEJbCEuVjDjrNsXr9NcDQO1B878atgeg8chRZwqkfM
3Yf6S1bn26ll4Xjd+O0nRevFYOGGCZkt3m6Y15LsMVV+ErlsIdTXzkmJftjrDMAhWQOCuefIIo2n
0zN5rW3bpJkn8C33AZ0OFTN9MvDIXMK/ut/iPr6CPG9jRBfg47RtihtY1YRGF8Ec7DpWsidLKXFC
MXKayX+89IK2vppq/9nLXHG3RbbBwt7DCssqLO7HzbTvgqILbyHHPHBghN9k5VEbgty9C+vs++gN
7ybewyemj7ZPJfr+j6aJC7LAoyrY+3U1vHU2OZ6arewvXGu5a9Tk8txwqCarziooxoF7BxGDrssb
lw/lXGK5tDEAmykryYpxGUSoS65dpLKD/pww5xNvUHsye2+7a43vIho1sp6moTs77I4BnoOevV00
naZkIykYadDL3vTH3hpmbE6Fmh4IYyZEL4vshzlvLbPn5ft9GitAhd1EIueaeLoROAcCPTyYxadp
xeTeuQpaINukWzz3fefLlviCPHA+Q8OWh8KLh+xQe0Q0pNsUVLcmjxWmsgAVWRLpfMl3mm8LH0CO
CLxQGkJueOC76IvNEVvz6AX+kQQgpzk2s8HGMaxr2q1sQNYN0oL4LSk9lWF+UgD2FLGQcVJyD+mk
JofAO3iyACL2+8rG27DpK8xbOneyibSOlindfD68RKDaoBIXc0RGtVXM7S7omvBOZGWABeAmQj+p
I3fFTd9Zi7Qi74aUUJG771qR223CViIomQGdcUwiy19uWk+Ha1rZMv7at2L4HIzjeNcghBwIbPJQ
+86c2l+UKKN6R22T7oHQTM2NCcEOJ60qdAZCL1rvSXWCow0iZYkRILmDFCZay+5mAkVZ03pc6u4w
MxHFOzJvdbWvhmB4q2YC+xBqM60kVN+RW4GN3afGWSvM2WQfYsW3jAYz2XL0wcMWVQND2Xnk34+r
l92Mg416SrFuyhJTVstt7He24EzPJ/CmQHdP4bgCG6ttyN4RJW6ot/1a5juPVuz71NekCrVy7j61
9azlpUGJBrl7yZzwRrjnmRkFeoS9U5u1UIi9mkLjqJWWcqLzx5wr0/pDN0e8B7kCmsYzwFHCScun
5+Qd7jgRIVYYLZquw8HPrqObWTXRw6bnuD8QcF8HgDv9atDyMorvQuSf1iXZ1DnZ8W6/HCq0i02K
LL3CFmmaOSJLBZd/B83DhMdYRYRIOk1vyWNrEduxZv4H15dOsfebvKr3CygsPqcz9gakBvdkXtNt
j+O+4dx+DrSbfcsrKk+6Blo9RGU5FNcOTR1SuPOOBsinib52LCXnfR6OFrdgXmQPyGQj/PQcBwlu
C+FT7kXpZlvqMW09NXMGkM0NeA4ij/Kg2MPxartEgBPrZMnr2STe6PU8nc7q1ocoi+ebre2Zx+J5
AD/qIknASGkpSJQO+FGUDp0VMTzKcHIe20hM+feqqmu80RrpDJc2mNuNWvNuemttrdcdRcsjxTCi
z1JS5fFhHKLSWjoAEpJDdojAKSCWO/v+rty6oE2NissodbNFXIXMLF8rVjd4l27EaSR2Xylrt0IM
udW1qj7ZJq5UqstifeOYlQNwQqWMfG9TCgNLzx9vpyJU5a5wG8EdWUj7cZ7CPDyO0zp7O8h8XpU0
HbTc1MuzYk3mnonsRO4tX/xOF0s3BomdeRPVZ+yM9zSy+6nvez0ofVNB6Qm8tCDzcqN9a9j/Ru6S
fddrw/CDOLYtk0x2VpDkspuaM549rU/R2AjM3zjrgGuDsGbOYWd9106NRWOsG+MmOnbQPY85jvD7
OFia7EavfmgnoKLEmxRZcE6t7uoBxjr8eQdOVjcsEx4Qy4Zl6YpdRHsXou2igM+ovVK5ybq7W2u7
t2+sVUmL73ZsmUpkT5h5Xrv1dAxgXDOJLprPKXNzGV6aOSZuBFBiFO9W0EFcmha6w4Pfwj9TSYZS
yHo2uCj4WPwZ9gFX8RpW5gSOOY93w9CVyI9148xv/SFirtpPjiv4JqUsq3MwaNbrx6rxPcmdI5bl
PltdK//et5YUpwI6WHeKDLkXBw4W3b9d4tmBk9ahZ/7cFm6HqZtC0DLJ1C494R99FkPqcqDLxcOB
VOhOJTx5pb4tgfxamcRdMdttahHp45BG001La6Xj1nYYtUvij76Pg2c+B9nIUiUG5PDXXQymYPWH
KQ6s2gWw9p3iGbDLWjjKpNgEfhtxFug5YRgUQOXNYA/BU2xq17zZBhHGD2XjAP7YJfmF2cXkFWvO
WthzGQTopOz45C2VCN6AnzdYlRbeIGSi7Sqi2a7E5te3YqWP6vcuA4J4WNbGHq5bB7QozYUWzJD+
MpPYu8WrCWj0FNsmDHiGwQyIVkmnOXZFG657K+xFeFqyTIgucVe3w7KDHjCXz1KbZTqG2sy024Ja
zlWcshA1EYCtME9wjqsCB/5KjlKk/Rq3y3HI/Da+k9W4rldZG5f5VcCUj+njNHv1zmVTULLbn/uK
zCMwm/pCNP3YPbCdypyDr2p/vm0Cp2UHH0+6i051Bpd2S6ZBRepNN7ah/qRsll1v18bS0qfeGdF1
x5dl37/axP+QAvPT3vNPevHLof/0rflZffvyA79rxf3fkMpi7gDLlP8gJvlDnXjWinMIEi5C8J0P
+sM+9g91Iipb6BxwR2CooqYL+Ks/1Inxbx6i7igix5L9Ni5B/0Sd+IPX8NPm9IcxERqJM90wRjPx
ivbnFXIow3DsQUlNVe02v9ne95ns7yPjbO+zdsqYebJ5+LaGbvesHLE2h3xxlvA+LIpep24b2MV+
PfvL7DZwz4MuxIClayb9W/s8xVt1LB/nCnphkg/+1u0Nm7Jnq+6PIetDtRtnF06Dj04RC1h3HCAt
tEK3B4AhHAm9EIcKOFStsa7zyl3wkWSwrHamLoV9KKOIsAG7HbB0qJybTfWTuvDZGYrd4smqSGek
FyAhotXfvMEdxsSXplNXo+cRcQinwouPAkTLoW+RXvvWcTMnv1ww+Gr2EGXHGwpf1l5mcGZt9r3j
1B9cdxrXNC/jacOe344w4VJsEs8jKad8Wwf2dOGCCtaXZqoiGOVLpT+bYGrwEDbKJ0SwbWyg2pyN
526Gq3+qg3lkDlyHWqelZ2UWPrygxWkmI0qkLf3zQdk1873udUbmiSmXYxU0KAI3lcVTaqZpIBSu
shpMixdl32gyrZ6HToXy2K3x+pFRKlxSUGdG+nLjXHAi6V+7o1nUIbYWt73J3OkTa9FxucDsqKCo
Sx/5tfCisNgFVRl36WApuCVV79ZVsoRuU96PQJtfYxFuD9IFvkvYAGUXea4dvMrdMrpuoVWzu21p
pdLJjB35NGsWXc39qLCNlTnIRpeVMW5ByGGZUMpgJYCk9dnqmHqWOFcSZsaoFPa8L5uOlg6+562C
7xB9mm59GX9DUtfistrnhHHKKm+/znPrEx6y1uIj4yUkhyZs12PYj3CSmzCqb2TMaZq6yhZf4rEY
cNMFkCK8AnTAOw6bH73vZq87LdWMZ0exLrmbVGGl1N2Ud9XtUFkLd+ZUjpigCxa+pNPZ4vu6eu01
VlL2evR0sRqmE5V1R4+WFoCtHDRLpgoCr4XtrbLHLyoArrmBFL9cld6Y5/JsI7eq97Wlp2iHLFhn
JwghG/ElvoqtY7eFWXBkQJ4Ma84CIMzBT2o6b6nNaWatWz1Urmkn/HtWJXhyxgKzdks1xYXjUK1w
++08VV3YomZ93i9RbniAANrTyi/jB6hPSl4sylk3VkWb06lrtyYq9SvUdJynxtK/KLWjQPB0izkt
iBZ5Qp22NxzDbMxyuRNuVWnKaz2ylUqKcOmPiJ3jwwanKo3nWP6NKOQVG4gzC9UTtZzD07JR1rw6
s2RLyK+AtpHS0Qx7sxRE6MTrlvAE2v+aoJTjevn1//wHPPqvitr1t8+fVPur5v78E79XteC34CzX
+KGzd/3fSNwiPAu9HVzH+OdKhsUEHEi+JPZe/q/55y46+7NQj6KI7cnZGe+VUeNfGje+8j6F9whP
OQ4RBQSu5Z41or/Sm/pxhmIhCS80QUmDVxFe+bV5edyB6eobFGuAFdVYf5DnM0GEkFl308tJQaAu
rqjn82OqShsb465pnspxyT7XsRMSbkOe2F2WseIHexeoKCUcsI/5GfFgMDVtQqJgfY1aoVaHvJcb
UZqDTX3g+QHQZLyNZ35nleG5Etis0604W743OvafVBNXj9Ws6sdMzcXMDC/Ct224nLe1nEPXUk7L
I05d5a2Yp3XEKarMr4kyHoND0zcZbvnBhAu/MNhUzv7avx9dO2MzC8KGMZE/5bcFZHvsKgO66GnG
J2nXC6XMkeMD7pENgrOPPbMqoJumZXfqTx2r+nWpP+Rl97VZ+rra6ZXVJcQVaCZAOFRpaUV56uk4
r1MnB6L0ttW9CQNAOLewbxufMrcXLOgx3s7q9RC5U7hXehrzg1O0pBxFo8Y3u3FqkyAK8u0E8tGM
87CxrBOFTtFxOBK/vcbKl0Q18xrDbbJHAeanXZG4RdS4KSGc1bjjT+ltPRqGNGeex9zXbpa3cxVx
WA++9QbAtyKwAD0oers2rmpG+G7tMX6yreyIGsF/KAdFEGqUyfiIGYlnkoxlz8jAqJa9bFrAjjwn
z5JY1wDnYzvE9a+su4VRNnSLD2ZqszVVwVAzIpslJpokCqhPbSj1xWRPzpemneujtcUZ/usQNb9L
1I9fy6Kp9Gnrh8ZOayWCb3xeWu56PVnEiupiHFPkWJeuY4RKuniSn/t16DjbB7Nigc9G5qarcljy
fekxDlUBy+EUOKS/Lwe268mYARXu8FfJHi13098RF3kqBXQdSW7y6+ERco182zBgE2ZSOZLYZ7fT
p/5cAc26+IQMvRTGf0eE30/Ts6fm/7YveSNf2Zec//mPo9SPfztT0TlH8IJDPnzWvP44Vs8mGn9E
FGIVimtlDNQE59nivPl/A4HNUeyzQnkRsKKf4Fz8B8foi/Ttp3kAHSASIGx5YVKGmAq459r7kxqj
HCH1yAp6si2is2cU1iqk5eQQZXaxWe07OkgxXs5zNOsbLC9ildSTYbEK5A/HSHS9CxBm3O57JzLI
GJbostvKaWdsmuUESqlpus5rUTtm/YOK6ks0jAs++aNB1M/as1BXfi3x14Gj7b8Vap6frVWT/1Mi
3FiTsHeUt/PijvVrYGnrfiSH+73aNh+KSBHRnQ54+poEeBEXSQ9pDtlodu83V9XWFk5iht4QQRxj
P+qYnr4Mq04YgKXWvX3wfRE0+3G02+ngtJV/QhJaZUepfQ8b9anbNsSY/XltsQ52vY95hLyEiams
D0Ndlu5jDMSKPVtdhNC63Ir/NxU4YpnThmPrqTnqomFir4O00ks8hhNxCtvMqXf1UrhvZ5s3mbYr
JgeJHfZ/IwZ8na/6Ije1mENjaMYYOr/2Tmgyu7EmtKW7JYs7YggnwGyyEqVcLoKsCe4rDshd5gu5
G50ivLUGawzSoCnZvdlLGF3wi9XfiIj/TElmKmathrEJOnaMLH6924h3zWWxxIxJU+3e2iIwqD+W
CI6mGU8O/KLDT0/d3Y/7+Gebmv9yPYbw0OOimPQ67ise+ZJZc+NsmuuZYTtMeMB9IFp73MmxHb7Y
TtX/wET+JzX5VafqRkgVAeaZ8elHiCt7RbmeuqGO0DWTuZXz1mqRLycU7hWBHVnzN2/ttSrj5VJn
PSuEdTys/VdirYFeOKBLi3ZihfsGtNx+KZeOAPu//gT/dBmOHzyF+K/zYlB8/oR/Ph+Wsa22vAx3
uYASiBOHPhQ5ep2/vgr+Pfyen84hHBTOMa0xUAdiRN7Pq7dTL8ZbSmJT0zGDlkN6jfEF3nT54q4n
YIJSP7GCsvwPjSdsgRLUKb/TEDik61TwQTO2yr1PLW88H3tZq8Aq6I1Z4KoCDS9e9qHy6G+S3Gnh
PLOe6JwsWR25ELW5WLm6qP1WfIvhpMqbOHcFiZ1mC955C7vh/Yb7LiIMDsk+Z4fnO0MC7xOm0jb6
SPCWaNnkh8L2aJaIFcdc5hD4lQlHOjpIRwfw2ubt4grOiHHua6gGjdPFZFUOmXevBA7EKYyzwCJe
SRauBJGZcxJ3sgkYHEvTSbCXHmYOYB+EAAT7jL8W/grmJ4yf5nUQNhdC+Wt+ULZsMbGFPyFv7Y2z
dTcGU6VIARzqMLua0F5zJ0pZW/vcssfqMIdlR3xSwDosu5azFZDQzaKmuc0WSLxPgcxmEoyAiP3P
eKIrDAacodPHIiIu/MpqVfYeSEUMOyzUy+m9QWLxZQOWuPfrGq5jMmi7HO82VYvqWcZF1d+7q57m
RysOu+oiKuu2vNlqhaXl0CjZnFkIS4Bjc4UDlH3whmydLsatmzXUClPVz3m5etWDdkbdkTjRF+Xt
NinhYHdjpvWz32SKlzJGOn4zT0GGF4iM+uLAFaM2YUtWQjYtPf/zWjcN5OV8XRLY0v4Mx6sauq8w
UGswgGrMo+nCF2vsJlsAGO0nkeyFeBJTE4dPsFJhupXlFDWHttxib+/1rhyfhmJqvbcz9HrzzBIj
V/shjwy8U9mgM7cjsc5vGr2pXCRzppvsPa2ZG5yQo/TkBbHGVB/5LiCxXRTjEtosZUN/dj45+RSK
8djZRuovGBmFCylfOazHVEVxCTcayzzBrqG0nV04U0ABW9gPYzNT57u6JK38qnGzSMNZnIb1Av5a
3JzYdYZHOLRucOy8lmVwZ2B1UwSGLjoO8xRZySiES5IRrxv8QG2FOuh+m5yLLq7bD6vDPbnbpnrJ
k2mMldmBkhBy3gx5RmZmPUGUr5a1o6Vd+mw8RaM3kx7V+Vu89ywBOT/IIpY4a5ZfWwqK5N64fokT
Mm813o/RYEP+WDyCmKqw83ZFb2APiUyhLp+E7RQY97owRYxaRZkAVgHAqKKAYxJ0bD+u0SSZ/GBF
9rxeFE7nX1XIZ0kBgjv9sWzDnGiLHkrijm1f1R20LsPgMpC04EnIgtw64XnmgliFQswJ6kV149SY
t76ZQQP9x6IwRLi37mTNrP8tdTvM2MdyHnUtsVAyyx+9mfebss2guETUGVmn9lS5crtZvb5rBCT/
2JW85C3gy+WVNyHXmdgkErSwqVsjKpQQ0vSlE1/gUt5wAnlb3tOho7xycn0CZdGOnHaTapr80ESl
Hnbgcp30juWiMjv/G7nhi3Hvz2ezixoLFyHsdSg1qNleSdg4QkbF9gUVjWEvpli51Zl3i0ZY1/up
C+Pu2UixbJdOAKv4aInc+TjymMTXqtXzeK1r5IxHrYwVpUyya4z0Ah7701+XkFell2kM+X5EBUZz
7WED+AokUirLi7KvCvZvynsTG4sIq4lkaHezxd+U3tdOxy/XckMK4rnQo856VazoJjsOBsBSq5/V
AThUwp1ZoHs7rf+8ou966NgQ8WdOfptFwtq3BvptXxfd5V+/6Vf9zfmFMKOeh4jo7GjjvnrTqFMG
dzwvZx3Ug8EFpSb/7HEeAj4jCIxJ4c28v1M0vuoI0Midcwp8RJoRrqAvToo/dwRVpmxPeB6BX3pZ
d6PidG1M+w/1mVyFJhFoB7OZkByF+FUnNRu3LLoZ5kK7nB2csLM6zjFY9l9/fn9+Lx5OR3xyZ9vE
EEX1r92Nbul7GlmuO1WMFgIWz7lcxBB++eurnLvMX56fs5Mfo5odYU4NiP7qW3IHZzG6aYCfdBPu
/Vh7eGU09iFuYyrEGZ1FLlX+eGr/Xc/9xzl/gP979r5p1fhNfcv79ucV3csP/ZjAHSI6fMTEFi4H
uAPyHP8xgdvRbx5iQpBwVK5nuzn+5veJ3HN/4/xD0ujgSIf08AxH/r6i84ix8S1MmCMsmLHEtOJ/
MpHz73+9XXiaMYsO8OThtqHUvF7RCV84NJZNnTbueac8tL01YuIJqS2h/BgYodAoPnqA785+mlcW
K3k1NwG7BjgTFw1jTbCnKJIzJzvH2qs8Cq6HYRy2fVUCLbK3Xq1Hz9mQ3cmgD7/WbrTE6cCU3Fz7
zrjslsaXcqedhkw3eC3fQlQs5ujhMHgAm/Qh38I7SDFRaEg+y5f5jae8Ct0VkgKVeHa1PjXGt5Ks
1Ay2GK1vRLlOXnRo4d7DqVk694lV9qwTVU70sNa2IbtbTf9xRWpw47l5VCTtEA5PlPKY1E0+AXLH
My8DOexaWpJGbk1yNrRDEWT7MGO6XFgXFa32fet63rdAwyFPba9vT7TlsCZF0Za01lEZfRjN2BJN
744tREjoJ6QBLsKTyeL73TU2EvUpsrpuuoUF6pBXoVvEWn1DwY43/8wOhU7w2GwuEZ/WtBHW0zQh
MCHys9s62M7mhHzcHwT29++gBTrEjkKrugoRCSDRmWC3AtZWnd53cbu3F6dbU12dW6XOkvB2vMWZ
76yo00gPCSd50gAUpP7lKOfOql2D+CSD9J9MEFHBCb21/k675d0Y39QoWz33sw+RcTpKGWGXHLXw
LvDolnF/llLaJ6ecHXKFmsm+iKXdwLePzX1LxzLt1WbkJRqNHq7XUgQCAWY/3KnWHHQ8xTbfc1Ff
RxxT77Tdxc+I7yx/P2WWewqnCf+qpsQ1PEWXKIiO9eOHsBbNMzd4UyS0LZnZR6Kemz1tXJwn8B+6
eDf2dd/fMpD1dxsSJlxAtogYu7KdJyop2tdLEXb2s3TATKcZhty+Wc4K1NzXcO3ybMjJeBT5J4th
Cb/bYbGfvEDMn0pAETJnzbhUh0bn4PX17AFtrH4Ok5AVqagSyKP9B8va2DUy35mbvBYDgKpy+w3Z
YT0+1PmY3SzVanGN2CtJjIwKSep7WxKOqIKGMLkQFBaoeaP6I2qo79gaA71HocHrjXsIq5toK5Cp
jOyd0S7myBrg8A5cwRccJeyjg+A2UiKs9rb2xjfomFqx78wysyQ1VvmtcLaCWD6rm29iMeQnBmj7
InQEtJCALRz26/Xay1Prud3lcAagD7604XLFKndValtzRdDi5N6szHO7PNbmPlyiAfUiDCVuzBJV
WCqLwbqXpWWpy84V5hrBLf4DhbL8MnU0diePo4QukHCKzsGP6vtvifoPu8q/KlH3n8ZP/c/V6eXf
/44PO7+BDAPKYo+LGzo2bX9UJ6KlzhEbWH6wXvPpPelm/j9ebEeYm1Cd2IRhPcgP/UEg8X7D2vcM
geEZgn8rePM/wItfNUwuK9jzldn8uSzyeCW/NkyhR6Nvd9mwG/rOu7FDWXEOOvc/fRj/BbX700Vo
Lol+o6GHCWNj2vLrRSYQURH5bs9JJQBlESxdaL1m/6x3Bvnm10PC5sPkEn/y5KuiQbQ01/0OXaN1
xRLxscBu5FDOgtHeEvbFX7+p15YFL5eDOcdH92LBzzf0c9s8eGUGLYJVFNEfepetdZwa0ElKk092
pL2WJxwZogTc5x9nEL306rSf9J9+SF/z65XbMbNWJmOu3MzNdaXz+BKCyrLPFwxT3VrqFK/m9bLy
h/VvJsdXM9nLRxxyWVwwveDPdv/zaiPrb7hyrFEWLAtc1RlpLQa+Y/43aPefL2VjH8NAdL7Hz/fP
r2+yxDqwmTGRgS+0gqlbjPk6HnoyRdd199ffpP1flia0iAFOWfC1cLt97Scogb6GoWT/0cBnXVJN
icU8LczflnYRqHOR6z9GLDPJCdeuTZQrXPfLxp/kx0ZnKI78Ak1ghWQNUuqcPbPqLogXXevyO/Yu
Lo2cCt8bXbfIKwwOy06UVk7ETNe7yLq6FqAw3bpheL/it/7Om7P5o7CL8jHDwsUlOGmbiIjOxnNg
TTN4WTpkhePvC89AZonyHu4MVnjXReSXWRps2XgNEBrQuU3aIzcb2uSzz8z5Jdv6ydvDjmwG/tRh
qJwLJ/5uWkp9GuhhZVWsB9I9ChVkV2Flo86d4+gmrtwcuWYfP8Puyr6Hbc5tPjWd+spORduXSzXg
XUTijnxiLbo1O/RbEPj7aXsq2Uc+rv7qPRV960JCzQIDJBw6GwRgxs4PFb7JX5yVzclO+ktFZDDa
wtsyWM5tRxUiMljHgtzGHExt2vl4mROGlvlmTFwz4kSw0Qjv/DEAc/GCDQWmRYv9aQD5wcQ3KCwN
8hSIqykG9Nupbly/dIHKv1khCXVzXWnMi3tdvLf8qny0lnIIE7f3g8dtdBcAGUL3vkblwgqZrYxF
+yBQHFbrth9DC9YPLDJFpFVRvCGTzTrRnXtT4gkhoHn2EcA0GAwG7EuwCZLM3XE5oPGHRbC2NvKu
GX/xyXfFhZZNcGu7w0D0e1zFX6G+DvdUcATYFlxZBKFNz7IOASiMUjSZU1p0W/Wcseonh7Ybs3i/
VIpGb6gQ+HRdjVofFqt/VbtIXw82Mm0C6lRn3jgD3gT72YZfbJWQri6KwCNLNtP4+WFxXl+MuPd+
xVNGEYe3biNZA3azog9aAvN9jvr2uaGF+jTIfn4nrH5rE6XoohNOZWRLxu6C95GvnTNlnKYvrcLZ
eQc23KRuZzfyULZjgAa4j45AO/PnKRrdh97qhl3ZbvP3cRwqjNAxG4BSpqx7Z7L/1vrq9VqCE4y0
Ro5sFmjEt7HZ+fVYwfKidUfWf9j9bWmFfYNeI3ReTyp34N6aPfySZEBXLqYAO4i3nf6yuFdDI1Md
3/rxtSHppNI76BIs5tklYAF8MENzfDmQ/u2j/gMb9qez+U9M3LdrX376uY96+fc/+ijPIYgTMz4K
Ln585x36H30U9CXOQQ5ugJ+XcsGX+gcRN/wNni3fOD/JGfjCefq9j3L5fVBw2euB4JzTJ/7RlM8m
7tzF/IQK0XF40HAJjzpHkoAnvG4IJr831SictHSFzNPNrbcEtybL/Xb2UYIb5KIGRbc4OPKTLdVg
MQhX08GNcHY/NIxDXeJ3SJDSLKhxDnHHSJo9RivTCLXeUjJtc17AFSJty0nDAkVXhFNXdjB9vWwd
SYtjJE7xJMqxSgt/Rm7vWln2hPl4He8MZ8BC/vgWdUhsy6AIGcknKzCoTUZt63K/2qNWXwKpwDIS
ntECcgoE4FEpjJFCb3pbhqNBGRKtTNx7BHABFkk5mYvyuyv7ZXbTGM7jXk8QUy8kFsAo2jLNGgEe
r38OHOwdg+RgrI3/3bVZ4uQphFxT30yx6a27SNjZ54oNs82RvTouu7/JwBB61o2c1GWgjHaO60j+
IrUrY4ffxHMf6RRzgi2LCMRcq49406yPTRUMb+AYU/4ynG0Wk1+E0BK+DCJ4bjP3dsznZM6Nf+00
43FFX1IZ9xtC4nvdLGGZshZjKzhpjjZtW1SfWKIga28E28WnDfID7nUDKfcwPfZ+S4SIjMU1L+td
Vnt8pmWnb4baO81VfoWK6ZNZbteOVZ4qrmpJHr0OpxRSz3oJ3RbnJq8IH4LRv44JMgqc6BrNE/tJ
D+lsfdBD4KaYeDyvm77p+ISdGyFbfVr64c2GSwM55StsrnAp7hdWpwdKQ+XixDGdjBlut8zxD0Po
IUrBy3APR6x+v3mtuQ0K37udZvvaGv8ve2fWGzeSZu2/0pjrYYH7cjmZzFW7JVm2bwh5EfctuATJ
X/89zKr5WkplK2FfTwHdaJThjiQZDEa87znPofbPxAgc+iqpdS/5kQutCz/bAJi2AsfDXa73pI6O
PYgxD3GwFGKTD2O4GmYrJGX7x1bBI92jsOXwGwWbvsImUbfBPksSBG1jo1+lQ2Z72zgw1Es4OveU
bn1QeJ+rFJqIN7O0UtFxNLW7oao5X1fRI+6acm/bxKlqY03liErFher9sh3SwQuq9DngDPxgqRSX
UqmXNK+XqMT0lQyg84zX2EcTa1UahvlQhkB8VpU6B1FqEvAgMnDsbnMWvQVYzJw4BjtBse7FcB07
+Nw8nv4CoQlxa9QJePZ+lJAqKKJya9njp77G1FzFrY+nqNgQUvKIWG2dhxy+8wBsGB/9agHzwlyy
bWQuxDNph3PPzkqrOdU8H7urjMI//3LcR1k3XQT4LddNx385jWOhP7ft204JEmWn1tq1UQRUtkZ4
5hh6qu9a0fp6UcffxZCaRNdHyU8H/y9hh+b0jFrOuGxlNfgA8Y19DHzmwrE509mxxLGfDtsqMGpI
Kx2UKzed9Gg5Bma1mCop1k0BYGHKDXJyqWPYCVGvTWd6S3yBls9Vebd6HJo9qV0a0Z1mMzynWvZT
GhoMjDbXrgkay4o503W8LPtK2yRZMbBLjvjbdVE5vpSqsiK/N9T3DggvmAh2FC+V3LRgd7U7nJ5y
VXRQqNa6kTSGL4t6M+Y9iI666DpWAlenZY+nx+gXehr23aUEqpDf5LXyoindTRNVLySJ6M3SiBWM
vmPZPjQDwb7UVx9Sp6po2U0LRHmPao2zmbiR6lK1gj1duC+jU2TKdwjy8AVsdyHccpdoKmwmV8UU
pgWF8QMnARpRWbg084R3RVrUdVyyFKagrWjzl8qtaUd78givY1zN8OfLRVdl5k3WUwdNsQOyouHA
Uin54ijiaYb08ZeVob1Ae4KAmLnpwujrX0LmwYuInG+Zp6yMHjSUx3FuQcHIXY9D8BT04xVNSmU3
tPn0qBc6yojAq3dJb1yzpTTSZVSapYEbMU+fy0ApbsICP7CG58sXJqqIIsED3V+PaSjQ6qcu6YIO
NgwFcaavd6W7bFN8A1VshQtUHXM6MoyCVF5oyXTVmL2x4n3ij+xBfdJotC7xIkfKnYYw6oLOd8ZS
QymTzJp7pw18F5odAhq0GFa69GDgd8RrLmWjbgyzsqgTJu2uCtrGt0m1ltuqZslg3/8yYNFlzQGw
2fDBCMsmX8Yj2cKINa1AfnGs0rkcOYsU9baEnTn0dUXVtrmcEM6OybSjRtp9wbeqwvfodoW4tKbd
4AFiyuqbtAbLgfMV3wtgsamsP4cU4y9CWAhLjo3eigbzxdCkw7KLf7DSEf4RhdYVUgjzkzGY4U+D
iGbMJQZvNTC+pklvYxYHJAh3XgtXSRs2bZBeOg5dbbWqb+KJIn+W2+o3q6k/QSe8zCLjk+0+V63V
X4YqRphGbMUU3HDyuoLc0GyVEZCYXdbZ2gSl9t0Lu5vKsfYy0q7yVtuPSXaX6jvU0OshwyUNai6E
ZWYU7ANKP1LlFYSzy3DUuiUmicdxtK7tSrmp2yinHCp2uR7+YvGV4Q5PQrHULdhfsZmthZdQDn6p
tLuu5KPSZGs2B0+9N8Gss2kGGJwyvCr1Fk6cbsw8zmKfPKsfFetkWT3oxneXI3AfmQuR/Owwi1Cm
vWFvsFYHiZ35CjnrcuBcUhXhA4pXXjONpajF0wfqqdGomsRbu70Wyn2uiKe628V6su34VON298Pp
l2vjtauype0ofjfU6yyR27zoru2JxefbhIGmY0VxQI30trN03Gv0mle8srfsJ2kvsOWB2lBP2Hs7
yWeAxZhItbQBghj3+0Yftq1Wb2znRyasGzc2biNi01M4cNh3mUYV+4uvlkIx1UT8UasaWwLQcb13
lXfzqviUZo5v50S4eCvd/ClUnXVKj2874sidONwPZYXuYrJXIuA8rzQUz+tLj2LDIqDd0vPR9so7
wjSXZmSiV9DXkc7+Y/BuKpRQTQrg2r6t4S9YvA4ciSO8UkXZQc6TtKFpJFd3CfphbCXsmpdgBOTS
Rt3kz/IsHEH5bjI2FhrxoTc2Udb4WsVsyTgKc5Lfyy5LiTYZNlSbbuSAbMKuiU7kYVd8hsOpuSNh
Xt+BtCr2pWLF23BkX0oMPRy/5qpMWt79ov3SjKaxS2bIz4J4swIXbhCLO13Gn3Jx40RJue1zraZj
Ot3obnOhif5Cb1fCcEdfd0rUUpinWSLL9JNl5AgQDK/f2iFPIHX6ylvO4urSfHHG9Nbzhl3IX1lI
fPqoH+9DdiI0A6xu2xfw1ZCGr7HWXgggqmBWxktXje5rA0SXxfeO92+XZZsSn2xLe6Za8R9KLMUX
s5DRXsqG2W0GYDQFANdFolKucPXoOdLtneMkT2UYsT2Uxn0wRqso9uAq4S52mp1pZQ86IxeCsBvF
VjdUeD6bceeDBI4Wk35ttne1Ps94I/OrzljHhbPkW+zPhFJZjpdarI48X24MDYtkFzl0NRCl5JW7
BXs1rqewXQVsjsfYWlLw39jxsM1g2kQZNgY8ZHCa8CoH+bpS1C8GiJt00ChLVvcY465JRJGwCI3H
RhVP89+yRfZZHdL7OFG+eVZ65fTtJ0VTX8jQfJTAEheCLQHNqR5KHGTElp3UzSQ5EMMxrLNknQ/1
lZppe8XI904MFwM0+0Id9HvNbB4HFRZm+b3JeL0QRC1QwFyomc0MsL9pzfDV6+RXVzhXYaeu7KnA
YjV4a9zCmyKuHocyuDY7a9uVob1GnpJzGCks6JWq8SgJ9FrathKsADCP/F1IRRZqYYWiz9KK0myn
x+bKiaalqnQRMWaVPfp5SIUimVzwO+GaQ0G8rBFymZ73re1jcRFB2yK0VPMrdvQoIFbZCFCzrVet
kd2Fwd4rjK9uMFykzJV2CFd5ELFFilR+rL6ib+Stk9Ldh8jylLyCkQmxBRjRagRDNQG9A6AyNtui
Up9RXvggn6GckXjI6pgAaTQD24+al6g19+Aifahuz06jPHiB8xBmPQZ0bYGSzlr29vDdSi8C8LO0
TCn16BrMx8i7sRMSf0lKIBh4ukg8dRFOlrVHLkbK4MDu2rSqrWforEIGO2XEaKmONNv6okp1g9Jq
peuQZGXl4C6XsNvGT7ET7yjBXKMRgw3I6YGdCqvMqm7Kb1lKI5ovuwTqqjvgvWY5oZVdIgPfR9NN
iUXUMb/g91oZ7QvtsVU3FXfx2KP97rAGCjZ/rT9wj8ziRqXXmxfAyCx2xoFkVxWqd5NubymZbU2+
bmmIgzFtfTVPvlEAu1Js5XPT3oBduq+t6KoJOayEz5L9pA8Scx3a9lUa9X7Sys8lDrxllPH1mDD2
PFSjy/eBTiDUpvA6aaIQ/a7yYhvQG1wBTE9MpN6F44WtDVbmZ0jPgHuNdfYjpVXYXQaOxTZPTUtO
OCA3sTmGhps8OV3qsBCaA3txykrBjyyKqfwhNxymTwr2cZrAWmgHG8sgjNkPwCu+JNZcmHXgtuzj
SnHZPGqx/RxVIv/mqU1uwmtp85cIt1/klzCDMRBB6rw3x8whYIe2cX2F3DrZGQcTDJrHIl0iE6xB
eRyMMjAFtJueQxxMGQux4zKxDVEu2WaJZ3SxGG70g/nGCUJTWaRIcxWqiz0GHW0MMeswHaJvsP9A
qDSmAEV5MPaodIT5XB8MP27SKOoyr2c3kDMbg9QyGNaOLVTcQgfnkI6HyD6YiWZbUadH6jfj4DXq
Dr4j9NuzqUqB9bGqh2IVCXbJ5IWhf+BoZpXgQw5WJti/VFCrXASIoRGiXRTcXbZXBxOUAp3gMTxY
o1j3w2sr7qnedwfzlJx9VGbe2dUyP3isdKNr7HU6W68mF1CzH8AXveaHyYdQ6apLqSsE2CWkFtzn
jsOsiWdDVzJU6QMaQ+sR6498UazZ+TWpwss43RVpvEQ4nktEkvPRQg4wJBZWZiUoK82MHZxeElOw
mCBoTFTVnZpmdG8h8nNYMRyMPJw3OSkL+1OAkPLBTSYklfnYU+3VKksql9QmAX8RCGbZ68YuJM0z
SM3pypiKAbu1HVtyQUSVcWOaVcbr33XOjQspgzpTVXbwgxNXX06a05XLdOBria1ppDnehhIhQRhr
yb3W0nlkTwBqjC1/CSmlcfvwOYbj8FkT2RiS45TG6r2UVjwve6b6leqwZi0bdPajD2f5B0xHZC19
mkPxRdhWKMtRjnAi/68c+rfriOyqj8qhj0Xc/vr5r/8Rz9//tcpj8dz+at5WR/nr/3SZZ4MRKknX
QUs9m4iQMP7jQiK3HnmU6UARBiRLBfz/V0d1+y/V9izaXhgvtTnr5N9dZv0vGyKhhkKUgitf09+q
jvL/87o0yphz+oxGfLlNBe9Qun3dK53skRgNgE6+btnJMo4Eq07kZWcawHPt/lUB9jCKaSBpnSsc
6EaPVJxwZmKjEh2jqFC2lFIa35SuK/noqfElMaxQEnuge1MbGXMfo7x99WxOdLnfdywdGs/845CG
Bs/+aHjQYzmwxhF7Dkq1Ffhb1l0tMqCCV+eI+e97z/NQCAoYRjeomb3tYhgZdFJCak0fEypErulB
2mwS8qSsF5NDzGIPfAyZSvz14ys88Ri5vygYeIj8D8N4O6zohWJlucIVgoKj5OUp6yoI+r+7H//R
c3OkgZ0f46yGmJv4KugM7+jiUpKaJjcAfaRyKLwch6z4pjDuQotz81JN0+7Hx1d1rP6dB+R9IesX
BezsLTrqp3sV0LwOKAKVcMBtmtXmO4VCGCX8QC+RE4BJ6pY255N1p+v2C/aQbzFuiXVVaNXjmd8y
38KjOcxvMYlHs+knYP94e4sbKh0Q1ENw2H1fUWkhswekZkDpOAx6oAUTnLISkr7FbwZhpS26uLS/
kc0d+ora1cuPf86JKf3m1xwJN9y8UWPPVAwfCePsZGme1SBUQWQ3arT4eKgTc8siSQmiIv4nndf3
7YW3gNVkOIj57WnQM9TpfVY1+pmcyJPXw11BOsGSaNtHLZrMoSxSFDpPmjd1jw2dooSTRFsMe//Q
dP7jLD431NGkgo7pDnZiGj45Lnz7nYjKSVddtWHzm8rqv6cvPqs5V4UoF3NeFl85urBIUGRiRfIr
akmr0lHrC2l07m9PBZQ1vB2sawBvyF96OwpWmtasUCnCHjbUXZFP465Ps3zHxqP5g6FMJj/55Q5B
RcY8VV5dEAYKgKAmQs4mm4KHuI6i1QRJ9XPYBOJ3A3gR77DLMfkyGbSFj9eatgP+Sp2gguWJ6yMq
OXxzpBtWH8/teVq9fal5NAZYhcOngW/D2wsabdwLRqnB4Xd07ZfdGMllM9neUrUphkoCob4neh9s
Px70/QR8O+i80ry6i93g1LkTsGe1A839TMGppyikYmPTMs8+s2S/f3nnR4UFlGmIlGTe1bweq6zr
wbSETTFDIm9oBw9Ti9kGZ3Kr3n8YQDCg5Gb2IfPWDjrrV1dkkGGMg81qfAqb2tZoKmdLg99cGDLn
NmqKdSaA8MRjQ98/eyIcB3358eSwyC2NsAtT6GvquR43lXIZENB7gWt63NcwWFdeEJZnFsITzw1r
wXwTUX+CjzpaOJySzFovj4iM9QxrCV8132elaH030cSZCzxxQ2fcBxPTZeHV3SMfQxTV/RAOqHMn
tetvSkt08Amx1ZUVFVYz8pAofTwnT3xq+cpa7DTZt8CptI4ubo5JGfQ6Fn6q0qvUm7Yo+cjV+Jgz
iaIMhTnqd7sU1nPlmGkOfrlr7zxN1nexV7v9mYVmHu3ovWTfO2/VUADYhHC/nbZxS65HnrXCt2ZT
HTL8TCtWWtvCZY2KsP7UJGPuIGS3QeUkiZac8+KemGCsy0xmnNfckJkX8Pq16YtG18CsCr/z2mBt
FErlZxI9E2fK5y7xol3dyfbMNb+bXpSDZyvCvO4hl2Bf/2ZM3K3a1LYEn+gaxOOmj+nAQqxEk1T8
+t2HzVBoI2fIGbwfUPZvh6pahP92w5kXqJXI/NzRg41Lw2on4JartA+kSVRBkKymsTGdpR5Ezs6V
Zrd3MlnH/se/5sR1GyToYnabhbUEhL39MbLI0IXrmFvbXFgLR3HqT1amRQ+k1iRnPirvXitbNfA6
6Ryc5ml+0CC9WqemAiekYuWtX6lltBJxgo5OCYfHIKJSEo6d++XjS3u3+jIeaWc4kRCh0QA/eo2R
yCdkrLBiiMjzfqSc0ddeK5Tdx6McuwYNPMsGKDfErhpHDyxWb+9g0gcBcj7JZVVpcKE1dJjpIZLj
1iqxTmPKFGKVDl0zCyqi9ViHxESlQ7yHPdze5koaYnTpQpMaTPvboZD8NMuc2QgopQEjHH3rbD3r
KREhMLZUQ8VebgzrqcyiM7vH+QLfLBc2mA76Roch8OLPU+zVc427QAkza0I7lsZVBEeeJA9SVsLA
r+pO3xi0dq8allRfp/e6hcxFSNCZZzBfyLufYMzmTXo3xPwerRgELJC6Ac3Px72hrzCpBX4dFCUN
BN266LK6hVZW0XRWqVJ/YY56t40EQkcOeerrk9C2FUrHM5/lk7fFwlIK6pxN6PGKggdfd9Ki480i
44N+SqVyVhil2tKHQyCzJaQnWMpezfYQU6etHCycFB/fl3cLKU8G+S7EE8tm53i8/xCZC1zAmacm
QLObiruxsNORjCL02y+TggulVSbtzGs+QySPHgb6TRUtIVAXuuuzRv/1fLA7dVDCkjC6wDGeTHFd
lC2yQMUvFOLfjdmvZO8MO1wO0Qi9ZE1RcWc4P3vMz42EI0jbFgDcGbTaid9Em5oaC05mh3P00ZsQ
edoQqYKuhyWM7pJOt37dVFp9O+FLBxQ00YuDJ//949v/fsFjSsLGZC+BZdU53rKMdSE7oEmqXzRO
cjG+pA16oypf8WnLz+wgTlwfn0wy5/luokG3ju55Ls0CwVc6+Qh2xR1aYcJhyJS8T2ncbolRdi8n
iBRntOjvZzifDYMqGSUPvh/HrlLNjEj5pJdDogV3MdKLZE9ftNlmBIHCCivceBvQ9TAWmdeN1y2+
p93HN/j9x4txTTZMfFiobB9XKGhjWQhT4znRoguWEAXCi8Apm68SWPyZod5/TPBEsiPReZQz0+3o
HF4l1bwfm0afbIXgZ14E8WccaF8/vp73g5gqTDmb188yDEhFb9+cKhjdZGzV0R8nTfulwC7+ERc0
tj8e5f20ZBQOALPBU1XZ4L0dRY6QBsj5GH2tE9nOJm9Aw14Ys1w38McIePDc1ccjnrouziUAYefP
hOscj+hOZO+p7Ugyh6ZiM6yVK1321pnV7vQoh5MWTiD200fXpYaiAyjKO66kIFUS9DJTkqfrP7gW
tsZAl6lGYWJ9O8rU9TEZLThKMo1tS94k9kWXhMOZ6XbiGWl8OPCuY/XAIzv/+atvagp3gcIaNg+p
D/quLGt7BxS5/mSaUeRrOKDO3Lv3bxKubUrRFBdhY+nH6Mkh7RKaFYyXE7C1N5I5uEqYWUGwE6yn
M1/GUxcHHZGYXwLEyYU9muZN1lJwblA+KQGpAQk94wSat6omt8ye3w2hxZDOkYpDxLxIzZ+lt3eS
vAFh1yMo/VrUHscloBUtIS7bj2fFifs3v0saUmqTNoN6tNcsEY5GJAh2PgAeEq1ik32O8bVlNdr8
yUA0HziaUps9nuRKB45Cq4zO7zu4/zURn0vIPtNlMHVnFqNTl6TBdrLnT7hNdfDtjVPcvI/dQO18
LOHVLUhzY6U4SnU/VMO5TOxDYf7t/m0ua/97rKP922RGeug6nLjrygkvexRNgmC7KSYvhIzWO/DJ
vQ3/VdMa2rpiKthBVUMLa8Nhz2eMQKLwTRs5fEDCNie6bWRkLNXOiS8QZU+fsN4OxYNUiuqXADdD
GMUcV+XnU5k6/sfP59jVznEAKDtzzpwRj5imjm+biJKoV8reB1WkrpAMN1f44dovYwG80yKabuVA
V0cYbE7Kpd7EAUE2ZvUH03G+oaYBMYO9/9F2pxs5z4666NEGod8KyZLj0GV3G6pH1pmhTrzM8zaP
jQ4gP3ZWRzN/hICMu1H2fp3V6VWBvhi5YahUlwJl+KKKDLIYP77FJ0eko4BRBd/iO/iYVfAI+rTt
fZOqyS427G4rPOJMwcoH2pWRVtHtxwOe+LCY7FNo77BHol13vIRMjcsDH+HCeCUpcd6IjE+3kzMz
58RlmXy1eGSHPcBxUnubwc3rJbyROqlUP8G9vq/TRGwnNRY3SjN1Z8Y7NVNZ9GF1UF11uJtHM5Vw
A7Jly3bwQUT1ixBmFWIqHdl3kpQPyDyU59zA2uXDbJd3sfC8727HHujMbkQ7dd10HhEcsjlnGzff
/VefOrV30kaIYfBHREhE9plRdzmYWXRjkIp6MeoRSZc28oc2GdQl3XVo4IoursiswASpOfXONcP8
KiwGi5JuG605qndnTg8nlsK586RyfoCnBP7g7U8cOakgc1GkX7ljrC5gTw2ABaR2WxRS/vj9ycbk
5u2deYbqcWi6J0E8kDwBbIpMtVVUVmR1EMm7/oNReG9d2nqAfY6/ilLx3BmIPVAzroJt1iTlvvL6
6MwUm1+Mo2WdhRCoDWcuLLne0X2LUbQAwfCISR7H4paMBsNZ0pTnIJ44ctjYos8/IToLJMTt3jtT
lph3Ee8Gn7lB88uJ8Hied6/m1RBb5pCV3EjqE9NurOL8MgtFgtwrCDYyQ8DaaZX5/eP7enKmOPRM
ASOqNjaqt4OSxmIRalOiPWvTJ4E+f6mqiPFIKs5XH480vxbvLu/VSEeX11CcTFQ4G37RF1g40T9f
RVMmz2zVTl8PJjE6zpBaj79muW4WlHkF12PBFRQoE0FAESOMQSRTv/zBFeGQoWhBjxeL/9t7RzB9
VyuS9SiVqbYmKZUBG7U6c0Wn7ttc8UQENBfajzeftTOw1lvN4JtEXa60MSKfrxrOOcJPLWqvRzn6
ZKSa2tSagesk5xh235VW7w8BuDWoHM6uCmeiy8c3730Lge6IMVdYmXhge46bFlIzRzUJodoUc7JE
aLr4epSikfs+zN0nKTxtPxiu+DJUavaop6i2g7aLL8x8dO0zr/3p3+KANeA9oIloH83NHv2Vp5iN
9Eddy1izh3iVq9HTAPx1g3H8pTfg73cIwMkmnhb2EIfr0f0HDPUfO80nHzS1Ho+9iYuM5eiUkcDt
UYeJcGo4gNXW6jVIlXWTnzmonaDPsuGnhQnCy3Apah/NWsh9LhJVbnkjQudiysP0LmX/ec23snF9
PbDbfdyEzioZ0+I7iPB8GUBY+qJTkXvGzaGd20ufemNf/56jr7pZpY7EAS99N3CJyhHcANoR1aoE
831mzp26w6bH0k6FXUejcHSH05RtBZ0MCGmj0RJ3aiIqrtLwzEJ36iPCR2EuKXJitLyjvazopNtb
MpJ+wp6bKGHUfuZCzq2jO1NNEXf3OAYu1bGh0GQESZme2W6eukraNOBsOa9ywjt6lWm5hs4UWuTF
Yv3c130iCI/OxaeP399Tj40lVp0LeCAXjg3YInWrwgpApHldoe0o3wgNOW3q3o4Ai/ozt/TkYOje
OPIbZKYdFyZ7XJikQHNJEzW79eQigywjR99Fri7P3L0T7RFWANRflOn4B7fx21Vdr6MUBy4FGWGM
EemAVhj7ztQpDyMKywutHPAxDUnfYB0roh9W6g2A6Xs0O7up1ZQnqTdkLA6BQr85ziO0nx/f91O7
BObKLHRwqNUbR0+3Tmvk/r0KDAwd+jYPCb5VZeuQxenmW7vEqWiCD3r4eNBTX4d5v2si4uAUc9zg
hLsf6ynh5f5YZvEqjhrMjWWy7GzrK+D/zx8Pdmr+Otx5uiPs9jF7Hz2AssOXNrIM0MfW90bttgs1
sbozn9VTl8QNZCHU+W/OwG9HGYtIkmnC6YVw6fYp1y2iH8o2XNphVO8HGE1/clWGSVIrywJiv3mK
v9rd9VqK4zXmuRmDjQmiyGFr9eL+41t3aulxbH1uIaI6wBD/dpAYfTmHDtokdUtA4YKkTQWaTJrR
yhDtNzI2vVUSGM3CU6X2J/cTNQcRVmTGcUPfDk2jsk9KtFK+AfqLoqyI9nUF/WSV2ylm3VzN08eP
L/bkPKGZaVOfRXF2DNombL3rHSQ5vpSe5+OaNH2lj5P1x6OcWnq4IhSFhKpY1ITfXhcaV92VsTb4
AcL/a6MZvD0tqXanYoA/82qfenoElZssdNTLENq+HSoTUNIsLcVVEhrymsgT8zFw2mI7iFBZ5Tz3
XQik90uhB8Yf3Erqz+pcI2b/YR69cpXqNHSK4XrnxhB/jsvKIMkQWuvHt/LUA6O4Q3GOc6LDKfzt
9RGobsd9ZrCyNmB1yM/LST3XS+9PPoBE0MydzFl76R1NxYrdTGEDWsRoPGgrjyyQjT2SifonV/Pv
UY5e6DAs7cwIGUW1W22FyThbaSQq/8GhkBYxm3/0UjyaoydTh8x7KHUDnrdAXnVgh6OVJLRhIVRP
2LCJcsUnsU2eURSdrLV47B4YeqasHM/FqmgxammcB2RnYqK2itq5DdqxeWTNt7dBP/S7BsHtZiqT
/kZ6Eaflqf728R0+uS332FFSxqJwRj3r7YQxCVAptYF3r5gAWyDiGXa9rVbPSRPEm3EqzJ+qPhlf
C91rlkPWYDwhYta6DbPkN3m0c5GUm//vX3K0sCaFbVdpNHEIs6sOn2SkrxNP1Gce9okXBIU+nzzq
NnRTjnduUEOg4Vslp6GpJ8amDw1wmkNWaWee7olxOGJw2GE/xWbnuM1e5Zpe5U2r+VbU5JdDUvYb
QUPtzG7b4+kcHfhpqeu0Idk00Ig8eg0jWVomoDHNJ3qBjX0bWTc4raI12SvDMsX1Dql0FPvaIVQk
NQzl3DM7sVN6M/7RC1qoRS0sgpB801UEnwZ7/AFjv9iQ7SNp+YZkAOqoWzYfT9oT3wtESRR5sRDM
Aq2jUUUkojQKQ833tE69zTm3rpxCjPcOjvg/GIkaJDt8mm5MmLdvBwCbKcww5/uycceLGkrYakpr
5V41AGp9PNSJCYMuCZb13Don2etoqFgmlQxiV6PkCcdgcOwZuBkF/sejzGvZ8YThoI2chRxOZLZH
L5krrEAQFqGBinPQjXl2Ez2pjSCAWO0IEaNkWqTFmSs7td13Xw86z+JX+zI7bSKbeEzd7/Kqf0kh
rd30Jo7mKZ5Ns2VuFhujk/nKVJwGV4Y7aBuCcc3PeqxcuNiryxh4TWiGzY+Pb8bJW059nZtBgx27
z9vfBSwWRR3lbZ86SX0x5mPmUxhpf3/FcaGGz+JJjgscid+O0oDKoaUEywUwMNrNNAsJWAfK8/G1
cPR892g5qRwImLP2gUPx23FUp5MzKbVjIzo5cuuAwvkyYWc1temrMeI4zFyRbqwDoh9CUPRQHsD9
jRZ5yLm7oLgOlULDxAz5R4GzoLXWQxcLJbxhoSuuhm7C9NiJHjJBX4euuq8JtgCl6g6uvQuNOVAg
PoQL2CF5I+sSP+C3gOgJscCXWFrkKoxg1oJoGLfT1JHZMbaNHl7mh/gCfgNRBvIQa0DkxJhu8gBp
nO+whoCbPcQgqIdIBE0PG8RKc1DCINzGW2kyI0BBO4QpeHOuwmhV06Msp4QaazEx/kAuBjCm3pTh
yj3EMqSHiIYYrwy2ySjFJK0dYhx0nhW7jUO8A/i5nLDUOfVBHAIgCsuIi3VzCIYgSNpyVqJHNbVo
9IbwiEwbU4yoh1CJNpIETPQycTbJIXbC/TuC4hBHkZY0Hi8ao8lCHyFWGC5Jv7PvgwGfkm9C7sXw
dQi4wHc/pEsr1vX682wnghWT1NwkLbV1FvxmutMtOUItzIbJWHBoVcin6eI5YYr+DsjEWI+fdCpQ
GLxAplyVtVJ9sayGqCudxKXqkL0kDzlM2RzJROq1keJZmJOalJ5dGUAJApwqM7C0RXLIdULfQMaT
dch7yvQudPB/Ns2nxiLb09fclMZE2KIU2GSdnSbLnCDBy8R24BOZwQRHu4nBoehhTrpVS9brNWlR
pJV6kR7VO6qBibF0Wr3Rl/YQZfVljU1Mxz7fiNmz3dUXnhGgmUwBJ0bURGanphb0Tr3tQQ53N7pT
KJ+Dqu+/gJPsAFNLLesu3K6wv49M3mfbLeSN0LDHuiSaoytQpb7g1KbOhtdEPqhmDvokMYUkqAoQ
wgLdlNYSvle2rYe0OR/AF7ihe622jadsZeyFw9fOdVtSYKFw4WxtWxJJZJvlhLH2qvEykNYXgbEx
APgrQnkpY+pwkE/wIIGEKJi8BJeOn1iSgWFMxZQ/WTmEnUURUkFbUiqOviVJ5e6MOM5/lY2Ib6U2
9MlNEDrmUxrXRPdlaM30hYyiSPVd0wgEkydHfZ17LcZuGUJ72eXEoooFkeTxU9GrIkUCI4PyltBj
JfXdjrbecvJi8ZNUhxJgdFYU1SJwqv5bG5Ngv62hq6UrJwmtp0jJZL/RdDvQl/QGjZs0GjyL7vUQ
rSM0UsqqzbwJVju7EpaJgkzHlZl6lbpyhJNBMVMm7yYNMwW/esAPibGbEXzOQyPe3hu1n4Jj23Xh
Gf13YDOKApPMiuOF5abmU4xDIySVpJokUyCJU39AXCRW6N80d+fhf1f92HPZNhYeYKNl00zxrc5r
HS7rEK0RAcnYR5bwCQoFLlpW7GBbmyYYssLQVkJ0VbgQtg6BIhuI6FjoYQJbslN0VAFDFHegFlUS
e3zpWn1Coq0iCWqbhGcTORMJaOxA1sJF3RiR8DmGFV90qQJN7Pq8TDajJ3g7dTVyc6T8fZBuhbQ7
mE06Dm6fbg3OoLgIWsR6JI/dDYNLIFwkax2CxITvHqqk1BZTlMaS/LAGWkGArnpk7aG8s8B5AVrI
KlO5GWwBL72oA3va531TaImfgz5Bx91ZjZOnBNaRHNt8R/pYDMqdSnaJDXtPBQaVPZZD6kIjzYZA
hwj+30WNd9JF+eb3TVxcUxD17i1WpQdLJ1nT74HMruzYzvYJmAtwHDJmYQEzJmpHfxwjLeGP4dA+
wg2rmFFw6c/hfTXj6KPnIuKhiYgDhDopyqj5z19tLUIEqz3wF5NUyPCe2wVZQgtGQGlq5hPEx/az
ELVvBOlPPlDpsksUBwYP5S7PZLGpuubx8Bn+Pxzlfx003P85eWL761n8/NeuyZ6Ln/+a/3P1wy+L
5+x//13z2ox9+P/624ztGH9R+jFmQTpORswG+v+asR39L85pBn9ItQ3N8qzk/AdVqVj6Xwc3Cls3
2gCYnPhb/7AqgcT9pXkY/DgikPGKFtT8Hej32xMW0gsaOZRlkYmhYwGUfVQcsM1QBj2JDTuEXPka
7ldzNWnlbUxzPKzggGDiKjedNbLh6P6eS/+5WTUXo/69WWdsi2IR8hJKbxw9sJ6/ndzeTKAsvSDZ
96ghboFH83kqWLmfEE7kz1kRKZ9wypWr3gF4vGvhFvZLymwamAE7XUVF2RNmW2kXCQWFcEnlWbuI
o4LwFZGp5RfWj5ANluFWv4yum8Ec/4+982qKW2n3/SfSLuVwK01ggMEYgwHfqAy2lXN3K3z6/ZPf
vc8xgw9Tvj+1blbVYo1S99NP+Id2yo+zzNSv1B31+3lJu19aLvd2uWCnHhty3uZGIY8uUh2vcK0e
ettYnbkXn3C+ZKb2NGt1dlsG2b6uZR2WrsVIU5kciyjPdPmEA0Csf/LKLP//u+5/nKtXv6n/96bb
9z9/vv78c2etf/+fjWUG/wWGw8DgdIU6GnSr/3djGQHqsEwmVwCk7vEnrKv/dXox/mslda+ECQsg
IbOt/7OvLPu/Vjoh/wm2NYUMG/UftPRPm1+MmVy6oVgIg9nikqegiLGETaW5DgZuzdxcxpO7fAr0
Lr3QpgDFVNS3b2xvVJ/bxNL2QsrsIlPNOZjaun/+7/6i5OIeqJMomhhF0VBYK6o/Dg9k70fkWLsk
mqWNmvaidzeeofVX7YyL5R/f5fY/P/qnGedJcfb7UuAKaNrDB0I1/aTFPVXa4Cg90MLeQ+NRmJ03
ckgPeLieuc76Q2+eicCHJThzCZKfNXC+faZCxP7o6zxTM8WYlCzNdAHep8v2pVDuzYhpAQkooi4W
cpGZDyByrlztgNTq/Oo4c37ED9u5j5O6Qx7f7dtVZ9QN7ouZHuHFqGrHiLpRkOsirpau1stqQOHJ
U0WxpfwgF5pHktWwK9z2ecpQXm9aLLq2U2lYwzbpxPjDq11vO0zIsIYqL9BxS30P/JQ5T6hULb5E
6QkloPaqr5Hq3PUa6oSRHNHg3fb60tooaK1uJWfe2vuXxlQFFgjCHugRnw4gJsssY0/Tmakk06u7
WujFSivOMCN+t6X+/DTsQ3aju5IigLb5p6jIjp4YHY0iibxkMC60xB6v5hjNNAAR/kOgLFJZxE6x
rmHudxEkhvFp9BFHzvrKDAtDgMOmHxYJH2g+Qnh6cGbpnLSGIN8xeaERggCpRyv4FGvYm4UoS0b1
0UJSucHkrdBD9NHUrut6QKtlrt1//NZXPes3a5UrEqH+g5KgcaGf9F8oqABEx7MW4pmcPRhV4aPG
jHLPBUwhLB8Rbl0wHVXVIxKRyCTmerq8moma8u3UOfLe9nkXWwPN9meqKEpgK9VjBD0QD3YiJj2Y
JeVlO3/3KT3TPe7IMxqgw4C6gN623Tmdkb+8PnweeAjQrDRnTpmMyHdBO8HkkieoHpYeweSMTvNG
CvvYmsGPj1/daeTizeF0wlFOLLbIf096PVrWw9G0UGmxCys+xvZi7ykc50+1Fltnho6/Df3eLlsG
jhZ0QQopyJPvaFJ1XGguQrthrZDywCa+DbIdub+7dQpDmy9g+8QyjANjwMjKAeq+OH1wOyUznYKq
bg0n1MtER3zU1XL/YKRp8TAEk3fr5mtX2ik6elS6UAUiJnZJy0cP5vJG1Kk3Ro1KNZQHGeriIZQp
dds4bW+HyqI9sAWzjcH7HA/6HI2V6mibJLV5K2w3xgUVOOXncZmdl8nxSwb2Qmsvm5oiLKySgZgl
XBpEKNUDpsS20wlGBDm7dNx//J1O65N1U7HnaecycyQqnw5QXXzBUaNFOWxaArVflNGm2w7S5Kc+
mPMfDFRoQGXS6l96Er2nAXelWxe2/G0Xy+JVczsIwPDEjO3Ht/U2qV15ttwVWMT/uSsy5DcHX+EH
Ha4SKAvZaRN30Tqq6EPfnFIUnyflPNSIyD0VtVMbYWxj6Isql198//geTimBv2+CmIvBB5O3lX/3
9iZE2WOK5dAUaOomr3aIbqorS4vxWAiQoNNZAGVI4u/vhdOJzWAbOBw7Wr+FuhFHi6qR/+oS5V6C
ZJIPlttamyzLXOQMR9vqz8TG0+N7fWF/3utJFRBA8PExyU0iOWDkmZFVRNaIi9mZV3J6ePNOSLGA
nkDEAoRzKuwy9LNSKT7hkajS+aVzgcQ5aTvf2E6aPDSJLOtIcghwyNKioKkHiG4DjFrefnwf75cH
t0HdxDnArSDq8PbLtNnk4nPRJBE4YBRhRT3e9UufHLDn8q4rZ7UC62t901oJ2N3ad/sz138fSskv
QXFwUK4YdPPkbXsdxuzSJlnCx0Pu0iHvrp0G5WIbCb861OlTnjn//3ZBpo8AOqgysSk6QQVMS62U
pQ/0p+ZUAJZs3AvhdrTSpsFA6sCrzpx875fTOm+g2qUlxis+bdULtnQqZxpTY9mpTWuoOhqgqv7z
ouUqKEg4jgvqgInA289YTkHQo5HAidQH9sUwrl5E1JkXHy+Wvz6LC56BShxI12nCOfq1588Bz4JC
/YxgLwZPgNX7zb9fBUQPGwvoNjRI6pI/U3XYU0opO0sipm/LxsZcceuIpDyzAf/2LAxtCZAuAi3v
kNpOAjLXH9nmaMUjY+kga3oxCjndffww6/55e6KuMGNiF6QgloB5cnrrJjh0t+LDjMU47hprsnYt
f7ov8sI9sJ3mr0FuSzyWa+vMA67dlNNLG2ysVRpGx13zFFLIDra6PibJg4hsbXWxNPei0+QOIc96
26AaH2EAuEToP9Q7ab8OZXCfZ06MpVLWnNl06/I7eQuIz60MIYpT+ngnm86ZIDqltkSJupXt96Rr
kA+xYD0F9jydGcH9jhhvrwVafQUYQCUB8Xa6SN0s6Sfa+5gG4Fv+ld0eYGSfg22iGYgdCtIx2ejt
UP/XsVwrMi/0yxxbeItRGNWITL/msZkZhyGrCmAQtsQSkxTf0XaVREl3I/FvMpBlmZ0ftWq6IHST
OSb7nGbrqq6t5icuTCZ1Ta8rgfWH7iR7sNh0sz9eV+/fKNg3+qHQkjg73FPtpKlvU9zskb0FK6l2
GCGiFZ4IebFYbnVmP76PmAhAkRRCRKXrCpTi7X6kGikn2xDxKuSr/0STWVxrIimobINfTVeLM3nU
+ydblad0eMLkRvC7TyqFAE9Waxm53DwjTpxrLXKnQuRwlAdgUGde4ykmhlOYh1p1IxjDAm/wT86f
in4aNDJk+0oTw0qQW/Ulzuzt5dKW8S5ean03lpb3tSp9804OQX/QrULfFIZTHD7+oO8DBShZCHTM
2kA7+KcSFpbyM2V3LFtPzS1zs3HYZww9mxDeqiVDacULAt2YkaL355zJ+9+/8jWio5pHVKcmPvX5
LmbbYHrDKxeYZEX5Qt9gyLC+TVGPOPPCT8PuuiVpAAOKo9Xq8M/bxcScNS0GOo2oMspXBrnArTwU
rj9+l6fP85uBuXISYTit+k0nFwGW3hqdVB1OW0txkyy5wici1a6V5Zzj4/6u9f4MN3wtRvBcBbaP
SYq63ssfjaW8cBqzgqsStUuFrL3mBfF+ji26XWqephHFi8KxIPFN2C14RRrgFIyiEToCajKcTZIz
/kWIv/PLSC+GwIhQ9WYaKhikhek4Ke8zAQdecY2Irh6JWsseVYnxabj0y9jcJrIr2h00p/Yc3Oj9
h+K5VjtDNj8Q23fPZdttUi1aG2lDJS5QHQ4YsqBQ/PGX+tvrW5VJoRbRp1zDy9vXN6f0iGTZi8ip
Vfc8lSnkMNpaWr4L9MR8btWSdaEeKPlFDHVDJFcaoYDPYTwxWwRSomybaWyQkSQ4aCaVWBNuir6b
fOAXaUIEz4OVgwKcYvq0xDrDMb8x6VLrk4XPclD2qNx9/Ezv+p0siZX6S+uH0MyRcvJMwQhDqsPp
JxJlfm8EVf8dtRmXlDbzLu3B5vCdHPMOJRCsDFPVXbtma/0bNnQdIyBTy9EP+oeS63fY+2NVSoym
VBlbbcREo9xlcUzzJFuSM0/6fo2sirprVsM8gbmJ+fbjJUrk+YhNeWR0qRW2pukcMGnUt2fe53rA
vN1iNtqxJvkgkBpwfCfvs1gUSbsx9RFpxPjYeVXwS2ZeeZF1sQ9sBSBDbw7NtA2yIH2JK/oKNWJf
HUYai2zPLNh3Vf5KsmKKRaimow4k9qRgSo0qWPLamSLLvCviMBILwMKIPHI+d6XTChGQEgGZiEI6
v6LETo6mdvYUHkqlirygAa+/2A7K2W7t0LsccMPBQDFV+GP1mFnN29ZEPH3jStTEbnWZmPcff4P1
Fb/5BIxc+cAAZ/kGEMxO7sUtiDzGDHkpaxrnikZ6vHXVQpNN6zv9zIO/W1VkMwwCSf2dgDPptGOh
W33V5tmAYKJA6d0lw9jQela7j5/oVHNgnSKvo0jY8fTo37O6ZxJmXDmaGtcnRCda3wx2dBBBRlQm
CuFmGhzrCS+KBQhiGLeNe+xgVWVhZVZ2AdBq0nbupJLVTqLZz6g6+ejiastVWgfpJWbpw35YB/u2
O+NAa5XnOHZ/+SDAQJnbkCLRzD2VbM0ac/BrvasjQKE2nfdUh/zUpNHgDOe6ne+XPC3B1SMQfj+d
Cu80R5qGNI5nz8QVZ4xrtB4x0asjGETBmvxm8tfgwafcc+aV7SbTM/OK4Y5BE5CU0seCR8++Mm21
LbIL7RztBJnE05VprRJLAGKRlUOB7VSsUFbSEEkCL2gx84FxUrzgF1YHJWpvUwmiZEuh4X/GMgwb
JZuT5TkXtSjCovC05yqb9QfETs1HG3e0LxU241tELMuHUpr4tVa6jW/oDOk7pL3rG1urn42jiVVK
E5J6g56YbEu7t+n5JbfNUMxlOFYa9vadbeX+pYOk1xH4vvWtyAztV2X1JQ5OpiPLbeDH8Vcxg8EI
YWF7h8EQwStpNj5plbIna5v6i+2HSYVfW+QHqWeHKYkV45egyl+oCvzLmCnNHM5mY5Ay0iz7mZnd
+GXJhR1vbRRBAAqh4YdBUTaJpxFa+bKrvbT+1jkDbH8dCW4QfnpJ2910e0/tjG52XjsvKMVm9n0M
WnK6hu6udmadkUQTlPZGND4U/AEJv/EaH4cyO/gYoX3D5RcLRcdN6682oxRMjBJXV5dBUhbdOhJm
0+RKoCRsqtTPL/Iu0FfPnaIPsBGipbCJ6Xo/DDWAwH0GBupOWk3/EMukK8KFQSFwJrxrsHulT4o9
Via+Wpwy7Ub5Q/GzZeT8zU/n/Br5Z3y0Eh07LTyHlvpVn/Aoxqqtmg920mdYkMgGLdY+73rQZXUw
YWjcaD87oXVT1Gf18lXLtdLEcizB2GdwTMYwRV2qGBRP6Wc7oRpcnzp79F4aZ5k+z2McfHaAYo5b
fzZMRX9ayu/CYO2EDdZgSYTPbPm9cup2DvN8WY51UQ3LXiGFdEPPqX5KrcX65tYNLvbJ3GMQ0EqG
h7sVp0BLwEUACnM2bKF29ODyH2Nlp1vhWXF1bPoKos40me4qzxKrJJxlVd0EVTf4gMsscgy9bGR/
I6VVIVUEEBVgIHVqvXE8MXVh7nediPp44Hl1dwmMrdl0wMoaKyjqTTVI72ezOJqK7MYcsdisix5T
Jle6bhTb9P8/lTWIR06jwbCB5IHnxxhXQ/nQ6fpC4KqLDBPqFcYQDuOsMfLzY4R95WLDVTd54Jtq
Cvr1DdbLthEGcK7c0Rcv1OdsLDZ2PQxXWhPY3U6rCg9LryoW922mAbkz8c18avoWGb1xWdS3Ki57
H/8rUK476XrxcYypr9DDydMHBcKr/yqVPmuRY7Vjvg0KG/RVVxVJwgjJr+W2xIiX+ayTB26UFgZd
ETW58E6cfGwfsCoMAB4q02JjIpjwufTSeFgzufknPnreVdEOZrn36lHdQ0Xth0hryda5nap+Fqsm
UCgmb7hOfL8t+B2wJQY4uOcySSVMbN/C2phMDT9NhMzY3eBwq9BbguJe6rNrXxWzK8ywFX59rcY2
SPdlIRllZLk9yXC27VlGYtBNrKsmOT03DhYtIWC++TabbL0Nda+X9mXblqZ+CVN3zFEUidm1panq
fTP5FjZ8qqjvMj5PcxhbbXI3bOPAugrqwGsiX19Z5HGPOMamG0SwF1qhFiShynbcDe5UYrncWQoX
yTZtjnM5MaSZxjwAlTpIbL8y3ObQnEGlY5cCeZ8j35/TH1PSLcm29uNhx9TDu3TB8F2bFo3FaNbi
9oXyCOPMmBbuLV41bbBh6EQyXaB1/ZqksHQjq9U0TAzpvzjEzzXK4vO806AgWJgYqdzfwhgAe6xh
7RLvpI8r7EFPBfm+8BU2lwhsZA9CmHa6ceqKKRPiQYUVEcdHHAcxfi1DFUx4cc8YulXhnFL/bWxR
1Mj/QhNao39nMekGU/Yjo05pItMcGUQMlSv0C0Ta9W7bWU595y3d/BMVrazceUJYT7aY0y6SicUJ
Mg5ZkEfDZAbVtgA3v0HOeFGbqkL5gPDorVYFS6aKjcQ4dbmt/T59kV7pj9dOwKl3IXx9UJEjxtXF
LaD6DHNq6niTS71BRxjsdwhCePm1NO74ZYKNho1N4iRBOLkMyYx52SSav1e57L4sEEJ3aWccm4w3
OsfqyusHOg+Vzj7NkH1KXrTWe6kcbV8nTLXyGGob2x1Dr2nb4phTFfK+zrzbSdT3PvTikBFpuNSf
sq59Lu3iQI25HYvipw6fkKz64Cg9ohuDtrJ7E2O7JUWw2qNXG3zlNr7TSEQBgr2Xul/yrnocON3t
driajTj/0uBRM87qynHLF4zQQ6dvQGk9N/K+SFD0tF4RKg4rwzvY/MIwZ7tSpNsM4x6OV2/nZX6x
yWxsreTg9pgRUw+mgscAPh5b35APTTGKocPdgl6SWoncRWqk8i5GdAjfLwcXK2YSV3Rc+VurC2Gn
GoBaB726TdDA3uhdt8+84R4k6A49uo0hq+YYjyVhF+NTyGGfESU5CI2a1Z2qL6LvH0k47getoA8J
lPybXnv9hT57+2ZevuFJu+2G4JigYsr3v7PM6sHRMF3NMIcqhHnnt8lnMNcYqT74ydFyMHOXlIWg
8DN8di1LbNsREkZy6VEpxRVI1yoRD0abHFHcalGkHZe9taSHAWmIKMnGL9Vg7EelGWFre4detx7i
If9u9HXUCdMB6Nzu69HcxQyj8Eeqd4x1nibNvDVSOnUpUxy90b+YOMEGQVxHre/Q59Y2Ho+J0fti
7kWTfrFQ3EhzdPk1lSCDlS7bTisTbuPWrZwnZYyPWvdkjUaUaPlrLsofQzxCkhlqdvl0neQFFMSU
pKj6FJdg1UrNOOSJYX3zMz78BPnB0sbpEi8irCHmq3GZonTJV3r3j4YFtAVj+yOzvo3ABHBE+jQm
ziPylFUo3WyzuPpFIp3uboRJrWh/uU3CXh+3ut/8sI3iYp7UjVcne6dDB8kC2r1pRf+MfHKzabLi
tsz6iwbiB/hpPdIX+cLG/4T5bnlo5rrZSo8Q1zXTnezHDlCveAW6rpA00PIC/XncoskoQfCrpj6O
otWvez32dhzM/mPK0rEP+ugcEZy/8LFO0+FMXOBafV0o5tyef905dhOKBtZeaWk3bo7NduxajFwx
xItJZvbpUPyo82J1tO1/5mZ1P/rGs9enE/Dp70q5Gn6hbevpBwwnqGwdYSNQWzdNfF1UzvQVIWHt
mwlW5UdllskcISo1S9ooppuEyCACUCiNJPgc+C1a5Q5lOYkkWVawEcPc3U1ByoB7EDg4Iokzz16U
ovI9RG7fYMySDiVGbIUplqd8qQwUxNI5A3Uct1AR+1QVN57fucYWukL2WFrr2QKfpInReGtMA2T1
5GmRlTcjoMi+0fciT3CkXCBMb+zBwCgkgLUAB7fPUtAAlubyGVzOafxn60/oEaWclXrT4QNlDYu9
RfoOrgWwnqQIjQZGCn6yppWwiKyO1r5vNIcupgTfqkmg09B1Dd54HpM+fkD48juFQ/0Z49zpznZH
lePZlqo+FHWOA6VjFy0ZpQbac9P1vv8jlXn6TdgqZvVaTffZU2wv1NQKFFF6vxgJYEJzIoSUZj9U
9I8uBZSegfWz1FgmznkhoyIVfR5m3hI3pMlF00VDWcIPsPuuQ16B4+UOs27oVqvphq6B5V5Al2Oi
V1iIq8vOVUCRxtVw2oCV4obOZPSv7WBPq8+e794FToeRH3ALV4Q9B8oUtnNT4IeqWmPeQRyA6lCB
hvqFd7JV8Z56hWdjVyobWFHgyY01IvvEQTKS5I5oH6AkT3NMXXXeas49G8q6s0ogJzcdIbYAvyoH
b8sAK7kK8j4zNpY+DhX+PdL5ldfdCuzuZPJoK5onoeOV6YsRaEa7pU/Rf9WEoa6beUgEX0bODCoR
FuKxlwFHSAg8+dGDFEK2hSt9Hxaoe6RRkycLctHOmHRRi0MEiydoB1Qg5qDbZpOxPJQ5AK0NTYX4
q9cN9YuDujdWt+AmvqPQHvCvUm8/4a8mjsVsGdWhUktFYkbpD3egW0eAaS2DfEe6qZLLBkYVzHSZ
BJIl2kHpx/YDL/DAE/4FDaaixw05yO6K0aiutK5sHj3Msm9oBPDwsyZ4y0wssZxjYj/64dDofgms
AzZQ1C0MsZym9sg0itj8Rvg2AzC9C2e7LxUJXIJviM/0D7cenHLb5JCj9fiUTLWlEEPOPOwLKxdo
34RF3ItuJ82t3ucWW9su29A18+orIggNKl7lOgcG8OOA18DygSlKUvtPOc6ZEBhmv6qjsm7Hw2AZ
5Zoj6dVVJtxMjyyJZghaxXH2WUsGiV9pPDPhzVwJ4cUdgyVc8tm1LpylVze9VflJOPb1+EKlAcfL
t5Dq37WqaI4GDnJdaFVa+tLyPzy5heVVnMK+2UHnCnwZtVXjk0UMWoPRTBKIWyMu6+9LUDIWVDA+
vjdu3BxpfUkjCpTmYU1O6v2qkTp/zowKAkrtVYa/rwY7L6mYfPqQvcS5cRPnZsobHSnGdmKRhodi
ql5aOw1LR0gHAICGbbsox7lIWuCUtww8+3bjjYt8XUnLWFdgYvjFTXDj5WfVc2k0VPQFmKgvaUCi
i3C4lEXoD534ZXR1fNc1+fCMN56RbOch77Fkp3dAGdTaqRvSmwnUMR9FetH3dVrukDJJ2m3f2OS0
blwwmwiCjM7HPA8zzJYMM8kwNxeRb6G+Zo9GkpaPcWAuRA1v4r/NbdEz93KrT71WliO7vySl1NoE
4ldNx8AL22rp59AS1XgNdzAttmpm9hspQeUeWcnEflEkAgc/oayhmGhxtWCcr/8YPT3zNsrR+8em
tRtBh7P09Mh1ZXq5FJjcRJM2Cn/j5SyAMNEmLFsLs3L3ledc5UNFGwV5jBScWK1d6dSpDHoc/1jq
MpNsXEO+ZpOq67BmMl+GLMHhatA1jLtLqUl4O0TSNgL/9vuvi/6uHmuKAChjMbktWv1fyWlxIzZs
nMVX59CJYyV10ltU7JL7BHuah2ZoU46wBOHtLY0L1gQELY7uYKLtgar67IldCpvGikZjCg6suWIK
3WpqnbAHJjaEjeOkxt6Be3ZpCABJGF57xogvZeoPm3EJktvUm5shMvNZY5SE90YQDgqbsRBmgAKD
b2viCoCEZW9xf2G1t6nyjrqdawkwyc577mq3jkMgqvr3mXhm7lTb68/S7Zef5qzalziJ7eGwTJ13
FKObeqE1JvHnGe9ec1/OvfiikUt0UTlkLLG4d9sSbVsv6faU0Wujy9Lzn3DuDBZD2mX4Hg40oUIL
hNJLSeDKQ2LWnEFy7IJsA1V10MkopNhbperRcUTPErtnVy7Y1UIVpsWquVB4mrjOP9MQsPVLEQwe
LmNebPT7zkPavBjs5JMwaIohDxGT3qSJsrRtI+sSm8WO82vTyCS5dfqWxeAOdCHDIsisLMrnRZqh
1BZEXNLeKJ8qIZ0fhs4hw/kkTbJmq6XO0RgawJTLlr29uM23vAgqa+tNCk5WqS3dhazm4pWZgHu0
pkLcNAP643DoVOvSa+zH7/5YdEeVBPSa8PT8DRywteofQTgcMaudxdqShe4HTPPt0MXM4aTEUOKi
YKjzq6kapyPl8RkUxbuuKhcBOwKtZp1AMEp6exGVZ6LpGupTHOcoT4Fohu0onu3COedOiILBaQfX
BYX9W6UFygEjj5NprU3UF0A1qshFxudHmhvBVd7UAQVJpzk26qTFqAHSmHozHOpC/7GKvQ7XGEAn
U2jRBEkhqSbTvK201n90jbyeqOf7gVS78ijEfZxYNWLVbFDL5TaFadyX6auXpZXDmLu20Ubz7QFP
gglAUujMXfFspaXmhXYGoPNYZDHFEXkmOlRe1vYTUsMI84RegG3URhYtRtVFN4ljKrzO3qpi9L7g
fSrSiBG0W3GLtalf8b7XoIh8H+xoUycxRfYn+SplYP5axpgyLk/txyHrMsxvZT78GupleKm4iLxg
8INiSV2A7ce6tXJ/wl4woNJa/tRtYJ0WwaPqBe4RuSkcLwr0xsH8t5ZxR1d2zJ6FWXfPnLjituBE
nDcIupWPqRSUAnOTt1UUkGaau2ZgcIlPwEwqaSY2gF2jpIW1iWtHBFFZ2uVTnxVAJfAh8nLyKcL8
xUhNg2MuNbIGQ1KJw9D6wQ/b65u7ZGZKu22NenlmCKsD4BBLbez0eSQLxyeZGdIwqYwyjQi2sm01
hJmhITyi3DI+mHajNNqPOZ2uTrl4pHt00VWIDAYhvJ80H9aRNpR8jjozbtAqZwQ818uUbAA0lXmk
ZIr/ATkYuSaJ8TVPl//KWkXuKeZKadtB2tkvTVbdAdhXT36eTOl9jkiIERajn1whrgMBGVdpLhfb
lPkiQM4glLVXvhiDt0SZcNSZOdvv4dabQRt4txWaj74HpA7cKt5uvFQ0Wcbt44HhTSTwiT9y/8Ir
+i82g4FnbxzUp96fhrvWy6YbyrnpoZ1ca9z3bdAyTQBagl+wBuyLnqs+XgzKb9u9Klv9V6eW/hgv
cQkHulz0ZNfnqvoW92qkRC7NbA4DzXGKyDWL+MnOM5Vv5jZub/REr4NQMfM7ZqkhHin8kwy5v7kc
mAJN03Epehuk7DRj6sFwoXzOB4YOB2fSJ9QO6069VK21vJbNlNF4YiEyIlBB/VAm9JqJ5+RcH8/2
3k/gOVlBsMNs8giQlme+fYtBH/Q9RjxNFMh8mXbGzNpgdpy4dKTwa8afR2+C3TLPhACfThnMZSPW
rswCPfVz9/I+lDKMh6kDtIeZPC/97b1gopz2NLTbqM+T9ghX2iPbHezHGlouttOlcdXmgYXaMcMy
prf1ViurexPN8AhtbZQXENLZzMNAQ8uO4zM39/d747bQcHdhGZyE3qlu/Lqi6I9mJzNW/izyyU18
V/v5Oa+/374IbxY2n2Qd0IGEBVUC7urtawA1lpt9nLSkSLDmQ1jq3q+gsanO4ExHsMCxUFyL2CZ3
xc7llIiELJLnBdvFMBmYkofKE/r1kFjzVk5FfekLna5+Tmu16c344cwKWp/89HahxK1egVB5IPG8
vd0J0E5J+GsizU6riyzHQggJ9GE39YN5kMiY7Tgisk1OUnXpcvPosmXyEkufx6BKgk1BiXZHIz6h
fWPpR39ITCtc1gEOjGSgKZNxzpN0PZHf3TAUGwTxgATap3iddiyNUYxwrNql8XZNhtZEEjR8WdN9
xXzjnLXUO+AcyCCA60ATVhS1RQP87QuSukbzypiayHVidZOTim4b2+62Y+X0B4Brzq6Ti343emYb
0RpuNpan+j3RrPpHBPl6IyB4dVRTV3j16RrWDXSsPGYzkWNI8VNDzApq2VjvkKEpD9VUnzN1/Mue
AWMNTo7mJk9/qnQ4xbqT9jPdgkD29SfXHuqnylXe9WgX+T9nYauVD+gay0b6FLTJ23eM1gB9tJFB
jI48GuoFpi6iIiblCWtctM4AIt7DLmjfOLxItPlcwuZJLChoqOlJxwbVPeYfGVoPUekUy5ns9bcE
zsk6hVfqUAjojMjfGemgW5D7uZWBK5tE7ER14MSPPiBMArSqF2iMhWXICPTGNNwai8ym0HCAS4Vl
p4G+xTlNo+JpVXdjLsyGwh4G2CcTDeN7NeRwb9y4WmTItC35uigdYaWP48JfPj6hHAdmwDlQWn/n
sn/gqrQ2y2jVpW1keIuzMadJu8Ghor6GMe1+/fhS7ze0w/G10tFNmLhwZ95+/AaeUoseVRUt/bhc
yFJvD3RGqkNnMYSX2NFv/v16a2CGtwof+N318riJW0nHY5URc/ajTCREJjQ39KDyPyHljp7Exxd8
H2IdUF1kOpyKIFlOcf5KGKNnDGCKSjgL1Lxm/CU3/e7o9Ya3x5mNNrJMxJfZ8BfmBHVRnkG9/uUF
A/3AQoUIhpuKebK7WpQqbBL1Kqqy2rnB6iDZ1GbXXyaWzuzAIvv8+HnfAfLZzGR0eNiQ7PLI3skF
x6RBE8QmJhsb7W65cJ7KXbWPL5Zf5eWIuNI5T7C/bDWux7NBVcTlATXukxWU10qasm6jzbfD3c+7
w2EfbqOLMdx8HsMzkep3Qfh2W7+51inpeU4ok/T1Wle7+x0X2u/3v75cfT5zmfcx6u1VTqDoTJcq
vVdcZRoep4a5QXAuXfudh7x/EBjzYKtAYZ8m4A1uOgMFRBt12+Fhuu6i+VZdOFflborAQUTDZtoD
kzgwoU42y622C54/XiXvI8wKG0UpEmA6JN1TQWI6Cj0c6TaLbPpnCB8r9G5MNLZ6FCL++W1yKfSr
sQCDM4Th6tv10cbSAr4nMggiZvI4cMhzegf/iufnVEHRw0aJEUdXAtnJVcyuYrg49xkBPyvvu6R2
7mY7ZxCHttOZiPKXvB+eC24TXMVEwkNf188f4Xlxx8menS6LqEXk5QTMI+oVXfgO7ETJxERPvpUV
Ph45hIddXpuYg2Zm655xQPzbJ0Sl0TNBpa1kx9O7aDWiLB+SPrEhtkzJxoOd11+DHqerjxfL+/1A
KgKHDXIwpBcOpbfPCysqb9yMYjxHyfYACneBuLecMwf7S+6OrSd1KRdDYuidBDsIFd/8b87OYzlu
YwvDT4Qq5LBFmOEwS6IoSxuUJErIoZGBp78fuPJgpojy9cJll0NjgA6n//OHwWozL5OQ+XjtoFaf
xiRSaSXWoGWuNqlFoPZz81p1WYTvUlbI35Natr8URR1/iSNdvadXsUDpNKwWnk2+0ioMekKdW4ej
c4gqQWDTx+/mylcAJuRSg/oejeP23bQprR9YNKlX54YRpNYoYz7WzSeRir3whXXjPt8zsHrgFa2B
RHAAth+8l51WmemL0GkeivvQLK1PsTa0ATf89Guj4s9It35qd6bZlY+vmKTEsMPjAczN8vzjK4vu
pPC1Uq9C03FyBMnwtVYXO1Ps2ppSkTZgQc1OwXGymc2JAtWLRlzmpaWeqh694XTCoVGklFmF2Trc
MOpYDUItwn9YqRYoyXaaD3e4/MntzgK/8k1V7HlMSkf8/Tm9z3+ylGSt8k59pv5NfVsFBYVqOR9t
tYn9j6fPlberIsZZI6bwxEY/fT6UmNTEKZI49wxjagP4fWpgjsjXPx7lynHDJ1wlFipUEXb8TZUX
OUMBpRNOVzGLxm8lM/s5g1RhpAix6AQYnwTdktcBTl6TV64R4QMyIfQYdeXRJLTuUrudHjq46l4N
kSpxlTaS71Hhw49snNon1rm7BaavfSFVwi8GmiUf/4Qr34QrMkcIaB6lxlbhqMEqJU5SSTy1tawD
SWvChQV1R1/vvzPiIYWTtAG7BsM+hYV2/k2Q7Q4GKCvbu7ZwUVnIEQmQLddPEvfdT+mgRyd1iZtP
WbOYJ/j7dBSl0tlx+3032t2sdqjpFvndbO86pvfnT1GbE+waG9R36jKzdWc4tA9GNeuAX2Fb+5Id
/22mWIODlslHSR2TT2xE+ttkT9nKMFH4kyDrtiqQA1e5fmoW9KAKNBNxDAeNQx/+xzSgJKKJnOYE
BAzyyuUrRPo6zcpePuKVvetdXIDcFhEOniDnv4asd9btNGee1GjJVzoa9pckg8lTcMelfZlJLwb9
153S+8qcQRNLTCX1NzXBNiAmrzo4xoSZe1h+QNHolfS+7QWkOTuWd4ZC+sIv2HwvE1AELPWdKL8F
A2kyZ3ERp/gyCLg0WDIO0ujGMSjykOZQy+ShonfeIknEJKHIspckW3BrjDTxqYxbByqA5s9OL903
fZmwUJNCDsnNWtKXxUSHQlsLA0i3r6usDwS5be0RKbCie3JYacZthBnNTzWrlJ+1uWi/KsC4IpC6
WX0coLRL4PSGifw4pLeI9qstsBFRKpmGljpGP0WylAnKcZvsFktTpecuVsbUU3onf0Tjav4jZaV1
V2W1AVU6lKfHTCygnoMtlEf44FHn64MqxZ7VifpPb/ZYPk6FWsGonq22gcor1blb96n50neG8m2I
pvofDQhXrFrZev4s4QYbHlT2/d63CrxCu7Gm+chOlt46TjzTI6G1+zmXI1N3UfFrIWydsRlcsB/J
eKoyPEuCSO/UzB2MCEoJ+PYtfTi6rfg0ioeY+zSWfe1Sh/482y2ryR5HBzMAmadeL502gLEmWYci
LODxOQUsKQ9tPzQ908Fp0DOwbpTRgxVziAOJlTzZkYHNZDu3UoGn6Tg/9uacaYdOSeTv9IzGEc1X
lL42YRHNPt3n5qdZ4UvrNhxxJLPnUpy4Zl7yP3XKaVF9qrzmHm6ULfm4M+IUWoRlh4Ga1KnJQcrJ
T4LDltYQnfV6mDybvMnuiIMCHELI7EvlK8hZbrm4h7Nf1/bwFbcXeFUSoI/wxymtTwQKW8V9MQ14
YxU0gN0MUOmNxsyyeKKVk9zPOjN+GPrErALY+/1DLpxZPWIqu7LdJhn+M+xT+09Me4tPy0+7t0gb
J3M87x2m6pS1BhzFYYAfOQkZD/RRquAs6PWkByTb2W8gXVN226hzo3oGEjrf6OtZ8qGNT0Zg4xv5
vZ6ifvI6eRgTPwEbhSVQUmS7cZmAFqkT1EzYBDYA7mg40ZPczRrMSj3USmSMzQyrRqVdGVSymf/G
wAVwQVQZ5pzLuL7qylSG7iglUVcESqZO9WFB/CiCvm6FuAnRmNmQrts29Wgni+VQmKNe04mpBvNm
oXVBj6xVSFkYbLKNaWNoBQhzXGl3yyDhVouZ5/yjaTCQvTXUuus9KTNzK+jjGs9XKK85lq+aMuFL
Kkqdzh4WrYYn4ihbjvMwNebNADejJtIJuvuRLriZPajtbH2Fh2xhz9skVnla6gEib8TixTqvsccv
kVVF+g1nlI5zbpOM9wSxmN8GjqufsYQxcJBxREK4KhCJ+1A/ayWQIhOfVafP8PBKJjVCK5FEb0kn
E15aZdxbrBbnz3uStdgmG7lnrqQmrbUAv+MeunYThr/0ee5eWytTbagpo/VHUJ7RERrabAxKWKj3
uABX8vfBpv3gKjLwNtqB0PkOZTGEuTOkzwZEmq8SNf3nuBiBKOQxM1beaFl6kp1joZ8bnXKb9kWj
BZlsRm8z8vqv8B+q148riyuACU6I2DOgA+cmjCL8/GyCw6QbfTvm3jA0qfwZbVFRe22vKBVcFiPU
XV5h/DzSxP4uYUmLkzE656OjRyKokYOQqBMtyc7x/368nx8nIDjIHjGyoz8ACnj+UFVsE6qFfRZc
jVb/OtPbgcJhyMadWZWCnafQ9d9jn9fEnkO2kpFIKcwvNRkhifSyVvw0Ynn+RzcTbfbmOS5/fvzS
rtStaOadFRFf3U22+IWhEwxQLOAHiBhsL6c0fywkOXv7eJTLAxzR3Ppx8OykGt/eeJI5guKH4bcn
WZ2rivsIMyyxlxVzpcdwPsr2VYP8khXDKIX767N7+u4Fnz59/DsujNqAus9+yKb+bmqrb6J1CA5Y
N/f/QI4L/gxu6X7JDomPRGqn4H83GtxMn7MB13rsXxCFaUf4GnQMiJNVsPidX3v5g3bCisbX/PIg
HpxH5Sh9zm6mm/iA59XBOVYHslCC6mAEqJfc8mG+sYPGl3cm9uXEwUlCB61ZXRpZdZtCUOm0jtYC
BU6NrjCwxMAmrDl7gr0rEwc2E6o3pqgDRLP5pGkLhzA2pRVKyJuT0RnywUyn4rmtidb9+NuuwNLm
TasKnESu1+BbJACev+koL2CCzU3uVWONQ0fUQMCoB7P6NYaLebvMUly4sHTMFyE10XiDO1gbfPwE
V6gtFo18Zw07kaF2bKWs9PBnSxmgzxNXlZb38EzgYLbtKhYrZxjRMGUTA562HVr4Q89t92ZMoZ0H
Zse1xu2nSi9chHrN8zC0y0rzVueSirGrEY4ry3LM1UwrUCIbiNQsISRxlJw4O5lk/wk3rgXqEdGL
ut15sxd+Xqwaum6rIy/IMpegDaZXLkvUy+2EIjTL0JtmXaY9lGE7vDVzMz5TVdehNxSq03M9n+vf
ZcuEx9Kw1jG6nswOKpc2Bdro2NLJwGb2c2yCwbu2wIjQK9FC6Dsf4gqIgYMekCrIOx14Aj7O5wJY
o+gnh+ZGvraO1c5Zvtg41nrCKrMv7dDPcGdl5feSLcmPGEjhMGeDWhw+ng7XnoK7K20dlZsPFpSb
yd/XOPJEOMoApZDfcIcCSAhYJFr4O9eovbzMyecfU1dlJk7lRFcGBfG/P9ulzH7tPMl6cm7WBjip
ZuhcwiAnbO0Yhxz3wAyWlWc0HUagdVe5Ksasd5GqT7epVlsnxRZykJXJ/Nyl8fSVCYEIR8mkJ6sM
Q3/EdSCgczXfcJHKDo4Smkf6efpDR5NyZ7atW/D2WTlugZ/WTQP88fzbKRI0uBFnMm/INH21wOhO
UGRQV85L/qKr+R6gsc6FzXg0/OlHKZyitP834w09ykYSKXLPBAF6hJm72uLP083OJ1j304th8AsE
TsVt0dpeSxcRFU4aJbmXJDnYTji18HeUyJAgqE7SEkFpbM3StcwOyVguD+Xs4o/ffY8W2dzZ+i/f
MCHQXErxkaWprWwZeIuVTzMdwRTKhdP/kyiVHbR5N78ai6HdwsZMvu789vUVnv92LsC069+ZFXBC
Nlsz4olKa0oAZWtwpD95i60Dx4XySaRcrUWc6w9kZQpkAPrgd6mRnoiiIOovRwLqSrNE2J+Szze4
HoGoLKG1A6yqF4YT3M8hJQJp6RR66rbvTgQn9DINUK4kdSQ8cPFedSOZJP9N7XEhg69xzN+mVpcq
19queTaQTvw1CQXNfFwrbcMfbYigWEBlqDlDDduSBcYqO3+1ysBolYifUd5En/Rltn4RDiBPQY/o
+P9oh6ye+bSRsDd7B6vOV86cNo4axWCYLenlxY0WxtLwMFfR1HHkWNrfZJbaz20/Rq8NsC1M90ZS
H5y5qaadqufK98bOCa0sRTzcgi3K2apyi0GWCv4PreCmQ1iF3qrT7+hV7FGarpxNBBCtzDmIE+uZ
q57/aFVLZlQmIT96Sc2DPNndbbmY+RfDypIvCm4zvUu1EB05DYh+tpX2KdeM6I6QmfqGaKnhBEOi
JC6QHBBiN6qTJKXLjcLFay9X73IPJp2QPtBK+FvvE5uCq4uhhHa4YnqzNsrftantkAzK3V2V4rBl
tVKMfnaoTwQ86Xv2xFcWPDURsLOtqXiMbI/DXg61ZtGqAq1LM8xs5HHSHTJITxGMw8p6ihEhwPpO
lw6+oyWcX0M6jF8deWjlYIAxbaNZK9t7qbV7bOUdC0PWfJghu5pRo2g7+//lfow/JHeuNVOJynS7
H1vtsCwxm6SnZXZ+D4AR+abS7CV2X/saAKBsf4ahrByq82njCK7n/YD2yI6q4UtWWChsabu9TRQs
z10rJi7CYdu5ZWk4O2Y9Vww2ONVokeJDgnE4h8/52Cak9lxiz/BCBws3A1Ogu9ZMiWdCa/UXQhUm
yE4VTgdEx/NT7kABcskdFV+RKZjHpGjDTyJbmj1k+NpjGZilU96RugHpZbOSItVpaGVWuQdMkup+
gcTnS7UArViZo0FdVNNfemMg7ClU9uGmVF76TM6mwChs6xSKokZyF7V7/Pcre4mhsGrolXB8sIDO
X5Y0wSgjEwbDj7RfvhRgLwEIoXHKbIrlj8+pK0NxF1rDiyH9OMr7VvPvu9qsaBiehC0dNvwmGtwZ
fDVJsodqNPeKjnff0fMjEVY/4WHs1O+t/83Ljkk7CkWsd95U5/r8hBSwCBz6rukpVqL6Ec13jyNm
XCPOkqqOzk5jhshEW0f7lqUN2ExVLPGLgDaluIncx8+aXUXQ2S3+oa9b0oDCL13ErWWl87elivDA
yEROmp5TyNajPXSaeejoP/2AxKd8w0ul/ZajwXxVJOW3SqrPK6o6+Udjtrf0QPPDMohsCDA6TrAp
KRfZWzqhc6x0ORGAVWq18iGksv3UOq1swJ6XoW53gukPfpo6i0+WLkYKUi45mNvWA73LQSriwZ1q
J/yjjGggj1lO3ughphHXu2vTVXOrsnDwAZHxBQfGL7PFG3K1A+eF9PeahI0q0C5F06+QvCEuTupI
zliZDMs3Y57wOlAKZFj854nEUdyZtIFRGE5/c5Xt5KjD/5lRj5r5ixaZ5t5ldN0+Np8XjqpKBgPd
WsgW6yb3r6mEph0JFtFzHu8zPIFh6b7eOOOhzgz1BouSCNni1O605q6wcsgthw7KzsJKwQ3sfNRs
JMmtbaiknBnFnAHd/t5AC/+8pLIJJDtZpt8i1kT0IA2EXEW2T7u3P+ZaoX5qZGc5QNLXTxE6LG5y
snDuS9C6neLzCsr3zgO0MM0mHFXZWllqRlhIPQi6ZyG4DyzZyXxgyDQosQz+kUTW8Aj/z0beQbtB
oyJ9qigB7/PBnI5KHCLx+3jRa5eHI7EXOkkV+KdBrdh+qqweZTWJV62FkVZE+aGsKn2bpfenH2uU
SkLoRhfEk6x9JihsfJntKlEDWykVOoDoEH5mosIQBzV+Ql5UnuCK4tRV+hIn4UxwJzkNVLaIAx80
ZcBDJawbSfIVA/sM9M3cO+luaqPh66JPnBu0+JbpoTidE89OHO0tWUYUnEuWpU/NbIa/267s+0Pk
mPOTrqvitkziWOcyp0l/ug5m+U7pcGUeg5hBfOTCgjXXtgWLaiTCykW0nr5IvS8qrXsDg1X8pohC
N6W3RhMrTncqgIt9mNxPeDS0Ci2+CPfn82kctgkEbCxGvCaXilNope0tAjyql5rou4+//mX5yAA0
CtfuJDdAdv3NWJqgjcLm4tklHlFBOEnijUaF8pKEcfpD0nvqRyPCdh7PtvEL0iQCLYBajYdYXdZM
M+Wv2fSyW8za8mIIa/4Tm233iY7A8m3nSS/qItBdyiJAjbW4h8V4/qQU/Z3V1qL2NAlK1HGJOjES
n0Gox0FXxJw8KCkOZ36t1CVmBc0SjngZTCNdTao2YD48HRevAtKf3T5N+uqpGGpt7yp1MV8sbndc
b2WCBbAq22bwlsxBvp6Gmpms058T8NTf2SgQQTmFGn6zjAVfXmsy599RnaavwyLjZYRGmwoHgyFb
9yIFPZ6XW7lAd6SMRXSShxqy99jjnHjCkJLK3VnvZLrTDU9w8nEiokKzkKboNfosHGSywcfniPgI
Vc/pGtkSJM+jo1WLvjNNL/FqC7wRyh6fns8BWeb8i+iki1tjNqG+Hwr9NKQK3RZN6Ac7tgZAltz2
kcoMQa/g6hX3dA9IFSwCEln3SubrTwIljAW64ttb6mfH+anlJcdN3BffbRqgrmq0x1iVbqMkUo7q
MB0g8pysuRx9sRT00vK9neJ93z478ta3QVFL9g+8Yhrw528jZLuqWmt9BrUdH0fY5TRJe9X8bka6
HbptVCgelBHqB0umzRRhATPKCnksMB2eV0qJ38blchrL0Lppo1h+cHSaj2Evx/fNaPQHMvQEpjnT
dMwFwNAcgufRRpMR6WdAqJXeHKD3REEhGiTzbScOdonbQSV32JZXtnpnN033+vGivNyp+KFAvUgj
Vu7Z+1n3r2M+TZFutY5BTdM64Quur0PQVb11yGdZfP7vQ3G7ZaKpGo5Wxrry/jUUTjVZ0yXoSHp9
pMucm9Oh7lB5Ixasbj4eSrsARCyuXkAuK3DJL3s/Mv81VmdJcyQgzhHVsGBdK8bZj+KwPEZRM/sK
rrZ+VTklHS/slNwBJMdHnj0RBcTCJMN0NXaaZhdhgYyiVDZ/yHXen5aKVNRhrMQ3VUNVSeqC8O1I
0Z+LuJCeQLyV54hy2cvTpL7RxRAdpqzoadL2pXzSzFmcyrgM78Vc1XuckQtsjsCo9Xhb6ya44dur
uTJjvglAWHiZNZt/ZILUSh93Jek5C+GQHCBjDuSeTm2PnhjkLLkBrgdNaK3ESI9cJhAAY/4ndI9b
n3IzdX0Uu0ppGLU/jbp8Uys2gk4xWnQgKuiJr2pXa78//maXGy+HmKKAX67rj2v++fRA3tss8ULA
s0iH5FHpw+mp7q3x5CwqAZ+zAzSyJHv7zrqkz5f8OijmBch54Uhtq4NRCrGrI8cJ/u3YPXOD4+oB
yWRlQrTPU4Nkf8mm5UXv7HqHy3xZRfLJLH3tFlPtolve3J+SCotDMLQSKkRW3RCGoNzUDTU9EliK
oDDTK8ZGU+pOEpaD8+paM8oxJha90iAWTaU9tP/yeF67TxzPzCQQuO09VdPxmRxzXDONhLEEbf4j
zAF5Z2le+93sASY9NZPWHQj5+Xcm5SLLigGhZTU39j2u9dHXWSXlFTVYfEJDb/hhVuiPFU5kz7MO
RRPblenebIb2gDfT/P3jWXdl/+M5aOzhE0uXb2u+3y/JOOJ8VnhK0qffzbTADDsywx9y5FCofDzW
ZTtlZaX+a7BNqTajvGeusUojJ5yCODFvEeccAFVHXE3aEqQ4+c4XxgvJxnChyI87469TajPbKb54
gDXM0iE85fzVa3kGGRWvFk/MafElNQRVCKYtUM45ZmqCd7/NtDufiHbpA6Wt9eOSlA2uUoX60o7G
vFNqXZlvbFlw3rm4rDNuAyJJzSCUUosJ/1bgtkSmZNwYeNXvzbdrw2AA7FB5crFUt/WxpS8kOA8O
9Aduj6QY2e1ndVabf+IRSiSLya76U1UU5RE5qJa4ms0TTaPcxm6rZTn/rs4RkZVylILNFrkIPv4o
Vx7v/TREAbD2VrbEhLhnYyotvklkANZ1+JbemZkwTh+PcmWag2RjzIzRuMpfbDZXxEGzpSdE9Mw2
bknLkBBnl6fwv02Ovo+HuvaDqCe5+OirN//2NmpXDs1Wh22ELALnTsdpjmBkzAG+fDzMJcefO917
o5z0VcrGLc3bIMe9dHQceybiQr5g+FukuF6ltglUQ204x6OR3pDPPQ+HuFpi9N5DPFouwYQWOVzx
8EVzpqQ8YpDVx4HU1yJxl8ie8RGrygEz2m4pLFiXNejtx09+7QXB+IPwAwlZu1Dqkk6BSxv/d69a
4Mrare7c4UOzl+515YsDg4INoyZAM7ZlnldxpdpdAtiZKlGJ45vcBpqkFwKa7qLsrORLUsoqHYHI
ip4VBaC57T81BvY+MU106Dsj14X1TlM0SvlUFtiW5pWCE+CiLb5dVtaDqpHkmFWl5IWR7jzRVpT8
Xh4ojxun+zRB/9pBAK49HaJEtnd8CjRQ0c1Jq9QwF5C3lXh/NmHv0oCT/6hLZP6illfshzmULfOU
It18rFNNr4gJL4fPpkYYt2exVELsmuSidW1rokzSVOac2whZkdz/PC9slfpwTfXAvHx7/aiiBPgQ
7oQHkNGcehUt8qLtHfKXGDldJnJ9bPZDHLKJsDo/A/QKIW459Y1Xyg2G/8OEEW699L5KKCHM2iTx
LYy7HtOqjR8rvHFxlXaW+DvWuN8WRdJ8SFb13hZ9pVon2lJV0PAyd7h9nz8TtqgNlFYdl6TKGj/V
eodvgCyyvxg3Lwd9nPsbwqICKS3+dNy3A31y6uOogDd//AHeqePn5yOdLYLCEdGR44Jm+vw5MAIt
BX61wjPtWnchOxtHLaHLi+lQGZhCye47rPZ/6XUuu4Odxq/pMM8Q48e3zFY/qSOWPEjP10BMsgir
zlRv4m4Y/IlrW0ACskrkaba3m1yWzTSl8ahB2wu9TTc2kxuDW8eoSz6lJMGI7drKfsBF1bnLtYmU
JIR5Rykf7Z0G0OUWBh2E1fH+osCcNoXEOEar7XEvAEnkjgatoT9CSdJ3FsQlGkwSMGJiThJECyol
+vn36KJksLOhhU0QOvmvutPUzxVkr3/setQfMXXEhwObN+enacb4yIK8qIpHMCAguopHy6sZd/Gv
FouDR4F3FKTddsIfkbAk69vHE2edn5t5w42Fqxf8Qtp9229gVbOox7KGGpNrjZ/KWLrkCMkOELa0
r2PZaj+sLsGFOYZj+fHIl5JZKE3oBh1Kd8KV6I+evyIB+0KkBkPrA5RrjhaR+rmiL/+gMIoKzne1
+FXr6fysSNH0bcboDgJxbyp5gM+jFoBka8bNZNTqZzWXs2cbdx5kgBx7t02YZn/yLOQUREBF7+Pj
J788n9ajD6YZ91WZSmFzDciR3UFpAdRXJHmkBo7ix6gD9+htLJT++1Ak2QH+oovisrd5R4NBaQ95
le0Fi6EA40THre10cGccbXd+1frUm5nAroqsiM4o38NcF86/cAe1NedJr+hfdL2ewzVd1M85S/LX
oqnRreTIM/6/+F9TeKW59E/NF93Zw668VmYENd5afJk8xPkDYOWVY3QoY2GhNCKI2sHxS73MXEcf
op2a8pIsaOHdykBrYYzZg7kpKu0yhfCDbbdHCmtpezUM7T9lg/JwDVztOjebNG7W+F0vzmGyQmMM
LPan5abOTQz1JQkDTJeqlMxbUzgSzrZ02DyzsOPIww2vUU8R4YcYbUe9CJxIFaEvOWP4ozYxz3YH
mPYOAQlcI3auaVd2VNrH9NShJaMx3gqMauFAqijC2ssmI34liLK/0zg17g3iCj9DNpH9YknTTx/P
0Ss7KllCkFipaem3bU3S7AjMD4+jGufNKgxqcEpXS0f5vxdq7w4NK5MOSRpZIufTY1L6MWsVBz16
MqsoGmbzkzktyPuRrixuQuP2hKmmcXL0WtzWsiGYtGkSYASvQ2nCPKWmyHLnpA2PyqgCTn/8Fq6U
aoQY0ilXmFrgMdv1I5GFMZM50HhqbMsDFs2m45OwYDh4iSiL46XxCP8/JopWJuJCsw690osFSzuR
5xh9hlbklm1u/YjlIntKwrbHN7LPdzDT9XQ7X+Q6BDjaWPQxNDp52zIh1+lx1TJyJEIYfph5jIyi
0nV/NnGddbvcjI87r0W7HJGrsoptDPsYTZTNecsmTHSRROhpUQktwHnJxJUcvkU7a9l3VGIkj9Zh
YwdKqotbI5/GQ9MS0jhMWvQZ3qt5R796lxN3udch/WKhgOGYtLq2y7+QSgXfYRULEwyxatSUtvU7
q+P0e8iC/+OMxZwfJGv1jB8Fnpc4KOHPTonX91+AtIrqEIY2CQo5/RbUo7hWfpOaTnuD093qvt0u
iuxNCwxjhQbF750Xellx0pRjg6TeBpHhc56vg1HA4JMbWcK6biByZGhzOlGzMZ1UGpqBrs06UscY
I67GHB+FY3WGP8i19oYhsnn4+Fkud2xDMyGIAFVD3AP8PH+UGkNeanKsKNuo/mlJjnLn9NpvxETd
DuJ4ucUwEIRUzlpYZvBdzweSYispmGQM1IyhpyhZSheWvsbHP+faKOsdRoemRc91q2JX8qybs4RR
0slkM6kwfo7w6NzZoy9fGlslMw8t4rpDb/WY6lBh3mEqmZfEVeOtNMUDPpjRbasab//19wAymDS4
eDVr52Lz1gT36NV6ngjZrCzvABLB/OFBBx+PcmXjo9tImbsWDlTz9vpa/1U4dER/aYoI0eiOmfOQ
1NP4JwKu9psWG5uRqfktyrvURadLqnG/DF6u9IOP9yo1eNnQFsXn8C6PEnzhs97aOekv3zYXCwXy
NRcNbo7bCDE2ayUM8xxBqi7ewixXsYZrtc+pnXU/dt7D5cJcoREOXhqBBit0szA1fBjZSDKmTwK9
UGkWJXNTRW1vYYSmwZhOjitTspoeHFTVD824fenbJnqlsFX/s1kFTgyrjsuGY7xy7DbfJC2BE0Ya
SRx6ECN0eZlOphplNzs/+bJ34+DmA4tqRYbRQG1+ciT1c5gJ4sNKtcm+OpQCbmLTv8F4GXqLLqcg
FljmZ93Qv2lcNn3cc4ZfHz/E5RcG+eeexR8o1bH+O59+SJsRQXJSIoIwk0M8c20E7Ojx6Bd7b/UK
ArG6+5BkTCVODu1W5kLOH3tu0eWeHVfEARlVvkJvSd4pd+SjlFj1xobxN68WK3EBuPSHeaYq8ELC
rXpXb3FBgRI10ChZWju1djaWa09HoimFH/6CwABbd4AlHzF/0/ICppaNq+WAQ91RRQ/80qHPfxnb
orlN5UFOvEhDngNbJjri0v3ZLm10JTPXCoJbFpJJP/4+6/s/LzmAC1kU6krwxlJo830InshjqcsK
r536HNqbXpxMzLj/61G0chRRyQBMcqWEiXU+C5Qp7eQq70uPjpX0q86T6o5W+wIdwJB3QLmLH8RQ
NE5tGY0R420nAU6kel1CQfKckfhDrqLRkev8f8aibaR+6Jk465Fk8jfnP6gMJUw+R6zckS3UN3Cf
cO5ubMv/+ONcFEJA9IBXQFisYOinmwWc5NYy4TpcebldTl9FlmhfNdxhXy2tlU+Qo003MuXmZsKc
Hc+/pfrvXw0YeU3PZA3LPMT5j0zCwalKk5sWjJYVfHXKY233BMRUBDl9/EsvrkZ8L3tlHK9UgXUJ
nw8FB62IpRYTE1Wt8P8q3FJViKi6jSnQtW43x+/KJKEfCQnxndyGHdP5cC3mNE49cFsu0JYjLHFK
3yS89iTM0aYtupi+mqXDEcdBzdNsonoMYjTo4MCXUGgbuxyeSYBb9/D549dAT4CRz9bj6mGzGoPC
MqBztT2m7JHTxxaElQAhEGcx9vgye7JoZLgzpTo6npFNRFtMhRY98QBE7M0Q0n/mDSAeea6a/pZE
o9ocYyMafy6dNt/R++6PAusV1Stw0YHpX5ScfVFtzDgV0LhfIBg5S8cpkRewlyOl/wxnw+xuw7CL
kHgIWRSP5J5xLwHAJRYsVubmJQ6xWPb0aNSxae5GzJCtZpyLWypRqKUlO7GHdhzMUo4k8qS7kTyb
oOz0LPFj3vVjKzlIERfIDXc9flg485ex/aeI5+HGrKdcIoUpXfDohwuLtnswm0e6XXaK8fVI8qLT
9FrsQUGQfqZWMt45MfRAZPuJxkSNIpK/+9GSflQYaX+LrFAlsa+Z/+mtVnuL0kr6UcuJUSJ1N+LK
7dXMcjgQeumRoF+JgHh9rDGVplQS98PqYeTXQ4cVI53UJPSJQmlTP21ZBadFjpPjpOOtdCwiM17I
X6kx67OrGmsCEu5kX2pV50dBDAI/EGnbPzXZvbor9zIpW9KM5uypi3V2KwUrbaiExUReU5/Pphn0
hiAEK08XrFexGOUzTSCE6YGudf19KKpCxYu9XbBh69LpBbaxqvvWJDdfm3IsSr93OnJUYAw3lltB
nxc+UiN6I4Yy40vVOhZOKuNc968L4YsvmLTTyEpr0ZWHnFkSQWOspypwSHisbpcaVyrsVMuCxkXP
CUd0Al0Af8Asd3CZZabhE1NKA5B4I+K3prLGOJDLtDr55iqu8zNryd/SpZ1Y3UCmqhtNRO5oClwZ
N3IM4o/gfvWvvVMsMvbTA+Um6HQGR3oaqzeA0X764si9eM0wGYORCH+LGcKl9J5Ogqx4ndJCBE+o
pGKoXNrwXBJnDEu8mPBUwOQ8suAhxsTNkKKH5QXrKXajcLS+YkeSVp4WO/ZjvTTDvcbbVLzeAmAj
dkQfp2BBkUmkr1hG2O/5mp3ARLRWpmBmB3NVGZPbt4K9+OOt4HKL4sSkZmL3X5k32+ItXKa0STPw
VyfCzl+WO84ahzCKj0e5RMJXfRfEDNYO9pNcRM53QrW2rESt1qyXMcHdd4qzL7hLdB46VXGgk2M8
ghE4n5RJw7G6NBDKqFIXY8NcG8+Wkqdfp14QlwRM57xouWO64GvjzkNevgqYc1ylUWAgrgQeOX9G
OFcL/Acdb2S5tp+qMp++tK3s7IxyWaCx9doceNwSzPVs35y2YC5qIcdp4UljHqTjcgh1hxRn+cWI
jINVGq/Qnu5Te8GgirzXmfRLrFvkp6YYdsC0i5oZqy2kD4jE6K5yqd6cTopa292oorIKtTn85ZBO
4ZfV0t4JM5x3roeXrxY7O3AxG7cqzl9n0wgZdTHmlMJrhEJtHWstD//WrbWXoXBlFGW95XENQL0K
U+D8A+rObFgtSSwkeXbZYdQj/SVJ2mgHhrjy2ijHwCBoHkHQ2/bt8cklMKIGMGrCISM0pFkOJK2t
VvjWzmXyyu9hqdDyhdyIT+zWyLHRoB1YJIl7hk2pkCXWfAhrKMQ7a1O9qAVAB1bZAvwhgz7MZkL2
Rhu3aULwPP7tDbFNJRCSt8jZYgd9WIa1WwlWH8YxmIe7UjqP34Rm/o+989qNG2vX9K00+njoTS7m
jf1vYFg5qJSDdULIssycM69+HsrubqlkW6M5+mcwQLca6lLVKpIrfOENXTbr9S6cnJqLZtOoTdy+
s1B+cvXkCnRVEXGlvPSMuH1RUaj8ItaQykcDpUyNBaRJaxEpCBP9/urfxr58Pjkr5RFbp+Ux3ZwX
o2jgLcYmpgqhFNAXZ+CF/CWTlA0/CDQap/pw3cU5qlLYwDoJDbrN78f/yVVSfLQmaQ+iUuA9r8eP
RFFhzknB2IwVLOXspjvIcay884x/MmdpzVOWp3xGgnSMTtabyGi7UMknu5sSzRxQeJAlinXsauk7
N/QtSGwi7lPtpf8wodKOoZx42MZYJZdkE+FQbXx8Y27C0R6um0D31wI3hLOmUaJzz/UCxN2FcdtU
ahi+M3me0ZavA1y+hcqGDmDChgN79Fx9WlOyG4CuMdAaC7aDO8p3ftTUX0A0BgDYINFXTld0qbVD
JUy9Uboi9LetEQzxLLFq7dKlV3OtRBnmf2kEvyAW4KyG2uz9RYzg6SPkbuCmggLvLraHvFqOYyd/
jequV1HB8SjkY/SRfLPcrhTzzMt8yQm00bj+/fR5+2CRWKMlQhCPRjbnyevpU4dGnytAh2boAYdz
MgwNzcJQ3EG4tN4Z6m3uNBV4Nbqa0FoAWR51DXTKx5CBUI8eVDUQ21IWo+XkYaYdLJXW2ZpiRA5u
vNORWPj9Rf5k5KlCDwmGiiE94qORjbIYkHDBVqgXXX2ThliQYAdfLVWzUO+FH/VLzS2im98POp32
rycQew80D54jte036D5MSSpmEJqy1lgBJ3U7Xb9F4ks/qdxg5OyO3mMnv5XNm+g2bHQ8Rlok9nGb
NyKtkGMNqkUUKcVlYo0YJCuwP9Vl4VmNuhk81StxaFOlC1/YSLlbUR5fmnbaYEZWx/5Z0LkkFFku
IfMVI4Z3ZdaJNod2IYpZXyLGu6HZVDxmVVpe+GznNAJ1P/iMV5ONXirOJmcVfGgsKFN6VxhhSY2j
NlIYL3Ivi6J970aG5GAFWcChanIMXApLSpS5oQGsmZPpaN8kc6jSdYgXtOawoSLDW5RIGwZjNNyV
Umn6E0rTbda9x7nspOxU75HJ3iwI9NtZ7rQgQeKQXUyvv9jPSx1DUqwLcSUbq2pPnayByoB5sgaL
Yf77GTKFE69mCOWK52AGWhCr77jP6sHFsuSgbahnm/FJJKDUTapdJaalXr2ekFfQK0xxcLMItcDf
j/3m2GDsyT6EZU+1lH9fXyaEMAlwyYieCo2SLViEYsYb1O+H03889v/pPWVn3y+m+u//4vfHLEcS
2vPro1//+zR/Si/r8umpPnnI/2t6699/+vqN/30SPOIdmn2rj//q1Zv4/B/jzx/qh1e/kJcH9XDe
PJXDxVPVxPXzAHzT6S//d1/84+n5U66G/Olff2K0kdbTp3lBlv7546XN13/9SQr74oZPn//jxcND
wvtun6r6D+chjd685+mhqv/1p6p/opqJ4gHdBEHWNNUzO97DK9on4lyqTOQ41KMJp/78IyXv9nlJ
fCKD5JSnZQfRDbT+n39UWfP8kvKJWcvWSkER6Qhge3/+de2vntI/T+2PtEnOsiCtq3/9CYv5aGoi
fgR7D1UFQA1AWI97ckbUqrkf4KirUNxqXe2G3Lk5y4Nemzc4NawN0kynxQ0AsGg87qyxPwM/ly1T
qMmznpWF52OLZCAV0H0jl9pKlnCEtCM8gzND69c99EB0NXqhrXStn6u1POxaqg3LAENup5q4Y1WN
kbXAaHOeRxFWvCkCEbaByRetvV05xPVcFUWmL1XcoA/daN5IjW0tpDaQlnVrhN/cIVNORa2kt5E0
KGcZlPNzgT3CWdMF8tY0umSv49IHnyMdWhUnydK/VRK/uofZ7LcHtFTDcoVcwolLfcGkzITU3lOh
8ga/MS88GQpooIxfVdFMDeCWQgBlJUcr70VwJ5rgEoe+vY+zCtWqFfDQjeZvogdXESe61J8BsX1g
Dd6nY/EF88dtJiZfe3vHBrzPzH4ZdPmZ6RlnQFfPEvRzHF0d152rXPWDN5eMfGW4i87EYjy89Mv8
EgvqBDMg8yBw1PYwBioGZUFXaBfF/VmHvyfmjWqA1GcZr6ze3htVjz09YlZpgz0odaaiNiDDiOS8
rrxLIB6lY+rhfd0XFxzYt4Y17v3I3A2t+5kCzy3OgRtXqVdDVl3rrSAeNJdoq5wPXrk0MQWcpcQv
jpl9rpIF4QyTRHKhB2UIb0rITcqf1XjvFU89juZZEe5h316IDLfbPPF2JjZPfYLEveWJHQE33yQA
0ack30gaJi6EY0j2gcNjXVTWKcTApWll89EcwrVnhZsx1Gc6Ilp1eIq0Mkyh08bDkrt0H5Io/Zqa
41yqzyURnoa4Xw7jLuoiGItrXZwhFTmXSqKwz226sfz+Br0unN/As7WDdJnI4iHPxDpSTzXMqWaj
BiPRjleVNCF5zPoOYvyylOBfe9m17l5l6krT4gsULJ2+6VeNCFcSppd+cBZI3gYt0VUpwoXdiYNa
64e6tQ4itZZFdjNWt27abLSyvB9Nd54n+lrLo0XmGSdDO27NRLsPSrwm3WjVy/HpICnC0TJGKoxy
XlCb89R4I0X3Vats3RwjhBzNHnkAJM7sVNCfbC2qrIjGaJZ3sHpli977vS4emEG7sayWaAZ8jsTn
0LpQfJ5TsUY8Ch2ztvsWSPG5HHWXaasil+OvvKhw5F7dmOldKhXCSQ19p1nSwsrrvdrZ29DMr4NG
n1OimfXmSaVOAUezLJULu2lvldAE2XpiqSeNvoO0QZXPHFb20O8bP9qVxo0lhVvZi5dqVC20wXPM
VF1hVL6oKu/ejuPR0VPcL+Pu0pwWn09dR2nXRXOhFU8J6AUUwUpii5RKZF+3Mx0d4c7aEAouLbna
q1m4NHL7JDPs3onWVBxntFadLMADsAfdnJmAoCmFqsmpLpV3samvByyrzBQTujzfSxGdDEWyz9tc
30nGeesV3Aaxymz0rDtvgUl7mpRk9O260quF7t8Pmn5W1VU196p41fXyjVu0B+oct2ADHxUrpMca
oC6YlhnWoYu+QE4Jt4zJubyu8s4x4dN5Wz9aaq10U9UaxWCB8kvYW06p2dc0Rc5Uu8RafWLbTaX4
MqgrB5Tjsle+DNaw6o1xDjdvOWLNyfQtZWNhRu2NwKeIXcH95rsjZavRnaFlhoNzREYO0z333F2e
pl9zWZXZ0F08YRt9LQttW47t0vC7SyO2unlsKe2CQANNxjy2by3sW9n583vb9cu9htbuSUndF+qo
vEPi5lSVRjiAHuC1Tgp3CBlYp+iZcrWm6q/QM8Rguz11lXhv2LDyraoJd27in+tGoMMoVpgc5jrh
rU5uoGVZK+JzBLui1uOHJmsP+Gj7u8IvpUVdp/IaY+N2X5PNzQzIVAeNk+dCTypx1g2qchDynRsu
9MqN57hDzLtQplN27XtYy+cVvrBwUJWVFZjLyj7p7OAhxvkGh8Fk3AoFl16vWrvmcF7jyLYKh+xa
SsZFFOerOErqXbqSIks/xRl6UyPB75geJnxV6eJC5NIJiGV7bffy0sa2c1F4wS17PqnjcCnc+dgY
wSqWs50IrbvCb68zcH4YoZrXZQAKEDlEeI7RgA94s0/SsyDBNFcErjZTdfj8VdJvMXz42rXt49io
V37Z7tKwK+AbRCSj8qkmQe5RFPkuN3L3IS9NaLhQgeqA1dFv03bOMgeNAw8oi8UIIzkHz4vCA4bo
LJCuKW9pa0AtTZDu7RRjIcvhrWxgICipobexlP4kHB9M4d91YE5l4cAjXCUIQ1sJprBpKH2VI7FI
WjBt0riy06KbR546LIcaDTVFjw9pPhB4IM1qxJgTt+Od3KjfJOT2nVHBBLoOEWjQVeQLEHZvEF3U
9uS4+yh2r5TRvY8699zO/UOb2ned1j10tjgDYr2E3/fV7zeFuPDwjJn7trQHnJ5ddYWWrkJZluaq
3srbzpcsR6A5suoy1Nz83Ej2UigpDrbt2VxCgITtO75UUVrmyEcRHdPJQ9mOkAUrvVi60x2LqaPM
hB27ywyYykntW6xpVH5Tou15q8XuPgl9Feyn6e0DPzoJDM7v1vLyO92FYivBnX3SpNqcemnuHLKC
gaiFjmwjftBbs/a/pkbnEk6Ne5jk7swY6Uuhz9JuUleP9j6ijIfEGORVoCn10irxpJYrupMDCYbX
lGuRlPDHFe6yZRItoQnjGBY5sa1Vq85IUROR1Jnc3OX95yLQ9p6eS7PEds9Us0O70pO3hBe4+9XW
lVTbpxWyoD3biIp5ZQmFK+vRoIJsffCiL3ZGqb3yvWYh9OEAyuKyGCzwPFIWO3IknUep6y2wwLiS
EXkcFBwifLectUXrL3M1vSx6fz+mNDpiCf1eJyzzraE31i6tQyA/taSah/zZTcHq4zOrnHbPIjLU
WVjb2jJThvQ8wewE7aMtUM5zhFytTefnd7UkeUs1WFdyiK0TVIhrUHIofah2ThtG7mlkeJrnwobm
iXdFnayKBJF4v1BvUxoRi7aSvv2PJAOpKLUqPGjVvJQwUh1kDIQtqdadQmo2hUTJ1dPQ7s6HE1GK
L0GFGFErvjYEmhpymwLy1XOO8aF065dJ1KvE67dJ2b9jumVQs/mPv1KaN+nW56fk6XV6Nv3991RL
1z7pU9eIOgyNo+8J1fdUS1M+TTVTSjMUs/gx4Vh/pFpT1vUjtVLEJ3oPLNhnyw8AMR/JrKiYvs6s
oHWjigaris8k7yYHf5145xCO9EBHLzSzJV9aqSHx+xk8Z58Tx6ttr3XiuJ/CZK+opGAvdC/RV8AO
xlMT1UdvY5hDhMU8MMZiJdQUSaQA0bd8HqPppSD5nyafB9Gq5qSGPtzi+Gh+tjJEUmfIh2a3liqF
utN0XQr0PCwyyQT26WW1dV+36GsgbFtaWgsBotSRxp7bEYWz28h32/ZaMSjiLL248FVA2lUZSt+i
uNFQ99daHyQk68YPogyF71Ao20EKREUA7inSpHWP1cLecsOGUhQNFlhEjdSdxLjB+/MxlkW3NGMY
uVOWY1VnuhwYaBgNvo8W/TBCrtvmeDxnDxiIWiQGvkEdy8E6wPIXionJoFOaiDLNhiiLfbEKu6Rz
935T1y7O0XKA4IGO3OODm+mWfEWggc3tLCoh5LVOoCOL5+9oYWbJTapaRXs/9FVPcxolJmWWl30y
pA6CFnAr0ekV4dy2Mx8CMyoD6nAY6Wb75/bo2vd9glf8hlyx9U9wzTUMYFzoM4Qlp4o0uPoS94QI
N56QD0N2yLPGPNFWiRUU1RyT1QRzX/JZkWCJDi/XR1oyzCGwkIyBaWZvck0zG4HCCdh7efsNSaxB
x15hHBr66Uqa+/611LmJUazG0K/tFj883BVaB7nLXq33MeL9/IbguRs9ijZuezIDkGSBk9S1lqxD
wyqDb0WjSeKSvS+F+WzSy9ElO7p25bx+SE0jnOl+TMPcTmuiEaim8a6ImzzcZHVcJiem38kcQ6mp
39maUaprzx6NfEuXX/HWlS/we6CUSGcIL4xzzIirea3ZxXneNCHQdZ/Y26k6Qznn8Kk3tWg7zEWS
5lrknX1Xy0n+BeX8U1Hm5i1UZGlwDMRlzzO1TB6F5SH+pKmNhiiu3JR3Ks2X8rQPMcDO5V6+LNAf
m6e4T34ePeGdeJ4w07mek13OwP3hrkEZaNkF0qWaI9XUFlm8G4KYSoQ26PV9p/f5eQzw/l5oJVZK
woegB3Qk8BDxGNWl1VmKU0ucjQnq0Duo0tKSvHCmpnm6cZGdApIPws/qCaJZzd/IHeFYtoLUaJSv
WvRHFhYqK3ujpqmbaKK88Kz0oq1UHKFjrf+W5bjFD0MmFllKjMfiAKEdyk10WSVVhq1pr0PmkUWR
9w4awYmxiEHBGKTSMeCTqIbHtC30gPJCENC9m1tlV1vL1nar6BDLgN4WqpH7yR3zIOy+IjZu27Ok
6lz5gAFFjAWR7knGZy+sBh7v0OPm02Q4dM1af3TTeTpi0HYAAFZR1aZEaJ7aRC7GQtQdJZ5sjPxv
kWrgmCK5Rn7RGq191vdB+cVCZQR+cWSY/uTBIdBTH4Ps2pas0liFQmr5EmXdMpnsJE0Xpdwq8kJE
9YggDHZ04qxCL6GeZaFC0kvZWdx1CsLdCzq8BIpwEXEqjoAmmEsfzmf6kFTIr2wjpFfCtZQDH1rE
hukmS0T4PBWkkt357a1qFFZPZttmYqY2Xujvi9zKZLR+y2qscRUvjPjJ7FIRnkEQyfNlrWZlKa/H
AvOdSwKCWprZRSHiXZnW+I7MK8p4cGZbIGofq+DSOKYvNZlgAgFQJiLi64PEF72IdLNxnTKssV6B
Qi9nc9TO6scXJ+mP4uDLYuBRpfj7OLBBkUfC/OcN3EDvlH40VeTKRwr3X3K/G74govBBztHzKMCr
ibUg5aBsfASsG72+jY2upFrS2upaTcKAxChOLwhle6fIowqWMovi95d23Gp8HtWg2q9MfU16r5z6
L4v9QF1tUKs0ZgUYIOLJXqUCL3v1QjPHcNFgqb4SsipFdLDtYiFnAA+cXNbMd1pFRz2H56+BGArE
J0CU6PlP1dgXPQc7zsxQrXQXXUaPgkDo7TlqKZdiwrj5/RW/fZh0NWm/TbwPYBTH3WKLfTPIlFEC
u5TaV/roKsuxGpR3UJJvr4c+H3AD5ESQRqaS/fp6UjMJ27HKyM9s1kNli2ruewj/DHX/HmHqJxek
T2ILGneOJr991L8cBxCPupEiWlC62c4alK9+J7x3WtI/uR6gRzBTzAnphJPx6+uJAQCQwoU2cb1L
8ONh6z6rXas+ExGi2x9e1zwdhbmIRSBSbMdmZWHlG60H1sIhYLiT5JZqAFat78yDn10RcSjMReYA
Zf6jK8r1QpUCrbOdUQ0z35Gbpo52EXbOxFVZVbTzD0876D1I+evIpoN5OW7ADvSVWYSUToyqWYqy
theuNMaL348yfekX/TQGIJxHi3faERnkGDhg2p3daalmO75O7axqqSMaDYu7lNpmm6Xy1w8PR1pA
JwY2EX4qx+gas7Ywxa4MCFx4ed72pPY7KbbFrmzs7KAOg/YObuioi80ugVUlhTYocOzGeDC/noXe
SHWqwMTIMW3fcOLae6ClSPm+VQ6DgZawaJN3Rnw7SxgRbA8HPtscFNejEQNPDVCxBz8msmw5mgUV
D+4D1cPogy367xc3bRooM4CgOFaBASxZtTECNQ7Rd7+Moq5bAlZorkyLrpKnhMG1WXXq+M5a+9kF
MvlZBRPs6w0LDulYjx2kMR0kKdoVXuHVAqniYlnlpPu/ny1vNyr4yOzu/KS3xoN8fS8p/qUuQa/r
KPTFdgHMaOLMql3/fpTjJTAFBdDKoV/zH1bC8c5bW1XU44UAlrT1v0RlJK1QTU8X9RC3pwltmOX/
wXhAaJEPYx2wAb++qtD1YigfdOtsRIrnvlZGqybQhruWbQWuium9Z276dhEQG9A4tSc/E7bJ6Ym+
OCoDXOpaUCqYzHVpS8sLXwBH+GZ0pSGUuS1tm37OYBRYx/7+Qn86LrvKs9EzLfGjC637VimHJuII
6BLtKs4HhBZiOztPS71+HBS5vcTRsnxn0LdzRhggSidVRu7xm7hAC9B0B+JuT5VZehxVLKtfRFek
7+zOb1cB/RVUAuHdQeGgufz6nlLIbGEZCVjoeHJt9MH7yh6UrUK7f4/F89OReCQUXBgMLsXrkdpQ
xliuVGz4S0pFm4mCnqONlbbWW4Ui5e8f2fS1Xx4HwG8mQRDiKqYnHfOjy+pRtm8Uo2IwN16JeDSQ
eDQfO0+lkqfmH6PzsH9NiplECQiQQIk+psCEZla6I9al1FZaeSbDfZhLevZR7O+PYSY/XcJkJE+O
biCyFH3spyalXHfs3HljdDTOmkE0w9yQstSetYPFPQ1b07+jr1KO80KuUmA4kF/zJXjgTp8J10d3
vfFSxFZ/f8ffzlduwhRSyM9yLBNE4uXi1Mk03Urlqs0cXQsD4c8lgsfvYcHfLkUwXJO4MLER8/JY
ex/tExdHN9oJfhVJ+wxewJkn4yuiWFV+OZh1cRcAsH0H6/z20tB3QpsIcSd4L1zf60vrJBOi9AjQ
v+K2wloZknllx+/x3Kft+dWUBXHIIDLiBDrr4xgRZMa5FEl9BT9hSMtHPRjggQZxRCUKzHdRzEtX
6NIBxkmi7XU9UN8D879ZMpOXDOId1Ek5o9D2fn2V5ogaYW3kjJ8n5R4vPsoWWqmA10gHur1jHbwn
OTR94tEVo2yDic2EooUOd7RIcbvMg0mbyilMX0uvNTdzR4ezw9M2oxJ29jvn45vHiFg5XGYbZOmk
qHOM1hU5JC00HXVHAbk+txG/dLKs//AhNY3CjkoQj9ogEvmvb2Ncdq2V+yoWnphtLdU0U1Z6pFUz
JRMKnhhJ/rVw9ffgzm+TWSS3dRpZIL51hj8mKaeQLksMlacuEaJjqdLfBYZyk9p4BUAS1pP2iwY0
QzPbq4l2+s5m+4yhfP0gJ980VK2hLBPhHC+QBFpaBPZVd4zGn/STe2+TVCZ9ylHvz4yCMppZ1OF5
AQ57BdmoWkMai/T2Y8UK4kd8uqavQUQHVf1YQixUsjS1VaTlQhMD0ryG70gtvJ99aJ97HsVAWG7K
b5HyPKb4I90z4NdoJzMdtTYES/x8bo2R8s4tPdoM0FMiq+BJwhGGT8Kvr2dRAI2OjQg5NHtsbW+Z
uob9UFcwo2eSUMsB/BD4+SUwd11dQJCPx4ffX+XR0pzGh9wxhTyE4+SK0z78ItTCpze3/DGvZzR1
pQtODkQBM9XoxVKi/Vt/LCNlNI5QmTgS4CoM0uMEwKBE5qU4zc1qjzZExK3HMDjCs9QxzM56T5/+
OU58MV0ZTqPpw2oBgIc88rFFWU+juAyUvJ3Bfpcy9oPWxk7JKCuzW7Vy2NfbJkQkZ457vTFcFTZf
aGGkVOZXhh1LxQErCORC5w2dEeOhlF3FnGstaAHchz3lCs/CxJ+QS2Ye0ePsesSufaUx5+Ci5fsh
FqW8CCMlt5eGq4w1VlVEzhlQBFkLvz/F/98TBILJIfzrnuDNQx08PqR/YMc3vEZh8rbvrUFae9Sn
0LsjM6OyA+T3LxTm9ApHxLQAcEtEnfXvziBNQ2JkslwKGWDY4df83Sl8fgnWEH+POM4kMfuRVuFz
ueLFFAXoCe8AJRGIzeQbVBper78aJx/vGT1nQwIsm3PoJG79MKGxzHoOSpr+vtlfyoYT2uvTZZJf
2MEpWlEL1xdzdGShEOZLjFEcDFscq7xKixs1v4GO4nfX8kgQcdYwXcOVjWRP2AMoRBr13MgeLfPg
9XvTvdCVy+f7/6GpeJUl/HMM8H3Vm/5lB/vfsC+NpO6Ewv31LFxlMXPwsvnyFbmOMnisX07FH+/+
PhmBBFPCJH+fDOzYi3/AgfVPk/YKWT2hBDNUZxb8BQdWP1GaYa5BPwIWTG3+75kIUpgwlQhyUvjR
PzILOVGYZi+noc6ePAmRoKOqThaiR2WnIC8knWBRnhWuDXE4MTQI0yGaM12zaa14GQprP5rKLUDR
s1IDXA3YY8jMExIyDQ3IaqcnxjrJolk3JqeSZGyzVjsQyuysLroJwOkgF3GNCmfv1IW5jQkP2rJa
K1GLnbv4MsjettTki0zDQB6pxxTusf41oQCWtEBxVcw7rAnwWiXdKo6BXmVh+MWMIuMph7I9tUuF
ct2ndrPS0aY66Oz129Yya+B+irrpfUolcmw0NzWSw44q4v5eHqBh9yparhK963M/Nb5E1YMX5dmp
h9jiBAh6hJbdzyfTkfkAxX7r2V27nKy6T9Gu8tdaWNEmyEkVpyodoEMV76uyLo2LfoguPVnPHk0/
q2eKVyM8Bvn/UIeNDlRITZt5WZiFj1Cr205kVcB2qXlbJBgSDsCbZ6EGljGxYn8GJ5sWlZyflZ65
UTHkddywiFZmU17mCFY5rVH5j3rsLsqMv+FY2yIr5p3bSb6pC8CQSQxyAOk4yAUrG595I2t2IRIO
tA83eDKszWhXddHOCgHDYgZSJsAO601mqbTUUyKAzLH08RAEhZMPvjsLXf9m8Fr+IDv4mlXP7RK1
HqStvuieuUxFc8aj/4zQ6qJDSkix7kAELEd2pkDDiR0cbQHP3ATLac/IomdGmjo216TR2wttY6/g
gwgXuzmDW5h+zjHyxq6nRU3PUWieP1YQi+ah7o8LRcurjSLS6EadWopx6h6SPNqUY1wu+1S+75H0
unaH/LJCuXPdu2F4WkQnqpRtdTd80rBx88Mli21phrR9JAG1v/b0y5Y+IhP4sYyq+Ezoub6ummAb
tvosmvjwSdFK8w5puRk608tIiRBhUNKvzANpNpq9MudrRUshu/kuiePTGO+BE1O40JcLfQ+HLdmo
2kBnV9bGmVlU1CNr71QbR0jnkZ86mt3dkfP+kHr50H78fxsQCD3n3223JxmEhqeyfHi1zz6/6fsu
KxnAeTjaBQH1RA6F7PPXVju9RN2C2jrxNhLxz/yKv/BAxqfnaF+mbjVJvf1z6CvGJwKEySyHQH3i
03wIH/QcVP+z25JT0JeDHwdhl8bwpFH/+tBvkdYiwo56SjtqdY2EwvgZftoKMU05BRvQKdtO6tTz
pDCyp37sDeDkI5BNNZS2udc1OLVEYhcFUbMDOuBthkDEF4ZiA5v/+Fn+y4P61XF+2j6VdVM+/QH9
p/pj2aRfCcyy9DgE+Dc83CHSocM4iSD/+ny/atIvf2wqDvmv1cuj/Z/3fp93uv6JmgA06anPOxWR
mEHfT3heoSDxnPqQY4FxZkL+mHXC+DQVgejvm8ScFCz+mXbTS5MEMYLj06TD/eojpzyf8/KMV82J
IT31DpCaQV7hubTwItVTRMJWrDcIc8j1LGo0mK2Zfxeq0Zek8SE6ZEq/jIt3usTHkm/PoxIra89d
SFhQRwku/yMwhtDX58rkZl0jy+T4arwNhyDZtlpwwNYWgR1DXYVJfObpCL9VSQK+pvSvQ070OTHL
CNs81JYfn9u/3Rdfze9froJ/3xlNiPfrGf0/vzR/nDQVaeZ3ItzEdvsxm3nf37NZhtqKPhgyJuxZ
/9DXmM20KSm5w2nUSZ/sfzInMQW4k6As4n6U2KbA9C+M5fQSH6PJU/2cNQcQ4y+s59n33fE7q/Dn
9LWjTZT2EBZa7N7ApydbL1r2rzdRCcM+EMa+Ch/G26qDYi+G0J37Lgr8MvEgfIwwWnS6f2kr0CVG
o1u3gD4A6sGv0CFZ6KMyQDE1NthkckbrVjb7+Az75bx5Nbt+Ow//DWeYmMpUv55cVxmS2Q/Ny7n1
/I4fhzNP/hOQB4zYcANBjm9KNr7vkgjKwn4k22Ln/Hv2/NgmJQuEL9U+Sq3kFFM3klPzB3pXsj+h
Bj3x1hWokeT5Hzqep3n9YqNEqk+geAU7ky8Nk/yNtwcNJ3sA1ChfCnCKxWnqzd1lCPFN7DKx67yN
Kl/k3n7AWAvvhMQ45MmiCpfjFlBCeWuDffT3WHM06SrLt55RYVboeN+yeVLN9KtyiStYoeBsdGb2
B6+aNTEw9NPEn/XKrjbO2ubE7lbesOhVdB5wjNQ2xqjgETuLkNVoMBi+9svPCPORuhSrrJ/VLQB9
I5/XkBSUcKtDFAnuJeWzkZ72eLON66o4jcVp6ldg8bHZM06U6GZCrONggm7MevD2sXeJcyuCw05x
WqGsC+z/xeP/sXZfosuO3JB+3FFBIYU6HKTr44Cnk0WdWX4iX1aBfqe3XjDvPc3cqaN5b/aIgNU4
lRXSsruV+lo/MdWhnYcdrMV3vsbbBwu2h0Ir0odwUim7vN4y0rSycrXSxsvIFzcKpjgXuicHu0zd
6UF411nZg5Fr14ncSzNhlaDCcjHT1Xi4zEJpPrbK9e+/z+sDmbtCH4bpBeUaNAQuKUe1nwyzO2+Y
7CpLSoXLhmLzshq1O3TSVklobDnCpQ1oMmXxPOyHMoL/R/elaeL9el+6jLP2KQ1eHXrUT/467wjy
OUfwBwQ0R+eRE+qvfUmhCGNO4B+iMZuu2YSA+LEtaeQM1Ag5I/lBxDfNqR+7kqZ/oulFnZtdiwri
VO/5yHkHzfvVvmTSj6TuOGUz5CHPuc3r6TvyDVqj0YPZkMvJjeo21hfVAvfkFNSVSKU9SeuQ+KA7
vAhSO4QuoKgk+/qoqZ3jBWn3WLVFDKvKLrO1D6ZcQWQb6QFZGxJw2rrmPVZe6vuToj/yc4rfDmsZ
d3EBHbwqxAraBAYxgwI1daZRB3PQ/fO3Fe1gmIpQYXO7EqvUj4Jrz6qVbJFrWe0vu6RwVaeADPMg
ML6Fm1qqMTTgUTNzpx3bHmJv2vfqPCAFC5HRy7SJHK4CE43QsqzmkepGEHwr0PKVrlbK2sdiu3PU
VOWrp6Ew5oqOmohdWWO8VTO93EE0wwII3Rb7voyQ7nFQ6IAu2WaxPW76qPfgvFny8LVUEBoF71sp
D2GWBSch2oH7IsaO2VSyYXDqtsEBsRow+HHq0VcQhlMQF1rkQ+NJO/xdZZtaTJuUjpzrlVj04IHv
Qg86hEPLp/XWhY0xOE6eYX8nRq24UNOemkbRyHKPal3U3rmNqnF6WHZ5l3i69tlUPP0Gr+zuPgKM
euoaQVvPlR4e+0wvVV9a5lkGY6/ow4Oa25g9NRU0NkQP2ehzNvUaTf0Meqd1Y3vVLvPRh5NU4msF
pK0kg7GVTk33Lukp4sU7l+3NhWru29qab5EWBkIRwaYKy2BhI/QeiGUQ9w9YhZ3Lyj5DnbfFLncE
zb0W2VgfxjCY2+j40q6e1SIxF7KafBklcW25ARsnvp+5UpzSRZ8VQ3Oi6PXKgOHSN82V7NpbX1Ju
4uopzLuzwruJjeBJQ9cv9OS7oEn3SRs46QhntK7hhfWRE7gbpQVv32nqyvWruwKbOScND0U3rEqt
OJ/aywhmVvC7UphccAtFBnt+m/X0tL0Gx3EpwE0cnLbl+qs6yvejlbDHgykIzQSyCnCLwLyUa2sT
Qh9JHK8WV2A01P/F3nntxo7l3/lV/ABmgzlcmqGyVCpl6YZQOCI3MzczDb+7v+q2PXMG4wEG9oUN
/G96gOnTOlKJm/sX1voW7te1/srUbm/MPILuREZk6hSYd2pDe4xHpyB7QotGKB4PuSXYNjV9CmRS
QfQTjdqivFLOsGFvhx89lze2m90hp22OldURcDh102O3uAHmls0QD4c0GeWtM45w/x0/IUu3904g
X0LXHO5s0tsF5e1qei+e9qEut4vpBrl3HTwFk/qC+DIC8/NS5GZUSn6n9Fp6fLfohY//xudyXiOh
9w82lYjCzs1DWIienEf73TbHS7z2D4YzbZTMDhq8N21jhEo545e9RRy7cT1snk5y7jwl4GUJnxkJ
H+mtwrWPbqpu5qlPAH8dASz7a6VsCGw5ucApvS7FKlnt2FYMkcn3YjZyV/f1w6A8pcWXPsRHw8nI
2HnV7Wz1vfbLIZCSa1nExYYji/NhR2TDV2o7fFspIZm9UvmiG9+uChc7iQMnfZg87RFPd71NTe9T
UbwPnrrjWC4cDtLrLSw3oZJfJo+4APyvj05bsBScZp2RshE4bnMpZ2cDXZMSyJ4MXOevdt+fRhMT
FrJWMjKyTYm/eI9uIkRAu8W3OYfx2IYjP5mttn5aAWrE+WPH0y9rWCB5mri3L0JaU6hfU1nqJL8T
phvFU3Gay3Z3fabdYoq3mDmLkKe03GhYxo7YEef7mb9masc3R6mvtd94s2T2rbHmL+wOtvVoDKRn
KdsuH/bW6j6U6xKM3bShUwOifVaFOHjFyqhZCWqTJxnuP7gw8emlKFu0dfCbHEuUb7QFA1he8t6m
dexDPkp7s8ac4u7VGLX3toTWVJXZQzXhel28kJTKS+OIswpTQ6inJHe3zVg8zrVz61SSOXi+OIBW
m1Y+ONl4ryuAfbDEat2dsmAbEcn9ZI8n2eaHqv8ghKr3vY5BNlzhm1H5uRo0F0Pe69PBm+RmlM5T
3+SgEWa/BDak91uY8YYvmmk+JuvJAU5GyiRW4kyc16w9rZl6KqxlZ5oczKnbLO0FHZVf28rJwrDt
FbeFvisNeZquM9a8LkXQEXlIYIwTOhlk2Kx3otpRr5jXycOADCtE35Bv7oZGs/CqKco+WDNjM+jx
Tzdbe7jwO5i88RExgvwoLTsP1dHdOU175prO/VVZ8yDHU2dOJWrlllGgv8JrjerchnA9bWFqbjH1
nfoCPorAC6iHa38WvXXq4i9ZqCcNWQBhcpueyT1pooGVzZEcStIA9O2aD5+tsE7qAj8Eb5NuXDPE
5o3VYBK3PledRNnq7MxnV7kixO/UEuO7CroBF7DRMYxJd15dxtAPFDP9MMCmMgif4LFBPDvndCxD
AW1uUacP5M8nuSifZtb8lEI7Dgu+RsNcCQIx/aUXm7bvedvOMDpgFk8VyFv7cTIL/cWd8MDpzkmp
ikDkzbkcpI5ZyCifBmm9uaskm8X+ah2FMKn+c5XDZuqU+jNfYnFAyOuz/PK72HWjbjE38Dzha8n6
NVXkFJJ3dbcQbhcu652n7cvB8/H5crhQ5NVp0HCDLcaMxWTlLSg+sF5/6FfSq9qdV1e/0ft51/Iy
17R6DXubTDY82hBNwyFBjUTwNYgZ6MaqeJUKEe59fkqmVrsoBV9+eVbVvlOgXXjW7SozLv/WyiKl
31jSC7hL5x0rHU4nOKdxLXaL8drFiXuUV7D+ZN3MjvyxuOFybc3JbNaRBYjAWqZdfb1Wc9ot96zJ
FxPuNC+mp3XWjwkjstVdvEsf37mJ8zKDbmg9b1PGGI/nT1cTxG7V87FVmygDlqUk6bY1WF14yWOG
d8/XZxZKa7YZTJgrQ5q2/lJNkczUF88zvkpZ8x5bdlJ2t0OvYdjn+NT9Pr+6uFcD+o43fCeMxgPk
aDedi86+T+6yxnJa38y7cFq0RztxBf6+0dhPgrz7ktQit7NOiRHvDedI27fl9QGoTCo3GT+frYZ9
7m0HQCR3ieTaN1hUadGafaPjBGhGUZeAkzYzrFv9/FEStViM/JDLQ5Elmza3gjZ/NzKgMC6bokT3
R2+5v+ZsGcu7gd5LrLNvr+NFdFmUkTFc5W8WUuIZXHY2i9vWpRqkS++5DmyQ1u6O0en3YCc7kMn7
fNRORU1lWyYhEcncdkBNdDdwOmNjiWpjlVqkoZ/LYPx4gxX1SozgC30HqZyrWT/bNct28bY2Lyl2
utaXojwLReOeInDTNjGJYlrDRFsUS8dror6dysFxg9HsdX5t9oFoKLBJLPJ2Qm/3ma6Gy8gPuhyF
67zK1npAMhS/sJ9CgZXtqEx20tJIfMNBbytRui5REn8x313Csho3TfI94h7FQ+pLikm16ILrBTvD
Ypj4Rua1jir2kKpt84j23Hfq+kRvFK1GgsRLXiZK8YuA7x6OglZjbSx/aiij+ta4aXL9eWx/KWYC
Jug8qsey6SMPR5xXMF1mZls0n2RqR3Z6csYPEEuL54ZxZ/GIaVssjEb1C43cPi/PXZMerL4+dmqR
wCXUksuCE+DXgOm5LfqotljKzivKs6SGJZDQRuRDZfvVKByaBbygGpUus49s8qtW75/F1LZ7MkMD
Dzsv8u1rIrhqhpVGNrjTGw9VSUAslVve7iYWxSUtf9pWKZtl68PptlhisVwH1byA7ne+O7A7i6I+
WgOX1tpUrd+mPZdyQSCQA/lmqGiMVqf7xHoJf9D47odxulSEmhCfgIzX3ACahkb+y3SX91YyrqTy
zlXW28fMTW8ALezEMlgXIisDdcU4oP8qQah3tRLOZBn7MVVO5dEoqDrnl4MRx+tOv+4R1RbuEZEh
lDI63J/OXjdDqm/gVD7C8doUVrlP58+pmHdFZtzgQ986jbftCosF/K9ErSIEpqEdf8XpdO6NaZMY
U5AVZpCRkpHU1TFxio0NDiVLq4023ndAWcp7vlfPpwIOytR6trlEhsK56B7kg0ELar26yUrdH1wH
nA373/HHYIE86suj7OybMVFPLu/BW7NkXW/QW07y7oq9JsgdCYuRRUVqGEiylMtipx8a4K1WnYzQ
klqusw4WfSCBTS2eAigkxswLv6lxrJMzW+/zMpa7JHN2c9vE+9y+jntX5ew5A5WMClU9A/JzX7iQ
zFM10HIrdBSl9VWrkB/4eJGnundVwmwtP2iZvIuJTI1GfJFwPcukOoDxDt2kujEavMTpwIbbXjb8
wR98pqRaA+cysNEuGX5X9TZOnhdgU5OIhFE0ftdmN8mqBMZcRm0LgmNM8XkLHbhaNkzvkI2SR72S
O+aOYUkDnKgfeZ5xuo1CjaSOlJPwXpw51aPOAS5pLRYk9uEEgcBPxXgodHo9GpeTLjlavRA7YQ3d
zrO60ZdW8VAyHG8jW+FcurSigcm+ei1lsdGuV4LqLd9O3mGBJGDroE1rf9SdwQiKpFZ+KZ4rI6Ep
pzxvv1oy0QxdQfSgzNtrqkVku+kStm1yzIwYhr+puEvQ5Lw/3HY+KW4bObKotiTfavY0wnFh2Laq
e3PwwrxzbwZTvlTLsgPcRa4Ijq4VpAEXGBM4r/sgEGzrwNUPm4Vc0YkssCULDAICqNvXfZYY431r
ZIAtEXMIAErOrmjKkHS+7eKe+pg0AMceYHAk9yYxN3vRXJpuOyDuiEZyC7x6by/Dzyr219/fsFld
8Ex+ZgoKE11m+PEpZUCEeZiog75wuzfRtuPkiyHuf2LdjPXdMk1QaRHOyHiDg8wtAcisgwv8p0Gz
pcyDQkUFemWiqKwXSmRtMc9DXdIqFXpf8hlUWhl6pljj24qhNEyVFrJOv9gcZsVQOxa+MNLwnHve
awwxN9kl1hyrW7u2NRH0bducR5gECgDPQjvFVcsdg9CEKc+kaY0Szdri3CEjpuo3M+iWvj70+num
wZ3bdz04KboDw0y3cV3T9xhGpl2oh2hxl3Wkq8xJxX3NSsHXc5Ma7hE8LXn6z2tZqxjLFSIMnVmu
UaUn/LP885/IZNr1P0aWCBavSzdoteR+kFLADhhHE6KAf6k0+6/30UN0/xyF/+0/vUCS/CWRnWG3
/22k+U+/5F+7F+Rn2NNVg00zJjzsfv9r9cK/YZWnXTfUGLyQOvxtxGkYzDFVdjXX9GJktH834kSC
xkSdeSTP9p+ra/PfGXEywP59wvnPPou/VyMjMTBkQaZ2QEimxXvL2iXQ7CJRN+tO9ML0xTRyR1vj
jVUol8wcn+PBpmjX9p1lQpIz0hwRJWwjogKGMfcdpjuD191eg6feXXeOg1GhPywxrPDOSPTtONsv
hgSUJYqshk2EyMyVHFEVCFOUifWnsJI30mKrzbK600kpYuoLigK1KO+nhgFmCTflMhAGFzhjbe4b
jZLA64k0WaYq5NCmuPQ8MTD1rGV7T/9j++mswSQZxLxdgJj4IO/nQKuyTT07kayGm650zY03grTM
0ubOFMYC2p2adhXysTaNj1SKW8qXezWF9WERhGK0LgSIjCRrUElrLZ57T1yAWZ3Q8N+kQt8CV+F0
5t0ADNOFvGQZU+gSNhNYeoYYzfG2pjroUdWp3G3lD9APKJIJRCbYnadyWE/LqsLvNNHBl6M7AHdU
f3Vp8dHF9m2SzmTfuYAyDVMhKmqW1mbuiafIOncPz2qA3sKOqWqsOdJG8lq6/Gg0CXkClfeQx8W+
9pjy6cm6Lft6/iW79gfxTheQGXO1Viz7XoPQlifBVLkfTTzvSWGl1g1hN2RYZOhEvWiKnXMlip9h
Ye6WNUOPtKyEEuLI5myTRJQMhWr6WVYAyExVZqld0nd7fVEXv5CKeVtJumsE4XJr8hGSoGHKKFbn
Xd1pzsOkfToV186QdhDCRfqQJvqKMK4qG9/qJcHX/I4JrslehFifytTZdiLhUx6gd7bVXN8toClO
vZymu/WKBBqVSTmsVffWdam3LRueOKf4Giuj3QCT8PuUlADTGp0D0jtKV6Zax05bTg4Myq0yzk9d
fwWn5VhcAr0B2UyIDlG4fqMXO88pz3nWPSI3j4Do0lazMJQ/QEw2kAJpsvpt6/EDdlztQ5VGYyP8
lDBUQtkDSWG6aFTVbVgr9nXofekrbSuxno1lc2y5hCr1bUSj6DGGsGQZKTGvf+A9XDrhddiHL/pu
doutI+/UdN5OV5gqY+fbfHD9wsbDbDybwrqpIL7GrsqsUNHOaLC5r4Apqg5Z7eO4lX/t2P7vLLv+
H1yt89r93y+w/kvx+fEP+yv+/F+vdl37Q4U2jEpI5RWNgu1v2yvvDxbaqN0AJ9DO44T+2/YKCTGL
dJZK+nWh/tur3fsDITBvfQD5V0QBb/1/Y3vFFuzvVurIoa5mZfxYiN2vXIp/tGS1QytagEJJEGfp
iFkCUqTvjJkS1UUDivPvPpR/sm7WDX7W3/86lFSeZSJqtvkoMLrx7/9O6tRaZWYmS54GvazN19Xr
xaeK4rb1CyKmblzFHPrN5FZ4eUkumj47owRcXCQ6RGAaXWNXVgUONbim2XlmQ1JESdpRsHrMUi7m
AOUgTHtbQIwxvPLYmT1btrJqpv04qFUVkHOaa/6Mcek1jxMIGSZoqBmxri6XIIk1RpeOnpXPVkqu
ka+hN77ktqzvCJMd+V7aTKAIFc7Ikq0wR0CBLnOouEn2E95BJrYsLtygM0mF8WPR0I+rstK9oM9j
/d0zFKcNSERKnzu2F1qgaoXHlIi0JNe3LIUNyqr0RhkiYFOcKxx+vE1kUb90c1wea7Km7hNAw9fG
YzGv+ZtVM3BA2yEO1BEeGXVy296NIw6YSOsXbfyVOXlrRz0Ol/ek9qxzGqfgkhbugVe3G0A4jbLQ
bd8r9Alz7opDQZ20WeyUrmTNsWKzujh5X1G2L3pTB26jtG+Y0OIX4c3M25CsF+CgK7Vjh6muXEGG
Ok3vpiq6qylcc1/0ZZwNf5n78rMsFzFtapOxpD+0XZcEHYkzYzAnnnaZlKQ0dmZvdfR9qzZcsskA
Vd9OA5NdYxAuwBTHHFXIrfYAr32S7pGntgGKKhfvEVpDSspJyWsZhEvDNAlOtf2ezljY4Wvp5odS
dooeFAyJk8jOl1RuKpzQd8vUj5+ZnAaArkSb8boWw2yh82QbS96mqz+ZqgXpMF9ngE1tu7KeSqZF
DeppWhiCT0zprYrxq4+EYDyPcQoXt2PrCOszra2QWQXiaxv53tbAYvRLNGpdsWnpIW7qPDInV6Zk
tenStckbUzKa52JRH6sEdluoppLKfWnGTt1pquyiVCvG4ZVFGVeVvqQEiDFP6/WoyJ3pnct+blG9
MEIGnyvRTSWtIxJ2HQvrt9icvHJfLp1Z7G2zWNj7jKX2k+s26aJ2ryOYySqhP1tEbjwV6mq/AafL
YHbVrEl9NY2zPszdpWPSQxlFf2Yv7UMiXFf6IimHmgWZOeXgocAAAALT3Tvd6PSKlZwHcaxtc3LN
Got4UZp2o+W/Fxr8TcvM18ZX+r4rfXe1jJ8+Hkr2PGmVM4dyJ+dUkSSnRLZIOydCL2Aafq0sDQxU
lSlDAAM0E/u+Vpue1U9srxEgwvzGsQAFgUsCNyUAvZRR2YiVIs0YB6jBsTbYvtt69RJJR/QfDcoB
wRdMYA6n7lS8T0vPTEof6LfDWAgnicw1MX5NhlX2N1mzON1mbiSpnKydhXXwlDV5TIupmSJ9riQz
SNH2X0W64qVjAa0atIwdvI56RlxMUcN0wje6dZW+aRf2+2orkllIJvVzbzvLsyM69bEpxuqeSVoO
WUsW453lFRYj2NbV29DKDacM/0N38lcTh7DnX1za1Td0sN86NP78X5e29odDqiad1dXpjzbyarj9
Swqn0XPRdHFnYkC8iqbws/1PyQmXNmo37nmiK/6UlvxNcoKjDVv59QtdTWv/puTEQwrz2zV61Uhd
n3eUdeyOwT39fo3qHlB6PIuZH8e1+inGzLkz5xrpAkU12U+skDuujn3cO+4Te/B+Fw+t8hS3zak1
1GSLhzLy2A3xGt9n5TJS7U0uG7dZPM+Sy4UsEDfCfu5uPBPPTzaPX6Uq39ekGMNRWS4xT+jWMcoi
mgcvDVa2I/vCJs5CJbfQHxMw/FIT7+3svjUTtXKFkGuZ4yfVTo1N1S9MNVp51NxSQTBRPTW2NtzC
1/kVcyG29UooQGIyD5/Kl3YZx6hrF+eg63XPgKtfIq1kCJ4p5N322tx/mYp6z7dS3ow5GPF6knDd
6XwqWNMY6Rf9nKyu2JQa47+Kg8fkRHAPs/EMY6UGEjv1x15qCoPgoWI2xpy2n2QSNbXxXZtrHAr8
r35uldvBTcdHJsv3RtIQQ628mGOs80kL60eB5O7OIn2Mc9b7vJDZ4VH245giMo8I28M6utVfeKB/
q4D+P/Hz/SZ03f6qr9EZ3f8PvgAe9n9xqIer0e+3Q31leP2PU+38wQKLmhlJ/1UXxnH/61B7SFix
zv+p3uJsUxL/7VB7fzBzscDUoj/7XTeNxAwWDr5p5IKODlXF+Hcq8StJ5/djfdWRXcXbGGb4+/if
fzjWWSIAnRHpyNh3jA8dG2WvQHA6Oa9xkoLQdtqDJ7utamyNRiWG0QSVN787IhuCUWc7R1GYIo1Z
hsVnNJI/TVkdKSiwFmDZU/q4ELbkp6m1jQ2wlWjEAm4wm9w4us1CJ/ZCoHgx4Jma/X6EKS+5cO06
ZZVP1eZiL8MD5+v5a99Z9cnwiM4YDovu+hVxCL45yzw0KVzQU4QZlUEyN4fZHtl66/pNBeDP6txL
i5OxMl8UDY44GbGF4uxb9p/oUNZzOqEpi1dyBmISj6a5CODvRIq8mdj5yFUJCeU8qMXyNmtTT/uc
b1ut2bRsO+RVL9DFr0RF7GBUpv6cDZGw4lAm73XV+el00Jr3vvf8RrivNvzOhtWI8YZbpqHNr+aX
URn0cMl1Y+ewLRk7PWdj0x3koD61JIhU3fQ05OYXKbmkWAJlrUHQL8Sje7m3IYb+VHTIeLKqDhRj
Pnq5snNGvJKax2I3Tw6TThXpZXgTp3tjjoGcV/Ozg+eucx8d7+y04PIVyw0IZwp4jZ8lePKA+fOw
zRG+rJmTXtrM3shU3QHdJkCiPKnzezpm3qWAePVcN277qCliuCE26rnvdZ+q4r306kid3Betb8iT
utbuzaFnu1nLhyxlVcE0xF8TGP9l2iehfZUes8bfFZBOHe9zdZWbvFuPPaq7sJmbqFunA4GYbpgv
BoGX1yiLVjzLoQvaqSwZ76gycrP0vlqXh8nM2s+1HaZfbvNCVeeT6/TBfRUmsXsHcPZO6lNQtH9q
w5RY+ozvQs+Yk7As6TTKhj7HB7p80lekhdJ8JP2ve56H6mkpyH2bwSzvRL1kSJmADPeqWjDn0bZk
nQREBYZOReJE9YTAPZq0G7EWF91ujnasXHftiPAY0KSZdxtrqh+zScZLuCsz69J48XNd85GyGc7z
A0IJv8uRZ3k2LPpyf4UQ28lNY+9j1JBGCao8NXezUocJ8m9chE8u1a/lfGdJGdT1MWfm05XojQz4
FNbR0ocNlxlhG9S/Xveop96DKL7W5Jgs2ZOONTGtb2wDKZY+mqE9vq/lp9ddbKanRjqEc70dyK5N
NSTrREQgwJiHmu9fW46T0n9q8ZUA3VJ9p5dY5/9HW5iRuxLIjm1cwgpH6YiWE0/tot5JRmJL4t6q
q7lZ0X1pNtt5T2P+SQwVJmC3Kk6ewG3sNY+tnaAtQmFX7J141FmjaTuwt3ZANC8CQ2Q4kO+IGmoQ
dSiA2WfhiKOFlE5DUmcgrZtQvZdySKN1yV7rZHW2aapG7WjcsgDu/UERLaEE1vKlrW3yujaNy2K7
ZlIcV+zEeW9EFWq+1BzHA21Yd8YrNWyUZgSBnCJkmuScBpmCegaxz53eWQ/SqO9zd7rJPbnNiqz6
yYHMPRfONGmsjUy/1ePHq0G/ItmMXxjUufucLEOrSw8JG/sxVW6GXA2lu/rS6d65uZlWlIzJLP1T
KyShi/0R2c1D3KP9d7I3s2Qxm1REDJC5tKkYZARs2jRiecjmMBHxBG0SJe1HjKKVxa0T1COqf+Nn
aksUfPb8OphH2N9B0QwjhPA+iUY7Sb+neGKraGkK0jG6XBwx+RKpMQNYw5GsRIlAfp/gi5/AwcZB
Wrl1hAe+J1cE7WtX8Zi2roOCv7OUEKcB08clJJ6c8R553VeN2Wupu4+pJlVQY0rHPbGqXyNiqADy
qxl0NPSRbTnsRF90p33NHFb8cfwqy4MiPfe+Fd9Nh0MiLtBstRmd60XPdiOHg2VoZYeKcybnyWSd
Nnjb3viqJWgRjga+bqM9LhSerBDf7axMw9iNd0ViHHJUlDmPYYNqajU+6PqYgVaRIZjqu6afT0UY
X5vv2byyy/05Jq/C0dKturx2vM90R3lTKTadFvFZV5r51lpp6gqndlhgTvda7JLXK086cUpNmd2n
lv3A1I4Jq1pAnG5K99ZpxDsAxImMqRmJZBEyIWFK8iD0E6MJ5saEKRx0FaGne3HN5K0UIkyIOI2F
Gw7dyTQf4KTzgKlBqibvGNEJiIe83OfbBEMIS4ezZ19zv/edPHXJa9y370rHoW4PYHJ8i9HbgGR5
pLz1ygItqwzZ5N22Y791auXGmos34aBVap/KQr66DUJo3oJHF4OpPyXGEsEUI/krZozV2MUm9Xrn
1kaZGZjwKdNRXhFS2uR303giAPGi83fvzStipkwSVMozmcXObZVMWydFwZykt4Xp+vXIb3nxvs1F
bpJWD2n6XT+z+iRIi2I7jOI4Z+1+QD+WNJQZGCZJ+xnHvVcREcjyZgkbM3+rlfoxnqpPs2iOM5Ja
fyrjsESWWfIE4wHboDsdH4ZK26S5+63PuR3qifnd295Lr13TiZL+YHLyyXzRV5p7FJGLrinHWDFh
gVs8Kl7looJF3Vu8zTY61GVejaiEQWBOxauWLPN+bhG8trp7TYlY2TXxw6gj4lQI6p4H+UYRG83x
osyRr5ZRPipafNHaVUNG1xAzH3v+KBhyNWuBXJlXVdqvG40bPq+Z8K3GsbHnTYxX2MiCerhGtYI1
sMc9kVHXGJMW7e1V+6QSNSZQ9uSudqzr6jxke1NjlqMiHdq2Dp9OC1u9QorpjDtGO9fZzZGoCqqD
ejDEnktMD/IO31OB/o09tT2Lc81efFCVX6Mh/cZzQm8RF61sHxqjvCzKcNbt+V5Ja6xLcflmoJ0t
Bvshb/s3Vf0pS2M71D/aYhym7qglHwk6NdD/+0kdglmZdkhyt3kPcYJjwxocmUXa3Izue6wf1PFZ
40THFeZ5ssaag7W8VF4VtWjW8mznIdmsSK1fUmal3rPBLs6dPtiisaWYN3p+K/gPxzmBNG7zuzPD
WbVosKygqufdpKVcF+V7di3werXSX2Rxze6xgtogy4Z+1XLnZadPDIgptY/aWrDpI/NAGR6yybUj
IZE0xtmP6nKUhvyYmNNJAEjwHTneZulew+c0F0tY2aV6y/QsFIP5JQf8CrNqUsnUO3DiG5WRIeCA
HclKFWsdEbZWxWKovti5Tvk2f1YNQqV1ILVqVCAr6Add2PsiwcZFzPyGHKknN+ui3m3vtY4gEh6D
VL8M4sdR83DViNSu1QN4/oOxVggmEZSvpQtwpgdm4AzPLQIIz+6jWMToqGQcVda0wY/0bI5yLyid
bpVCNOzNYi3oyH/2jZRdEbqBPEqQH9g+k7pAnQGs87tAleduCH/wy+5gWDdDOau8dIwfO16f6okf
AbrXNVrXufeQjOxsmmRSgPU7AqRddk0Xq5Gf2PygS8z8Tuy5PgoSXIqK+IWlj0gRJR9AO7Ny3U/1
N5FfYWzROJRs2Q6FOtEHYNmwsodhfapM+NqSD7RGvI9OPl118nhq9wYR3EGT8rk32St7y4uVTs+5
o98U6Fu5J4KJhjur1SNjjFDo6Q1k3J2u6LOPevo4d60eNCaajpFoJMV2StAX5iZNM50Xsd5ETZYe
W1vF/zIwELQXHxpmUNbDY9atO08BYtiLx+WqOZkADKIc87K1Oo2V7hJFRQKOPfZPbjlT6yLYQPWy
bjOzWYjZsMIm6z86hnf+NKhflK4Snx/vf+CBJPFAbeHlMRLrkOt9ENvwBUMuXSuMs8qUuHp0LIRK
e3TA8e0Sfdm2jWbsGFBZe1SVoejjB8YryV0xK8gjO9k8STS6+ALrcnLOyjLn5xkri29rjboxR0b2
ntWgOFdNaultzFbbxp8Z2pW3cUjLRgTKh5FWysvs1vGdotPqjYbuF2s/b5bY2K/SAEEyWI+zotwS
lIxktHZ5IpuaQbhUJg0FLpECerXuape2rx6HyHVS5QUyJNtMUs/fFdu7y1SkYCTUgwnR8/OSOetG
n/JuX7AjReoOlMY18ezU9SH34ntHIueq6+Y2RVVAiG11J8c4D8bqW2RWVMheD22zMaJW5ET5ldWH
ZmcZusKk+9astdu5BWw2+OvBJCjdWtKOgwmMyNatle7E/oAs6a6gMhAiaMVACmPPRSYTxXdnVTlY
o/moK0UaQkgm+5pOy6qq0Jn1j1FHXVpXQ7sTrFnCq3kJ3baNCBi/1J76Z9tokpdfkwWLyhao81Yk
o92mqaSG1PXct/meNI9Lp3pnMkGCVEAhzsdvZ8UJZSL/sSU+1vaK0ilO1WqfnaGl1uSw6IMTAJ5M
2OEodH+1sIN1qtLzXK3dtkY1FPU9v7Z4rfCFWCXaYGnogYbDgp6oe28koQxSuzca5FCdc6rbNuoN
3Kc82UAqflrTfZPqsJs856cSGYqn/JccGb138QecOHKqvlzvOZm0Z0PrHmRhPlpzmR7iJf1iv/Jh
ye69LjusEMO9MPjpFVPHLiuLSK72R5NwFFTE3l5KyUw4Wac3oQH5Rojv8r+zdybLkSNben6X3uMa
5mHRm4hAzDOZnDYwMklicgCO2YGn7y9uS7Lua5LMtNeyrCoryQjA/Zx/ZIk/JDTsrXzKWBbDQJIm
3I9LyA5CN1DNuWWQyPr5tdGdeF2RlU6lpgBVkGdN0+BY5pspVbK1xIc0ANRjfagok+kulQfj5ZBE
tHL79jSLNjl7GeyGg5Gn8AnRjiG2dP2l5QppRfFMnOiySPuvROFb88pZctC4auV32cYkhK6K41dR
Jk9VKc6R056lma+QJJZ45L4H3DS0T5jL5NEyWecJdneua4UgNZ/GcPJ1EMxsw1Z+F3JYdzlMyORN
n2C6e6+JcLL58W/KmGPE2UHUw7XUh++gc2H57YylnwZyMZdv/uytgU3RrniowOoyLBv/rckwX1i6
3y1KGSAi92JsJyt0IR9p1l3TJNo6M1aAx0ViunUofEqgkQuxrNIkZ857YQebBrGvD2xZGtZBH3ty
mPo/jlnQc1d4mwjTzeAbq9wYVyntZl5qLR1GyUXASZW7KNI7RaMe+FBvma9zFqO9s4E3jJY1Wy5o
ONklvcso5X3aabUt/Hbf0y7id5JmQyANFaHxD/ocuXtAGSkj6jRExtWS1rnzi2VnaS+EmAzLSpNI
GJzM14mbHYdt3Moeh8mUMIqq3YBMm60167pXJqL+GNTmX2DwRafNK2Nk9CN5EyxtiJ3zMI0K4kUq
Y5dYU3oevcdwolmJOy5m6aubN8ZUv9EZNN4ysusfaMaTVaPQz3RresNhtB+p8hwVeivchzj9+qz9
ql0nDNR3Ri8vlYPPSarOQ2r9VCU6Ub8a63NsSU0uHbuZ/sSRO+YAUgVAEw4eRowemUvPBdzExB3V
1RZIW7/XUYlpq0V4r7dP5cQ3OPOShN2oqYWy1GWounAoMawPfIIUx1wE37xGGOZY1adET9d54VYb
zHLlCnGBu7K7x2eOoNofa8oVoRFF8hI5VYhvjRji0XGQHkXU9c30rBisyFY2vUnh74DO7XVpt1BO
crT3blvdabJLj/2kptBDbE/tjok0SO1ni0uZ3HMFGZrlz3UjmxWkgk5IeJKvNJn7agUUtEgL9Zco
rdAxZHfN+mntPVCK0rPZRLZj52HbGtYGBSBrnarEOkwVj303xO6ZQz5/9U2AvYxdgPP6vZ86jIAj
80vnFsioaC+ikHo6906r/kxFOn1qQo9/8xKwsz/XhbZN6/gv9EG6iSWlBH3uwGgnLFuAInshm0VO
NtogXojeRtUWLWOJSo26zaeeghwdV0ruue4GF0WrbGTTYB/5pIWFk95UVa6tbF4PEfYBXHLzicbG
VySiu0Jr7iMvMVHzyb2lS2IRR84vHsTNY0ax3BEt0zHJDpqhr+hlXtpOuzEa8exbfy2CxqBacXv2
96AcMAwg6vf68dsca27RutoNTX5IvUJszTm6Z3Z9qk1joyugKbTWYjt0PPri8bkkIr03hX4qPHyB
ejzYCw0LyquI3ttMHc3uHhT32i231dzsosiNLwBTrhODc4qNzJSDeLc2PuZ2apdt5pQhcqyVrMXZ
btUpjb6k9TT1NrkJzjltrLdJhugLTGA5ID1FFKw/ZOcUEf/MraR1ibbSSmRUdTswisxvYB57z4Ph
NkBAENHsvYrbTxjsAkb9NESYOZEmvWt60S/KHPOWy4AOSr/wc/+eorDIOpfOMAcO1Q1CF0Pm0ugK
D2ClPmTOc4uHzOEs67hiidwO0ZAfRAVX4wL2pABAeJO2sT4tUQjQQoM4Dj3OLmbrmQJzaY4DVuPJ
fyWorFk4kU9zIs7GhMtGakgEyu691S4toDQFub4kopSLZ3KQDxLd7uKwtL2Z44h+snilYx1+w476
q3nx7+OtcnHk6WW90Rr9rRMcwLgX77Lk9yWEB4liU+7AQfet5+zcRF9ouMuzYTMErznPDkLjW19U
HzkCBSo6o9CUYhd0HMdj91Q9jgrtuXLJbpid5aMXm0TV0zDYG3xIHM7BplR/YfI/2oACuOjNBZTo
B0wnPqbfFD9mvs/7YkU10/JRY+l6/T5X3TrBidyHufmUqB+z+BT+G7UGiyj55sg+BM0QGj02y/y9
pcK13utFupFA7YSqrcAUKIZ11m3LymAYZzvQ1vmA+N4p20MR/0q6qXOjODXY26pY3/i4GKJpajDn
4QxxLAY2Z/kQ1Ecy89da8uq5+Zollw+QXl4z+UhMa4cPcKcNV2GAIOduv20Ke5uSIlc77tUpn3zr
U/TWQzkRUi91LwQLfWNrdEMPFI01+aVN80PEzoYUwgoNV5BC2FCKhXyCPsmbO49fhR1/Vwa3oGrl
VfjmKqvjG8LN/cyJV5fpTvj4dIC0yn2jm6/49Bdu/VoP5xIWJBpfDCtdy/hXwSXU+bIxX8vxMnbO
Iiheqknx4bZL252L66z1+p4ulZ2m7vkAFUEm+cZVHVIPf2+nw1HHF6aqeDVYb+ncoZ4fn4X5Icbp
ET1/H1qbOtxy4apkZUSH2Hm3U39bykeDbOD96Z0KLX1RHu083aS1OFTdJQr66tlIE/AmbVtTPWxA
JhdtsPKipzSLDgQpYLnR4F+ndebE4ZyPSzJ5ufT9ZVdea8KhZi3iEryP9nPZz1gZzOLkpmHcffTm
fgLspZ4Wsa2HpSwfsVfrezgeozmyR9kG7qQTWT+LDHAy2ef+rk3nnRbvS6bjJAtzBsU0LMsXMV+E
W6wd/UPjCs+Ostqr2NtmzA+JeqY58YSrQ+gTF0jEs7MPEIKkebzyCW8XPDKPtdDWqm06f0eWWqGX
vAkcfLV69W0EYGa7oE32BL5cjQ/YeSYokxVytNZ6GV/NAK2NQRyWtU2Ix2ooic5hsKpckQvJmASy
lmJgIfxu59XOhf5cpFIc/3QHlqFeH5zy4IiTy/Cp4bIGKlpbqYGv40eVL1b7irg0Nbn/pHevC/5T
ozpFKXAINLIY3DWe1WRRaC+NkaEghegYipTsBjP0580krS0CsaVPqGTVnBuT5zZGUDq+W9ltbldT
CVjuYQHJ5LEsKVTG/+/uOouDJeWMMtd2MK/wnXwZeJYTWq8XTXF9aBMhKqA/fPKZA++g0Xm5ih9F
wqYN2S4oZEoC73XCDhZWc7/NWb8Yn0Iq6neksC1gCjAL4bnhS6T/EMFrgWuHui9vO0FooHKOFkOC
ytS2eviahMtHGFiK/GJnTy3rmThKA8hW9EfK36ptqclLl0Sfo1t9WBrrbde/olOoX7NBlHu0GgyF
Ri5PU9C85+pt1meCddr2byXSY0NhuNXnYD34CnsZ+smq0/11oeGoJdMCiDyYSCvwNI5jdyGnS6Tz
S08furin7bS0NRn2dZX+IaTkMnn2caqprlPtRplTSjoBgwmg73MOFVHPrRPSnxYWdIEXkv9y+sR6
WwQvk/FSEw5hRvjXOtyFdVjxlE6WWEdoua3harR/R0vbpVWzM/1PpJH3DBzWTK8Rci7fa0Jvnjax
04WMCmNe7RKxm/owid7MkcyCJ3Duc1NYTODdvDTJD0eCDgzV1t3TLPAVIi58DzC9i+DdH+RRutYq
kPBsdUT3d+1zoBS7TMwnfbK+y/jLBj5eEeUVBibKsiTy8BN75RnEwAKNkmqZ28Nx0PkhW0KPytHZ
Fk6bX8qoyd/dOXLX+WReecO6kPAOP0Q754NJBNo7mzYvlQcP1Pbv+Vwuk3zGRGzd4gIZn07cRNTW
bGfmKRjieZ8q+nNyEjtaclADVW6RtMtVlvE816QJLQBEsf5628HTAqhlOmJko31VWnAuZ5hcjXxX
kQf+wU+74XmY7U9X5z0vA3U3wIdU0PwSxLzDhKUtpjzuIL7A/AMAymVDM6Sm1C0IMv2zczR32+Ig
2rsNS+XcUV35OUG1L8i+UoBFgCzx4BY7L5hOyLhr1PW4oClYxkPgJ/VNc6L73LN/9E7yJzBji6QT
cI4EPxJvFZbSrDBIljTWUYB3Czf/mFD/MGnjuChS6zNIKJGdKJVl6VT2peZUIqb0YU5GksnZpafR
K6thwCMUzIeMcNsN6jttX9S94YTo/PK1B/hOVkCzlZ56jRXfRj3aKsTnNY7+VkucT+IO1zkRXACI
5guaTpYwc92KkUD4+eKSeQFHvKbsc40xYydN/dgF+tlLKM3NNCp1TaX22YziHVHQUeWNvhKzpm8C
nqSr504Ho4oHFOdlHO+Q+Im1Lr0JEXsmxCt6OzsLTXCSTdvaZrLSzczrWZSwtHGqxM9kakpz4bUJ
8GWe8PeusimjLluELa0Se81yKEIX6Ix6m9+phXcApUV4Gy0jP3XWUSSrTauXd4yN5b0yoEiDCXMC
DuV6Y5VZh4EqNf94rTzlY2GFLJsIqbyxWRiS7WaQ2CyKCrBiTvTuCWO9FYLpG9dR6Lji1OR2W2sW
sNW9KmZUE2Y63eqhhiW3EYavpcl2jDzcJ5nHwFwh//Z+b+TnMjKt4GHms97Hwqt/hwfMG5vGuJQj
WJPIazyMKb2uQTz3P7yD9KNGVn+Zq8YLrfxhpi8y6GCkuaeCP4eWYSICl5Qg/hfwMfjsoCgIJ/AB
LCSmZpEI89q43suA84zAj2ibId5YJ31pvUO6P6x3ssf1MWshcYGcHuVorHSpC1L50uCNPFxGXdGN
eHbMn4RC9W5LGbpzrNvR+mxiaO8YxcMPc+xYLKaa4V7HcpOM2pa2j4IopLkGa3OTnuljLrejbpdH
VwN2qqIt30XH2aicfVk3P91gyIsTJOyOEJLcuoqUES4o0B5tsJnuRn2XaExn6I/7syEm520og7pa
Gm0bUNCraBW1dW2ge4jsYS0enTDNKlqy2Gk2kqwCA5Fu3ZLlAqPFJiwm8dPYXv7UdxFFqaVqoVDm
CvnX/EGVcbHWi1n8BBk9U6sWqAgydpC0JBRpmd3anlAYbWaAQ/4f8CUH7HeDnzMeFCaVpKP5bpS9
ean1yHzvWG12EkXZyRxnaqQbxzwXrBDMOZK5quKCMZGEGgbC8dpeAIFHMKCC8lPea6M6ZlkAQEha
xkbWWDZs/1G8HjRQKlEu3U2pn9Dq4p7tle1/S4eMCjhtvVm56FsuKJCDL7w1xiabCUwaZOOcIs/R
1zpTwh6MmlGK+/TSDpp69QYcVWZjuleMLu3aRZcKXCkdDOmNFZz93PJWg+zQwlgsFlaggUmoeqxZ
KtzhS4yx02xSTWNziYSOO7gp9X3T+tyf1DTcjS4m6kZaXhVGAYQuO9i0qlKtApvLUWPHVteeEIXY
mAGqKb72QMAhq+ZwzV3F79f5Gry0QTBO0HfJyTHgg2MrTwGoiF0A8O82uRU7mFal/upjzG7WdZEq
EpWE/zHkXUzSTF7Mj6iYVLubOcIfz9O+9ahQAA1T9F00DwF5Ce1EaLwRpsipSkCKKDgHMbhJI0hB
7TLP52tJnZ3ROlcV1QW3JqlOYSTpEKW22WBZrAhot0VkXYF4MHa2rhTG2c1zLNRZFJGVA96/zJGR
hJrmZwbvrFkRbIFSY8icYUUm2so3sZxbU+bfPBlPGxWN2UFvsiGsKHhexp7rbf2q6e6RUOlNsmXU
plecM8ZJZB9j9JvKZhoXUR37J1mlVxXIaZMgmDTKR8KdZ0HlRjM4sTRNwqtk/Dbmnr3PRud1pLX6
YneluppmR21eZlohv5bJZx1FW2Ck7lDnkfH2OArXJJjlF1OW059RH/gSeCbuZCI7m6mR/FmV8hTZ
DS5ju5qe3d4Fd1GENlCMzpsGQnHTG7O/gVVhnB0aPAMLXx8Cd5WMWeOR62A7hKd1xZ8ELiHyR5sg
9WI8RPnU7clurnkjYpz5vuH/2BSzw1P73bqS8L68Q9AqNTvPwmDY/87GZDoByX1VPZw58YObYB7g
krscQEaouTx7VcASlbUM+V1e2LukyfUt6dA8wqO1mQK0M23g7ygGB/P38XZUer0n9Kq4ydLuT9CW
9tqo1XSypnYihUTwjmUNCQy0691VVLon0x/7yzQ4ioD+On/xqwzMSQam3SNUUP3ZgidB1J/qEfPO
kF9Vp9J18sBjOzO5T0VjXSa+W2wgjmaFWmzisk7US5r54ua4QU9Mkhe9IpnXwdzyNwOoYVloLf5y
paptUxWYGe2R9IBGriKmxj+B079RL+aHEic3UPwk+hcfK7lHA2/sqkXtdgBKM8EK26bGKeGo3Dxl
mQ33H1f6mvEHJklMcC42VOUMRXrxHANhVgEQBJd8UPlondvaJdE+nz/AeoBoqlF9RZGlL23i/1s1
4qhXLgl4SjbzsOjg0iljpxUglKpAHqzpEXxxUSHMoIM+9EZRrhgYOi4NBpEybyla64ddAZ5H6hri
afCXDzPODZsD2y1tThwVrTDE5J9GyVcXmUgLrIJuiEWePhQYtRoxdMSoTrq6iH7K2PCPE8Bfjbpm
NVsaWp5MrPSg8pa6Pup7HtB8G+Dn+CryAHEmtOQFGYfFX9R4GzEnLjyPYWpn3Uz4vat8GxHYDQ4T
K3enjwM0kLJiFuipiy48bWznaVsL1E5Reu+QNjJi+kMVZtJMt4TdoTt7qPqEoKehRls3Lfx04GuJ
aUUZVm37cLICDKqLmfcdwBE6trOnC+PajKXaZWZEiljQ44WwvTZ7lewIqL7q1FxJI1a/hAKmF/tR
11e5A+h0/nCRRmOg9uhf4XQS/n8p8zGhm0fC0uprjofqq1UeHx29VqxH9PN8T101/+ZCVPtg1qc8
9EhAhL4YHhysij/QYDgXjZN8bQJD7c1hSCvkMU5y0ybKxklt6A5jD1A+Jp2xndXQvtNLFK/iwGGa
JrXhHuBbO4FkVSGl70zRiXoX7A+8iZUGZtgh83juI4VNmEb2UxBFA6lbc0AShKlRTkuC8bLX0f7N
lWpCAv+KO4G4qGNFMs2rZq7RsRaj31zwJ20J9SmWkitp5/qlsTeJBUeMpMpT3cqSHJppuqgKQU+T
evcIhnKtPCt7T3zcV2heSWzotZ54IuWGjZbMH3Wk5HPbBQi0sgrS1VPdi97yUC1UqjfAdJ13oF4E
ieJ4s9wY0LBFjqBPzVnUmbXpaHMgQDaCoU5zL/jTuL0koUhQ3FEYdahVfXuztMfFQKc3t5BXcJJ2
M61OjU9RcztP/nkukV3xzmjHxDLsrybmw0wsk96yOK4h2kvAPEzZRNfE83ibs4zwvsHVsVdJNyuX
yuOIyJ3MeOUw+erhFXcQwwERE5kMx1Gb1mWqslM0ZbwjUZzxLozOPH66AUlJfnwSEeRHcgica1Qk
9Hc0QftdK5vbKTrW+bwB0SYeomMEoNVx7T1ClBhIcbqCVtqI9AN1cAZ0h0230A3S9MbiYJe4arsm
cFgno1nx0vtW3MAEgTYwoDh/YSXsd26OaINaUeD4qTznb0Cj9EtflMlWAGfAn0PSK0w6usZgn7kr
Txq2vRICU4Nu183S9JNNYTRbTIAvOiBgv/RnI7761t73tEMfleB7zQh9XDXzTngCpCYGi0mhPc1J
vveE82j5fIz8/kWr+DdWwt9mguU7088/Re//3xzwPMmff/+3v1Vfds10/4mhAVH3lzjd/pnaYOLT
+T+bAxY/gpDD4l//wH+aA9x/IOT3MdT8z96e/+ENIPjafph0H8kMJP0j9f9f3gDH+AchES7B/QGh
2b7r4dNpK4bNf/83O/iHjW0XVlaHMsBQ8P8UwPAvttl/Wg+wzQZ0UjguXoN/MQbodqYE3T/ElDhc
5gjpWEb7117Yh2hourWJHuC/fC7/O6cun9t/dRj9599IeSKCbgwO5Mz/d4dRWsXVmJE/z32IDdLI
kWOCLmvZM0Trkxkwo8lecjFYr0Hv/NWt5p6l8msqavyHmrVueucnYUbGP7p06/atsiY2dYStod36
5//7z4rz+V9+WMPEvkwRID4NvMVIDP/7D9uT4eQC+ZrcqSNAXyEUM3adoyRBfbDgOy2ZOknk6nyi
Qxs2zxsdHZsmaUa2oPnPVBFYJeISNtCK0iXSKs47BTuEX7o9Cyt5J1yMRE6LPQwXsPUBP3FrbAvO
ibwBi1inPYGo+CG7sM6tdTtyljWdZ4VDHw9/SqCaleMV7DZRusVaxtkMVfilzO6smNDYex5CVs3g
PDBK4nXA5OIW6N/kyFr2jVVv5gAyuzFVfMQG7K105mZySauPYvb7FVF2YE9tQhpD6bb+KuFgvtXd
oN3iKHbXgcmpFJRAxP1jea5njwapXg8DrTt7qILWUcHghAR7sn4wNeU/LfqDNTG6atWZsCFOr4U6
mxYIZPrU+gQTJUX5mnR2sPNIPZtt+eSgMa+4s5etElBHTN4bBFK0IdXzfMQTF+yyMXohIocwM8Ux
Wys+ID3gACRkAAamSeVar+oWyZq2D4b6TzwV+n0e8FQW81CGhjbgRRiF+QUdmm2iydrw/QXbuqr6
S6xT2MRi6pxShvQiyb7HVCuuIojSI+bk3lhRSZlsUpb/RV4k+QaKa4McgACSrtadnRMAENHSFtkH
f8LQnDKxPdUmuvMqaptlDf/QsXeQCEV9Zwd+xRto/0nzAo4lDwhzND9RnmPbrox5OYErYocri9AQ
1hXIpAn7bi5XZYvwL02aigos+KMhr0B/5WMjyqEuE9EjPMEsvSz96Ddzk/gbeO6znToBuSeKjCy8
pNtKt6huMzaEVRGTTILCivXRN0itRzq1jA2bUIohiddYFP+W3px+mr72MibCulhwW0f8qu3GlJp1
SFB5enMl3mq31Z/yCawz0T1wmtiJ2pUkXu5ExaQWmv8USThZMi5LT0JqRfIcIIbE2Me1yuadLEo/
fijlvHynpQxD2mRgrmnScdlI95JQ8vXcpV7Gh0PcWdGgfpIYi89RhKQ2F4Hz5eHOQHo+OUu9J6jS
Vsm1coiV85yS46YIAlCzLP5T6+qOnjLjBY3FuukmXCrRNk2QYkmX1MnG6LAONZI8gDghLrFQoc9m
dBc2KlOnl87GLO3qrOnB/D6Z3vjez5F9E9NDuNUkMCnTkEQbEyXlgh20Ldv+0LjwjwXxjyfwVbuH
mPLRznjRpuvxcZFp138JpljXQMYoRRPqXVKxTEyndPT+2GDottXax6AciR2p/D508gchgeWhuw1F
ZC2hMNZW49sb3UXLOo5eXS+opmvDNrXTVd6r+ntQQNpxY7vvUdS+FHjnYU5KJOepJFXTkejB4hHD
j132n7NZyLOR+/bWa9zXzDKzP6xs7a21+uhctUZ84ghK8R60RpjHfhm2hoMNoQsqVhKQemxn/sek
ldkm5Vm9yVpCEaQldVtZPiy9KsHT7joTEG2OJi8lVJckrU9QPpRoWUXqVkLQXzoRQ+zYGPPt1KNh
lnKBt1omH1Oh+Cz77t5NurFJiAQ6FM5AnoumX3DUP2um/aoc/cWBdnZZ1WV8ykWdbHMb7GlpZoNx
by1d7R1hGjvMJe1KcED+GKpE98sLvJVGhMCEcQ2QoJRFgOQii0kf9Ui8bIY+PXgwR9PKQ12xtTzJ
e90Wg80iUFtb3SpBBkjlIfQ0In+XtZfsLlk7ZHJZqpYUIMj+3cMjmq5F1NtoCxP0xMsy6vTnaqoU
n2xT/tqyL7ZzBziiY8bJjl5M2psXIXFLxTe2VXOV1n51sOVYbRW2eKAvL/K+HCOu1paWRqshCBJz
oQTYUdFZzR7w7NFy73arqIqdEwF88hY1Imc7E9M2Vra2i1mbLTK0zb8zVXCEv/h99Nx6PYXVfTIY
q2qS4zmqVbLv5ra8xVlvQAU0O8MPMiJwQc4XBBxMa00nbbVP6JaNXYtVs3A8Z1UEgMBd4gRXytUZ
fttC0Mo6rpCcOYh60WBYAXrigSSCU4536pd8+OHagKkEa6NkAuetWeu9xhJvZrAYpg2/gryPlDfG
eREc+yj5HQHEXqqmDUKNO/6zG7zqYPY2G3gNnHowkySXZ9m7csNADj5XGRgj5mIoLjKL7C/yix9e
p3HeKnt4Musy2ieT18N5W3YoQYBCGfQ/SRGLc6uKKqTM1ngQGnucPXlIw1J3beFP1q1TvDas5iAP
FYJeLaiS7ZSW+jKm1HBVKj87CV2PYVIHl2OCCCl0W4F+qzQT5kBpaMtyn9o9Sz5i3vjnd6cCJ3f0
mRqRYB0U9SVp5/Scjyjjhjw6+txAmCJHnBrKARcXA5dkn2X5SjRifGJrk2utS1GM+cPcnqMgv3eF
jb2rMaOj1gXWq8XcgRmhLC+OX9MW0kPADXmDGaob0Th0mp5ACns+sfmWscttI/rtPawtPjfGQWtR
ZRr2I+/bzH7T1rd2OEGrQ00myUva8pByZGtqTDDHTcRi6pkc1J31FHG+H+uAbZbtb6dOkbUYWYlY
irIFD5uTbIU0Vp3sGnzWdH/B3m0UetUcrEWhrpPTktApjNaDfo1PTWKg5hJmsGpdpF9akeFb/Sco
Kh0serrrnMfGgbrvNfk2pyra1jN679Yeo0OiouYYDyp7jbV0Xrc4IJc519+hGRRpE3XQq7VPAOce
2YLEdpJGhzF32x9NPQDXsYir0Cyq8TTGk7uxCHy520j/urFPVmUZP42tUe4GALrlbOvmJrAeYkTM
guDujr6ywJa3PscPkcqP0uGsyg6VoVkXbAnu0u8s+2i7aB7LYOo2s+NdoXWgeRRZmraf/zh2Ha0d
DTjRS0p4c2QhPT44gu0FFGYz8QIaU7XqrXFajkNdbocsNc6GEmh/nPSY2DCJZeM9jzCueI9gv+3B
/C6rsdoTebNwncJ6keAIt3iYH4hgBTTZfDeEbqLxYqkfxnyRPzpnoiS7ebApIeH4/Q1KioQPa/b9
Mzdp9jL0XJ6tFVecjnV96LyHGHIkMSzI3J/IgiprVWO+pGkcvPodXLaTTcESRyl6P5mV7jUxy/E6
YvtIyQRAjDK7XoAnY+zB6dJMHpwAYKGi4AU9LMOjicHLAokCNRbN2ZhiBkJNZJzd1TUyime7xcNo
GuSFKlKtNlbv7E1tSp8gPU61aFEfmE3YeZo4Wkg2sxYcDP+Q2GUG4qaqIZw10AdyuD0ETOjECi8N
QsfjJhuS7Fc2/Qw0a33nvftZRN3zVMnbzC52QnTzF7L8EzdE8lw9cuOM2IRiKZ4lQ/a+SJM3YauO
bOQST0JgkDY++uky0ATTZMHDNxJ3s87Jp9xlaVQvkT/KpRBOv02jzlkX01Ssqswkp65W8jIX81NT
lf46Th4Nnq3CGRND66X2lW/ygYQ2Jyl0eQeoRzVbcIPavZSkTEffmpumC9ni4xoYNycfYWk+JQgu
9Thb1lxgqOWQUYPbo/ItW/nsUut6zDHGbghJRz2BDDuuhx2qieIkHPRUsSRWbO7pKLZw1DGM+uZV
TwWRbTY188TnoLifO7IAIWHoi/DXgHDOfVTyGzkeyvSJitDM8vDvZGQ8O7isRtdCZtnpZ3oYSeyD
LAUc9D48qbVb1aTqYhfEY4+iW8eZPx9KrBpoRLUmOdJuvypHm4WrbSj+FBq2NM9AwMMZWbmU5+G1
PMrGKq5JKoqF0aGAIFmu2wNO9qjGcrKUupaYpTKdj7lSPmrr6nUW5Zdez+OKrD7KICyA0wVWrOEr
zkHAyfUSTyadumRC+yYPqnIalFSN3yO9qOxlBRi3mkT30AkiY8GJFvfbvg62Qa9tp5IMiYWn95Bm
RTZKHj1WzJmI0jjXndBAWAHUW7npcu4g402SNVZNq7/X7e8YK+TNhe/TZJuq93EcgotKzOAv8BG5
6E0FTciEtAha/MkGuO1aEZy/SR373hYkz4BC3po8+ILceRJdEu/t6oEKz6yR3eQ9pWimtyak1psq
3XRTs5Krwv3TUVECUodfV9TTWX+cdF6A7SXJ8LUFhPWGRWEjzyYyBdSZUb86BoWx8ycplpnpQW2Y
1Xfbz8VTHj8M9KWjbwgavgCHUQVDxQvqJAdzUNGTvZjyk9V9sOdnenenFzH9B3tnsuS4kl7pV9EL
QIbRAWxJcA6SMUdGbGAZQ2Ie3QEH8PT6eEvVVlXWJpm0bOvtnZKXBHw4/znfSZANrebKZd1+7H0w
daKsl1U1zY9eg1MjyH353lDUwRqRCKZVBclPOFe4mm5Xzcm7udsY0PcL9yU+37g1gYFgsuCFbfG5
RHamqOYi0lhtQCge24piBx6gjaCObhdOHIHN6U7bZb6V3MPXVHCHc1GcdU3lN4h7Unm2eGn8Enay
4keHN3QHV6jdLmaI25t1cQFh+eQ0qfHKmZvhiyPmA0n1+MsnFLAm3TEcHdOLlraQb30xHP0CO1rb
pPPaDxsnarifR4an22Mu0PrXrtOaL5JZ3I7hqXFe0DcODMXl1u+bG4CxSn8WZ26/FqfPt31ObPD/
S4h/6YT/nYQIIu+/kBAbCejv3ygc/bf9T7/8JA2XnX/CjdAm9XfcCKQ+Ks0ckECQQ260vr/zRiyg
rjTV00fqwCGBDMS/83eIkPfv9J/RtefYrn9jiqDM/V1TRIoUju0T6EWXsy1aTP8H5D88O/8sm9mW
Tzkf/0GkTQ/4n3erQfsHGB88BVJDo5v/pXhB1ZtcNoaY6fjZMhcWeVQjBi+c8SgboEeavEi/DIL0
WHILWUxK59sc4RPvoBz070Rp60WmwAOJaS81Oc2qB4A+LRqGlhq56JCQVzAFPbvsggMJZT1E9ogg
FJFIwtgyCQSXi2dONTAIOZt/MKBoNPRRxNNmGMsSO21hlK8Gp0gOGwI06br2bkawGCn26NuKVTXD
CPgaGm721idpcdeHQ8g8vQy8J61ToHKUutxyocsE0IHEPRZ8z9f8BcwzeysbYdJ3dchQj8R4f1Zh
hb2ysmV/Cka8eSAvSrFJ/KE/ZW4ZPplVCF9ijokboQNwXayD8aKHGMc7vr6OjMiIogB5jMoIMeD1
UIVpb/j0BUCXpD+VFdMqpqoQwujh0B5t6MucQejooPuRTsm7R9J26o9MWUZONApTydUVBuansMrC
LHJ02QewFGTo7BdXmvFd0RcZLG7PjDdWZ3KcJGyYoi62YfahXdMfVwQtwis4Xg+votIeJs6xTM5G
LsWH0VeBXg3gM76awvS/DLe9FdiA4j8pD+YfCkvm75M4Z9bjBBWSwFjG6YuP+apfab+ecIOYRXGp
gkpdpC1NAAvBCMfFT2OesjRQelxhYbHvRNEylO2HmAT7DTwHG908FHmLod+aYSxUwvd6ElsLxNil
qAexsio3e8F0yqbHe9G+UA2VfNbEd7BcxY0frDoYJG9V0LMFVElbGdQRuX/90abJ+k22DSuUaXr3
y5hV3IxbqnHRS5m+bTGY2PFJiAEUBvcLnFVBLKwTcz28ThSWIAm0eZ4ib6DCPWEh5KN1/gDzfg7z
Q8l5PT+0c4celFf64oul+MwmE3FXCKbU1ZhYdwviJRFtT8RPKuwTWLO1JLqE+otsUfaWU3GUHTAd
CyVol6/g555VbbD+K1+5PK6t/pDJzYW9TBKWjFtXs7VeApk+GXTjwUPP5uAry0fjLaDRlVP8gLfZ
bshUDZPpciDI7TFlf+al24LgnWmDg60XVT7aSuSEsUC2iHNnwU8trFevY/y2KkapngMbWPu6d+d5
ioit+qCHqxRRHctlk0eeyWEI1KCRNEAy6YpbU/fqfhN8I9wZwsa7L4qwfsum0v4K46r/QQvvLEbZ
FV/cXKC0af0Lo7D+VZp28ehowlk7iIc1SWHSP3rXjAXZLxt2w2M8Wg6xAN+SLpL+hHdosmbc4E4Z
UO+S16bCh2jF9YMWM8NmnSzm2ldi1Tu3OI5Uy1cqfRJ6g5n1RPEs3Ie4r2uwQh542zQeubEr03WP
SrYlnIOudr/JfLnvKkzadGPPoAN5nrXvsTX3YTSVVeyuw1TNL31uceWmdyhdIsG2Tz3HPCCHSsOq
P8u5sjhNcg1apeZkjpvJHbi64ykL5IZxYR2cvDi0XvuBYyiIstshPuai9Fo5AoQZLQ7EiwFdC4Jv
aKScTm+X6xwL/hf7hFFHHgIVJGoThowR4gxc8xLANKS0q0w3BtfUN0n1g2Zon9FsoDi4LivKmjKc
ZBw+PEy1Dl4OY8rBjmLfVNWlSvqa7GeQ26tZ6+FhCjFOgcGU4tH2OxDTU3HzayyLlUcicG4ZF7XY
eCfCZfGiDI9TcfT5Nqa138Y5BR4ZdcCr2lzQ2IIWF946RERiTU+EsR+5So7rjmatZlWxRr0CNSdU
m/qwc/e1kwRPRllQdAGChQiJEZjmhQerCteiV0hiXQaOJ/KlzPq1RcPfHzQau4S5UhE1X6A1lMd+
XgzjBbmcfzxlwwrXvtEpa+NTERKcMBUklHq1VmhsBjbtj1D7UDQtjYS5Knxf+VtjMOyLKYrlsWn4
TaPQICQPcERMn0Ndl29icJth3zSxf4pdqySWmcnhS6WZvo6GEjfvvw+Dh0M89tUaj4yRVpDGgWcX
UUzrz8c/nEj+L8O7277NWw085m/gest3AzdwhENLLnXM9r+02LuYsVnJsVSEKpf3FaVDB/ZtHyYL
cBk7r70Iuak+zYRF/hdnxv9HG0z/S/o/g+XfkK7+abDMv/C3wbIDi1/YwB8dlmI66G+1xn/DztnO
vwOi4wDmir+q5x1+yf88BnqCv2Vb3u2YSJc2kbb/cwxk6mxz16DdNIBP47nif1TXbQc37N0/Pi9M
d4FI8qdw5gR1GfzrOXDEflRksU0TfAzCFXAGkqU1dZiXhoX9Hm0NWIIPgoRhWj8YwcErk+uou8wh
F7CUJ6pL/V3t1h8d6FiyIuTGlsYjwjobzMfYhOlu6iOm5OFqkOZDnQzUirBPPTH0BNBDCP5Gpzl2
RcURMzcGUnlswjAm8CsDKo48pKAjLtcdLZXTSxxQrJpiM3diISP+KexMmiC1ivMJXh5JTAYl7YD7
m/la5bNop75XPUwIU3uA6e+tK5mM5mk0DpLXL5HXulwYPWg36uOUcjcbS2hnsFyj46TwzxVCYtvu
hNOyiM1AUqqRs10bhkTT+YVWSZfoE5HTb7Buwabx6+eknMJ1Veqzbdbynl2Znr4kgQVs9c2xTmrn
ANILEqZ0ir0Iq+bEM5JEvdnhz+tKY1/EkkkxVth1baZwLYrBKVmK0nQbMOvZNToG/tA7tNYwMhCo
PV3+agXcU81FL8+EbQRNRS01rSnGI0qO0RKcv6KYy53rZcMfNQR7qgiWxzoZj65Q3TqtIPL1gXWX
d0QGp8a+c4Q1H3OK6AhF9V26SbRP8rgIfjoM8SXOVvKLQwPsKQRm99IV7ndYZD0qoWy2mJEFoTiw
KfFC46OxXIEBjWvIM/Z2JMeDVbpAEUedIGDh3TQHiNnM0h1IB/395IzF2WC87ZqYr8B48hhQMneY
u4ZZqcz9NePHkBDXcHAYyJAAQVAcm0xHbVHceqhoeugUNZW99RGmnbFpDaiE8AmBhCBKzTinFiM1
AH0Qlucs239YZnmrQezKfao7EnOdR/Cboy3lMMGIyiB+5yRSb9CQmbadpLQit+wimsKIAvI7ehTx
aWIAnSXu4D4fk7p6E4yMedj4LXAVADPJe+tlkrd4p0dYqEpJm3TMxBJ3PwJ7BwyB39DqrWVPJrrb
UHxUX+HxE1hsBto2VnhGaRONXfmqptILmB2BjSnp0jqRre1fRs7J5cKIjlcLWA+sC759TNrIHgC1
CSXhLssHWjWYlaYSszEjg2DPTTe4IvA6X7mhau4bdk4BwyA3rjm0W9fUWJHTblbrxjbUnWVOzlF6
nYvs1HdUMhJw2VS3XITSt2kmTbD5pCGHUQVFYa8jHkolceiGqfjWxXwJK7UhNL9rMqeJ6pJttA3s
MTK93ATrw70KxEn14jYYpivMUWTuk/y+atuOMKE3HzWUynU8YqHUzjDtKPNBjx4GYuaLp6Z7nus7
X9rD05JQOifgTckNrgmSyPKWW1Z7lQ+Q7UKHwcYc7xhQEPLuAoKZ41B6xwH4OwccXPul1rsUtXpF
flzhhc9xh/q/fdH5p3HskOyzgrMVM/Nz39PYs5r9AKqKy2lvsHqCGmIxHjJbYsodcxYhNPB1qqd4
02fiRaTz+yJTLop2sAuLKj4ko78papo7RBA+Qgofscr7xho7ah0xGPK3cCRYW3OsH5k0iEIGFPR2
pFluBauWd6EWCut6ykqR5l5837Rkk/DKcRok3p4JA9BR+KdFnqxaQGdjVnx4vXDOCzY3EOLibPra
20siPPy5I00RTCsdwtA8tFzDvZU7DgM1RoKjolerfTrdypo7fOUo3xEUw+6SBl75gvE0WBsWpYQT
yGHmXy0TttBvN13vtDuHaug7crT+zmSrIbgHCmMzVmrgLO6CuUhLd+PmDuLwCF2bduGmuSVyx5Jx
qwQXhWlT07OZWtcqrN7neTiky/JcsEUkvX+cWnPDsGFthePGHXx2r3mdh4IxGJ0oUwqKRdCCLeSn
QCgg8sPHzu5ivIGDa1/KKbhPQkotaV3t6JTmyXvgwNphfQFd41nAd3DFcicePWjrw3uVGVc1vmk3
fWL+BxxpfnCJJXwxQS9RiA0QefwPTmF5n/gNR0gGdhB7uEVw4Ri4F+Ut04jPMQ/OM7o50Q6Fw4ac
V/rgp455DZvGuePICve7ZLK8duxBRTNd25zRG9J+jFafqZ36bqqpYoLmvQDb0zuvC0c+LB0Fq1rb
pM+9bjyN1oj8PVLgocz0D09YQOVYXtiR17UZFBWz2iA/A5BW7ozJR03gjPMWo3nRx1dI8y4eJD45
faqkWfCEzrU62yn3xJUldbIvVZGdbaAsBVci2MjpzKzQ113w2DZB8tsQhfUqAqzQK9LEauf2Vcag
lpHLeXKs4hgiqp4Xx7R+KeK0k5qdz5QymnUic/HZF8RqJGPiHTEajgu0O/sbqWxvb+B1hcVs6vBA
yG/ed3XZPUPhDy+zb7ZXKXNWixQlnNdQ1LuirTqeudtfQyz6aXoySRm+234ImeSpIBX3RQ6swJAI
tYJWUNaDY0rD+3tD0wwgW8oQZmb9K1FiiehJMGykiTcDvsjXsmB5ZmXqMbanQ3WHuQaFhVV/C57s
qQGSQ/BMfcZ1Qtazhk9XUZmDxr9YhwTb9NZvwn5jCFF9jmMannmwPhpUG1rKbIq7cRyahy4rsVr3
XvCYUkN5KYF+runrFXvyKpc4SN+r2FaHqV3ea6+6MXZ6XojBXPU9lzo9F+azzifzQJ1nuR/wVW9r
b2reqqrx1pRohPzoaXc29OhA/6XmjDuCDu4mLkgbo2U3A8JqbBl1K27FKTzsWi13CZreTi/4rBnJ
X/MQ7i7ZTHPNMqHFykUlX+fIJTmksD3dG9yM8AoUiEwVdTQJ9JuMerf3mozl1m2D6RhT2wyaREKG
o3MniXKHIOQQeuXGdoKHQvnptpdVsRugczLKpyTeLutsN1i6eq0sm9iwYuMaNUi5bOxjQJdttQv7
MoI9yemuP8uEuzLmjiHSrnc2FBDwRSFZmVBibe+pa6oP3G9PZWGuMhNOhAIgIBEqabK/T6wY3l5A
QB8XMFF60CSb1Jyfl6Xw3v4qipizeReWTf4V4LVBRxjqo6zT8b6RwVXMDfaswiMEVmXqM19ifVmk
ZWjKBqxy47U0nZZpcq/6sXjzCba8OAQMr6LFjRRYDvSnlkR8nyXNc8m3eBcmtooyDzGrGX3Ks8YZ
n6CtmRt64cjJErKGGuPpu6DC59QFxtZZGL0rqgnIGFVfiTORGgFs44Xt1i/0pQ9tOG5wKoQmYywA
efGQem376E/LwS1m4HvJQQxOykHA3Ug6ZqH1He08+JVN05v2WqgrJhwdj3PdlOBiGh3eTNg+wXzL
g0D9pGt73Fdx+pqDyZmhu8JBGR70QB48hkDnZeHRmk0MMjqONM7r3bIMjwEVgLdsqNQGJU1f5uBH
MjVPRT0j9Dlp/1EZwcfQxKSfYW2NQfMyBtWfYLa35Brwo/G21jq4wKNidC+Ncz1SvhGoI+PITUpD
6VI3TzmJNHR7oFmLBSLQfkx0Uv2MuhQRVV/TsRsG764tMEkS3shPEnTiRWqiqmXgRsxw/8qscl5K
fM5HfirPRiLoazJBdyXmuyHZf6eKHJXrook0rHV8pKzcA7V/o9mGbLPFKraQLmJDhn1mNTtSaCbD
wxnCG4SsCdZuC/DArAkapDKJinwuz2gVzn5sM+u+ZXq+x5FHImhJsWrqi0EEk+5V690it/qhPPfC
ADFbkSKyd3js6V7Lar2DXpA8VgQnf+sZH+dS5NAuzeHHSQmjo97e8KbJEFn9AJAy9vUVg+O8CfOu
XoeL51yZ/l2cADkIHz3SWW799rOy3XKASn/yjL5Xlpv8EzjZZapH1i+fV2cc38w6r19CUN1QoWHQ
pTso5TduwopNAUMFjKk1WuR0wa31LWqrpcajV6S32Ukdk7AT0i0jO0/8pBZ5CRp3w7VJxa7uGM7P
lDIz/G67G2A5do5Z3fzEA/6SZZ7tc+gkL9JGrI9pGs4G+ZnnBMVI5gP4aGeyiVZB43Se/A7zoKUm
GGbUQjM72OTYCmDOIS/+Rm+SxA36bDsG1Cw6md5w9LTXY1FCYpP+VvsVcwW2vWo/A/+HjX4W/qKf
4Jc8iIDwkl93D413qydLf9HFcEa3mkhWZJ8ETjoSF9kGwPneoOaO7Y1ySXPIjtR+uGfQOe2B5Sg7
pQ7yUSCViMyK+sopL+9iyckt7G6V9yOYBEJfzlvcT2ZUuY34XXeOesd7EzkKzKRDkfcIF5QD66aB
YZq23mtFM86aGxDxCWdfMg2ohz7c9+w/u9Ljpaa6hVLQm2NNJy+U3xjHKZgfbNrqhRsDtKiCYgfD
5vfY4CjB7R14xW+lIei0k+MT17bNredxjJYtSxGZ9pU7EIOwgEDdoaQJiGnlPR0O11uX68pWzt4y
fo+VgWMCj4Z2BRXL8OMr495Dpf+tphEl187LQ+BqTrNGyX6SeBgWFtJXmfacZ8/nAba8PtgKB0Kz
JHux8jty+q1lrpmCfQ1Zf3CgA59s08wv7lJOm9AvBqTjITiBaH8KC240WGDDVeO3H4GOw30wBmKP
hF1yy7mVU+QWa2u43DtG9cKkmgCt2zIBInjF/8+ROt1XpEA624wR6h1mBeY63OdOFKJzq+KMX2PX
ptSciT0XZwa3kEzNisNy5b4EnlUSQLckxy/bOChZSkKjfn1n+HigeolYp/xKPSgcWeT4lwWM0pjC
mMluuKTSwgtUV3Z6n7XkeDora0hPceRQ1GvfNWzzPyFZcTxbaMDCzOa7yhMvEB3avWOX1WfcWP0z
mTl70y1Z/dMjPh9Hd663/uQW0WzH1bpySA2FJM4ix3Zi1hyn2Dagan91hGfeW6cafjO7RNfMvJ/c
HhjoBCXjG5h8W5RX5BSqdDGP0+Y0pubNxgXf3p/YdRqdtkczmJttXDrFBgvM8lmkrbHrDAFRHRNj
vIpLo33kpyHhVoYtZV0ZWK5ZTON6GDrwJvXoP2EORxjH6f9AUtd5VI5PVrs3pmqvRiBQ8zDV/DJz
D5DNG+6dsWvvuYgHd01tavzo5K4mg2k8g4lyXQQ0Tc05GahukhxAGhySRtomm3rBMFn6IjsEGcXT
UPKyc1za0IwNvzjnAFzR++F1xLk85tTLp/yR1firG/kZ1BTOB9dszMNsetDfyauK4I+nsFHiaWh5
dTQraz2B/B1q+2r3OKy9kTgBtia8gStzVtyaGRN8un7X7jjB1AB2Mfr5YGEeh3T55ZjVOdFDdzHL
Ntg4TcGDmdzMFI2yvru4pyXTytn9hQcIYlXUQNbXzSTLp6mcPtvCoKaA8e5TKZ0b9dkP0bqT+B0I
OUxpaLM6srla3670fPTUoFupbmbUQYn4QiTZv8z0NMJaTd7tLMBnl/kg47nfnEO0Z+zlhnPLcuf2
ewyGdJ8INbJAtXxtbgZHvSX+H5ufsTdTwMS3c+K4ma5mFyu7assnHLzvBgBv0nwWktFYRd0IyiMR
89EA1hOZ0nc4iY6Wy5UKcshcUXQ9+jnh78JgdAThBj8NtZLTodNlEq40dr1VTOtGZGGQjiipzs5q
vHXON0P55gxWuq8ZFvKNWcup59k+xWj61yJx8UJS0fAWlOa171pgtrKNWZe7hfF2IE3EyKTONobX
xnLVgnfR5jLyEC7zxfMpt56nOn1omq46mgswOjchMZNinsFwFOaM+7T6QZ+J4QNPy5EmD5v+HqOP
chK0IneMnQnr7ToD6yZHue4wizlOATlrmuLntm7+4OmkzJ0BFMF7XRD8C+n86Bc7BzkI7xQ5EaKH
KY1Db3Hv9Z0bl0IQbFnbRkK6T8Yt2E6LeyTRT0w0GS0UHpb+TAWa2o9wG/eCYgFiFzngzs70OW4X
IONpsCQ1abTTE2O45I7eOns70EV5WGymji3XkHcBCrlUzrLv67Q/VZqANSffe2FalyL1y+fWk1yX
2gz1pNXBQXgl507ilCS1O+dEsTO75yTNo1Iz8Lkym690N2chd1CbaIOqotxOkD3dfo/vWM0rUn5b
D2xGZFXjb9P2v2NieGWaccDFRlhRikFOw9i3IQZjf6LSoUstZAkZA9zKR1BzZVHic3bTj8n2cLwD
Bc+oKDkmuolwNLh0UeSL9eBOzY0uvmyBQQXU3IfhzrHwUkmrewgzhSCtriD2zubSXnXIQXg2CUJ1
VB26KC2kEG2WrXbYiGp45ZHm6ph6DxWjo1Ucmr+4lx1DzRkcU7amv2FrWg1eCDSMSIbGU135CefW
LvmOgZZlOBS2derCqF16e6VZwt8sMzyq0X00PQzfIHL+QEQOiSpV9SvIHR9MBkWhYiFF1DnTJ423
8TbWxSPsGkZVFOu+wdUrLsrGUEAFPciMkeSssNL3FjlFt+6jEWAQrI6NAZPA4JsMyxD+QLNFG1nj
WLMJdwgM4ak8+cLpuda340UoSzA/9quj0/eMsr07cIxwLPKBUqhhfpoXS23mZP7l9h5cMrP+Y/WS
EK8Z77KW7rxytgkj62CnUaL3WV53p4lp7mZs0yOc1eE8y0rvMUmzqID+OxWh/+4LHX/bCJwa4jWx
9+45ESXR6QyL9IkowydXcwuYDTqBLHz2kjkD/+7N64bzL30uIy7MHlZFxXk6S+HZGl4938nBLHp0
2xyqy6ANDIq+yq5mtrDm9LPlSCrgzGYr4RlAwmIEjRBXDGR153ZMq09CxRS9NRXDWFpMBgi+M0NP
wR+++DctGussRIZsobXHM7gV6NiL10tXtt9Che6lyROjOMZBDg6YJFPwbo1Yc6lqsJov6EZhEHV2
n32qvJ6Otkw0RcsWUb6JZt9NS9/nKxAjLH3L9KESuLM8K28mg+ab5TRPj4HhYL9bVpyTcIqaEq2N
EfmdydXkqfa7ZO1OjrkjNmbysqrwkiSyetJ1kZ4WHCoKJ73HDDqNzWiMxwGZ2GVwUxe5tR3gnAA8
55pH5Wx6MluYu6SLxYGi1MhLc7JqcH8fBoK/nu9+tKlXoqjQpGWGhH5owZn9bwWHHxdAgxY2/wxZ
Xr0NSMpXXwJyMAwO485Q+9uWEP1KzLAWwxmAb7yQqlluGaUwbYP1TEHCDobMB/nzB2WN+WFpSQok
s04eAZrA++Vi4xmsQ0a9FC8xFcxgCBkKxwzIbE5gLK86x+UtN4VPRqpwy+NYcNOzsO0OXT5GOMTm
jRUDA55sRhxlhcKdqziIPPw9VifQ3NIHazLDr3GU0285G/iHFjZAhvzeuJoXWpzwbCSRrdUCiL2O
h4dqmO8ZcLNuOLfDSiEuM0XGG7fRvMW6KTVnOXvnZEt6kEn+wv3mhYfUXvcwfRrHfE/BzQEgfh6C
5dDX4UOdaucPolfHT+aBIzU73qC0LsrNgC2fxcbrn4N5ogjGNL8TDfWspLCaGgcn3zc0YW/KGNLC
5LcX+D0/7sJ2DDXRufZMd1xBUEkDGkC/X6CrrKijWg+0dX6gupPum8jfxBTfRA3HkZW0sTSIIWVa
U1jefgB12AhJQs2FSQBEGEeUOsQyZkwUcmlmvYfxNwKeaKfUJS/o5ztDLxlUvyYQ96rSw7qKq2Er
xoTCjlu/dTD1BUkzX/wKjUawxphEI/ATs4tXxi+znyFD2uzn8wobRf1YdEP5i4lbHS0caLki1/je
sz8LxhdmdV/gJr2NE9TZO64Xwv3xsGub+jvg6WZfJ/pirJaORgA7Y3BS1E23jxvu0Wrpwh1X/+fQ
Qv13e84+TRZ8s/+VuPFBXNAUXQZxfc4dbwZlWgNxMmX/5ALVON9+QeVDPfR6xwV2UD6apnkrVl1c
EKXIkrqM4bMYJX1UBKipBFmuVd7Wu1ZKGfkjYEZI2AcpKLRtquILH9KLmOqjTpdVaRT7xPFQW/q6
v+uq/jVgJkRmDHwN6cpui1uIiWxn3PsucCPeBbe62lM1csvO9lDI5xVc6JnSmkB/cCB/UNlYXjJa
vl598+YJd/I4crXXPNYVsLapKNybcp5vgHikdwwZ08duzvFyMJx6MG0H+p9qfBDz4S3vGW7rKbHW
ZWYaiD1LWz5LDopRRT1HNFWhcQhUmD/RzCO3PHaDuuGMpzVuynlbkamJWPYc/PmCOgjRqYiD7Reb
pU3CQbO/94wxbyDXHAwWQb8ue3ICQ5ycCt+J6Iu7Nh1hebQp59lSvibLTXwDa07W+Me21MECoL+d
q6x96dPgDILdwZnO+YWIpw3PpompZ/Ds34PAbdVPAf0niXWxE7P5qr2BpDVm8zVwAnK8PldB1ZrN
gWexvgQi8060HfdRa9IbWiWPMR/8mMhwPRe3EZaElheZTI25XdbuKaRmlD2aHpI2f1OASZll+Wxf
jjo3k+EeO9HpfQsLy5hU/cytEO6otp8NGlBWrdfc15aEDw3uaJWE0qPjCBv7MDOsSgGcuT12H8eJ
kXarYcMNqYZ8bsdckYzpCw9dhvuFQukH0QBzbY3a3PVIvoUwvo2BrGjNf42ZZg7sM+/Cs1333V+0
UJfpcHcLDjHBpXjiVQ3Dj9IkeZqaK7osuRI0za8gmWZ2fYRYu3TkfbpM66lPj2GsN0rGG8KNaVSh
GK+bzn7u0mpdq/zUdSKE+kMr80Oy5OLCnt9sFpvMbG5SvlNo6GVWtsosltO4v1nkqwQC4xBHvuAp
KxTjCPyJbJyOxIFdcjcbHsJRFMdMNnfZCOa7E9k5g6LFPLQqwMODL9pqXTEC9t2XkVnJPtFGfo07
7GZg1lBujaJHFK2d4KgmJOWQ69GUze8VE4uEF/TAN0SaCK6yD8mbS4mzzuwqBCnK5M9lRrPXMnZ3
VpoP33MOHVNOiXoswqXlzApOYpM3E6+wHauNVzfU4mgrnwgA+B8eeuDJIoqPoiG2EiDOxCODru1g
0+LwETS9+xQ0ac7cemr3rmoEXrr6RiUf8kuXWYoDEn5VyH75uppra2V2SL/UTCf7trLusc/2p2Fm
u0opLIpC8tT8iLQ9U8vmKvKOhbsnQPSubytdEdPIIPyBeYVg3FjVNvDPhjStb9nJKfb7o7XUBmZF
9MkieJegPPhUWDFx1kKFjAfaIFhkQXE7Z02SGGTxPkn7bwkKScIuU1O3y1X56AusXOMJfW2d2vOz
0/GKZ0x7LQH5qP1l8QPdOoLDvDzTak2JiPWrbJGTg+7JgPJKsJXn05DczxB/lVgQ3vOtthFXO3un
cHmK0bqoKaDiegQcaIeagrX+qE3Ym8EA5b61D4UU6GnjxpzHqCLVnvMe1V2xaeGUTdq8vf7MgrHs
1aqYwbg7CAlsY7JlkV4IoHSVfWgpockM69PPyd/ypuQBs8GEoCqFxKSHvU1HipsOCajfCmyABhcV
jqTKnQO3AeQF45havs/4uULaZz4YlzuLc+ZhaVzrapPQ5Zmp4Jw2/kRBIgHEDQwfc41Oek99cbAr
inK6pAretG6Hfe4xHEJV4js0zZdFG7u0mep7AnlqbQ0By5UbpFcbcmrUhkTLcN3Mka0GMFoxUlSB
qni2tP3h+xmWkMYqDrwbbnFHp3R3TzbTXSvgwwfVDRz8GzYzU8rPSXjGjqXxumAcjgxmomzb7osK
mJu0WVr+YrfAI1A3mMPzONylPe1TkpEg0cwSOHC7YBY0f4Lana+ZT84im+TA5TGbI5cuCRRrX7wt
1cALXDLWQ0rnyrUjFrrqQS/khvPucEOhumkX2rSbcL2oAwQIR7fR0MHAR3deFyyLG6+x9rHfRa4g
kGMF2TfXlk3fNRTnzuE+yeQROFu3CYppIdE9YICXMYVYwqFM00EW+xXO1sHJSCWPOsob/MZL0IZY
97g69sV9k93Wxfxn7sJtSreEHkXKUpst9P86Z59WsgDMTiWxCOM/IQAP04B2rGw8C+FuPRNhHwy2
bxnWg+RSx+UmeCxgehsuDMJyQpTFmUhYjWlNDoyYG094zy9hXFvuCe+OJbloq7gPdgPsHezwMrMv
WCb5FAhYrTlEPl6v9o/DrY4JIiX3+3E05dqYZxenN/glL0X4n0LqIZj/vjAIP8mEGb5tsa3lzo1s
WwbJHTG6p1DHFXQdj+ycoP8OcYarWZwZHGIgSjvlKeGG3+Tx2szFPZ7Zq591j4uRvUJp300y2QW9
uM9c/9HOqlszeGpQCvEf3J3JktzGtmV/pX4AMocD7g6YldUg+si+YZJJTmCZyST6vsfXvwWq7n0k
r4p6mtZEMorKjAgE4H78nL3XhvAU2v5jKGumVXgM9nYCADBWEaYzt0bhJPi+8KxF4puxPexrtmWa
T3YJBV2QXu5vleMlTziWIFIMURQmB+bQvY/4nab3Ujv4pwTasNDcl6TdB+AT86qnIWOz6+FDDIkP
Ip8OXpMmwSNSgh60qcsIbbP0YeUOPJE7NLWL/uCvcUFlBHK1GULxNMFWSnYc85W/48V5nFWJPFpl
+PQLobGZdUt5jz8xvKCQRHTmO2sPS7AuDVjF3iPSeeBQepu5WXZll8kzZ1Ki7mo335u1rwnhnLCx
mYLIcocb1Zps2wr71pSYChHhVNjxyCvwg9V4uS6xDt5NV4ZnE4XNdWTgnuCsJFwauhiquAjydvcJ
4RgnAqdfzmWTh/dzxtbsMXRIYGMj63oXEPGXUcbgub1575D4TMChA0jVH6q9pxOwKG0lgC8pjJnR
nWAZwn9yn3DDAXxqLqqsvBETuLm0fFr7n4fW2OXZxUmzdUbopcJhOOCD9gQQFvtP8zQ1hPtYN00q
WRQ0HQZyHvCbNs0DAjOmmct+otu+KbPw4IbLrZeG20Wvk2ES7Hel7TzY1oxnHcCVEtkHYlqro1Al
7P1gYUhMjJwB+IuTtabFxYm9YQ+nYQYex7qp2i46WpHfWzDbsMVG5fyaI7/egcP1wQrjqXYiOmtJ
V18Nhnq1qBfivFrUh6OZywfqSX1petGz+xTWFZRSdczk90eKAMrKrSVxRUm47f3psZg5vHWiPsbe
NO1NIDClRIAZsTYPVGchI/ABPXTZ44HJ7B7FvBNDWCTS4zDH0wV1SX1ZVaV1bNKyI0UpB5DiZPnn
EOjN1pCcclXEVHx1NT7jkR1PiStIeAzacidCiOT90ixHhnXeTdzW7wOzBPAM4bgfpji+s4ZWbhTr
M1x7sW/94C0vemq6KASb3LYna/DHQz6slatLVUZ/JrjyxfiFuWt7Qs3J9on1ZGc5g49nW4TEsGla
88sY3vX0Y0nYstUu7Rm3BKUrbpDR4cKT1fShpWq54LWeYifGjxfNYMBnD1MdTaQA+r7b7FXC+gBI
XRy0GdIPVPrTdqZ1DLnA8e+aKG7u6xJr5AwXjm8VFEHYiPESEf5yDWAQZ5KGMrb3vUCdXV1RGvk9
EFu7BwSC+eHeyZS85Dg0XlfoM53NhLyFUIvZdDtPA1ug8TXf523afR1zVXF8TgLvgxrkHWUkNsGi
AyFDwdgxIwXghz1+jhpQ2ym6tmwHylbsLGbCTCsYge4s3j00TRySMwjWb2Ulo/pLFQCJ3WbIgb/J
oVYsaii5NpE/o2itlIuGN4om+7J12pL6qGqvmy4a4kM3r6IP3Muhh3fVCe9SWS73lSzoymB1oxgr
YeZFeEKiasVsA52l3IgpZOIlF0Q0JhrValPvK6cyB57nZodr4K1SOOXVAsGxyRHnww+hagPZ1J6A
P4Mh9+5kAXnIcF6J+8W/77Xd7pC8iku3YTy2d+MCRGPqjrbPaRI5iEV7b+en02XgyA9V6WdrvHRM
Am96Nbp+dW8P5PEmWf9S1u4tmQAOlmaGxLkn6wucodYJQifPa0napAzpmkUuv1nTQ4RsaF+TE0dK
SAnwxbPvnIQcwqEs905hbguP1rsZniNqWlIV9g6hK203XAq+nTipX0o//JTgVxFR1O5oBFwF2j9P
fbYXkrYeteEePjHmG3uw0kPP7gh9UTvhRR0CycflGnPIma3LBWDgLuki90gV5BE8MjqXYaJ4TbS7
68xo+CLb+VCVIiAuczQHO4JRoUNKIJgE4oLURfVQw++nNo8C+6U1CTivoQqGjws+kNX1mrx0OLJ2
0QyqcNc4AbleDpGQHcVthGKkCa7srOqeKcDuce2THogMBIx42A5H4nexiOdlws7WJ+86j4Ft6Oqh
dFxyq9R8G0nxXioYh5V1xhp+JZKSPMjppq6GbTs2iPjcK6tsHoNCvZIRxxZduJwbG98hzs8LrMOU
WNWTloyGN6i3b9IkBg1QYw7GLg59Kld7gBVs2sjr8Xn13pR5L1ljGAw4sFW2zVKAq8bv9nnqqOyi
MMYx1MgBi7uVnZ2xUHspId6WhX3bj00/gsqP1JUe6TxvONyHnyMA/hs3K/VHfHvLJp2K7BylObDf
mLzngD3RjN1tHgn5lKcZhX0Uo/WpwR4Srko+x2AHB8ey5Ge6rA+CWdCFyXg8OCBYX/NeWWie49J/
yituk7Sc8YdVXnKaVIGlL3eW5yiWtD0YGb8joCiv3XxOPsSoZRlLWNa5kDXXo7JfBiXfKp/q1wNT
fUssz+c+691rjivzJyFlcEI83dzPaH+OLSKWV80Z4dxXdX0rROXeoauXlxiJkquWi3vLqszsosnA
UqV8k2lTjGeTpOkr5EW0wAgz/AlLkNvT5HPmpr8q5BLd5Nac78O82c06TPZNY/vkX/jiUzKZ1yQa
usthpN2sM/TcZCnZN4mafVJ73Pu8C9PxlAIw+RIW7bQz2IgeeV63TEkxm8danNFFX6X5+I1YzPPS
hd3lTMwSopIhARHVV3AslTu9jwUCsDibC5pM86EM+man+vmrZYYO3FJV3vt9hZg/7WJ2LDu7N8NM
a1F4wPhLMC8c02b9mJT8YpDWZGKKkmRfkwIPaNWXzk1TQm6J+2k7r/9qWOAI2kV/zFGax4seP02q
drGrY2ykvKnAk+1tJ3ktQ4s5wuiSKBC17y2Eku5EAyo/lFZvHjmBSVJoQsgVUHuYqVdfkoER42jF
PDYe6XJVPj+VFt4/n/bQ1lfqLC2vvKEf5F7SY2M5Xp/9OVk+k8xIcpKY/RbBYvEI6YutoM30fGpH
/SXqff8qX6cc3lQUT3mmXRLDsQssA19qkaI8MSZk/Y6H91I7GEJljsO2pAe8FEIenG5NPeyBix+d
oIt3hWMth7EV6O3zKDOnrlS0XyanLaB6DfnJGQbFPB0r2GgW85mzBxPjTp9tp7/sajiZTEzd/qSF
Ci5tAOhH01kkKHKQpfthB+c5x0var0yP2k/ISTHejSzxcXkROajpitsqPDhjgraOSlMSo5LIuwuW
zkZlYqwjT8TCBGoJPkgYcW+F50OziVBVUi5kp2Uh1HvEl30UFFwvSAARQkpavYamOnWfPV/VyKX2
CmoYyED700BiFrE4PmLekS4j6zbJz/RMKIx0Ix5zhvfb0Ar9bat1+5C1/oXvOCUMium6NNFbvAAR
ZRiZXDEM9bc2fOR9glgCAnHBeccB5nUC7wvHCFXEdpjSN5WNH8ksf11t2ajk6v7c4s09dRbU6GlR
9qFsIWvb3vxxiqxbBNj0o8HE9rEEZl2KzwMWQbiNYNFjsWqHa/+si+KmyNxH34cuMJoWumSat5h7
CfKJB4VzzgmPRRGI/VCXD5Jt+n5s0/aYE768tyMitBxLE0bvoYQiAygbn2RR3aM2UASj+xDNxDqB
nenGCggxK6P9hgnCfqyJlKy/3xxFoTB/ssLH7bzsy4hKTUo6UOTQMh/vPG/ND2vHnYBgbQmOrzFE
Cb93CCqyRXdGwhmfqLVZdvTifcSDRd5qVdPOK636VBMIuvV1SiJeACU2six1Uk2irqKOe9ILcRcg
uO2+pxM5xRvyGXOK8X2G5NxvhzK9FlYsbvresrdR7QZcFxJac/aeg4+jcVsqKhpUIRzLu571BgXu
5NTpLsQKyV3KGRfKHgwNu7obZe3cth5CeyecV89lN/UfUY2Pp2aopitKr4aBmvW2DNHaG7IdIupA
kbU1tc6c5PSV1lorzKFxLM54RcTY/CdL8x9xY2+r9+Kxa97fu+uX6n+vP/oG9AqladT9n5//2P75
Z6TTu5fu5ac/0KUCyXrfv6+U1pbsvX+RCtb/83/6l//r/X8CbHB+D2zos/CliX9CNKw/8ac3T3p/
aIHAgYfuu5UOpMK/vHnyD0Cituvb0rVdhX3v39481/1D2orzvZAuVFjHxdD3L0QD3jxHaX5KeCsQ
1v5H3jzmED9b8yRoCO5Wm/fIC7niO8LhB0SDO8YBPAFuojEMk9sB8NROWVTneHxLAWAzQgA1s+/w
fPSltMnsI9F3mzo9HvdYcALXXq1thuIqvWncOGi3MyopqNVLbgdAW7rl2XatNd2zKbFekEsr2bf4
z2abTkqWlHtTg9qe9ImHxaHIZ9sNXZB036ckUWR7972ljLWxJ6lJ74IliABXZgjBHT9EcmTz7VCO
TR+TaA6uumDhZZlopxBgqsqIs1GZIfwtYIACJqpPCS1h2Fyj+x6LT0NO7IZRt9LJbyPVPVuAoafR
u7YUw2j62X7eohxOD+toWWH0kuG0D2S+j6rpFBRYE1qbHPIJyX7iDHtwjYhSPc5mKOqc7m7yhfOq
5MfGLxmzigiUPT1LxOnbKmj22C9PNLBe6s7cBBbYOy+5rGqfMepEvaTLjZWsmdf8ZG9GtMAVXIeM
y8ARZyLMokVnuf5jj/yqIcjOE7APnDUmG15GEFnbCkuz6Z1njCKHucjPnedX9sGq6S974Oxi9hKL
9oqsbet9XvBG2FP+MabN1KXNfazL1xDlzUZX9H9B4J9X/pmG2FQRQ+alH9ylPsS9G6FbjO7bRRyI
rz6rargnAGHL5X1u9McES0ZpfQ4955C0JVIkucscct06fY3Ui4s0IVIuYaM6Y/jssZwfVEsyE/y3
x8g8wAN+GuSqHY+OIakzqCxoHDA32KGcQ+1DqrcuSFJLAZLRvogVEr8AiMemlpflnJzz2b1zA3+/
Gq88N96X6O0yOTIF1Q9aZJdmtPESrC0Pv+fKxQWiz3zLUHcXG2RILVY0m7OSOizJR5FlB1vjrMcw
FffyqQ+ry7Zzj6GfIQO0vujSXJcVwKC0fmMsCWNI04xmc+Nbi01714bNfmrUA8Osbz2B3EAWPrpU
+i6DtZ1Hvx6o2B5c3i3Ni12LqDMhE2hCq+DmvtnPhA/Sj4qxAOHrevCYUVic/obgIRgtKItFyFgz
u/NhYzxFI/rvCXNIFmQnnQ4MTNGgG1HtpbAudBDXn5v6umcas0E/pfBKNR8t/jdpIQWcg/42L6Mt
qfWkB7sfsnxgUu8loIcHoOnkJ1u4SItZ4CkUFTSEGnJ8PkIXtjUwgiw/2HF8qWpi1HtouwFtDHyT
TNszc1aQ6OCfXEP15FyNiknE3s1I72QI42viPU6iyi4geEDH6vSdqaYzEfW7UsxsuQFGBapLBkEt
Vtz0BvPLGZrViVb9twlYJ0OKw8AdIq38LEYUh+DdpB7r29Tq/DtnQbrWwkvKLyamPhD65W6Yo8dU
L2s4T3WPB+USohKkj2QUJ4uRXNhk77qpMRgH29XT0GUzAW6iZOSdfp5FA365x/DorpnRWqApANfJ
APMUOVzRjNkyQ7QSRTeewmMRoonigJf57u2IQqKLCItHqTxlKBDivMeyjLzb1OljYuvHvOP+C+ST
IjolSJtjFvDRvfDC2DnjkHYTWzVHH8aJl3Ra7qY8vJmn5Roo1JXoJyzNdKpqSRvbP8M+pG3qniRh
PlFKnPjoDGQ4sTBQ7vPgfptwxpCdgzOwO9lUrzget3Z+T+lTbBia0iotIxI4x0s3mG9lW1/ogoC0
CGWeLUAZowlTaEnd5My8k68n1Sc00WAc5hrRcTdjwRTI2QdSrAWqD9pfr4zs6QB5fCSfk4bWzbXI
EHUk8YWx7Gth10i1SBo26XuT6upT5ZCVlwbhQSIqYL5zFYjki7saQuPonNOLqN3lERPldeSGW20w
oBB5QTv2Agk/t1NRb91eHTJXk5/V3IvM+bYQ0a1mle/Y1qbTrCmWKJ2m1tt7avpk0u6AWZoOQTRe
mV6fHdGhcV6YCIxmyzcQbwlkOQaWuehMf1+69dW6HE1BtFNpLc+T+24FPkG19L4d83Wi5Syg6Zr4
DubQcIBZhIMVF7SpN/DC8Chb36bgmtHFhYsNvveSK8YSDNbJ5+sVX7sz3YxE3nAcSm+nYKbhQtDq
wrkAFsXdCAsldOELlctDXD3ndTW9mYjwofLRazAv+DGpNeK67iz4yUGOTtS389m7MFMJr9GbSixR
2HtZ9kwH/Y0WZlB+7egMPUdjV31CGtwTn9UQ0IDN0PFpKCYjdp+yZWvxtQ3uEXn5x2nxs09Iq4ha
xd6p7ia6/AD9IFZ9YZABhmzO1etc8NIbKsCZw1vSFlfKSRgp1ulK0EMjqdDoJ7NiKFr4bw7nFHa3
SNJE9/PB3ua5WTMus6h9bcOl97YkhJHCmQSNLPfocP34kHEEG7Zx5Y+kfnXJuJ8mAWfcNbgF6McS
nTG6gdji9eejD2JmTckqnuurMnPzd0bB45txGhHd+NrT+ORmIKtbnx7oscajjCnDWFV/jDxM2Ssc
LfBOKNPQxBczM0Tsem7QXE7t7Dx3uuMzUhcxS6uZJ23myQVrFXM2oLswDnl5leV9Ep+RG+r2XHYm
9a7tIldwppYU1mDfYMgEEszBQGrLQ2hsoL1vZia2Focg8CNXS4Lv9jhOXQ5DhCUWtwXNjgDvF6dC
xAnCcvcTSrsA9ABH/p1MiEvaMGPAK9nbAwOLEVrDnyRaf0cmFGLyPPKZBxTTGEY3oU1BseNS1WYz
tq1zSpy6zS5cu+Js55Yi29eMQpMLM9OhQDCFPuEESTx6hLDScoKRaIC2TJ2g2WJOq+hxtiGem4gd
o9p3o+f6YJPxgNbdKgEIBIXICYQN+B/KPE0cJPFNzslbYtAC9siA/XLiDP1mLxjZeFsVim0SYRAS
oC1peT4zG5EGqzDNVTUSVn5l9dpaTlUfdPbWz4okOlSj6lgMpKuWE/OTKdkPPhCtrV1id6IhvOAQ
51ES42Fc/OWb7To6vx09geKAO6JbJcy4Qs4IRtt+iyHfuqCzo/pbeu7OU1Cu/Zi0aqriUFU0DE96
5FchQgxmWF5uwMOjPSsOz5bveIyL/NCXR1OpmON6Tv4NAUyMKunNT73eWR6No40pg+KOG3mpLlDi
oMhVGIwuOjhEFse2kj4Tc8quunSWOfkEOgmQ/cI+05wUspNP+BOHq6Am+WcjfaCA0Ik1aUHCQfpt
wmqw6VK3+FuWib4xwxfaHWS/8Yi2oounbdfQrOHNij5bxbUGkYmeIFXRJXG/NEXihvskHAQRRWIG
U5QVeIWdZNCX/VQhTh2tVF+NrcqSnQgi8AmcL3D6WHaf4hQa4C0QQNgg9GHMjXtGxXQgtz4VMP8F
F2e1qyfTkV3rjdJsx6jxVi8K0OgNELL2y9wbfMd+FYzkSsVYf7deEqRmxz5EAFPgourdID+LUGs5
EW1JHWh0KqYEYb8Ps6X8mrf18No7NLpRAfd6BY8G6iqmQffe1iEu0oGkjhkv4hD0O5cmeGvLx9rn
l9t5xKhAJBFIe+XwLUVZlp/ALyuH9jUlEyOj8ZOLfIoE227aLXablLs2GeWrok9OnHwwrgyJ0Y4R
cIbtZTZQ/qG8DIrsmJd5HB/Jw7DuZ5kvmMHCMvyszMeQOwR6htt/7ZjhqxsVxf19OjQOTa0QpfnG
06H/5qJBd6mDu/l2nq0u30bAvvBF2k2AmsawUVtZz0CdC6wfTeUSAF92+IgkT0a/w55SvXngopo9
IO7SOeYB097NKAKQdAynxTnCpLJgd8/px6PANltqJmgrPhprzvae800FI0R6EzJfsurJ+SJHRxFs
4BoCJMpZY/cGBTuyFBKokzOx9exvzO/o4jvVQMuU7mJK5b6UhIBVGGWoF1TNHGhJS/NQtjgrSHZM
2zcIF7DazNjz9XW1JlmblhNfkqMluxPRF92eCGmsO0CocTNl2YPT1HW+paWMOK4k6REUiVkC7ibj
swejBETlIPO1+dYWU83uvNjuxVA5uE4QNoUahkM6HubKgNzV5MVPu9Ep6/sIeQCGkz6JvtS68b/a
FjOgHZcaKoqCjDvSmYI5s3H0OCTEc0bTQ0YW5f3awn2x5hEdIEkFNKl6bNUMxFjIzT6KgvKMOqkZ
oLhKBmvEn4HwVJ6CkGhyHLkbxmWLu18EXeqNjSkXbyIDs9uq1Aq1hqZPts3yBsm5D43L3X7nPv2j
5s3/n/QlDQTz/83k3L0X+UuT/khfWn/gzw6Prf6gVwMeRRNSrYRv/g3h9P4QxiOB0IUjYxt2iv/u
8Cjzh1GSv5MSfJbLv/7d4VHuH/w66furXY9sX9f+JxBOGk8/oJdYqjyHV+aVgH1ql2eVv/+hv4O4
kcE/SjTyqNbEuBqoI9kYWAPiujz9cE3+ggq2Ur/+mwr2/aU8G1oUVFHbdhxvpYH+8FJpbALSs1BS
S4cjFC8ncfe36dVkhuIqEiGI/SbPnpIKTU8VD9H59y/v/NzK+vP1De2sFTRKxuHaNPvx9VEYzADU
CU6O3TSM7mwZeSAocCwcaM6AhbdiWKRcgjlKCDOBt8IAOrQfjTOYtzAxwR3NuAYPazazVmOsr7G4
2BTrpJ5axCbLhUz7o0Hm+a0eazJHCh2huKg9LmljZTlak6GkvxA1dUFdX7LD5WQMI9EZ6+gD948X
gjmsg1cwBcMnZhTyCYtUQQg1C/Z+LLLo6fcXhOTXv/hGjAvS1SUE0XH0enP88I3MlcBJhXpzO8Y+
BXdP+++lGBQY6rlSYE9AW7mfOILZL1mr0YEAhiUQsyqR0rOXOPXXhfA7LABRgD45ykAQtHQ03lp7
QrmEcCYPtqpIPMOgIlTJkdLWeaNPp+wju1b3Iegk0I6I+OVX1Ud1drCQ9E8nr6vK56n3mFLEOpgf
FBpwvNpeNK3BjBbZh74H8iTpZ5QUqWnzPZnp8wiwvY9uBk5VEgo909JbioskJTbX5O2ZU0RBkZGQ
BLnJ/Ur3u0lLgBXpiEIAYoUbNbuIcFaz9fGkvIgMHe2m0DMinraXRl9zNDTWjnrX+xLYrPknpicj
ZesAM+kQN5Mx4JH8mEpj6btH7I1heEeu8ySpnbzoxTRGapBaUuGFxOk1bDUREJKjWrHU+7RbsS1V
i/p+JxaE+tuoIXV5l6iYGp+OHdqMehncnsMyIi93S1aPABKzjKlzNXCoNJctES0ITVxNYjxyY7FH
XVTYO4k7nzrFY/Z8iu3Jl298YK0u0XVrxDbsyPE9xAYzXgchGUSHJfaq+BAzHoZ+w13BREvQTj0H
joMuPBjSVu47JCPFbWKDgES9Tw8Xu8yYOexudnMrdUFosZOZkYMEoFwc0sHQBq/94kbxwe0cEzJG
YsqyAXOjV9GVD9vCpD6SfVHAf0U0kTQVKB08e1YakDgqYBANu9/f/H+1GDGbJZLSwdwnFMv1j7d+
y4w3HQTUqrA0/lFHnNZa3dIRAuoBzZRzxX4ZrPIwgMwhIqIPvv3+9aHn/boY+q5xBcFs+jt87+fX
72wrjDMvG7ZVEpIv35TuJcym+EK6uX0sbT+5+v3r2X+x0PvK9r7rDdg5lPPzC2qMhSVpgoTiFAiX
OhdNaDMVoAma0nvp6wkDmVzcXafQgZGbLc5ZXTmv5cjs/zDN9CtzxLqHBQftJemO4f8FNzK7YTjz
F5uD/TMLel2dybHgcKfQpjFpcNaItR/WIpkLf6pr/NpEIvIL/ZkZLQeS/ShSDAaQcOjGQsU6FQMp
vWh8pL11OhfHY251x5Ygn7/Zrf5zt2CvFgonts++7azTlx/fT2G1hWAiLLaIe+mYDckY0i9fh2B/
88X85yKsqA9c9iMfbKZSvyzCNkHcI95zsY3Kcbgje8pq93UwWO+525p3i0YMw+tEafQABMbZGwDN
7NSujlB92/2Iojlt5vG5VouDqY2uJNB8MlIZjtLW2fVlji//92/5P+9d+tNMhZD+cWGoQX6+NJ4y
ygzB+o6HpXq1nbI9BlOQH2JTRI8x8rXj71/P/jVeT7jKk1qiQJLC45H55WHF1172oSVXB0TmfkTs
5pMl0OiR+MsQNaSuR6AeOZOe20K081Ob9SlCBaSOh9+/kZ/vCcoWChdB0jYRNUqgtVq/yh/u0WhR
lV3ZCa0CzxrvM8+TG7J35w+/fxX7r14Gxuw68tOe4cn4+WUcbbMxplFNl2TyH2a0wHS56lw/xH02
v/VuFRw6IMxoc9ZzfFhIeh0wTgi9Ssj0Zglnen7URkHm7iZ5/ft39/PCuV4DRo5Uja6UHqRO/5d1
pPISibuRNwfMKjjXyrP2REZFRyApT2GfJnsPHMguqHFgIiZrH//5q3Oe9ITSWmhy6H++NHGDg9QF
/YT0s4Pn3mWEFZdpbKEzicJ2t0wlQX1MhYjDQwK+b+Cg/A3b9ufH9c/PzwQAva7Duk2j/Od34BkR
UeNxDwxQZZZtVwUMvLqkRqsFUR43f4YSYG6H/e8/+C/r4/q6SgAolb5ikaQp+Mu958DUlE2FpBVS
XUm6OwyRpyysqYyIpANXmWizt1oATirXCf3CKRqnQ6wwxtOHz5bqgJ4lmna/f1c/rwTf35TRZj26
kEDqSv+XRZu+rhxIWO+3QVUU28LuCRISSArczF0uc1ohf3Px/2Ml4CoAW8Qi8r2G/z74/vEJdIa2
b2HU9WuqFfzxJbZ2FPD2IUVTsU9tegRW43WPOcdx5B3hdB5kY/2zrfT7p15DE1iJfD48btSfbwF8
ujpTdTNssyrKTyHCqWuncVL6RXbxoc9Ms+5Hr31rm4Obt0TdxCZ88rtQXLvQyS/avEzPSeMWL2pQ
3t88IMz3fyws1jdHd9ZzhE2/znZYCX9+c1kZUsY22YgxMMVrWyAvDIGxNRXtT9Wkb7FKiFCQSbLc
JnKiqQd2STIeEarHrFh0dU3/N+y9DcJlDw2WifovpDGhpe1qywX27QsYjK2YcQVREWT939xSrvi5
Uvl+eW17lTDwSbQvvF/udCzoKEd9XW/barwLazhssUXWMfjujFAhjLk7g+4TIXS3AhdJV8z3oCwx
MxP7HqVTukUumF6C0ScUIOQcCqjXYbRAsBQQB6IYOv2WI9hiWBOhu91B+XQMLjw7etaEzSV7NHXT
EXZsduTxWjDR+p+SUIRXho0p2KeWhw4ehru5i4goAhRJdfhNRX707FoTLaMCRMeyB3WA6yIHJAz2
bqrmNzzoQGzpb8sz3amc9l8OFIZePuSWptA0wzxybD679Shurcr2csRreqg3HUp68GOwn9bcG3sw
O9EF8a20RoT1bWXLsygxN+HukvDLJYT9df5eETdRYlvZ9iPIoE3jrt9xMc8DpBqjMX9xBAGEUOCm
ay9A63eHPC4JcKVG9755tWXNG2/S9Udt9/64qTkdTruwTeFx0Clv3okiNfnWUbladlVmxReMbSjZ
Qxzq+IP67sOknPI5C+L23QudesGCmkP9Vm2TvEc254wzD5fLFKydAVvCMh1fqQ1jwokouz4IF4XR
QTM6Qi2LIsAj9gsI/SEhCwChR2nPt0Wf2e+oaqdXz46iG07gg/MBKkz8KTZm5pxBhtw1ginGa00J
nhTxYEkYTzOh5NjmVo8gMOhyqJiSoIR0rw26z00VslJuxmrhnbH/1N5NVjnxM4JEH9uYPfOFQiJE
Gtch4Kx3k4z8I1xqKCdEqdJQtot5AdylnHPRZFgewS0gN4BJmX6d+3T56JKgI4AFquBMJ9FmwjfC
09mm1Txg5VaE/m1k1iYfPTQsL8kAXGHLIEx8lhS/XzmrzDWI13z5psFEPUdp1BVgKSZ7Os/ZrEBh
A6H50FhpDT0SbCVqHP/eyjCf7JjmJxeoocMKAzjXHB3XSOpJoZfpBigMSlGLhqY587nM2yrDp3Ob
M+3cyNJ1LlTq6QCruFxtfqy9zV5WKhwuQ3fgDGoR+SuP7cTsCUCZbVoEHyR6EfmekngBHKXkdEva
1TlBSkZsEE5JPkbvifjC0aSF7OIhxXACj5OUiCWIOPvauqxfdJ527VaZAIEJbQdk8BNNcrLSqqn+
5mZT9OKVDrpINa0zvznGh4z5FSD0JsRNjtaSWVm6T7GOexdzo12I/GlqnYdZMqBMowwQY0c18RpA
hJg2Bot8dcEnBwPXz4rozDSaKe96RyhaPtXEBKhD/MnwYHFoECBUwoR6dKt2nbIpVYlVtuK2ux7b
fnGMW+6TTWq1oXMgX93nxu5K+UxXYEzA4gbOTcqTxzwatHN+knpgkEyYgK72K6BA7lwckx/8Hv0x
A5nUvyn5jrwdh3WBRp6Hu+IbjLur2irTdhdqrAeQwVyPX5iH8pkgaKRMCBvBfC4q0R9H7NnDTnf9
mlSMsP7ZdcC7Evns9dYZOqb5UpUk1WNYKe03RrzVvTXUjBh7Qjb00YotUKHETxSXDYa3fE+Ph6a7
bmLmPx5ypQ1EHf+ztBzvW+f7AXkaxfKhzLN+va7T+tg5fvthnhfJ+8aysyIX4HJsVByyRbbGsz7b
asVPdQ6MHkIBlQP7EoXYoU5QXSGstOV1FwLs3OuFS4ODJWP0Uw01nYoKrgy8zknha/ZaDGWcIqON
TPvxsZrZXqBV2u28d+cEXaSUquEGWYb8Ko5tBTrQ62iR87nFJSqE5Q5fUPYo0IjMmyrDcoD5ulH0
igBllriGkRxuewR5pPuqioFrVwzRtp20fVOViTOtFv/wZC/rnV+0SfhV2W6Ybad0Ehcxd4S/y8la
ca9tKFUZw5Hc74n5Gizr4HWacq7NXI66abvcW6Ms3mEzJZ/4De631gpQiCRTXXz28mbEYrKkMYPk
IEZcEjqMyHaz5+J5YgLFxCoSIFWJ5okfbHCzyyX4TjwIQNOKW09WXbAta1BqW9H4+mEK6vkjbJYB
BYP0pk9DVk7VBZK+vj65LarqPexBcHxgSG1v11Zzlp0meyEVVuFX6Rn+j8s3Vk77xk8C2gR1SxQZ
vGIsDbslcTo4x5XATj4SggdgvAY+sRElWnsk2mWK2I7wi1Te9iMD1qso0i0xg9CPmI6VGqUF6mym
M80EP7wiWPdL8V/snUlv3Ui6bf9KoeYsMIL9oCanVW81liV5QsiWxGDPYE/++reorItrNaWDHDzg
Dd4gUQlk2Txsovu+vdeeZw91W2hS6VoTmMousBe1Pe1jAjesc4H7e+FllYmDp9X2jK0l6SmuJ+X4
YBjwl4S70uz6JaFOKOYNoaCk2YRUETfr9ldp6XQ7hIDuD4TgxvVMpnZ7PGc5mMaxYSVUUpkLdqrr
uj0M+W02lMYZDcwqPrLDVIMvr6/JA6FNCDaH3ZNuzgkDbp5zYlzvhB4u656WInuaE1S09Ne+3o5/
ckjglLxs+6jELqrSdwdlPSIsykaYdZBJiJAnsndfTYRYb7pKtE+mp2/s2MHKrURaH1P4MX8z8UVP
S1XyrjcBHR/6Qab1cTtqWehGEavactnbvd2OImaCUpjSQwsC5rSTngRXvp+htB6RUlAcDao4QLYn
Mct66JiQPtap9teEnyQ/ctPCsDr4or8KCtK3MT+YlDQZBq6/omzyCo8X6tmRrso3ASmICLaVX0+c
wmRPxktQTGwWEWw9oRlbUu/VAJledpKvKbKq7JeuUfSfzEVATHOMvOCoQ2XGFCsMmnd9P4U36Fjx
rQ7lFH0P+VgeybgaLehqnfVCIdV8yOaIGOc00F3+SrPDIw5Ta9yo2W7V2g79IEXszmb9CBMUqiw3
Iucwi0eszSq06gdsXfYNRGokHnnRa+Sf0A/3GI8lu6O2xZ9tU/82Tq0yQbdJuiNeH9clxzgbp5Tg
3ES7i+MHe8XAauxsbMvGOtwAg4ORxMTu9/X8iBklwT2F87VceU1gGhtptxGVWXZGOUY4j9xbvCps
ftg5oIAqAK0ivCnDbRZ1+q4LCLXadI5XWeu8pWy6Lpog+4k0JGIkOiUB6tLpxd73mvQFOGdoY33p
7V3LlouBDEdVrSyuXa3jhNytNcaP9lswL6Z7SjcZUkIDV7VG/0GcRoqTecVRszpnd+cIdEdGaqyG
QJXB6uvR8vGk5NALcoVH0U16HyqOXWnAhgjLdp0K2uwRokPO8TN7vMozTinNFlvZ4mNMk8S8cItW
HigmfXJ2tiggmBycafPZ1jJy/igmCYjtsIhIlK3xPF7MKqz2oCFt0EMdpk8Xwu7Xt/uxcOFYHNY5
GnqL1tx7NxKrcfaHtGEBo42NnLaCKMGBnZBilsRbet0k0c1hdvX1RT97xgQBUcqSZAHZ4t1plO5G
3SP9IAEhiKuzLIDynjRmfzLHSDZHvF/HJBmFt2lfyS1ABPH373mxWMPqprsSMA29fcYGCB9O5+hH
mhIHdwNwZBsMQ488FbeRp1BAoks0j7++Z+uTm6aeK1+LIj7pOe9m4dTuPbCpfbO2sqZ/IoSUMGnR
10zDQwzFfNcaGBsBI6EU2xfuCKQ4DNT0qFoAwmvNJgPSE4E1BQ7wOdpp4WCvCrOuOw8k8qG19Gr2
vTbwyHaXVsJ4MK2GnZeERTRPFb4PldjYyNJpm5aBdR44EHIx7GJdhQZTl+7aafoSRXPhj9UKM1OG
NkgW0can80rsmSZZdBPRAGv2mKwaukmmgejWJP56iyAttA4Mw4/VTsezpOnSRMPPQAn87Tui3u3l
BFcMCPly+QLaILLWVoOK6MB1lr/nf9vPr2UFj6IhaRjU9U3qd2+vY3Bl4rrCDoykwLTGfomdqsCb
AFr1KrQHpic2ijXpz/Vw6B4/jnWXxRY7hmmyl8CV8fbaM4ouxx3RILpSiX3gjAPCr8RfV8GC7kiC
4UAR5ZPr2cgHbEq0tjTt980Ls6/L2a7zljyWYL5gqdO4nYox/NYy4kmepqdgHHi8H18jfayAJ2zR
wXHd95lfXkd6gFe1rwHLNZJDn4463zNa1q9H18fBRWEASqPFwohc4bX+9ee02ZVNU9vM2t6EypUx
nwAg50gRidq473LO0A5bvWNKd/3Wyo3k8uvLfyxOcUij/Egdlg0KJ4+3b9JEsjabPSKCfmz9Xddh
xhddNa5z0yzvv77UJy8RZHRAI4BVijDkd3OnCfYsY1rmTr15ulFdJENiQj3IWAG7atjdzY+/f0Ec
QMvLo9uCyOTtvTESTaMuF3Yw/swdGqX8iHyE/Lv2XFyH7pAcuJ5clpy3QxJGiCtpq9DmYPy9G5Jl
MbmNa/LN1DnbdmwhhdWumAaKjSaVbC8aorz26dBN3yugOziSdWDjRkiw9DueBv/kpomqdkHmdheK
kiFsqyTCPoFYu7tOWsNBYlgBU15NZVCZmyFqxKG6/CefoxMsLVxmCo9U3HfPLO9UIyaL0gXqyumk
7sYUSj2+FqkdUGmeE0Un42BYeHMSTBpynJ0D4+Hjss6kZiPicJa6OPXxty8toljTFXBp114Tgnr2
c2s/mlP10oYI7q02GoFtoyr4+kv5ZLAzk0rTsZCEOPL9nF0F8E2bmsCcEQs3maUpxRyVzAdaTZ9d
BcEQzUbG+lJuf3drpdcKPLLtGvvMfFWzQ4Jo4FWnX9/L8re8+whd23ZheLILd+hjvL1KzcavM5uw
B+SG+l+80qQSiwM10b6cObEYfH29T2YQj+2BI/lepOSreXs9aBqmM9Q+Z1tZOKcBzLs7eMtYY2Bn
HlrzxCfHLy+wPI9GosUSJN9NV8wZHiUJGF0c/n9SiK1PMXNSQuascRxXiJ4tqEKXVE8pN7caalus
5EVPPusuNV3s5lGf1eaBB/BJEwfdhcvMxokO6ZEj3z6Bfq4DHacjKIfICL+RKFcd+VNS/mhFNXV0
IgZ361dhbpJ6GycPfOBLZDPurK/fw2eHZdo4tNTYdyB58d5tPIo2shTgTo6mnbY9kK62vG3SHDUv
cX8ejaTGePBSMOLUK8bx2a/7gHyMWInfnAsQy5ep70fbr3/UJ6PZp+0rliaf5BG9ezRN3/g54Z+o
NIzwsbCj6dhCtHli9uO8DWJOhgOyhAMP4uPGaJGD0Gih+kVfzX53EPEzw8/GSGEDL2bMOmGUbYQN
GZPKql57rHPbGef/mQIO+/tv3y3uVrYMFscSfsG7oReNrDdJACBuIO75UtEB/WZIzBcRHaijyanb
X8jzy8evLyo/PmOCzz3BnfrLGv5+WinjPFoqTEwrbllD1XU62V6wZ4M71LB3gNCUtt2M1Tqg3YH/
YOxgDsNPOANg1t6BRUh6Cv62KtYTnk2ChCKbWBbb77JxRW14SCgGVuICZRj25NS3n1XrMDVbIqQm
EzkjjkFt5+TvsZt392qIJf6zqJnO8zlsDuwhPk42iBDYsJhoVRjq78svRkY6SelTeSOiEAS7DU+X
TSNenzAuj79+rh8u9XqURk4oAw9R6iJm/fM8m4YJnN7SRwUu2++zNsY9uH5MO0o5f/eDZYfCfh4F
gknTwX8/SGI/J+FgoMpFPTzeDEKHxxiDi7VpCACrjQgBfVXNtSWLZvf1PX6UZvCx+mIRbDmWY/Mb
3t4kCdWWE+J5wuKUmTfoqzElTFSTawy5R/M0u5dZgUjPmGmE0YawLhqcrVdCocbu2sgDPKebi6Zc
po+vf9mHtdLll1F5Zgwv2mD33VppBrlFjIKY18B7wnPld+4ponDr5OuryNcD+5vVktMLiuVFMuxR
PbffrV5O2slclxLsKdZLfxcTWkyUtEdg9RafmH+Ppr68N0dnEU45I0FYYZEMNBqtkhQ7bMvgUwea
fBlGQdbkFUyn+mcwpv6vEmCo2KqCOGo8oDMJL0NqmjeGoftvud+0GuaCmUQrdn8aA7OEhkLZcHH1
CFI61LE9aAndvIzaxTlMGwV15Gyp7djkut6JvvPPCRIKCab0qBGvzFRRUJzs2CTtFRubtaRLUywE
avjQCIEyU+Y1iiPby0nlczuKkFj9Ku97qTLioGpFzMpJpJeot6Humn4B5ZvN8ZC65MS4pMBOx1Vg
YKAlF8U3MHVYXXPU0VT0rnN/IilsjvggXiw9OLeBHvsnxy/n4kjleQI4xbMqpIB1jduP+aeydhzK
aTfVyIZhY/Q9uW4Aln/Sh2mCVW9EOdvmbqSqDd9Ew5yGiwh7NQ/RI3tG9Ox4EVlPjQmrlMamtn/H
2pYlrjHdPaRlaL/QrpWn8ygRdBp1WgVbl9SoArpqVpzTPhHJyZyk2C1c9FGobKyovaFtBrTO5ASL
mmB6Bf6iQelWpjtlFkrOhpOfF7vsycfBAqHW2FV9UzhQysBTow3eOH2L0nRoi/lHURXmrd8o/UAr
lLwwgOMYgGmJwK5DB6rDTdcM1TdiL4bfAGRGE6xYPf1s53ChU+oqvzU6TcaXShcQgXJTC8MVp9Wc
OAtphujUBtCTAxpckkpmkcIKllFxZKIRqo+oi/jZLtUV1HE7WayonjGSVYR4ezGApBOeQDQl8gUk
WN2swxr8Oac/ZjjY0YYPKs0UNcjhxakVDLI8RzcHKBcSGd3CPE+HCHtOsQgt8tKojnVbEeKCxmyY
kPJ0nY0ZvzAxa4SRZ+1JSxt/VbRKrTMI6cHOJDjS3nZTrRMydFwieJLYru9rJrnL0lV+SYSb7s7R
BBV3iYI53NHaLrdNNuJO6qDuQAySdXAdEMzzPQlGcinxHIe/8NpXv5q5H2D5oAS+z9mqYd/WYkba
jvwTHU0MD2alfe04GyLcUeyTy2FsakHVFy2oIW/BUFTQlGb9m7NNd5ynloVFLIdwtlEwfX6zk8Y9
3PTETBT2XNA2d2weTN8AHYE75Pl6p2il8oono8xAR9KIXAU+gmW8cYzIlcp18OSUrr7PZqrdZMlZ
NjIQKapTARTseRr6iKnAVT3juXEVdvAOENiqjwtwUuz5YV5biJbgF/tOb+4A0Tvxacbe84KTDS7j
2ijRznEmiOSBJerjdLwUnCQSUhclCzE1b9eJuIVCEw9s8nGI9YsDFEuDUc2HlqMPWzcqSphEAopK
6DCRhb29TBuGJaIH6HB1N9BzrPlcfuJ3JBUuNPwTvqXmUmY+Jj67mvaZKvUDjXq+GULLgEih25oh
fB6NE2oTMBvJnjbsA7BF47bkNdQHlqjPFk+PSHEMJz4NoQ/1hYaSYk9r1MTibnvFLpKFd1u4Pv2K
BIHSKV2zhKAHdxyvmXfCa01v9hhAcXw1FFHanS6iIZcOhajv6IKQbfv12vbJ/oXzu+k5/DoRsMy/
fZZsQbMC2wZAiTyxfrULhqO0i+ahLNWBHejHAxCvjf0uymIytRa51ttLIUEoMxiVQP3olZI9jKye
TaefPFPwcb91Y6D3ZTf5a5pF0bmKx/K0pz36d8+9/Agq4tSn2ckIBGNvfwSWQ4s1E6EYZVdjP0wA
+309PlhOa1/0XSUOnGw+HLOXy3Hspc8i+GLf3/PYU2D1Pcq8veqti8jM81+jPaewnxbzURCHh8bG
h+ISF+SQjW+G7drCyXl7f0D/ES+PlOZciC1HiGar76WAnpQBzAI8H7RHYRB6RySx+NcN3ahthQj+
UHXms7vmgMtuScqAh/xuv0gU7TQA88DzFNb9g1XP3qOTJM8os4l9nUNx93e/Ye6ZXRmlBVsiTXl3
z77IUi9lI7imtNAcZ+BJEZ/l7pEHzuLAlT65MyFAgyLE5PgmvWU4/VGHDYPJUDYt1zW1jDhexwg/
RiIbbMDqQ+B1UAb75oGqQxbt7cSh/kzmW3w2hyErOwPbvibitbuLjUTetKQ+tSssIXO3751K3LqG
CAFgxM7FkvR0ZSJRhJfh5BiMrLKmHGDMlfkLhKKN5xJ93j6jiHhbVIF6JAUkQtnEKfl06IvgfI57
X+2k3cPJmdokvyQXDRKIi1HU21RCz/vRCbJ4k2Rk3mx1nRSPkydUvM0Nq/rlkG8El3YcbI5rNuqS
1gCOBmQjN+V6IALC2XtW1L9QVScUUDZAuNbtENTROeyyUV/1uUJDSYBKXO58nKx6rXH7HSoafPYq
+L5cDrWSl/H+UEJTpXUdS3MeGjMA/q48G3PuzugHZEyoI4oDM+Un12PKoGTLMY/22mv/649X71tB
TPpwyf4lgEPKgwkNRE0e9DuCSrMNMSjmoRnz4+SMT4cmqc8NBiAz301WGKscQzCSkNzO88XIeraK
Kqu8QGXSPJatSneqbAR5CWLaURCrt4ITNa4i974KzOkIzZe/7RNCdxPSZOoDU9unP451HkoXZ23f
f1fGMPRArqLNmUiLMb6zFC3/pO096leuOx84ZX8oXnD88k2GNhoPusbvvQFtlw/KsDyuFUAXjbXW
Z1U3m6coNAluhd+9D0s1HbhB+dkb55xt0c1km+H57+aVrkxIeHe4w14FeJagUbrhaZG6yt5VtiTK
oWuASey8IZN3Shv4G8mJMFcCfgW8OxAQhFQVWCWgQVLOAsNC5kvlh1ZGizPRd8ib2huywcCK1UQA
jbs51/43/k7b21KV67Y9yeEE/lVJ+YKslu5nZ/Stf2DP9rEgyLFeSuHjy7Jdi1f5dkrrGbgjsY5i
7btd/SOmHgXUySbVfAGPbKOQqG1kBMY6IjF7rTIM7Ej8oDyFgC3Oah3UR1/PsZ9sIvk9Pgw3Ttym
+d5uUosqDBAeo3AqqjRmE0vnaUVTLDpwqscx/K4EzkkeuBuOYyYP/vfd6KoxiAZVMwxrM5rio06Y
JclniEyvJq/ANg/Xh2V0AKLyCO2BMBnBkgq7pMtBq43UrVdZaKljiLwOdvPSza9NthbeibbZfXMk
bwTQb28ar6gbjXdxZpgQruIBHrANLSZGqa6gXIa0T0/TKJ1tgq7c8olzr3hO5ehxFDed4hqPbXLm
TYG6TDNkuCvXIHFl5xOlKtg/hvpOzBWC99RDA7ZGROS+wIzL5t0EA4ahIRPnUMvztXr+phiCIo4m
K6s75XwbK/fbDyZqPeAScUVwjwoIAXPx+C+IOGtAEDP3qPY8cUdpTl6DWAzazYJuz09IZHdfkkxC
ru7tIroK4RbYOwIsyu7MCMf8sZiwKm8qwryQ4fLru63XACa48bxEe1tW1Lj+y9Hw/337//SYyf67
b39XPxe/1T/2XfxYsCL9BXs8fvr36x/7y71P2Ni/mNgBruK39zxMP4zS4blp//1PMIewG+keULzG
B0Tlj4m/KClZ/fufzr+oEFIoo72wGLhe62T/ITTKfy1FS4ECQSBF8F3Ohv+Dprz86+OCavlffZPS
eTs3s+pQ1sUXB/AR1Z9DoebtR6jpkdE4BZ2hI84Rx+ROyhbIol8l66DhE6POXJN7ITPScDB664Ft
qLK7PdlGJUDSPiRxepwG5pdZE7WykEggsFhRtHf8Sdg7dn8phuC2zbetMw+gk6UmC7Ke/GAVE6s0
AAyL3EeFOo4jeq2ibzROyniHIJBxF1XtYg+SlcKGIeZZbLppNo7LoW5eAr/Jf+ASj4mjI9HOOSJv
0GaNQSqmt3mOlHpvTw15jnWCnGVNfzMcb7pRuCcDjRI29m5QPyDJVcSbJL4LEH+0rtyItO6jfCqT
p9SY9HVqBulDIKJ+oJml9H0kYXOtmrFPjAtmt/FoMC1d42HX0zO2EFNuCpzev4FZqnvaAORaEDcw
bXJakPLMhrZDEBLVXTS0jWPf6izoU/i5BkHKwWDkT0KGbv4D6Jjr/2iyWegNAnNXbakfWt9prAFd
jajJQe+aHZDlYd5j7mvdMYbzNpHxBddEuvGlmUcgPVJ8LVRNc6vjLap+tFY+6ZT6PG2oE/Ks07ne
dwXBKMgeI31CZV8/MVeaMbImK9G72oM0gqgtQ4+awsOathXw3Yu8Gwi6FEnTdCeWaY0t4r9szk9i
EdKBdOdO42jLXcPZh4GTwhwkq2SHlI6cHZ3DS1rPqmifVDDK+gxgphEeS8wkC/jFfyzkYD+5qgBF
5iIb+GEnRnSXQcnibvwi13gHbKqEY6spTVkIoLGDV2CkyB5mojy3PW0/RwVol28p8ECxY99B25Yw
sTG5bYGb4FAeC5IYDRjk40p2PNtV4cbpuVBuAj8NmYG1a7Kqc689D+bSyjSgdAPmiNBAjR7mZle5
FYQZCF3qe10mS7JKLCYgWlQAIcL3Tlfd14WJAjICF/dLlgDpCH0f42YTxlMNSW0Um1EvGep17vpX
pYpLEsZ7VMJXoq0om3RBORjHeOCGl7pl63qCqUOpx7aeWkSdAlHM6WIMoow2iTbcWJ5DusScFW64
Q3kJLIqs7YpUh3lc3PNtRqlDZEC8SAYqaPTrhuzNdZoAZN3PURnfwwpTz7rwwG0VrlfhfcDNBaze
sgYkyMoi4MaJiqt2rm24Sfi6+Zqwl06ALO253QB4sv1tBUXL2sTJ0CtODoH9YoBCrfhKWgPSMdab
5sztVfHoiQZ9/WBb9Q2saM5FyqrR9dtGRuun6AIbeqQqsc/LHGvkxiAcKgdZJ7uTgeC2ioqoG+2E
rMz4CEBBvsfaXIFeyMz+ai51eM+xsDbg8bT+RU5bvt4w87XfszpfJL7SSr9HUQBUu2djcBdhGr9e
TIiX5mTUJBXO1hoKBWAwfo4iAciG57Op83wA06MwljFotfuTGTK+C1qiLkl69n0Y7h0qfWZqDTpx
jOsJsmJYAPgyerV1CYXpVhFdjMspq4S1ygW8KkrjKTlrZs32YD2zuod8oiiVNz7OA+JSk8I7imY3
BQI1Gc14koWU5zc+SnG+ekwHqHHjHu7s6+r1f2Md75/rtquf/wFhufnHriueHluCGN/Slf/iKcNn
+ou9/P8GbNmlWPbfV/Tj+jl7LJ7+XMuXP/A/a/m/lhoplVIa3i7yTJuT3H/WcmGyzLOSU5x69U8u
B6v/Wcudf3HuRDzrL3UVlnv+1H/WcjYH6OsWgs4i7uPPO39nLX+3krO/WCR0kt0GAjea//yEP0sq
cPWaBgViRZFAPrjCmXdBVcptMufG3im8fPPHk/nPVuIfRZeTxFW0zb//+Q7/4rxej1++0HCQglMk
e3u9VPrMMIrrNUD2SbsNsRhWMpK7HqHproWetUcej2TcIiQFa4ZzTyGHXI3WLo+rpphO2mEkDKgi
hzDrGOqdJGUjQ+l0oN7w9nz9+jsdk1IpRYyAIu/rDuiPekMAdHwuEua82Kt/6nJQJ8rSAYgxrQ+c
hD6+Acq/lOxNXjTQh9dz8B9XEl0jzLnhfNkHSu+HcXT3RJl7lA788qc34ln6+hW8Pc0vd+YhPFlk
jHxdSJ3evXGIvTFdxhLYfEonhqgEe01LJCZ+KZ3Ou6GoCTsy/APv/ZObpFXP1YRABEH74O1rz5Is
x2gU1+vC8ow1ZKKFPAN7r+4mfWSVxsvX97igqv4QWP11k3wikoHFhIsC9u31QBVEnFlSqAlzgROz
iSEFYEBhT1LSJrxPqOFSY+uEcWOxeAXkI9fujc5858kzSb9YDVbFGh1NNVm9LlwfOGhGx+6We5gx
0Ca2+z1jd/VbDYX5U8dOAaJIzv4N+S9CH319M589Oz4Qi+4O6s+/vMt/fCB1DE/cUZVej73pnxV1
ne7zZpzP8igtt0Un3QOVl4+fPp0dTsnLB0LP4LVk8cf1nKSsAA6gbWBTp0+NMvSOZZaY25pNwIHy
x/Ia/vcwu7wm2AWUlShkmfzzis/641KET4zsx1FBD1NirSjhJ0fom4oDVxFvaw1chimWAxBlmwV5
wrnl7deAwMaQWc1lcNeP26QifE6QLfVr7C2BYB0PsAP0Z1MoZ946Wdnuu4r4b6Tx7l9JA//15PRh
7KE259NCqUIRc8GCvf0hkefWULJz0sJ6eo1+zwcKxMA5zcYaIVCMy8eKAnGgfLcM6DcPmYui0eCw
uBTNgd28vag31JgWaTuui8xK1hajfxVqQ65tkmZInibKozchPGdxddAb9smDR6rJJOpQAAWh8e5+
ETYu8e3cr7Itb4WVnZTDRBFRYeTyrDYoMw3oFS8St5anXY+FyU+8iORmeQga8dmD5xszmcktKagh
v30GbJ/wP5QJW9ic0CTyoc9yZIcr1TSkdkWBQcK6f6iU9vG5L7p7TsjM7aYFvuTtNd2CmmqhMXCD
+6/2Uy/1em5NB986ySih95qVY6H56qPiwBv/5IN3KBGxmju8e6TO7z74Fhy0HpRbrkvX40ie19Vp
2wFMsYoo/gHcMd2gUC4Weqraxm4NhrSDgNnVMtp/PXd9mEt8fgh6B1xAqLPQ8Lx9BmPip3mdIxlY
GhQropNG5CIQ05OB9u/Xl/owl3ApS7hos8iPwOP0bl3LBt3L1vHKdVpAStPANbdIiQ+VpT9eha+I
4YRwF4ErK/bbG6LgQB1jJGhUm2a9J1szvh5him2+vpePj81lxlrwTEjjhfl+V9aKYYQy1BRr4iJ8
CuB5uifuFFhZX8gDs/3HkcGa4gSU9jmqwxZ5NzLCRPeqs7iUUSvoNUNlG7s29t1tnuCFDWaCODjf
NOkBnfXHwcGCtgBcBBJy+hfLovfHzB/rGuqCxObYeGS+TQvia8zC4qwXA3X7VpqrvAQO4raHZsPg
Var3Zj6kpGaivmX3gzOHl/n20rPjthanWYo7htechFGyhMUj5LqMYxNTM868mFa4SaWk6cbo2AUH
cd8jTjotyaPjHdi5lVzYE4k2kM8TgsZtn3LFWhpujK8mcifiFVw2HRor6LMFt/hedzYpAJEdqXPV
5FGDiEfazb4iBvIEWkBCMvokih+Mvxa7rwN1ELC37xOMjqThHGFK2Ww93IAnlVVHV8RcoclpSC0l
JNJX4OvBLnDG86k/XY/dvITn9Oaj9iebXYnIavqIQR2ThD01wXU7O3xDuMjJHIJIggimJ0PUX412
q38E7OrrLakR6GFEGZM2xXpC2buGf4tCKtTOkd1Vxu8wHp0f7Nihf7CVQitTzc1l2jVOudZe7IEi
N+0rCNYDVGsMtEcN+wyAxmOeIW0A5Ucym6nRk9X+rV0H3gy/IcKpZlmjgV8sBGA+dvgpNsMQmr8H
S8sHOx+M7FJLtXBTpmZEAlfCH4csN6Kby8OZXMIIXDFzulubBFHQoQcdIRwBjR4cid6KSmkChqpB
nXuFJ29rgD3EjcQ9XVSiEgU9gcLCwDZNA/bvKXOIXJGkHK7mPlXeEorq06foK8MjMDeN662d0NZd
BY3X3Q6y4nCgCJ+q0FzG9kMDXi0ijsmcCJ9pqp7Y86avf+ZYzZp1HJUNx5cR7ovqwWrv6HDQXIil
YDWala4uKrjHPAkJ2HrNTE5QdlTMtr1rsOcOuwTkd4xqyYsySlsWkjhDuDE5IexWf4Bz7hdfXZLk
GxcYOHxlnM/8u20Wd0FVzcOmDmrjIYPpCH5zjECdWEWHIIJcROuszbGZk6KWjHeQn5aUVB+fMYJT
c3gA3s1XVAfJ+OhVOHNXxFroS+U0k1tBFqh8IIY+tIadbev5YlIIlbZmSxt0k3RjtledC1tbhx1p
Bj3Q/m7jTlF45BL04u66hILcunI09GxAKgINURDF27Rv0SaGIXz9bafi4TwesvQFBJwmL1b02R0x
tsOlO5tdzvYYxj/xGGl0IVHEpuuJ73rYRbj/EeW1OvtW5dK6NWlmdltAG9Wxyi2Im1GDHjOnE9fv
AppMyWZoPffXUPTFhY/OgHTwqhDOiswFPtwI4WUDYqSIn7y+E0sQnSKWa+b93IihhJxpklIcbf1M
gU5RQPpxRqNxOe6iGXgrQHWnIBPTx94ID98EOA37ct22FVSbeRrEC1Wy2IRe0QNgbWGvBZvZm+ty
66SWi23AEcYpRjdRbIgPiPLNWJgz8mcVO8FK9gUjXsFYPnOdlIiQviu6ZkMtmCp8m2dgTrrINNpN
Thom+BPHGMi6MzKHNPG2mn4lloMLsTZ0fNkaS+pJiwSyJZ4sBx3v+qV7L40+pW6dZnWxKQDLbr1M
E00Ibj946kTHjw0pnn5fwtyv8oFjxL6vyN9cD1V+RK01vF7Gtr13p0K7a2ap/sGwq+CumRlQKxGB
A1p1rhGR6QxSfwmazYPnAOXGzEGRpFmqoE5EWMckCSFQGi/3MEgKCE0UlTcxQWRLIE9ZGnyulA5p
2TkTFQIzQ2Xo1u5VUwzMDO5YpBigG1XeEvmUoj00TeeJ/Oj2Z8u5uNwPfeO0xyHDeyOoJDogQnpO
DC3dRGudgAW8dou4qNZRW4wQJfqkkKvMBwG/HobR7I9Vo8NvqR0TOtFXBOwBlFGmXpG3zFQt1JDs
SaO2aM1lkXUnkbJ8rybSZPbOJLufiII0YZztoNOtGAybjNtSuoSl5E69zaUgrwPbhD5vpxpkbjE3
KdnWKjhnVFY/VT+Vv11geQPYI8qfzP60x5Es5/0pYihjOuVEpr6Zvs7SrUmLVa6Ynp0nCJt1so6N
Sv7sUropa9UE1bek1RbCxmLR8QpDmOeiw6EOYZ6I3l3vOo2FH9Ie/Rde51Bc09txgPABMWvJwyMA
gI8qkk8J3g6wRHw3G4BM3m1jGNnPWXnmTCidgJw1ZkNnnpRUwsjIaRchQ5snwz3nwDRkNZkdQu9r
8FdF5eXlUdjHwLViMH8ZJnaLpBR64ONZRfpqTsRN6Pzu/QDwQDgxGFZ0ZCHbxJXsfZgOI6f0vM+R
xPt5ieyK0FcaAjjXjGPdlxOGYz0SKKRFCQaYlFYE82EyF2eJOzTmllIZ8BntKVzCvTcroutJojb2
0i7TbzolDGWjwdMY9E/D8HaiBtOsR4IREtorVnbHAtYyCw9Ota0ohwD0qML5FyEcjdryhU43eWdq
nkZOvMlqEj3ZnLNbkh9Dg8yGhNBmQc1/dUsgEXmq0Y7TLtE4xrz4mCQVFxVjnnq/fC9MiYcWQwUD
wh6Y4oWqZ8KZKinPUO/Ket1kyy1QH6l/aBv1BiGhHtXtmE5XuQ6MiUEZoXRYtU0531vuXDGebNjE
aGY96yXvQ2ISpaogJMDHYGrtjKx4wGttJOs0K/3fIoiUOgM9Uf3sRadzJsfJvrZBFGerNrYSMDgm
pm8Z9uK3pz3z2QUitfFMNlNIavvwJerphq1SHlW6c+u5vKw5VZOwYVmVsxnyNDyL/c56suah3WaQ
f3/m4JO+hQoNI3B+q77MUkOeA7JMapa97MFzjfHSjw3cMw7pIzTmAXBtg75IdwhzWGRMS+2QHpTH
cZnIVeCVKDK1VUDyj8glfS6reH5wHGV/N0p7OJUemnbqpU2ttoXXNQ9DQ6IMxf682+Qhbdtz2yrs
5iiZneFumAWnTh6ceV4iK5iWrmEH8KaaH8cuaAQpBnP6HYm9ZF6VLDdIvLKJ0Iis1Wfa8eAmOSGV
i0BjLJF64dK2RZrFNBbZ866gYTCwzJREjbryoO6VHXWojb/8f9YswNNL2KG1pIFgVcBsew2Kuk16
cTOX5JXQWpvmOyiPIOma0ZkuEtII3FUNc40kdT6hgMLrGNTXoz0U5aoPS++7Hqq+QLnbuA4ZJMoh
mqsRURPsEvpE44b6WPjYSat+aojL/E4n2qzwI3SSrlhSNrekulDkCZvaueej9b4r8JInrHPAfcF/
jcaGMDm8uGwNdbCxzdj1VjorY73xBp88KFMS0bILk6oKtwnwVYcuJPa4E5MIwGPdmGO8NxIDEpHM
pLwHJcWC6OaQxtYadI7HiiLVGTwda/HJpvIXxYKKTpdJP3MbB3nyS/tjg/i8nmC2Ie+H1hDnOj61
J3Okf5JlwbWJ7D8AUyRLYrtMp7n5P9Sd2XKdWLqtX2iTQd9cHmB16iVLsuwbwrJl+n4CE57+fDhz
720tqbSOT0RdVFREXpSdyQIms/n/Mb5Bu63kkO0l04MG+gqeywjoqzez8stM3vPdqt760ZTqfK85
YsajQwadhCyY5mzFGnzWHETU6EtUjDTOWQiK1jcKRY/3qTcRzpDWGI4Kp4R5RUKRcd0m9ChRrkTA
V9WJHLzQHePpIa3oQfkymdmziWxo+XFsBFqSOj3lpgOevIJP9Oow1jFTEinM+Q8zV9n8kc/R3M5a
pINMB0R9RgNzVn1nGF0kZYaVejvpZOuWrUTwQniW6ZLn5TXLTUZgXsHuwGl+QFVkuSbeNkoDAHwL
JKt41A5ubNt7uy76HW4bHVbfXOXBqM02Df1B480Mw3hDMBw7dXjdJAJhJzLzUNX7+Vqxp5GYR53i
zC12XegJ0ZJMhAePi/ZCnCM9lkTpsFBC8QWIGLdU0GUZlfRjTZgjoTXVCcKBfJKb3iRCZmMXBW0H
Z8B/0tGkNgJ1VFckH5PpCwGJDt6pQSMFK8sXQlOdksTiutRSe2uPQ+KEcRXRryACbe4CoecVY6mL
ajA3eUGsI807DssGM3NQddrUBZhTnEuMV7mxdUYpmQcILPY7R5VzoGidzCk5r+U4gnTUWzIqZwvn
SlsbweIONDOKWcxmOLWtuHSMmRC02OtYRnNMP7nBes8Onb9N9KQ1RVTTjPHFjk0DwhDp2BU745JX
KLul24NCwxCVEGWe+taIWc8f7VHeZ245XRCnmRs+vpP8kGt41v2R4IZDW40MuKhozLthlNMZAbna
51FT6cAOfJoENohWfo100gB1Slzg3lr2gzQSGn3bW63oOMyxVG8axZS3kYMvCldN7tyj31NGX9bu
mn1YDwspurRVwO3huLADhX0BHKNslHfmXDGzQaTXbuJ6sV6EJtjit1GS+Z1Rlj89Q/TfQfa48irr
l+YLuH+0Cgk2fApchN12oMbqprwd+tJ4GqBwOoFrJnSNXbq6VZB2HsiwRO35cmK4XPkmYc1NiHDO
QAtGfbN87gVd63NiTuhL9Zk0rrRi7f8TVsRMXDjE6y7dzMlOMuxtQqUdIoF79rxkkaWkd05up+ek
gi+Z9BU5d4/KrHtjyMvXrmGxEXIG3mwMi6HPQFmqvXVG6882AaSOCTdeecmF10M3C5PaxsnDfy5n
b6LV1X1uJbYbloJI5LbQvEuZVeKC6AJiNtu2s1HVZE3xBdORvJ3iSHnJ3BZk6qxYUX5mjDmJcVM5
4sKq2bleLvE6p0xRNmkb9kkewQA4RwnDaxt3p7dO/8VzqqLf44hKD8Lo5Q9CiIx55xJyTurCGh8V
In+jvOAZVvxsDobKC6vxcNnsjoxAti5odbQmU77BHMcDbTF+c2xeKQpmLsjC4zdBK2RF9NSQIqJC
0Ccs4n1CJEXNhtnMvy18xVY4K0N5USgxTzsh9vgKbbX5M+tm86VP9e4cIbAz7tm8cZqT6Pof9cWx
yGOOmS9scuYiHKEkwePwWLyAF1f0AXKPhDTHtMY5R+LET9OQ9RIafcMXsdBYMXwgkKayw5FvUpbW
CcwNx75Tz6hZWC5MynhBdKGVbCMl9sBD3Uric+IeFcR2zAi+C2pAWcWOVZYMA4FTBgLaAjeY4LZO
OZcYu7hDsDnMQ+nI+ZlgtXRhO9d8F3qStaGFefEqN/LlqxRCXPTprHxtZal8JbKHmqApa50Vnpwd
A0tga7BDYBUVgTI1XXuWZ8Mcbzk9Nt+6SkTOOhfMetCIGtEBcWWxe2VqFWZS0qrmzehO0LLoC6iE
7bkmKh9vPT7XRhIR3t3XcVBoBQKmvNOyB0tM5lPPBy0PuPfNlzmdlrsWoWJMsJlJjEnXr1jFOtMs
gX4+cqnLtJxG/IJyzXnOhMz/ndfuA3rj0tulpomK0ajBRHKyGHqiyzUuFkwmnq7DhG7hwqswxDPv
J8kB2YetBaaZEOcoqsF4duyMdgbI0L46II6zSC0lxvCsz6uhYSauiRis6sKhvR1JlZwMAXgfyTCl
OL/PMho9hWeXwYCJsESzobZXNMVgdRLBRxZAK5b+MXL67rpNDYrWat6QNDkXdmVuy5bKTVCVevcj
ndl0+gsbv8wvpTrclkusJCGisPyJThCn1HQSnnHo+LBZb2q4RBt1aPL2LMkwf7Ox7Thr+lavEX4+
s/BMIX/qimuywa3nVKN94zdiVlgYqyH7rMNg9WjQm+TC2GWEdTGOMbMxJCFz7jQKgD/pprkXC9v8
ntyRtHxmuZMXvVbaSbiWKlEvqZOV8A1kEXHd/GMTAz+vQlPUmOWYoiLCtICq3bQd5lYKFYi8zqir
ZMQ3GnPvKyjVBjRBpr1cKAT5GGSDUF/w87HpBXg9OKGFL0dPyz9J7q3aToOy4qgcoqyEYXNQMlwC
RWJjTKaNPevjM2vxQNCloyeXxCTH1gFyrFMdshrotU9zocZoGa+DMrMh7hd1Jp/+C7yvplZC4eVS
XbzB6bDcTW4srv6rinJs0eVE+7cgSCRUWcD3XUG9ZPtxnf5N8RzKhWYYtNRRyOn6cZiN3XZ9tExr
fldOAsFEveVCUYyBgDUnv2pLJfoUZXZ/otHxtrvDVVEyWirdbQzYq97099o5UXIxiNm0DYqR3C+i
vbQsmLKiw2vfZhtVKaKDpsMpLSgRh2kldQRYVsRZxjL/tE/BL6GVuaKtTHoI9lEpXbHcvjZi0LCL
HPSztB00CteGdYXus7r++FG/abysl1qR72hP6U4fd5L0obOVzmSeI3jPPSe4rfaRVzUnOmfvXmVF
6+BroblzDOzqrQThuMOu34i1ZVOIWvlU1Xl3QvLx9ipsSj3OFgBmVjHG2v75rflhWiPV2bUjO5Au
t60MpKq/mhH6H78eemLrEzMc09ZRcb6+Tim1PF4SUa8oUrlv1xupYwwPy5SlJy71zpfA9sUAurfm
l3Brry815xEVkHbtZ6t2fLYsGA2VuMjONaekzroIbzNghT7R2H/TRFrF0RSuMSusvTjz6P6IZU0a
jcWAyjcHumFksz4Bp9x1VvXcRtoc9rReEdY5xYmm2ZFt45e+hIeKksZAjQ+b4egNqkq0lhhJZDAI
fiBOq5iKxKfNKg74vfL1dObsFalTM7PxbnVNN5zXdGzUoF3IjlxITj/xKH6Fph13tUjG0PgMLRLe
9KP2pwVosObQ0Qaqkzd3eS+LUB8psk1yeRnGabzAXAaTEE89wHMxHkazK/aeiaQ5T9YT3Zg220px
fnoyac5nwixp+0QFBQWjsk/Mmm+GP2jbXx8XThPa8atY7vfhr8EHj1wx1MB/pbwH0Aj4yFDz/R9O
GFxltdUgO/hlTzwaHFYEvx/VbR2Ype5eVrXzJDOluf3/uAhaeO4CFZfuHE2A48DXRyYpJxojN/dg
QYob2ObuqeG2DqdXL3e9F4RMoGPWxJ7jgT4YshtLMjnplg7mlTGNFGCZYS7spm02pREbIVjRZIdv
P7mFFZ0FC+nfsPCsTCfrLKv2paWn5y5G7IfaGt1vHz+EI5P1qq+x0eZY4DnwKqj6MdVIR6gMdi+r
g6a0fqpp3H4ZmvbOnpb63IDyiRZ5rgO055RFnMkZLiEIwuN2hunKjsFN1KakjEqI3eePf9eb6eHX
z0KDgXQKBZB6JHzpvGE2qb3XQdlo5RbVMlWuEaqsV9r52dKOWJ8rGFiz9+Pj677ztsx1SKwCTuqe
7tHkwIkES6HGoIBJTw8gctlARtRgJ7U8JRQ4snX/evRca9WBWlid6ai9/pao9o7K0qb0XfOSZmsD
PLYsZmNTFnSVBaDRNcsemDvW0yvLg7RQeMupiKJfHfOj4bki2QBKoitct0Svf0ThzWy3BW2C0dSJ
f9BzfVOg/fEdFbxJwWs/aLP0zqjxyG+NIvSvhieRqdsaGiBKSK2uJNe521ebMSfysESIjcy+bO1P
yUxNK246RQsnbao0ModMb0uAbFcHdqueUqe+M2Aw1ei48V0VFcnxiyuRRU1RM1S8uFh+sWDa3yGl
LzeWwAuGUUTB74USQvHo5348ZNbXdPQELQdc0rqUMGqOBTu4V0WjUl0JSs0cnicXGwqmYv0OJY96
187eqU/jnSkY2iIAB2AAfCW/9JO/7UAqOrFEK+hlUKAuvEPoNlzPlWmcWJTe+RAA9ui4lCw8a9rx
vIDII800IgWCKmnbT7C+2wuTivU1WSHaie3hEXXu14eAkxIHJVIWsLvHAFwJ6IMZBrtkJ7Qk0IwS
3A9ot3MNVA1oUADPYlI1Kvwq30qqY/CZykctjS7YqkTn+tiemHzePmFHY8phd/Br53VMOGuKFn7E
WBKgomjZzuxRehHcEJ9YSt+OG2Q76HjZRDINoBh6/eV5egz5hm8oiAtswBVuyBDo77Sv0PBe1RVV
lI/H6ds3yvXgRzDRGKjSf9E1fxs3ppIDFta5nqlX6baHVUGMgBatTuhTiLh3L0UuH+sdTn90dK9v
LaU+WrSyKQJnGLqDtUqUlhzKKgj27MQ4feddrSo1tParThK93OtLeTntLadgxIwFpnnCrMxdAo/9
xFXefVdArBim6Kzog76+CqExai4nbiii28hrsrrzioJQIKRJr87OxxMboHcf4G/XW//8t3flyFZN
3a7lrrph+dTa7ugjNc+2iSxP6Xjfu5TBWsdCa0AEtY/2Wp3XRxMgNIZh07m+iV846EXRncPtMU+c
0N67FAudxbkTm6N2DB2L9amR2kh3K2uEeSDxJcI/U2pXtSqU8OPBrr29FgJ5jhWkC1JXwqT8+gmS
KUIbWSAwqDRde27tGqksCOWbBkhvtq3rzg4GUtAfch1LEw2n4ZH43SjAXYSrp2ojNxQIz+mRiIbM
dsTkJ77Gt+N2/X2MJw1BG5HuR7tPVbBlbAbmV1vmUOg0giZiSs0n5ph3ngLmUcsG8cZ+mtTM10+B
4j3CbfDiILeacpdEZXFoW3sJTeKIT1zqzSnSXVELbHVZgtcj69E4qtPBLrAlFPRplyoPaa04j9Kl
DTmTXIP1qcCIHozufGoD+/bTXJnV3CIMTPSyx3Q/wCLLbPYWzSki5CO/iuOeOr8m9qMWnfPg6zve
e3/GKF+u9NEcz3Gq17sk6eNNA3xOBJkzpg8ct29Umiz3WjstJ17125ewglttfuWKCdCOn0zsCdmo
AgFCp7vDJ0WN68tBpYKQkH/1x/PUiidlTOEB4CU4R++7LXOSr2SaB4XieV91PXf9kQa2DDsx1zdE
Vc8nvrO3wxjYAHYDS2NuhA90tE/PQFeWbYNQmQD5/sGdjPnO7Ra7O3Ff6+9+vcdiT/c3bIBB9gYh
0ljERri5RAJPqfVskSWytoGKJ3ozYhjQr9FNHCHcH0j9tH2voFX+8Xzyzn1SjWGTbDpwyUGlv/6Q
yNghNgCiQMAO2tt49ZBt8kTGnz6+yjsjhU0ktuz1+LFGAby+CtNjhzZBZJS8jfFOzOMtvojyySpY
ZT6+0nv342FK0fDzsD7bR9Pj3MYA25QR2YdKinPUlOOzo3rN/cdXeWdnh24c+wLqfao8+nGIxFAQ
xTU43FCHmLdA9+LK0IFNGKa5F2/svphDUxf0m4p52Eh7+i6s3t2h8K12HaWfLXbSLPz4N703lBhM
64kLaC6nhdfPGClLxC6rXwMVkv66RzMVVDl9jKWXNNf4hjl721G1hZ4wh2prn5iv3jx4HgZDhanY
hszyZjJgRuyiAZqcn2Vj/pAoXn4JiftkSvA7l4F3ujoXV/MGG8zXd5krU9GzABPahIxhRoudJDuo
F4j0qoJSPrmvLvlULioZbPjlpkyWb6aWjLscKd5GSQexIYPeecBFrP39/P8dptPmpfokupcXgev0
P8BqyjP+107T/9MNzwyV/2VG8Lf/sZna3l8cApCDs7+kZWauhOF/bKaO+hc7MzItWTk4KhBx+T82
U03/i60KEInVIUV/bD25/2Mz5Y9oTmGIYkUmfAAb5J/YTI9LBFhfmSdsl/01aEKKtkezkuJmYkbp
Twtu0spbSwVa6i9LvJ8gxSWHUpvKgz2l5f3gKvGZNrfDskMtiAEC2c59ioL6TE1LGvadumnNosjQ
cLXadZNmzRBSybfO6PWlV7aSOXf65FafRreHrK7bXfT3pPfvGHr/sX7ndYr916MQKUNdpa/G4fov
/D0QdfcvNlAk7+DnW1tTqwH473Goa/BJKGFyvmKvuvY+/mcYWt5fqzuamZQ6Fjvt1RX8zzC0nL8A
WsICoqT9D9TkiFTyEbnkqFLJLpkSgbten37dSrM6nrj1RhdrUSKsKJOeO0v/1MR2v1MQbl2IZfbg
UZTV+bpd2VHBc3YELKApcJA5N7TvHY+2fDScVVWcPfz2CG/+3ob8box+vQP99cNc6rr8MM40HEWP
fpgTZUo2FaYacuRtzyuYWwi4+okfylwfWODS/2jxXi/IgupwkicrCHveakv//XRoqlOX0iTQaZjD
llU7tzvrDEU8fnxbrytqnAbBIXIti90IK/ebDs3S9lJyCHXDxZWERESLIUjUSNXUVwz9ITP09nNU
kI9mqc1wYh90tG9Yr81caDMl0i1c7/ToDiPX4JztyHhjAEX4SvRdcdbPDvXEEXaW3wEo2RHONCH6
z0pf6V14gEsy6LuSyfWKBc6+FuQVffn4gbz7qzgxUONjymU/b7x+7k4DO9CI4igk003ZQix19giO
e1S9lBrvaaH2583s5H6hO9GuXIbxc14R4kjt5xYRDDqlznCQPJz4VXxgv+2N/35WlHSY6/lAOMyu
f/5brcBdHIwbUIZDGXvuVuSeEaqZ2X2T9SD3JZ6wL97SDD9tyme7cVRvM+nY5zDI6nPYaOIPKaG8
uLUqCeqPiZuDyNEjsheI3cmqrrWQqSFCRFi7abrE3TiNqjwlljf/WfHw1+1TfmXmgTXHAnX8MaDo
LbCDAoz02rrY0swGAJbXnfqp62aIqVWKS7Sapp8tL8BHtSGu5sbKN/iumjMlSpQHlTbbiXfy+iz8
6zcxfteTmMV0QGHz9SuRPWI6vbCJXXds5xaoi9yggx5DM44k9T2ivpyu9E48+tdbPi6qqWtuGTGa
HE/o5B6NA31ojAFOf7apnSjeuUY/7hYc0See9ztXMdfJDgw5hXaKe69vraKT76V0jDcyB7DExjKz
g2IwyruPR/WbJ4i3EFoa2w26jRAWjs4nVcrcQJKeHebwwS+BK5kHeDcEeufs33fLkNo70Iz2zcdX
tV8fDtZnSBEawC4ELrQhVKNf350wK8+i9GaGdbko0R5gp/LT1GRSbeu5TbblpKGunpFkkA6kdHO3
iaoaSX23TDqxwy5xSKHCgjj6mteJT7nSsu2uDbR7q8HPAnGvTzjbzLm56zCytT5AHXmXZVZ8sZ4I
r7Mp025b6qXWphE0xnw47v1FvBiaDLLBmgsfLfKK649quRu4mV2vZnp9xWO0LH8cE7kRldFssYiP
uL2kjlw49nqyJu1EE49JI+0rVSmnajsmen3GOIGQLx2OQ0FuAskI8jSvJ18fnOJTj31K9V2tjUFc
TUMzEkdEGOmtxFWyb1AGuztDI68ZEP5YfBWWhSrUM+biUXp6GpEJpSgjAqVEQ5CqCiTZhjI5z9jy
ui6Eh5qhIG4PfeNFn6Y0ah8LM0O4VHZV//d54//Rt//fr3S1F/N1UKdYl7nfpkdYSgs9Ep28X71U
wpoIxx0GZHtjt+jGjKUYr5KCPLCPB9L6gf9vveKfi+L/1Tlorlk6R9PgRObDYMRYHgBd2ZsFwPum
rZom1EEV/ulcw9wHbY4rafyPlsXr++v7OGe/5HEpvgpA5526jZIkDxqjMc8Y5zPhkEoRfHx/73ye
aPkMcHbM9RxAjh9qHI+RXHI71GpPXMK8x8LhEAevrQAmh02JLdjtf3zNd54phVyYqTSFsXAb65//
9iKJFk8U3CjcaJqaW+QU2NBSt9oabezsP77U+syOXh9rKfsOe605sft5fSm2bMinx5oxsxBLjDOr
3U9xg/QvmxBIya4/cb11Z318QbLOfwXEmWymraPxUjhWWw9YVcPSxiTqla73012m4jlNlvR+IGTo
CaPyMO3UutOWsK3J6iDdNpqsjZpbhhMsjVvv7FWpGvKBqTdtjGWWWPB+PvQVfsAT39Q7r4IkJs6X
Fg1IFt91kfjtVURYzCZF1JwIyca4GIbVwNpEamA3/Sn6w3uXYheKvpsjKGvp0fAeSRHCP4PEX0vw
B8DYSg+ZooCjZ1o+8RbeewmIAflkV3EQaojXdzUneg/dLXNCPI3RBSr33l/YqTa+26e2PwFWOydD
+c9aPb+mCrgegG7gcBNvd9wrqz0vxXu8OOHg5BVFRRjVHSYK7EFS3/3psObcgJ6MuhdwcRR5r28w
kYtT4GW20cuTQJSRArdpl6EDuI30QMtFcQIU8HavQK0LGQ9ax1/I+KNRHSVGTko2wgkyGaxtr8zi
wmOJPTEY336sQAeRknElpnc6tq/vqk2RkSKGssLUnj0MGumwI618uDJsD6UB6dAnrsd/kv/i6+mB
yYWqCKUQQLhsd19fscg9j9NXRWSMPSowolNZEZOrmSP6BjxXFbpl9Nd0jZLmrJftQr75JHD5Rb0G
S9wFtYmZ1vW6TQ/NBwC2bZf3OPazCrG8EeXBhHIW9JxkHzG2wth7i1juvc5qAUDOTfE9jep5l6TG
9LMHhnkd487Tty2RmpNfGMk0bMlRHlq8y8QJbpy8Ta+Q13dfZaaybyHYFARY03mxD/S9+NJmYKt8
U43J6cjUbnhJ6pWqg4kRp9pk6NNzVLP/CjwcZIKDdNaeczRTv5tAfmXAqy8f+mFoH3Le9s886aMr
EDCYE8ZxiXLf7YS6gqZB95HX6JQJH5NmZr6lyvrZqk0RnXlOYa0PMZpvLCWlbmRi94m2fZ5ia5nL
pLsylU4S+qAMDi6NHHCir4jUOTcGJOm+J2P5oosWk1QS2+U3uxFtuZF46e45LYyf0a7PMe7GSYsv
hsKAIuzNs3yOxs7G3t244IjpiGEAIPRFfMbUXzVbsQAxxe+ilyS9pG2/BFqCUnyXSsdi7yQNYfj8
KCYkIovK7wvU0Tscd1kWgiRczfUrZMDHv2JD6sUfB+YY3cn31avy09bHifvK03jYdukU3xVzETWB
jjnvGp1s88jeTQjoainR3em4VC4hKa2++GiSe+JZcsWI/bQGbwBiAhs9IIteKP4oJIQsMjFU54L4
k2g4DLYrHooa5XiAfb8iwbedqzOhY5bx88Ul5AXEjbdrKbufq7hkiPtFkDkHjQcH1vfSvk99wITR
OW9QagHbz4kMIHwalT/HijOt75a/CIMrJUYqMoarwcUbhg21c+4ztVKaMF0z7y7hxdQHxaqSH3qt
e/kuq43osIgJ2gb5VtUhNSr8JKOhxrejvej3XEgtAtl39eMkq+WOcQ3yNUqa8aUF5z/s8lrya/WS
Rc4ngK29trv0pE707VGAj3xtkbjUDFycca8/cigZWgERTQ9bwN67FsR0yBqsX2JynzbsO2A/qtMU
OtHUUZA41Sp/W2tgNwemBs7Jyupl5/r68qTWtK1e1nrYVJhffa1cIFMWqz90RuJcCqvZDmYThz0O
3LAhXPPaM2vnWueFh641TBckPf/Di/yXW+m3a/GqWudcS52Brdgx8FwopQuzVrPD1uV4QSk7v1Fc
yAgtlPfbj5eqN9U+9rJrv4ibX1XjzvEWw8PGM5iOMPDv2NNB1uMckvlYXazijPOZPIZvkN0qDJkY
L7UOwx8nEMTSeKj5nInPc6DTnUMSqbYf/7C3w4I+IHo5zr8I59+0uecCs+MiiEsgLHs+qMPkTb5B
ctC2dhumx7ziHJZGWpBi8gpGQE4ndt5H8uV1vwBWCK0wctKV+nO83C0ZKFQrmWz8ymN81aRM/ZQB
m0MFvATZrz1sFyLmwJ3nzo2TCudQLLjp1mDC/iuRQuXTx88DjcjxakjBGBYPfVFDW7WMR5tlDJES
E6MRs5cYhzMzKRZrm9ucEP3WiABkYJtM9V2HFOgKBC0nE71hIGEJVbE/MZp/jDM1U3BFlXOQOZ7j
oCzoSfnGQqIeERvsNIPIyrvmwOmZWa8iOeQsbqCwki61om2b2LAe80FV97qdw0WstJaEp7LXur2e
JTEenqguan9Az0bums50GUyzZX9OoNzagTrPGpbTXDciPqshvUIMkiD91ImE8Es3h4VN+qL9vakk
0w1cEhX3VFI0Ni7kbnqozdbAfaeQXRU05hQfNN7Dk9EYGLqMCVpM2LUkuPGXYXF8b+Oa/PRyHlTi
lma6nnj3FVdDye1IVKfQs1NHv7aMpn+wl2kRW20x2uuBGdgIyFbW4q2ZzSjDU2l3971DVWEz6Eho
9pOrK8SNWOoleAS7uoGOB/ZHSsfQgjpRi8d2ICc9kWDPdsgxqH0lTd8TnIx3zfDrVABlkfPqhTeG
VtzIWlg/stqtlB0rZFG+lOOsivt0YXw+LF5i6ft2riH1glkEL2gAeBjOWML7w4LT+GqVb48XpCN5
ZpAbEOvDuZC1ecgm0Xa7ORE54Q8YKbVbFArDlmQYowVh5qoRKS5uB84HETJGtKJPrldAiY2JKpvu
1Vji37MTGg68zXhFKAwdbOw6bQBnk9ym6tvOUPvvSRRNpCjO8XcYFGYKWSC1ntn+kiVB8OOsI1tW
mifUUCyZFXbSLxwtB+pYWRdlQYJlPTq4IM5hWPXTSNkObsEOIn9K6yrvFXMztYm473t7XQTkXOwQ
V7g9iekleX/t5MAD7Aq5bVKYBEHtGFB5QBPn+UYoclC3S8UwxXydN2SWoc65zubU1QNCtMsZO7JI
CDTTRQ9Tau5Vn7j32PXrLoUqvvD1adsOCuiDgLxZbqJpstjoKWPzQvxanexJOhmIaEL0RHC9nRcF
pMwOe1FbJNZFRpJuQUJg7Oo489brONCG95U0k8G36plGsWn29q6JBDAmsWCKChmEsrkgy00Fwlkx
AOmDKM+EezuOX3ll74TdgvpmX2PreYpJqt8rpUfObRp5Ug0dDQDXQm73l0HAK4dKE61m2ZxmQjj3
WK99IUFKrOdXBQPdrM4g4OdKfp0UaoqhIQv5tMBfbjFRM9J8pAz1ru3kuseJ3SelVmTq4zz0KrjP
5prl1vTqwwC9BFQTg+pMLmb2Yjm9chv3ePv9pkjHZwCinRpMTqF+yVtPuUcDD5CF/aVyWwoDjk5K
xeaTKNtIhJM9Fl9ycPFPo+4N95aW5T8nfNiXXdwAnFD6BvhISdbPg+418XMhoLX7EMhQdmW5AE9v
dYke+3xnQ7kBtlIXm6LVaLxTjGvngCM24ewuIWZ1EEWzY/kTqTyevzaaNrqJD5G8rxVwZQyFdl2w
vYZjgn283MFGNb4SGJQ7QZG385k7TjCOBgvH32FNwaw2AyQJOlHoFL9DiIgnEjJFLs8dPM/jduGM
eRPJdnqSZWWbaB4q9yEfYgzNbasZoV6MkjjDZIkvtZEcU18jKWMOCABzi7CZeh1TYF467RlgX8Pa
s7AgpJjqCUwBelY1PTSD0ypAoMr0qqy6lsw5sfo1DRdNyKaz46UMK420pqap60fQfOh2Ug8f7UbX
x/6HoSjMZ26cKdcjs2RMdb8axkDwYHEvdhnWaEXm6uMkFA8IFl9lt/MWap1BqpvJoxqRe8GSgm+T
tALC7OpUBe09qTntq9it8/zaMUVlhy7irHm3eB7ZmnNLBPpUD8pn3nTX0iIwYN22ycSG24oLkHoo
S9PVaq95T9B2hQ/KKoNh7GYUCQqge8nGywf7YYwq1qx4qIsfqbaomPoVJ/8s1Li9bbEfJaE2VNVF
O6c4rSHJmBa0OlNGAXylJA1VUyjdZjIqkmSIGJfPsa3Xo6+zg36KSKB67hIlGvdJXbGKitHIq5CX
OVxIgDA0m7BNqT7mt9nZRLQcMJSD1HDFuk+DaK49lR1qqX1SGcSaqdCFopBMkokQFSLmKAaX9BH+
3rL8O9ru/2GKj1Wg9a+b7cHy8j05arbzL/zdbNfcv/A24YWEaEq8nb7yc/9utqPeoBZER53JzPHQ
W1A2+W+0uPYXjR36sQ4991U3T63jn2a76f5lUdxG6oOMd22DGX+k+UDXfLStg7+MZhRZCrtclpU3
1bA4dxUSM1boQu1+qvHgAy729ngjH7JK6Q84G8j0ySjkd+yvgm5wvrVkyfnK3H3uKrVlB2zkB3SI
Wdi5z6qZ36Y06WJJHaAx+4uRPEGO8eblUlvVlWV6506Z4d4A4ubbGF6cgQQQvOcHdFmBORoEePXy
vKD02iQQ3RZs1FZW+F7NRFxfKnA3SJO+9Kzyq12q3+sp2pui+9krHvIq40xtnLtEH7eDuUmKx8R7
qeX56D2KRd1b0Vk8AXZNLzQmwNYgglmdfYQqgVrN1Ft2HnCT1rC+e80zvw5PzqUK+smPMJmWaXkj
PMl3lG9cpqSUPsZYHeZcbtjW0Co+7y16feYcZMunpbjUqQqgep58S/me5erDQt7X5C1Xrtf4si33
inc/USKhW3GddV+WijhsPuaGRXFhMoiTs1jWl7MZdHa6g3NnYr4bHuOyocfkr7woL72EeKGLs1Zd
AuHC/emtFyVW7kVLDu+sQEVT+vsu/ob3lARZnAefiP8KCj3ba8RozZx26bLdTAks5UQHpaNeJmaz
X9TYxI1uWpd1T4ZELr9nndyVBK/4o4TwIKcLR52uk7nz6f7uxzR9zrutzL9BozT8XF2RjIVfKWmo
67s0BllTaXtvVJgXr00BYwnYgzjQ1MxuYy6bsFPNDaAXN53+mFFKovRA6MdNIc7WNL1qHLdsoCu/
SLzkQEzDxZhrbJ/wilhRd0fZKnC0m6jCdu4YYdF1N7E9furcfPBba971Bkc0SDGkbs/lFwlSx3fs
+Tau3XNjVAtQLq5fuctWFQAn8Cxtm0m96y2e7gIUgO2eCHROmuai/dTUF5PMspDp+XLOHtW+3MWw
zXoHJ8v4ueEwfRCwSjML+3/Glq+d9Yee2EMkmf5U6oRCQKJZDp4YfUtU5yB/smDs62t7vgQY+DNz
5FXvFWHVQTUS9S6CHGnlX0ryL8ZhCnu3PE+H3jerc+IaWWHDVhfhYH2bh+Khi719DJmgoMllqeNN
D3bJr13wrAN+Rw3pZYqz50eiLVtTKz4LffgUpRWwcEqOi0sTs7vCDbsxU+sWSBB0tuJQmMp+MqbL
uVa/e4X1hQQfxsGTt+w5/YSRgKdYdgezfhR1dz5WITiRs5VXRJf8nPgNoDYePlvVvJntce/m0W00
lj+T2OK1iDkNzEnTGN8Di5l1NSyj+Obo3Xevq8+SX2+DVOBEBXAPjEMqgC6Q65+5c/aFxfDz/6Xu
PJYjV9Is/UReBjj0FgEgtKBmcgNjZpLQWuPp+4ueGrPbWT11rZazK3WLJCLg/otzvuPYvB7C0L47
R/lSJbFniT06GNk4IMLEZ2h5lCL3hzby0qi4OSvcttl+mAnHCQpjxQOfKWUAufcJEs0PQmxWj6xu
6yoWejux2vu4wnq9RAtDCERuwRznV9amlaeO7Qv8pQ24mbOi5DuFEVlZ/lhrPzGM9yy7ZVOya0I2
CY0G5fCXGi5AvIrVI8bUnev4p2o3lxiWqaTWZky3Jm6WA6dIIO1tlFBfr/lgzI8cohNSueWklrzT
yClM165gClnyKEmmeapicUp0Rd9zpuvbZnkZgDWtuhxZBFkUDUVDpIr+lCGNsNYk8fUeGJENp8tV
wu5pgf9UgHJ4KLrySh58tLdzhshmVK+7sAUHVKnCDNaYdxLfZ0oZmXxksjuCF/WHKrzaI9hGkZ3s
Sl+ejUJ5a/PlxvL+mFrGRS3JwNaPgyB6uR6Trz4Wj/SIOsWe+dWSy76BwWIzK0/jnbNIeqvcTg+t
XsxeYcy3cTDED613mHMSXw0X1ACN2C3ghceWxCITfLO18BrpIjyh8G8vSdNQj4+Aems9P1lG2OzC
foGVVTNluEA9Sc5JESIRcQbfTjTTVTQx7qUNg1aptRc4bMU+DRVzb1OuPonWIBamnWNObOUcQgck
5AnjlEkC0yuF1BQYDPkf+GKkSO+i5AQCZD5G5Np6UadXOzPvII3YdePnEUE9mN7Z3i1myD2YZuQ/
rmerdYKGXKZmgbUqhngbkRjIefYLnSV0M0A57pAo2VPEnNNv6ZH9KK6rPeF1OeyU33UfPalC7LRG
VMEiH0GOaacQPLwn23rwW46qG7RJXpfRMctLq+l9oMX9+BPlMZqpXF/UPQYBovXQ83DQyvJiTTbW
83VsrhjfoK2az8KY6/2cWhyMNNybmVr5fuFF8kMvFcWLbek5E1F1Wd3P29z2eMgE9wACYlySZfve
KnXfHCj44yX70c+xEsSpDYrEid/yCFSoop2iuR72QAqfkmwpiXVKs189I2S3FlN6CBlXu1Vh2BuW
FbW3gMhy9Ya6f0hydTsBwQt47hQCpvxZpGkDUkzlC2s2eSCq7mboYvSNMg83Og5W36iLHgbM/f9N
GxToZW1xLUv5qZFosDUINHG7ON6RKPnM9uNqKPa00SqjOQ0KpYH1ilTOIUcJCFmbzutGVMtPiZKV
02HGpg3Ta6N09rLLzFUnGnFoNgRwLfNWAaSZrN9Rn6geE3Jlk5vt21qWv0czesCNo/hEv3IEyPys
LumLlnT7LlrOcaE+rMIKNK3c9cbwLNvCUwHjYUr+NVvZR0V4IfDPbctjT5J8i61ga9oDEtsg1E9s
dtjQ36sk45B0xtbJ2k1MB5OqEwqXcDN18WEt7ITxwrDNw7vepDlXRnZw5uIaOcMmn65NZ+zKEkdi
XW9DzfTByELCoVQDZeeLjFdDV+sLz57S4UnoqXOoCRL+Ab5nPK7jGsEWivn+x8pI/yoId+uKKV1B
RTNYAzDv0PwreriHUGFvs0jOQVuOs9fHldCwfepl4vfNil14nZzc19euBirTjcYuslgVkQaQpLTY
qnNoanKy7syOnxkJSgAUQ2KwWzPDZtMr26pe4wfUq1yJKF/yoBsRg5C9qGzNKHcCWegzG6ve8LVO
YoBbuZBKp1mPI/CxRzV20u0wrcZuiDP1NBID9kHz1jxWVVeRLrJSHnXAE590+nvo2ybUJjDMmg6m
Zx6vyCyzfVMbyi7N5+at1dGb6ZNmZq4yJnDyRFlC2K2X53RdVGiwxnAAe2d8Fyr+96qf+gdHEZ8G
GEfgck3aX+we6dAcVRQyBQ3lJWUKEAx2mTwzj1b2Gn+6O8aK9QCG3fLSESZPrlr1DsgmXa0YidMM
JZFyWqxBNSViDoN2cWgTya1hNdoScH5o2o4h5m4GiHwYneRddt2ss95UjDc1l8lmHdXY66whvQFe
ZszAKAjirAnQ1k2Jan0xx8HZ66Jc+VDvRvA2pD5h/rFRi06QBQu5e00d7U1Li/C90Lr8QPwYbP6i
WKkRkVF+rgw3XNGooPt0qyOA0CqG81yK9J0plr2fVYNdnpwKRlplXo+/V7B3u3mEViTi/gNSvMKB
qAnPEoN+lpX9mDjG1mCyCXQp8VrTDppWejixDk003vGic7HlSUJMjcQZXRcE6flVz2ZvWqaLZHzJ
V2mc5yMFe+cxX2HptQiw2Vn4oelTkKPXZRBRnhJFPTkxN+Bi5ywIqmfwti8ayaJpT3KOPnM8Vc/c
qwets30FUqk3s970Gdz8EINKfKpQAwZStd8o1epPaXeTMDY3Dd52ywDc6XBe4h4Jz7mszrUa7x12
IWKtGANNte+Y0WuVzQjFwmuHDozKT+n2hNLHBwIdHDeTI5AwWPebItLf1kmR/jBKHr7Vbkh4+unM
5sg9wMrJXJLkkC56/SxlQzgvo7TnNU+GDUgDxzUxk2z0VJUBuLDWq9P2Zc1X5zHLsh4T3oo3NjcP
BbLrIbGiIAxRIjZEBrl1xhf/Dgh2EQrV/lyLQ2Tpgaydx0X9qBIm0HV/p+xtQyYn3Ci+hcLOiXW4
YsKvo/4kWQObKQUlEHt3EPN2BsuHRe27XBK/AQUOARuMWuwpbXpu1DeGw81vRx1/A7m/E3378p4f
1wY5O76NaihEUlZ9Quy1yQOgGZiyo4J4l/zVihGJlQ3eQD3KvSEK1N3RAVfPJRKEIZbKcKvjSXUT
y7C3OXBDprrxthYtDGcdAQATIbb+ZTf7+ViwLc5R/QXcFtY5G41su8oo2RmJpr0pLUdEF5uspNWs
MwO9UBAaMaDyyV5qrrGWjD5stYSlT2Qfu0HyUoD9LAIJqCeolFzfQSqODyLJy5dZCMcniDu+5YT/
bHq4+28aKIetqbTttmcnI9x5nZ23hqCKm8kw8yVFZflkGYPcYYLsg4EpdLKxc8d4kwaykHhs0nNe
CuepzEW8QWirs/PANEJfMzV7FX/H20Qs3POdyvE5W3n/c6TeOPTrIA4K2sMuGBq1fyH8YLgOWZke
BEDtDzBr0M3HbBy3etkynTWcwrk4k9m/94YMnzLYp4/qkHAxjQw+VxdGKTYTbdE+VlOPMw/PmcoO
XjakIjr1vBtSuNNSltazgZEusMtsvmRGrRxXNaEXs/iimlahPoWyuUsBW3EuAZvui9ZqLiE7AoJ1
zJqjnwTMHnXH2pgnLoH1CL+f9s022vKtz7g3VWNZNqPS6k+gVeJ3MJyIGjWyDd4Gx+hlgKpTvjJC
mPdtlOo+SujKF0bK0hv50hwlbY9nsZWPs4pFhoZ2MDxZLhmPZuSitjtnw9Q2fs1TXfcbs4xujhzj
7wGBiep2kQ7xOazWga+WFSOGNRoSLEKpButg0SLCrV+O2Ou4I5zMRoAyslWpSp88G81Pp/IU861N
nHmv3v2U3coemwUYCKjJ1XvzuRDtjXu3cyHVtCzecKoN+pNSxPQxWejlIR2NOgsmuQ1Z91q5qr+d
YjRdrQ09BkDJhrlx8bUMSX8Z83SfEFnql3Tq/mAAWwoJViem9L0KZb6VVhxMju6nGme4lSUPqdE5
bmxPlGHZj7KaDXp0+d4WxaW+i18GvLPPNvAjVzHQHo9lC/zfQnlbl+t4zJHWFvH3yrQEEycAfeVt
iMO9M+T+pKuDKzsY861cEUWGodfn2gHEN/u3aeWfy6dTJfMAiEnrOnRhGpmfdKX3PvLBJhee/3Aa
d2Y4OB6uTHN9SVFnLDljByZKNuDbaoifFbJlgQlWlUfFulesame0LVh8pCd0fWp9lvVXL69rReXF
psTN04Iuu7aYpJsGyznwFmJipGE1AH9tz3GOSRPgs8h5h1hGdUr0laplkBbWVz0n+UtZiHM3T61v
3aOKnCLUd6rsqLol/VWW1lc6qz2P8rcgsBDDbCj8qOuDLJo/TWneOOQ48/HI89f+hrnuK/V7KGAa
41xkKDxOG3RMkds39yYtBcNu55mxJbCBX58JNheVeGXR4iNPoTF16uPQrsNRyUw1uOueu9B0/NaO
Zg9S/whXnnmhEfLZtWwx7ZOWB1Ga/mhM9Rpl9S8RO5OHh5y4DJEt+Jdx4BdlpW+5hSBI5mXmt1Ux
BHHMNKVZajA5VdEADoX1QA5v9xBB63abzuZoKYDnd8+oRE7hYFNlZtVrGzWeU9ufxPawRSjLZKsq
2XnMdiTKPg3s5VyZrWe1VVyicjdx6pyjUNFABPTkEaUsR+sQUXan1cxdnIX4E+WE2N68cGZPflR2
Rx2pDkKEyvFLR5JRBsqZ5LeTwkDIh++bfkZrypfQbKq3tZq/1ak3iK2nEVXaPPXZyF3YFh0colQY
anzmLMVOemSehk6QxUvg0HUoTaCxkzZfs661tlOFmjhejhU07SGB4He/AMkF4JKxnLPJ9wDr05PT
1tWrNq2gW3NGuazSJx4D3EnyjFtXiWs2CPlsnASjpydN49lEhE9telwSpAVvoRU+FCUlvjbK14Xe
mx2/c9FkxPMqi1VhNNORxYPIoiDWuKyiF2Qb+RYEqXk0wUoB+oz3HZw8G5WM38bzTc0L47lgzpjY
WGiiggAMPY+tbVU1ViCrJd0ShZoT7VLZDyIGlTtFN7nqB36TV+7E810CVVj2p0MGyg5gAkdhyt0Y
RglwETaLKvLJuS4V3xD43UOHOaOB0s3Oki17NHTJxJ74i24fHSqgppyXDy4rlVo/8UdGQuQTq4xR
pUKSiLK0tzFR6yulwVntu6N5fy/GSUeTMqUPmSMsqALRlzrGmY9w6RdUdemyo7efZpKcKQyrB+Zo
HJItWRMRIXYPqBEzao9quAO3RxuN2yoPtVEbp4XIlGslZLLrVCcJkmlgNrOU8G4g+3Bx3XITkVhS
m6+o3rbTgqRXWnV94+LZlo3i7FR2w9feYG9bcgZbRnpVzeLJNtiRj9rvsV7/+1biEwnJNuErCiKA
0sYr0+bFsOZsF+mcqEsfKGyjCtBj/dC8auZHAlLmGs2Kdo2HPXEsniUfxpgdpvIpmMc92ZVxb3hg
jKogq106Mf2JPXK2tft1fC5D4LHYx4ZrWmoCaHS2b9F9nI14IGkptX8MdkOhmJBmwFyMQTsHL6sx
FDVTHoG7QtsBs4C/lBV0qgDedkL+y0HG2TGuQ69UrqM05kMqKkKQQcTb1ujLUTAxbcjIqHTktLwQ
qak5lLxLTqHCdBbbQeaEe0UV5ylCp8jOorbJNEheKIIJdG7RNrQi9Q2jB9VKg8z89Q2Vf0cAVGy4
emFh5ACXeSd6b1vO3CxFGBLqdrORdP9asWvhWM8IRKLuPWv60kXcbRzLe2pOmAz6rtSdmAkCZVfV
dx0g6MIgT3DhHkzr71g03lxlDRIzJWZVsqaBKaFNM+0WxoH9JTsJw1KCri9+ycg6kuV+YmSn7bMh
e2+XSDmOg9kesmzaF0VU71KlsNwhJAjJLercY2sBzGzo1C9byfvtJIcTZnuWqQVvidY1hzHJe19d
IAtLjWfZ/nTUMGWrE7KfLI3pNNl8yZPQOrCoaYPC1kdPI3vuUKjdrwHn3XMaml9xCcso0g/koXtT
XIoADDs3UuRM8HoHLsmyVwjFzoruZ2Mbn1lNAlPmjNpzbU/PfA1uQwH+tNaiL6ofeSLB6qBNpnGc
DXGMxrTYKBGjYAeJho/dBazIHBLEkSFiTnU3HsS0j2qt3MiVhrIqtHOWzje6hqsZRW9iANpf6MXW
WAnEblJ5KKKkdNuGWiAvSBhIp4NemDAwJUpeWO0Fqi5a2xncs54bflGkBH9Njqul53g4WMXOyp7L
7MxW9Urbil7NCljkm9z9Zh5YxCZhEdqUliANoUXPV9ANM0MM7Lo9Ex11HXX1YRDMN0kU8/t2FRQ3
zhVu7uyuJMoGTv4lbBdg7kRmRyVYZwOpBFC905T+Nvfpk9EX0R7F31WFHt1O1QLgabkMGYujRvkd
mgknfZIgYUz6aJPyP7haAxlhmdmT9m1AU861hZCCD6VVvim1d5aw70JkZDmL/eQ06Ym26tqHw+9S
T7ST3ekO8tOi9mVkTNdFREdkrplLGMJbHxk4huqKi/tSiPzBiXqX0eEmWZ2D0JZd2euptzrd1oQo
Nzmd4/H4kw10OPJYlofRVq5Yek+T8kISGeUdQSvFtC2yzvaMPPKLtnviY3UplIpNOFIkdaFzW+5L
xxrT4wgaPira7KpX63FYcMfyaUYRAzKidiLXCtGfxqgZsGQS/iAZCOfVPjKcN4tr0wUTd7FaBcnB
zbwP6VXxNhgJlo8lvY4VsHdb4+Uf0mq94jO2UEZXoZcNlrFnxvKO9/ChGvlb5tlBicdWKto2K4li
MXjEwnB+EATgDnynJy1j6zn8HpGYkbTmtUaQmxfHgXFoxneI8rkJG/h4cZDTNdYD7736I5f4vwpy
reLwI+JuM+vJX0uEEurz0p7NUpz1eTiwGt7YiiDnzLomSXisQrvhKk5TSsBkU4Do8Ftmb09Yt/qt
Xknbi5uGcZyJPj1X1ieHHe8zpl/jiXA18BhgdJ+1akpjlohROLoMsKojzfJBJ6SRVg1oRTTQ32HJ
mTwcOw8p/QcTa73zZIMiWV3FngyWCI+s/eWUHI3k2cH0liuxRlXMxQ2xx02bFpF+oW6kvqDeSW1o
HDRBkPxAFRWp54zDFTE1FZWyONSBeUfvIx6yoT2IPHpoU/Adtn6NRZ4d2rjYQjkjUsLpj1La8cHR
xRSQx/gG/vu6tNlejYhUqPPZ8hnnWS4R2sMm7fKR5zMfiReyXshR+VYURqwLGv17SmBMUe48WZyA
6Jl7hl5lrm9x+dVHIftdqudeNa6PhSQZj07lYSQ95CHuYzZpjuBvqhOKKemIUx13QZH117WRpLyn
1DgrwrFfPfplxXgsq3A3FCORCphYKaQvdg4DoZNbIhUe7bZ2Ze/Qz/3uyFChrN/1dsbJwtG1T9I0
QBuzBRgYJIzfmqhhz20GDqKdSm0JX8KsiPhLHTdWdezL2ov1ZzPrrkSGnaK4uSRSeDPUb0ub6vun
pv9AGd75yKr0TT9k8lX0JpFtZkQvQ6ofgPF14K8DxRQk5nMcLZusfdXzJUCleSGfKIjafUpGwnyC
4LnVo18ObTgxP1DH7/IAtJWtdI38G0M/ty34nswhIi15N/s50PpfsR4oWv2OGO8zXMRNme4yA82L
xnvAHhMhcCVtf8ozCX3/s4zzTU27mXIMN30AsdvvweRi1HRz80dRkJRK6AAgVQdHYnJAHOPVFp6L
hjSh5xrTFXt8JnmZrlobc8iV/WrTahMgYCqPaW5FT23UNTekOPxgsKP7rhXOFlWH3EitTX4Cz9G3
JPDlrG44hzZtRyADu3p8CQ2jBfaQiWIfMzvU72oC/lQITOe6Hsiu1Mpp249ESlVFqb+WiaR5mzuO
+hSFque0OhbbuL6CYFd/GBZvsFEvPYPcPPrudCvaKxlHdKor1dug9qijJwX3Z5va9SNhnOZmzdNr
Hqm2myVQjd1Ut5cDYTBEpkniHikHnmeKeqzRuaepHYs9oi6dcEdO11PaiherRwzEaPUHhhO/JmrD
s3IOUdjxD52i21xWr2zOq2214J8Ip5KoQtqEMhEbgLO4FPg6H4ipbrwszH/J1LyxvHsFv7WXcfyN
PYIWg9yCHhphD32ZkuWxt+2DEzLnrWfj6uD9ZzepXYlKYdKEPAsXOe9S+M4pn6C9HpgRa15B/zIa
rAVR4ZO2pfC2TGgg2WrosprgFPQPy4S7xa6KWzv1u9XRLlGuXwln+hDSeNQmcUi1Ht5+u00NhPxg
GzI+ylXsoiy95UTwUhdGT7OSHgqtf9e5XcmOWbnB9RjRWy4C5qWT6+jxUzNrt0KB0i+YUleatplm
9o8Daxs1O4dhRfKZNfw0su9WHcRGobjf0KWiJWHkq5Ha5NKJfvdoLHmcXG1kfCFjqBGo8S+WmeI0
J7Q0FvFF14YHu0fsHa7hVpuzj8HJUkJ76q8hjH9qSkV5TZwp7t+S0GCxA8nfu1OM8VyoW01vAkyN
B8dkDQRUi812dCSV9JXC8KKp5ICRqnWbFaIE4uUCQsldQoP40aI4pRrXaaXZvH1txIzgfiarxKKh
ZwunZXFLtLI74lsUF3v4e71aWzseD6o+3xeMoVuXjqdUdb6tDVqWsP9Y6uKahh13vx0/KbEpNg3R
EOYYPg4AN5VcfpT6stf74dqXaRAxq8AC8i11oQSRdJ7v8R9T1zDste7mesXTh2Zrl7a2s5ZyCfpi
1vw1lUR74vB04XNcZirFvtBuY9HtTSDuBNdEn9gKbVcxxQcRiHiAOvU7VbGRlal9YAuOcNMebvGs
XpGzXqQSXaHMembXE6fYXcuxDYS1PFrOT2cIsEtfWB+SU9RnPoHpCQ2M4+XTPYQQIaQy7gAVfBms
R1Wk8SrvpELuoMQrLtQzMb2u3jFiKeQeY/sGNfjjMjzZ1h7x/A63ycNcPMlMeH1v3vUARsTazGhR
r7e0bWG2j5z52ACf8ONJkmsSk01Bvu0dk5L7jRpe04SoXII9VtA9FWslOlsmyhS3St8hVW6sbWqR
UocE8mg6RNwpKcr6qDB/i7U4IQN5MobEF6tauNUwaq7CtK7vNBY06QKVkrk5+TfpRo16AmWXAxLT
31HbHwBFPLJq86zUPjPjONCuLiQ8suekv3QrExZwNBawWmBtWWW1Bc2wJVqNZKu0Vb20B+lx5zci
kh9rvnJsJCnDoA5X42mwld96St6prr00dfEztArY5+PXkDe/hQi3yhBGpJRyfcuh/dXb6YMwiIPh
bn20Dart0dwnNTlWMjo5acdaCsvRQAJY/K3AWPd164tInRfSni649u4Tr0Je2rw5kehyjadV2RTk
ANWjU2ycinN0AJhN3g1E7Bl/Wp3m7xS5e6VpP/Mhfp+6UNvSOR7nSX1dxua7ZLFLBlMhGH+LZ4VX
W2UAtV2Xr9XooBxUnJKRtDeDbX4yPoYUkOiDD+fixl18kPZys208eSRX3FUaVq4GLPknlOoQ/tYh
W0lFtu6plKe0LK6M7CxiLohdcKb6JIgQvYdeACBUl+9kYI/VUqn2kz14ucKmNu9qLxLRqe1qHL5M
zNxO9gurDWy+1sAEryJ10W5GhZgfflKjzocERAsEaSa3CFTUoDadK/RL5RRmcbzhGeERNPNNJcXP
te9RRsXPg7C2ajLy/zimsa9ldnxM4oXHV7Mli6RW8X1UjyWLh02La2LTtzXzbt5VrgdMCWh8tq05
6ptQJt9G6jwt+sBwOpXM7YqtE40fvTl4tn4qa1YwS8uDjglOsAjyLcmc1OkT4qDWl9DVayQapvGK
vN9jaWow5ehGfxkF4Utl/Em65ouBQP5YwjXwMpkbPzWhfBPAyZmqfk4TfVZR1z9kQjgijg62EdF9
K/Wz7+SPChmkwSY17Y2N4F1AVUSY6Pi+OsgmppwiSpPFCRU2woZkTxDPjY/rKBw0aayUbmmuezXh
jbVkJ5GjgcAo6C7xdejOTnyZ+9fESnWvN819KutDRGRY04yPdp7Xe6Xm1TLU8NnoTcQSA6KYRUXW
6EwHU5vfjbSBBDFLbNW98rTWC5iI4qjO4wVj5TPGsy0RGIEVt4HORMydClNse0GVE2k/wuqhJUiZ
hd0aYFclF2Fgn1XEjw2zaUZyrh47DyrKxj6a3yIz/2jWWNv2U/rUiezXiPIwtL40yoaOpS8MMfYf
xkH2WzFt62y/GIT6JWxhs/x8fy3SKsjjdQO0aZBD4AyPCfOAyc90b2npaxWWHHXq4ksJtAXNIekH
nPGJPJQGyaT2lJ1iC2mYrfgvsbNRr8Z9416UjJwfGrLrgPYQlNQq/KGIUpWDXPrkCx/2uisGTXyB
IMz8PB7LpxUd5LcW29wwEldOxk1UTEl8SQpjWjxJTjqr16V/wwQ6XRDUos+3FRJs1yE9LqK398va
aIEdl91poQQ6FUYW/wzLuOVKp2/VwtakdZqVoAiVdidAROLvz8L3yYw+gQudWyP9tBp2SbKvOnYt
GJVcYUkfXWB9GuO1PedYqy6WVih7tRtfu5LHqIRMQX1NlK9WnZG+K+WgHdTcjlhoZr/bqN1w5hLO
I4JVvcd2m15cqteqi99ISEfMZr52CRpTNSmbexN1s0opPVFyvsHNqJ+b1BQPg8PgU/usKCzAMRD9
OSjntM5uTWa40QBChQHEjjmS2LJhLgDArdouGftbk1iPCNmSx8msPdzX6KdkOR9aNNOk63axa+XD
pTLV9yTpj5X8lQ4KWcV0IGxm8OVMPfv5NNtmC5p1dlTY295t5TyFDj7ek2pGgcXOJTJvlTXuWJK7
DYWdpX6Jid1iLHbpIAiuaD609Cfif2bIr7y3G+bBDuKh9YNo8SUYBNO+iDDvOxiAi2ZZPzXrbodF
e2qYlUk6yVRTLVoHAkgxKKSXKL2b1FjiLhHCQZm8tU7Y37uXhlOFxLW083VcFSpOb9mKW2XTMXDw
ycTT5Z6o61tzt2bYyeBruRK+E0xUBFpFYU1G1ExMiTev1Vtcbsc6OVbJ8pDeh0kEyYX+JOxuv3QO
He5MHnk7PuWDcwpH23EjIsFwDiXzXq5p5OdW+6MtrM8eo3ku2+xnqAj7ldlgHGirQ+VfY9FzJiUY
y/smACVbVmeoQnXN8jCs+mp2r1raxNw0NpdrPpuWm+fYO4z4HGVrMM7q29q3x65Hplsa22SJECyn
zm9HckgyYBE/LBU/Mbk20Tk1Cbu0xXoU1bTF6LHNBD55kcCtTdJ5pNKSmKGwM7uWE/6OJTvAHskr
FP9zM8Qnq/9KOgWpjk6RpBvLuiGs/JNLl5dnQg9Xze9kzPpVidrV5lJnWQ43w6lqfPWUZgUhtumv
tu5QokvnPFl0AAP/xkA86hqU2Xnd9htS/pi5wi3kKJlsP9Hq+IK2zuV0xmWIDUoQi+5HTvS89FHl
g0m2voiTwZHExM3Do3xAAHBuE+WVHXe8GfR8QnxtFLif867gt2BR+982g//IcHH9/81KgW30/22l
CJIy/yx//5WfafEP/B8rhab+AzeshVMYZiHQ9LtV+5/cQuUfcLCgm0PIBCFi65gs/mmluJM12eM4
mGhV7a4T4B/6v9xC5x8kO0EsxPmtaRJb639ipfjTNK0QL8O09g5IVHR4nH/AIjQNOplTGrGPZHRg
Q5Lb04EaLn5xKq3f/+Wh3P6VRHhHXfwVTKEAzSMqCvoa5hBySv4AbsCRyjM6w8THsKv/xIPWmcy0
TdJIC9VCVCNYKK1k0qMjL/Psb2gf/+sPB4th8JhVE34Kv9xfoDCKHvVpCU6WM14kx1JkqBKdRvN0
socJ6ONH93ZYHLAOzn+DQPojSQU8zP3vtvGL44jW+Q3+sCDP05CSSi/RGCh58bS0iwAyUE8XkP3c
/oWjIZdZCiT8ERLovawyczMNOnyDf//4/0h3++fv4QAsVCRPgV/ofz4C6Po1ODor9vsuSUBaVWyP
UqPf8U1cg3Btqu/CkVD2bWXo0J9kWaCb0XQy08j5m5iyf+EH8EjAoRgSrjLfOqn+8bXrY8LooXMj
iOoMowvoHJy9qcRsHgcW5Dcx0XUHix0x/ELeLfdGGWW6i0Iekb5FV3lCtaM4Xk2Ma/l3j+kO0vnj
awrLluwvnOz3l+wP0M4Mu6lbaM38xp6SR10ZZ2Zmd91Baxt+W8bdltSh9kjKeRmgYUs8GoDu8p9/
VmQQqORu6HCFOB/+52dlw3bDJmynfqy3MymRtQ4NrM0vWCrEHmio5S1GhFFjidrslMUZBdcMRePT
MpHa/vvf5V+PCMtyNMhDoH751vyZj4c9bHBKOF5+2aXyNzCJLEBt3W97VJPbf/+j7h/7n4/+Lz/K
+OOvJhosjJh9Zr5UGjwAcH2HQyPC8IP7aLnhMbX+hpdwf+v/+IH3p8vpbJI/YP2JX0tUJxV53aW+
FiP17bSmPOp6qf3NwXd/wf/lp5gguywNi4Nm3M+mv5w9pVFIofQK36iJvXCfkTW4rgaND4MIF4/t
p5Xp1t98aur/8rHZCj5cpr2cOqr2x7NMxSIS4DOpbxZ5EQxFttzSjvOvyEX/gRn5v0g7s964cS4N
/yIB2pdbl6pcZTtxks7aN0Innda+L5T06+ehvwHGUmlK456bRoA0wiJFHh6e8y7RyapGGn1YP/GO
nynhitCl3DXEDuWkChgV4olk5WDGvszDSHH89re+/n0cfkydMIBAMR8Rk+WiEKOQa4WEemzLjjpK
Xblk1rGg2GL+t7Ly/6oMcr2tpGIiQc8g9iOxv4o2aBt2oilN+ZWt4aDAfKeu7qifwzob/Nlxwh0V
yq2pISyFVJfnMEdL/v2r751j+NtiB4UIv0k/hNhvwY5CmMGuVO/49lVEh9Zkbtyt5ArLofq0wb8V
790jSSEwmoYmupFE2WkU454n4ktQXm5jF71d3KvISZBYcVf3WGq2TqxGNacz9cCm5qYyPZQDCO07
D3T+IRHVxDsEJYf3WtlMT6UF1ApFHLCaeTk5F8AFHg+rSXzPWp3GgtKN9tHkJbtzuVyfNva9inUZ
yh+6TuBaLokjdM0DQ5ceg0orT6LjBaD1YXYitKE9K4HXXQEq7+3fwUayHxQSRpX4xywHBUMWYKM9
pce4LelEECmB89Fwj3BaNpSf/6/B1pLOtavPSGFLf3EEyx4lCDCLMvuszKP7Lw4pfE7CB6xx5rba
Xq49pVrAf2AEpaWfmSh2KQOPT7OmCXB7UhsBi+/2aqzVEgr6wI2GI/kxDcAURjWMpNAAgqyF9IZd
A2TGoXZKqCwuHHjpuYEA1TjiteEg7vCgRmn9URkRGi6RA32i7uF8uP0Dt6IIssrchWRzFrDT5Sce
oF5OQ1SCpiKPPRs9+s9V59p/9JFXfhNCD863x7sSGVJJj2wLtXPw2ejhGauNXKoVsmyFlh7B0Do/
O2jZv6fBkW3JsbPIEVtPfO+GqPhQCMul6WL24wVBU7q6mZfOdPf1QP1LDDOoRTs2rT3p0q31wL4B
GVwZEshTlushQo/9Fg2Y2PWd+GOahaIg01ErXwmy6WNhT+Wbr1GX1NWxcYNE3gh9o+WAqNQZjnDG
/JiEGiibXOPeiGGvfOsc/tQl3tgckqHwdsSe5L5bhT381tAuxbUAr7m11FYaaZqY8i4/pmw6ygFT
cKzRrj2hbF4+Wxr4z1nXsoNmhONdGTrazjbYuEwYnmfDS0jDgX05ax3SU96CJj3qboH3t6c2NBbh
7YKLGd8exFDLZM8hb4WA8lrN0irJh7NOcCU7peK35dA+Jl3rUEEWXbhz3DeitGaYiJiyr020BlYf
k0q9XfZIwBy9gCa7W2juKc2QT515LVDTC1AQ7mlO3T5SG2tpSdMJ07JACsI2Xa7lAJ48oDoVHqOm
jz61gRP4AKynR+BIzen2UPKzrHYNupKsJU5HLvZKq2iRom6oCYgQx6BPDOhAQDaCTO99K4oQqud5
g0pSl1/grf7z9oExxXjJd6Rx5iqMsl1FQDxXfB2rye+ZFrXfi0iP7g2JEEILUUcRxE2/yKx37+m0
ERHIENDawqFUNWH0Lpc3M83GRO2IOwIM4TM+hf/MaJOe+imkuYfQ9E7uszUco1G/IBqQwq+WeCj6
WtRCo+vI//Ux1CbnWzrP1dc6KrJPda9PP2+v7OZ4iGGoGj4SEE5XGXVtK4hpKULxq7Frnwouq7vW
JKsMB8nYzrudN+D1DvL4jq6hMpj8nvLnvMoioScDKumH6DgjECZfvd1Dl9IvnTO1v1ei5kMKwrWI
rHpnWV802pZbl4Exb0C2WUdLXV3VaWI0FMfeU6Njq5HG+HaWA3ICMTreO8nofSwN9A2PY8ipRi0U
LPQBfZspfawABV6chNTv0FoqdWN1DHvo4Grzd1biqwq6LPG+OtApniPA8agGVjoaRSManNxVdaHS
GE4t9cME9g5RDTQfFT8ODfVPrQoAXtXRRHm38kJzJxJtJB6grG3Eey3pKYG8wXKhG7OHWDyD1qw7
ELhZNVZYCJsVEKEx8VMXAv0wU56FTJz5gwT7oD2CyCdaaScdtaSDkubTo2yUHBVd2fMW26ja8NvY
4xibgKbAJm/56/QYS3XhRfERjqh+6KxZ/1RqtBtSXbPOqhbRmdFtPEgz1Mx0Ifr7qR8VYGrg8W9v
/+vg6dmU7igggUjGS2+1/XNDmxAAsjDG0pCMRyqlOHTlHF7yAWbj7aG2PgnvZQqfTNmwqMUsJ916
Hbj3QQuPLa3O9k6bjOZhMGj4xvCgNCDwHX3PVgJBauiRvxQlgt0mRuH6tj27D3bd1bQkc9oEeBOd
UFUo96pp1/eXNMDEcghFR2TNrvy5YbhHVRdGRzpbOv5yekp/Nm6ewMu7R10Jozvow3u5wOagclVI
kxGdNFYnM2zdAexfEB77kbNJrayKzlikAZZpcDX8DvqZCiqsxp0vL+P2KiBQr/2fYVdx3VZUMUJ3
IMhhAXDJXEOqx4Jiuf3RtyYHEJPcTuPG5JG2/OYhoChU/wg7cWnYF2uG39WnYji6QWTRokExZRyJ
FLcH3Qiy7GbpR4hZBAdsdboUtXRE4lL/DnCg9fUJTDpyYggSWMr8KYxEfN+OdncUgDt2prtRA8UX
RfqsGQ4tAKxJlvPN4qps9M4gzGYhOgNhQ+/cgYjx3s667iMfdPjmNCJ6sIgvlw4Mw6XMrPJJpIVC
l1zX32EsG/9zezk2atUeVw3STqTZeMms71TN5nHZOJSJSL+ro5XBDypontLTcgTIT5EeeUo0H1Ff
ye+7mIZTTyXW3/kR8nSv9xuGAdKdifuPUvVyZXptDAcl4Ee0dt2eBt7Vpxwq45PXROIwK/r4WAKc
Uw+hliU/8dc14/s5iExKCpWxcwlvBT0sn8kuDKSwqJ0vfwoylfVQNzjGIJ8xnTWUbU5j6H51Q6jO
t2d9/cxg5dkRL3VINMNX24F3XW5M6sj2T1PrPDWm+WOgbnZfeVM7QhCBOwp/3jgjcxi9D4ZR/3F7
/K2TgNYX9GCkknD+W8/UgL4DLJiAZlLrm+rgN8LH/eexEf2Zrmty0cHqH0SDPtPtgbeii6WrNEek
oDAPneUS53M0OmijMLBaSYSOlz1CvTZ3NpVcvvWeotmGLq1sw+H5tRzFLulHIWVKE0byr2IVrn/U
Wo3vlU742WgAttye1VY0Q1aeNBiXBsj18u9fZW/K3Er8EOPNsT49WHMDLb4IagTJKkQdv5DRZCc1
T7I9w6WtDWuzioatYtmHc99yXPikpc0LJzm6Tmf5kTKpz9jf/WNO47/IT+GUcTp5KzLJF7eaVzOM
FBDoIQk+shez8N05sMlIJ6f3Eae1v3mRRKcqmvuxzZvdw7I5S5keU/k0XGt9+8YO5GnHS2N0zYrc
7/PSQNCpic749Zg7EWBr49ivhlpdfkWRjfnQ58ALpYyTazfWQcrXguMpulNLU21no25tHPw36RdT
a6JvvPqAlFSU2NMQowsyst5mRqK8Qi8S7ABknRgH3bt8ysT97d26tZ4MRQeERJOts4q4dZoW9JlQ
Mymhuvghdl6ntnTau37gArg91NZxJ5wSS7Ea0ty1THcKC94jSUI4hYIaCgH0HqeK/Xp7lCvPElVa
ocMqJUkjqPHqX54DtETrzmQJ0WeIm4dJb4ITLWnaZKozqo+JUKYfmgMc3TFBBHp11f2DkEt/r6Mv
eibdgzMywOJNFY0OFMR+3zRycXR0q9oJu1ufm04f7XdHx+7WWqV0Dor1WFvUyXGGzIUaD9y0qrEM
QMMYuCNDOAPMtI0/bq/ORqyn3a9Lcxx8csz1S3YanRL3vyY+5rDIngBefTO6eP46wa8+KBObG4Ev
695pEAu7PfDGbGk/0/83DdALNDiXX0VpuyzEAyo66nHRH011xOx7bOKzZygmykFOjBJROe4MuvWE
ogijU0EDdwC5WP6qV5GqRSApjBpeE9XgNvcRHI3SH5wITsVcoG+SDamEmOXQaLvhvaIVUv2ljhPa
0gEs4dsrsHHS+C2Wh9EJ2plXL5ve1PMRbZPwWNihejK1cnp2htDwDWTRd9pQcouvrjx6T9i2gN00
OA+rQ01SqXsv6rRal2rmQ4528w8jt3MN1QZVuy/CKP2dGE57H4VQvA6iaJrL7clufW5KfHw48jiM
2eRivFr4EQuAbuzL6EhLyXws+tK44P0RX6B+/FOjiAcse9jLqzfiNVUvpk1uretXaAtt5PkL2JBO
DGq490YSDhccg90LPLrs3Fdp9PX2HDfOksc9r8Kc5C5Edn85R2c0g6qwEACIwSUcwzIuTnYH7R8q
1q8eQZ2nFI3dnTtiYxNxO3CAKHvZAChWGxqN6zEZC1olXL+oHpvCus8MNT4Zo5V+vD29q+XkbaJy
xdO5thycUldD1fTQZl7p6AgrQLx5gbXYPBEjC1NBoipQ652pXR9WtipXkTT1xQibIZfrCQlaz+sM
LkFk9jAhNFykAgVC/V2lpjUCbNp06XAcO4b2oJ3Svig/Q58Cugmbauf8bEydBrWuciGaOs3EVbBq
ES8f1I4qVKkiwmiqbXFEsw0KlVs2+en2Ml/dinLWmAp6XL+UetzVSUlqolaIpJyPgx7Qddjxk32Y
KrDoO/FneyBQHHIgPOfkpF8dSXxJGwv9RMWHjR5eAg0sYZEhnX17OtfXLy8YNihbE5MShyLicphS
1VBUl0omZt9U91bjVr41mfpTNITBn3VLT1ZJ7f6C3H34FeBX92yi/v8jVyvrFLYD4O7Cw8MjiAAI
o90FT6xUyt/D0PQ72/vq9MrfSdJDY5vejr6OUF6InLmUHIL7PhYPumJEP9s0DL65geolhwqFlB/l
VFRHyJPKzhpdHWI5tIGbo4zPPIBWG93Kazx9cATxSydxzs3o2V/GTjMvvZK2n29/jo2PDlSQrAv5
e5eO3eqjo4yc2uhTyd7oFD70GT4VgabEX98+Cv2pl+6cI18Fy28+B6IEO5OwtQK9vHhz3T/2VbXX
ad+YC20jWipIQHNkPHnrvdrAM6xjJAenAGhzbZ8nHjxILljZzs21NcpLHYoXucpdvZpLjKsB3wY2
FSxx91zUSnJyUfTZeVtsbAGeT7x9PV7eTGc1CpL+ULTtTnah4vwSRp1xgjCY+QB4tZ1zfzUUBW7A
h7Jvge01L+3lsgH9c3PqPSh/TmNzHE0j/pZGc0FhLQ9/3d4H8p9a5B1SGpzzpFIXNWiCrYYSJpjk
LBQM1STaA5obwbFJreiMtL59aJGpeIa19zkXne7fHnhjjsiP84jhKc+hNld3FbSDtEvAm/sidePn
rADUbla9i06G7u7sj42hsJf0cHSTIFzy9+VyVqEaumGroWiPLssh6QYEbyxev4+9l6TT8fa8NhaU
jh2tPEB4rkXUWA422ODQMdXxfIU3T3Ngdu4jAMXpjygwuRiRfK2+4bmYSPR2uGemuTVTSkJIiKjg
Zq4gIClU4CrX0NZqOvfPOKAgmYeYfbgBsJO3T9O2qP0SqjCwXsfiufVaFaURz08SJRruWrwPfApw
0Sezx07jQEfAfYT8l38jcg7fb4+9NUte3cA6KPTxPJF//yqqxNaAk8lgS9g9KT+Sa87RGCigGBq2
l7eHugottsqznucpvXo67d4qYQyAkBrIvXo+Mh3aZVTn4aFX7PbH7VFkSF8dQtxz5OsO3LEBoXM5
IXfUQsQnDanTlRcPdobL3DgZxXuwV/o5HNs956eNBXRI8yEEI4UqXVCX41lgBBrq2chixVCnnQhM
Jf1v5Qydwdq5Z7amBlwevBt932vMG6LVeqQqPYLElJAfuhJ2PToySASUOlm6b4puiM+3V/O6WC9d
bMkP+Gxcofx5OT3krXjNEVd9p6PkczdMWDDf4Y2nHcspHD7lmi1gg2XT7E+14TZwAVF5VLxZQyse
ETbPLo2jDRnky+3ftbXqHltI5bwYtC9XYWhQGqNl/i4Xe1T8qXLFDz7ut9P95I7zDv5pYyy6+nLd
qVPrjLlcAqs0g2kskADDhRkkQQnjJi9yFGuNXD/dntZGwHvB8EF0AB+Kn9tyqCbC+znv0FhroOci
x4w0GTFcK1EQQQQ2Mprhq9vPH1svL3/fHnlzknxL0KIgmoi1y5F7nAsrd2KSc9Jpd/WAQHcFfBdl
+6He21NywVZH1FXJwPl0PJHRtV+OhU4GdsKhlNLLgUvWZqtdUBYX9ymCgBdEq/LTZAzBfW0Cq9Qd
mMyhZxZvv8dcHsoS1UBUwrZj+RuSGW+bisDqT7g8Ia4vzIes0DTfKgbz++2l3fqoAGKoxfGyw5V5
Nd0QLzo0CzE81U0H35x4gj9MPxkl6AQhU2zGec1CoTITFPHenvwAjgVPB/eEY7JmudBmAzrmNa4f
Wubfrd6IU+gmxj1NlPnp9iS39g+5PJVUoD8AQWXwf3WP1KZXTzieuiQeqEbOyMydh7T8aQvh7Xy5
6yhIXx8TRnId+hrYFCxHEkDtoOEjTp/kQAJLrEl9SzQmwvml/dRNw15GfD0zxjMd0C+8hnE9lJ/3
1cx6u0ynSlJrO9Eije9m56GPn8faHO/fuoS8dekomKwiRZwX65dXA6EZ7lhdZaENDrblrIbE1EIK
udfO3kWyNSWiOt0uDrtKN2E5pWLyDHiL6MTamYbqTWyh213no6yEKf9iUtxZPPId0kVcI5dDocGW
TAgMwWGFR3ihn5ACWIRfHneoBrx9/UhI5YXAfUzZZjkUjCpZCa1s3whQGU5bMzqgudsCT9Dt45uH
gh7Aa0wnGabVtdoTlVJTX54z27dqWPp3fR9o50ovymf0dMTP22Nt7HdZZqNJL6cFyGw5rR66MJIH
mGJVg/MdMOz4PIQafhyKlAYFRHK+Pdx1lgbe88VBGTaa7CMsh8ucAm0uDSNLz2mDI2IYWPo4WfzW
EhOBn0/1H6wVJ2s1KS83jYmis035gYZkjg0fn6lpL0HSlWcIDfQrbk9LPoGWd85ywNW0ILcgkGOy
D7UUOQPNRPCWIgf9/W4238fCiI+tV1Q7aymTo/Wg4BsceDaqPNGrzAGCbDA2CCf7fZHb77q5dU9R
3Q337hjFJ1QDikM9j84FPpF5yYtJfL09562dA8uSugepxH+8rF5HLp6BPQIGpu0r4yylMtLsMMf1
BPVcShE0rrYDl5Ef7Wq6eJ/S4aAaAqZ9uXVEOXDyjIkDqDbWjyToFBuleGE9uLlb7tXzNgfzYHHa
MB3gZ612UM0DNTVaJjcWGc0bEY4XLFqmsxpoyVtb2mxWzoRDn8xmeuoqBy6cHvunGU8TgZQwPCJD
lwlD66uZ23ziAkeSCI+3t19zkkgjLx7uHQqky8XsQmWQvve4+k5teqY71Pl4aiNBNTY42HaJ+vbo
yeuPKglNQ8oy6yzXdInNeswkqy6vToPt1KAZTeXiqWX08fa+vC51ywWVFChKvlRn1jGmMPArbGI2
im0q3ngYtD6DjI4z+YNJC/+9g0Xhl7EhMVKBZJxHremOMNsRHeaFsTPtrXDH5uHnAGdzSSqWy8x7
NQ2GwWDa1ZTQlUU0r3QiYyc72oo+FmdCIhl5tnirk6HUbQQSYrAQdAxdnxdVeocx+4BJ1DSc7MAa
/DYunJ2rV15C6+NI6YTKBdk2tfzVDjJr9OmswOYtX+GhgKfoiEelYp9RPFYO3YRmcojG+8WLcA65
/YG3Ao98SThg58AZrnu7U87d2NSG5VtulCN3XdRoOE3SzZNu8oBOBFXGdGfMrQ/JE5XuLm81mw22
/JCYHCl4XUyWD5ooPE06mpxoCKs7HKutqPN6lFXUCcBaxxjGUOLDZeCITeuA16M3H+Jw2APubA1F
eR6wAImGTkdvOSFh1Ko7x5rlq53R+Mh7z3imAOEvKis+3v5e1+g31gteMq9O4htkE7l/X6We84h+
nduplt/YUa/64ygtF0IrcL8jHV8klwk9xX90xDg/TSD6EAFNHfHDlSTG2z9k6yPS+YIrL0n+ZAjL
3xEXRl/COmHjGHAghq5zsNpx52+3R5Ebf30wZIZItxTcM5npchTRjeBiK0rCOL1JkdMoVv6u29z4
6eFqjSZJN+jdkccZYm5xnxdIHTnDv7mbSQskIR96PMJCy9+QQSX0yinFL9zrsGmzCkywESVHUqpA
5QUZSqUI850jsjlvpA5etAhAF69WN+vHvE5d5u3iWnwY8rI7lIUzXyorDVHEKJCmxdgDI+MBgje4
8Hln/K2wAAANzLDKTQroYznnotTH2EZM3i9K1f7Qqop6J0oieohI1LGLoXPuDLi1nSRkGIaYRRh6
2favtrWiDEHfxJ3t8+BNDpMZlu+FNwZ/3t5OWwfVlTGHmgZ0MGcVeRLNrfTR5uacVC9EYNkeTwJr
WcROHOvL7aG2VpDapQcgHToQGe1yBQ0d2eRBENLtKIBla6EQYFcK7ikV6Pxm5KveHu/K1p5nh/l6
QH05YKkjRgazzPK7Oh0escXzfKM384Pduzge1whEm55IT6rWuu/qKv3TFY19tL0AJUK0kHYutK1f
w01NSR4UDXVJe3Vw7UbBOdjm2TXXRf1nApQMF3ji2oTZlpX/ntEZJT7WDY4as1No6ikGL/80YeI7
QcVV2GXTjDzezi7b+P4WyB7ye5mNauZ6jXBY0tyRLH+CtngcO6qiXWM/TWPpvD08LkZaHyAHk7a4
ZCR8xJF86iVJFDWRnbfZ9nzIVmRnmBmtLh5k9WbVQEDID+iYn81mIvPEX8RvcUjZ2V+bQ4Ex1GEP
86DWV0dntopy6HuVD1ok3V1Kw+WhSuvPs4Gy/O2dvHFyCPZ0WdDfICSsn2Ii8Uro8BQHnAavvUwg
B66CdDs7buogxuEqb38zgMWh20Ggo8turj5VnyhuZQA6wOkZRk3cOsZhIsKesdirkWfC6vqLgzTs
XsFvc5rQwlyqLfAJ1mVcTXidM2Ls7lvljJmHYaNIqGm8M9M5eG821rxzJDeuFDqPdPFlccelXbaM
D0k9NQjqzrzCtERQbsEay2p6BHU4EsXBLfr8vgkn952IzfYQeVm/M7488aurfDG+3GCvInwy9F01
ExF9YZrzGSXOFFaB7j50DbB9A8j4wZqSdufAbyTWdHjhTJCp0IFY5w+uGo6FOWZ4uJVtdY4c7AnS
UgVaUHvRuQ3a7GJoaXUo+0LfCQBb0yU/IqUn1nADyL9/Nd0pqZrMIa74ML+je66iAGeG2DjEU9m8
n9O+Rqy6fjPoilY2qQq1M1qhfOxVfAPLkXJLc0gTlxoh7wY8eLIieSKS7smSbMUDqiUSoEPZgpf9
cn751GTGMFECne0QevFgdYcJQZ7ToCIV+PaA8HqoVZSbBlsbrMyx/XJmKd060c6ZFmh3U2UiNYa3
4On2eNfULokIYLFe7lMKoquMzwkjpaWMx0szCJTftbDxlUkbD5eggMJMMEd5dVAbvPswsBuGx9LA
edROp5iUIsGmRYF+8i0NLYzYAIL8gUay8/32L9zIlthWqkFZmNqNswYou8ZUZwgsOH6YB/1Tkwe/
RFjXl9uDbHxhyZknu5cFKcr3yy9sqnVfOaJ3ECeGvIcSYnI/phWSEbGzx0S+1hGgZvp6LBm8Xp2W
eOpGrw+QDLKnBvder5kdzVfsYvqlR177O66BHT0rsYaXLpD69IctWhNLITyG8XpF+di90zwtTM6l
i3wJOoxqt7MHrxdDigvRF6JkzQW4DiSOpyCHC0DGtxOlexBKMx6yBgXgSNTuzsP1+uPy0uBGgtlE
gYcnwHItEM9OVTfJMABRLP29SBACRSm0e3NkpOBM1iAf/jJTWeWnig2ta1YS3qxkaSd3xBI3stFA
PqTZOMFprIrPrRCGr9N8eCukiKcUrznyL7q0dBVXx6vpoKPQ1LOwvOYmaDW9QnBIuqd3Weq/dQ8z
FH0zwj8vOF4Xy7UM6iAzkqy2fMcrsndplKjnOehzHHOUr/9iJJ4UkpnkykGXI0kw9oiwCl/NwyK3
sBHThQqtnKpRM3ZSseurhX+f/IicgYzlijegliUY8iwwfScoknPYxj+IZ93JGZOElD8VeJyme2SF
62xlMaa5+maYKyPY0TKmsJTBV90Qmzpbrw8xHtynOBX5zhy3DsGrOa63J+aKnaCtw3j4MvNE0OtT
GBne+fZH25wVt7QsuvPwXMvNzY0zG0VggesfRHoQHl5KGKHad2U6j2fFdsP7fzEeZRsobOS1EOmW
m0SIzB7QWjL9CHXwT9pEl8HVESeqEcGl8dvulRGu0x++Gh1K6jPkmECxl+P1XZ7FlEzZKambn1QL
wb4gmsZnCOSoeuu9C4vCxkawMZKdy2NrZSVLk5yLZtjVy8Ru2kS0iWf6VtqFZ4yeeYgqXQGGVG0u
2qT8uL2wG2UxOKp0z7myiSg8hpYzrZsBlz+DspgeKcEF5E35EFjdjM2rQG7Kyvpj0IY1iv+R8tM1
iu9aqu5VAbemDH5VcmRsKWm2itvcpFOjOSMP8AoV+dpKnBD3Q8W6tKhLXCYl3UP8XN9JzFkDC+bQ
XOeBsJqzMnliKOHr+Ioe1o9D73zXgl47KXHe7ZzGzakxGOUgqS20fiLVWWz3dUUxA7Ww6ojpcnE3
OKh39faYPZaaHu7sno22A6PxUHcpcqL9vM6eDb0ZRYlGCnFborTCAV3n3E4oq/b6ne7F1SVTQvug
TcJ8RsWsvc+9SD3gCO3tXCBbsZabiuYx9CewWjJOvUpMdHCiHY1Hi4zaCc6uG/KfDuutoZZYnxrO
9hnqjtLtDLu9n2Wd15Xdf5DKy3GztM/w8sbWtG86j5py0+qfhGVkl06P819Gryh/WxMiChmy9h90
J+jvR6EMe1W5zR0G0EEy4ZBTWBNu7bg1xjmsLH/00v6cl2n0Aw/AP0Lc+U63D/DmSLK8gC6aC5Vh
FakgolINCEhH8s41PgUT2su9qbSXmQLHztpuDUVSL08o9UYa58ulrVU7nBSVofTJnM4xWgGI8mPF
NsXZ3k29OZSMvuBFSdTX/PmwUsxWxESlhFfYIYJA/X1O08QP7CH+dXsB5UZcPq9hMtC5JvcAA4Nk
73JWWda5zYyKug9RqvlL72PuFzPaY35uBAI0cwC+ggyVcKXV2jWz1mk97Xk/EVFztPvG+eGOzfCk
2Pqnrg+nnUltrB9aTxLUCxuNku1qOD0T46AppulnUwUbLLVxh4PS+5dS9mKvE7Y5FlwQsL0MeaX2
ZLatMPMiZltAB8FpUXceOsv8aXhz+uX2p9q4lbmPeb7xQJcgxdWnwjwVjTSHXCrrK8M89ZYRfsT1
EieIrJ8bA61hNwbB6CkPUHnFzu7fiiwmSG1ZluUz0tddbpTWSvWqncgJhOokJ5GYzbs27kxfcZXu
c5ZmiCY4CXaJIXHpoUgGZPlLBMxuL8HWYstDwS5CFIlW6/JHjGUwuc1IttwpZocBgh5XuKvDNwGQ
ULU7sWVr00oB1f9U96iTLgejR60LNch56qRY5OInjTuEsER3auAOp74118q087ranN+rIVdv5zGa
BrebWsv3zKG7tFo+Hjstcp8DLd7TvNzcTdD7EG11SPbWEE1jLNUoq3kuYlGNQirPrfp+hK6EI5jr
KDiS2umXYHSar4ottJ20a2tsBAtc2SGSF/ZqmrQ4RFkTMPwyj7Unj3zkGOoahi52YxypbYpjH+Z/
xWGV7XzSrfVl83A10XKluuYtP+k4d/NAfdbEqNRR750YS5uqrK0n6i3l/du3KmRyGGIvNGR7FYMK
E3GT2aYcbZfd34WTWh9yO2vv4cBYO5Pa2qemRnGdVN1DDXb1xlIMK0HerqTRSHD1h3YwPwxjA4Vx
UqWcjvPz9sS2kizAMvT8oXbTxl0XeEZQxEkmwTJuHUS47DTVJaoTTEIDvfjpUaz9PEHR85US7lms
COtjPuFFnWKdudPG2Cj/QL0lHMqSv5z8KhzE3qD3dkN+iSdfeKc0yvRUlSDZ50b7UVVzRWnejh9r
swkvRQC+01NzlU1mV9Q4U+S/QoyJNfwGDrdXSAaG1Z1KiISYAB8JnN2akxaUltUHgusbpzhxAi/i
+KoaGjjIkzMMIzw19CX3dLU3LvLFoKtoVWVoGgbUeCVtZziUjt7eB4DQd66Brb0mAT0G5k+kmOsK
Yh54QSxEbPtxpX/tHdxN587LDpaaPGmBWny8vZDyOK4XknqFrIQzIOWd5XGdFF3AltNsXw1K7U6N
Q/2uwSH2fawN+TlUq/EYJkK9MyJqfyLI4w+3h9+KFpbFBgA+BO1jjQu2vGRwgNIA0IrRpwzaGNUI
LHcPmD0X/yJa0OYga4H4AXxIft1X74UZuEJrSrxuVWIYh0J6ceTFXz8nGj6xt2e1+QkhmFBx8l4o
msuhrCCtcgRFbb8RMQ2dItSf615oPip8mW9XOCjeHm9zFV+Nt9qYaDNWrUB2Hv9zBYtNiCgHnnDz
0cM5ZWeozanROpfCSnQc168f153isaWg54etCB6pU2QjPqeVtLQu6uGdZcZv1hVF6IBiGqQ8whDs
GTn5V9/NzinYRR0lf4jdziHvY/2uDnBS8ZLgzTzq1VBy8q+GqlsPt3lsyXyQifZdrPW939bFsFNF
3jpyFJhov1NFpiqy2ohtO2gNhoOObyheK7XjMeBJA817yPRQvbciEsCs8jC5jefqL90b2z0IyeYP
kLhIWedFZnR1m7VBMLUo1ts+2iEuNrUpPuzGMHi/89JUjknBebeNQTkpSpj5mhvvqQJsbVesNGiG
cZUiwbO6U0oT0WMSPBnh+mLC5KrKxZ0bucYf4xwnwc5VsTlbSTpitZGyWOMkYZFmhRUwmt5qI1bJ
on+e0c30ow5tKjuOc3QYcYRzKs1+N1vjXq9mKxGjU0Cpm74VBaHVnqIdqBXSbRkyYpQnd6oofvRq
ovyhWUF30gUfNx2q7tDkbbsT8DbfE1LDn8oXjyd9XWMcnbZXG2l95Wn9/Gswx+5EIb48u+Xg4Vw8
MmmlbPDrsV1gqrA/qKZUe92MrUtTOhfwpfnm9pojZCgtHPmJ5jI1rOc6CxC/DPHU/G9foP+7Sj9H
l5Yngq5S0QKm6fLoZglCIYkKNN1S23/MrNVOUYV52piZ3ZFKxR79fnNWLxcJSEl6NestXGRuHHST
5bdmkxzmkc6TPU97pZetrSszAGptcLxJBpeTUkJMr8aeh2+th6NxULpmetdkiFieJjTPYlzmMOQ7
ctARU+WJrGF+5mTjvwA2cj3TaaRJg+wPeh7Ln4HiL14mGpU2jFTD7yo3DUZkonhQSgeD6HB0cA/p
q5PqlsadmWfl2aj6YAcWv3XvvP4N66CpJnWctgA544lOszJHzZPW5vo57XEbVcHGn29fqVsfmAjl
wG6DsnRFXLb70bSdkJKxWZbiXFqdfvZwH/jj9ihbkZBSA0K9MG4YZ3Vxi4iqJQ1HyxdYaPwKutrM
79w8G+I7bwiGPVzLVihyTVmLh3CDpNFqDbXe6aYCa1VfMZIGwil+dA9VjPfawY0M7JQ6LYZhUNhd
Et51qEPvVWw3Z0vegPYowQCpwuU+MhsxZErbUFqwhHuq8nY6z2CWYDaMYufdIhdundayLSWzCIkM
IGXLoVIx2cVM78afLTUP77S08w6OMhV+B7TzGCO76qdTvken2Bz1pTOs01+52jRoDyc9mEKiQueN
l9JOP5cQ0O5V9BkeFYFKYNeZ6k5CtrWoFOEoBL8ATNbt79LkMfpSHIvKsX/XhOr8RRvi7gz5dDfI
bh0KmdBSdjfwOF2b+VDbHMFjIjKWNXhXlmjqvBNaGe4cva1tKl9sYKFAB7nrGQ1ZY/aoBaM/SAvl
H6toC+E3KMvfT3Fh+lAM44cOuTXgQpnYAZxtLiYS72THXCQUoZfbxuxDPbLgwPljH2GIHmX6XcBq
PIRNuKdEsj0UbAYyIAS21r5enlaD2wspAyMflx8np/urHYPhiEbCXotoYyTek3hBIczPTbwOMo0Y
MYpKAXw6fWwekI0JHgbh4hNs2r1x/+aAhlw63W9IwRQP1yGmDbVhNMrE9rspjP3O1BRkWN3pXZTy
urw91MaNwFBgnNgi9NnWtFzbhBtlJNRIwrJXfidYOeA4q0d/9k3tgKrN9xCqG5cx7S4ZP5G2Ja2S
2/bV48DRRBqrNiFFK91CeRa5on6uAjTS7jLRVuIhiavMxUu0MSEwzk52p4xi+n57zhsH8MXviEo4
6BBeYMvf4GahQbJM5ac37eTL4PXzsYWx+fv2KFsbhsI+TE8KK7QUVvd9M/N6RfKQMKYFuN11Iv5V
99h0BqQhO2+hraGgDFF34K1MDFstalZ6LSaCo4kXfNScDbe2PxQhmY2t7kq7bQ7FjYBHJZhDmqXL
tZtUqssjXDGMkqsZT8sguqQ9rO7eCeOdZGXjM8k+hYcePAcB9NRyKNtuepilGAYNRjyeojhz7mOH
qsbtz7SxIUnGCP10sKQA0OoZZ/YukBKJE+KJjMh0VbrHSUw8ccYUp5FB5L88pf1pBql16a3g7ShD
IC6YGVDhgGlCOrGcY+M6WVBSaUXzpK2e8URCfdfrxVHXxF7esrWciJHIzha+WNoalcRd1FnaTK8p
bnTtjDv3f3F2Hj1yI8G2/kUE6M2WpqqdWi2NzEgbYjTS0HvPX3+/7Id3bxeLKEISBG20iMpkZmSY
c04MQcNEv4Pt3LeiI2bgEKKQnl4uKGyyvqajqxMYVOUdEYr6ZMOpu7v90XZOIVk34FPhuuCVbQMT
p2eiWkN7JWKSGoCAcSXZH+V3o5X+8/uW4MTg83mtEcLfrKeU26pHj4ZCfKfrz3K5qHfzEideZtLw
vG1q7yQi7odiATLo5GAbU0VZ0trpCCxLJWeKcVRrrhJK8Z0UW3/Dk411l9kp8l07zMl5NBgSd/AU
7G0qSoNQL3HNolN9+ekKKYWSVRKswxCWz5A7P1d6RSUz1tbly+2l7p0SbDBZFV1miombeqkclllR
ICbg6zAkhLD8guhE46j5wZL2tvStHfVySVmtTg0UOS730g3frF5L7tfFbuA+pvmpsdb+PBa1EcRS
FTI+uTsa47G7oyL1AbBMGXrrW/q0Nqe+4wlYpzJ/UplZ8Zclr4trhMqn2xu6Z4kxmSKqhItyJWQ3
rytNlESlHzdk2R0Tbp2PcUfSjmyuebCnO+E560FAhNBSIAHFt33zgs/ObFd5R+sPLYr8pzPo8oPR
y9k/EfiGB3TPimdj1sY/uPD0KGjnOmIc17Yf1oGayFOkNf0lzTQ37umRjGXY3zkAD/zbWylc7ibp
Ec+NKLQgAskR3axPU+p21eBQNv1MbpOFQ39Oqip/jJntfWp7o35BJ176z5GzoyrPTjDGLAIEgbEq
5jJuTLeqWo9SHNPqzFT1XKAi7kGKy1zeCC3o5LI9iDP3lkrUR2lDkNLgHV8uVUrMfmEoLtcwU437
Ec0fV53D1i+1qDtX86K6VV+2QRL3Q3B7k/ccALxHmiJCwQ0t3kvLI/SEZuXq+dhrPGee48KVnbI5
8N57ZghtRemO+tuVzldT6GlS1KINnxX6PxVTFc41SpsHgcrejSCCEPqsNCtY0eVi2hheSRSiVLbq
zUtVZMa57grpbNVSCXjbqL00lKqDC7G7Mp4jzikyPldjtPpa61Q9YWU0CXN/UuGlj6vz8/ZX2lsY
jxFKcCi8U57bfqVKih0aS+jNqDIdmGrqXeQ7O49wvXOTvKjdoUqGA/+yszLx+AnwL5T8KzFftK/l
Sl4k2BDGMIyulcr1Yzsn8wFIe9+MQBeTAQAw3KwtiSOpkXLK97bSSb/qxcg/K7W1/v45F5BJoO7C
nQBhuDwacaHRo8jg9Fu1Kd2ZkbSkbjMM+sEJ3Hnn0PQWk/kosoEu2yxGL8ZKTge6coaV6s+lIv0I
0fVFtF57yAFove/b8bs8M9VBHe2jcs3O04PaI60lIVqPSOFmiUoNRqIIIyHLFjmPZdegM6tn5uy2
yqxbf3A4FKR5Bc2LN2jbaG1Qrm71RHR9isV5QfqmGU/yUFfzwXfbXRQbyYeDtEvwd/ndxi6KFtCW
ll819S/8YvMX40WZcrAmRxnA3jmE2MpSiGWBDG0s6Z1UopcQ0tkomvaEUMm0ustaL0fdzR35PMC0
lJsEZxefsaVd5JNMFa/hO8ktMpb1osZPY112QbJY411eweTz82nV/MZMGKU4j5H6MqLOf0qo0kde
O+UNtEgTMW//tpPZPbugiimpMNuF4sLlVivI/UvrANdH5VX9nrXx8NBLqvyNMtL8IZ8jxX4Qo7BQ
gtPkLPHMrKibg8h7590F/cI9fS3pwoG//AlV2jRTnrXgLkgB3hVTMQAuqmU3bSFQt5N6GGrvOFZQ
+QiqgNKkSrYNtZXECAeN8gY13Ni+r/pKOi/G0Homx+4rMoKzp0ZJ9wdnmoxdQNLETK9t4ViGkmxJ
BRDDrDOXL+rEpFpHyYfvBfnMwTXduz5Up6nH2YxpAzh1uaEtkOccSWl8gopQtxuqofVfpuZFeR6a
VtZPt0/Q3hVCuRd6q5iaAzTh0tqoR0saRZygGKh29pLbNRLWemMtf0DaIN9EpQE4Eadk6xUGdGEk
EigYY2v93moV+98G3Z//bq9m7zAijCDYzq/V6M1qot502jDExclUhh9RtVdeQsiBXpyoQ+lOc3KU
JO19LJ0qoyg/ULnZCmAxpjlygBCiheC05kkrANWlWT+chjLMDi7arikKOsTVtEMpD1x+KRrVo8Io
DfjcEvPFul7L7tqxGYPKjo+wTXtuhXb1/5ra3Gmt1a2qbRzU3jTYCr1J18Kc+289gzORep4dd1qV
NYj1tneL1KoPOif7C2VqoAw6EKe7yaUhj8pGJCEJJadJ92R2DKyN06U/DVM0/cFdIx8jXKKayXcU
vuZtPpaTRzM/jWJxNHb3ydI1H50mK1zLLMYDV737hsAzFry617R28/3SqAJG30QAjRolNO7bnEzW
U+WxdVwJyU5EWZsITz1HVJSfzTVifgqjNqrGNRdT+QbIfz6rZTP9nHpdqk63782eF4DmDj4AqhNZ
1OaDd/CackUTrQC9qD8vFbAPcL9/gKNhoAdlNNBPIkfULnc7iuvQzhTI9EOrhIGld/9UciPdRcr6
Jz5UsCQJHgElUTG/tERUPhuTCloSdWJGW5hFi+ZBLisMIs1M1TkQJdg7sOC6KEUiu0VmJv7/zSmy
rahy5oLOP8Oui28OpcK7NJfVT0VppwfV6r3HT0igUD1AkwDi7aUpGapF3BcCOAO5NFDJev3SnihZ
M/rPnaxpfpDMWPp8+3TseVUhAoWspZjzt61LKksZ63BrTJ8LHz/NRm25+Ne6dBsUr/26G4+AcrsG
iUtInl5RI5sNDRm9YBfVjOIdw9MRBVGcH40F12fstPhrXGlHPaPdXX3VReZkCLuXu9qOreQsMk23
iNGFz7nWG58VqRhO46rl6KA0iez1SOIdhZW7t+6N2Y1HMCC79kxuws1Osuq1SV7TG6uPeH77m8kD
BQKGPse2FVBopqTGQtuhJNkg6zSUhSoaCtQebJdk9MgPUUe/fWL2boTQ0lZe8zY8yuWGZm3WjQB/
6GLGuvncLYUWRJNuvUP5PTl4Fvc2EXgoTAGiJdq1G1ORzMCRmY6UbwxJFruFDLTLRT7hMFfbOyTU
thjCRCQLP2hjaKEBVSoFlPdurJj/UZn9egqVqamDWS1pd+SOHThD0/99eyv33mILWKwFXoFhJFvy
0wDMJ8pIsvwYdss5tfv+n7VNgWfEifZoaJJ5MoFSeCp8G6iwunPgcHafLYtgSuiWUjPZZuEovJkl
yTkQd3UaDHIbpXox4lUMApx6pfVNbTA/AR+SVlcfJrCYE2j5ya0HWy89czSS1mVyygByW1aLu9t7
s/dJgKjjmUTQx8y5y2OGpDbfORfRV5VrT6C9oxMZdOY7vVym7mo1iq+hR3WwJbtWQXbwB2cIBPXS
Khz8cRp6gsxUk0WBsdJ+pdmcPqL0uD5XCdW42pmONEj3APm4X0Vo4smC9rjxUTSmGDiF+J4fgwc7
IefWeV3Zxi9ow1heDLL4mwOC76nk3WNghGwSNoTJV7tDnev2pu9dOEFO4lAAyNK3sYJqxeYoownq
l2Mcnskd0GqStaO0ct8KxHzEhqmubnlQ0pwD7B1I7c1pTe81dcqfzNSQDvyU8LCbejUCSTR+SexV
hMQ3mzqnkqa1Il9wpryjCGOa53TO5vOUqut9P1iVW4Vo5JtpLZ9v7+KOCJZooEOxIlcBwLdNY61B
QbK2zmysZsOLakuyF+bF8gXh+GkIJLjgwznLNLV2R8OenhhvmiHoJz54MRsveqOkR6DcvXNN6kRa
TQhDWW8TW1Rhg+hDZ1k+wNDlhzbLagIUzGaUi1qjgftQmavFuGhV/YP7REpIkZR6Nk3/zS2WyjbK
GLWOWn7RJMX7xmGo3SBZxvusRQPSRWZlsF4oyvRHw5P3FizSDFWmrCOGR15eZOKsxOgmFjyFoWO8
U3vL+qAywVD+oM6N+pItfRt0RqMd5Dc7DzL4fzwWmFzB3xVH/024qNftkkI5Q2PdUtL3ucr9Vdai
+Nm10tfVGMsDczsPCHMPyE+ZpEH5byu0vmRV1lCV4qANmvmSL23oz/BOv2tzPGieXqzTf1nEkCun
FPPhV+lIiXpvudRqXnkInPOtoueSt5Gk5rotWrNh7UojqgZuRkH1+9oOjgiv7PXnweUSKeLmXpOO
Aw8Q6mfG1eVqiwU9lra3/Lmr4y9dM6pna8qiF8g55s8kGwp3Mfu6chND+qEtWu8j4q8e+Mkd38Jv
AKuD7C/g7233uzNT5jDMC2VQq1zPrVkjPQBd7S5cLeZzmzDzXMokxSlri/TAre2EX6Ry9Pih1ZBw
bQUyhsIwwVFjeimS5WPT1/YXiK32vbI69n8HWy0uydVWA62mwyH6N1v8TKFRA4nRPvFHp06fCQmc
X2ErhjEUubQ6rlNJUvixAgGveqWcdlXA3HBD8/KuiHFtrVof7bu4Ptc/iA9P6YCHcts4NqUhLoYs
QZ83tJacWTh98UQFWTuIPfbMUC4TgBD+MsTg8hY3RlXIVcIRU8I4rvwlqcDONfma/3V7g/euD5sL
3gtwARnmJtowhirtHQ2VMsBfWeQpQ9p8kjs1dHvyFFReoo+37e2uC6ILeg7MssY9Xq5L0TKUS23i
6cReyr8BG8g/LXM4grrsrkrAoIAes6atLHZXl7q8WGg6Fes6PetVSssDbW6/kaz+w1A7Rzdix9Wj
VKBzDalwgJrYuPrKpuWXprPl18wOzD09p1B8MnIzjb14HYroXClA2QNdTuKvt/dz1zJ1alJZS/yz
ed3M2jYWpyNtsKUs/bToYfSJp4GDqdYm73yhUDGspOXAA+w5fdo8QkiGNuBVsXBsiL+lFJHqenS0
AVzU2r2rMzV6D50PDq6SalJzShIt/hW3iRN7dF6XPyjCoFcN6kAI9IJ22+y5uSolCuDUzPVOaaxA
lcvom1NmzuLqc3PEsdk7UFSwQACBm2W6wuaadI4xELQRTvV5nJ0YvZm5obk0T2UU/ljJ5Q/2d++r
ovVFoZlQiQ6UenlLbG2aVHq6NoxX7WkNtfauHOT3xlI2Z2cBwt4OzRH6c98kaS7iAMT/WxpLmEtm
QW2QMAmxMeBNUwM3vrcXNBtX53tlpsUjo5OMAzzynlWhEQSigm3lrl4uVM1t5sHFMh0mjcpEIcVS
IBlRfx+tqfPDZMyJx8CoQ4mXva/5xuo2ODZRGEbajK6EtHTyi4Me2Km1RxtdWk6AR6Qzqe4wqJQw
zMR8ltRBPzWoOPpKP60mMk1gHs1Y1j6zjd1fUVotz0wX6F9u3+w9T4nSlhiBxJxAnvjLrdGkJeoq
IPF+PEfruXLK8Lkb5vp828reW46gt7jMNk/NNhFql1DODHpAPqMRwDMXpe7JmSn7dqn0p983BTeD
4iLtNUri4qu8CUwVmfFNTk9gqjgjc6WlVHdTil9npKiSg/uzt3cgFATQEXnTq5EahUlMVmY2AN80
z07MqZJOuWqNB4d3b+8EHesVtwmAQPyKNwua04zZ2JoosBXLL/B40Z3art8pAx8hSvYMkT4SRKlE
QCj0XRqqZWWo8wawmtTSOAszbfL0EnWnLCK4/+2PxPQiuAm07MiVtn20cs3SfBRIxwqK6CNS+Vmg
gkL3IC62BxHszqoI6Qhv2EISla26ga5mOox2oPRrkoQI1g/ZqaKq/mNFWP4PTJGBA4mj/0CHYPOl
ohENgQlaL1GOVZ+p6ceBlaBx0KXKUbF3r6JFuidYOQK6gizO5ccKmd+uZGlt+XkqV2dFbSQvYe5k
sIzR4JaUl705s5qgY5ajGy4R5LpCac7xOpduLA/LfVca+QGgZsffwWhmvKlQBKf5u3lOFrvMW7Vk
+fKQNH5P2cyfKoX4WDUTz5iGIwHaXXsogsDYMaFKb4NXnmwmpzVANOIJhXpXqDsFGboZXxYt1O7C
uFUPoti9o+RQU9AZbA5nezs5Y+g0RBBHoiBpqqdfaVpF9xORQMCMx+YAz/Pa3NkkABSNdFEPVkTi
u9nMbMpDMHs8WZJSjaZX9Wzts6S0HZpc9NY/pJlk/peoXTv4Eu40dFcia7RfULBqYA+m8+guBvmh
zyAViMhTZ9UfiYUVK4jXtpDdznDWl3oC4ujVqzp+TuFElO4a5fDdYe/ErZsTy8deoUvlc5oL/RFZ
HnrVjSLmh/yslFk2XIbbD+YpJqiPoN82IzW8pmk/5Gs9/FLnNpfcvjYRNVuWUm48ue2rxdPiJvsw
rdVQnxHW0+QgrTtV8s22aP9KU9X4d20q82NcRM7HNg7b1e8QHztqJ1xHlqJ9p5CagofgXxEwvPGp
+oAUiaGMwBNstf67axZG6SRGf24Mozw7FiqdtUN026ehwnMof7rt/a4PrrDO60QIJGRXNk/UwCyk
sM7E3e3C6N3s1H3nkn0a70xj7HRvilX75x9YBF3EdDC0jHmBL9ebLZwbxYLCbOOQn01QIN5iatWL
YsV10NW9feAJrwMu6qokKmjJslJqGJf2KseI1WWkw9cz+A1Fk7g/aarNiAdofW4pK8sphUV1sK3X
1xOjNIfQG4fsC0zj0qiTpVGh4fV8szPzL/2aqNQeR+M5BDh88CYLT355OzGFGhCFRorHAD8vTUXp
IE1LSH4Zcxm9IpHC91EqGwc1xb1z8taK+BVvTmmyaHNSmlTLa4ZtP+RNOTwh5JR7THZGr1hDDelP
PhvtJ9B80G54Ni8NhraSSxMengy274NKXRnStUrzOU9b4J5wXu9TRlT+dizAXgoMpgDAifbQpdES
qRkDgg8tqT7uPpp6ErpDOBYvU3PITdk7IQiDQbFAoJRqxCaZq5qh7ySDaz/oJdol+th4Q5eaLlox
RxrHezeAEcpCJgVkGU/15arILIQMBgCvqGeYcjkajkc/LvyMYHv9zlwnwzXt4ojovndgXjnmFEnp
BmzDqmRttHZV2coEAOF0npWk/TDmthqgHND0XqOVqBPc9iy76xSaIryK6HPZG08qo+7RdzagwqZJ
1HtGw44+zMXmqVjg/GjM4zijUnCkWLVvlJRc0HUpjW6un97bCYpIIF66XK6g8vffB4e4O5ak3pOW
bPKyUjla6HZv4UALXgyhHbxv3Pbm7CA5A18xy9YglKvQN40q9/WwjL26qGdfLZz1oDS3rby+2iNo
hQmA/yR2vTxAZU1qOdkxr/FiC6eZrUsNF2FpHgAO2ue2z6wnCBrTSRlM9e/bH3VvrSyXl1Fo71x5
Uqse4lI15zXIrPi7lbbzhwSCuWvq032hxdOv29a2j7FYKQUehmTiu8ERb3a2Ji1dYxpJQRSqOvOc
m/ghrUu5PNXd0vwlS3UfKMrSfguHOX/qZ1v9ftv+7mppDcO0hRVH9H6508wDlMa2G9eA4oSNCIWR
+Xrc5+/MQVFcaRmOyJpXgiKvC6a0zZBqRqwyN/DS4OTMDAPSYU9mfancrdNq/RQJ2bkbeiXQl2Ly
pVpSg2Fp5EddyeK/YvBqBxHB1hXyG7g3FjgABG+BoG4ey5kGRsdHXgM9dxZ/Aj3hpUaaeyn0pOD2
/u6a4iSRGwDMokR/udx1igq1oj8SoJIyPOtxLp/6Uq4/j3N5RHHcMcVV4YKSW9Jd3iIZ1z4x7K5j
8AeQRvOjqRWwyqYsfSwy6WD/ti6I/aNagjYV7whwou0s2TFKJVAbkRyouRn7kryiBDgv0o+IkP45
RXRSc0u96A4igr31mSTohKX84cm83EqN6qdaMoQssDrZ8kL0aOgsNvF9kx4OI9w7pQCJuBeAJqAj
blcY9izRUKQ1GB1B9JiteaEokJp3BU2Pb4uW5f+u9mIhy2uoJ2WtbRlZHLQZf/OBYaOFMqog6AKN
uaJpMANksNtekoM+m75IkS49GCVTbNKpXE7xOtboP0LXOjC6s8/ErqKAhCQiVBTx/28ir7UwclXO
IyUgNVHOShRJp9iYk48zWe/59u3Y8X4kUvQQgAdQ992y6YqSqrtiZkoQKo0dwGewz7aC/HRSqEvQ
aPXw5NiIJTKSo/SrYc4OkvbrlQqJDQiDjDkXfmBzOTWpmmXJKJWgZcqJPxdR/Hfk5K2/ROt6f3ul
135WEJ1JuMR8CWoWG7eXFG3aMk1ECQpQSJ5V5MPDIKvrQ107tau1Xf/5tr3rnVVkRhWAB8cfCHrK
5Ue07RYiIZLpwQwFzG3labzrrP5fbaizF0Op6kepc5QHmS/trnWZ+7et72ysELok0oSVT6l786qp
YR5GlT5OARrx5aOUxP8VRhO9WF0mn25b2lknkQm6VDrJlGgfXK5zMYfFXmxc0dyqc1A5avYRGf7l
PjJKUDzq3D9IZdp5Rr6GgWpU48EBfuVnvE2GaH7ha5Fp4aQCVd3iT4bGDBEXGZfAzNRYO2tmmMku
2Z6KfLkZxe86ChGOx8Au9V+7VrrpJNqBqZfIffohJ20q3reM6EzdWI2c2uuNhMk+gm2yPPbE6fXj
YBY99Stkq5L7vEvD1m0amypXZg3hOS+msj74dNe+ncYEzWBaWKyNTsXlhtIIb5Sor7j9oV2d9dae
A6WWK19PqZnkUZ3gDcPK/HX7M+5b5QaqQljxarRR0eaoW8tYTYpBPUOwm879MszPzlL2/7UzKXsx
lvE/t43qLGX77RDGEuqfaGpTlLhcqjlJpbMwVyGwGI7+Lp/tIpg72zw4oTt3geYZHTQb7UGZguWl
FRB9Wmv2lhwkXa2fazDPHu5X8hCTLA6+3XXYTLMCjRZAV3A0mEBxaQq15aKs4kwOCtPOPC1Jl7MZ
2okrS7b53gkdKTCT9pGyfRvc3sm9NRLKAQgHTkc8uwmoJkapLTXwvqBE3NRjfFN+VmKLyW6KER0U
B3eeZi4ab7N4nWjbbAcx1DhzIDIpwQdcmntQdN+W1WlPQLUTP5Pn5q5v+/Zh1sDBu2WbNh4Iy6N5
QTvenMtO0g4KnnRo610TKzIhT7ZyYMjMvE6HYnhIxjT+twX59VQ1KLwcvMk7BoWUilDzBQYELP7y
y2p2FKlaw8jwQZ+rT1GVUtiOovI+YRxcIJF5Hti7vo+Cz0gfiaCFFul24EZmUoaj4S4HtplEj1Jp
D6DWtBARhtjsTlU+j5+WzlI/3T5G1+eXOEdMzLMIeWhYCmf/JvLQh16z44ptHYAVeaKexUR6qfwS
l235qHf6j7ICZCYZ0kEf8Pr44gZoLrG5fE6yzku7WkY8t7Q8lqrROR+yPqMvmyX5Q5Ll8cEV3dnY
C1ObKxrNg55mFd7AsdMC2BpSlXlk2O/lVptOa1jXnqKt/UHwsbs+wEQyHG2hKrZBhBjMCm6Uga85
aWP4Gax18dMyeEpIJrTf9nakkjg5IQ4Hg3kbOE+1GRl9t7TBQMjnLdSH3q1q/FGvLekPLBGkvg7y
Fqi4zWFBNiMxu3YF4Be2uVcgz3mqOlt3rUSSPt4+l9dBhkBg4Gu480LMYvNQ1Am6iNDVMGWpw309
jb0rWW1xUmbQJzXn0V1KJuQhlwPlffn9casIDsk6wrUUfEC/QMK7PJ/TUKwVI667QF6T5r4vZ/NL
PFqaS41Iea7UvvSIj7q7Mq+HD7yf66mHP+mPoAxyL5ppdBx4h+vzBIkS5ytCWoHe3ngjG3XnNkQm
PSjqdUKmpZA/0xOh2aXY7d3trb++L7bCu0k2i1OgUro5uuZohoW2hmUQGVrpoWb5czJr5yEd+y6o
Rm39GC/9kazatRsSNgkqRegqQsvL7ZZzK2xy4rogk8LIzx1JdU1pXN4tWT74iRgH2CyLenK6+Giu
7LWbR/0CrX2+NmQ2+raXlleQjFFRqlVQ5bHhSgjI3NepPZ+ZmKu4KzHSh9/fXTJLfD0hg0CzXtrL
0zKsekWvAqOY7CCRrcxDDywJ7LXT79I2+0oR86jTvrdGaonwyoUuJo730mZGvE60J1dBWM2ql1pN
DLwo5jLJc+pFlW3+tvPj5ryxt/ETk2F1TpUoVTDrdeKqTW29q5a+PMt2bR7EJrtLo6DHoAYeTtKC
y6VVUtbVYTdVgd7oTBGfDeoHZS0Bg46ERLHz+8U7lkbmgzIvgQgEoUt7S9XlMekJWzln0Z2dVb/G
rCrPc4s+ZTsYzsFO7t2LVzAB8yAImbcet1PNVsvsoQxQOzO+RDT6PcdKEr9iAJjfNYr1zujazMtS
rQhun1OxkMtInd4cQv0sBpU3OgqXC9WhN+c5JJ0gDuPuPZT05Ql+Z3ZQYLrCFeBn35gBCHJpJqpr
bVEWowzo5idIOveRr+lt92SH0YfQLvWH2CriIAYK7bURTKw4Zbf1aZieGCbXE9bP+gExce9E0RYi
9KPlhr7+5gu3dk2a3VvIzK/LFDRp3wRrVxSe3KzTyY77o3Llrj2HEAE+tKiSbk5wN5jMM4V7E7Sq
nf0s5NH6u1bVSfbGpSsyN06q8d/bn3bfIkkLL7ioKW5ckJl2fRVZfNq56XS3pawXDEnYnBR9iQCc
20cs9p23C2khQ1TUEAshw738xv2iA/s19TJQClv1mYRse/bqlPd13fQH52nv7RIVUh4TekTIHl+a
sodqRn7E5uPZsfNOn5bJb8rK+ivsiukJ0S983jKAebu9oTtWUduiG4W8qpBw2mzoSB3SmketCpDK
7e6reZTuirGPvIqA3xsqU/FSmlQHRsUF3FxQIWGBWOFrY2or95gCyk1XJ2+CXrFGihl6+C4r9Z/G
qA0+s1Smh9hQo9dpNY/dpOQHt2Rnycg3UWviNSGZ30padmgQrZOGgJkyhYNXNrADJidCFV0ds0+W
2SpeoqtH0x6v+Fy80mgPUf/RhJDt1UaXJUU1U6ttH3xwbQY0UdbSh1av/cjyPLzXxxE4ScH8uPfF
DFz4cUn78G+nipLan01JOnh7tnsgfo3wjohKgfwD73N52BadLmeRqbYYNLncp90wBGvbpIHRt10w
ZUiZhlVxxL7a+mWMkgIzFpWiDUiArXQIkrCSEWd56FtxXH5ht8uvS3vIBd8erlcr4I4A6lI9vcLm
KaFD+WssQmRvCu1JlST9W+E4nR9q0XA/t2N+6rTacPskqR7L0T5wUFuHIaxTzBTlYV0oDYiNf5OU
asNgMB9ed/xoqNenuNQetEgeH+qJOvXtm7tniYiIug34A0F7ubQ0t5U2oUUB5JusZ3KN0jJK17ab
5ptcruUBimPXGBAcQZd+pTJdGlPmsogbOILgKzS0bTpF656Uts4YZLdY2ZfbK9s7J4Jw+/+Nbd7v
QnPGUu8Bks9hZn3Puli965fFPP+BFXCOMLJEWLTtJkgoh1BjA2hLjGcFc2xOd9ESHsXMuxsHDoTG
NO8E5/9y49a+zxTmfgKfgpJ1VtHS9cc+dN7Pofbz9nq28ZY4eUIRE0QP+edVE0peRqevUog5Oc+E
B8GYOjHCyD2zGGbrcWz65FHRAXTYRnUUd+x4E0ZdCPAGQCZ0GDZxwFQ3RWJ3gPHRhkweZjVTXFlp
zHs0rRdfiaT1Qer16eC93IYCrJeYC3YHaHUc+ZYo3ZupHstJigsz6wFeySRXLiqE5ediXJr3Eons
x9sbvGeQwFl0EymXosZw+SnhsIRJhswTLedwccsG3qizoJBir6b0oKSH40Z3jg7WwEwh+kmAtZVh
GKO8TgfdQS+4V6o7qy7Gh1hfzJNFrH6wl7umeJeo+eBQGLp5ubQyHHOnnGzbD9Wp9BWtlt2GIvSp
0WHw3d7FXVMEqJTtoTmBy7w01c0msX8+sqq0me7jOvpRg/z/oHSkP7ct7TwEeCRkbZCOYgrKNrTp
U2lUGPuCUkCbmx+WUW2/0gBOPCc2yk8kr+ZjGa6RJ0dTSKV7ig7M7y2U6c68QuAXgW5vbj6kuAaM
NrDUYtEIULu2OU921vntMv+4vdAdf0kJjcIr1Sbk67eokJixRNY848mcAvJyo0vONzVz6oMnYO/4
gzvjzkHaFVCiyw9Xm6VptEiv+H07FX/1bRHfJ1E6eno32HcKvTrv9qr2Ph+QT9GbgDSNSselvYHZ
otZq0GnNu3E4F7ZZ/2yMWn3Bp6mxC8o5O5mjXb4LzaH5WlpddDRx5SrBEx5GaGEKLisX8KrAnEyO
SXnX8eHXy9FpMtrQC5sh/wGOXP7cxnV5SpVo6vy+NvWZWTYdk1/QIP0nh1o7uiNKBd/yuZIO4te9
g2WRUDMzQGRBVyoIIR29vlwd9F1X7QRZZnFtDYWhhhbgwWXd++YoeEGjE5LfV+gmPZLtFPUJx18b
hAX8TFv13B2A40HH0c3kL5xXeEBf3t11sE0AmkWfH/jG5XfHx2p2B5naz6s4+Zw2anyHOlX9vokj
80wuVE2uNqtiRHotR24kG+XnpGdIO/D+caWgKw/VD9kowiPAzM4jxyWjjAkYiJdnW8/IIz0fhrBx
fLtVeGnYs7u1w2C8UNqslb5K3JZhrqfbt2DnY+OXGSwiSpqibnO5G0bdZFFG696HPinyAw3ddcMY
mR88r/5tUzsXjnIJUA6T8TCcffFT3oSukwEsXSl436ZEagOmawNyMLsa0nTWez2Jwb2Zl5/1psiD
YkWz8rb1HSfGEYMviQ8jFd32rKqo61PTiR0fZKJ21zK6nexwig+cyt52MrsTFQ+hIEMmcLlGfTRX
Lcx4U6HE/1MaZfQ54gw+Mh31iPG0c3VoiAhMoNC6JTa7tNQkTUTQzB6OwNS8qkGlpkJF1bPWTozw
btK72/u3Zw8CPI83ySW80827KidN0cpa5wBM6Qs46NmnjiH3Z6mpSq/O86Pm8WtP720OzwFhyqvo
+SHHT6lps75ujDI+Uuv4Qwm1NomTEellq/PIEuqHpZPWu7ixR7dliqQrpvu6CeK473KNY+tMnXk3
GOZPlPRUbzYpmzNybzrYkL1PjfuwuDt8AToxlx9AHQChOk7uwJ9MNI5zZH5oC9wXKMUwuL33R6Y2
e5HzYnZFiakpl4v7VLEK2nRa8mIgMXFwSXeuCeE94S78QDq8Wy8UR/GQTkh6+I2eRWd9LWnyrlJ1
cE12DhNZERKRyAqgyLVVyojA9vY1c0GRdJX4ruVqR64VdUpQ6xMEpd42/7u9gzvJi0A8vJbYZMAP
m5SPXusamia6VCEDdj8rNhUoK8zfSXWy/L1Q8HtGRKF3yzXJD1a68+mI0CjsvcJx4A9tTkllFqoz
GaxUTCqwY7VwHdrnz3rUFAfv9u4ahaYSBsVcQLHpb/xrvCwUS9UoJAGUzF8wLVBUiyW5bFCLbtK/
FyNSn61WCu/bpm9Pt/d3d5nMERYcOHAlW1aLmGmjWWSIBPip+qVZABUtthHm6DWMR4yhPVv4PQG3
QOMY4O7lOqvU0hZzNvEMIk5gAKr9kGbZg73CY/r9VVFqEVkgXWTCtEtLDGCYyTPrEKmzpJECCjzg
EIexqAYvzsZkOXiirsAk+DxgDmIeCFI+Qprp0p5sJMwftuPQn8aKAqVTGP03U00HBn3ZsiutGdyd
0Pyy9k3ODJZC98qyqw8O7I4D4DcIkAVcdFF6v/wNcRjpML5K1syonK8oPDefG3KLg6XuBDvU82kI
U657JfFdWuHhlCqzsijVjYWcBnYRV1DoDCHIrfg6qkHGSVI65XfHob5uMN1FYk2QrOpWWVFWqyxL
dDmkMNoa3wx5Mj+lU/Tpt08NtZj/M7L5ik4al2utYGTWuhBuCZdNreLoVDTT9N9tU1eqT/9vQYJM
i0I74oYb95J1BSUsbRB+LSr+Haz/4ezLluvE2WifiCpm0C2wJ49xnPmGihNHCAmEkASCpz+LPnXq
xNu77Mp/033R6WgD0qdvWIMRn8OQrz8DL2VXi+f4Qc1R+4WGrSuBpBuaK52PsiuMD8z7NC3yve2z
PdzZtY0UAT0TNH0B/T4faHhzE9l4DerKNkF7QLvW7eGKtzkt1aoQ6j3VlEv7aBMNQ2W6TeXPa5V8
CaYEJgJYLqRNzYsRrCJb1M2yTqfUROY3ZHHq+gZwCf1ehnIhDAGnh5QdJwX9mleT4z52BIQMr8rr
GCAkiNs/MiUUXLL4Ev97rvHfTBxK4RvG5LzL53mZmOfIwJ5dBLLUXPlo/TK1m4OOnd7eUpc+4DZ+
/39LnZ3/APz5XOrZq5q+iyrhiN1DfHTaE8+asrd58M56l15jAtEyYEqgfwGs4ctIEBBVzypZPCje
KEzF6yD+HTL3tQOX5svbT3ap8tuaXZgMYMAHtMj2U/66IKesoSYI8cUWIpefawT1zyLyx59WQX3Y
hWn4uBXrpQf/yALaGNkJsiZxoXyAYDX6R+g+xqp6+zddetsbrhUduAhM1HO38Kg2nsg836t0RsDS
ArlwulewYyt6SDicwMy1/2rGvkWMbMPvoM5ElX8O6ljEoDx/kV4F2pJBDp3BUMtOww5+V3crSbr/
IRiixwGhIbRu0UM6+7zM1hgeBC3eed53x7azcIzJQXNhm+H12+/y0k7KUojWg9cC9Of5gBPJOOdz
i1gIXnj9WbTyG8AqZB9k9H/Zs8BbggOBiRsyrbOoG5B27VjqvGp1YfZtmZqHMR7nirHwPX7y9jed
h1MgKYCZBwIIONOzLbtkDR8Wgv3BXairgce6qD333pu7tAvRAAYDCS8ufyURj+JyRW8HZzBOl/GQ
63n+CihgXXjC8D3l4ES//aUuPhU6wWBaACCcndfinp/ZZd7UFy2XfuWyVj3YpcU84e1lXm8IlDBA
DgC+BM7Wq46KnTTzh4bTXeSc+SJGgIXLoV/kw8JxK7+TN11YDPkS+E64jPCv8z3hTOjgsynpbg26
tYwMIQcfHnXllIXzO4n+lna+3BRQIYPLAoAYm6T6OTBkgKIAiBYxztQcZU8gqdFDP8y+LmAUaU8N
MLvHQCU2KdYkJq6oo2V+51S//oD4BRtHBlSV/8hrLyMpTE3CZlbEqwI3i2tnuuCq7aGL//b3e70t
t1U2Fu1GX39FXY8ms+h2FBQ4GwqNKY9136EUKtpdowbvkxf0LKzeXvHiR0RGCnHjDf9x3qKqlwHG
S9xQNKBGcmpXVkPuQcW7BpONf77S8XB/LbU9/F+XkV3oLEk80t0ouahM0puboUbBFNK0/vj2U138
WikE6bFpQuQRZ+0DuAiEedtYutMuh9N0oPWjT8l74rmX3h3mSVus39oh5/Qlq2LSpw3UWyUbyaFJ
hl+0o9OeZXCAfvt5Lq6EyAHEPXLMVwCLsY7WKHI1BS2T0VMa1P7HfmCdLHyG5u2/rwVU/8a8xa2J
O+zlZwpy1vrOeF6lUt9WDQB0R71ot0uB4vvnIRnEU7ZyE98IjP9zgce4i4Zm8UyzNUG640ojehwD
BUOpxL0HkLm0I3AhA8D7X2vi3OfFT2caSBs2OzBPzc5oF2yCdWr/7+9uUzDYuvtAYJ+zTWM+6Gbl
qkGa2gRg9qemSOFYcGqH9r3o+7oO+A8yiuYyussbIfTlZ5ocaebRDGy34mDdqFix28Vr/Xt0Y38m
eetXHWvy3duPd+ElgviBPhbGf+BenANzATjnQaqSBqCWeL6HYw69g4Fz9E4QfN3V2WhIcK4Aa24D
bp21GS2A+UPvCIOP8kBLO0ZTmbeerpjz8WJp3O/DlrIdzwP6Dh/xQvh9sfJZ2KC8U3RqMrZLRyn3
i+inD73W9qRZpGiRD868s+CFFwrxZLAtcLFhHH1u1GHnUIchRXzvtI5KfFNygpLjex5HF7osm8Te
ZtEBCTocgLO90spNYwIC27vVX71dTXJdumysdxJxpUxbLzxNfU8PBnTQK3x2GGaHfH5n71wIYWB7
owrJoKm6eZm+3K/k/1rhUWhttYGrvGwODw0bcpRabfvt7W16aamNGbQNwzexyrPPKDTGb2AFtFBL
6MbT4DxWrMGwlnrM83/fq5tHF/qdoJVicrjt5b/uNLD4wk42AgYZU75cZbhEH2A4wg8G9+q98rcm
xCQFQ8bXyX8VbMTTYe3NOWezJoAI9su1IYybBTTp+M6jXrqLVicLyMcHJeBEdBcO83sKoBdf61/r
bRHpr2dVtO6WJMZ6YAjrcsjTviTeqK8gVfAekuhCcEOHZ4OhANCIxC58uVQ+d8YXEWl34dr4P12H
Ib+LRfugWJz1hUA38AfqvO7wP+wblIoYDSL0vGLNWhz6pIXOxk4lQEziz4kjACPBFVG2+eceQII0
PdkEijBxRkH18gF9vZUliuDbzWyuatqyL6EHPMMIaeV3lrr0LpEFgWaNBjnQWVsM+uuzybETo8bE
cQdDBwiV5UruqQ/rk2aZ4vt15vKQgqLwTgJ2IZICX/D/F9320l+LZiaJPDh/4Fxk/nCVGhqUAxPy
SlrLrvLJ/KvizXYWtgCKygqMeXD1X64XN9Dv4XUjdqDn3XbdjNvdNgckYumhBim5lCR/L6O49Ii4
pDBS3+4M1HUvl2yZlaLLZrazGEKyAvKYdWkhw07LiTXJKVzfFba6dACBd9swFJstz/mBT7lPPRIu
bGd6bXfTCLMGj2Tmxtjk97+fBKAuNzLgps18bgbttTIkbe2zHSjyybGFPnXJXGTLQXr6fzh0kK4H
BgyokNegy9DW45QpzXZiZPQewxuGy5DM16sL3qNWv75tUUQCR4rEbIMvpWdfzLY5RuJr1u6ARes/
AOsqb2Kj3nPwfb0vNgolWnvA0cUb3OLlvoCWxFTbjTEVwdoWxH+7T3MLCrr0n9TCourtL/W6Msa8
GALpqEPQf4Ze98vVdLD2hA2AXmd90x3UKvL9QL37xHJVZM00HzUxAlp5pj5EsXtvfvM6tgAMhh48
1AA3VuV5M76xMCsMHKhgvK4TiPZNyxU8JuRjTKyBerDSZS/J+PD2I78+BtCeDNH3AiAZClfnc/Kc
t1nc50TvUAdNJedaH+CG7JVwjftXp3eM28D+QCWE9QDoPxfScjVpJo9M3Q4sSLjBtpZCNpzqnsgi
TLP2HQj5tjNedjmw2n/kj439j1B99i0JYlg6cuho1pG6moE4q1boOJRhBrxQl/cfuzqKTsCpHN9+
oZfWBdp5E/sH6w0WXC/X7UeQN00IEErUdtnt5Iv2fk5hd0Rn77HpQnPo2xAPvGArv73whS8J0NVG
doGYFmY5Zwszf1w3cW2xo+M4n4KJr6cws7YF6Fr477muXHzKHN0VMCehy34u9WYip1KrndhpECUw
srCBLjLd+Xtul3uuZvWpJ91S8il9D/Z26TExLvm/Dim4o86+a+ymED14j++GxEcq2E3RQdWrO/Wj
372zhS4uBSYGmCCIXzgiLz+laRNEUaa3N5pHGIeBLJZ4I72P1dC/cwwvvU9gi8D8BUISMIPzyKNa
IlpPChRiIEeCN6gPgzdJ0IHD4MsUDeFhCRNbgQPynh376wiLlsEWYbEwmtLngv61r0YFkj/2q43Z
PiGNvx98HUBltkk+tVS7z29vU5S3Wz728mgiv9gYt2jPIW0710HW06wprx0sEeBRNEUFypwAdnED
R/9KN0EHEbjar5uyjtyCoIfdpypLlYwrz7VhRWGv5YrIrC4tVOupxwBDkBra0JGSxTzP8anzbKrK
HsTXochAFfozerjvd/0S06clA4mpzIgjXaElUQqcWFidFEOcGdibwilzLhe24CYLu4ZhHda4+Qi2
RD8glTXRj0lw1Z3cVOdzFRobmdIO+JNYiEO7tukAii5mcA+OfsI7XXYDDb8xyIGPlTHNcgfRCtoe
LLXej2RJyLFPKddF4BjLDxRPvQstAyXPSGfDEi2wRu/iLZZVBE6e1eC1GuxLPQZAKOEVnnwtaVdA
RQViizOBHkuhoUh2q1kT/2mh5jqWPTSnn7N5afmJd9Lc1zGd4yqOl+hT1rWtf/IA2QGsZEJRWSwS
fdJDveTicaIBVBVd5rPrNWdBvI9DT/8CjAsd8VEacWVbk8XXg8pZU8xhOs1lHXvTiQ+RCu7yJfVv
eOrP0XXjVvoFtUb4MK1s/tl3THyH+vX4E2CdAfAdJsYf1INX4VXrzzGr+r7RvwMPeIXSZ6K/XkSN
q8kfUbzowF/ucZHBH8Za1XxoFfdoEemOPA0JTfwqNiwV5RROnaomBc3rwofKQlOs3ej9UlDPscVU
63G5JpBIGErP+uEHEwGxdFzXWsylETYC2yLKekwXYMUJN4TYAUyoIT+UFxDjMV+CRtd3wcINq8Yh
Nt/axnOuyAjPaJm7SdwqVD7PYYvkskBNrvlxAmj0ybdzw0slXRTdhpa2cOqiArqfSc57WwVMdl/h
vVnLciHrdDVqaoYK2gbyNEV9GsOurAbhd1ht/1lMFNpcWtXOlLVRePtUKHicAY4RP8e0F0AigZM8
Filsl7+mteL1VYfFfoGPE3Ul7CUAX0L1jSQDeJ7laYZC1DXvVfobCl24HDmp12HXdS3aFhzCS3wX
ZVZ+0CTyskL7ZPQLmppmr9FCz4q2TuwfJlqwwVyUH1i2Wm8fKrt8HUOxstKTfarxTmofCS9M2PbY
q7XBa6VsKbNBEArpfI/pPW0mN1Zz1wVsv/hTL6FYHPKuhEqaXB5W1q7pTsw07aAYJtObUcw2L2LP
83/S2e8xuwdo9zRHIcftOnD+a1Jw9yyWrvOum2iiT1CMWR4TE6JLE7duCUoeOHrbBusoSzCBWfzL
zxjJPiwcAoID+vtTFWfKQBIgHpwq13qN2r5yXA7NfgHGu8HXQBFf9nQCsMbaFH7TgN+Q7/HgBfFD
HboILiLaAHtYmGyexWkKgwESgJ5WjSkkeBI/OwuTp/2QpUL+ARAJgOERghn+bkDJcG+D1vo9zEGa
Oi7xI2p5hWMy8oJlppnvKA/WqQDWZr7JRu7FUGiWAC7O3ji23xIvBnjDBX0/l2PmZSfo84xTYQNf
6zLDgdKfJhdHy0GO1PJi9tbkGU6h9BaifmkTQRs6WD5QjsyqVLPGGcuH2VFkwaLjPwnIaWMBOWrb
3hv4aORjIVXWBB95juZCuaYt+zzYwCNFFrOJwxswmICqgDgRJJEGbwbsUjsjq4aKKCrypVnYgUST
/ZoktE6LjNM8PLrVQ2KIVCJr9t3CXLBfV6h07BfI5Yc3C/SAuudpDWj9GI1Nrz/KWsaPKwDv8IUg
sZF3SRuG7NbkfLa/hVcH/TWEEkhzl/lOhN+giRfmt/k08KBCz877OAzNIBAQaJwCLqojUUapC+FI
tfCWHTTw/M9EZPYmmflsjipAjNlnAyRojySTCtUCs42C2pWSa9mnbYqPyDwNY4x0Noeoqed2DyNy
KFl0dWafm4D50e2cdt0fx2SygrSTGlXyurfhbdut4vPgOVNfpRSc6WpIWf4xs37Q7TCn68Y9HAzl
n9RmfQpYV7N89oydRGmRY7KbxjCX7gl+T1StlsCuLl6CgV75aT3lhROor4/Ci6HWb3OKYLlSra+j
mCX052Im2VZjn6xrFQsxDIVvNA8/asX65gM2oOIlYDHCU2XnY7vdZUjwoFnPMpBXxCJCckgHnqqi
HePIgP9Ms+wjMBOer8pU267eS8M8V00Qks1Yofm46L3Aw6jbQVPgbH1muelK6GHMUcFGm16jATt1
RzKtGdkzv1sQNj1nQfv1cHdke7gcDe4BChY4jmxNYF6chUud76RNos8i8+fxBvLlK+VFGLX+15Sq
ta16cAOA3RjR2phuaO3FUpaeAjXCQf2I6BW5SN7g7rydsqHzwGGAczehkPVrHPkTRKLx74UI/Olr
ANhUs2vRrFB7h4lmEu3Tvlvz/ajTWWzI13TcQeMVmhvaUOA39nMXLOqbTyEV6hUN0E5872lvgjhY
H8O5/mDalg9FDDB/+4yUFCqquJXX+UnBhk8dMO+ezafU88el1INqEBwhPhpUc9ZLQPAxLcF9Fy2W
4OQHMtq3uc0UcIDjOBQSYK+5yNZs8H8Qlrey2OSvImiUu4FgJgDWeokg1s8FzSM3lA6uCuhsw7Uq
K/0QE+/S+DDygqUpMcsN+DVQ/Fmmurm3U9otu8bWS3MbukFej54QbcVGJW4Cwr3u2EEh3C+DWdCn
qcWnhGBczgWA+8BclS1TIZowwlhSAF2aLFVjO+KuTIxYV6whndfSCae/LVBIuZ/6hQCOPWYO/aGe
Wb+oQZA6oVGEnEZzZhDjptB8tVNDLExJUhoVrTPLfT+ZxENp64e0XBBZv5B5hMsT3HnEPbTTEXk7
QLCaKkBE4EVi45B9YL5B4RTEvOsKTg0jFfgXNlEIZSaMyzEO125vtC95Zby5D/dLLVCqc0iSiSqK
luVeu36MygB9OlbIJnUxJNONmEo0s9OwINk60TvKCG1+6641TpRyqjkA8Wj39ZD5y5H+Bi1UOguc
i7zdC+mS5WbIEx2fdNxE4VH0jrljogMzHKhXG/x2oFe6BQYcY0fST2pYUsWR/lhdEyDgVUaLuE16
cqtiKczt0DaxxW8bZhIWYbYucV4sceapb0hO1fA1U4Os7+uOUIRCH1n7DOfUhNvheprDFT1yiBKa
Y1Cn3R0FOoRWmeKNOcV1rulY4R8eex4b2iVoqfd6qiaIU/a71OMjvkubIzNDjOjigo4BZvTQGNGs
WEgHTUA32Vwe0fYZvAoK/tH8ER7M8ecAf9t6WAH/oIXzwnGEBmXTDfvQX/KfsIQc6iIwgIYelaZw
OkChyvQuIsggr+eY6E/Ziv7pLs7mDBSdnsI/oU20Ge8HIzy/cGn2HxXAwNEmQ5hoilYkGgHJg/b3
rWONB3FD3DBTFYCe+ytxWb7gvLTJj3CuE1XOGaEPGqlJWAHoER+91Ie42SII5nooZhoD75KgDmGW
Fusb7L/aO0RtO0QFweTjXkdEukOv8d/6vIl5xQHI/gOHFThfDhjHfmTx7L6buWvvlIjQf2YcVPwb
PogYaYiqaVJIMlt1bHxNwVSRoLyGdVNPVRrwqNlB5CwWOzJMweeEN9lYmHgBaA6c8/4ehh96Lj0R
j6QEOyL8oBzoEwUoXMQcUHCp3+tqumti83w4uk7M36A3SG7bhcCWx04AyCOJCPB/pBNZ9JHxbK95
5N33cW8RiJsoP1m4mP7m8IHtH/LZhvfYmNGImoF6j4BUZA0yPcGvgKqoP8ed1+mCo5D4WPOaIq9n
o/yEx4qb66zpKZZhuX/vvIUEZe8F5pakzg+R9+q1vk6li79qH8ksHqVezLFdUhlVOkqg/YFabf0K
3w2c+IjYJT6gGhjrk8qVyArX4ftUuazH+3ZRY1Zw21KIMMgJb9vHlXftz6H/q48px3ULZccnOHuF
vz1JIS+5GNLeOqNwweV28lkhJoSfHY5C/K0VyvQ7Ba59XnYmSUTJiIR0/MJae8ChM2sRUBac8jHc
elRzTqGfFgldEudPYRnFxmY7Hk3BjWTYoxDwTuquaLVYuxIt37o/kjmOe0gXQIN7l4Std4WywqP7
VI7pr8Z6gBKt09gxVM+r4LhhBtwha9QTfYeEzPYF7XUS7DVuAFD2Md14Not08CucoKt04Amvn8xq
W5QMto2SHcgAaVrIEGioCFUtBY2oCceCLF66PEY6D5B2Qrvjegg1/m4A63wBFeW+T0u+LuKw2np2
Rc+6qP1op8D/BSfH1JZUZbzfdwnsV3E7D7TF+YUuGu6FNPjFMyJoJZMAuT6v0z5A+Z4AsCHRFXWl
SUUoqhaW3LwIwMybi8b1U1wKCSgzWlMTWrjpPAP97vUxOD5Kpz+nxo5uh2ubalzMQgVFQHwVH2Sb
hHzXO9VOO5tkkFNh0pDS66d6wQdGH+XYtKlsi2AcbV6mMW3GO1eL4a6D3JYpIL1D8tsade4RcqjB
Z79WuURKTVtcaJREj20DADV6SWytGrHdDZENo6X0/RHZfdii61Y6m9mPaazBJbVpE7dXvcI0sQCr
PP4Eb0e9HPXQkq9g8EY37UiDH7CS6MXNyiBmhjt1VUM59yJ6CHsYrn8AuWK+rTF5DUrkBzWi64rb
uBT4jX8k6DoIJcua3c4dZlkFskXDjksoLV5o5DFZADgdGrzcJEEGkYzrbUKzFduUxchb+jX9AYjB
RK+E7mEJmc55PJWg8iWYxcVJl0EsymlsVniH4yJLtSB3tp+XDC0ctFjuIQfLbQE2g34IaVev+9l3
8rnjbgFUIXEEOZWrE/SBgrh52soTXHGI2/Mete/0G9dBwKCi2DPo1gmL15LmDn0s5WBM7pZ5rToq
PXIdmya8B8o6eOwH4jelPy32hIFpgxIqy9qHPk6WqRhCaKMVKXSo4yJPhP4c1DF7CqMxfjbOEIy+
60EenIGwWYn6DXV5jFI4wUEk6orn66QL0+eQ6WRyEDWierA84wbIZclHO/+IpO+J/cosxUzZ8Py+
2wQrgdlqul8yns18iDuiFTogK4wCUpqGH+tVhkHh3Bp1hSehI3+IBDKCAu94/Dn4bW+LdkqtQ36b
y09ZLs1NAk6CLHrsh/tRtuIrg77bM6Zo9RH5rDdD8bZrkYHo9MTnVX2bJ3BRikERdAz6SHXoycNE
FYPhzHgd0kYeXBkmGDtEXUjRTxvRRi9gFOmgzUUogl07jzM7pXA+H0rMngDYkcZHWeB3MrwzXbbA
PKix04gHj4MjXkZPKw1llGGHv2N6hDNegnu2ixSv6DJL7H3SjA7JgBme0H3JfGQk1H1sWxr2sCiC
5FHRzqn/O8HknBbN0IocpCihnzqQztJiGEcUsG50+d04jhICtV0bPEaeH/wgopmD0hnoFxtB5EOL
Xb+WiQqnq3yhQ1Z6BnnIKbVQOEY/MpFX8Lsjeem1Jt43C4rcAuqT2VxANMOlu2yoZw9p2twtCFED
+wZZIPFVkYB/062PPoT2F5rsTT3MT3pq5EfSSvQsNUl1WCVDkn6vGyfw0tB5WjG3jvwnFvPoZgbe
bi79xoPl1ppN9Hc+S2SFFoUUokGY+N/TqBnQ1KITRQI1K32TQhPOQ4jh6w0MnNemnMgKAFhIZPop
0G18CvnEv/UJlL52jU7SZyRdC06jp9JHnUHusGr8hX9F27Z9wnxbe3tsz+Q015lhZUdXZEIpvOwb
MD8s4GRwQZdPSwAoeMHxoueiRsMx2cOdKAL3WHkDPdJBBkii6g6V3KDddOjqsGPQAkzio8oY9QvB
5YIOSW69puL1uAVuRpN7SHn08K+SvvrtGqWfJ7DPdNHnOUxkIoOOfJlB/+gjoFmZKBet1C9fI/ju
sK+S5wXR+QsA6fILHiJEL4IlSCRqTyKOCqGGscwY9+bdGgWwopJZ2xkcTe3naElgJAiVQjJ5lSOp
2m7EfDgN04xYMNuI3ROPQiEzzcxc8Ql6lOUUM9xFM+qi58AglwJztE9One1gIoxqJ/5iWgCD7hKO
+rDEvW0ynA/TQZLdNMJBEha6lyefMRd+IMEqli0tDAccvyFf4ESYI2hGtmH5cUSPF1WeTOPmKkLP
UexM04qrIXLTtO98z5Ai6PzElTadhqDM4bSB+YiL06kIdZr9BLpjRFfETQFST/wo6NKjsXwgbTBH
JcX0BPo8vOHXAnZr3m3Uouivpoh4Q5GbCG0cQpNYHbKW1Qxq9lOCTrhu1eM8+ZxVVsbOFKYjtrlH
x57+MCH0v0HW4eaD6ZIAqL21T+9nZpP5Y+bN7e8g1zXbNximonWJyx6uOoGMxxImBMHBaNuKnVqm
7nE0GcpU6zIk8jUyjhHwn5TcSuhoQ5rUmPmujVKYWTNAvZD0iCRTSJmjlW+duRh4zoCtH8N+9poj
0W37HVkQqj+vHjIIkhN0ZEAa7fSjxM6kMGp1ma2ALZQn2kfyO8vj+rNd3JxuLWQ5XBuMIfJyblHS
lKvWyVXW82HC4YDkwo5AfFsWDhlad3BdkruTRMfuO+yW4gfqZZyVCtc9weMOiaj8OQhsEdva3tLI
ZVDTQhMmKKBmgk5bnyfed4f64r5ZE/NJTQv/IPmA7KrPZf4JBwpfZ8hrfi1xPFVBmyBvrzJ0rsbS
J57HTjDWjYAENkO/lRfphD/pTdeaYsiyBAJSENrEKA1j1BLthGRuSVBcVnU+ZXEJy+GhLTGMSg4x
nUI4RvUcr7LLUvmA8NF/kL1wLa4FULWqsU6CXZSoPkJXawpukcVNOEqgbiX5zTigY3ozonSD0iCE
wo7J7KaHZA6WH7a3hl0RoxEHqdXhUXdpk5Xz5qVSSuQpz55KgnuKWIMjPFDDdyJz5DOEfAJ0ZVmf
fV9qBSjjTEyO/VXb7JHrsW9ha5GCBdh345AVjEAPp8j5kDUHNoc22Ps52gI4X4pmO9WLrkZ3L0Fv
KBozq7dsNj8IiWZe5VoVfLJxLD4n1MZ38LZdoFY0QpC7lNQtB4AfYgyfor4doDHqEeh1kab5Nhpb
6yOQtxQ2O0T8WhjoFwU6S6iLwFrwu30+1sLfpT1J7ntjcTYah1OFqz52aHMi5fSrKW2GhwyzsD9x
qKa2QIMGmQml6LoWOe2AfhArTZ5EbNonuOIBS7lCiOdIYQjJb2RvUXCGuANQwaSZu0IjDvrdI800
e+ijjUqX9KP88M5Mb0ORvpzoYYgY/2dvDzFNKIy9nJRqYSA0AJ8NuGT2y11Ua1dyrRBbNCyz6oCj
y4Vc/9QJPVeNN5G97dr3JJT/Y7G9+hHAQm5Q9U1e7QyRgs1nwOlvOuC66/F6xTd7tMTw32wdMrOD
ejpSu4ZCC7uY1gb3AdJZRasEMntXUFBB//Ttl/IaIIMpJwBUMClDow6c3JfvxISBhCgZjDzBqe5v
UFnLTyrq2DtkjkvjW2jsYm4M9ggBvu/lKuvS55xOfrcTKEmPIMvKfYbpyV4A7ljptH9P9ub1UwHz
A3p/DFgOctPzcXGDMaUSlPQ7IiZS2GaYrzGI8N+ZvF+Awmx0VAgTAIYDc8Xtqf9CvMnOrFHuum7n
6xEHs8vEs1zV+CmpUxBRVzjXjZ5yj29/sAvjfpAjfegObuQAEOReLoqO8Zzgzu92a6PmUuYuOsZE
1nvdyP4dGOEFEDF2BWg+YKADs/GKg+DB8mwFgL7fxQ39MlhYeUTTpEsM2/ob2G3UxxDaiHuZBvqL
jNaxFCKU74mHXvqUf/+Gsw1KQ49GsyF4XgfFIOQ4or9pPBH+O7Rhc1uHMDNG/lBPOUdnZjA9XtCn
2GGttEBubmmR1OhXg1GWP80ygidOy6fmO+A078klXzodeMObWh+8nSE6+/KTghS5Iiq1/a4Xsb1h
mQJycmlGDPiH4YfxMOR9ewtdXA8CPCnQ0hBWCTeYx1/7lg1g5XtihOKsLxbwxoa5TDye7qcEAzO7
SfC+vd4FTir2UQIEBDAqGQLw9o3/WhAMTeovieh3dSeG5sQXrFTKMKlvljlt70YXmY9aY4TWw8IG
cPEZk92Ie2tahPGU76jskqvO8vDr27/r4taCphkkPEN88nPxO9snEauhKQkLkoz/8Cwo5R5knYu3
V7n4tuGjDcw2MDMolV8+fGOdQWEWAlC2ojRnxJP3PJgxPUbxdQuD9vfUeS5EJRi6QCID8k7o3p5D
4ZtUqWSKs24H31NyCq01e4weE7S0APfya5M8rNkop399ys3jAJp+UOqBZnJ4Lku6Kh7EyCj7ne6H
+jlLWv4FpKjlbvg/zJ3XcuRoem1fZaLv0YI3Cs1cwKUnk57FGwSLZMF7j6c/C1UtqckqNU/rShET
M91DMpGJ/PGb79t7bWladrOKIfeThevnyen7FfFUE3qEJvCjazTKJ6uJ56j0DK1LgO5q6q2aWdS1
zMVwYpTdTpExvOe5o6YmGcgccqQpf/3d/iSIWt8DdFQd4SySyI9C664Z1CSZBQa2aOhArBZzn6qr
022gGF5koeybYmU6SZ31fxckx5XxZXDLITzwBj6MKnpcShckLRxygrW3fVeHHmKR1q7mkQioQf0M
B/7TKF6vh2GL5HnmqZ/2TiyhczgveUnOjZw8m5FeZa7BOefrAlu1duSl+SxB46dxzBVX6/Eah4K0
6iNkYcotOnRouzGvDMTOGXp7OUQISGIidw7ID4wLNA7GJ1PCT6vrelHE7wZEJiS2HyO3434oTBBw
pddXZmFbFgLvkrYiEsEs2vz12PnV51vXb66yagp+BqwLskoLo/BiQ8xqWxPyOt8CDJNMW1nEbsN2
Pn0quLmfXPf7g/FuB8pnBB+McJ4HFWDQh6FTDog9kOxUnmBM+nXHsZJSlUXod5aMCni0JW3vKcEl
Xl2F5gNS5ILz+BCExwiNFP2CkHNJhObiJoqkwLQzmW7k/2I2wSC17hTpEaA1fj9nsgNVhkgPSs+s
ymIrUOPykByTcW9RkYmWefiEl/er0U2ZE5k9+7l1GX5/vdCqu1wd68qrxnp2tDmL/EmI1AO0uhTq
VfKZL/ZnpAnfAavhanbDxsD/vL9gpee0KfOu8oJRpRosBsuZzUU4HQLCqi6NWV86r5kj5UsnyMZF
Ihb5WZeHJrDzZlGvqha9+9+/5fA1V9Da6sskNu/9Oxq6qh7aIqg8gm5zz2rLapsXVeSB5JJ8oyFV
/a+H/y+eNAn8BoEUhP/gZfqw4aKSoBShOHLLEyXe9k33lfj40DNh5fh/faWflnn2c/jiOWyBdMMF
8OFKixpEaijTykjYLbe2LsbKG4y8z9CGP68F6/iBv8VXqq7Hgvc3MBzJaCHnq/bSohJ9VDiApBVF
2JtLBmxRQzxRB4ay48jwGZfq5zPl6hBBl8tMgikM2Of7SxNybpXGqNSeQpsQYWyKYMIwIreDZDV4
Va/qu64ce0+O2OeonVVdRnXfPnJE+ixb9+dvlQxEBS07DmmepI887XTkMCkilgAQYAZbYRqnbxY+
nfPYaXX/yYj95bXYV3KUpw4P2/H9p6YhaCJ95lpmLXZ2NimgdqVksad5Tr2/HkK/uhRWSou8cAk1
8EeyWtFrVbmYWu2Jc6u6DLFsJwf5XSrVySez88+DdX0KMVxCEAZV+XEmooOhoD+1+CqndGltarXI
NqM2rMJP7t5PLhLGDPx4idtH8hfrwfu7h0esHtU+ITWqme/bTr8VMD64y5C0nqYTMb0oFIWMVRhQ
C3X6ySP5q/vJR6QAsjJ4WHDfX7wtRWWOFj7lKGSW39A42aEUirdps1SfXOrnZfZ7AiDh5Dz/7CU+
fE4MB1KFdKXxjETr/KwS9fPMzskTjaBC9MIZSaMDZjWfVDx++UwatLP+87ofHACyXkdiSpIqIi/m
hLEewl2em5IvF1XrF4ROuiAOm12eWBYrTNfcLGpjPhdEU382s/9iSHHQo07EnpBqyEfzzKKGYIbT
oiHuo9cdxOHiPk8q45P7/MursDM0ADXrfKsf7nNOBkLE2bzxZtqcLuWm7lBSdX762w/iCl5YnaJc
iJrL+4EDeFRiaawbj2iuYlMNc+QRUCfbUyFNnyxQOi/1fpuEm5jDDAc3fGPMru8vVYqWFJq1zANS
Z41nZqRwhq1SvE08T7Y5Acf55In85QUJeRb5DDIO4w8rcGROEjoNo6HtA8NxxD7tZqn2SpcfD4CW
Zp98Yb94Btd5E6AY5BhUxx+WRfKWKcnnZQseIVScuNBECh6Z6Mzc1E8ehl+NDY2gVvyFLAyAf9/f
StTMxpRZhGI03O0raSToy7X0BL38X4+OX12HDTVHBoAtOhix99chBg4SThrC3e1M07OC7gI7xmfx
aL+6b9/DMHmiDGyFHy7Sc5YVwmBsvDGyYMRSvfdDo19creAR/+vP84u5i8SuNZqCXQUf7MMc0kpa
NzRTReibqqzBvvD1iFtAezLE0wnYvO708fC3eZAMe9xE1BZRrXI+WT//n4o1JGpF1ZCMrSflHNqt
Zmy2mEXO1dxKn6x1v7iTzAOiuYYls3X6yAeQ8BIWo1W0HuyKYT+mJNkl+ISd0aw/O1D8YmRwG4EC
GSuMABvh+w9Fm7JI2Tq1XkZmy5m2kGGrnTZ8Ms5/8QSzoknsSaiYWtrHCE+9gPc1LSrjPEtnL4nK
aFvQEiNcgW4cZeT/xQ4IGyilYFCyTIYffady0CoSQRWdV0ZYvHtxMuy6YAeY5NH0o97wby/Tv4dv
5fnHxNf+6z/495eymmlQR92Hf/3XZfVW3HTN21t3eq7+Y/3T//rV93/4r1P80pRt+a37+Fvv/ojX
/+P67nP3/O5fvKKLu/mqf2vm67eWmuP3C/BO19/8//3hP96+v8rtXL3987eXsi+69dXCuCx+++NH
u9d//mbyVP3bn1/+j59dPOf8mf/clG//2LXZc/Hafvyzt+e2++dvgv67vFaA2B2SggsHZp25x7fv
PzJ+Z0Jfn2B+itlxrXwWZdNF//xNl3+naYDlHz0TsxWbvd/+0Zb99x9J/EgF481uE4Y4h6Tf/vP9
vfui/vuL+0fR5+cyLrr2n799J+z/90LGeREEMXVeiuirrZWF5f3YJzANWlZfqE5sxO1Vm1jSDiTT
LfLg2IOOGeyoo5Hs2E3KkyL1w4ForsZJkr7bxwlCNwnoG7l90Q2h39GmklqEHjjQ6eenV5NknP90
d/94939+t+8f1B9vljBarO68bdb3D1NeEwcz6gNLQbi09NfQr/CiEff9yVKrvJ9Zf1yGu89sgPEb
VPu6O/7TJDeaVZCUQqE4sBjb+4AzroHxpzFvK6XUUeuphKpSFNllZmGktoCK+DpCmEg+gZFIO5wl
JIOCeMj9BM3oVsF3hUg760pKRn0S2VqMp8GmMvgGgqW7EBHGXyQ19r9qVtOIqnayXEW6jHurXLQb
2uR0xVULUQBGJWLbncbkhI/jcFauIsSJaGCT82RWwktpWWCF5Loanix8cp9tQX4xVrg3Mvs3MihW
g+6H29+N2YIYrpadVTSjJd3sF42R3bWhMVzoU1PPrqZW4abVY0QmQTbp2ziUkSeTBzZiTjFo/4RF
jEiiig0vE+dI8gq9kq/iGqctmmwNOb6qfAba/b7mvh/icDVoG0LAI97S+rh1Yt+BRqxAZTuOWGHt
oAB2QVbtwL4724i9vlzhUmp9pSkXW40z+RIVxuxIQBu9sZRQscWVWB3KZp5fZRGDGw1vnCdtI1wm
wXi56I2A0kk34tuukyl21RR1Wxs5FBIDCSHTJ9sY7f06so5O7KZAv2hHiwalmA/fAj3slvQGZJCN
guy4K4JsJ5baKgczi8ZuYi3ai3IV3OFN0PBo9TRK9CVsfAO3Oh4WBKqCPSrifC/WSncf5FUVO32Q
juj+gja6HlA6XaFc78m9X2Z0e2z5Kof2DV67UZmSp0Al8sWuCC/wilyovdZaCpX1TIleuVY6OBSY
yckSx8J0+rmbM7edpupqGbvOC4Sqr2E5z+mE4yO6NYoxeOwVKXGQDOTXXWxUz73I2060BZvsYlX9
tpjCCCldbgpfIrlvtjPam9eWfRZZRBlE8b7Mm9kdFmQ1VFSFMxbB6rLM5yy2rU6Kr/56CloXgD/t
/H/cftz9OkdwmkLSx2VVwD3aBKLAaFLqeNMYAbFjRqIT3pyZQexMYQPlZESzbguFzi2SQos8oV69
pn6aaY4g8HW05DeqzXCOjcRQPVqsEhqZEKhlZir1JdYxiz4qomTNNscwOVlzRWm7XoJmBYlV86kP
ym0VFc1oN+DbJVtU2S1PbR86ozQc56CFz6FlvcofCYjf6hkQSoRN5LkohP4+G8ql89MUxmqJw+BU
EP+KiklPk5uO2AoMVsHcOIoI5gMnblimfKgZG4c6CvMRc4QtVWqFJz+YS5gWpHQrYkvKaCvnBxDM
7QmnpaaT1ilXF4swifQ7xmhfjiOam3jqstRdMrU+RvkqtuyxMZ1jWb8UWnNyC1Q10bZOr+S+FlF7
LZEv0lrw6RoZD/qcay1icC26acwJe4oRCwexDHvAiFp1mQDR/KLX2XQEI5ddy4tlfnboe1/E+/HV
r3wLDkWUJvSPbaxMXnADS52MbJ7BFc8N9mB2yxc1AQ74ORSd5C80nCWn9E/EBN97RR/nMDoB1Hzo
AhMQty5Zf1qSkC+aqKYS2WnlinRgoZq+JJT7Do0mH1pzyHao6+sNsSU5D17kkJFcuZgbo5NgAW+0
KobK2IqfZdZ9X3A/vC0o7aQkgJ5eUXofjjvSpJaTmWFEtcY1AUI1hk1SsSIFsdHbSzIuvlIplBVw
E9kioclolnPhOiyDzikjnIW6MoibHpyhi95L3AsxBE24PeERsf2UE4ugvLB9qp261T5LQ9F+8SBz
oGQz8T0ShbrB+1s69yo+8IhlAfdcctSLZJ7wx8lzsQ1S6SajmIAJWTRjf8m7eitmudA5SdpcplX1
DYs8FpiIBkxpD0Vc4kQbWadtrRHLi0ZNy8CjW7S6HivpyJOeFnaz6nps/CXGKQkmLOJmnu2URA2u
NaJ0L/IiZjSJM2rsBlcCcvgDPgQcdsJomQfK5GrikPsR+y15QdsmZfZQ0UI9yp0Z3WRBIj3msSRP
dixHw+AI1EKu1bQtHaPRpl22zPpR7OK7Ws+7ZwMzjyvNre4GCXwRmyN99Nkq9SG85PuzgvyFKRLi
zbqX+nCmShbEQ7MkSQ6qreU20JZgu9T5RO0nJmpqkXBhFHw6qjX5AY7w7I39hMOK0/uO7sdqWjJE
e5n6yuuMSsJupaufHDCV9S18GLzw71gp116LCEj2/QBow2FGmyoykw95+lDXinkQkIsroSr5RaLr
PqkjygYZOIkHkR46TV1/qYd03FvmmGxkCrF2BuXD6QS2OwWM692Q68ImhvkWLjOBZBig7up50dxU
jfpT0OIjrKJE8Fg+tS8pPlWk5Xq0wVuYbxEDfYYZ+dDL4ztYW78oRqhTsr1H0/H+AwpxHJgUcvmA
UiqfQ8blXuzV3hExX2D8oMBYAhs4SmU9sYS4CC4HawJ2qGOypaqNR77XX0WWmc+evQ/1zx/vzKIf
wZwBMAT60vt3Vpl5UIh6LjlSoSZnGG6DJ8xN70gG8AVTyrZxU1h2Zz7qCPI4oOynfrT+Vonr+3tA
8LfCikDsrIKI9+8hjnErQmzFTlWNL1qs6tvBGiQfh8DySTv++8LwbqRx6iOKl/OELJLi+HGqmdo5
ETIRFF8bTtl5yA3r3pjbyyST84tqNZtgudCqcysX7VNpKOE9nW+8h8Ekt/agacIBdHrc2biHpK9p
2W+tpQtju87UQbeXmf4G6o1lk4AJKWwspmmyQUS9XJllltyKdVIFTlo2zwV2iMyWyDHaG6E1mZ6q
JJ+0Sr/Xfz58UnrGdI5puawP64chx0ET11hRi87IzsMtJoKZaKsWxzEyF6TIquoNOECu50mm2ZWE
CUGno3pZrpIUt+pH2A6Icm/aBIsOfoohCTHHRtUL0vr5hgfrICLduM0bKJx2Vg0YHefcbJ5rdTHv
WbY1fxDCsrOlLGWrq+HY18MhVuki1gsUlHZ2Ver9ToK36lLJl+p1BMPzKlp5/CUsdfMxo8x0UGiq
fh07FetuhW7pmNayXmJcwcmNX6YEWxGlO2npaMvnNTVYyCW3etdPjxWsAmTU5R3Hu0HaVFFbblQp
4Upi4GlRK8c/RvDfKrv8j8WUdwWYvyzO/B8su6wNp/+57LKJvzbPWffc/Lnksv7JHyUX7XfKXd9L
yqJBv/H78/ZHyYUfsYVFwka7gx4T0tb/qrko+u+crJiTFDqviCDWnf8fNZf1R5x6kd8CuwV3T631
79Rcfkh//vSYEAKwxi+sRe+V1QaF7v3cQyhmlNA1/CZJdrRbdtVtfi09rgWCDv6KXbm695ru833k
LEcoObVdbsZNujUO1mF+047Da7djtrgobrOdcJm9YkdwtW12u0Se8TLed4FdP7ee6BS72ak9ays7
1S7csg08LLvhNcIAJ9u1g9nNra/qvf4cndVv8bY8aUf5Gf841DQJ18V9c9sd273gU8y47NzML1w2
lrv0Xr6qjqMXXCU7xS+vZUf2svPs1VdNxGnTNW9zL96qoWP5xWV5Nd6NHCQju71ajuZmOvb33a6+
Fi6VF3mvOpEPL+Cob9ILza83gdttU0/cGz4elW/JudzzLi+Ug7EN7vPr1cTxYn4TsCGaYKidcNvr
ZB/ZtW5nrWvu633ARUE2XFq+thXvwumy3lfW+Wt/ivfIcPfhRXSe99blfM8tPPIZvsle4Qe7xY73
uiN62qG4NGzDrvzsJriVdzy9TuS0zi1GOS/3qqO4V46RC8fHjy5wMewLP/VKR3U7O9+Mb0XgN70X
PWrbci/5lk+63pZV/6rBACIcgidjm27Ae2TudLW6ujU78GNbAJzaObHurmwnfj86EZ8Sfs2kg1I4
40Hb9Y7uFP50UHhfE4pIJ3fML93NTBdNdTB2aI/LMd/GV9Wh3tAKSnb1VnN1J+Fz0fbmtiS7aGf4
+bbchAd5X9y2T8JFfjLPXOGBaIjAFr1ox77T5Lanm3iju8a1sq1bO3kNMYw+pIfhctyY3+ZT09nD
g3WNaf1BOXQ3zaWp21K0geCiiluLN6rZwla8iH3JE13oRo7k98/mft53hUNHx8sP0qVww/gcnDgq
LuN8a/iSXZ74ezd2ZBun7yHj/OIbfCObzK2+sEux6yvOybUNbka54KblhaO70zbCXSu60u0U+GTj
Cbkvxk51HPwRNpCdf9Xcya03aBwSJzydc8dWnfI68Tlg+8Y2e/W72zC09Xu5cDlejyTG7584VUW2
6cFkcOh6eQKxBbyL+ik/LYfC7y5LkjBhKPASrwnDSHSmHRV1VcIDHsJLOK6nZLvpfUl/7PGlW903
1hFAAN+y4KDltq4BothOyqmzzy+tj0Nw8opt7apuQLqp6Ch3w9V8o93lHKwLu8oP/H8apJDZKTOn
fQG8bk93OMQkBysVcmdnlh2doZgdwUQVrHQYmAqN8zoIrX0m2t28FV8mtXXAZ3qiF2zUxp6f6/3y
UMALsPahV7sgSJJ98FLe9meErSi58dk4077eFV5qPGf7+FK7rQml0rezcRNcGExLnT/vi6O6IYZL
fNPuavqDbnvZ31RuYTiS4iPDO802wBwMtveqLzmxk7nAp8iuLfySfTXeYizEmUroJSw0NbUTTLTR
LsycseMDn/TlVq0MFzH5bbPnCbb1O1EGP2EP5dUwuAZ0jCyzTaBNp/Ksvpr4ib3Jhwgk72sMWdPO
yE7Zc3wj7PSNJfuFLdSb6RtBEY5Yew9QUiybil56JXg80zuQK1rrdcoz91d8JDZSVh901wqc/K1q
HgQvVd10U0FswWi1bFXdA7ijZF7xdRSwAW8NjCxYX5oDZ9X2C0UqG4n4de2QmC25enRQJLZqHjZ6
BgQ5hXjZUumBMgbbsaeIOgoWsNHNgpcgznzFV276ZZtH50lCUbeXvfQen7D0RT0Y8qm4A9iWP/QP
EGKovdnmFl02btdxIyIT1p0nQ9+sOJr7NPJ1/Z7QEkt8wFpabsfIFjsoZF6Laatwl8fecrVlUyJb
3M3WM/d6vlFSXnC8GW+Me8aUg+NiuuiuxcEhm5R6VbPvrlL3hjQgzeFYX2As8OfxNTKPoYU1zB0f
2gfxStTswRdl8Lc+pvdNLzhbpXeLO+FsXrfbV/IUCzsXXfh41UlQn40TBQGnf6wvQcLYra8F40kK
rwtfuaSONWl28WT0dz3Al7g2NjISs3IQnOmFWL1NgZvLNna0wJ3Oja9Hb/b0ABTXKXEpT0W3vM5j
5kRXkQFOYvR5OCRXiPZ066uTbJ30r7nNy7qJN0B+jHZMG3ZItJP+oKxG9k1NbViqvXIG7GabWMpV
l+ktBx01uMJ9ptv5F0vFYm3L+Sl+FItH6bLpnnDdGoD0wmP7Tekmu65etObOutTSQ7/PraMqbtza
620eqt4dJudu8LzxJYdamgBocRJ7qm31IVxeh5ME/qyq8JUxT3rVCd4Cczv+CXsymFdTfnDV+10i
2/OAWTiOxTMLVmHrL61pL2Zxr8aqr6f5AwlW4wkyW3oTJA5OSGvwig3u6WTf70YX0+5X89q8MCjL
ud0JLlILDvor/9Wdsv18DC41J3frrxgrd1yKL7VywJcdTaqCeMG21U5ncVGfol3/taptWExflfO4
VQ8aZtMBDomN6e9o1i7+bO0sbXW3d2WfzzrirPeNacM/RKotUswgroyBVvpFtGWsUo+Oe9sYt5rp
GcS3Vbsk3gcL7ZBtpz2MIAVf+13QuNNCJZka9D6QCQfyS2Ozj/YMMkbzcCJyAxddv43dZ3MbTQAV
fN30R30fdGex3MPJmzr3VcRv+Edd4W/tym/LnP987G++25Jv3sq1idh+/KX/g7txaQ2V+5+349u+
CJ+b+c+b8e9/8WM3Lsu/s8+lkY+F5TvVmX7Gj824xK6aVCcwdPha+IeVv/xH/1M1f187n7REkUzy
g7UV9cdeXNV+N5D3oL4mPRUdDNv0v7MX/0H//++9OCJ5RLaUL9fqKlcyP3ruyjKB77EWGVtTeAoY
lnV2EwVLt20xem8VGYzR3IGFNdvJFeXgYtAicQvZv3YTUCW+UTIrpiu8Kknzu0Cedd8YF9XrMWZT
vBvBOxVwrKZkGb1eCpVTpcjdFuf8s0KyypkOADz0lfnTlRTktUz/Mo/a62Bs8j54blo588rK7A/U
TJczAtMaWnqgOHJTRAc5FgQQba0UsyWerD1KmvA8heXkKJ0mb5aEPWA10VGUtLMmWE/JXED8q5Zj
PE5HQWLNF+RO2ES6gNQY2B2nZ0E5TbqgeKJQk3hJjGOJqTYw/AzOxiaizn89YdfBpW0l5m0YlYge
cVp7dS6a99OAqlPRElVylTYeaE5Q3IciBOLqthLkvOcjCreVqcRgkpoaLKAcDg9pO1XMs0HHjGxp
ytbsG5OPY4RMd3UvcjgyLOG25zfW21l1ozdpkeL1YqexZZ4Aa9uos4NDLEQSETUQzhyJUie+aD10
5zkeczdsNRzDQlSUj8gYN4VRCl5UztXTAp6dlM05bO04UQXkv4OR3mAaVkn+Kpe+9daA1f0sJqHl
CXxQdgFBLBxh0dJHHDLQicYSx17Q8dWpMYBWVvowgKuDFx4gBR51SF2G/DDMU79LojnfFdhStmJQ
vCiz8lZmy6mLVyhkqc7fsgwTbhoJdMjKJKlP47IcpOpKCrcJTn+wjRprYA16i3ymAswrXB+Q3v38
OMPzPEzIW56BgR4kdpsL0SQOzU5ls9SqnZuzejOHWADbQXup62ojCPizjZWuHHwt0/ASaeWmmMRt
LuXXjQWUANEF32o46+detqS3NoITQn+02TeIE2kiRqo7deJkm5lE6T6tPL0eDnJiZpteyq2zmneu
yb540pD8BVuLdsAxrJQc177AdlVrvmKB3S6FQpiDJagxJZkmXFapZezHg1js0KBbF5ju0bdmvTzf
z3SEoB2B9fYtGUhMRr/ZE9P6qgWQ65hjZd4iDcivphkVYzFopi0No7Dt1HS4sBojxykrK16orogm
PZphhaagksKNZTTybhoJLYNQJXpZkk13TY2fGj1ofOyrzPCaWgx2IF9CVL2Z+TgIJdTDoYRjkfSY
58WuukuK5ouBUddGjkWhuEvCwIYpZ7gUOQUHioCTqMljNRLQpDS1BLVAMd1cNeBSaOXdsDT1hViE
4a6XA+z/cE7J3MIsPylaTMNteIEKw/Z+bnhfQTJHtFWxqGvtSmIqEbCzkYRqQVCtbWVwYeKVWiFn
pX5CDxZe55owHrVWELdZr3FOiSz9iymrN0IkG05bJjccxvZCpVDulUzLUSz6tko3RNdjBo3WkKpi
h3j0siysTRnxqdNutoOUmkJ3WpQodnH/6wezH+tTzgkotm5QD1teouqtAz3R1tX029rMtWX4clAn
ZNHXzLC8DEjw7Imf3SCim3bKYhjXMRlD9jpN7yvmfsagGnoAiI1T3bWw9jhCpaHgzARyjGNFm9nc
6qV8siSOaWaxyeDPslsddmahnIKO560dXwADwb+0NParCfW6PsSzs0ATK4zoqFVXkaDC7WlRVfZk
b4RxzrnMTPVj0GiuMktvtclGn4+zH+Ymd6xihBIVZdVdUwASFVv9Oq/y+MoqFs3PpBScRWAu/kRX
6BUmhEGJMh3PWh4nW2Cw1S3QXy8uJjdO9diJoOoJfX4/q8ViN4Nkp5q2L4bMWwrpyyyRcl6bxgGk
m0q9HuulrLbWbtIkEbuAHt/icIPOU8Di29Vavp84NGpFYnryKFaOmBZ02PCYz648GHdTAWkKPKzg
UbXlO0hJoSn7NuL+FyeYaTHQ/CzYqtqiO8r82koJx4q+yjc8dNM2VpYHWCEyq4MWuuNcAzlF2zgo
5cCOfwS5llP1PSdN/gxpIPTnEucKUj2IiIvmNMM47aOg+M5d5TgM2rRb5It5lrYgiIQzfaj5HNRx
6lRScQl48sYMokMqlbwxMXXpHp2hXXxBeRB7FZguT5drKDVhmTHhQj4xmH0cI68c2chDW4bttlfa
brjUhRYywcwBeym9lJt9gdBH2cyYmE5AQ6b7Iay7bZYtO5o56UYDRsLwWAPO5KrfK5HowVeDnXac
EVvYSVFzao3MSgIsDcMKqEtpVyzBYVJuOWXIFKurx6GdZVvoqpucZKF9gfYDjgTrZthMwW5ER0UI
CcCGskY0haP3qmjxoCPj3IdKsUFsm20RX4j7bl7U2066GORkdPtl0F0tw/EDQUv0SsJxjm3yhW0+
Z1oRsqWdlN210gnaNpgZW00nPET0/10GobQ1atE69+kMvjfuqh1rhLqlWUhRIZQtXyQzLnL4CPoG
rhiAF6HhSKnBiOGvwU4oZu4uWn8Sc76avjHuFDCyit55tcpJI5dq8DPRpRXmr41suHWbsW5EwQtw
p8ruze5LFlb8bjJxUmWh8XXCBB9Jux+vQ5OFL0hEzYG7KW0WK5qO4MQ6Wxz0+ikqmwEv00IglcFG
LPYQIqAFMeNtTiScE43VSKg6lSIYaz7T+sNYU5bopM2MIACQxHFKH8N8JWA8knVxoWvZZT2DIJ/K
jZZgAcG/fa1z9m6Vh6mcb4pEuwrTrxYIR8XK/NCyniBtu1J6soLYxZRDx+VR7llch5Zg+fJS7amP
wU+sUqhBUU0jBbQG8yI+5TGYRI4gRCVIUwPkuNnpSfigisLgxqJ+XQ8RgbMj7iKzUc7lFLJUlZ4w
oKHo8M5DFt4o9LlKPdur8eNca34Pq3oz5sVzOmWXIqyRrJJvBGt8rMRor6n9BRwUEFn1uWPALGQH
2V1jlW6rLK3XGnGDhQy+HLacncC2FQDZHLvBAEeTtKPwIovC7VLJlduuEiZIwk6WF09QijhEx+aT
kI6y17YMFxNfABUY07RrnrW1nGPkPisZ3e+0DbxACbVdUuvydkwh7RXil4V8AQcR7OIEU3CuDYC9
Krw7F37NYteTetNnfJX0u3vPUOL6ump4LR1P4UssNE9RNBD1JGes2E2qHUDCFxsSREx6xrOjRw2V
0yY65SjoIss4NdrI4BKoiNbN6xxZp1mGGDtFLnAef2XxzrWiekrctERh8baMuqHWbvIaohNWtRub
7JiEKZofMwmcT5oM+SMDDfmBUD1k6XjRm/pL0Ys3wLylC0HM3tidVfuSlOVHpVGu4AjzrjJwW5ST
dOFGzaUrc2gZSvIQXEotFSHA0n1QbBomg5ayAjdR8XsN/BjUHGUrimH5PA9hcgMecNrFyRtAIkfO
TR/yY3ECdij4TYaeW23nJ5FweqDPqYz2p7Iu4U2mPCt5fc0zdUZT8ErWsFeqkmCXQi7uQO8Q1Ygu
iuYuXUS3oX13hG4y2rBhNK8Ww0PZtmtZUzVuOsHEYKKl83xnxpXxlXam6UTlmB6DOoncMGSBr2c0
j3ptdmsUJJN5WYN+HyfFXo1P8GAbnLFpjINf1y/FeZm9IA3ZYoSUWUq5OpZlKl9wUuq9rky/9EFw
DcI3/oK06Wiw0nfVgOOlYheuR1l9yKW28lmREUCmvEeAwJGDV019VspK3uajLthGIAu70hSYerHy
Mx2GA/9nMtaHkHMDNlrWffS5+UEG93GIyzTxpFWJKDdajyqpam6maKFsGcRQkmhD3gqzlLq6gSqT
gi+3o6BZumO1rA9iY4WkeRpAFmfB8pQsjHvPSq0ns4pDvwtlgsmZ05ECqaUz5AmSKbQ59v9j7ryW
JcexLPtFLKMWr066vFqGeKHdEEVNAlQA+PWzvK17piIyJ9OqrR/6tbIiGHSSwME5e69NzOkAkX5Y
LoKggJ303Q9HqOSH4fugI1jUz30r7X0ta5C30WzvlF1+KePGO1ghwc1ohPtLh47P2WElGM/U1s4b
zA07I7F44CVNxu9uvspDM5mbXhRIbfrGSd7GhX14TawQINIcXbzNLbMhhnMcxxvmrW41xFMlw7uF
lWFgXhtED7pkSXKVw6gimnzmK4QqrAJE9AnpcE6H1nxShl5aEQkGL6HTLg91IsypaPSXkhl0n8kk
ZqbbSyPvcGzmD2PTuAjeI3M0rJT7WVjbXbNM6E82IY9m2ryviRrcwxLO6uLUFANp7LMSkwZgYy9g
ym01UBrXUGXz1q+HpZ/kZUoS65KsnIrdaXuLnMb+pFbXSYNpUe/ABuZ3bQpUD9sCcKoOuqNzTd6O
in5BdVS1z7YOMI2bQto3OVbHDMS83qPkm+5akzeZXmrnQZJ9cH2Pxn+u3qxSotncu9Gbj5XTP+vk
U9uXELHn7j2KhuHDKbuclrm02Mlz9+RaLfS3Xn7HvuAfySZIxC43uaJxW4pjZGt4lybI4Yk7/mNV
BV/IEQ7ehtUZU731zIb4zj4ZV3CwCZidE/2rj3TIRjR6VnDXlPK1HgMI9MoPziicOt7W7svc8X7l
o87MWJPB1y7gsyZKeVRq8Y17/SJ1k7w3jmieFs/WBxsoQyb86tErpn/2Gq4H0/f+dogCfcfpXD/K
1Un289J/XoMpP64QQm8FMQEZMekby1GhbiKbfbtWOYzRrgkAqw1b/WYPZrtv4Vewz1LrT5ZQR3aQ
rYRwGq8uJCq4YJ/jZZCnNZjDfbXmwSGB7IFwLYpOEQfDFHuqs1NhwtQkni+Ww73kazhfVnwp55ym
55NXJAYGH6iywVDtZr3cgs+uTMzT4NTuM4Va8A0v7Xyv7aVaKAI99SBZ01mJSv+HhYY99Lr1DKdO
7mWed08diFl5KirxKGfne6EIWJJnVz6XAyPZ8OTN/TfDnn7ptqVMk0EAdI+Ii00iSfqDq2rrNgGP
9gTjJtgVTbO+ez5brSWL/jtvpKaRMFqnLl6LW2upMt+qt2d4kcVnfvj6hrCO5qef+0x1rDE4xk3S
vraBYWG9Bi1Je3t1Z+ToVpvr97Jzks+9mjm3KFd+0WvFmDf36q+jv8SUUkjWU8CaekwtMiZPgMKz
ZgCZveJU+zHgG6vSGVP9xLLkEE8yLmax91Y5MKLIY28rvwC0Za4aFvPNXHqFuw9juJPHeZz8JvW1
bz1rilrOdetYfPYhHzfU/+3ypdCyIzsG8OlzH/bDY8M9giKjbEyDwjTEHfgq2ge9dB6Q19vnykM9
sTOxBA3uB6Vz52rhfUI63t3r1tVUD47PyBfKA7AbZMLqZdE9jEmPS4LnlOG9XTntuyUc/9w51vZM
ZConUydqxXkEJJpkoBfz11Ix7N8RaRA9+rDlf+ZLqTOM+8x0wnioU0h04VVkU0c34H+q4+AuyJ2l
LOOMg6j7LWgZlttQrg8N6OMT6xLUW2l5mXG2iMMCcxSvRtClomG+lHDyqp2Ntqe5CRs1MK9AEfOt
SLbHLpfuGww8ZgG9nG7cMadlw9FqxzaXMBqqAhmmqI1FViHXrTKn3aajm8cfQUl+ypIMqb0MACet
HkUNjYBLuTCf8dpB3BXEoZ+DZb3omgNTbd30JcOz0Ul9SX7LVMjDzHFkKab8ackjcfKpvVLZD1O6
TCMn903voKWAdIy34+jfic5u0qplh8zdJ+7i7AbzZz+MELwi8yaJJltCCeW5T2tmouH6WSo035Fz
7BKmr3mYxlW8A2xYULo+mziaMhRMNOO3BFw+OmG29UF6dRpULVsMhB0X7H/fwfCuU1u/N234JMyW
uZ06VCZ+9QGDVRJ9s9In1f5sJja0FWVzWIXPsNaHV06GK2HbBd0IAldwzqgU7/cM0tsjV4YAoO0m
LMPwkiygOqq6hrpSfFdF+RMHhbn1q+YUmOA6kwgJrnHh1FV++073AgQjjUU8F34Jm9UcA131R1Qn
N4hCOSuWwU3sBd/hQFLTkfBIJEOcUMHbaXs9evrsCU9NuXlp3ds/jUvxHQ1V98wOvI+E0alTS3OK
VIzvQdDvAAkTlb57oIh66K4LXtDWTZontSECwGHaFFLn2UH84Ykmq2r3QHdv3yUoK2JgkcihW+B/
ZB2JPFvQAQBtfcZzCPCYJHcEwXSCfrg6ethi5y7hGL+I5K3PN8ZCtV8+I1EID7ygHwOsvd31fRwc
Z+Jy5n4oDGeTGOS+bXgr4BMCSJiWJ8s1B18xiWwKm6o31vvWG/Yk4r748Djismb3CW6g636N4hNB
HukmmdxGyetmXXtj8Q3Mul2yMLnpqGQjQUDTWmdBGb/lIniWlsMwfawoOZCKuN5xGfSHXTZ38Kdp
dbmao0C4943+GpL4RN1w0G3E5t7d1/ntCIpkN1X5RbXjM5XqfePTJB7asN73efxFVlCdEcSyphfP
a4+6Jq4SAK+5ezZmQMMS51mlAow0QLaJGiHtzgPkPjroT67I7mGU/pld/73ORZrTeWSaN93WtnjW
W1a07tnh3M8ZMRvsAIbxOiToO6gZA1wjvFseb2O3L9boQqsG+PIYsfyAM8Rw1JzmYr6Qq85+ZucB
1RKxPlbNer2mMIdPZGTchnZ3Mt4jnUfKfqUPYmA3yRnyGgVytuenoQc2X1pgu1PI+HaekFS3gAJO
oxE7I2w6WDoKUpp/jypuIdzPfGtBlM6oH/EDtIy65XktfADJCkKtfQylhUfxQyFw3udjzmae/IiG
Fixng8KkYVCe07D3t/nO7l37aZwMY3qQxpSUVzkBnMn3pHP9bCCP4iRyWOq44gTkc/PRugyIfYaA
4WDdhR0L3hXMGTPnH8kq2WixLf2lJN/MJP6XcXx3YsJUk+QBlncqK3wVEtjmujQHVDWjI3ee/5JX
t0kVZ8M6Vjvl51koLhh5MiU/CecnGWAfFOdqNzn/4RKPH5vey89FoG8GYK87IZftRq8+zF/7EdX3
HRENHIXd4Vtv6wdOIOdOMezW461tPiXu9NxLeHB0mKK9migJJq/5VFf1ES9MGgoeChpACOXjpVpm
NlxtvVnuXWWB5I0QRdnLjQ3YMu62bKvb1LXnLOhuTdOfLYC5PZEvN4SEpGo5e/jXG/aQwhzA7Fnj
rU+fiiLIv8RJf8zbN/oOAOXfpLpfQ1aUaHtx3IVO/3yokuNKX1TMESUoo3yaLNqO0ryL767ShXK5
qeUnlqIdNceOHgSj2JEhxnNFRap9lZnQwG/yHsPgLV6I8nC/BOZbM70xbuGwx3GQ/QDjO6WfvhmZ
oUcChfrnybbSWSDvpd9hX4uFub+fLXpuBDU1KO0zzpOftEVGHxrVm81eUDdViX6diHQjJ28A88a0
Jm3d+BXcqX/otfvsR4u5kxNseNw1Q7rNPwFrX7pm2Pvu8tByxDsk1Uj6gmDWQP3CxD92bkTevvqr
cy9r6zzK6vpWkziEhanj0DhPKVzX7dZnmgxr2svqJSJ5gmMo7tmdbeKnekP0EVpGCe6B8x0UmhvX
Wb5e6XBweMcluvO6+ZXQt+IUzySb0M7y2yevnX+yBdH9iKhkUH/f4udEdwMHjb/HxA854uOjmhKR
bqgfQpZfJhqf86LAQNZt05Oy3yKrv28cJEAKKdhUeuEDQNbwjD2XFu7y4jd0h0OONVKydWgidICa
f74ynG8jhRA2mJnXrZ+FMDsoKURZDMOt6z5uIzute2yqBrKQ0skB05yCYh69Qk7KMD7d2LX9IMS7
ImuLoKbXxiIxbZ3JCYRRDjXuomr/QB43CLPtP5qmrikulSoY12OAOtAKr0/9ViCZLafw3rc1jPZZ
3FV2QDP3yugunwWNXNosxbqDOfxEUlTNWSbQ/FlKMYuOu+2JE9htekqJKsBOV2QCkea8myYqLeI6
2rsiv6ndYDm1qyk4h+QSAdowPjlJ9Lkm8PI8TbIm4KRKHvoozy9V1KQlv0IaRCK6S65ammp4KMsD
MCmmpUAcB/7YLnBb+2hvrcwCVz1jboSCaFnts85L+wiD98aPSZIrYzsDaLFfC7LvctHX2TD459Un
HU0ue+GTCCT86Z1eNo5AoLuDKrd3i6Jwx0ihBQ2/6oOMqZfUvLepNeJlvi+oo19N2Efs3uTqcaB7
1nXy0Sn/6LjrrQrj6rj5/SfTWvd0F95IszhZgT45In5CR40G0V5oYiUrDf/gspXxk0elt0yMb4kD
RD3noQOT8xsYsccBs0BKRptPP7ia046Asjtnmt194Kt17676nyVVNfYdLPfb0HwrTU7RGLCFrQ2l
1mJXH3X8EW3yKQqqhi6EehW2uasK/42wgzuLjvyx8q7AXx8nBcf7s2wlUHHtIr3m50lHIV/Azg8V
I4qtvUxz0x2Tqfzexkz3EPr1DptjYb9scXnuAcGksEIQaBpeQPzK4DV44fMhA5J1a0WeYdVRjBU6
qy8v4Vpf6LrlBzWs5rjKHDVXO7Vp4XvHAVB+GY78f8yQhuGiztWA6WIjaPCtgL6yA5R9v9o2BU+I
Svx6aFlLokynXtPnZPyaVvF1Cief2HwrqP1uBTlZhkfZq59ioWuxhPUAvxl5yzYVdTo2qIgKE4z3
Tes9VLWaz/zTSO2a4+48j6K7FNJjCRJ6yfJlXHbe5EWn0Jm/5iWoG3oYbqbGvMysqQM55rzwPT6O
Fd0bWlslBZfr7CWRNrttozmW243+HLZUlKMyisPbKG9Ua9c/wtEfzrEsx8sG+XmHtxNd62DcQ+VU
VhY0drDHkVwdxrBUZ6mD6WyFcc232TXp0IzXiq92yPSol9TakjnzNEjrfkAAgdSfJhJ6//1Y2D8a
XX2CU0djoq6PzooMwfVUm+KPRV8Ui88FU6RHlxNIRqph8hxrv9/TScLXJFtEZED077zNZ4QxrHbW
1draTUn9Ypbx1UT5l3axrYM/bskt1aIgeINpeDVuS5oQ2UEcV3g3cCau4nHEhWiNZ8cL67dhW+Pb
aRHBeVxocTsIs9PG2I8Y4ZP7TbQPQ+j2xyqZhx8EgS4n7eLpg0edfDNEBn4iskB/rmz47P6wGFqh
BQOBTn51sHZy+tkwb5QPpnSfrdW99mn5B8TDNrxo6aGawtHd1RjEQGKPWeIkPxrhZWWy9vvIHQnK
mzvqoYpQZ/yDaMooz7fdULOM+G2MkMBV4XNR+W7WReItTChxajdGcIDXcz/peDsVANtfZz1Wp5iU
1jeiTe863B1fmauMJ11gBnZGfdeF/IaDVx/XqhLnqMqDtB7ru6VH3JJH1brzREdwpcAk2Hn7bu5R
Rc7GyUaPRIyhrMmn65prI+xuyNvxQanlIw8IFEYNwYo2bSQUqJJKYhHTlCVivCT2rSnsj5mGAvEP
ZMMhw/X6a7uKr6f0N+2Slul5O6ayL5M9LcehbYcT1jbvf5pK8b9RanUlmf7/pVbn7z+vrIlfpFbX
P/GfxgfH+8eVLGKDqeT1dhE2/ZfWij73PyAX4nfChGTTovaxO/0XbCLC+IBRDbgQfyoi9Pv/iq1C
7x8uBISIXGfyqzBNuP+O2Op3roITAiRxsUDBSIOBEvzmejCjCewcUPQ+Ymw4DoguTC01w3vNm2O2
Nm1t8Xcwh9/d8jilOIYTvk58OlZP5zfj7BIGJUsulBzOWdUHw2iYFcp5IotjfVwVmtV/eRx/Qqj4
lVoDhIfLEezNrAMulMtj+NXYMdtzPpD5Ne37KCGXy2elGl0+XbsWYfbfuBRs0Ku3D4Pl7w7LfAFX
tjjNtC8cCyVOlGAX9+HGJzv7ykn+64tdkRf/TyT3n/cFpxjEK3nlsGV/va+pGwenc+BBDd7Y3Jfe
uBwrNrWvklEOYyMVZiN2brVzw2W884PE/5vr/9ljvKr0bBv7TsL9/np9dmWw6a017osw7m7EMm2k
Iozj7UygF4c7y/ub5/in12MsBnkIcgsfza/XI1lDuG7nIQzJc0Zrm5R3ofZWstNi3Lit9d+6HB1N
BuEwsH43CEoiEQC3++NeRFaUwbaVGYd/3N68aicMwO3prx/nn90edjgbdzpUcyxRv97eZETVV8og
ziIEiMlV6Dzaqk3uMD/KB+V6f0dY+v2z8O0IkmmI0YkVCKvlb4+vDegy+g2SrZ4D1WMzsa2gbCyZ
ZvfVl7++tT94S3+/1m8WxIR9syYECrF330/nJlz6tGgnhL4NpAarKBaKbReR/aCf4txa7oXS/m0u
cmQdf/0v+bOb5oXFT4bGFOnUb2uBqg0KwZZ/CGmQfWbIjcHgVVY3dOLVt7++1HXN/+X75KZdH5Yh
i7UHWsr/7aaxJ29KLOAuG6WRVC24KoLN0S8k4LWUsp76WiYoymxGObvIMSRZI/N07//6X/H7IoGT
FmYkChQMdMTV/E6NFE6TMPgrun33Xu2tex9QwmfruJhse/nrC12tuf+6Gvkseuxz8ZXtGbCY/IYd
8EYCoguZYHfzUZi4nA8fGAOgwYgitKskfUbnuEEkSocNRcS/fe3AZ1XwwDrhG3d/WxnWKvQqC3/+
3m/X6sYrQ/uERkbfxiVCJFk4P1Tpz+di66O/WQL/8Os6DnsmiDxeKeATf8h2aP3ekRMkD7IuxxMX
oU/DtPVipLHRMEw90ULWepQr8hOv4ET81/f9x8tD0HESx2VnYy+Nrv/9XwgUDEATpwYQs5+2YDuA
a8BRm0s/9cQcOnu3DenleIaOZzjP8Wmgyvj3GLr86Fd4JBJAdiF8m3H02y9PGFxllzMcZg0OFLV2
/aPyBy+VYdkfnXEdGD73yUE59t8hdP/4ul0vDPMDRuGVFnH90P/l1gVhdwwHBCLX2qHJlAzJvmHE
e9xsr78v4N+9Acl5RjpR/c0Wf72jX99zH/wqTtVrYQYK77ev2ja54zADgWJfx1NmaSMOdtxNqd0R
FElWTryDPPt33Lg/udsYXhl8sSsZAXb+r3eLpqIGLAjbpZe6wLiNeJJcsfUsugR15OQ6zyqe4hfy
f6q/ecP/eGXK0JgiESBDHPNh/3plT6lIT7bq9l4X0CJsrOFLYTfvYLE8et5rfJ5XJHuFHfzNuvX7
bujDJY0dnmvg2VHo/v5JM0a1yNgk0DCQTCtrFWNg3ALvJoawBb7HOv/1l/QHNgbX8zmb82hR3FwZ
JL/eZzUQ0UYgnJVxrt4+OJc5WeSWM8GElbJPsc7H29yK0D6AWixvC5Ih7iKU+d9mhsh7WZF9uvrG
PwslplcLusipchP1N8+CKvIPj8O9wudhrVEFUfclvz2OKM7lXLQOmBCamF1qB+u4fXW8wSPWicOr
vI+YVOjbTleWfUO2dO2h1Ku38IhDwmuPYlNufQTyrNuXqUI7HpD258OZsJfcrb6SHGbb9wDzfOcl
L5cuYaw5CZpxkojLS6P7cjrlvuyDrysRrf2Jbs/WZAhERgsL4WAX9p5MnXy7xKXXEXLgObZifiem
+WDVbdvde8qLPya5deGnfJ7K4k4wFhdZPnhk7zRFtba72prnb6Vl9PQorFFwVOdVA8boyu258PRC
01B7PIfObRp/rz2y7YgJHBC0eSUzVDD5SFcgixn7dYmV/7MRgz71QY8kv9BoDGJ6tVjm1qR44+CA
RTXq5utsQqgYbXRi9Y9b6dHft0qiKzPRdhjPpk1Yt5KPEGfC3E0fib964lAGo2LAWibmLAt8JzRf
V47OxHKZz3SeGLvIiD7wuAX5V0Ie5HopRgtX4qrH6F7H2kLewZGEwWCcB3jIklyMLChlJDiSe9bA
DKlnwNUURIftdeU2x9E1lZdOlTt99GM3OgROWzO9Siwp6Vh3BjnCPKJWq6dafyA/Xu+XIQrVQVlz
vj6sq8ZQVi2iXA5VxXw+JZJ1wWaHmuDczlVw62ySdgB/H/kQRLff000e/ukF9twf3ZFYj7MJrXlJ
ue+KJjkt1OKUx5V7jvJx628jxy5NBr1FSKbutrW3uyaxjmMQzMXB2Szarr1bdT5EYxOiesuL8D5q
0XjSjppllYnQQSaXxOu4YpJzoz6VZRm7GMR01Fwqv0Y/xIsxHdh0vXxfk6dUHL2u0wpyTsl8wp7o
sWm/WMq9JetixiHQ9SvGD+mTgkB1uZwTZwirg2uIPEGwpO7BfuFuq5NmVDC/LNzVTbStr54goRPG
nKAe7pRbShT2Vt5lebgOyA+Zmu39cXZw37Oa9AefIdMrdPyKxzDOWN7NlOPG3aoZL/4CZyRzZreo
n2zl4WMOGt3dIMOrumPn1nP8MIMqXxkoDdM9kl+vuJFO4L8gWbesXTlAikfMaufxi5j78VZsdLL2
CTMSrkBXMcZQvS6MdTpTMGwsK288jsZBLU5m23BcAj9/9Ntx6k7s4NjeW1GvfE5yksiKO2Gvu55t
p+OrqmcWeJqTb86U5O/sJ3hZwGbFORrcHMmyzmlfheDIcPe0recxTnMXBiiFGb6FxcQeQXVo+btI
JaY69HYt10dkKbX95JZtJ/f0Gton30UwdSSx9pqtTkrCviWCe+bnsJfk0YhQJo+cP+gvi6nyxB3y
I/2CrtBpLklnk7U0OuW4dxnIfdfMS1Q662XNs4Bs7XNfabStmpKJpMHKififG5fIyLW1HezF8Oyt
NCdKcshAGy5m3+ElQ3KJVMJiJBwWP+rZtbc9WC/37pqrlmQMd8rTamicIJAnGHym8UqGS/VY0sgF
wZwHhBWCBkdjg3MER2/bB0lKCJ0zfiLPkXTTWUwo5NbmOl2JZTSXD4twcCeRNy/KS9MpMZ+HQRHY
gdoniQ6G2fSUFm6r1CEwAtNI2yXB/QIq17yRtepjF2WxGY71DEbp2Q9kQHJha2OqN4aAw85eiWGu
Qk6q+yqUOTivURNAX09rl86e2F7mxsItytBcH8gNsXo67BFGAvTv+FcacLw9zXViVHbMVoR9psVc
P/RG9G2GF6rACGz7y3tkj5F9KuxFPSWw2kGTmvBz13cJPnM4MBhKeW1OjcMwGTVKzlyy1I1IdhOF
WQVl0PPlPoy0anZGM2HKIJAxTs3XSmxsNkphZzJV/9YUeWD2Vd7Xj+FYQx8aZGno53Y0MvdCxt2L
HmLDAmpC5yXq++L7lKxI9CjQaF+FTNd/NoYK9jyEjLbPDd854Dpkas1xW+Z1OvtJgwF1KCOVhVO1
sAfFVfGzKxo5Yqi2q+KI8ix6S3RVMm0D2YTLLzY55zWCKTdEVtuy7ERrjnqa+0uInnjbQXKaX4Rm
eAWVxlI32+STvmrqHCKGM+tiO5rcRcrTD5H1eZy27Z99B8Nxj64sBCyy5XE6TYvLZKMv0XJ0ZqTr
Th+nqw68UixLhbvVd1syQod0VW79dMpgfsL0YsTZrOSBQGJHCVo7AlwfaUeIuEvLhuyxeT6Sd7Th
beZ5eSwPeZ3zYSgC7DUtbI+daOkH4rEVlNgyi9VV0FiGXp/v/G61ll1RUWnwfRj3myrb6dYma/Vb
UAaNxOTfJ/HVficPRoy6zvTQIShokmr7VjirRf4mKRca0QIRvxnzy/BBunC4MA2Ea7CPruR9/qMR
czrnCkNQV06Xchh+FD61xN6LhugewMxEb71rPpaiLS9TUPZ2tqkBrgklSf8tWFsBqwhV5B274LRi
bDLRt8GXk7tLJFM50s9dJsRz0vpITUlzYfCyxY19W82S2WFtxunOJ9z1tYi0/NIa5ndk10zx+GIi
lSdHgVkVUmbhFD+IRY3Do7XETvlGwkvzwIgB/zKmWjIgrKB1qQettvluMBGexxBo1z4Pc8x261Ak
r4bX2sduYgckfE7XHsjWNGM2wnr4nuc1Hg7hLGWxm2K0Xpdh1dc606P0ifwQSYSibrsxACzbc+dr
RO1qS8CIzY7+ooRxTyKG17Uj45pioeWBg3Ei2tbar2g1QLBE68ElllzAQ8+dn/lsK7wnWGRURo8r
edQc3csTAdEOvaDWhn0zWczfU9EDqcuomOLL0FugMLbRLp4QHfO0ppixRho52+jchU44TYd2ueYx
baOXkElOMbGkfuv0xdEJrTLKNCRhcWM5U1+xyK6InMDly7TTmtWrDceeMGfXYRaV8EHbO3eDh3dw
l0KYC9GXybsacM7n8TdKSN+7AzFbDWxVdIu8GRlgteG4C7T4tDq6eu/9aoMTQthxQwMvmurdOvv6
zUK7t/fXKn7tt/o6DJK5UZdGRurHGC51ty/D0n3trbV4RcYzDWSjtN2nTQxK/ECTjmHQnzfvkExa
d3dwxPEqrUzGCfFFKdlQ0hYSVA/j+Ft0JrAw12CUl5o0XHEQUS9YxfD3qfOG1Yko+850p83qQhRj
Df2aXbt6V3dhsIb9ZdyG4RoQLTjZW0pORcpUrx0PZU6S+v242mt5iBnpbKkKp3WBQiGx72L9acqT
KWpFarn0/e7ciniD9tspoGf0wRReoCDHcVn2I4QtRXbuqR4T0DEEU8Rburnx/JGYjpEZ4y1sBRWC
thuymOzpCLK/o7IBr3iCkO1F2TYJgwtIl97JUt7Ato6IcwGt4UzfLG9xvouZVPHUFGgRCc8evUwt
jJHTtfS7IqWr47ySQlMZsLj4YNN2Zii121CTIi7yC1KtSVHuDlGAmsZCBs5ceIx5YclOVvhm/I1/
XumWCX+hvU2sPg1VbuoSNr7utcnjha6mqJ9qSaj2zpVOfyLAetQnnNhixXFNvnHaGzf+MVd+ZHg9
jf5OnBTiGp4aK1/kq7nKiFSrwYnU2Hcyp6yIP5lJOux2crWuqrE2UnOmOteGPhLVsLn7qv5YG5ox
x8lMFcKsJenvqjZPSPYQUeVduXDtp5oOR5/NzcgXWsVL1NApUu55FB45eI1PqUs56fjYZ6JwgUo3
dpHe+bGU4IymWPWpWzdlRxWnZU8hTCDtOd6c6GgzqU2QXzXB/ICMNK5TGnMVqgF/sqhClKLKDio0
OUwXxDV2z0IOInGAfIKCWOmsHHFuLL5GgklifItxGKHysmPEWPQX3dqrv3cp9VDQU73uVq+Rj2W3
RK+FtqdLxAwUea7KOd2FtlaHwQ8se7/waWObvNrPKc6sGdwMjpu9l4ztqbcmd90t1rK8N/QkoD5F
YnFRJ+AfPRJ7HfBA+Vl5MaOrJBB5jQj3Aj/Pj1rR/bv4Vj/ZN0QZTd6POIa146/4O/Z1W/XfCJeV
/mHJdfe95i3lS/EXGLVWH3kiaxQTuJ1vsdNlcnDIXp/8qPWv5rHtGCUzKgyErQWiw7LAPK57XR96
d2E+LtQ8nC0TtttpjTrrO78pJoYg6jEmjoIDL5GCa3IxgzbPnGIXNvANEb7jh3xljuXq+sHakvU8
ul3S7xwJ5VAGMc7ARXqWOllrBKCgrfXw3Kxi5uyqggQ6zsLz2HXVpEYm3/72MIwNUCGOX+qNHAhi
ThaJIId/ErN9h8Lj3QrbgJRzJjY2/GsXzbGPTTHtJTsmOgPpbVlfbJS+pc6724WOAQZdRlxvTWdX
vCaFz/JHf3XZcY6p3J3bEpYFDyaMxlPSeujoNjVT0pWihxaIV5yKxcFYoCnPIXxMM1sOvHGUhVHr
tqTsBlX5ArWckiEGlfJGgBkSSFkMMSHL08poP5+gNRhpTZepIv7sHFcskOh0behjiH71YRbleFgK
DXLa1rMb7B1PI5AIKo+WLwMx4ECRpyKJ0KvZTnUXTpLviik+0/7e+RYuulQHieLyJZ7W/rbyZ9M9
2V0Z52lZ1poKbzCJBtMQz27mReQTXzx6IcUDY6Hw1V82sF/WCDrCnxbyzU3hzuQWF3EXIU2jcXFj
da0ZELUtub2rWqtU+8HM6LfEOot7LHKLOcOTUcXh2umR+2pCaISXzo0Rs8kyYgQ/lNuaYoMZ/GNX
hyW6+wJiF79onr/E5HVeD6gDuaxsVj6sHrGJ8WEJran62VZ1AagqwFQyZQt3xbjF9ThsLZ0BxsKA
sknOso4KsxtxOJlTsM0Ie+faB8hEPCAsIpoOcUffCxN/OGJ0AoadOzjI4sW8xzYmxEPg5Oqck1VQ
YtSjoEu1qvTXzRXWSTslK1JY1OxJBL8vP8HebreFtWwsIyj61W21hSXozdJFINs2w+RkFWWHvh1c
p0OX3EdkZNjOxPx5iFmGswnWhnUWsVsvBM2u8im3YWvjtO+K6aG32MF3gYe4/P+wdx7LlRtr1n2V
jp6jAkiYBAY9Od7QVtFPECyyCO+BTABP/y8c6bak23H/Dk077lhi0Rwg8zN7r42iUcYI6LjIjFWd
ChkdSlT2+BszqMu7nNpYbbwqkMlmNtrJXMPlLijNnMjeqWFym41hj8WXkxvyug7ELHbYLfhITCKv
uPFV4208Wiw07BET4rUdMSQkBt3uXiUzMH/rY+ZBk91pBXAj6DWgCjSzbyScUqGNTmx4j+NcDC6t
t7AgqM4RYaOsiu/lZEcxtjenJc5wAM6wgXjYYxvzsaReBd4oPmCqw8DgKE4hgZMCviCUFscmX9Pi
1XWT1FqPFZc5LhQDzha3FfZrRXYWHUVfR4/QTktj7ZSqRRnfd/DC3czv2YXNmqAIAnpimBuFD8gi
agxNJkBhGogwpzCW2wwVMEFjdisiDKWZH20tSs9jBmM53qSpHq6ZJQDW5wTRgJTxr40bMAXw6chD
LQROiQRNPAu35B2C6nATU9Tyoi54VKpmZUfIYbkvaaQhn+PlmwGuFgm9emiN4xXWJowC+Gvl1eyQ
Y7FOvTr8Sjh5fxa95z+2Rjc60KCQ1CPnVmw8Zr9uoZNm7nRCrVY92VXcjivbi8PPeIKacaiDyRCH
mE6SG6UjSGld1o28pUKcp4OnkmK865D7It2m2KwR7UPsWGeMQDh7Zr8lLCHtu5sUWDtme3SOP6VF
XMe6oDL7ZUy5/Gn2Db7kuRuYWow+av2u9ECG5DlTl3PF4CZGtgjLNI1Y9R56D3jxEQ6I+dRy5Tw7
CovAaup19ohn2PxspDWKm7opGZGpOOntjenwhUeyCqN9VTeRt8O1kqIJjATbY2ZlwPlm54N13b7m
uhFrFdlwMLDJJvuhs+lhq5bCfoWGbb7zEJAep3TKPm18sQE3g2H95PgYmu/U0LF36MJJ+kggKSA2
zBkynnfasXiLi5lqhNHQxGSRRdBn1JHIvKZrRuzOhAyCY0cS97aTMx+0M3vGW0drSMMcYHvcywkd
3DlB3WmuHFMh0A80RRRavrrbcJHPNu1pZziHycT9Xw9JnW5MOx8ZJ9rE5sA9YdbA7BGfdl0ISeua
zQoAQSL7l8LODKjbNrfxTlnK/DkQlpuuGGGylnIRhPxI4WD4Z/x56POE02Pms9Jc88QGNJJnD+L8
LmoGHNKyj7BImxGku01rX95ZpmgngSo42/EssFur6nyEKmRnt7k9j9QxVd9WzMY6Ee6FT3DJLk6D
waAr8+iiFOPiN446XHI8D9FNlgXRL2lEMRJPs0sRfhklYHnVyEHvEa0H5qqIeB3WgzPDGjGayahY
o0OxYLqlgmHLYhukAh/juhrQ+x2sxqafQkYW5ttG9QGsiXawclrsBjFgkUvCyhtVvRpJ6sw7L1RI
axf7KRqZGfx4F/mY8WU8jkcwN6SYRo1XFIesY47Hd+g4h6C11E8R9nfrGCgO/R8MbNqAMFrHo+xh
jOns1Dy4AEeinlARIu+zapdZ8ZQgju/o3DkpLBIanKrCICxwWay9cGhoXPDL2qwBlMr3PHT9rcn8
e2W5eUBrmFiLv2+eQfuENd7/aY47Jrf+vDg6SDqAM1x5xU1cDzGjqNidn5jlsLzyTeAU8Rwy1zAx
Ir90TsOkQXjx8xAMyl27qUeud08f0qwi/B3lasoX00TL1DjE/TApJpLQcj5TDiyGStKZ9lh1UBJK
12/2OmubR/46Vo05JI/PNauiADTd3J9lRQm0AiPt7jkQ6GSUnsdhXRe5X21QJmICp+MjtzWvEZCu
jNprQ5YsQlYHKguT0mJuBms3WjWT95LymY7GT8lRiKOZbb41FyThsIFUw1WfJdOtkYRhsJtyi2AG
DnpVXYEqKfy9P3tBcBiVWVDVRL2Pp5b0+H4nrLp5ZZ6b0QHNngvITpUNcEkel7VmM6r2RiPyhx7G
TXFw3QgxPiocCy3k4L9mTHMdYP1md+/ZrVud09yMrvnb9+MmRclxG7qV3WP8DzUC7Cw2qV+itGT+
3IXOVTKFEaxIF2QWxh54I1umXPG86qXNx+Cz9A5WjShCB+r74jJPoij7DtoC0GiX+/o9hi7jrpIy
lMaiyFdPY+IbGDdmHMjjzDZoU/d++wJ+mnZ7Yu4QQhuyZLnxpVt2m7hz6bAsL0sY8lZd9tZOrUU7
RKpued2nUABWVTCLDwJk4sWGVvofHuDpBwfJP74vZr3DKhQjRuI0EtkummL7l+xaYFATDqZnD8fj
HqsTo8QgNNDb1rKYUi5ILwSoFGOBBMNE1YqgSL+gLVA/R62Zk4QJOmqjW4Jwimae2I7gzXSw2PLv
Q0/J6f+HIM+9bVVWcbbtDTZce7gCySnzJILoIJob/1B0k/s9oDMCv9gNXncX0ylbjIO66L6ru/HH
lJuNtUX6XSX7yUHDck31R8cCo0iFZweSTPg9YT/RbfBVm/qrMXCjwFAdZScfWbcE7iaf2D/uKwgR
9pmFXRrfiwKKws0wjmq69dO0Dr5Xos3klQNdp39zswAOYEbkK2S1JO3uLDcrEJ06FpkM/4sk5H/s
j0miRpNAGihIHaKRxF/3uU5RT4QEoFy2w0Qfxx6rhonYfcshZ+8wz/T/y/f7H7IA9BcOwQowOvjO
qDr/+v3AubRxGuJi8+qYA5p1wsZBZn/wnDxldAQbGZ1Iv79srf8W1vD/JmwcScufFvhLhtxfQt5O
v9ru1/QXye3yBb9LbsU3E343vHBw95DQGBb8Ibkl+c32UVJweiyiPh6Lf+ANg2/M10l1R8S0aA8W
LU/3W7ybE3wj1g2FJNEUfB1xn39Hcbv8YH9RkEgCDvgWwaI3IHf1n+Pc03DgnG4d1NdEIIjVbFSd
wERMvvvkaPZxeVVmr8yTh4PwOWsoAmlCVyQlR9jx9fjZZRqPeQuejcF+9hDqoQCLP6Tlc8sthwY+
D16dLJB3Pkv9l87S3hdqzHeH8+/j389fPy0Zg5fQvX+t+T69l/9x/T79+ksu4eVrfn8E5TcE1S6i
GSIDUXz5AiHHb4RNI/i2aL3ha1pI8jhYF5Dn78+gtHjQCN9APkfMJoKqP3D30vzmCxRPixacR/Nv
4DUvCqU/K5hQP5KrvAiGXZOUDfOfpS5OVHeNwUVZAPPzwM1N0TFVloOkSGaHOA+p9IloQBOOpm+4
aSJ3SM7mjP9jBQ8nyg9cZkxqoxAk6IrNCb1b3OtiXhlgARicyCB5Vi4zJ1xiUr/ljEqhx/chWVpj
akJbGS2TOUAqIrbHtqt6iuXZXNWixtJoJuOXdSYaYqK5xZ2FACQY6ID2M5Eqzap06vKdIJuZmidM
hx89oqReTqR1ZklnPkLfiNixJEFx1oY5txsbwcCum9k1Ef3FoG9btF180p6bfoDMgOOCRGCdijE6
1aMzcnN79fCEPtcqmHo1zb4DywnPyrTyfRn0D0GZFPkulwyJIn++lh17uVXDNcR0VM8ETuGueBfY
kifAZaxZ4R+K97FO+7eSwf+h0oxx3Z5K+t/v4e/vofP/9V5cvfcqef/LPbB8wW8vofC/CcTUHnlS
uAx45P/7HRTmN+KxkNIheWCNRIHw36+g638z0Z1ZZEhTXrq2xQ3x+zXgut9I2fWYV3CBWJzdfyvl
EzXwX+6BZayHanIJu0F+LflO/yTqy0Y5lRKZzQY9bflVBH3wWhYsqzbkp+1zxCi/slIxrmPK6b+G
EKeGrT8N4/Wi3QDjzhbzyWP1CKXZMlqsxCkDt+3Ejn+fzjVdYutL6CXYASXgPAZr3apycnhAIfOQ
19DyXIbjvABQGMZBEl04KNGg38qYYkCOYc8O0rLaWXimxNnuaS4ho8fZA3+1PlsxpRlh2VetsS9c
pyfupvbpxSM4lwxGtZ5ypKfQGVbsGBrgV01i7bLYMfFgjSGqq7DI0xfi+fC0O95ic++mpq23NuF1
7spWhv2eJyMZSOXoOUxzKqc1D0JnxomSeVq5nZ7vVBCWX2zYjFNGIwBCrRm/y5ykp9DNZLQxsUGN
uwJY8DuGZH94nqyB2b4Nvg0vcTHduGK6UOQdUKYTANstyVbxMYCUVcAh8yE+lsjrKL9ZJOwayAwv
bRzVMdiosn4fs671VogpEJhktgl6i7Mb+mOsDHRZPvKMz1YbbJtnVlkgj+rEvZbkWuLOJiMo2tAs
D18QMpKnyOHbYBxk17suO7wGqB0j0ihyUxvXFpPi+cRmOnqcaqe12RRq0I8JjBHioGKX2YvfzcUm
iayhZ23WRU+9mUKMaosqaPat8s0Go5jXUiF4lSYhltFPzyAG3My2zOMFS5FZJtAEZq5HPZU0mZFK
rc9hCOyTXRuFv9IWbBO2Bxlku7yOxb4R/Dp8vDZzNjC/o7urZzWcpkIMNRq6AXN5RtXt4EwvEOeA
O4BuwSiwbumzBgsCoN8Eq1G2NigpoYCIG5PcokUjl3RyGoQ3JiPCq4GdUrkhHJifQckGN/Pgyemn
TVz9iwMeg2eG4ehPpzZztilOjxNlcBw4LT1bq3DdDyGPUjslM6INfAdXrWng24yTrrl3DAkVwJpN
uPm5m33qkI32mnvKeyyWWfs284FH8FFFabZVuuxXCFCDlx6PaUYaXA6Rn1EmH33FUhjjY4Bkbjsy
enl2piYjtSofoi/TzzRcfMozb4PwK8luRzMjeKCClgtwd6ynPU0ZIksrFDaeTNHGT6TQkDMJmTZs
QVTWLEjS3p6fauybS7ohnM11zzawZvfQghCJGXrFOyMDH7MuWBVylaaatTNjrBQ9pW6NFYqq/m1k
ofQc4sMMN7Y1Y/etIUR017afqXTFEMcHJJ2acXGqClk6xyiCEXQkm7jAE5Knjr/GCYl5nZFnkt5O
2hhMwBfWzAS/m/nMLbi1EI7asEFDmQcgRqdERnoDlWNRSfiUFOs6CLDdN9DBxhP7gfCBLR5vsjlj
xd4kdaLu/davrFNiOLggxxbQwY8RzYj11jH1t7bMPB2Wb7k11pumnbuXlgfBQTalFTvZ1kbfJKYU
5SKlz8TEu/YIBoSPz8iqvk2y2A3vWauCAopDA22IgMmorwb0lJi+FcCLm4wYvK/eo1VbxVmgAo4e
YJlEVGV2t1febD6hBw9Iqc/q9ANCtuxRJmKrAUdZ2dFPB+HJG4Pl6FOxEf9s42KJSSsHh2XHoJZV
N76UJ2AgUDdqzpFt61kGXCnhZM8w9EgucCEsBiuSI6JnWYiuuRpwjsptWbv9c8kgD22l0zrTqlfs
URDcV1jdXTf1QUBVrLq3YM686F5Mxdb37LrcFghtf7phMTIJ01wn2Ev0MGxq350RSpSJ/TCz94A4
ZFpDtclNaTR4XVWbgfwww1PPKtRe8W2758YhQtPWWR9u4Vp2klTaysBnbzkVGITeAJ/YuoPvk44G
sxxCqFcluwEVxqYdcis9GqYhvyg6xwX2E9poUxSn+DFkqWVvXW1xXiUhAjgepwy5h+80cusHCtmv
X9ekTbCXDBL+Pp7uD2hD/JeEC8DaGzRYP1sTwhqHR+qZm1bAAz0x5uvnQ5xkbQDfsO4/upYJGmEs
zfxgWGH40Enf7wB/+a+GZLoH2y6d93A3vRNxrpq5dxWdBwLVmEJ2Q4geQiAircbqoXX8/pqBdPG1
bFj9PYyk6dAbyMTXQOsQORAg9TWSr0oSGsYgLhOdM3m3vJmbTMNgJYICmuQbx7f0VpJH9AUihaUf
jNTyv8++1z/7jUVCpErG4U46DqrUbA71c8aCG+mhM4CB4gNy95LtYgcQdMqP7GdwzDMgn6pd23je
vCplOjKayiYhNvQb6DWtXu2dNnd/VEM+RptCLWmYsctYjXErlfoKLWbwquqCTY8ThPF71g3MWKs6
NXO0SUHV7fwQh8Ja1aPtrDiO5i9+H9WeQwOR+n5KFQxc8gNTuDBlzAjfZ1FyG7fxFG29ohx5/Gcp
3jDbKfJOHIZLqwSPOHxAIyYvONaAUNb/Lor/URRTKv7r5hS5Wjy8l/9cF/M1v9fF3jd/8evQnHq2
8C9t62+96VIXuwQi4kC0hOkhP/ujLva+UacyHbUYc7mSr/qjLrZJkyClAa+GufyHv9WdXty4f3Sn
EjsTRTFzm0V8z49gLQ6IPxl7nJDo1ah2642UYU1aK6CtamWWADoNP+qzTcWW4pkyRD204/iWM0he
mzMskd3MGsnawt2HbobmpTirDujxdu4KBPV2ZfjGVqioL7dY8lRwV0aQLc/jaBnTpu288elPf/K7
337g/ygHyBwJq9L/+k9bLoa3P/8ijC3pPQRnLf4V9zcrx59+EfTTtmTHzLpZI007zFETD0zhETad
Gk1O+EpmefKZiDY4S3QNvxJue28dNZoBL/chWQstGiFeNnduSDgTLHBZxSR3XkiY8prxUH4esZyn
GzSlBANFCPipggIvgUg++dmCURFMIn0/jw6s58fm0IkeaZk2TYPuW0cR+0U2Ei/hoM2TLhY6k99p
HHt2m2pxF0S6eAKYSKJW0Jl5u47nJX8iqvr8oyY3l6x2dJL5JgbQCf/HrJA7t0mvmlU6Ct/GWOKl
7rbU8G+pXBTx14WxzPUVfjK5djIDpWnSRvVdDMwzXwd1hjSok8qHVhSFGu0TH/IV16x/7/k5JJiy
QwG+zTqx0OQA5ALlLDyrO3hBZBAohF71irn75J9op8J6b3Ws71lZ5vWnn8jm1MyBe05bv1hnKeEA
x5zi/jUFouAQNBHZ/JGMpmlXfmwRmxXYwXxo2iF6dZG23MGIRr2TjwI1DPeGumGhz5UCCoviRRiz
4YEmlyZL7GIZcxgT0PUVuRfpbZEom/IVHP1n2GMOAFKn7a+Gu6njl8j1A8BWheDNjsWvSED0JUmi
Tbb9ZKQ3kJpScVuNpbhqtKcJjcgr3gDNTwymsiUlVabo2VxTzw8ZqCT9nUFET1BbhxVkN6JpvTUL
QBrE+2BKWVW2EjZAZowefscQdB2H1bKDKoYCf0bruE8lGJqP5HIWI9PkXE4vZ3TZT0PIhnQ5u/mX
xJu8nOhMvDndg+Wgny9nvnE5/+fLXWBc7oXxckc0l+vicnMg2uQWMS83Cg8it0t+uWkc8sjf9eX+
Ya4bvE74DPhvzjwvuLbltoqsGtK/TnFGCG4zBsDca8bljkNIrgG1hDl3H0UH9yAuPe5EplT5kceP
m1Ivl6ZxuT/zy12KalU/05pzw7aFP9whEObeNRSrd4Kb/e8sZmb9YIsufUkvt3Xij/rNQTE1MnU1
4G0jbkCe5pZkVxyny50PgrT+MpZCYLjUBPNSHhQ1iO49poL8q3Sn/poGu3rwqCi4Yqkt1KXOyHmH
z+ZSfBRLGeJeKpIIUwP6D6IFL/XKDPPnYVqKmCWPBBbrUtrAG6iDY4Bqaub1XqofcamEuktVJCVS
p2mg2tobXeO/BMOAWw8UH9VUcKmsgkuVRQSu3CJEpvZKL3WYRfIXayYjlPY2u9RqE3pEgv8uNRxw
A/nVXSo7tRR5/m/1niF7a9td6kCzbakJjUt9GBPQs6DllrpxDiBebtulnMQG0z27ZUSNaS/l5rJ2
zPbFpQodbKevNiqPqE65kMQDSy7e5elSv5IuQC3L0E9P6N9pCLNQVOU2HPNtGggnuq9si/gbfLkA
pvSlSqaCnvDoXqrn1OChgVzf9s8ZJ2uwzgTiL7oCUKZrgOwwDPuEevlsyqLYdgkZPvjSACPGXpg9
JzQ/0w7sgUJVC12V4DfInd/jABMOiXgJlazV+WV5DsyJAC6U+STbOQ3U+tXIYtZFmmYPwBW9sYPQ
6FmJdRdRRke7uEgY9ZiWVRCKRYeBIm9Qjtz1GTKYHSOX6AayDvEIBiKgZjVILf2rglkFfO821++C
7vHBtzt6pDLPvE+B2mHcmqgD1BXeCV18eglqLAhuwgNPGfYQVC24rau8FcF8YqSbw/JKPXLValFO
Z3olkga0b47vGaKm62Tsa0YDoUZSAlGELhaN5QqyBSdWlWCjWpG1In4EWE/OrC6nx3iyyR7Iuq68
r7rKv5VxJu5FOHZftHkYCFQ5trsss10kHnogjiXsOkkQXZCJgDeMYQpdRu+125xze+C+iqPbtJDc
FJV2S5BtPF1szsPIuvLrvnunz89oloaAFAhMz0jf27oGAp/0sn9E1UtrNWKTTtadku50YCM7m/xT
ydDs/En1b01spmyJmSuAyYyzhOB57WYfKHRQMpXKH9JVU3VhukFL6jwk4cT/nRe98k/9gHYLca1t
3QEwxm3jRgYL4gaJz7QmzQnWFwWNilcRj9hGat0xqRkSRGmKROzsSrRVcKfbvn8YC8zUSLN0eAfS
ajEt4Wmkf2gQdf3mJf336vA/rQW08K+r4x95pd6zfy6O+ZLfi2PxzcVdC6/HkyzqcAP/Y3FjLWUz
2z/ToXZmUWj9MTRmQciimQmQJaBKwOjni/6xO5REo7FqYWhMBjf9jfd3djd8If/UX8pKwT/j8yO4
yxLH5Wf8a33cdVOGDp+Qo7ClvntdjmvGi4GpIEarhR5ds38AbEkhiNDWdvNPP2UgN8OcRg8MsBTK
IOKfC5PaAOa4nxdQ9bQgq0MNvJohIQayBWgdUcs8QcznTYJ27dZM+/CAD5turIsHKlt3r8mmX08L
KDvv6/SsnCx+0ahevkOz2rDxiK4KfyZ/doFty1aVH2IBcAM+VU+Id8BsLnjusO6NqzqVMLsBEzc7
V+riIEwG2FMDGc6B8t2aT2oZKkZveSx3SJY+dFreBdld7DzVCykcpliDOBF6+MyV4Q3a+USUUPxw
OL9vNdrDAYKZ6G/kwiCPJiW+DzAm72Uaey/lBVbOIIdsnYVgjr7fu09ztHXBwjdPTeD9GCL6U237
a+kieEfezPppSP1DuDDSmzr3dsDWvC28w+agtRu+IIlybrBKW3TMmw6LKrB25GQIQMwVC8AZa236
OMjaYAKKo0VtvYXbbje1PhcspkCKQnUfFr47EqpwH7JM8zr3w8oIquwZmNyVEqyfWujwBLFYjAbQ
EVWQ4327tmB7LTB5ZCP3OgueBLOV9bgg54ei41dYMPT4NbtThfRtU1uQ6Yui3pgtEHafXztp8X0R
SvRguKDtgwVyj5pt3MsFfD8K/HWuTYKKXrD4bNJaaA+d95guzHwzcu/wGoco1KR9VYEw24dJwuzD
J2WIEF3Q+xMM/jCty5WeCvvAFWycxILqt1u7eid7ycNJgiMkbe89YxDXeiH9K5J7UeMC/8/rwbot
lkSA0qv665GfC68vAmGvnM3zPC4hApXT59/9JVlgVAoYZxaVe6RoUCqXBALVj/2TpaUmG48/nAI9
92wjGHKZIi93fnTGwUhINdfvTriG3kR5xbiU8WvRCBMJfrO0ZC03ixiFPpHlInaeHTtvuHnYF8ZT
gHOiNq9xJ49bu09mLF+NgItM8kJa+Q2yYrYD7E1TADRGOr6WYkSAveQ2VOVi3COXztooYh1MvmQ9
j6iejoUNUbCzTYdAoZ605IsvpnHlbRss/oyeehqf04xAtaUqKpFWbml+cNSNQp6GJW/CQB6+bZMk
fCwucRQpwRSChc8OXXT70S+pFZo51QZyKkkWkd0ewzAxrUXehgMpr62jZbb2jnn4q5Y9CRw92GlI
OuSzEZYxIqoATbokaPD0vAepgYkCmdspXnI27CVxg6BDIBlLCkdXz+U+Jvpn3ZlVtBtn7w2qJMJu
c0nwoMCisRJpvCtUQ9rIkvTBRcyteon/mGcvY4BEJsicGe4KDzr67yUxpEgSdTKXFBGs4CTVJEqd
XYuMkVAscSPaCh68lAQSGqcFZoq3pfSXgBJvySoZtMBjueSXMK533slYpKqxMXMGY9Suc4vEExd5
7dkXtfhhJEJso9y5EjP57EtSivCI0yU6xUg6YKNLmop0jPoqXhJWjCz6MU9krtSEr8BUZ6a55LHk
vNKUryNlpFbYk5Chr9yGNVK7ZLkYhibBAAfAJrokvSyZL2bkyJ/OkgMzdmOCINSRP/DaQpnEh3cO
KS4hwWvW0VxEV+SjObwTfUSq7pI2U9XKxL1v3kVW+jMRB4dkxe0kxc4YnLfIOHheQTzVUhvamdyN
dfPTcYRT7ehWr6Z4QBbQFCQtlkZifGfWPN/aPuhqXZPEZOgtMyUkqwpapomOcwORtN5iHwp3qtbt
EQpZxwhBPxukJW5Ns1gncCIXmra7ymc2BhH2XgYdsMbAb4hMnYFslscBTNxq6EtBXnP3w/GT28ki
o61yldjity9uBvS9d3pIomczJFZlEGiLQW8SQeX6d5iw7V3rlVuyLF5KVx4bsQyPJxGctBMgy/JP
piv6H3JOd1acDXtDS7KC4fJHkDNw/WCPnSJMkmbkJZuIQcku0sZptIMvO03vXOgTW6xhITqF6N0M
mOcblrZusB/VJ8dLGpw5VK1t688fjESoGjveU1TrBBRDE4g86j4jM3GFi9AjQR2auYsK9KsV2SuW
NEhGRiEeyMSIdmYOH7Mf9a/EQY3OXhu1ohPmh1kY7mviJcA0a8a2BrsxOg3nrOrI31ZsQ3N8QA5t
B/DZiqv8mPqy2UVz1lAwD9cjdvyTZPvU2tY9L9nOAjWarQWrkpWcbyw/S28HsCaBh5h7WwllH/EJ
sECl4mYarIiVHBUN9Q7Bm4XDpYq/AhWqR9cCFJw7Wu/lbJs3lc7f0DfZ+wj59NHrtH0kLOqLxL58
58dBW2Mrq/wfWR0669J3zXUHEPps+J2x73rZkUUs8W2GRuh+J07EuYmCob7zl+gDRnkk2DCI+s4+
2tyzSPNOw9yH1wxovF3TDDWj8bw6gyCYoHfTz466Y/7SpsYjlkla9wqT/TSl3Hb9nAwknSXO/BhE
CZQE36+7X44PpGEVTI3YtFTza8k9Qbfp4tPBunYKSkTHOYvDpxQb+B1YBVZ0/aQ/y9quSFs3nOjM
/Dy6LtLMxxVE+qdWV5IIrZ1TeAcX1goZrmZzNHsgQuhpN+Cyfrh15Xxm2uEPy5V9zE27uCLuRm1R
XdOTmNDu2ermBBnmnrc1bSO8HdPJPTQUWRsCcHyWj3701hkzpZ5/BPvImHA647ZfEf+x8xpzZ9qw
hmsX3Cl9d5YMWIHKQxuk54Gw4HUzc3hrw45RrOfXbq3R3U42LuTaAWOPr97OsdhmQ36FH8vZNYQr
ZcOIyyKs7yflSQItPNC4haaRjaYPdj/HkHHJTIi1OU53U39O+giZNrF1qPllGr2yS2cNNFbXsGtv
/Ah7XmdM594Fs1/xIO8Ht322svlayXLlLJJfz2w74Po4VMCbhwU2VeZAayNTxl50aMUrXNpmfigM
55hP86L3NQFRBR8xcKVNnPIQ847skkV+j8Ip2MfYWYZM/2yMt54EwYR31Bqvfa6yjT23xaoN8O+h
p/XDlt6fv+TYWfaOxehVOmSPQLjyXRwo9m6SiiuqgBTl9T4pb4OJnJRqdvddBPxkwsDDRA1Kdz+Z
BY479dlaQm9szf7INNjmodlfTcSQRpL6mxVdcTRE+FGp4Mn1TpPAY0PZvSptPCCGSSosJGUGzGe7
WTzN/I3DvLd5YThkYsndmBPYUDNYXNVBOK8nJ9k7kfWA+f5gsajCs9tNt2Hcf+KIPI8x3oZsKryt
lvFT7zD3MQcsrNUP5r2fqo2+wqzZajM9xGXW4GKDMkIoB+oB6PBkot6H6BDXc10UV4bp1TtbUfgO
iNKnqSdZyixOTiR28UBmLXPwZNtpauucD37lZa7/I+CzphtQrG1tpNTqOUZ7gAveap7mKdrheLmJ
XATZTGDJ7GBODvHosVyMAYxZnnBhndJxo0bO08kt+vuRuMSQ8HeUANXJIu4Qn2WknwmLxWWtmDX/
NHr7Qc2lgW/YSq4M3mSfQqfGHT6Nw6Ftm4faTcTW6nGxF4lLZkKe3kAZaIk+Kt3DhCeSDTvXyQue
HObWhSG+8jl133K8gyMpMwQLn6j2l9VDT2ovUwmWHut8rG8yHkN6izEmQxIwDa5SJuduI9tfiqnz
LiIUaF01POXCcXZ2I+ctYceI8ZISzniLAaf3rJ/8dqfcMK4L1Xsbie/71lSZ/9j7HrIIhhA3snVD
iqLZ3zaG1yIGGJpN6wN8Iuete7YIYl3LQC25JtYunvNqr/rGOBsuY2U5B8U1GUreI3AEWASeV+9F
JattX3+f7JEfm9gYoEku4VhdKlaJwBCX9u8Kv1oe+Igd2MaY3nRFBjC6HowdjripwuRUJw2hzFGZ
nDrY6ZNKX6eW8Ma0dwW+d3Ui+YGTiV0BzuFo22v/JrEC89w5JKlBXLGuqUm8lau1xUsw7ry8ugaD
8JaZyts543wNt4YLD6zuUaU5YeGzTo9D499xBRACOofnHsMuwc7N+OyERN2rRv+CkkNkshdhQOrD
E1oPCv3W0CsNGpuSvx1J2LWvUY1875sc8rLoPV7n2uE9SV5yxS58LjowHdg2bpXZey94vSOa84Cz
zXC6bWz0P/MkIYIHZ+oOPqvcBV60wwX14OTFU2lmHOWB96Ws4Ieo8DeQWl4mCbMtQx59j/l3Kzws
sss4ccDtu57yaSLjBAtGwqoW5y0/Zx0gDdL9fE8WBmDoMn8H+F5zjE3GJks9Cgif7Fczwc3Apmpf
0sWj5MjXGleKWYanMqvyjWFxhEV+HW0jty6ekbBuAbVYp8518UsNYLoMn4M1lU/CgnNAMvYJXdW6
yYOrWGBWQzE0HmsLxaYkunfRQn5XE1qa2XWvc19uOcDCDZYzD28NnLo+lKjQlkE2C+jrtvKmrUrE
Ry/wf5v9LWKg8A6nz71wkzMDv1eRNjAzSqqfApeK74chVUlq7WPLfCZ4wWdbUFKX+yLcArMpaYWq
J/wbuCTj2Ly2PTZIFLz5npKzJnWkmE4dqBn+iMNEQweQRbru8EnOHElCvKYjhr0g949TaaQvy7Dz
2pXQvSQLfEyVM2uytJ7ke1nMYt96jirphkgbFmkRvhizsp9nuGgr1yP/lIAjvY5izAFpNFTsYRYG
TFwEx7ad60cYSsUqLDobJIQ3Zoi8JQXmtOA34hQs2hgU7nNh5BoDe5C8xGnPUGDmlF4hbsRrJc1p
uvEae6LaLstHr3He/h91Z7YkN3Jt2V+R9TtkmBwOmPVts44BMeY8kfkCy0wmMc+O8et7gaWBmSWx
VP10r5UkE4tMBiICcD9+zt5rd2ObH6AE5ce6BCST4pvd9BOlMTgLXOShSaIgAKmzFtv2oeiU3EhV
yhvIBYxa01I/sOrF94VwEp8TnnbpzRO7rlQS9Wpgt5fKMgsyYXTtZQhSddMpr1grW4nvWs6ZL50n
Ao0SokNgVSyQuEysTCHmAqUswzFyveqnuB/1vdLn9MDD2F/xQJmMhRxwFExKigEHfh7cMYUAIlzR
Pt46VVHfDk2ZPHeto3PyasReRLDs8H9pt0jd5pPLUWBttpzpm6oQWws0CntL4PqhHug7N4Htp8o4
86UhE+hG1RzdeAhddkOD8M7D53UiJGpx47TOK8MOeTK6lt5/UsaYdpikrG2S2vfEW/Eg9paVbbt6
ZhsfCzuPtxVUIGuluRW+p9Ac/cGzGr/uBveUpqOrr/N+aKlqZEy42Ci7tRKpceVGVb3tpQvmqwja
/pTFwvnqTLl+gWdOradeZBtZp/UxBXi4aXKjPZgF49g8TgPftc3kAf3OS03v7gYt6YvQ6P6VIOF2
YFibgwgIT8k8WtNDxHKV1jTN+QrtrfB0Kr9yA5Vmw5D4IqdCIQqXFl0wA6OCWapmkk453juzn+Y9
FxvdE6SlwDtHG4IRjG+ik+6RIt/baFLM+1jDcSSqqtoheNKRUArra1F3xGxhqwXyBRIHUx0B7nqj
XRf4YAALjnl0xDcW7xvN9t5KvayIC2m01wpNlq9Ks9s5CyNrq2DqPKQY+O+MlqF5onksVxLNF7gn
63bW6SSBfCLZaGxCYqnpL7DdExWck5RRy7GHKjwg+DMriWzSzJ68XsT3YRTIS10fI7LlWus26EIW
gWxJrEtMzz7MS4pdQZwd4yRCHdS4hNzlS95d+iP6jhkmMXgDoJcCfS3peIjSrCdrScwb3TqPVuRu
cPwql0w9e0nXQzRD0J69xFekSOuQeC5JfBIJ3HWog3ewadnQE1gy++AZEd+HGT78MvwI9bNZE+4i
ZunpWvyI/SN3hghAzLzqlFmJ85uR6U8NBq6q9+JONe/v6uKl+t/Lj76VZNjEYaT+z8dftr/9Onwv
F4/Oh19sC/Krp5vuvZluSR/L+FH+or/9yf/0N//m+rmH1PVf/+ut7Aq1/G0hos+Pom+01f++5X/u
xvf8lc81/N0P/db0d/7KrmejN1mULZKRE7qX3xQxgu49zXZcQci95CKJ+aciRv+rgRAcHY2DvczD
6/HPpr+HWIYpgov03IZGg/L872/+b9IRPrffPox/JSURH81saGIYKdDwX9Q6EnW6/slcNlUiCq0u
tFdmi9La6sZpq3JofyRuN291RTDKiHNyHyW5cUNnnwYt9PVtoie4GAwe5D6dGWUGCDzQNZs7Byr/
I2vfq2hntZuNgTPI4rn1QvUS585LJYPHsrG/ziPNtJqCxRXxd9yY9/rE0kwIMIKyaOlkNFa1VsVZ
RcI7yim8lZr7zbYXSIxd1YdxriVpW+CeiKJz1mRHE4PoTQ0HgOC1Hr3hqzKgHeDUjO9gR0wYbJmp
zeGS9WQs5DpnInQtZHfsURZzR5VEl1Xkp9FJnH03BI4XQRm7Ynn39oEzjOeFicZGCwCoBVlJDM2D
WwTPITXyMTXTmyggHpjtVXOJwe7rXSKm9NhpDB5SlL+4+I1nxFHQCpNxxzT6Df9zdiSuPFnlbEGj
EZzcaCSSM7RcvyjzV0AW1i5WKDno09Q+S0eAXZ1FU8dfSCApp7maOQdanRBURS503pL7MijHRJAZ
qw1CY3UEHxWeWuU+V21Di0I25muJghs9eyPF3jbz5hQlQMXQ6pnkg8qHYpE7c3CZSMZVGuMecIcJ
bTNUuKi8p4xANFc7D3FrsHk39eVQkhyigDmu42kaNoiPb2m+CvqzXou8igrCjM2LTLQJF9rQXYip
0GoqiLWomkdrMrEWoKrhf5bBkFeTOD9lK9ayiRmIeHS68h4ihrt2BVl7WcRop1IKp/d0IQbCxAY2
jEsziOsVPXMXmw5qrCyaqF61aR+TroWTG0xFZPRPaqD2tc36rjVqGmttf6Fs2jJlUZRbvYFrE1eT
D2LGF8sVJG72AiKeKbFxFjXZkgmT8iUl9HLuQdy1gfmqT6HDNp3w6VWlX9n6186BkZ3S7DXyKOfc
ap0yupmrMJwojjzUpD1lYlbMV1pYPCDI9NNF1mSO8G1b8UTyYOArUg98GAj1VvWonsuKWNfGpPTM
LWJxhgpasBXJVRPY38JBcJQrhientW2MebRCInhhq4xqZOs13VdkYPcVRvg7odUgg0NwvVYU7Vxs
LZvJNo9m6+4ZPCJ0CSqHUkkSJci7NPy4RMiGA4STZwWGg66QB0qn+coI3Wba4hpMsmWwTzpmKY2i
Md53475X1kFPXHfvTdauEgX5M9xfT7pqXpWjpxujKLtNuXwJIQhc4tvryY9791nvwje3rx8YN5mr
kabOxs1Qzrdc0yr3Zm+HftihRuI6sz67rLwxWs82H3TZylPacdpFvTafR1TPx7YwkTYAqt8koqTH
scitSyNm/M6QKqJxQn1k6shW0ydOq5kf20Qiy3a4s0TyNY6HrZqreePSjkT+22QbckRA7RkIfVgb
zZ3doiIuF3yZl9cR2jsD/pCrqUvRcIxGbL0G3sGgkRbdXgB89Bne5WR46xyf3NS+nWQr7iFJuhvU
89kGoTVzjZnVf2MY04kxzIEDb8Oj5sSQpfCqm2mLopAKjEnyySwYASVabKyLFxub/y2jvUNgVfSm
IC5sghz7hzfrcjUwi/TC6bUJhnSnqdlx1yKATBICBasr/hvLB8/DDI4ckNsvDNQq7uaHrpCvPYSm
jLhl1Aihg167tnziMJ6ywWMmNkT7ApTENq/115mu3S6TEAuR8AfAHnk6G5CHpdZNp0RqYgOuCrBp
wPUsXMp9EMv3tOkYUGZ0eFyrvxjN8VuJtmmVIDOx0NIcIC9L6kSAGT825D9VddyXOf/5WF/82Cb/
WXz8Z2bn3Xt5+ZK/t5//qg+FzH+TykWgo/33lctFSf5z/9HgtvzEb2WLRQWCulT3SAkSOvEHf69a
TAc9Av/SswjXoQxZxLp/tzm7xBGxv3sg+6X9ozT5h1RB/JW+OaMk1yGm6Idf7lOV8quqBTvdYmD7
WQELW0ZaqF/JKDClpHD+KFWoZW13cQTwNfGas+YyHdjatINukrTW+hWIJIJcKTyuNdN2VzpxxVva
yv1a0hq8Sm09T/Yoi/TWb7rYLWlhRMpkUCWtJ7B73pa/8JuF7WClVFL7ehsxq5Aha1c7ikedXPB1
2VQn+DLBl0S30Kh7QXI7Y/XYYHG5EI7m7bI0bI+4XxjU5Np3vJzjheFMd4ygvzE1BBTAqQiDJ85P
5mpG2/UGu2A928eIpXoV2Wb3MJODd2mLoN3I0Br0a0iUdJWNsCeFL9EDk9WnBr9NE5eghPvlpBz5
AxiBfVyDzCmbLL/vS+MZngKgTc1K6BNG4WDlP3iU0jd6T9+zvAJ0LCatW5uhoLkdzxNzG6ecLpjg
PkIu05qdaU7BLWflcN72owg6UNnSXsFEjg8GQ75g5SROu4XVioyqVQ9mHplPbtjZ59FpmUcCh+A3
wwlSplV4Ge+2LtYAgKCap9hohv4lSycBzbzUGUXUhbzK+hwehBwDZ8sZN7hqo7x6dRlAM5lc9onK
sff08IMrJH5Rf2xCTzyIHJ0FauQ617bY0cd7TzPETWtndA6VEMabzq60cWD0eAD56vYY0ImmukrN
ZJvpHt22riPsTECZP3PwF0fgkDZB1rVoaKLZybZ2qx7NVpMeko7tJW6a4pmJDZtjmALCFc1S5zma
OPUqFRRWjXal0srpDoMX9CeUJwKmnmU/QATbq85x1ipsGWsiuiFPzzSd28m7LkMCmJF/9t4mVSJ5
NrEUE+ebrBnimhdpP070Sqo6xoblxRBXGnBVKZrlibgd/A4j4cBF7qxCtBb73nVdzBd0SOqFlxm0
JOiqZmxJjSoxLufdCcLxU+ggh8wQFa9wZGIUKgZfQ7nmi8behPV04dCEpzQjFrWURC9Vg9h5WhBs
wFXRnyRZskBZ19DNsSdkNW5rDutac2jZmzfOGMozt9fGavC7ZKlMcJzEBvI+4uGwUAPRLmaC5GcT
Jx53A4mk066yLVCRdu/DlBnWwoA41Qe4EGcmdBtMW/GBUv480E/10psBUMoBPW7OcJhunLW0E4tA
qaNbE4TtWJ12VDg7V3Hq3QnYXDuEMvVKdZlJ92JUezFmj/hX1rYy2W61St5ZDgAdS9NROoT8YA5J
jDydFLhh2BoaXT59SZu/MDrnmCj7LMPoCUpV5wcLJh8fjYn/1BXGA8aA+p7MYulTjd9mmvvdLkP7
xLbIGMFO3iZwqVbsQasxGCwwLXmqPOsKElqzMDffXbv8OmWQZyGg8NtkLtAvBbFSh68JsQDrOTL1
FWMncTKCbDzknfMOcB/kKV9I64YL5F6br5qxsg+CYUCMsYFLNPR3wRzIHxu4DbXonnPPvBwHA5IR
CbqM0ER5hzk1J8qzklwHjsCW5++7wH2ztKENRpxdP5r7PNThlDppUqwpQ3u/ajHJDkF8Oc88+8wu
RECOcgKUDltxnz1McwW12OzaCmEW8qOrwrU2cLzOCOqCszMNqJXbXIDQYfJrkUOJkPVm7rX5Bv27
u2bA+t4BDDpmNDr3mhE7u0x3NBydplPtq1BOl0aMUNXCeXyq0UllwPUhelYwH82yKy/igXkxIv+Y
aRfEMqIVASjfKYkNGO/+mFmsRFboowGtV1Ztk28j0uSGOwe69qzMrzbZwIeSu307DrV9k7ctjbtc
VQg0s6Z6rLQsYOWMWHtBF/YY+XJ8+SvX5JRmai7ou1Fi2toOwPR2w0x2e8XD4qPBMA6MaWjZzSMS
2Whaav6sRAynWucFE0XgE1oJCzViLCRL+JyBi1Z5xlnGtJIpPuk8wuiIoM/JSVWBl+/0vkLW2o8B
OyE+gT6VC9nNq860T4ke5UByG/aafaahHmxR9nGK7ofwjK6k2YSNjeGSHpF1G+N0KZGPxLbYqF7G
z840y6t67DxfFzm57CINUHtVq47n8qJNmy/DdOgzrlw4zd4yim1EGMIF453rsqvLbaPzZ4Osn0+4
mrMr0LIMfJuggTZYQjTOcKIh9bLzjds55oY8A0f5ZIftFIHfTa20pyIItWOkt+V1FhrCJwI+uJ5b
FrjYKrZEAm7MjmOa5ZTnuBbcq3lxlffIthtoPRBp0SL1CED6YaNnGfufRhCqMAkkjHpri612PAcY
JPyiQ0CtJ20NlpZk9hb5dQCyTEpxh/z6NSYhZo34R9u30mt2YkR2bsyiZ4o7JV62xcB87VncelNU
XTquvLZ0rzoSI6IO3ajZd0lWf29Tg3mMUZ4rWHEsAx2yXaPOIW1eSpemYV3i8RXcebe1xpte0Xm9
K3oa+DMTyHMIa9sHDYFwxUnyM/ZQ/ZpjdnLkhNwdMiCMWzMP66ukyKtrLdO59jY3Xg23pp4vgt7X
S2x5XmJfxNIDOTGVX02jjvYcIrkfO/Ox0WbS7MuKDS1OkDC1tuCRiIJ9B2Zz1aHeualpht0xjwwf
IeF/7zhFrU3IevAhh+AyrhZiOw2gFSF3w4pEh9t+rJa/sov2ptTjHaBCMiYskR/MRBQbIkcTGr9a
c6zVoK9ru20vChGdrZzQlEiHeMmp9QXidHUvR9HepOlQnRxcrTz8xXxAF0YRZSTDhSU6puRlrY7k
ODd7vqUAzP1k4FDFM3QO7KpaVfp4LJmBnFHiauxqjndw6EIfymnO3trBtBkVTjrm0+GhKuVjEhZ+
1ljDsTcw3rfCK65lH4xbdN8MLKNCPgxAiq+QALlXdK4eDJezjARZjRGLvjQb/a02BQzHwr7cl7pX
nhrWlTuAjeNprjinxwT0lmD/sdOscL/EX2vL1uio8HiIXTzFcMwBEdwppWlbGkqCQRCT3hMxD3m5
UU06MJkoMjDITpm9QDbGoF423svceOUXgzC0C9cEAn5QtE62mpXNLwO+d3zfU8va34bi1hkJ2cEh
Uj7mubCvpw5XuBOJFp+TfKAFJPYW+/sJbgw9ljHSb/Cy0M6o2oiCk0H118GJ+u+95cB/Tcgly5kk
MMH3tPRy7mAFzjhbvldG0d/2WJ9OaZ2A6NO8aRvx299y2dVH9HLRdwxd70neBUQ7O4zIsbXDPEvV
WQ8H51ZZQmH8FZQ5LbbcDc0oXOC1RRhKRrbSfrJ7dPCZKrWLhodB24AklvcJWG4wrQOrIFjHkl23
EJu+9Ty/QDMktko0NQuqliSHQLioFBQ5RLKNLse4a/Y2RmM+J0ZazNhnv4K1fTk3tfmWOpXgijhv
Fmpuv/OQ4OC3sar4cY3ml1LTs4/wv59GugVoldN3JVicy8xyHlWNq5X7r7oeXPWayD48jOEYnBNJ
MIdmOkSaaXTiKB+7h4oen48y7aukw7k1Da9DGNXTPXEfQjbz0tYPsGOOwulpj5Uy2EVmW8Fz7DbF
nJ7zDvllOOntPYjaO8jba6eMLtjwOI2YNposkHFBdgbjfBOiDhzEt3Fu1whzUc0RJ2AEb3MQObux
aK8LV++YdswvpatdxiQrrqLCbP0KtKxvU2hiz6PmAam/ZSRN0W3KbWvjNMibXVTBHS3otTWJVe1c
2YVbl80EEXXxrWpbGB31IcAy9QABNNxqTKUfNfQrK5lphE1P5lGbwJdnw2xcBX0YANHQ8QTKKXkq
kfWupthrfTQ43j4mB3yDZwz5izW+WlIDPzuA/3UpbGmuZVzKbLyNnoY63fA26LIQ73WO2rk2ooBx
2Na6mHydooOZOWJRDCVHwiy+G0l1rCNUogGHi7U2IfvGqRgcpsFwEZeFzSZP++yogB6vcFZ4xw4j
mZ8m5GyXEfOpeS4qUmMYJwNwj/fC0I7ayF1upUSs94wtzyFBZGCLUaekevMKwtIGFDquYIgSYSsK
YALzkJ7rzgLyJjnJjLkbtpQPyFQmNbxg6kkucsLCrliQnwpVN3dFIsCCKpOCa2JoLCd7j9Nt3PCH
2NczVW96yuZzxWeO+EgRSk7ilbtQkxo5Xnet6y0sofssMg3ua2/foGsqLTIWkD7kAXbRoEkItEf8
rVhVPEtzzrTaUTbYPfoJdNAwi0OkqoSCUSqPLQkSGstoSXCriFCOVV7xqtUODGaAvRs5Fu7ZMO3g
ynWnr64DCJLZ2ZE2EFJnCwLhE2bBC0F8xh68CFiEXEjmcVa5C2xw/6ijtwLKrN+Al96D40eIYnrN
HknDA13CDm4vsHOvVb7rRdFDpqXZsxdeEOxuLNSSweWVEPMWKd1r5VDDB0mEg8YLbtnqex9iyJkR
354Ewp79Jth7IV+J0ZMPL7VtjeVBGMWDqBN2OvprlCr1vqRNutWHjiqbdEKHP2caOcyddPKb1HrM
SE1ZqWRID/TfupPWKYTeShTMk5meKAoNCS47RTk/ysQ3U0C46EgLIruZsededl+EGgot4ryCPNg3
PQGfdqCYShSF2hp0QeMBrqI2uIQQw0fc1JOZ+ZrWRbs56aBk2Vw8K//BxMBrobQGAINItNdjsZ8R
p4PRYpRjGsU1OrNmn84dUM5clfspaQNKbWc+4C+6yeeKB1NSMc9bBvHTIRmBKMdJrEClJt/GyLpu
bT9vneQ6FAi7BiaXIF7Vl6YytLWVW881b22TGSn8EhaHs5dfdf37wBGWTgXRSZMJ+zVBWofSlxL7
S+r049rJn9OkKpGn4jXJBpo7Peq2wvlWqvxZk4QWesgVV2bePaQI45mLpLjE7M0kLobOu4xd58ka
3dcg9OLthMl3kwnnpNKELm8yXgwTdGEPdd7Kgd2jUZ1wEG/mg0UgIexUyNhs6yjwI308JcaofBJp
kMSZboXlJecg0TFQIPKu53kuJ0bsDUFmHZwEjrv5KdJ1IBtC3WA+ZXqt+ktjVl+liQqDoIk7ArCY
nrtavwFKRLcJ+m6hIyFJy5igiN694ctpfT4FlCa0U7ooDbeZOx9mR2xTJol7aShFWwFISVtHNjVF
ZOwJuWFgLCd8u7rTf+GBuFy83yUqNGUiNRyw51FXVhbSOFfSxVH1ljiOfp3kLcOLR9dL003ft8O1
STuLBQ/qmb2IGQLhEKCGDEknZ+eA+FBbYKrlychHxvaRRk3TNhxXKsCemHg0gXoT1w7hDUZdu8SA
k0gzajXe5/Yqr4arMOs4+7F5uoTaIf0cCNOSwzEO6hBT2/ijg3fql2GZR9oNQCKqFM+6jy3zgqQS
DHsi6jZaP2ireaqnNVBgdxth3Ue5GnvI3sfpFsHHVdawE0/ePmrd6rUySVIw66m46GgB7TUt+a7K
jMC2Wk8wdCNH8IjUpaXNu6k4ZjGb874X6UxLKCve+mjghJHwWcGO0Y4GwsQjSmsUiK32ZugGa5Nd
zpD+mUEUBNms4hITUGmgJY0F6OkId/k2sZiEdbEar4JZ9+BTg5LjrJFeUL0vB1Hrjte8cd3On9JA
XaBY0miBhP02IIOO3kQCEhgHq6yCiwFoa1CKt6BudyLRbnMO4vtaxbcMymhB6tltg8/8ZGbTYcrD
G7csyIrIkRGqxkf9+IgO7Jueq9Q3stLaEAuDNaHvh5VdNWRo2OXA6c1Z1GnTpmyfnHiyfSQyBMkB
056d/Lp2p9cM8ZOIEHngrdTXEQB+dExgewyDnVS0sJ0s0ETzZZmP59CQ+1YvjrU9vLg5GwGhB/2O
GMV+S1qcTiejyzcp4St+XrAmmJx5GW8YXy1DK3a2qV23kfucTSZ0X8aPm5Gs5WoRb0OtSoSnwPzX
tJe66XtfWyQU2Ey0SUR7mbJgkSvDqGkYh7h4ZzddTVVkjsG8y8tJbizXYnbIlMzv+vAls0hAikbm
JHZ9bBpGWwnT0N7G5TUGrVx3i/QoJ6sIBBOboqt9RT/9DLvhmjY0OYQyizd92PkkIm4mGBPI5ogG
SdSNpvpHeg4gy8AlrUbYf7DKQh5WEAwr4GFsQnMa7NKpuFIwpEf5NJXldyhILDHSylZBlF97DrTj
0JTZNdQNzbeMrMb7QitlNom8iEmY0qd2V1Ywx5wWFb4zGZwfOFJGDYhFciT0WF10GfYjI63fR1M9
hk3rj4n5MuUpAWCBy1HINmkKxnKPUpBGnkaznD263oA+mtf95F6BUnu2hPcK0I330cnb1MOa2ssK
LRExKhu0jmqleZSNjKlSWDagGQpT+ROG15WbiAOmiHE9G80tjDcISnodbstFdQwQ6g6+Enl7hVkS
IeN0Kw0nNB1N1D+jQRsYcyGCrEAjgzirH7RBf07tBL3bCH4os6pHjmRAPgB7YTxJLutSuytn+1mp
4k0W4yY0SAJ0LNQ+xhT3GAAjMNKS0Ozekt8gaA4rV1UIvskub4b8ypkUGbwhhg0a1PE6NoobjR+k
iWsGmyrNd8jnj9DWaIgSNYb8E51uUSTTarDHEPvRZGBDA6HslCnZDjMBnfPkEuMG0h5DgfbNDmCV
m7HAY+3SgpTIo1dOmUByKOiVRCaWctNmg7c4dXPwMav6u63BQVMRTv42R9ebB5TvZGPuCZeHslew
3DFbtEMF+N0FyQAlayHFg2hrk0UyPnk1/Vztu0z6g1bTc0TlrTvGdTCmh0Z2L6FLDok5W4+xNMu1
bUVXE+zyRov23Yg8qOWRm416XOtqANzONn+VIqnfg7bn3xUJjsSeZ1jm0eST9OhtCXpk7p+UENHR
eqzlmN7SkcCGw3pjVwdAdM5j1DUnTlivHJ2HXayf+7Hf4eS4RvT0MKYTDpQ+XLrFwZGIU0jddD3j
NwBNx0j0XzocSUb9EpveE+CJZ5wszmMOKh/cyyyPBoCPsLSDg6oj8opYfNBRd+kuxU2/qoVtbVpZ
7A133o3KeRSm/aqU8ZgmbbRfEjf4tFwE3mzz5btL+VSB0QutLN2YzfSsoLwQ3mR+4ZyIanI0xUar
gRzRwiIYLCQalnt/MzjWsXWqt4otD61EOh7JH4l3Kdibg10P5ooThNg7xoCttK9AkVLk1XlzM3Ua
7fjs3h2sG7fSvgi41KuKuOStSTjjtq4oc9BAfot0VV8Evcb30D27Zdmv3X4ZubpBCW8/SOGcYXtq
CBXCGOcyhiVM+EQ3/TRmHlRu7wz+yljHcoYQjErZLMmFKSV7IOTtlGVOq98JDQL5FTQR/idxZUsz
WbVBejN2ilGMbayMLrwvA/s67+zrMQmvKfDGbd/qyMuGeV/kgkBShvfkWtarVq9sNhlnWsWDIg+G
UmKlkYBJ8UMNJgbjpifYgxeHGjNEyQZb+0aQwsHNBQMVAHgKZl2i23cw7utu690SqwZNqxjKq1Kv
mXwyHP1TU+T/bET8P03h5qI7+/djYr95L96iv0DvUtF7U/zlpfj2l/9bqBeMm/HbX878sv1Z+bb8
Zb9NkKX8q4C3BOhJujjYgUH9fYRsYWm3ABe7EuudKZl5/WOErBkGHnkGJDo/J2wDadw/lG9oNf8K
PYrNc5G9yT+FgvrIR0VDqbt43MGJui4bOqCyj+PjhBBPknFDjkAiagHcyPRKzYbz0us25w2rb2j7
p/r2pw/uX4jtFljAT0NrXhVFiK3bJk5/XtYzFy3eT9gmbSQfc7Q9pnkp8tju0hBnwlwa7zwntzaz
lL65aen78kznZbMKPbJ9k/u6uLMZ+PbD145zUckAKm9eG9o7PfOotN+bwSGTjICi/uB0N3RbmJch
WSW5Mk7OpndfUwsX9CdImF556cyYHF99h20Za12l19sEA0bgrQmrWf367f7Aaf1zRv/7t7t8CT+9
XaupSwd1Y7ImCOsivsRjsMpX80bzy3VzBY/1JnvE/26sidD8g8j1BeT1q1f+BPoihU3Tg5FXDpyO
seA4XAXNlxBrU13E37uR5bb9/gdv9qOO8vdv9lN6eimcMc8tXrI6tFu/3vpqA2ZqlfliF+zLA9uD
f/frl/zdPfzxbrI+3cPUg4OjL3dTdIi32dW8tv3h9P/xEsTf2TrPI9kDn25YA7gkqWz4p0b5Nrvx
1hHXYc1mT7s4+frrlzJ5sH//nf30Wp/uFlLkZN0nvFZ4SecOsNaufmj246ncDV+Ky/A9PJpXWJrs
U3ET7aikrfsR7cDTr6/ik67kx9fo6YZYIHY4q03701VAD+rgoWYpgvqtZWzcR+a1s1yRXoMgjdhU
xtegWX/9ov/i1vnwmp/u1txoHF1h+sUfABE27nZLZ3nFZCBfl+ns//rFjN+/GsJhdD3CARtiMGj5
+FS2WAJwfCwRPKVmc3zIxpvQcwM/nSJnU8AQ2kN8YvqG3+7C9jjeWaZwXyAod/u2tupTlbfdlYM0
mTgYN32fUsf+c3cdy+NCtVsYJHwHpv0Z02fQ0GP9izX6KHDCGmiCG8+Lg5NFzPua5Jd4E4SN+IMl
YxEM/bRkmJbjOjaVliVN/rGMTx+LbtBbM8zcWXeMP1Z0WRufhIV4/+tPf1kFfnoVywYIbgpQUQuu
RWDg//jhZxxyk9htSQFzJ4O5WenQM0qcQtw3ul5djZxAT4xQ6IGnjcMxQ5+d4PbXl/D5FrdsdlfT
NNBj8f94sj+tVAq3OiJOz9ibdMC3iT2ap7bvS0blROK5AwpQ9NgpaZF6siF7EM1jOia3rUqCq19f
yacFTOgWanDhORYfB1/454+cXCVVhNhzfGVBVyO/sj7RL6gPduO+W+D99ypykz/Ygxd52s/fwPKi
bL+OS7A6SjUAoh+/gdIqE6WRfu2raczvqhyXedx56QOlLCQCy8KSi7Vt5twUuM4GNbA1MmNuEZO7
c49NuSN97PLXn4OxrNQ/3RVck8szZFr2goCXhvVp0elNHdRwPTM4RXK3xj6WngLZW2tQfoGvBy6e
bcTiZVyuDQAzG+XVzs0fXMLvPhZcCtYizyO9xNAd8eljEXNQM1arMT4mnhGt7aEwkJRnPRRX3FzR
beEk5uDPwqWthL8puAswTb5IPS8d38PCwuI41sHrH1zV8tB9+GB4HAU3ic3QlH+cTx+MHQ6t1tdm
T7ipRVgCkiBcNEUW7wvR5rdSKI4Rut2DpbHCaXxTuGld2tLWxJG3aZJrN8/xMg6m5Kwk63l+iE1U
pps/uMpPK+qyOzoO6H7EiBZPjvi0ESOJVCDTCmfPox+cx6zJGb4SoYn6HjhKP0Gnt8AmuRIjqEgM
7VBPQ7ltXaxKYLeZrARQsGclriOm5zuIm93xD67w0+L24wolRCfdpHYmA2QpTH+qxJBwtRIUs7Ov
jM7YI8XDMamjBHNSFBQqjkzfaCrOn8ZIJDj+CMSRTb9z3SbfJiFnQrpK9GDB4v3BZvT5+10+OcAL
HksvFBd8Lh+vq6otRXik7uwTmzhV0vzyLfHPGHZ1HIq//gz+xUvJRcmKVlRKCWv240vpiqSRXIUS
4kf4rjczccoWSYu5q/9Nb/xvPTXGpzKfT9uQP3KhiIbA87Pks/z8aSNvrAFkpsEe4tvbRCt/p3Le
DympKNGywr4nxqR+6SwUNg7ZzLho0cEwRHIZbIEylUNd/sHjbX5eYZZLkqZJUIQ0OMQ7y6fz0w0w
WKxmTNBJf0PR+g3Bk33jdeKAf1LD4JGWu4TAs1OGe84vtMZ8MCaolwNhKD4aIDLeA607tU6PXwGI
qto2A4OjFPztTpVJghS9ISS3n5vDn/3OuGqLQxokIG4V89Ntm7F9uWYbIz4hrfgcxwQZQ5vX91nA
LOXXL7XcaT+vNHxALvcGmmcWwiU/4+MHhDyVHFTigPdlZXf3bpOEib8YXL9MFdO1dSMlCK/ESPdI
RarCb5iyuutfX4L5+6cUN5erk86GuYsd+NM10OFM07Zkyli0Q/2Emia9wUzT3uDisFBpBDazhBhK
GumCote+FTxP8aqyMWDO+GVbskMT9f+oO4/luNE0i77L7FEBbxazgUkkkplk0psNgqQkeO/x9HOg
7o6RKI04NTGbjqjuVlcViQTyx2++795z79G+4G9PcwFzpmTAHwUq2FTf0iaeaydWcivbjf2okIDQ
pq+FhlNiD05GrP3K0OqNnaEVt3++r1+Wt+3ZWrwJkklOyqbY/PnZIpRpxijjvsIexFoxLPTc23il
0dv1nlbk5Q554eJqglwhUEWdx6Zj8P/8IX59/fkMGPHY/bC3Uz6+AHqXGitkWjq4M4HRSZ2vfjjm
OkS0TPnke9xe7w9Did0dPD+mNgT04odRm0IMMKOVOixxR5pL5z52KTXQ7Vlm051VMbazDokaruj6
kyv/ZhBb3OZWQFFhBX7f+f3wloca1Yu86IQ9FFSRKACycZVmlTwpo1srFKWIeaOvr6qa+NCKGD7v
z8/413VQ2vZxFltoWYRG+GH88ip3aTQnUYDAWDlMNeDOkLYArlwVVuY8PP/5ch+3jwyrny73YU5D
DlcQgwHBjBfX3DdirAWDqOd0FhQAr8jU3UqiPvvni/5mHLFhtb5nXGmGpn4Yy4UysoYMGfiPyBy9
vhMeyYDVLmkX1J9c6be3ZxoGEhT6t5xFf35roAjJPaEV3B5HE1dDZS+KKMQMHGgHheDKW01cX/7u
zTEBipvxFMWFrHycgDJ1Maew4eZi/Aq+QSynH7FD80iHWT8ZK7++JFxqexF10djYlh++PEGZWvB7
aYTnKa2Qb+t0Zmso69DUNBSdZotdH8AjBWgh/uQuf32wqKU0sPLMBZrGtX9+sPOap7TrebBKbJaB
sGn2cnmcL1sIjq6S1KErkqP92Rbs4wZb5cwlghnbNvm8pL9UHLEUYvMyo0CqpfpR6DOCjnQ8XQkA
xHD+pstlfh/R5VTIHI7JjYY1IR3yxUIJJaVl9FzN8WelAGWbiX6eqai+kmLFzl9kwlA+bFSYq2fE
YkS3Nibas0nt8Pm2bEj1uCFyhS6905VwijDXaoFF0+iQYbODvCQMfmggpB/HPLwuMhpadNyRZNTd
cEALszwVoM89uaQzlbR144CGQTQJmfGcq+YQGGWWBXm5zG7OYSzol6g4S3OonHq4vugBE8lLp7E5
zIuZO0h1jE+2Fb8OACZHWWPgcbqweIl/HgCTmlTtKmPsnQdSRGR0fWjutKeyuUxG2f7zK/Wba21b
F7a4HA90Y/NR/bjxmlMQqkVbRkGSGPGpGawnQ4rEC1JJJzDZ+R0x9PEnr9Zv1ltiKHWyKCUD+zjL
7s/XTHK5X6PeisB0hF9qCfy83sczCiVzvFrFodsPRmjhaaGBYvaKcQyrJfzkEf+6FPARWAaYHSRN
Zkv180eoyOXqgchFQWZWBCjp1qswoOVARS57+pSlnyx8v87K37MQFY3MS+764ytdlmuJ2Qsiogl+
BjFG0pzWWR6P4Gz6T4oWv66xW+9AlwGZkXhgiB/OEQu8+mWKyziYTf0QgTm1U6MwXFXtcr/jabKb
D8NbXZx0XCxTuvvzcPpYvOFssRWpmL90yAE83w8PVmf7KIyrgAumgo9TLokZNBEiuAooiMN4B9WO
ZeutG8mrgPG+XpWV8Ig80rD+9sBWKSFJGqc3jXqQuQ38H/YaZp5qxRxb6DtpmdN/n8FiCOvzQFjy
qY0VERHRMn5yze3F/Hm+2q5JrB3geoMqxfbd/HBNhIdTt1IWC3QlT1CppigDU236ZOz+OphUCZIg
OzeNxZBZ++erIIEehLIxk2AqRc3L5UbeK+0m2VnF/pNK528G0/YEN1ekoUDU+TATWWjLgXfkaZBX
3XgYQ+0OX0t2UYUhzjwOVQ5qvfyY1uKm3leX058H068vKTfKTlHmYEj183tF/ofHicZ/gGFTp0h0
cUrMIRzKJkTuP1dKsI5G98mbI/86F3I9RijseZVrfpyXmGVQ988VmU2rEtMNN2ZPEwmkmIQuIVS6
DC+HeqSVHy/ljiUL6oDZx/u470cbz0G560WiItIhSd7EAQVLn1XGfuk1cseaNfSmxKqDilgBGzyu
6RNVF/lCWM6ncLMQhVRjX7Wxv1YUrb3/83P8zYTLjTHP0rXc6lUfmwbY/+JuKLs0oAmakpqHGt5E
WQb4v4z81GgvmrgjBmXuBxdaReHNCVL5P3+G3z5c8l1Z1zhCaob+YV7qhGmQzCXJgjmUyIuj1g1s
fyYfpOqkBw3c0hWWe77ceK7UvWYI/ZHYePNJksYF05CJOaNqngeiVr0u1tGl6LgK9UjT9qaAMgDe
JKk5bLQPpcQpdGw02pGCoCKxrvFd8XsLFCs+gArx+Ocb+92gAXfCZp/Zhn33tq/6YZA2RZ2kpEqk
wSSp6a7HS+CtzRJ7Qg6CSO5CYlXqcnn980V/NwVs8ZQmrRJVo/f180VVKRVGjUpJ0OiDZovkc1H9
nRTXIof+k6XrNy8htXiN6Ybir2F9b9f8cH9J1A1S2reMHaECXBHC2x0iMd/Jyjz7WYq04c+39ps5
VGZJZrASE8xr/2F2s4Cv0HVhrEqdpLuKito31pr2k+G4LUMfZmouwRoFMZ/C8sepRVgBRQrRirVi
0sc9tZLY6ROwgF3O6btHwHEpyFPl8t6En2y0f3t/lPUNhoxOh3973j88zz5KRzR6Zhp0kjmcJEmo
HqYKBdGfn+LvvjU6U+znGZfMZR+2ddhlY0odQoruGTVuBQbstCz4wgRDyK71EJDM/+V6iAY4tmwn
/A+rrSbpRTsNPM8xSZEJd9VO1ofIoU2mIlP7rCH5u2+PTQbtT9qD9MI+bDIyRVEiskHTwOgklMvT
gIgJq+5+zlanBb6iN/MTQSl/v37Ao6QnxluOOoNz6M9fnUUbqA1LLQ3iWo79NN2QwrDLSYNehJOR
iNonVdHffok6cx+Xk6hPfRwqUMusYoyzQKslgNkrrogw5aubLAqbYzVZn7x6v1ntgR9QF6Khzlvx
cZlQyrwyk4azD1VPwZmkIcVYwLaxJ2aYHEO18qxFqqi4WkjORCH+ZLPxm0mN/TjJK/QodMpwH77V
NCz1YZn1LKi5Nyoz2nyJ2P9lpgu4//No/f2VNgiEQfmL9tbPX2RMH9vKmjgPpDElXSnBkAEeXrIp
omafvO6/W3tlOpkqe3GOO3TRfr4W6YCz1FGFDlC/xW+ZsjbBsjTGrlnTJkh0SM0RFpPTVOEwZTPU
PWlj9+mJa7vIx+mOhR/wxVa6Vb9/yB8mnRrYTxkSDRqIgkZmnN6xpkJPBhQIdDU2Rgn/TyEhjdQj
wHVx5UQYVxgGuICsQhj9Pz9+ZRNJffg8RFTR5VU46FKl+ljIwcErSTKw5X2SNhJ2EyOuvhW9Kl0Z
lRGvPmVCXEF9nalf8hbrsq+r4XScm0l77vp6puqsS7c6ITqnfm5R5UnDLD+mgjEeNAyED4s6wcxf
6j4/4+9L8Ndl8YJEeozGwMyex768keV2wHa7DjAqZKX4GiblhIutnrXnOVJIimgl7EAyqXJ4xG7k
Qcovyz7vvJBNxU2hqphXFYyhdjkV/WLjbFwwlIL1V9wm1KGIJ9Ekkbe8lr07ooJOjyqh6bMLWrqj
OP+d4RR2eecPaVNvUUlZQeBN2plcVCNjDg2iieMxYcWFKjm9mfWSn/BAxY+qsOpE2BYxvWh9UkKg
EAaN+nioCtmN4PYdxVaqT3Mj47lRYGk9yR2zYdtGs+7Tg+SzLXM04L1S486TzNAColh1D9CVNcOV
tGLU7IRY09uej42zP4sKyV2TQnouxDK6HeYqMdE565BbG7FPbgWtqgWf1hsIj3WIKkiCqXacUNpP
SQqcGEaiN+el9ITWv5z38kIr9pJyO8Bp0cwBLYe6YlMqTiU3Sg1lvz1v4wqeAABRYo+GC5PiDrbS
gT0YNVrV6JApJ8sj6b3ZmxHLY+/prDTPamUQkVb0+vJsSb1O8oOUqUCMxsS4rNclftWyJIQ6KhhS
ACtMQfqP/Pdy7avO2oKlSzzSTdKGfqlV5nuCBYCvD/dm6gj6EJ6Immhvw2ySSFVGBCF5sxCin02g
ErHUCSmYMSGx1lsyzOmkDmFlZl7WEwfjYG0t7wulnisfGXq/VzG9QPPM9GCNSVfKU108mZpW3xgm
wWFMew3tB2Mcx+u6XBs6O6RC9bgeB+lOJHhp3Lf5kB5XsRXP4McKWLnooXFnEe01bylhYuzXiRjt
hw2LCiB8GUxX6vRTtejzewmSAUm2iqkMnlqD164CwFEwgAvxC9mxGfqldRVN3OpR/SRP9fgWdRnx
UbVoIHnvWrF+BnhdfbXAloClWofXVdzUsGE3K64Ky51PEk0pWONo0Zxu0bQ3rZ/gKodzI9a4bkxh
YhjGCAFnrb0dmgyNuRmiSXTKQdNfuw52tEOMavWK7WmC9S0Z1hNWrNRP1qkgL81M6sKJku335ClO
JShVpDaLUyW9VaS75L7VZfE1XadIBppQbaRqjjSuRRT5Q6KC7iybBSQtMSL4HCGdjaDVZLV8Ia5W
JvqlSqDq1MkSJR7p6cohZvmoEFU0UEbahsguT2VVfjKWIgaIYNW8SWpCw4ok4ZjAgqEclsXL4wTD
74Rpm4ZYqufnQsGoWqXRUtrKTD4700D7XnVz8Qj2Rg3IK0eoLOIB1aGhjh3ZubPysGbl+GWiFoyq
K4lG2mWwTyGpZti4nZUQL+RlMdTMdhItiBSIQF6AqAHkJkTHbHbQo8P3KR36BwLpdSJbqIiqmyRc
DoGADyDgYqSnKhVlcruJ0Uv7h66Mi8t8asKCeKIW3F9U9NpNCtKPQ3dtbedcEg9JHprqu6SrJ77Q
gaG7GzDtfqUorH0RQw4/9lpHy7lN21hAXpD2pdu1o8ZQJ9rzzAQejc6qKSs+NPjmr1Cb09Vh6BEF
UoGmOY5pNoP6KuM3Y5FQnYsj0hM03TBwXCVbrZulAzHrdmBapgtOR5gpBmNOgOJHlMon8tiIYR5X
TDET+nlwo0Z+Tcho/66R00TawaMIqmXYkbmJUzWBf6oGmdHWolsLU+OSK7dOANRbCqBwKpC4Mxaq
+FzHxBJgHkeDX8nrGB2gORuGSw9LuB5WRU+9JF3bmy4Z4hvLHK23iYd5FxXdsdCsR46OYAT0gcXG
6ZncEcaWw1FURMJRUgbwcz2M9eZzYWxhdRVWzrbyojoF4derZ2aDnEDpTxJc40r0nIFEeODXt3ji
VIvvac2W8LBGo2WAFuRlQVNvVt8wE8gDfDOhuC9QR94PXd6AAyTGUcdTMgu1awlCGdkhgUwsQp2G
N1ZZFQ1v6VD5cKDlY95kKmN7FrTCBpZMzLw5WW2EHyHEBxTFxLgyJnorhceJTbuPiQZZ2rLGk2Ow
vwIPDsFjbuI+dga0TJWdWRMuItGcraDvKukZv0TnT9E04piT6kLCqCFMFwxmhVa+UhsjWYBTDUGA
tCNg4ZjdL3ty7li/CEF6Lpqmu8JB00OHUqx5hA1AwdmRhawQ7Ymgg8STm1F6EmLNPJn1alX/OEf+
LdX9v5uenlLQD/u1jV37T9LsBo77z/84VeXre/WjZv77D/xTNP8XPguD0yvVB7R536Vg/6DFGn8h
2kSzhpqetjJ0NU4X/+KuKX8ZnNb4KSQ0SMk2pf2/IuL4R4hYke6yFxdBDUp/hxZLH/CnjeUGcNuE
mRT0Fdli0fhYGzVifPLhSGG3ka+hpETucHGtuYvDLtdJ3XEPM98dRGxIt4QKHSavdAs/8Y2rddmt
eJkIkLp4iIgtLyrHV/zeQ2i/PPGCHYYdE2a6m56WPeQtrz9M0Z5gCnFwcX92lw+dhyhzT+KWZ+7W
9kiEIfETHlEncvEgEqzmKLwTeEcx/tnFadRueNtHPhgM2N3ommwoduFkRy805J3rgU9xPTgAcNzc
jwPdi/3EzWzyXK4Vql7LcbhgbzbYD4MdH8VL+ToPRG4Hm/ROPtRH3Zf92tWeLwQ355cILpD4fXvI
Pfkt2YXesH+YHOGWtdTeroA/27hiO6ccw52SeIlhizfjs3wanMG+Dh02iVckOmr2w+H64cGyTxfb
/1mc9pgjJH9RHZD3dntsjxAsDhm5O/ZFgYz+aXd3F9lvZKwdCXPzihsC9OzsoalTEP0OXJoL0QfC
wteRwKu07OEh3pXY7fndhv2S2Hc8KzsNerfn782u8W7Zgq07GIve2mfFzW56l3TcI/zKywWJeXJP
bNINSQOJn4IJHqIJ0h2+nOvmneNEUO/7CzXFrwmAfkf8FbNZdNSuk3Pk1D79JlvCXsGWiMiCwpOv
IB4N3YG/dPNqMs7t07rLXdNNjlHAOHiYPeD2rv6SH4gtVWosqS4IPIx107lx8/xMFo7QOdl1/aZO
4Irs4Wt9xR5d/artmuvBH/zc7d9xK7aZfUEehGYrWvAyl6B0HIkMeb5rTH/r1/GkEfLrK3ba+Tiu
H0tOCgSN3ZMxRPqocSIGUfbaFxgduZvR77GrODjT+Hlu5yDGRUApmuXBTnfESVyIAVElx/Z5eZmg
PcHNAYqGY7XZxyoBKhEmMFea/EZ0jWMneuP4uBJEl19a16ktuLAxHutTfJRPym17nPzhXjfOwpv1
Vq2iiwiZkDob0yB/EA/ZZewKV7D0nVQ4TZMnOm0GvskWtV3Bf5uodUl14Fhjk6wxHY0Aq+OqOVLs
qYAvwANJJ6ULBt1OdHv4RiIF7RsAr5O2q++G1xhwxrG/Yv5vq2BaDgN7hnivuOEhPlPsOrJ5G76F
1/xK9w3cvn0+Hw98/sYRbxsXKZlb0Wdk4/aEKbO+A/OmAExC2fdNf9FPlJJ8UBom7GAHdf0h2wkM
sI0cDd3mveOn2Ur7LsAD8rydkFQswhdtdkX65ApkLTwx6hqOT4/SOcMU/+wKWNFuxfd0Z0PYtQnz
2avkFjqgWWGevnNjll3u4t2wOy97kl/huF2QCs3TgW0LSuVSuQrvhV3mbm+wqNwvj3HmIlrp3vhc
mEFLp37SmDcMZ3yCp3WOLuYvOpknX4U3tqWY6rBrd8qumfeaX0aPDa7M5Q6Ps7RfTuVOdXaLt+VO
2H2wulekvF28CTZwI06vF+mX7FI/kNCov0J0tLOvIQHBUCMc8zl/KwS73cvP5+hkvSoI4LERnuUb
5ZxY8JHh3T6vS9A70rVykp/NY932BKfb6PXexUBaT+aVtzqGbz6FtnAi38khU/BNPgfKjW840mX8
Tbk0z6MD9upWOVw2ASTMHcweEcQ2pSEMvw9qyw21l3Vnw2xwmZa919d4D//ACkT7Nt5X50PqKc6j
V9uxfbm4ngbX2nuH2+VGTvdFPvInW3TVp/L1WWEyB2mD7X7Xe4M77eJXCDU21khbcmZv9vK95qze
dLxEg+pc4i996GJXvVoP3IKdjE4RVEcSRTzzqgpE/hWiHu3aHh2SafAz8e+A2tTt/FI7TC4fiL8e
j4Dy7LwCg2lbCpB8Jzvpz1mghof+m6bZ/DH/9mz43z/FZf+AKxragQ86+sHwBuZFslnA0R2bI8nv
4LRtnJ7jt1Q+dC6plHBDyEnZ6bSk+J/eK7D2NEfLH6HYaixV/YHoQFADhQt2UvKHZTe4/AxoFD/X
dkLukko3MzzFk/oeiTQvtJ3iRWfNfxZOEvdAth4lBKDVPqPSNXyqy+6r8nqf2unh1tl/EwjVcOUL
/cLc3ZP0iTfbQZtLb8vBtcu6aZykywxS0hnMjjvsGrdxFX/7T+8J1yjOhBfWWD6+4eOgju7K16xw
Osvvjnwo8wn+z+V0BJWnE/5ixyereVk4xn3By270rs5JSb0KvWv0SBPLV+4vydUY7VUS+lgPcz6y
QCgRB1lzVwt7ZdwTz9SLDkFJuiX8oyT+t7aG/wus778TsFenUPo/OzFPr3lPH+vr9+yD4Mt//gdi
1X+ZLSX1L3p+UAnQHYv0k7ba+T/2jfwTiWMmnhMUpTLFX1oH/9w3Kvpf7Oe2zpPMbg5O7X/vGxXt
L/q0aPloENOaVpEG/Q1e7/cd6A8FyU0PiK+AwvemZtNERDfsK38okIpTVAhRBulcU5ju4SjKkwoN
Bd7X5lkkcThZXntFOUv56xqfzeGeA1LPmV1f4mvScH0F1MWcHgFUeF13izKWtua+FR/Yq+4VipEU
0LyowVeYgu1e96Z0vcpkQ2lPa33SE2oUXJpDtTz7UCed8UKo3wnAtARPWvbRvT5fi7lvtAw3t8DB
H88l+j4IHLVNWAgzfehWUGea3GdN1TfsWNweKv6WgcxSTwJsBuiIqINSw0nar3mRuq3GYtyd6wgw
lPpVrc6EYNoJeKYRCG1Wf1snZgkLdTGW9aJ5I0fwqhfJEgTtoGbUNqJ9qymnTCx2iQBXoXgyKcdp
wEOqyDFYusmvtfVEd6WQoHHLawETitm7XNfHSruFDezH4yuUpAeN+Lk5nHbagqVMmap9ET5YY7mT
6mhXVPFF1LDcgr6UZup21chDhLEkjbsq2uBL7IqNeg/l35Xmb/NEVwSmi3G9JC9qE4xoisCUDtFF
jIqNljJ1YPha7SVx844CKTwENTCF78wzxYKhW97n4ldpfTfXO8F6lXSwlxCepAKc8PKmwbUEoXS2
QsByZuxlxl5rI6/NMl/s2MQbTyRMBYvQcM6dII0J9qD1mN07ElT9sIo9PP0d4bZWmTvkUPpAN67m
balVG6pi8+bAwNmlEAzWODB5vbYePYPANIXDSgeBHcSEmE9eDKtzEohFB8EfN69lHm20DhsOpiNe
TGN8SOLOT0GldeCsxiW5qEWZaIPbrYCTfsE/T0JMBBJ3oliHQki12/ZFhMorV7lTauTAsIoKTK5T
pPgzgXC6lnulEcGhAIbMr1KijiBLX6hEd7YAnUzGUS+AB0cQSkmxrMvEX82rutccZJlRAvpQzg+R
/jCOz4Tw2kV+yruQG+Uz8CZsV4y0F2kgImKL1C2fs22xmzciXpAm7wbks7pd3JHgtYa3zYQEFDWr
O7IurTCvl5AkS4Id8f3t1AT/frwhqLb8sghix+xCrnFL5b3IMOQUpMrO5UKKVoQacGFXJLFvm11U
Yk5unHUsDgI8B+m2zuarIvxHneB/9FwYP3c8/jnBYO+gFYt6X8Qd/tMEAxFBtuKeeBA5/5ZwOOmK
+4yd+BTCPpncVT5HCiEksBXX1jyqTRosRoFlIfbqdd4J4eRXebibCRccFWk3Qr+PgBiE8Y6eDz9m
OLX0Vs43aw5Kw+2/gr4BSgvOp3EkTAnqAmyr2k0pm8vMohFygWMKO1dFmw9Iq7OYoNSgCRvKC6A0
GUeZKT5YG7+Bt1kfY2c0eccBMqxHXf0SA2RJS+FC7y4aMI95F6Txq2LZHT2WEaT/dEfMGBHo8Po0
ndgP6Ng3dEkcbf6kjyRtfbr/bmv9+lA/NEgHqrBUeHmoa34v9tlZrVJ3y0RYKd4X5ctSE0YgPsFX
WU1fWlpAqsUn3yv1iV8/As3STUpPAB+r1M/fazkKgjlt+OpMMjyqgDaQacJIo+6cx4ScvKHLKkhB
iQ1Paz1OP5p8o+pBKTw1BkoYL6uumCpE+UFMjrz1whLM2kVk+jl8bVQuOI9qEa7M8InU6efO8vcH
Z4ky/Tdj++RUZH7+1BIjhnRBWtctYBy4MejSndU4Ltn6yfPZftGHb4gLYYzDQ4ke4aPagWypfBCn
YrB5y2TO0LldRI45+wjio+azaxm/3JbEJoHGoiUj7qeDrP58WxNkF0JD48FuhKNZ6jdGKAWoOvZR
Ue1HnVKiuuVvxBAMlaepJlZeU3xJC7IKlweO1umUGzDDEWva2ZLew/uhIJuT+83pICcrJBLoUWFS
EaiHiMU+JyA0jeBKKw/4MpmD+y8CMCrmf8cCHJmM1GS22XwA8xldTt27RAppry3nVXI7czrRUjrM
V6p43ZgDzQaq7ct1G9OFljSXUMRFg9enAPfmxRSMDBYRh0JQMOJqOeQcvYyFElTijJ8PvqfEVEID
02jzvRw95Jwvh7gJ6pZWQyzso9xL12+FcI6y7tCSsQIZilFhp+HsbqA3oEUVhm46iAnd2IQFkfK/
04d3Yh4kZm1r/d4oryv6SYpRAwzvbMnogKozYzyPGJEnBOMaMpbFBSPja5xToXUrgM5I/diTxwaQ
6rY28FgktKjE0zRzWF6+SOIxMxtX3zbywt2SAunMvyxmcRALj8ivwzJAPbK+mdIXg0egiJ4A73sq
X6mDE7hyZUg3aXE19ntS17L+BhsjU9XKV/8YZSPgt+8rQFE9Ui52G1NzRAmWllA7nXyc0NEjHhcW
anaVQCQNXrJ48VdlcfW4Rl5OXhmbtt4kfW6m0TAzey4EAE9geY6NKnLrhIess92sStCvxZ2Z9z4N
XtbPRHNVKM65oe5n0h9wJZN9s1+4eSWrt0h1uqQDQ+pdbnjvc+kC+0slKQ60/Lj1o1x20lDyjeU9
jRs3ZcOj8J5s2eQRa9+ADS865pHlVpDLVfZmXK6MdfJ01CAdQ9tqHzJjPUz6Qe78UvG7WLNLCi6A
hqQw8sah2Rv6mWRYpnJjvy2pyvQd1AYhipkbLLEolA7pyo6lX2rJl3CglpJ5IYx+RGA+Q28nZrtC
fjIlePQaYOQh2iuzig3DdEaSBWhg49M/aKkVEFRgT6ZOb5G4iBWwa1hCOL9ZZe02V+5HbTwp6kDt
UT9ItR9G92ZMSKKpAH9UHBQQ+BHcTAbbGd4QjeqbwjkOJUcarpvhne4Yuy8yTMXUVsXDiB16DBN7
AmZvdgeSUNnDpK5cfBsmnf2IjtJYvilVwOP1FEiUTuT6WyWiOr+p29FOFRCPRFspOHFBBGUAiK3o
KRmBPOIwzzkYVpUcxNaZ7d9kfoUm54BMB8JJWCxLpPTQmFeDJrmEASrsuAqwDGthsVALd1ryOMx3
tHmwcfDtTDEherJN98iRyh5ywFUoCp4Bx3Lo3oWK70t9mgbVia3YXabpEIfR7balhJjpDVbp0U2x
Mdnt4vq97B7rrN7L7DWX7ErVxV0/PItJfE9knrsCNNLhlLG/U7q9EJ46i3DQh9FgpWxjMq3J+2Cr
qZFilRigxB26RTabbvqu9tKLdoVeUgE1MM0GQ/WcE0OkALNQFjIHqUoMj4Z8iphmu/ERoj0NUMal
tPWVobcQ9AsgzF3kp0qkRwZnlXee1l5cBSX1tlDose+fMflCRFQ3dPxDI8SHiITspcoerGn0JsC0
ZqJt8GkH4cWVAXtXJ45JKVe/KQoiIHpPoZM6DqpbxGS30oOa88UWw+4KmAzalXlP19TO9UBp2bfo
BZsQXmNKpe2yw1oT8G3Z8/QwpPdS+a1kr7SxZzQd8LqoBjTZIdM8dIborZXkprf5/IVUAjKHhv1c
gIVZbgRB9/tlPcQFZRMi52j9XgvdTZOtQSiz54UIpbeqoyd7mtbkOVHIAKMgl3RGldkzy1uWhk6K
QULnd+J0EbeM0jwYzYtGeJUmCsF8lL7qAUmfcda7BueVKFo8veWTAj40AUCo2vs0aY4p8dqK7UaO
tylkLHPtgaygPSfsGEi7mF1tBEpjYB3KONmSKkXALQRS41FbECsQD95BAc6qQ2p+kcBwMuUNoXTB
DsKPaDHEFMqJvX0z18No7SeVIo5GELF8Efb3mbgfJipPrQ/kZxSfp4Flsz8iouAIVgaaeiVo/kzY
wnTdCm4y7iPRr8OD2h+V+RaAaRPuc3YFpnSk+erKfeHQXgLhIbqd8LWbn0LOXux9LIJAyRZhLrio
Mw0WhT81L2v5UG/XKfJLMu1fhJDKuNa8QFVwwqF00oem6lyTcDN297tuvmuN6EgCnAu10bZEMHIp
Jb9IpLF5lWkLYVAA7erIWWrjUuD8DTButxJw1Y7VC4iNbJRdYW5IUCaJZd2pnGEzj+zKO6kKKv1y
RFJkvEhyfk/T2FGlbwUVpgUmd1q5Swz4e2ac0oCKCSwWOZjEsru+EI3iwE6hrBpyIIqTQAF+iyLL
NJGPwM4lamAR6bMYTOAZMxHCCut65QtLVwpnkoFRk1WboToPHTxFEiXAgQNnlVhk4FqabY9WHqwa
pf1YOrRMplrtF72yH6X71VKv5QpdDqrXSIcw14672UTkYQmPDVP9VEEW5ngV17dzdxyGxiYt287D
+ijltx2rcg99zZxizzKeONxfKiZ1kuY+nL8KwnLZKUS30/hA1E+OXfYNcq+Nq5MDW1BaHlUJvphn
QSG7yLK8EnWWls8OktuTBTI7pNcWAp/SQo7zdzjwHLjvlBcGr1M4rzCsa31EggNxkvs30VnXMaZg
dN4gakgOj/yhTO+Siix5Gi/mmh1WgtKsfqJkGnqEo3q6SKIGzFtLdkgwLXg+BL0QMB7bKSl7M09X
4Q41BDLNWp5kufb0OPZylpgcaRRyBietQdRahNiLkIfTQy+iwakXWjBAe+HEKtXFWLL4VlC0VDYn
1DrJUC/E+VLgXY6pq/Tht2Yu3E7O93EJBdQ4z9ah1lvbVLYoGO5FcQp19SNVcA1KPpms+UUrIU7R
7LVYjwonfiFMv46i5ow0zrOi9lu6Qlh8dlhOL+Ntl6J0V2ky0ywS3UTdS0uxI1TQrXNGj1if1Khy
4eBxaK/cbHiYQzivXerpISOVfpCguHo6X+YZ286sONX9VYENeShab95OrXP5SvjK5dBGAQjn0C7i
3s1GNhLDF3r6KN7yA3lRQUTWt6lOHFdbZ27O65J4XZHuUhjNFhtR6H0mgduGXnxRjBgqWO40pUTR
5aWb5508d8CFG7vKNTc0WB3QBhB3siNg3TahUI7Cjsm4Fy/QUMDqnQGGJjtVfy7M26FXnTFi+Suf
GM1q6MCr8dWiI6c9djNBJ98uxq7+0mGGiIViry4clavVnaqHVl53RDaRk36/ItsSbbnuiLTUdmq+
Moft2vo1yinNjycEc09RS4amKl006VNkPmE0dAQgsdNyUpDJ2VaXXwlTeznRz1r7xk/kyacIp6n5
gRxotyiTm+/l1v/vivP/jhL4b1SX5mD5p7r0fda+Jv9F3Xk12W2ra/qvTM09XSSYwIu5WbGDOqhz
64bVLbWYSRAEwfDrz7Psvack+Rxr9uW4XC7bknoFkgC+N7YfPyLTf/6JvxQNgfuHELFEuUDDrRvK
U7LMX8i0EH+gb2DPoBQaRTRy1f+LTIfiD37Fw08TRyedwQkv/reiIfjDJ0fg1It7Sq9C0/efINOn
ifWH+dkNsSF5hKIgy/7TLXmSbP+ASzf52Jdi1LSnV4JC7rgMGEmG3yXh/bevQrAPHxG73N8CYuJC
yaZQHFWctFgYS8rKnM2mWd5/+Npv/3rb/6sdm9uuaM3wf/73L2AAHwYIH6QLd1zEoC5/+TAmbBQY
/KmZMu6Y0XO3Y0DMnLNEx8VFjEHp0aHd9rKrPJjrf35p72fJN8kqvPbJAQU0IF1Xxr8gHhQDDLVL
m9OOIFhPvtd9J5lJTC9zzaJOk/3eUGcyH0vBdrSj3Th7MpSqvLaiIag5bwYDqT/6bFUZQe60TGq3
awlI9NHu/ua9/v1qYKJMsP+yBxFW4P4CFQbUaFTR6JLjn/vmTqweLvQIgbH/G3vdidP4+d4ibyEI
yVI6dRVCevx8b5WDkNMUrUAAdWXgUn0xhzecw/rpShLdp9FBkq9XvuRJVph/VW3/j4Do3z4kIT9Y
jmPv9Lf4W9TkiHnJ6/1SgoSyIK85uWJ+T9b3P1/2v131k0xJ4Cc4OdoRIP0CEKKALdPM6znFx+Xw
Su7F6ZxI8nJYrC///Eq/QE+nhSOOowA+h9pHgQX25y8zXBLVIE/ydkXvoTxso5RTj01jDHWzc1lX
JO7/p7cJSxX3MmFh+IlJXf+FsirGMRhFxPAaLoE8yyM7beeoc/4jexvPzZ+vcnINYjbD4fbLcxO2
YaCDklfxXZXelVFWHWqsLruSEOtz4fZPfrfUvzEv/e3G/OU1f7kxmwIrabDymkLShSxQQO4IACeW
OIqejYR9klkc/8an8ffXZEnidRGixRh3f7WExNmszVBy0BfSSS8syUK3nr/OF6QYE44f0odhNrYu
pnT/n943ZGBGIQk0Hjcooas/3zdZOzmy7I3YEclU39lQ52/1mkYbll+mdRs11W+g3789EqyA/OWR
/oIvA6Xczy/YVRLjQU8PoWcksqRE9Qr4tymxg8vSOf/nT+f9xZz+sMoIEgXZwCBwSRnww/DPjIcf
djCPgsAl7kHkhoh+teM4UBZyQTmPWZ+xFdYkePAh00PWrKI9ClNHOJ1SlNP4/6PkLPR0773N9eyG
NBxWldUXg6pldkHF88IwoNee/D//RFPOswK+0HWJT8nTIdWcre1ae2RZ8xigYhTqZ5glOo8Y22Ii
y1yO4BaNXihg00OzBpeLjb32YlpBc5/lOsc9qqh6O4DxJXWOjc5vvJR9q82Yt8qcfsb3oOhnRGwE
kXefpi7qKbV0x8S7KKOUlgXdTBy+C0e9dK2Iw/OotKthoEU3vAntaE9FBB11BJQVAh8ttuJutzqx
x6I+uVrSRpHB4ddozK9KN2HOQ6+dMZg7YXk79UAlJH8KaW+dasqR+YhYvailcpxDuZaosmfTB3BJ
sQOKVmuXGhBPu/mNxMHvn0WZOzxRHk8fo/SySqO2bdWSfWV1DOZgrwTy45yWi4H07o2axOnYr9c4
eDTuzLSliJniKzQEiG86kwoBtyEFw+3YIliZG3zFSV0JYJaO+vENgUm1vlzpIjkT8zg6wKsxqpDV
D9LPiaJX7ejSe/SFDDADWt5BgkaX7jRpMn+Depbe/cR24X0O+hAtXLMsjTiufWDUtHHWrsv2Dh6J
6Wxek1Uc8plqtU+UIkDGECVq6Z/AzUHD1YqxZ8M2kU37zpjolJ+KgWCTCtwst8IbaGuzdKk3W8+l
Bf081RGSwXHKsIHLsvWey9KR1Y7W6vBywFNDISIx+WrAk1ckD5SoY9Yh0GJk4Fe2f5KpFi5VVKZI
trOfBtU18nM63BE8pOdpwAa4ofGHsr/OqOhe6xS2OvWrvrtkXeew0ShKsnetHkSzjXQbvul24MDU
S4mMrlK+klhqoO7RyRfLtllW6x1cp6YGXiB2d6B75/7JGkBIIfq5Ovi+0xLPXKcgBEt1yma2Wbmi
ysywWWxPt8137vyO8bBT1gE3TNMnGol7BYA2IuESmKvVblWCx4Lq+uKiW8Mp387WqM/t6GXt3hmx
atFyEgNnNzoZ/WPcdtlzV7eaH1I5aPcyms1oEhuX/t3PrEflDRA3c6OIML3MEugY0aLF1LLCmE3b
aUq9b4mDvWAbKLlQwzBi/dzyOoj5G7G6W0mBBYBRMPEwjI5eul0z+XTTcO0qajJyQswOg9866rD4
UiWwxWIdbxQHKzjYvCaazF14bh4aB874jk2wLA4jjCcNDoXfXy9pgqLAK0yDjGByXwh7LG/oKgiD
41jMIQn75VAV59SXTPMmoVtMPuJ5cy94dN1XM9kFhYByxH1LNXHypRLk6xz6PAgdSELp6eSLn+VN
fusPbgpKbr125ec0bjUg8FJEHVC3aIMG8aA76WcvaPRw68ejHi6L2hvvrZ+F+bnbaVFPm9GkOa3K
bsWmfKBLXpAfJGqqDqp2zMtPCqyxOmixDOK2p8h8uJvijtKQrTTasWfN2gMPhm1R6W9lVXnzA2RL
2Z7xbLb1nuSdQH7QrVQQPs7ZlBrZMc3dzUg/es7MS4MWLEcR29surDzEz01QQ1a3ZiaYLmuOaxG7
X7DsIHVbaLfnPYdD9RkLD6WeXqqqOw7R7lO+BqbZ91JBf8XAejt3qvsLstvd167x5o9orJfvLacA
/xhSjXejZrxAt42LPKV0WvUl7Pzps6hUQjZQ1stHdzThk6sNYC8QsruPE9bFrefE8q4E1f9Gg936
Mkx+h+aWEbHcI1sY4gvSjvoj9Um93aFXp4hC0ygaY5zJyrMGlqo581Wtrp02pi1mLQVRSEM5AQ0s
J6JIVDkmDEXzG1/hLCA8lQQ4q2DBHuIqY8WyPSsjTNAagCHmE1KZMGyeJndiWa1js6akMYoY+LIL
Qw04ZsePKSkGYsgT7TxlfSVuW2d0/I0QY50Ba/viY65ojDuIvvMNfVnCnkng+QwZdMfTnhpZn3XY
3/T5MJrobaqkgxsyn8eXwaupYWsCNCQ7Rf7b9Rio9XM9oOk5iTRiiTwjyh34S1CWfeOmmGS9tqZu
A71G99HUYflGdwmiAT4wtV59rnjnNRAH5MwqtHus3RH1Dj46+fnU/6IfJpfkH3gc376dLu1XuErA
dUxiAHO+wycljaeYCtiJaryaYhfZnwFBPTa29c2ewpHs1g0aNp+yXfKXJeTz76QsBzK5FsxvWzHr
XuzySqOUz9K2ul2dlfgAM5hFntnGYVFOk4DMlDJWS7nDD+S86zbFyzQ5XQJ4lU8QaiSStl+MIIfo
epn/TMMP2EMe3MVC1zeJra/aafS8fd5KtW/d0k/P4qEtPvI6ohGmdeIho70sVF+jNqEEsBpLKtcH
vtHvJTyus0uXBVSXRyTgivra7sPIZOlxxoGt2HyXm1RO6CX6OCG5NqGMN9x0TVQ/i7kshkNLD4cF
I52g9mTVoqCn63lB6r16YX7wwgmLnONNKVp7UnlvZ618mgRwk74NRDegp3YLQPCwqiJaNEgfeavr
NoWvMXDC1dQJtU2D2X9cJw8Fc0GYILyRGbs33EIwE6hcaACbtbBknBQzkFakh/kLbcJpdtBJoe9w
cq75jtlFjVtZJd10bCHm3K1SKp5xuIp63lcSP5UzCKw7PCE9ZbZ+s+y1l1OFGXDkeS9YFO8kmzMe
jSDVqLkl3i6SLSs0UIbTl9mbVbJsejgqNaI9HfuHgaZLc24dEwNoyip4raUdsAuMazrDLIoSIDld
8BukKzZrBHSju27iSgxkBxj9sMi8dM/Tth4RwQIYzLukWJV7PWV9C4ehKq5qZUx+F3MudWiUrlRF
f6Im9FiNBdyQJmDmsNahfS/pkebI2hWZwUJaQhhHJglJ/C8iKNYgXymbWWir5lilq+y6xBVPoDSe
e+gO7Pn+Zg0U6oVWCc6QCnB5S1rL/FpDrRN53FCncEZCjblLs6A1FwFp3uxAU5A/KetzKJNzoBBY
i9y/6dXYBkcCn+hcj/2mhD0rew7AOFWL52lN7ZsWU0kJg4fwEfa6iL+nTQmfMPhpjvaHZfq7Ddvk
nmK45MKdVFTu5kHpJ0sGzpMRGTJEQX0LNP7aeEeTDKG77ZIYF2HWRZHaBuOin6a+Hdnj41G9z13e
3beFtY+DVsiNrVaK+mjDh9aqoLqtCiXeCAy9NLgtxC3BpwYVW3IVtfhGLUad3ldovXr8eM9DZZXY
hDP1Rp0TrdEuHz30YY5VtHXmlULjv2QS7tdbk2kvGss7YtrjbBoCb0CUDqJX+0CDTPGkJR51PG00
keoQyPhSNAxIm5z+kKu1wuu8A9/S6IlmD/LUxozCSGhOzI4xLvEhMrQquVjSxdq9l0bRfRvPQXVU
XthehTJdXzQnPLTpEBo08w0JBzpRlMGpcKmfzmOSSJ/ThcpXZAlNc83l7NF3lxI5ncDr/Dkyw/Il
X1vd7lpbN/fGlu69EEv7yA7UmK1P7fyHpTQcxX2xjIgVCQqEVK+0w722yGuZGto1Ej1nT8nan2jF
vu6SLUfs+avNm/Y68OfTzMGFhQNZi2HY29nJOQBnc0g7Bu2urFqQNedKFoYBIOzQEKjIQV+4xJjw
nWCEOx5D3Z2shCVfvi07yMAy4tGhHMx8XlkhNbeE7crDKTX/fglGNpF6puBzWQLR73Hmqu8e/7vA
DDj371DK9uTs8/XNVKaMBHOcNHLTDyvaBWMSdU8uvjpQOo4yox5Xhwa+efD1Ls8Mza/FHE2vWRZS
8py0fXjlTKztFO1OqHfGjFjaShX4LQJ8hxpSMsiai9QXJ7UgS9EjYS35u0xaNZ/VhFretJZAvEuW
yOZ1WPwGFTD1f/c15XPY4md6jQzFQ/xrNvnHaZjDZhdQOvUkuRFQ+IuueU5cO/lwQKXHBDCG8Sdg
hZM8QhpMTDw7NMYVFNptPKdMKGJcWxb22UFSuIkVoRGb1HJPcgALgu/oAWjhGj2dXRBF75GUQ3Kq
2bb8M9v7A47dTT9ZFlQk2em4txCsyEjXOom3A8njTCrQRROpBNrB80Mq3UxvaNFgzRkaSESvCN1i
v+LbOwY1q+62G4hT2E686fyoMwfBSYui+8ELyCvchJMMXzm5BKhVw5IU15TsByhUY/wNwPXJycNZ
4LK3ymW/GlJUVcXkDennUdVus52icXq1ftI+VIxLNWtr2cIweVF/DTCYsMRonOYsEKLhTDV3kaIQ
gAWdCzf0ENdmHZEtZl3/pRCkB0AHJRNfSGNGPC7lZJAojLJ5oIE0eHBHcjDIpZH+PT2V6D280jJE
9ZJjI/P5kKBpWMbiLY+rqN8ECcXUzZowoMlGsqiPIfc6zuHEEL+QivJ7NIf5HaPXmB/oAa6+9GFh
P5QY5/Ywk1utQSX0iQwfaGMGgAzCFIlFBcM6GTf6HpXu0t20ix8sQIbrQqZoMNbxLmVsjXelWERz
OH3Sj9wp0WLmZV6jWuu6/IL4LndPvenkb2smjGqLlbv8KByUWOgfOQRvGk+syzbOAtpPYzoAT+bw
pf7km6B7Gcfa/5QN1NzCTipGzlxG4k0Qk/fJ6tmg7HILZxNrFhRsc6Wh+IdcXzg7l8o5KzzaT6sw
hGGTS9a1h8io9J0DAvw7x/2FadaJeB9lR1H2xtU8ETh8Y3kdx1VMbETrPI5x3b+lab2yt/tF9jA2
p3mmTLsRf6JOo/uZY1S+TdBrp1dNWyf+MbEJP4fjAbjFwljyTVAM/6LIh35MY4HxztRFas5Ic6Yb
0Awr0iImKExQQkarOWdM5YCpIS35HBXnjqOi2uuh4kI3lIqSJlZlHU2KNkgIQXFNZi71miFecef2
EloiRF6xuMVEICkucRqPXdehokT5d1NU9d6+MLWF9W7D/o4e+IYDPZ2mrCphU3KUXtds3cUjKtXN
0mccQZ2q0p/bdE0SqE1uAo7qrMR7hxQCtNKODaGzw0EhEXXEa2KMgFVXPKwEcgx4XeQ4AjApUJRP
Y7N0DqGn8bjuxiAnewStQAiKoGPcUik9kvKthekSu3FtaO+gjzJ4trrrFEWlkxxJ+3GRHk5+WN7M
owx79EbeWu/7xMz5DtVNcl4sJol2uj2JeeJ6tk8mLgFrAmO9N0IP8PrTG7JiS1Xcm8SwVV52ZpMC
YaGwTnUYZ268rVMsSbQVVWPUZTMtmt8RMqNK+ImXaVYZ3XtFa/3zUMe8h9Z38jeqTnmZtmLZu9RD
0pEeTdZsAwV/qsEN7MgrTItCy0DqZUQhPBEEgo6YhEgPnwLpgpJiNVwVRPY350QnUe82jBg1KDk2
ChmfyhdnSyT+RElzYbpkHyBmE+QA+Nku4/LZQxn0+KIiAg8ohcaKol5c4KqS5s8cLyvcs6FsuwlV
tCVoLEZK0nvD0SuJqNtEfVmmLFqpIFOjmeZHnmDYZJ8UhM95N4blmWaIig7Y/HWy0aFCLqCpavqo
vM5/YdxYFpYKs34NTBReCC9Ctd4PWfQSBkv8rEuhv2ZNQPyDDfKk3rjzFH6AH9ccSIKs0DuwmHg5
xJMYv03xTKo3R/X+NWkj70YSxDCz12TykX2ri/F1cJ8eSR7pPsNyuPGV1IF6NGQ5m83g9sltTTDu
C8hGWu1iJzccpfthGHeDN+T9po9PO78zS2ylfu9pamhVcao4Z76grJ2UvE2ZQ2QOqsSmmxKiQnCv
ccnrtTIL3v3STe8HOSJPa2LCEK9IQ6dgHjHk8iX2F7feeqYGb3K09aezShM8cDsUoIV0weZUKPrx
EIuzwvQYvDDULDsz+aoNd2valjBcPL+3AukhacbUN35vO2QsZ37kc44g7wdRhO3yAou4u9rm0anK
7nHpYXM2xWrmBxyMAfkFFIC0O3LGfHNmYxPjqJjoltvN1Nx+6uaB5TyYLNWWvYVjAPlTxNVHYS84
A4F/fhqD2qnZt3MCnCcaS2NaR/P2syS7IsG1FyGSNl5avZHKLsaD5SFcqBUJaUmcVSSf3Qbx6NYR
p0197DLLC3flwil+aKKbZZUyOKsDsA9uojx7Thzgne24dIISzLwDdBuKOPgG26A9pA8FuESpic2m
UKkuX4s+R6IihlLmGGk8co2IuKjkGUuzfZFNi47DXcKWEzjBliehcJh6yJpa4i7DtFfPXd91H0Hq
evdlK026j8Z84mICYG1H4oceWTHttbD0oTDL1y3CYxbo7349VO9i8UnWLmrqMo9Lw+CzDxYCG9Iw
m8vtOGpcBHYqxquwl2iniirpo/1UncATpwtp8zbQlthvSIxKz0NAYPAuJL3ZWbFUCmMDLQMvvt/2
t0ntNBo99ZR+XtCTLpvcm8vbhDLZAOCuFWeZX9nkEHi2uXaqpRkOpeORQrzQLPIYl3RvbzQSJLkd
wK+GjWtqIQ8dSXpE24beyokmHhd5YK5KP+UuJDlK3cwMF2WjupcUoJXm6lTk392ERqtDK2iN38xJ
rR4CWFcuWhk6X6hZRw9GOInfHRTgH9qYiTiljd8l7S1HP/mV3BNL24nMUKNHzkKxq/Wqx8J2FKFg
gIcxGmbbxFtTOPGjnaueXZ/1YaYy0Ku+QjefYCRTl+1boKl03tRDnL7GYIPYlQvX79+tClBDmZ4g
tA1rZJLddjZEBd5NzvThh6P55hFzVW3YY/R4URgYmc3gTE5y6PLauwn82FJp7k14yMORXqZd3ydE
UgoQiys6W0M8/P24nMXB6JtPATvzs+sJB101B5VzfxotDjylg6+knMh+2/cpmK0Tyfa5dAuZ7ujV
kDdlpMI7AhbEVxcYDCxpjp33fOiYkggbK+SRWkUDvOHF6nvfRg3+75WAPgRjDF3h4IszCO1aXYg+
kpfZMvaowBXOJc7kjfpIktVhZRqd5pPjqDjdNkMdnopQ1uo9m3Q58ySdyqlJ3ILM6foiJDohKQhQ
oCeeBRZVbWy3kzG13DCzYZzR0uvMWYdJ4sIhiPhbGbo5SQcouJAUUF8SUPLC9TkEC6W42xa4vOew
m3rF5QJ2JnZ2JVbfkz23CdPa1G2baOD5jdPB3AShWL4Qporctafcj8GxOHWSguAP/RGTh+sA9iz6
IVci+BDtWthdqQaUXb2P6t9NiblnC+hw7/SV4935+ci5Ig3WAdP5kqNT9jNui63PkmH3Fipz2SwM
2aRz6jC8QZ9nB8ZU34J0TKCKSFQl6IAPXCP2nBoUkRSCHZO3kk/Z1h3X5GFqmgwFdgpojy53bKNL
pG/o2EeKbzxCYWR4PXXKvfVOdzWHK7baHfpBDzi29gGdMwhher9rRcwY3gfoojZcnRvfwcm0R1+C
zHyqFp5l2tSFu/ccxNocBJxUHvMcivKQjGnKwtQiZduroQYWT5DTw2PJTpfHtATP+BTxsHKAFGyM
VxWYqENwQFmsuyayLRKzyHGoK65wFKQMmp85iWCW4qDJuStebP1I3HSIhH0JMYLyluKCiovKdsdh
XWnDnkRfTMSWqSjc4jtASl/NWSI2qkfEsq/pqWp2K9p3iinncO122PWiD49ZjVGbnCRv6zSQXJtx
Au3aUqiRfE+SJZJHE/MLBCPo+Dz1T0M6krroyusKIXYp8iKWLbXoAcuX9etjC/uhdzZJ7eVYYTk8
N7lwboBNGsA0is2yrXZ9JKRJX+QfwaqbYVfABtYHqRmpD0M+4DJx81mjyqdkp9sYrZcHHtsG12pg
2I3HlUXhoGI3vSlo9Ll2Kb54t/AA63YGrom3QVkpRjoCzKB7V85AW488tG4X8silm7qHjjpgdXEW
FrclvQvrNNHHpM+r0/JdUkWA75CZ1WWwPeMYjFqdCRkAx5Ic6lB2XcQeUr3CzR9csGzztcB4ivPb
R9y6c5pUOkA7vGpF40gb6SOnfPD5DsCzuZxyF+IzFIGsGHJrxKRqYR5DhJ7wXPYqeGazNJh7Vc9G
2xaROxwg8uvyzCeG7IaAy5H+VG+Y9V1ecdLddCxbuDiy2L6gBgBAXmHAcPOLWnoLnvSqQJPI9hwc
6NiOJdrz0T9wzp+xtRDRxt3ROuYOwVLxZeiKPz1vILUbApAm5MgFx9QxTJr7BlXtFWqXJUPjGRCc
xDk2xyEJIZATX9VGaBT7NhlJAewZ2k8RbtVuZnY7tW4ndcpaJALOI7W18xl9VyldzP7avHos8owW
Eo0LyL6NXrWyYw1pUKC7taIDknBLyqypyc7q18Q67qXtB2AIVbnl9wRt/8tcIKnbqLUevybhqPQ3
xhd0WJRvF2Hw2rFYNbRrCLBjGjxN09T7mojg4XmtA9rIoxpt8zYpO71cAIt1WGSjEe4QbWhNUViC
mGCDYZYFwq8hEjfaL6T93hPTxto2aDBXn8Cv9AEWIjcMU5N+m4KY5YMYrz7biJJK7+OUQ8lsGDKl
s+2TlFySGj3BGYUSmQeInBRy72p0S/uSjfK+lZh0NgBO4/mcxO2woZGwflrzcWgp00q64VLC9fv7
hBpyzE3sD+v9Unj+fAxyye5b9i6GO0fW7gJcH6n8otPQkDvD6ScHto0wN2iH33So6tF3ztUUJreS
U16zjx3SkfE1UJcengHI2FO4R8bZ6i1JzLg+qcwrNOL0XK0VmgIwUw7oQjG3p7K5of1gbDZufAq/
A6GuM8SqOgVstWsDCKaH1hc8t2NnUIVF7CohKf3rwSumMd+CZUTTxTSNMwKLpkoOqWIvgyIKyPnt
q4hpgeqbId/WToJxBnpwHc/5RwuVLOs51vgbQEP44hYPFfiQB91plbbresHXRT5Q7WWGUaaDL99C
4GBiUSoavlHMndw765QyDDr+YomMmU8F3UtAXW46mXjvmB6HVNCmiKs9YF4cdbSeEK8zeIaQzgoM
n2CnGfo0bLWcLp3Qsr5NiVHr0RuLMrnw4Lev1sWITVzGtXdo+5K0zahq+uQoygYDdNCPBAsWeb0Y
BsgS5H3UggQpsvr54UHVrY946ovyLO/wTO8IDkw0eDP35XzeV3X0tYu75KvXm2ndTMgVpgTIzemi
K4YG4tHowQBxSpQbN48h8H6OZW+u1XeJe+lYDVPZXE816P+5BSqtN8UMHbA3QZzfgC3RVgWAQu+8
5wDUZRhg6rF9WphbO/DxdYjPaycr3M8pZ9jwvPasCY5s5m50KDTKgf3sSfB+M4aQukGBr/OTlxGd
vl0BttyjD5mY38y6CJJ9HsQ9+ZDsie2t7yS9g7kX1ccWzAL4zy+i/i9J2H8kbf5/0y3/f5fGFiMl
/J9DNa4/TrXm9a815t7pT/07kg1QIaHyiVR9tI7ImP8tYPb/oAeE+gZXgO+iJg3Rgv0rWiP0/whP
v8If5ExM7BoysH8JmEOXtDakYUh1EcyiXw7+EwGzOOnJftB/ue6fKe7xqV8GkRthHj/rzTy5DvNS
AW4MqsflOYSCOde4QDdUORGbVUHwbaqAe3eIc1K1A7aRvRNrDvCTgOR255HshEkgBEiT17Wc2+d+
nuGXQ8PKeVjbvDqZI5P0IfBHfc6jY6kdAfT44Vv/b7TLp7f5y8c4lS6jb5ORD4zzi8+bg6/sfakl
NtzV5whhzUgkUcDJMjPpbqib/q6bA3KxkSKdu6vrbv/59f3TC/ztDUhXRNCjaD7dk6D2Bx3dEvQd
EesLCT5pXX7SpVtdmanAgmvoY9+kqT/mEJx0byno/TMqwBb4D+e+jkhsQNm1p/0wJvWCkHSCf29W
xGY3IpnJXtSsbUoO+pxyYC/Yd0OLK6JVziMiSQdEOUpeS1R7wVWgvTLaLjG2pRCi6eKvr7pZ7W8+
qverFpNbBok4QiiqjxDUBr9oadssdm18EsONRaXuKs4l1wMCwOGwriqJDnm3zteTTEq8pbOUxFMq
1JLbKkiBwWWSPyd2qt9iAGQNIOYTlr6pMtJd0TIwgOL1pM/4N1pc709R9s+XB80/7QgUdwmew5CH
8MfLM/kBjTamhdgZ+5qD3/xhKrUSBOIH+0RU9rKhL/EC2vpezMFKpeHEeJGZ8H1pLC5mf25RgrWY
fVAP98dUx0hMQDvGy4Bp+nHNC/k1G9SCAmIl/pgUk6Z/DNYW83KZTBdL4Y8HP2rdW7l0gGbwvVzG
/uAQiLxr1UCYR1H179Vs9BWmBf1cCX/5zobq3PVeU1/ERTIe0lSJa+UMDnlIAbZU8IOtp6vhUs1D
fCOXVu5B5tv7OLTJN6p7HnUl16du7NvnLm/bJyeuSXTy8OdEWd1f0hyRkJfdL7dD3tYn83fHEalq
5gssRtG1WgBlu7Vtb7ToOVWk1n/2tUg/gaZAUSbVHRmuw3VqiqnadTEEX6Xr6R4ZW1ntcic9Z8QC
YMcPhcrBLtMVmfWfOLua82xYC5LjhxtbJ4dZh+QLBkRxje6rUH0O+CSlQb/ssEO2jjD7oE7cz16x
YLycWxsdZ3DSXTPLEo8rrSIRA8Q2TYiZm5DGQdHoP1UX6lkuwB7ECpjbPh6Ie3YpF4MEOOi5+V3z
wCk886enH2cGhhOf3CTktDwevyw/KsqKuSOfdTtIywktmk9aNjp5+qNQSn8n/9ylasYj36oslpuJ
oJurJYqfjSMcon+QzS7kdziRt/MCSw6tn5EUhjTkzJ6efhEz2y2kd/5GO/5LGVTs8q4jPwpof4jQ
xtM98/ND0Urrx3EHZ9UoB8m4ou0lmbDNM9NTbsYdFDcQZV5qyXLOPH9Py+awS2BwXv958fx1QTm9
jwC/QehhAfBAKX5+H7PvdDlSWbQMs+0fkoLrS3lDgVKA7mOh++gBrYX5jbL7b8uYR3AV/YhIL8gv
j4U4RYf8sGK7XpQJZ5zQCy0it/vcTv1LEOvs60iBBdGMDcTdMYTgfayqLjkCejdEBMzjmL7aHtLX
5Enw2o/D8MmhcWqjfE9eRvRYVW4DWvHP3xAVR7/eYR67G9tbFIqTF+p0vvjx3eopli2yL3IXiV+C
K41vePPv+aJQZVQIoY5JTvqhPuVgo9GA97bRJR2QWbeda7iXYTjhEq14UwFhUiEK5mvkjjGAEKdj
J6y93YSI5x1G56xwuuLCWhjZOmyf/aUngA2PxrZoB4rJIkFiXd+4x7gOHk+sIW56mS5Hq0d/lycm
uUcqSwDClHmbAbN0u81NPF5Ll/9AIof52Ruc4Jhk9ac5FxglA8R7NPXhve7t+IwA1e5pqk1uQ8/N
NnpM3ZQCj4jUVnfNvxRJvFx0FHIcy46KwCHJ0gMMMX2HGXq8AwHR0f2wkB3g9Hl6rJoBP18R6X3i
tuzMSDtfw3wKc1LJ+eFr6UUvM5PTyTzOFAXAN31qaSVytnFEEAfyx9sw7IfPFL7bb/A13oHlrLp2
UV+DdQZ2vcAANq+bEtXtLuscjElz71/lofjcofg4KuGrl4heLJRuWXgdDmNx65S+uED4htuVw9/5
f1F3ZktyIl22fpV+gOY3nMEBs2N9EWPO8yDpBstUpsCZHHDmpz8fqr9PS6kyqevyWNVFyVSZEUGA
+/a91/rWlHGmnzT0v0kj9WPylp4Z2S5nbSGHYwkG67qsB3iaklFMuUFSBoGyDkjdlWDXXk0jxb5D
+YmkoQe55WfuoA+9W6tjVbsjvU30uLNnoZ8y4bwPFTLDXYXg90Ukut51GHhDm3Zhmaj+alaEzoUq
ni6yLjwNpeoOZex/cmhDYv5Jn2SSWXQ+6YSZQV2GM5Vig8p3Y4+VuSIGQF/QmOyOub9EMCgDWliy
WcEFhQZhMyU1U6Ch53uG4H/Zhe3jMhegD3QXXocD0JQhr4rLYKjyLRpo/4jB/8Y21pfUqIl2MlJo
C1UCw+UBF0jaFBKlWIY+tXWOGefCncniT0nu6ltMU+E1RHWaFdRCj3EziyfKaOdUg18/t5P81IXw
DXAo7WjV5/ND2ZBinRR1fdcRwHA+VeG8rTP5XGEI3kq80jetrOebIbLUmVUxyAEfET8gBTzimBi3
dd+hyxpCBJ30XMiLT4eQMUERmV1GbMUuMVP3he9wvC/87kuMxfeMqa1zMwzKv/BLwzDWcoJPTc7w
PnOkPkgMFzuMdzRq++J9tmbrWOp+CrbR5ILrJsDeOVsaZIu0GeOtzEBroLd9116HKCQrA3WYctRm
zB4eYhL+4EkszWVvU50eWkdbtx0PzO0olvwV/felCL1p33qt/kothh5niNY7CB3+meuV0JBSv90u
Yds/VY1zn9FGOCsdxo2wvnH8Oj438qJ0BrMAxdeuRHtxUvAFXFVW6r0IFv1nS3bliWbteQyLpb6u
jaM/Uaqm+8XN5gvjJmRemNwiQgBPM9DLsRirfWVUCnWuCSA/4C2AvoNEN/5EsoU85Fmm3vEeuOWO
DN/qUoF63yjtjadFAhiBe6x5hQfwNWgqmJStE26tYJ6B7kXyKAivB4eGcEAh67k2TuufB4jTNmGw
PHMw/oaqt8ECbY5sjdEhsZH3M3C7cQpGRoz44DEXQh57UlxeBiVPdAQSxq4nJuVEYwdPQbTC7IYI
Kz31kRqfAqdv3N20YhKQ3YoGHl/eXRPRnnydc7pkLlKGTW3GnEEg4qVjnzQY6H0D+rnuiJvO5pTu
j1ZXaUp8GxdqtK7GZqjuUxhfLAu1UaDgOeHnHqkS8ULjiJZQiVidQA+kH9Pr3CeQK2pdXTKuzOtt
WITZvhum4k1J5JGmXcrnsEqmzYgq/7WP5/4+7S0W/tnbxwb1aTR442Umm/aEBxo6aFRH+xG1doJW
JsAdaELas2fDVHkQcgPU50nloxZW3kReByOynPadhPQ3NwxMdmRgtGeCdSzb2p5j8QSsz35dg4t1
CjWd2LFNBwxzCoJvnxHffkDuNSMZq5zpUUmf051dld0OwRvKhM61xRvJVlpcoztElvH9lbIxk5eJ
6ybeJl4fgznEklQ2K7Gh70UKgyGYR+e2VVLqtz7C2a55x1eDjt0SIrRLLkQi7eWCQn1GkdFEe2O6
EBKBzwacIUY61lU/3YzVTBRNIzVU62kRV0FYo4WkLX+a+Sy+fSlLhFOTmG6IISFZYI7b1N8zd27r
g2knzz2Mg2rGnV1Qo5xr1Rfcr13J1bVzdRwVtL6pDMML9vHoiRcvmjuicrLsNZ6qxL3xZEPYrkcx
klMFC1r/BKTYBqJIWPfQpsvuDTEXU5zSiCs6we3J97fK1NADPdWh4XZG8VDbJbzeqhBXZc9tjFhN
XNk2PxYJNmMOb224Q1rinsbsMheirMwaJsmnVxPgSFpq810bzSiOQ0frR70sUIkdIkRoXuthuul8
rhZ6XzncTVYJP3jRFtOERHgvWaO5NcQ0Q+L1CD4Sh4wDJWqRHH25IXYRwFpVtCc06aML3zfJbnHd
4nMdR7yPgZ76JrDb+nOE/aXZtiiz75i+ByD1iqQLt9GQccPq1DvtVc8HwT/Et4G8ARCtYwXAokxd
g7RgNIKkL+RLKpCv7PsCq8l+Tkcyp4zjX2vqRJBLIipTNs5In+N1Y+IV+Fb0FCWaS4e4n4le65g3
TwfR07zMKTzrBUMhFcXkv2DpsZ9FNJCYowUuuEOtveEmoyXybQmt7NKLdHjwnSTY6DriBk2nXeiU
Z3VLNiEqf3rKFTPPfUVQ024MvFHvc9kVh0gxzzMIUGjQV7d2u3gvhS+cS39uT0erEnuzmOo2aibo
PbRlr9I+HQCbDQt04ymg0V7k7bT3Mh+SaSfgo3GaOnOLYsbvXeTXgZvVt33heJdLZANzJyNoW3Ru
e8bIW+3HKFpPaiaKdh6VxCEM4uBVmIasGpd25glu7vqcrq6zC2JVvDHG3rF9HPPUjrILdw6pVOq+
PBEiAPAz6+kSEYv9UKcpgSDpItEAya4VigZv3X9eumItVWqIPCOGiet1yAbGmwxuWE1uNR/bxj2h
q+Jx4wW1abeVXooTMovjmR3UVedOwzYdYAA7zQoP3qKsBSJhjeaSckKK+AT5SXCeG2t697Aq7LzC
Eaeta09nCA/BmHmtI7eGk/+J9hYGNzlP9rYY5qfY8Z6pMe+DNAEN5yhmN3V7bmZbHIu+u1vH7Rvf
BY3Up+1rwnht2wVAQnBTJ9hjKKRmv7RuUbxSpYeqPc6LdZsSF7ONUs6SlvTnPSLvntdio+8cf7pO
uqE/1zrT11gipxO6COEXN62cGwZLKOLG3L3OkrBCLw3RVvgKOejcJpemyOMrCYvmtkqb7BGAyHOt
be/ENaG+cqv+BbEodA0kQXJrpciuVKbUjia6Ooli84RsU34mZSTaGi9p3+gxq92CAoj7oGMavsgx
pDAMvaODk2sJoZ2CI+tu0UvbaCc0/LwUodNR947Ht+++qcp/jJz5culSjeet3f8nMCmNyB1Fqm/C
Kw4vyV6PHly8LnysKDtJPL1G9DxtqokTmyvaVwMeLOzBtOfiuRpY0xu7vmvj/j63sgcyYLGjqhcn
tR+/n8T+Uaf7QZf8+3/Wn/lKS6FVSdp9xxv/z5/+d83w/48gHsL+LcTj2M8v1cuPDI/vP/BXC9zy
5b/oi/A0M4/1Xf97++0viAc9DXgcpDEHwnVIUlx5HP/dBA//5Xu+Q2SJS4uchvea1/zvJrj4Fz/g
BPikHcK3+J/+EV/aD39GXwAhsIECBCGma0Hl5q7Akh9P176H/pQ4JzSK6HOQlUXumoIBvLTethON
bWhU2fKFtdN7XOqUtEfEmgAR/YXonA3BvMP9qKYJkb3I3S8mDdWNjUQEQUha0VTPF/dtpDfq7BAD
nzV2XN+NRZLRG0ZfMmy01UznLG+oVhJ3SO4Qyjtg36olv+3xyF0IL8bUSY6Q/zTlbPHMaCsN4Qla
nr8NMBaxn+b4Y7FCJ/b9mNgRZRA6iU/G7rsrlSpFGhNWze6AYpZPFMS5+USgZQxluHLLZu9MdvDS
en1y29QxWv60d/P3xKSoRVGqsxiPU972e1TaEJZaY17wKU/F2uRMWN+k4cG3KlbQxmEyuiNxibSK
uihlt2mJMstRB+hQ7OQoks+dSfrLAd820MOQsgHtXTnfpqJS3lGmozlD8W71u7IcrOt2UfgUTdBR
aTpNBJ2O6hI1Rtmv9qoKTwIC9wRZ8Gm92CjEEhnUWIFSb6GVPAWfhd/B2vaCpMbQZTg/MOas/HLT
BwPnFSBZZCslilMY8tLWpDhj/OiklgHDN3f073M9xHdW5iU9TgG3Jzag6MQdEo6k2DV0li493l+y
Y7Lp99uE6PTHpI0Dj5N6Gp7anOEsot0x7cMwwk5Go2Ol/nINQYUVpRW9ynbC9oXIpHsVkz91GzcX
9XDi2KV/73cK015oFcPDmJN5C0LLzIc66em6T2lGhFLvn6kqJ/lgVDGFRR/Vl0OJ4HFX4GvF92sF
4hvRyxY9A9Tw1aZH9Gq42gWSF3uM8LAsbO7NtstaCRd0GNx6q2fLvs56b35zDYrBYZH2t4kMkWuJ
352ud0U/A4wdDodtzZiz2ed5EdEu9CySqSmv1WsqR1heLaL2BWynGb6wcdVf8BlDlJ57H8U7donl
pOCIi4nYHy8XkLBqb5sKC8wYYqXB8AbzOhvJPN/I0Wwd7QzqILy88/CeQqP0kW5Fu2COg2WzJKmD
PKspGVpLR9ft62zFxRWKbUBfWJQJKlEJHqAQN463nwmM9I+BMxT0LGTvLDvH+OfAZktCRjmAPHh2
6YaIRYjDWk/iTYXLeKjA9iV5uRxRHw23lLolubaeHc1bWSEL2yKXCV/JAhRy25Iu6CBPEFpeQbrt
e7bRZbwWomFSb8PafesEk5zzNgrSi1oWgJw9G6nNEXEB8C2Cx2wY3QvfBUhGXX+zUTC/5/j2Pimj
lxcLXTXWXkvKzzjgbL4726txnFk1CExyiwl8GGcUZXaGnh08WqSwsOFbfwgdgFbbMXeGq4EaC1HB
Ivov/pS5mE292drhWYBZVo5Vfl1RwL8EPaQIYHVh9NaRuYm7Vk7mIUoJVD91Wf7S/Zy1w32mivGW
ewzfPr7lnCiZhTTFfWExJN+GcwTNdXKlwmtvq2rbldy4dCpshxy+IC2TfYVPpz/vkMWKs96ux+lq
8BQxYh3NTmIppqHvzqSOuBxe0zbFtvQFA/DeYRi+tYqllQ8asRHo865uGL/uAKGwyMU9IoIdw7L+
fLRtvRr7Edfu29TYakeAXTBfZmOaeNeiTOxXK0Mys4mLFP1ZUSzgMRek6OR8ym6arhs/1NkJbjab
kBxcUxXH19q/4ZAwd4TLGKwyHr5SuoGz9II7T1ipc9amdCDPMGhP8Vnbl74ELKik6MmN4awmp00A
W8xC0iGU2Zu5tx+DBZ7PjpMDurXKC0Z7y2yQ+ztNqc2unDDBoEcuQle850UOvoYJRDgeJN8rx3mQ
A/MxT3rMXGIuvOcwLcMbw71oNsR9kfZRTo54TXxtvZY89xim47r2N/AmcSeIsOweRq4N/DwP4dEh
a0wA0dxTK5JzTtMr387HM4ML4pPKSmpRuUTZ5UJzHW4+KCRSoGaEWrAAdP016ZLlK97x9lo3efal
bqbgnL6FeI55oL+KekwXpJe0sTYsOkG7G/MleAvGsX9EmqmxPahhtclVcZ9t+iGGSFDbWdjuWhOH
tAdyL3x2h4lDmCQo1Gy7peymPVgiswdFg5XOaVhy+pUQAlJXs9pEqBuXXTbTH6CxZU8k23gyu1CB
6u8d3L3zyWhq/0mPNJ222dTPjw74EppgeZEkNIwTKIbuSFTgRnVMnQ952ZbLTgPrAB+E9aQ5EypB
byvJ5sTZOziKYWY6wUbo46Z/siWHfLpPnocSe5WwIKMLsXz3o5s9qmCkezAHUdNsOlpvHdtFxqtm
UZxfYD/l87Aey73l40xB8KGdL7jKyCXTLCjAFYu8wPtQRv4XmfjltyCJUCfr1b53gISVfa60np58
J/MBRcW2fO3CuntwGV6zg3oTJ7XCMRG7+NSZr4G2otMBa+hbiDL7Jmp6zYLhDU61oxcVlWAc/eJ2
JilXT0d226iyz6uyjmG00l/dmqRrVg+yFX3LdTl/G+wk+ia82mZ1Kr0r5S6YYsu8Ndf4isqTOp71
pSmn7lMVNnDYXdFpAiv9BlvMnNFbBNrnnCol6uAktAbX31Zx2F5w/EQJ1arVaB7YlUMwzlJ0J3Ec
uP1eLE7p0s+drYrJjGu/yXFa5h2KMw++sx/EQFizhCC2aYgQfWaO8xC6vfdQEfsZHSB14voZ7Sy2
CR1Fuor6PHzoDJnXWxVhVt8E6Ps0Ds7S/mRXcvjERKEjeEe2ZLJWxoXOwABngTgWCSwXfW9OlVRo
o1RdZNj2k2K4KsuMaYmflckjO4qdn2ZIVJ+CoME35E4mPiDZNAwCLLvzIJPCa9lDk5gxRzF9pgFQ
tfKxczlSHRcqp08tgIxpRxBj/rBkdn2TyVEl28G2OHNNSV5csKinL13kDW9lnydvVLPzK+G0MFOX
nClf0K1fnasWJPawIRx8YRL510bQiuMxRyh2o4I4fTQMkOJt0lOO0VGfkU7EGKMeiC7FaBIxc/88
99lyXiWKzil9rwhYZtDR/WjHuBOnRsUQZuwsEU9NOeibBLEh/eAabK9wRGp2iGToFXAWT3etV4lh
2yY9x8I0BsHf9dlAsAfxw3B/FrzXrsnk2VKBI9r2ynVRt6eG/AvuYbhTszPYLlSFOj6G7sDauDiU
B4vt+8khQYRArqCexCdqBHS4mDTI9w3poz+n0GaGrYn7IUcn16IVN12EzdIFDpStB2CkvhZhnQG8
lyW6m6uFgCXsx+ODlzXpM3P6mmCksopbOmNOyuBgHt/DIAP/UOUrKqgSfo+HTFvqPPfK9LZvDNrW
ZByDh7LOhKbzGSdXqg3h/AhEwNk2qqbJ2VjFxE+HdRpdLYFQ6Bp5zCq3tz7BTAnck8xyaeesU/8z
ayQxHcb3DC+/kR5Gpoxs1LGd+QWadjIaBof3MKL0Xzn1ApXc6ALr3EaIx5K/xpX/6JD8vzsBXw/v
bde37/9x+VKb/yB/9+2lQ2jw8Wz901Hb/Nf3v07eSa7qXn76w/57uNFt/97Od++mL/46lv/7//zf
/uW/I5Ie5pq4za8aJNL620iRrX463waMsX8jDEML+jL/8gN/HYhdzq+oiG2mb5SKDsqd/9aEef+S
Hudh5FiOz9+ELnqtf2vCgvXQi7UbEYsMAqZ7/NC/j8N+8K8ocCMfNBrKs8AHn/gP4pbWUfL/aGWQ
yNgsUghgGTTbRD6JD6Pm0Kt0tNT1ssOo2NxKS9Q3UvusDLibEGU4mRjvfrg0N3/97h/Jk+uA/+dX
XPF1vhcQTupFRDz9fPxeMMFxXoYNgAereqTtL4+pU5nT379K8HMeyfrBpFwTUF2uIDu/Rz/hx1N+
VPVoq9OEwNG47J+F8ax7f7YoVhTJ1Bt0B86DS+2ZbBu7CxkOEnl/j4PBQCVsVuSPTm265iVFIbw9
IyOS7Uetzb7F6fzV/n5xZEvTbFdMU+dgRKGRitFXQVqo7FJcqrlYuh3FnAbWYgiHwPk3pA95S+Q1
jokuBQHmDCLZahuhKprQ3su3AYILMN5uIuJVNdO/2UqVJAKNujc7sr7FS5Yu2QOPsUPYp8ny5Hw0
1XiftunQ7HGO2U9dqDiAdAIB0yaQ2kSb0uU0sMkkefJnMWPSe7dgb9qIGPXVpivtCIjo7BaggULM
tycL9FUyB9IcVLUJcm/bzOA39uWQuwux10VyiuRewXWrx/bKmhOi6zNcOVTsVITe9j/xMvjMTFvJ
qKPxbqpcoQMAZKnP2YjY9bMu5UopO1NQhVh1p93vv/lf72gkAWvMCbe2TcjZB0rigHfXFQpqcuNq
d9/HFtlCfku2nce0WQHZ/8Od9l0C9+GG5tmhNeWst5v38RFKQx3nQd47OyaeVbejreJe9ZrIDb43
gUAoSaLgQBJuU299t86uG2z9RAiSBo5xiA4V5e9SydOkjSqz7/oYlXPvekCwOVQkHrvKnH3y/T59
dRe8++tpdhxPAjpv3/IZUMHBaubi0FohZwK7Hpy7wYSwz6OUIUOVGwO9ZBrb02Qo2xhrcbzGVMWr
YcMUVoNiPKvTU9gZZBcxFmUm60YNXQtXaOvJDKaeNqKMoh7zWNeeIb7OEKQEM25DjVQd+LuGHfCP
v8BIAIhFHoSWxv7+ZP+g1YlmocPSD8SuHIdlnxZeAoRvsg40S7oTxfnxD+zV7+Kfj18gcUEOStsA
VZfzYakQdJp8NCJil8Ru8IplkeQin/69HyVGbczYZ3drB28PpDB5YGJIaDY9hgaFRVQ/4VWsUM76
SByIwcBpL2QLKoqhWnEsoCx9wgNNRmlUavswhvxU5PnVH275D8LedbEL4OgKmq0oiB3HXRfDHy5Z
UgVhUi2xC8haE/theN/nmPSp+/vvJbDp5vimUPBW9ngLydSJlwUJoUKBYhjrUZ4TXUKgwg6Pb+5v
G3r1cAY0cezIeVP6UF1XWigWeu7dAw7I+JSqH5NtFxoQA3NmodD4/U2w7gI/fycBsGU4riu7ObD9
D01aaagOvRbeeM3nvexiu9rnfl+dLHll/+HqiZ/lvOvVwypD29flEq56q3XH+uHqgXQPWqQ9FqNC
m35kiqWVU3wecCzyDUIiRBUz6iBSP96bRanzUHpYBXK3ysUf5LY/i+O+v5NVlk3SomR3/C4f//Gd
IP8oZtpntFwYc4MGEs9LY62rJ0PCDS5cD5lVlB7+cKl//fxRuGKYpecIdHneB0FjVyV5U+Jv2HvD
3Bb0brxVuNrVJN7FFrxAG+JqvvOZTm91kK8uYMBq7aZDxEIoPZgg2jS9le+yEMgDFuciwPITacIR
41jpGzdpEWRVwibQpbeqPL5AH+i0W7JGkCXxk+Hd0FSsbKntZOeuSgqosnFe8mq9GK4baSmCEyhf
qbiTCJFNq1317KcsQLAvl2zhgDhLe+dw0KfQjiyL5gIxl0+BCCt96s5dm2yTlCbBZTb36oTQGVQw
2A/z+zaym/syI7sIeySeVZbS5WiiCsgWZXtA3LNNI/APt/YvGxTTklWHyZdsA/r2PpRcXbok1OUp
EeDlEL1jk6fptOAwnbI0JtIHZOrvv9+/fz1f8N3yHUufKvPHm2piP3AciYVLGYIcgzbklCCbyOIA
QZ81nQtsJb9/xV8eXkSeGAykCB1El/Kjz2CGQyaZFBcIXqaSRzYVx9mk87nl5ePD71/qg66VR2Z9
LekyGqKWlMzFf/50pSgMkHJV7MU4jRdTp9xj72XwO3LmKc91NBALrywfnVsV1/dLKmkudXDlGDMO
vfPtD+9mXSp+WrZ4N4IVhLo9QN/4EXLdpRLhdlsXex5Y0Z0WDD6vSDcD5yib4swNCmh9Wb68TWHf
sW4SrUIDmsqrk2rnclC70K1qjlVMA/QP7+yXpYV3xtiL9xYEbHUfp16WAFGH7Czfu5OK8yPzLnGL
25ESkBkSHXSYG0u1HRsVL9sag+uXxWoV1LIa6t0WEJZo946PcAukwqBuUlR85WkpFzoiKOqK7ryY
A6s9/v5N/819xBeLYxrpsrueoX7+boE/Qp4eFfl71kz6Htk75zy89p1tNfofbwKMBSWXxcMYgzw6
+vBaPtP0ynTEyum5Eq9dM3cnjIPKlxkp6FWIn+5LCtDstC775TAYJ3z102b5Qyn5N0/qekbk9uGL
opj8UIiA9J2IkyT4A7a3h7LP9vRDL8vsuHhkRW3QD1bTH4qtD2r2788PH9qhVmaBAM3+YXXADenb
iUHjupSTQus0VAg4O4PBeVfYdImZfqrykdFhd53ERdFDlLT6bYSDCN+25LsDP0nTGQPdEMgdQyvt
7tqmnA9oXxkz1a4KHrOlXzwszJwufn+DfEid/Ovdcxim/vallO73v/9h69YK2QlrTbADfAxVUC2w
2rYybhF7zDNtKOK7OhK12V68gZhVFdOdsuE2cFIr5VcEDlZ5COzRJb8oGp3h8Pu3F6wX78NyQD3G
wsQvdVG4fVicvDqZVVvDB2F7XOKzEVe2RaJvPF6P8ahI5eVuvPGhA9W7wR6t89Cua5L68qJ0DzQl
SUZKR4tO8pxG5mLKBlJgsZeWLa7skAaZJVJ4Dapr66tiNsow9qnad2sSuD9ry2UywmzViTfAavVJ
XZkZdghJKMXGRGjaHtmYp2nX92n6wBwTRAfbuhk+j/gb0ku1SA4Hys/yq1gW40NvOuerBx3hG14j
nL0N9TupvLAM4LjUJSbVgnUEnk9tsSYUcHuuZxEt97EzTO+Vy7u7xEnLeQaLJZ7OccjoRCFFblDT
t8SJrXdKe8PoL8ZYFgx3hm6b3FaLP5zQBuQwu8RJ+VnVlnzLaaC+g/GL7b1t0xLcBEtfvKTIkDSz
qYqdDS86DK145fkcuy6cSUBEi20d+1DXqAnNmPzhDPE3T+5qqWMQsrZ5fPnhi5aYqNzaZfZctFN9
CQWY/HcNHQs+SXWaTFQnv7+zfq1ZOYTjaRCEaLjstR8Z+V09QHGb4WkMsd/eI/cl1yqo4wO6wvQs
jDWn3mQGwqmLwHz1UeUf6O/4f9hU/u5Tr34KBMJ8cOqZn9dnP58rh/QRa1dmTFcWUS5EjUXVzu/6
12lW6d3vP/Tfvdy6p7Lns4+54sNFDhH1RcDE4l07gtbORKh3cUVIdNlVtwzV1J/CP2ja//r8ohIh
QMblH/7jw+Lot5YVsUQwNE2ibtg63hDkoHyqBt1ei3nebDg6oRaQjJSGE5EhAt2Uttc+DFmJ1SGc
4kAe58q2znP86eidNZUY4AqIoLD/lPdgIYJbwbeT/arzIrNxQc3GnPjLKldbvJYH3gWDiicLdzcT
ZCuVJ4aprrON/UjdAbAEyuZkEW7qpgwN/Bz4fZjfy6Wpdo2TL4yuUmEeYNTZwBOAS16PiWUedRN6
uOK68rYr2uwGcHaMICXMkKl1CLPFEWxhfEtGS50eA2tZ3nyWymLrs01eeb2VvsKrmzNIGlPq4jPL
KJhH0MA4uOPMWY0zS3EpRptNDBtC028p3+B4eQuZXfQ8liU6G8Z0/AJZzELhVXr2lxhFAHRVJ+9o
1aR6fLWbGCTDNLfh3TxXEzGlJsO90cm6v1sMIRTMmzVOz1x10ToMVF9qhMeCqqrGPdYzi74kszq0
NzLLQWIGOGWuQU01GQwHe2l3CZNSlJBF1dMim5Hcb9DLW7ABOgk6hLwQrCGSlJkLUCRtDwc1sD6p
WKVvjQ+RZ4vHSl7xANSf/GEc4a3aunu3hwmtQ48l7AR1rv9N5CRpYnnzyhscCPKx7nV0g/imuTdW
MD7NkVuu1LYYHkuW5mzuBs5oCHjBggOPUSt5noVDCBnzfrhiBpstTnIaXDQpQRk+p3iEzEExf/G3
HbpRw4SnCh+ySjKmhPhpXXo+FsiNWCixdkprUv9KBlFnUjLaOcl0mV3ngY8l3UsrceqFJMKBIl47
lMwrkh4N2P9rit/8te/92Pn99fkVjicDyo31uI1L+uflIlR0rojAxj8Raeh1oWNt5l7PV37K5NWO
xnH/+9f79eldPdg4QTlu0Qp0P7xemZJHbayS3beEB8eXFD80rVU+GSHaf74SrmcrnG005COagT9/
tHJYU2VUztKUt+ETSK/8KhwtsU1abIH036LNP/1ozBNoOmKAZoBAPf/z64nBJT2DYe0OGbHchmhi
zqokIdG5ktbh9y/1d1sNmxoFosOcgvSQD4sgVDor16TIwsJAckm8Z+RfVlNonY7ZLPaB6tDJAf7M
AUur8ZwS1tyOeQ/H4/fv428OMCgGubgIAbHMhe7PH9nVnr942RAhmJ6wLJpWjMveyS3oFkOMFuMs
CkbQdMs89+///JU9j9hsElOkyzv4+ZUJ6hSlC5Rjp4rCuY36gbbyEAQAv+L4ECX2fJlaU/6Hs8/P
KsXvlW2IjpJIcJum5C9nH6R3o6+ngjtqctzxmDI4UAi4XB8ddKhtqrBWXpcDYz4BV/EPbtFfn1Sb
u5mPyuvzHr7viz+U1Y6WAmetJmMbT+VX1XY4nwR0cAQyaOn72tSff3+JOWpwET+UygyibNoFpIKR
2vbhjsaGWqp8Id9LE4OJCKxd7Jck7w3WinZp55MhmqdwJ/0iqZBHhhgIRIr29HZoXbxIkafHN+oR
DYrUgY6+cLoyW1w02IJDe12+K0uxA+bzkpTbApqBIsZ1SW/QCmSvVT9wJMArXF/CRqIRqMIu+aQo
7PV+RASdbDTxuy2dz0Z+sgNntc2GE/scIgLjUolE8rKkICf4cNH5s4Zo0+9Y/yL0IGkHZ3asPT/c
zKgBzoeAtsteeiH0ZpDL3RkIGybMpkcmeSbHDO+wJfS0gf5CR07R0yFfeI6z/UBm4ZexkiEzs7jo
oFWheeQDpex2UeTolwCXuDlIpxflzjIFgQU40dnc0AeQC9nAFdA70DXySgAFx63dDb7eg9GJsy3C
mRzKNg7lB5xNdQJ0YMqabdl0MXOCPrVe2EA6vYHPyTTdTKuMoEXq2qHZaaXFjCLt3vU4+HctQS7f
KFqV3oxNkiT3KrO7bDemMeCUWcUBdNyin3cFARH3slO5tccmMaMpMsKDkZvmoIPLDjEUTstSkWVh
xja5qFF33ZZxVPc7K+4NSh4JmzwujOTo1+ZQeJchMO+R4jy7sfVkPyMyXDuV3ky4i6a4OIsb14k2
66EUCs8SOwzq0Ho1z1PRjF9ZeGiuBnmBGgKnXX3q1pQsHKIwI+JaceEGO5P23lh0em4mD2X60da6
LK4BWA1kX9ZAYHdxV/NbStIdvIvEIS0OyG1mJOntSewQ1a2JV8cBkjd7xLk0Vpk5EoauHcVnRi85
fBnLoqxwQ2KN2ZAJEcBpAlNHkjlcF/ScMVeIjbXwicWpvNvBbbEFyNGaXhVyVAQOlpi+Itf1vyK8
IEG19hDpUJv5wRlRXVofFYRLdVLgjWrOFC0dEICQ1r65yzJhYKTTcEEIYjpssT5BtiWKAa9qtXjz
58Ex03nNbaMuU4W4YIvXJnvuQOF8FQBFo23WWCxFiErWPI1Gt/2Joxq/O2D29QDtEjMjNm7tL8l+
mgdr3/jt7O5wISMAwi0Jl58Zp17wVwkL7mwSj2ZHINVA/EheVQ+8k0LvHFA/sEetZXJPBboZdd5m
iYGORHcm/cMB69fdRkBdYfjA8T20iQD8ec2fs6gtihDDm2ormiAk1q4F59hQkrr2nJ2aRKfHXJs/
7bZ/twy6aAHonNKt876jR35YeZMi8CcYzhwkKaAYxqWBD1LBm466I4Lb8kWzDxo53drl4KcbT9OT
//1KvH6wj+swsJnoeyOTAuNDHyzo7KyzsGjuKuVXZ/6gxWUSL6iGovTL71/pby6xzckKIT41zP/l
7LyW40ayrvtEiIA3t1WFMvROIqUbhChS8CYTCZN4+m9B/02TYpAxf/dc9ETPCIUqIPPkOXuvzaxv
/ff/uVXVoQ8HyR/usFut546xETFYq/TF8BZ58Drcf4T2eF+UEf/eH0UoXA1rVS1iRXh3f5j4lGlq
du+6apdjByx2h8ozOffGwPziUv9u4VxqrZyIRUCt8X4qp2enMsVIc4p0JNCFfgovIDDMk2PY5QW4
BcygbuYPT31RfbGd/rt/Ww4lkut7oIggub2bnmH/S62CmLHdiDYC/uqiN+7sORdFAI1t4Vv94m35
O+N++9Tg6aFKjPBpeKuU5O1v6TVjag6uinaGqtLxBwpnczcg/dfMoSv1GsjCzQ95E/gk9FTavqpa
f835NhYL+J/EeBkuHTk3du8Q1tvaWYDnyApHSZJzI784hnzwBNDvtL2QeenfLNe3nzWA1j56mNhQ
pBbTZVR6K+fWkwc3QgT++SP+0aWQihKfAs2B7eXdI54VniJnzk12gcxpBtVI4DaNsseY/w6K//OL
/bt0WLhZTMYhLgcRJudv70s7foWo2I12DoaT9AA8sDkWla7JwbQNl7DU0CAjnZmagr07mtc90Vpf
nYM+umEOQQyUeB6ifwpH5gO1NUOl3pmFqP8Adsl+tmqGYlkzGrz9/H4/WD8Ydzt24BFfuwYAv71f
0qwc1y/bcJe1WvRkzUVCrxpick9oRKLJxBD2HVuI+KI4/uC6dJRZstauHv/gvr0uYHRXzBqIuISA
GCsfpmLLAaihF5S2G5FO6pCrfPnfj3xsRyYn2XUeblEnv70sziTDJxIjZ+/0rPAQaJ5WSq6mjQNq
sy/6mR8sXdwhEipKVwfO1buLNWZggKori7igl054txmiMHFBYY6prl60Vu7J8abVAEMQVh5//sN+
8BAFsJtIdOb8sfZR3t5pUI6Zhcwii1My2u6bsR9ONPTNS6PCs/v5pT74LTmss925wHwcFsy3lyrD
sET7NGZIinVrXThuZ8QJOUWwN2kbN8RslQG+2T75nxcGm9vzaBgjOTDZIt5eV+DBxjzHTNbqneBP
YIr20SQ56wR/x/tiRrI+jm+X5reXeneLzgSTbLIZkOYADuxtVRcGTR6EV1+8Fuuf8/46AMLW5geN
cMagb2+JZuVgm4Uu46LJmoswDPtr8ra8i9Xbtg0QmO0//+neMX3WE7Jt+Qj7iJB2Ofa+l4gMnLhg
7pdVHI0Cs2iLPB4mgGCr6eJgcburJJfTvYhIB92H7aBuS3qHj8zT5CFh1gMtxiDXZd/QOSJWwSka
D1dM0u46XRUnaARIwD//xH/74e+/IvyPoP5cj43Xe7dygIioQFBGyDtsTdOA7NPmqpVp9S2bAGpc
C1puBVkmw4ghxnIjFU9UmX+GoFbBzpA1MLgxqprykLJBPqFft9ROtfhbtqTNBT9l1THicErIPWPt
ZD/xnVU3awyZPEMJNH6rl9Cl7KndEO+0S2bjxiOFxfuiFPj35aVDhMKTHweiIaq4t4+BFdQOZ6Es
j/s5/5HOVn1DliTJIq798Pm3aX3wYNMnYAeIIvbz6H15VQw6qAOjRDhPu3g/AT7Yl84Y3qiwcK7o
ZC83rSmmu4ET05XbIlgpvTyBuJwxYgtKqwFl2NQQR5KAuc3nn+3fZYVGJyJE1mkLWeB7at7SAQjp
8jzDCi2bg8zqZR91UG0kYcbXlkqWU+4t2ReP1wdFGK8fpgMXmBBorfdSiDAfdQGMjBE2qLkaEKJp
HXOzWsQu6F0z2NtUA5AFS8shOZKozQew+KS2mIOILpMR6f9WRhMdlIQ0l4p8HRE8hZaT14caEnl0
+Pwr+kC4wdnKtihUnNBElWK/fVDQYqUpVFu4BgHdDVdpsoQkUa7wwMYiMuIOKvmu9LP63HMK7E7N
4PSx20TFFYfE6PXzT/PBs8SHob+ICJv//H3W/nMWYZMPCQFFeMXPUpNrZ4yv4GyWx8+v8sESSXgK
mtRoPVg6zrslUnD4cAmVJKYgXSqoOmT6xUupAdAHgzIoHTj2f37Ff1+SVdUWYqFh+0D4AUD0zSGr
1p3dCpDusUkARcoRuqsevCUQl+ijkz0sNusmQwx08HQHsJPWmyS4iZQB4DOBvMc6Z14Qy1gecot5
1uef7Z961ea1tTgu4MemZLWdtx8N7rE5Cul7sQuvKidzuWpruDggDPCIOsI6tLNYaWal7z+oZvRq
BFMrAPnzT/HPq8qnQClMBhGVFQ6Wd1WkTpVR1+0IT3FuJrRvzDBRUyum6oCU61GXZ7gti/jzizof
3DuIOPYvxAt0WN+rcQjqI+EyL5J46F2yD3vXXUiKNfxm2djOWNKXa4iT3+Pgde7sMsleUVj2v3kZ
puepTzr6bk4o/uh5EVj8oP4mZC6GtL5WzNYvuzU7rE1iAV88k9TyJ5hQyLPmVzLcE4s83k6jK2+p
Y/MVnKwx4zQ1wuatb9fhIcxnkELV7MzPnl/Ag0YVY91Uo1kF28WcUpKZXXyUWzfV3sYqfXISHD5n
dkOxPHpnVZA4/hclzAe/EWxclEC8hmtV+v43csn67Rwp4zwoul2ja3mtfKJMXdc8rwyV7TlbR189
GP8sCSymtKE5SCOdWzeat4+nJjBOi7brY8GpjcxWCGGbbg6C6YsH8N/5ylo02X7EKZG/2c7eXmiY
fPzI1sLdhY51ObC9bg2wlwe3kKsNuhG7IuohtWQSP4E3zCvo3/r++QP50TdMDUyrnzeAVfDdzSIJ
I0+FeCpCPzHONnmuYxaEaTvr3gFB44oj2mGCnj6/6j+nDN68lepA44BdgFHC2zu30AWh0Zz7eMZV
d2qWllAH08hPfpZUcYZ74UBEwt+w7bPPL/zv7a5qMmQajCPBUL7fKTND2M0ARiFG5x39sBkrbUtI
YrjKogLPZ9Lj3gdbZrhfbNH/bADc8PpAsSLzV/S+HyAXiG2k9KC5BuZ6NUdRdBid0sSNWVvnU10M
z5/f57+b7HpBShG+Xp9O0HvJhHSNRNUkF8QYG029kwAUdgSKkg2OciLER4oJwy/kGlNjOaLfEnqs
r8S0MupzW5rDFz/431/0TQW8fh6fXphJx8+Bmv72F2/JHpnZVPrY0Lpt8p1MJJEmyI+HFMumUVTk
lsrGJ44H1/rOLkwi3Lymdu1tWwuSQnDX9uemhKF4BgPaKWMsKv20Cdwp8aF6+hVWawK1ugN8Wsba
trFkr0u1+ggReBfX+Bj1T8Pt5Vpg20Yc+ZU0NzLFNLMTs0lJXLa5u1z0w1L8MAjNqTYTdslxFyZ9
/620J0KeoGIjDK+G3L/OSD9/4LFxnhyHzFoo2ZATTaOcO9J8FtKBStdqve2cmuJEgpbdH7pUZE9Y
K7yrZaq13llMso7RghYZSS76zBjvhZPsPMJl5peEfF0ZT0h3DzZTClJx0AnPZHeVIsofZAQNjsh1
aJ1NPmXtMcnhd54olFPSAfq5PjkcDr41k8UkAA/Q4hDHZlY6JvvVu2n9RkKxH4fgyHjXDNGT4OXV
kZQidokbH7548v85FvDDQ14hcXLtEqLeefvDdynDpSnv2lgaejyiVwogwhXL0aN5/8XmSo+AP+zd
U0aDj749x1AGZCvN5r+dZfh3oK7IpoEDbIbqaSTsnPDhxrKYNawyOfIzgmeOqgmD3Dmff1AjOWsw
vFHpPQWS+bvwyG5C5Fi1pOcuo/xj2SoxSFE2Fn0+JKn6RgAh0S5ylSWeVYY52xfgT2sU5LKAfVkt
wfgALqm1dtKHFrAjzAwenaXK5r6ozBUFIgw6gmBkomw3osP7FvU+Oaer9j68kYBCiADwfKiHGONN
uRMmCWrATPDqjENPlPNoYsLaQkImcINhH1IodwLkcOHJTIojB9/oem5K8VLlDQjn0h5KEqZQOt5a
WpsBYF87TbHnuygPvWgw7luWA2LZ06y9YO6J9ZpDQS/OApz2mPQr2kzbmYfP22I/b3+WhuLFHJTf
4hqCi+pvvckPjsRspOO+nJlMs/B4KcVthse3QVuI/JP567TTgEj8nV9zTFzhDexwyyIC2sTN1Bzz
GkzvFpuP9ZIHmaif3BRD+G5WJr1hGsvmyR/9AYnPTKgpJCpmQ5vSyIwXaprOjmEyp5djpcLHSdGx
4s+0cvfKJenV2bpocga4LJ4mdCwVRN1M0CFWqGWkfiC6d0dGOk7+CtpChPdzmaj5kCHQ9hH2YG0m
y1a6OKkYi3lnHcllBPWmfKI9NAUgK0MKyfKBR7svr0lZnW6rNLCqeDV9EVNXRAszQwIy9n1B+tpO
Q8Wl8Wyl5fcZl7t7UEPTeTvfWOEskwStSCFIgrGZuCM9cepf3HqVTwc98gz4c9rUfQE0r4b9knRQ
PzY9f3kH3Ay6OERdSc4I9TphMjVpun8YQRbhHismiLm28rxfeTlH8yVmUCaeSeYsVyl8lbtemOaT
RNLRgxlMycOa7Ch/8gw88ztv7vuH0ppx01vlwIfqE0ZPCFUDfYXYJX0GrwASlTQnnNSgsNMXsnWK
iMkVYizCnIY82rg+zv/bPq1kdesM/kL7oRjDZ9SrpbMrqkk/we7zHj7fAD9YCVZrC8YWRDIU2vbb
lcARmOp8ux9iOo3T3RQl2UknzUuIve6WnsJXiqMPCpq1pbfODJn8sOO+vVzqiUZXGYSCJrHBHTLv
WCnShijpR5RDjMRG7PF8ViciOcX157f6/tqRTwIPrV5oLViHOFu8vXYZ6bAela+2gHImMAVSob0j
K4kj3rLG3kQ8DTAKSkSxXxSPa5n23+WWAgrJBos6M0Niae13mzobJyeJIAOMRPDeJY0zfS9yYuw+
v7/3PyVXYSRLKeN59Ayo3d7e35AVmhvn6eyBOCALGN1j7+W/FnQMx2wmdODzy70vEdfLMcla+ynU
5ub7m0JeGQ2OS78oJ3SxooE5kE5tq/SIBCe5SzxSMKRRdF/03d9vk3+vamF24Hllp/6rkvlPHwL8
8+wTO91vSX2z9ykpVzRz0Krwyn7VGvjwUvhkmZ7QhqE4fPt9KhdOUB4WChV/5D1n7Zy8AKi2rgtO
CY//H98lpygMOtZa962P7n/uCpn6xFdNGjZ4YCs7+g2RSKDDUvotVubL8DSloHFI+Aqb6Iuf8cO7
ZBrG70g7ksHU20tr0tDhHZcK0acgYdh3y/MQae7B6YKvLDb/voCMk8kjwUnITWIpfHupfO4Qs9pt
v00m+EKdC7X0EMllPDicrV6D1GyRAGkPlhjZuF/M0v85RK4PDl739UnlSIWx/u3FkYgtUI162ptw
MDq6AY3VsOQOYgax0S2Po22NzV6isbnLitQHKzREmoOmCEbvi4Xog+WA8RTzFMgCQP7/+bWTrJzm
xO5J/+zr64FozDVLrgmdL37aj67D4g4n0sfB6b8vKVOLBjAyQ7X18Decp7Yh9trO+/3nz+5Hy85/
r7J+iv88u+RokC+Wc5VghldqWeBBwj5B3dgiYNjDEx5fP7/g3z3p3XKKVY8hAQ/TKpZ13l5xtVga
DInZhkXpkIdJgpMPtMoOrhoVLj9GluEzpNuEkc7h5JxsX6sL8rjzuzpp6rMgc+DKfP6RPvwOUDCg
mggicGfvHq52NlBx4wDaciDqv/tGW51piqcfIkRcy5jZVV/8tB+9tbhg6fbw4iK8f/cqeYOqJW1H
RYVh5McpKUFxd4yWFIfL0+f39uGlPMwEPmNTvHHvvu1FBVgHQt1vRWeo/UKC3SnTQHABX3w1ifto
geBQwsyKZhZa2nfLIOmnQ6FSVGmDGZAp74XFQOJUMhCMIKg/A1WPFyZl8t6Eln74n28Tj9ffVQIx
gvN+proUWjvIwskHTI32kl6HeZtOAW1eNTdfvDHu/3v13j3CNJypBgIa6gF957ePMIbyOqTrjMJj
bHg3UceGgLCELwfolU57JzPUmHuWIXs5SGsYHhZlg1uHiWMoNDHBKgBtlbo3St/4pfWc3LcySXDx
eCFyBm0mgLT7UFhkAhMWow/a8tIReS65hYdu8LoXIRnl7tHtq99+A15ng4aURY8sg/5Wm50VIFXr
3JdQzOWLpeYCbNSSMfQQAA9uiC8g/q2FQNbhJnCq3zBGrO9NKGFa+FUXPk19MPYAfNviicLTbreI
BzkpRMC87nLXIbiA8Jz8BlpED9YsUK552aNc7o4oTkd/MxEzILEWL/JlHKVfXVV+YOy1j8aNMt1H
DBgtQZLs5iqX/mEa0Pv1TskANYvg7a4J8lG9LcImGHemrRuilVsNoWMCvEeEYWvl8x7ufnWMuoqU
9LIzQmdT18Tc38oxbZ8W4aS/GtkMT342IAGdJfmLg5EH3/rQykZYkX/Da5KBVqMR2bN1npCc7IIv
jIrfjacy4zIMMutOLo6wcRwEyb0lO+rLoejw4ImsAubdkyla3I3LJIo4HFssGgSM6EeEVyAJbVuR
DUGwQPF9mReQfxYwxD3xqmT2MozvL5vFwCm7WA0s54FRLCFEwZK/4h1Iw+28xtlvST6e++tOLROk
pihtun06dZHcsmDYVzjLRX7WL15zRbg3bFaGwDTyPaP29nXII79lV3Kf2hFoFnR696kgrIqEw4IW
xtYbC32opbSdOLeo6I8VcbPEepFFz6mvKcCxNl4iL2nm6ilO24C+oZNbcDfTTHrpWSYGXR9U53S3
KSmXj2PNDHY3hf1qGprwyuxJFwTGludNV16GNfO4zXqWOxP0Xrstd2HtU4Up4gzVji+3YaogrvcO
g0vglgEQhFWrZuzU0NvDkU1fnxns/a95vtCx7bKFH8FaVEREQjlAuAYSG/yCWCC8PRnZE1y6VbK0
sS2Sbu4GugT6kEc4g06N9oAhRp7begcnSfjDDGPWZ5Obe8YRyGx7GzJovibzjAFEZcr+ouD4eAeV
1Mx27lBPP30/R5ZrT8CwD1gyKgDfHEm8MyskFI1uByEeMerYYdgvfQgrwBu93rvRechtQj6dWXtR
r4pY4ScgEcJIEYOGZqrafUXINFkLMFF/D36gy6MrEvW7TezmcfbsJduVSReCHcgh6e91qq0/WQH8
T5szmoDBz8SIAi6QLpCT1AWMwsHwvk/x+2wQD5X4uJy6PM48hkSP+EN1m6RQTw90aIczMsKm4AAu
MlHQxu3mT18oKD3aH5Xe1jD4SvJYRH8KyET2NpJSu9lXRkKo5JBV9XCcGInsIks3blxmYWKfSo1l
fX0fxt++9hysUyYRW0Qu+wj2ZD2dME9O3+RoQEkEtp/88Geekl3jZ448jemcvcKf1D+QIflix6h/
YmPU3mwcE35kc9eFkYHGPRyiO+WP5GvYoDrSk5EtJLLD8UA1YDedYG4eTqa1c7zBxLYpJ9c8Um+E
MuZEngjwH2iutpO2uoapADGfdB+Jj4lRcqfhrjfX4G3ZZCSbjWY7FGRWDMTg9Pmg6XCUTT0e86SY
k/MIfrE8yyGB9pssEHDFUzWP46mFeBsdemBuPQ2dFEuHoecOo1ZmGvPPDNRi9cCZ1n2xQjrGGFoz
2V5aIrSrbFMurVxuIXIWUxw6WsITbqu5vkBLH8wHUJGkYPDlW/aRaBi6LQQnV4W61uEMIZ6wAfQ9
jDuK9sV3Rr9+SrOKYDaKc2GsbBc/LAN1ABoUBc8+0Wnhc2qRQ7qGko9Sh3GS2kHwaMN88egPk9pr
3AsXg8yrpjzsdsTMID4/mFkyW8aGhhMzhs1s2f1k740uLMkta1I6oLQWzdIvD0sQ9NmvFI4o7jbS
apYXwxpH4eGi8ztxJE2IvIBzCMosVwCYImU+qHmw5u8YIBNAP1ZrTVfY/nP1AoUosx8NBEvVucEm
QhJC56fJH+m0UzbsO7T+BXoEV+riFo+YPV3Oc6YhA3tVpEIDBZtFv2ftyhvta04kaoO3gDbycN+U
dQ7BCQV0UO3ImqO9LGtMEi0OXbPj8TGH9KqYROcehU7n9gLnCCXXBiRq7zxg9ZIV4GEX0OemmaAg
3a0DTbQbBCE5BdsTToOwi4VrZ8Y935sJdIvmbn8d0n9Mjc3S1z3fG0Lk1F0DejOvHR/xalR2XBD3
pIHP9pyR841Owyk5Kr9U2RXpGmP3WiPFayQAPB79K1dM2ttbvBsIz01PlQZGzMrNileHhTQlg9vR
uTplnJkZlid+fTXas1JHObcmPK3SHbvzsDVS0GhRHaVETfh0m5NrDZAY5YQVLBr/XtMxcEWQlLnI
xTu3rRT8aN1Fl6BRAmLp66EHM+47OoKHNck68h/qPudHIZkIth9cnTkausNcRsV8LOvBtY9t6PXu
qWwZSl74ZhsV+86HzQtJbK1dW8OpiCGqh8FMd0YWpdkLMKcxveqYw2AY8vCBbzEYaHdjDkPO9mxk
GFcIHtTXPS9mtVsSQgygXjutvffsqSt3ThuY9X6YWwcE2JSwLG+KVAFjMN2yJu6Y8HMTVFkjy5vG
ypx1g0TaAIVlRQwCQK2uk0kWGFmwh37PlHRAnY3KQ6EkXH1NWy4lURQU6bAj5Ek9moulxtXpMLk7
w0ynU2LbA35YGRCHQOptku7y0neudTX3T87sT0AhXQNvP0efZD5r8MER31IpDC9lLuw89uswIzEp
UPjdsXvwvwfJlD7XXluYW7ggaQMqdKkunDKvSV+au/ZcGZaZXSZgY3S8gKS9Hln3+OJ6EXwDrhpS
QS60Y0P2KgTEW9WIimFCwP93y+yOuoCkYtCaIwYSOlQSU/EWjDdpP3A8e/NnV/Y1RlEVYf2gMgxB
1qI9cvamH47RIVQ0Zzfg3MiVIb+ClVkSkVhvhTX0MAHQb6iHrlaTOMCEW6ZnKkXbJfLUrYpXMAA0
xGtXiOlAjM84zFfplDnlfkmXaTE2E+118RQ2lUIGBOdjZQpVGMdjwdShYsINNefZGqX5o0M1btkb
ps76ZE6SrAc/6xkgaUIigtiUMzGXOvNEvV2K0FbnTe8VxPh4eXM2ygkrtAWhY7i1TAw7lNvISnap
mTRLDBhFy3OtyCYm1VHYsFyjgAAjim8IqHlao4aHNNY5DAdmjEW+RUbfpvbC5TQ04Ol3Udt4Fi4o
SUm24fQs0ysWY6u8sic/K29zRcfjGtwo4dMFfh3iN4xwvq+hV1VH5G7BKQc/C5AiyYmYhrBbOxcR
v+PBrRZiKU0GFsSYlxxVbltfO06cdSI86wtjeQ0627gldomStGGeclV6tXyswsDvN4EwKVFAHwf+
VrhT7W9CIKsDRAKneuatUc+eNfGe2GLp/ItuUd0Qt2bt//GJEOtjx59EfeaUbfBnHBGC7FIWTxgw
gcc/+qWDmYjallQq+Hr5jmFRfT+xTNy5vVDku9A6Y5+u8wZaYNQ4EqsW2KRdIEYbSQfwmbu5g+KL
mbdrb5aa3e3UZzY7bdcU4CjYh+WE5aqhgIWRBCW0DeD07Ij+FvNlFObpZdk1ZI9JaUBLZUkl3Y7Z
eYMYMa/7n2FXl7es5SHxP6qpv88g4kEmFkN2n3Qef+jgA7nbzk2d640a8VLFU5GDVBtTmFyxrzSX
74kXPRq2NQUbGvmT2Jdl1EAiJoyq29pEL2x7QWQhYQ2JeZvlhQcuL7MmNmP8bOfpPJr1I/24Hokh
6JEtRr5OnvFOBgdjIJLsB8HtaXaExIpyqGCX+T6OxSiw5nsL+ZZMI4BFAff/qXyhQOlFDXkKIzTP
h8UPaybBKILzLX1fpc6qeeieR3J7+cAr2ZIEhyycjsplFaiLlthWEUgm034eLCf8mlFNvEOYkV/E
yhhrSPnWGa9m0pxobqB1coWZGheQvkR/CF3JEYhYdGkdjIiWD4WDwmiqgqirn3obsscThnrScgl1
aYrvU2340dZYmHRuyqIR9S5rnChhrijUL6z6ZoO9MCtIZ6mnoQu2M8Zyk461TYEbNp0NxIaZS3iW
SacssZpnpnwqYBaGGxj6yZPN2hpsfLwc31yAjUzIlukxXFzxXeigudJ1t/wCZ1lUp5ClA/DKyJO8
s2tvrA8JCbTfgkwl9Dxzvjwmi5n6ZQyBM20c6ScPky/C79A9ovGYqj56DhO19AdMX6N7FyHf9WKh
bfc35MbZ30XocsMTy/iasgq7jpN8WVkXHjaOi8ynqNqwUYSCp6Qz78aa8/mxAsDlXJHqpDAKwsJg
kQkSItGYyQ/lcXKh8CKGHTp5gwQklBfdmM+Hop7RFvn5aJzxS86/EWSN3cE12qm5qSlMnQt3cIc/
WV25MMoZozHRChU+lTJse5gQYJ2A2QNeR9hL4mYQW9BCrevEDo3yhKo/fDHNOXrA/LKoE72LHAZK
UTUmYX2RPk15CdfCM9xwPIzEAFGKKa8iE7KZ0mPemmRJkvgwn/uNraYj53QA0nRg1EUzFR5T0VVm
kE74jM5rvp0JurhnNIdmtpoT+SJ+cUobx3lwUoE9TzmqzLf41J1Hy1zabq9aGrUbQ9E43ErXq9rY
7h275OoemkwmXRwqWvATTwMx4QCgPJ7RApOHHQvb6u7sSTjNlj3TOBcS+fVuChwg2q7gwhtEDfLV
rknF2CJFyd0dfqAcE/mg3B/ePJf1CVyWpNHnS+fMxiwbbBnXz87N3A94DuwgTA7eUttoQ1HPqHiM
Em5vrHmYdqygLG7Uf/Nvy83yZteKEfZbmIb5K4mhOo0BFM1n+RRijtxUFlCYrZcxrL+o2gRHpzuA
/V/Bzx4bChzLdm9q+KAHDnkq5MYRj6AhsRqhzr18JDwJAFY5H8l9onEG5SNgMfHrSF4Sw1Gd20vh
nWPxxUYGS3Kwbou2F8ueHpft7UdfykeHFCi9FQUhLXuTJkF6ZheNWnahn1Ytj3FevMK0AVGkBPyW
A6+1bR1GapT6OLuz8E5uuuj8vIDHmmzAZSTuplItduWxNjLS5PiNxFFgGTwAErdycBuJhTogmkdv
nyYDSWUh28ZyKVM9qph8M3v4rogeGMFmi4F8J9shfzVLaGiNnUNSI6r7AH2IilIcp4LgrG3PpcUm
N4LgHkZtE2zyLMURnLYDTZYwSwXg4LJJCFkDFXqdGw2MvtLxHHntEoR1LM2KGE/aVNYNi3j15Oso
Q5g4u81zRjjsWTjYpLgaNVKBUzdRJzJuRlmwA5nm3hVKlT/5tAURDqUV9YeC9sQPOXXOQ83bNx4q
W4gqdhE1PDaRzsXGcSZ5qVw2pz+TMt1vHfFsaK8Ep9UhHUN8qfjjii0dM/0T2b7bE9owE008FbaZ
XxiSL4uAz3Y6dS0hKXGS2dbtUJSmccxkFxCPTfcfXmTd+ucNWQFkYzcgQfdRiGozrA0ZocyxCyKi
fSORHPr+/rbLFBkvNOU6aHTkA/TXgVuaLHlw46cYeVNY7QZp9fcgnsTrMlKpboGlEnzjVP34zSTD
d467Ml2iOGS7sVj9w/Fi7nrFk897cmC4Xxnf2qYcnhc7mNqdYiItSFWZMI1DU12ulej66jQGdqA2
7J/O99rCmLsL6yFLjo52k9vFRg1L9IFBjTwZptgRHA2mnQAAyOtZn0Vi66g5nSHXqjWPbSWIbQZA
p9ddoGgb8vjAeKoEYdc7jdL7OI34IjZ259CQnBsTRYtbCtasLhkaBzV+q3+NhkeGSJFUE+qFoEUx
UOEDv9NTmZQQHiigj1NBaYOMvy9vASA57p7mrHyQXlkNvI8OKcZZZjDRzDMZvnC2mU84DGu1oZfQ
HWpccIStqaodnlVk4xhre1Q1542XSgNggHb+RLjykm1fZe5FgpviJaQPjJ8FOfw3kqDz02InaRVT
MngA/aasrDch3cM/TknfLMZM18KzF/0kiE9OmL9v+PXL4U629rzslRyMcbewUpxciukqXlgCH6Kk
nZnQZUb/PXKa+W722XoqTZ9oK1JpPbS4y92zeu6q21lPoO98ioJhb5gT00y9hCE5ckSyXKMtY8Vi
aW2usUdHAxou2ZwIZyPjZF6oIS+9mVibCQIu54QFvl9sEwPzaDei7U/VVFVXXUUCwiZIPTUeLCRF
x5CU4vysTiaftTtA9kOzqwI9E7JHyM2cTPWLpneu6TDL2t6OyqGch2tGZglgQJXs8MjNj2HJCWVT
hoFzY/g5WNllDs1LAe+aYAc7mn9Rm1bEgyqObruAGr/aQpyan4hM9G6MVhT1gaBR9xuJczTrRt8v
lm0S6IgOMKjbX3hl1p/aXrzYN+bmxzrlQF21NAWKI2NYbhu35giHF3RYdouZ0N8mOUvcWEZWJ9RG
wcCL0NXBPiQTe7oa0cKj2+gXFS/F4PdXA1GDFNChKC8pa5Dq93luj7s58CeL9J8WIHC6iOF7Kcqa
r4ms6f7e5AD2A3V0uELNXOFdYYcdLtzWmKCRk12Cj8dGDUSWdyaXP1XLVO2gNRC3MSR3k+a/HebX
5NPywNFn7ognKtZiOiVI9pA2PUl8Loql2HbI58TUUVr3Cq1pc+6leUJKoFru26WxL1q71SuoYmib
eCVyL7cGQY77Al6fDcVlAd9mmUZnX6aD4T3THPS6E+d473IRrZ8ep0WY+SavJ+cnzLnyOWHFooEt
uvJCWxV8Bwqu/nvl5GguXQ6gl/5EKjZvahCOW6UFYSjg4vIe7WRqgq2eat5PXlVENwFR4hxc9Bxc
4PALXFxws7gumtQrry2PIEN0uEO18gV7+E10nFyyqLNweeikR2UhtI6aODEcxi8oqZItdEGiEVLC
LAj6HlNeHk5a9ECpOXW3CZx2IYtIMsM4eYXukNumi10c6U+P9+zRhrUrddDq2M+WMb/wYcXrzUzd
Jq7oUOriYiSWqNwgbLW7U41JxCHXw9bXSbHUPwsRqD1SiszaOqExmVduX/C1NbYNu6LsVLVczrVT
P44eFdj3NSftV0UKmXdXOU5v70zlDdZFKOrmTM9uPsZTm6S8UYmDLKzPG/+lIsIV+dcwtNllRsLr
pep7Rii9jIYnO0UQTweyd26bYlqCjax7cd75tGvxeWXzVZsU43CPIi0PUcdVJGdBr+4Y2iRpcUaW
TVZ9i/T/cXQeW40jURh+Ip2jHLYOso0Bk2nY6DTQKEulUEF6+vk86+npxkaquvePCeUq/FrDaqfQ
zH540dCiMmQTtvaeCuqXwVzlwG7pi+TLGwHjclpL8jdqdOJ3s1x/6LLNA+ivMDPZTvZG9rvQeJk4
Dq2JzLmJ6+5x4QFdbjwhMpqhnfHaxdJS31rAOJuPUFTjzejTA5wihW2tbTu6BnxOoWhD9Dgo2uwG
PgonSiPUloJKKzlmwMTWEdGmZ901JZqDuyuU+DesvNAc8jFkLFFioviL/LVR77QK1LK3iAH89CSZ
dRvHIm99Q/HUUKaDhjzbrb43vgHpJNZxrpfxy+lgMu6F144/IbEIl7lBrL3lcudQnd3FrlMkcZqO
vTIZHuHdK2RCeZGclnIt3RfcZvBIDn3GBNASF5S8Gwi0+giibNQtYVjTc0OrjvmafEmPMvk6PQd9
2JKNwhawsP+xgJNUYsLg7Ca8T8dclbl/W64iEMCOSVGeFt8szQuBcCOVNOUyFHA7RKZuJhY8OkgK
RVWNraIFMDus73WgfVpi9dz/BlwNgppt2+E0pX58PM7QguKYyYwPxL0/8dUgHAuO6E2QZ/ZjUBJM
g+qPQI4ImMd1suwM20PX2FB2yZ2PWbpEYZYgpbdpOfr1qBsExO1Ij9mHK3q/rZfI/jHzrk1bFTGJ
W4F9MOMGFUm5C2GnrtluGtV3Hvfu8ar1ogtVRLJ8gGGtJVIVP/u22dinLV4kCzJ3DkfiBEJnvC/D
GYi3cMr1L2wv7GBmZJBtJuBFsG2o4yuSFJhzH6reO06irt6JNOTkaKs1/57aPmv37Nz8Ye2HWbwh
E4nmJCFBz2ldirOfFdfoP78cGLY1acPM6V3w6M9ePdyTmAu0PuG9pAU8tIp0KIdufgyUFnTeionm
uox+BPq92JhSsPdAHPgsEYkXpl2ePYWX72lg/x4OymjrLWlmslIWNVC6VbrMaifUtoymNbaPhxjW
hUJvl5ihlD190WS1r6wsoEmzvfdWh3NwnSZn+eMtZoBHpFuG5TRuumlrRlGZ7RoZ+4ne4eivJBmw
wtJzfT663NLNzthzB+W9aqfeKcR4f2xK3hyYjKn57pws1Pve6meal1o7PKgYNeuOv7J6zgdrcJ4p
baS2UbtTM6XJOHjTwZ2p3gaU8qARSLcLwhS6zK+A+W3UkRpdFsUXfSa6G+gnkvCyMTBjGovSt3d1
3ufLHbbR+LJ6C9IbDif7t5uihsxxsLpDY1dyl9WhCfcVR8oVimyJTe5rXvMiEdcpYNT4OEzjAWEJ
Oce3dRAL6+QJp6dvHERA3LF65hItlGGR99qQbm2B0u4mqWOYZ5fVFJo6dlW/p/wsAUDOLYA5esv+
jpgPIHzjbhZ7KnlJHnCkK+j+UMJ8KD1O3HvkfxwsS+Yrx2vr065b5tV042edx/fgXB/Yho6VXZgz
ep0CdOfl1qMnjMO9zyjABkfJ5dbzKCbfVL0b9mlW4GXGokBcyk3CBYVwxKOVdGN1urH3zSDF/VCX
8JFISYp4w2IiPpifCaBiUW/CjRMxkuGf6vunrqRm7VzpiC3ImgKjd0m5UrcejKTLrl2kiQIKBtHu
kzyLAVACk5+TxKqXW0vl5W0/6XXcjLMLheebqwh9yukRO3JN2a+929r/AndRko4uNKkgOcTy3oSN
U/O8WZnBD85CI/Yorqc0UyT8fNB6xRCv6sC+x2/WjtvQdCMSKHd0wFcRVuNL7HHuYvUYrFOJP4M0
TB00qNA9v3iuaQ91Usoz4LIYb+QZFlsXBzKloO1WUpiI5pqQ3ZwM2aLkOi7+jIB8pHEchnNRTzlk
FO6XNicRQ2cKGt5bF3mztFFVpszMOgTDv3Y+sWfpU7KQBklLFEYMcrrW9UnVxB7u8qsv+kgLWumc
qO4I3oiv1jd6nal87qHpc0YmqZt0oV7MopEty0PWake8Yjsf3iiaWvEP6Ks6QcVhM++ycorYp6Hs
hxsLgvqZbInBf2UbnMSD75kh+gfuXqAQIPmeSkcAIbNryAUD40F8yNSb6/6rluMkDnkyuYzunp2d
8P/ktF4ttV+ePMdMuFAQoXk7WPNs+Q2tlT+oWIKeEWkQabZ60+pt0PrYrEZDkqRlXAQR52m7uMem
EfVzlQ/lZy7hkbfF1OdoFWhAX7ckJ1X/4DQQwlMogTmf49zEU7qsYnZJVB3QQDCPz7TJRytNiUQ1
J2fsnwZYvRgWBFFtgISIckzxxabAKLDGUfPdw5sp2gNBofZO66j1vNS1t19iV6t0LdxhF2RcYid2
DTntm1xKGmGBom5cEgpkqqgcb7coLxZuuIDSC36qgN7Phrpv2oEWfDZgY40TbHrB0TY0aA6OSvac
19SqdA+Idwb/0Xb5PX2GYm3Wo+QsjzeTrYrwuYqFG+2tvILCNg1L8z28B2cdzDIgnDtRPrIRddbQ
CgPMxdsaNnStBK2jQd4a7w3miKu/pQV3fKNe1Z/eG5/oBqZW7nzud2/ZymSeXvJupGvXaCcsiOmq
xPugZSTvyo4KhRMoC6x/+/9HWe248fkFM+s85qWH2MCItXpfBMX1BNKYMd8lIq+GWzrAK2/XyVWc
jGHkuYqra7pnh4wq9okKxj8+UAZPFrqQdmtqRonUwa3ibCL+49+BOlpqitntXsLelD/2gsx0g97E
/uqnKCzO2ThELWVJUzinzkIBqx6X9l8smnHd49Kp9K2QrSRCzIuHYa+9YlHbVerSu3GcKf9trQkv
MCW6PdWJcWs/sQOhOJ/BuwnPs1myFMnAAJ+BM3N/TxzpFAlmQu8bPebfEiXUi6MsPJzJlGThLsbk
JKks9i13h0cg158imvpnZekEfdKKTSE1/uKiKyhKEnv7ae4LWJxhsXe2M6IfWAdiF3f0Dxfl7dRE
rsGWFc/QpvkEeD8ATd5i7e4QFeFW+UVmq+t0LsXwOmNkxUVGDcNzSzm9s+HuIZOfFTl3b1fBkbiL
6ANYb2bg4exuGCcg/mmg5Hcv/NDSn1J1VMeqapT2HfQ7iWB+J9Zy71KHe4mnzjUgVQ23WIaNTT2S
DxeStjouerghkIeRgYxS/y7MPLnsySyai91qqsTGszAKe1PEwRzuBuiafR+Lcd3NBYq2Kz673Hbx
5ISEcinH35b9IPCSWVUYwvMtzZulUAMCEUi+81oj+HvMyijhwJYiPGfMCc+Z56P18hJUqgqcZuEO
HkKdJskYXRhD+g8IL2+8j6e6Os62a/Sxp+MTJypFqPeO31M3i3NHXOgQiX7DtWFKgHCNuxQe3r+M
jL4fkAV9sMF7j8AmaFx32A54duMNbSG6OGU+CJOVu7H+R5MsoVgV6hDYUS0M7YZuj/RlWqFARDtd
c3aGTtlpEcjyk4j8KobwsFmZNuhumEFtgdZ7LyEBCRrPlvkabAVZs6d0Okf8BZ3/NLg9ENesvekn
u3b8nqsZecYucxpH7cR1k2SVrWgkWbK8vEgse+MLGbJJdmt5wn65akgpBPSX9RiCKk8YEqPpC6q2
9e7nJjPtDtVMFuwtJtfbtYdH3TraWm/x/hl/gx4iCXBT9kLeGmPG5yIIAhrK+okjaJkDjr9YBeK+
X8OF0OphXige00v7GbYyIImSCJMvTQLz/RIG5gUvWFhzVQbI25FL1K9Fkals69sgriiZ7PgBjN+f
74qQi2cjxiIJN1KG6oeQayB5bXk5TdBuUd8tFH+hkoLLB9jAvZlvqAWNbxjSSWEpHBgQanfz9kUr
gg3SosWFeqmISql5T8z40y2mutBkZfFIdpz2ZCs2deoQvFhBIILEvi9dO1N+TeB+hAA+W+57verx
O+hXc5GY62MamN3M2c/ZrBLki1byuYo6YCFs7BhUCVWR8x15yAT3tfL6g+3PRJVJElUY/XSSFFuO
Ij2dKy839HiXGqpZhaV3EVYg/3Lt6mVb8wCavUsL2ztd8jX6oykBUukS2+Q3glRTGM+hTe4dIUOf
3uYYalk1bkOxeTJ3r+zedF4iXcsvHAJDtCuQ9H6JJao+6IwHjL+CY+9+OxQvVdZ70TYHM+IzE5fF
w1jXcZpR5VaSgmPnr41d9M4xJHBSox6ie3Izi54DNTfT8AT1kWwyohfhdPuJ9vfr6XgdH+LiDxbX
ZtrXcSJeMoJKwx2KgeABLSxCLofP99hOQRJwVOTkBchx8Kc72Vr5BwAr5WV2WfY0DxCDIjdhXk83
BKuaZWv6UstUT5QCgOrVjBQzWeFbmkqbcl+3cPl7ZyBU6rqLRPZTLZveRa5mnIKCT6u9X5Pa+yMx
VLg3Knb0DUuby53GraIOrr966yNtet3fKl6MtRVE54D/JHEeEoyvorcVR3J1b8rVpdoQT8JHsFiR
3JuQr4QztlzZSsqJzINoiWaAn6Kp5LGS2CxRUnj5CSy66tLOCatz6CE0hhNvuFIbuibGzUrJ+l/L
+Il1yBvK0fbQMe5dBchs8ZTqUezWIvb4dxbX/YOvvgkPyPj10WUJuK774/BAZrRLIEoQ8GTGiLA+
5roFFtW516EUb4qncozwbQ5SBt9tGKE4amUXvDpt5zwTpaosVHLh1bScKOwtQ8TokVrtHHxEam6+
y9JRb/TphOE27Pl6mdOsFQSrStSGjND1VyE1kQc3HLgmJ/JWbhs0g1RBm2xI6Udh6nOcK+0MKSeJ
RR0sMISmZmorO59QHcRZOWNxJ5ozoTq624746F/9zHMWrKaRsQ5re6X8E5jtxxZtFNxJFjVvKHj8
HjWCwxfllmEAZcwe8VAGc07kQpnov8quOG0s5AC3mY3CMtWLjvUGrDb/yGpJEWxGNGZL4G3TLhur
gnlneExQe+SlqPZgpO2fFiEj0qzZaWgK9nuBgnxao/kIQEp4XOBMLqhhlT9mPNZoyUsLoGIauxhJ
i08ux9ZIzz0WkuTV4+AE5hJCaVTbGbFPtBlQH1Yby5nG8Wg6LvtNHiyQLsQ9tMlDVGfWE3IpRBn5
NFevSsHRdRvF1npDU0Pdoa/SJXrn2WbeLRgVIY4s4R/WcSYacR4j0l/zIEdOh/6Bssge/fC8Kej2
TgH/RwjDZMFh6wwqV59JEw7flZ9F/9ADRWdvDACSHc1cj06nDMnPpj5y3ueecd2Dy0j7JcmlmW8Q
wcmTtJGH3k/gnd96sAr7HjFGoG4mkqjlpXBE/Ajf2XdboUb3ocKwLm5ICG0/O/TeSK58eya919L0
mGPzJfFQeuUtIpN52LBFWm8whAWSY3TpW1eE3BQuibePvcCOrelySb4RG3pzWiE49+EzdXWHPh7w
UUg/+SGkBVjJQ1m2HyNcx+RE4tbfxmr2rWO9EK2EfnVZCS2dM2MO5EG17W5EXejfQoZkD5J6Mpma
8eq1Xbw8s1MaBSD3rWGoU3I5SuAgttZnG/1rk7JYhOm4FBR3kkKWYwhZRaxQrEmIxRrSrdubGCnI
kxqk+cinXl1kGOcilZkcIAjCccjwDtqw6fSk+SAByvLGlDUsOOca6d/GnpJepnXD6fOmO78evwjd
455bKFm0diuytvrOI4RueAraUhvKHRkWNgBsNT1qtZG7cGDJJa/fKqm4nGG0U1mhu0hFRgrXRoug
uc/jBu8xojg7dV3lYnuQ83LOO8VRT7wu0rCxb/Ofkh6XkKEbeObMc+HtcWNzFkLAChfd8cAVPoy0
nW6WKBi+tBtjMcp6Pfrb0NaEM+lYyYJbY6iHV2emdoLwZx92UfetQCFnDXRc0YXb10fqJ7unvC6D
+pbWetkxU1f6jMZFvC1WMJyXJvccAKuSY80eMEFCSS3aODvf07Gzp44q8u9iqe3uMDt0IZPgWhJs
0c1MwiBNAMEbJwwjLmzscschQMa9GXFPIMzqnfqLpYiAzGx09ETWLNoXVPgFcWsoLYtz0FhwQkVU
VDwJsWfu2m70iOi7aqjtMux71t1Y8KM0ZvzwcSymg1Btf0pcUmJangj4cM1vY3qcRI4Qc2x8cZcI
botNbi1FuEE4OmaXWBHPsG2zxU8eisTPo30ti6C8ixS70NZZxsQ7YS1vO8aNsFG7woRsozXipVvo
ZlKc2WDlYyB99Gk5WZzJxslidzxxbE0zq1rf/4sjgC309vPMQb4mMZ2dqJmyNIj7a/dOY/fOSYJO
UEsac5IQBLq+jGVT/0QRPNme+mxe3miY5B8LmN3jNGTh26DCzJe0R2qmDrGoJrRajmpeiWXWRdrW
nu0QuMHlurcKEUBMD0pz03T5SuVGJeK3FeUEA3kSUr7WVGQJwJ7KjH2iR5hbIs8FMsuwkSNmsGvy
oDLyFHSwqMvM5zH7xg7LcbuucoEgUHPX3HWQR3gdE7fqd/UaMt6ufO+G97pezLVLBC3GbIXWQXGq
qXTSnlukxepfNQZGZ/e+od9kH1qiIB/d1uq9CrrxUffk3e+bbi7KrUB6H0BZ+gqksq1Ls/VqSUSU
5mkGzG2X7E/AP/ngedH83E4qK/cdXwSMYaQQGo9NNIobD6TkDiRL0oPijwM9Mlwdl1GvdZXGhYgi
UtxLo7dIvbxxmxub7q2+Z5vb1JyaXxGmAW8filnX2xHiinVcGkJc4z5HPlz6PeLZhFQ3XqVrfn5D
AQNXIxocOn+I9H62VBmNJ5kF9m3nyhhozcG5OKF7BDsIei882xGeK7wNunqiaJ3G2CHqprOpVcRL
DUr1VWd2H6YA0Py3jHz4cgs4MT/PzB3ZxpuT8gKgEFAoSshwfYkCIZ9159nmvfKK3KXZvUbm1anQ
nJrJI3Xc9rPC/llgysb7bjTlvEP97gtCaOpmPmQubQouYv3qnxMPOvy1hW164tLqwjpX7uQMW4SP
9oM3xgB1Yp2C53X02vYtZE0egWPL8fqor9dHRiwt0Ls1xgd+Sm854oSQN43X5uEx9BoXkW20tnsH
RMzsseW21BiPWtWnHIeT4fOMsO108TR/8rzjbLFQ1v92uW//ZHpAfORSyHPJsC8BtdMUN6NfcKPk
IOlugJYsLWuGpm0kMnK78t9Bz6jRExGp09CwKvhJZoGdBNkk6mkHQfQHpZtU4YxjEt6NjVrlO5Wx
xR+ukTXZEWGBfAg1R04lJ0q3L5wxwLSjDsbyXrGx5vvKGZpl6xWBFfNrqfXRF9BFKKKKOtx1wwDu
0U3Cfia1wl8O/DAoIVlYxHuDJHjagea6094tyfDfswg0/ybcidWvFRKZUHcoOA7VFHnzrieF+Cko
YduqcWX/94BNghmquVjebB5ruaVsJ2froennUiHzXW54uwfxVpoIEddGq159ApMM88GHIDcsqP5M
KXcYLfNrI3O3eppFEFDCGYRo6/01af9mrU8+66iBiOqIwXVHHSnAXq5Bk53FdpYzEsRm3dIRJJ/m
qMPowd2pbzpfdXKzWC0SSRhD3tUx8TmRPdlw9oxyDh+KsDFI2a08viN/eo6vD8wM02OHa1Vvc29M
ij9tteTVhhGyRtU0kJWGspHfRuDa+blEUjieZhUNaNmnkIUgizvmUJ98e8Zk0S56Z/k4VDaxdMaF
icVjtuCHcB8M7NJ8UKVtXni5RnWsqrmyD7SpuEeYMoRU8zC7d2T1OssXqRxTtudLRijqU2iO1klK
cZvUUz3vnIh96GRwFvoofjoa4ExvXNRilbOuf2e/QnTv5kuXHRQsnX8rTBunTYUvPHWnqvjR2NPv
gJoQYxsQoH1QXZkevl6qIvxI/38UVwSOxFEvf2c7Xl/rESnrxhll+ezXIZ/RbqbxYi20xx66sAH+
IzKtbbcx1Qb4+lZe9FTO6AV2K6JkQmmo7em+umgawCCdIfsFZKkxl7iDqtNhwjGyrUseMiacOv9T
NDYkGjOrTrZtt4K3VBG48zbvEazc6AWcSLYTKK1xKhuaQYDLsxdWbXOs4LK8h9HS6wWTRUfp0xwu
54YdnSvZngtu7ckuZip/Wdj3SIXxTpagieG9UZg8MNpxIMSDaz8hjDDNzuF2ju6UGLvhtNBFgrXM
55Hcs1+ZCzNpRcl5CW7MYo0REey3YVEgw9qjvMLFNUg/GpDxrp5z9ULp1WxunLpgUfK0lZ0F9+XJ
9kL5LqYMTs4LEdqkrNgI0OaYkyLNLNd+JyaG3o+2GuQzbSDVA8538JNOZc0H2TzZC6UbyMnqZaav
bBjG/Adsj22qni2JiIyZ4Nv2QFeB7pjkoVyb5WFYF8VDX2OOOcR2Z4c0FUbRI7BLALwtcese4jgL
Xheicq3XpPIyxuE2it/7Xqx/euZGVBZrydSlyIvZshEMJNkoG2nh6LTTPc0iuFSjHPcje5kOy1vi
Rxc4I34mQInCYs9IsPqnvoxt+doEbZSf7GaGrNBTW2AZKYzHAMtkBykSeA2RWVH5DBiZlcfOrosP
7DG2AYfrRvjDAMtSyhnRdZeutYP7stIl+tHeLC8tYX5/+NV0yxaZXPvaXzndbe/l0T+lZP3bjzbj
vfQE4UPzSv/Pj+zmKrieoNRUQBoL+3V0VRvcoG1eu2f494AGr5U+jNe6suz5Z+TNhKnLQjLVrKpw
GNRq292W2lYIsharquB46vqcRcozT0hvvRs52gkvRYiy4Nh1whqOdG54LdNrLEkOsglihfFCMQSV
WiUw0qP/Ndtewz0TuWF5rAs9PxCXi8GzwoX+MpW2/e1N+XIz5U4NqNnAnSMRXM2D7mvxiFwt74E1
SJR59At/eC1713qTbTN6W8nccXEm28qOYrKsOzSe2fzqdvju6GJt1JFAQkBsq1XVE1OiN/DryxVt
lVcFcjz0EbLchCdo44I+kRAQGPsYtTLqD9Q7L8PBX0hs3ueVRB4aizmoHhKT1eWHR0xvcgEYMOpu
HBkud8KEh8QivmOW7qe/Vu4ztI49MXNPS3AoMtstjxPGhv5Kdrm/c1lmYKiimh+Bx+riiKixvND6
o4oHwIe4oCI01P8aU3M8FZjTjbWhy6WUqV86UQ9O15Ur6UYRN3TX4Q7bCr/0o8NiAJqOAbX0Yt8s
nn9oZ2H5aZHH+fDhuklQ0BtXjXDOFdox8C2ggJ2k/CS8KhxYEXeL7ov61Ag5/OPozl9Wb7bU3mkq
qCrhTfhkKgrRfy2m8DOy+UWf+4itd+uXOir20lm9vXZFUO/o+SPOaXXqEjcFWfsgMHyvFjwpAXTB
0hKVG7VEO6ERd7wTxvTyHQ1JXGOyjOEKGYCy4cVarO4Lzwb0DxXahhyARQoPo8iIz5OiuP7c5IPj
pNEchd5BT9i03xYn0jNUGBg23H1fhgzxgc+g3NAX57Z+wqOOHvQ7Bz03rOxdjb4cvzLwuGshTsRj
gCR3oNBuC8kXl6lFaleA8lolOViZjU+LcVT+gVhsPj0uAYcHjIUaEXKVp8Fg8BmiEIheoCGKe4Mp
p6DRcPD7QxwIxLcqXInRi2Lh3zpM5r9uFy1OusbwC5uBZJjvifW+OEHO1f/cMkCVmCulvjhEhEFj
zxiaYpPr/5ZOGcX4XDh0iNGy3XGzrBhidw17IU6eoMsglon4/cQmS350X7Yx5VHcGl9RhF2amltw
uYqB70xQXFxQCeqP34wCaMh67QcJoRZd3508lBJPXS2A6+LGGGpekrr/VdKOP3yJ5YEoJEhdNze8
9wnN2bwL0yTiw7jYSFrzsDNf0NrVcEQ8F95jPS+XyzojPTmyzEMwzrO90kJlz/YPvjPAMXwK+U1r
4yVBCOnQpEN3o3H2GFgxZUZzGJ8d0LcmbdYEqyGBA2j8fCd2/4nVid7lKOQ9PC0QeRd36pVuj6Hl
LQ9bar0TxG6dxCVVtR6chb3U5UVPlFWky5T7HCUk3EHwIu6+sQJunJ3ogvGiJiW+4tLxfxcx1Od1
wQ8AXeb3MHqYHn9befUssJfClsY+VTtlNNtPa61AGV0qY9udkv64olfMEd/wA7LbIplYH3irx28U
j1kAjAkTdawdER4ZAMhN6HoLN5JFTeyVGnSrXTF4bvBB1RdAa5UHHcm2XVIsR29eXXXSTU21XmCX
xTa3aBE+wn33LSl4RJQC+9nrRETa4jon5OTw7gQbtIiXEMxR9EE9HG9K1JlbtrwyuXFYkaY7hQT5
sUAARbxw17bykMXMtvvY9px4U1VqufP0FYJxKp1EOz35Pn+JFXX1Z0lYSXYAGOcxj2vHGp8IIfL7
rZ9VybmwrCvgloXVJbB0989GRGLzv5fR2S7i/JNNIFk3kc6a8ETpXNecRQOa/eSUJBGSvTqW5J6i
6Efg2nUOEBE2l6iqRP0w1rpyNsA0/WebJNBOftfBImonaOI92cAK8z1u83tMoNgVWSt9zNqhNrd4
LOHeIwYPdyPcViJJlVFdPE5165ud65g64NJcuG/EJNWtm03ljxvPfv9BSqjz18ALddXOJviz2+M9
Ku5j4K3moPslQdUXDXWynTmoL4gxPPeb96nNzpQ+uveckwWHcx/o+bbnQMDQ2PD5nNsGaM27qUNi
T08BnOBFF7P6G6FG+rHZJZ/mEUZ4T1Lo9CeeylztC3/u9FOH4HtXYLvFtT/E/q6jRosGU3fJj3bf
aljPfKSrzc1I2I5QVOepl/lxewJz7Yj5zhJOX37+0TBu6fpVJpM9X5q6rM4Rz84CbzWANWQqsbOD
BAQmIaqpabpCUY8nL46xeuur8BElevLaxfh4aZyNhs9cFf6Vg67Ice7Dirq5BBa53PhBnf/tOygZ
1BNgn5vEhq7YcamY574Keb+InkZLY3GujaeM9MQ/AfPqQ+40PdOD79Kl54z6xVQZBkMMfV6aYNH6
rMZyaneIx6yj3U3133icWcgpTp83sFmu2V2ly96ugMRWKVUlRb9zGAD/oHjq/1pBNZ15IgZuxKKK
nlpR2tnZrbV7JsXEeKc8Ji0xRTmLJZJUIPnU+ZEgEZiWBwZGokSyM9sTkpuohfDfLBAP02Z0Q0l/
j+yDD0i5pDg6PPZcgXXUvgEjTeo2R57XpOGCOj8lHqH7ZXAPvG2fJa7NLeV2aofbIfaPYo6slqTO
GTk6kn2SKKvqqlYjp9tpb8mbUzqtk9mDwe2a/rGFhQQacqoYWb/JgvWuqxihmWdkSJjx4CY9U4tb
ZynlQjGXdeS4aQFyzV4MB4E4LmuJvsXuqzCWE3/PGutSqqkZUPZ6hp7a2OAjKAqWviBoQumebYtg
pPE8q6sg3KUH84aG6ClCTpVhA0OfWV3WIIDL8iozkjyjVeTf0viwpn6OzXVjN0kFpaLM+Kn11Lxk
E2HaN83SLZepzuQ9czBkpee7FPLhNx9uM3SjWKytjJZt7Vny4uL0d/FVBeo8dX2yvuH+X+8jexYF
q7+LcpphdgRwW2OM5LwSTyYi9yi1QlKI7/lW4oh0F06hmyrmtj8Ec9vo1IJqZNIlyYq47WYo4T9C
0/6wJvvdMRNkmRC3NXR/xiaLzqvDSb9hpm3faO1o75QVBv2OCPI5ZQGL8bCB75yYcREv1X3fxBgK
6K8JmMBDdtv+WqgXEWz6I3ofwYRYg2FHM3x2T4zJnN+CEgYF8c+tnfCJBvVGxQSZn/i7+UJhzw6m
WXy1n9APyk0PUgomX0Zu++NqfynOssLrpjZW6Zv+vSFY5bsdPIRj1uwYFzu701y08gOz6Xqvj1Km
OeaeivwAevNg3mDK6gVJIty8k++pnbPPvRNeXUJ4/Cq09JaHAkFYbbypfZQl28omiXJXzg6I6yjM
EuyiKwIDJuNnWOewqK+bARHSfG9RVrxeRB2FX2IWHvJ8ZoNxv/omsd+53ER8Y9aa2BLypLEoFKYf
cYaZkH6fIajWm7CGiuk2llazlYqBYXA32wOHd4ecc2tj688JpM0mnMNci1tTxuoeqDzBmjow0qXU
NOL1IZTVeGdop1iTSJAPqA3LavzJQjnnr4hGi4nclxnFydwPZArFEFv4+ms5YrrFO1g8yMwVTyiI
FFZY1sB4S0xH8u1rGdenqC/UT2uW4k7GKiTKR7TBxfKCwP1bk3iEMLpApLIREBuSXNaxYB8oajyH
o1ooNg0jfTWQLXn4GNqLRMnmWgIM1JXT9NjWGOf5x2igQHRsyNSOy8F/yq4uWIZt22/3rK8+xmTq
OgPMS0VvP6KrQBWn7Ly/v1qOTqZF5QGq0gJutGOBs4ko52Fi6+6i8sDEhKXBC5fnUOSq+1xyzF9K
JTH10T0VzaciK8buH8XCaJQXRxav85DY9x1GUxyakNXTEZFudIeofYYeG1wMDgnYGlhQ9h9n59Eb
ObKm679yMOsmbpBBBsnB3LtIppWyZEpSqao2RDnRe89fPw/7blqphBLqxlk0GgcZCob7zGtcjn8G
fvAeCADRTbooSu+jQYt/1DYUkpWcrOmRgrh5X3c1hpK0Qr+NmqbnX6Rb9Ye+sEIYWeTClGnKHO/M
2E5fsPCY/gi6Of6qnbvmAacCdD70lj4wzm3wFMnKIvG1KWzfQD3XrB1Oaszke5pnZebSMm0LC/g+
ERON3CDhjUM8g94ENY2NHijwSMB32y0cInEVzEqPih23Rx1ecakIywuBM6uNAaKQ91PI+Sfoon5e
RxWuC1dJQjHSM816vK4yXrJNgihrhUIVgsAPKq3C+srJ/e5HQQ8EVhTSKl8WbisOj0E03nA3Enlh
xRnFqPxmFKDrhrwd3Q0QFxtwV2H2PdRKbt9OxLV7wKhUvw8nFBf3OscoWAVT0t9onTt1nosIA+mG
1ZADNFXdoYmcLyRSugMDJE4d5zlQ/0X+B/2tErVuN8EjVuYGDtIxdAHKAogQUwgzVHDEJ1F8s2lt
0B6I8JfxzNYO3XWAakrkxUk83hWo6T9r2TQ3j61kw7BpuQDAh5ZZ90QqH3fPtgKkDhl2bp+w5uyf
KfosLH6M1+/8IGE2NEy7IxodlfDg6oPVcfPWenDDDDWCIYpn3gfSfJCRUBBQWo6Fc+vqbQ0VHH/P
rqeDEBXNEVNlB8yGHrR30rdVvdVRq3i26Ub/4HNLa2/6WCMiqAiDdSvqZFR7wLbxle6HfuHJxtIp
n1EmQB2qBffroSdNKzkgAXY+uelIYtwXDj87KTU511UxDcciCKrmasBpll6ag2CMRznJoUhCDQIy
LP+FYhHd+mILIwC+UN8gIedBBungcyViHtbEsoh4hJPB4ZsW09V10oRAdbs6AAxAUZXgtczqGdRA
EfQ6Ot1C34G7qNRGg9RHeEC9T6yhWhqLn4kJrVwWhrivGh9ONjdmsYEFG2pe14FW8KJmng0YRU5c
7wdUtMNVnBZB/Csjy2pR39ENa9VPQ/ktnGa32IPyM9VKtFXwGKk+eOqhw9PFRMba2gQRZokUrfhe
Tpg033AAEvSJoJfYKxhF9ZEGPf2Btp5Q4zLkGDo7WIbVr6RzO7Lc0Jn8VRflMEB8OKPTtiv64X42
+Zi0fwPSvZDq5bNSUrNApOc6Vj1Z7nzxFWtxlfq9MaTcdQKkpIb2XApMSbOuHMjC5VWU2igS5AT3
zY4kPn6YGq58LwDS1q5IWrBgs2H2D9s0R4Nl5UTIwq1l6PoPXSZi/VYvMnUAHNAheh4YwdY1ZZLu
pzxso2sweDxyDcBWceWialusaKS10DVc1APBKKkdzcm6PupIremeU/fFYzOY7qMOp9rc1pyehQNf
aLuujKpgxx5dbv5Oq7m5uzLZ0uTtABONhv3cqAzUYTNq4Jl6k4Ppdoa5W2xhCy+NDOxT+qLp1HqA
YbpdurfQXmCjLgVLk8oofEdRbsd2cD5rdQEGJDLzNkWNveq+TQh52esU6PBngOk0n3wIyCDTJxPs
e1caVoY+SgikeaxrKD4ajROgW8Dmfzi54kKepQnuLQCK+RvK0YhM2wIwDCsdi5gWdbbfPY/t01jM
6A8ASjKq24EBb/QZTsUGQQ0tYPC02U/QqLRryrZSeSPM9AG4bmIdfEir3TrNQ4qo3CE42sNo+/s2
rpzoLosNiqEVHSvckvvGvx6mLhfbLkVffdHMkeafBpvzG6dq64EWPYo64OjiBh12GM228CLf7e5Z
wT6lwZEXP103sr6WgHzsK1v6uGIjmDy5hNKGkR/l2M2Kc2cZ36F82V94+hN904ECJQOOdPenXmv6
A4IBZMRNMVD7yED74oed/XarZja8DImZ7mr2Az3YUdh2/5R4sIQHXYrAvfEpzGveILty3lQSusIR
IQoZkRkYxMZ4BdXPc+2b4QqH6QJSsxbqgFocizg+AZfRH3SVtRwkN83GrSwgFqzLgIr/RlkofSC/
N0vCq8DX7AfUGyBkqABE7nam3EihzxpNXADtvqQ5YyLGZiGteNU5AbkyGmRoH4xjQ+nAEKbDZQKI
8T6uRlynZ8qiI+CFub2WDmR3JGENRONiukjo+Bna+APVFf9JKi2P9jDMjJ80kNDmJG4bUOLsDGOR
qy8xAXIajMKFsiAUJ1gR8QTDneFVx4sj8ax+UaIGTEwkaIMBz1fIAOcveKdWxZVtEbR5cUYQsEEG
2l5E/UK4mxwuXMlsNEm6J6IwVqkYxnFem5Otx99EpZoRIFuJSEoQztmddDEp2o2Ex2xzagXZZ2Q6
C+qXs0l9IeFu+Kql4ND3QGYb5CUzmyKjQ9AKNjs3FHr4wGVZ9EHnU9+mNe2KAyFKahzIsMbkCiCP
aKAI9gnqo1YaOnB9HcQUIGrTEpyzijedG2Oer+20w3UDikfq3ECnbfMbitLqm13RpnvUUIZxNhO1
PAbUgHohdjGX0KVkGs87BWuV+lkXBdVPFyjkVQahazoCfRPzTg5wiXe9U9f9LT1W/7YrVPJT5G0T
fQYYDpaRPThRtoR9THpRSTF5oust+7ukDRBfwaLDuKXJAmKLhAUsIH0awMOqpmi1q9DwxZdkCjW1
x009fhRFi+xBXxQD1IIkgDvkOFF6zYfp79ymKKIND1GR/Ywbop9No0VzteusaPoExhwB8kmv1dcw
AXI4cr45tkHdhMBi7WC8zRfEJVUp57NAsgoKsCHjbUUHYKANQ1Phcx5ge7yFW5B0x8SVo70VGhbn
syA1grcrKmQqWI1rXS/7ykMjzVWbPjZ7Z9sjpwqG33IBZxSkX/lhkE79DTHQkraF5EHa5yNa7Juh
IePZxwhFbLDtbotb12rzr1Y0J88OMoIkR7o/PU5zHBdHYwRityHAcYxNYIBpXgfjHPhrzD5BZoaI
NHE2AvBbVJt1ukdkiPT8R8cAWpjlgRciKTRfj4gKdbvCDRLT4/slPXzfYGSzFnX+OdXiQXsCctzw
DsVqto92FBv+BkQyETQkJLInfRjydE9yl9SfGq1q7sQoy36Dc0QfgVyIQ2ujo4b5NQGtFW3txm07
rJDs8AotOzKxsTRAftA4yXgNZy3uN51blUcpi9JEW8aeU9whRoNTbIHsJSHRsu5H644gskoLXUBo
6a6zm4E4hisSDYNEc9YziSBk0hbPIw8TEBBda7MVpKGcjhp1+hHmlRlnSGHYXbkC5irHOyJDo/TQ
iaS4i5GqdWXEgL4PfV0M0aFkLSgdAIctj6BDh2Ezg2z6lDh9YN1ivuEmnwbMV2hQJ824A1Ia/R40
zRbb1I9ZNN2YjQMVNQSgDJUvB7zRrJc87Kvxhn6wXW+bNGvcq1GDHUhDYYAYTrutDTb6GOG70jSm
+KIVVkd1ZFYtMYA9UQBCSyeGSqoiBwaDlS28Nc0RnoNhCBqCMx1KqnFGoN82pRsMaJcp29qUaH1z
JbTEX1u9pI6EihFifbPUht8gOKyXpKjhZDtYq35CQa+YPsGFC38TipTZQoVv1+4wgglc7vI1SdBI
pzYcg89FHVPzBdBBlVDUQsY03vL6Dxpm0c94zmkq+UR+O5viQHiEQda46wJEWrcp0zbtHqIB+0Q6
b9K/Tyq9+A1jByWbCrb8uEn0xvRhAM5UO3RHx40By2k8ie0Ao56Nw6XBQwTl4UuYVYVz5QdF92XO
5/kBYQ00GYjL/0CgKrh8bLcpEWZo3L1sQHQh4DNPjyKprAXgMIESVOyu+0aG8T7SVHBHAkVTSrWQ
6a9SqyFjWpTICg/JMKQVzFrX4pXT9rp9KNuk/t1VA7RJo4ZqjzxtBZ/JoSwx7QUMhfJLmaJJu83k
7P+wkrHtrnBEcncwmP32emzz5IUqYyMAnLXmtQV0o0WSFF7Ki9vDoKK6B/qX8xsQgvdOJqsNQnWF
i2Oen+3c2A1qD+Z9lV6NcZzqNAJng1ouFjouSJoyuUG/LEhvEK7hKi76BCkGJSkDr6uU5HFJZ3v/
yhE0GzfCmO1iI2oXCVsrh1u3MpGYBbMJ4729KThp383abX9XduEfEQMSIJ2HFoxIU1b6oiVPjkOU
r5J5Mzuhfo8UNHCo2k3LexATtL0blnnfIA9GU59s8bsAE5+sgfai7YyaLArss1/qyUZLpHphsWpc
oZDhDg9mNOI3PpdII+LxlCbWNU9dF+zQKDLDHcxKloD/Z7934jzlZbKk3Rx9YNINrXq8ZTzyYOc5
JEap94FAyVrPc+2PJfxk3s95FxnbMe5mHIXDIrsHBUt9lm+U/clrkxqllbTzS5YhvfcJSZdabsNe
tL/Qsg//kNmMNxFwx3tzKKAC5qlefsGEUz5x6bk3UZe1X124k90m0FwH2nxmPrbGYDwHBJJfrHke
hlWANkJLwjbH2oZCen5IQDqBkouEyXMuKCeuE5INmO6OAxOgLTtUmn3Tt25ToPcaV2jc/SJzpqOZ
DpH+IwK3+b3vpP1NlD2mEXqMABJpd2A9pEYHWKqQKQzTKVHDNZpZSnopJYpCfKNNlvmYqwfOsMmo
h5leDKG53lL+0h5mP5q/G6Ku67X0W+sbpXO2OQbBpEuI0dZ3E9oGyBog4kI7HIjSrRlQHF8RxBiE
SrgY3WgVGM2V2wbFsHE1lVJSoz+0burI6Wiy05UAwmoMf8wpTu+aIvZBPvOEoV7lmw1gOl9FqWfZ
wxgf0ecUT21PXKD1qZ96UDGoaQqH3ttg2bnm+a501Y0zuzpKnI0lvim4D/cgesLQS4CoOmA6HUC/
DizsPV0SqP15pTnPOAva+lojBtxS5USfqEt7BEjw3h7Dbc6LB5YAfJ4HY6qON/DEKHBaGfJsn4Hg
C/hzKIzASCs7utnj0p7IafxCv0jhHA2zobe7EKjBohLQpCReEX3hVWPRL0Sbos0AsDfm8IT1hNl+
b+WEyCOQHc3YpfpY90yqIOctQJ1nXzqFnBY4Z8a+r1WzyOlm/EVTVbe/gwhRHZp5g15eEUsVx3ho
dUQ3xqH8MylNHA2qNZT3aZp/kolRdltnckFbJxxYeaR+OMdrS5Yut67kxb7R8VMSmzmLtGxbpp3z
TG6QZp6okWBc0WziLY2mGVm/Kq5bBGSIAIdt5syE3b50inrpNwfR2hpgOazN2Fhav5rlP01qSl/a
nCj9BZ9ssOyok+rddVYherNC+A+Z/L6is7jCZK1QmzxnSvQdKKKswsi0noawLOhBOAb1/piCO5rz
VHl+T2rORhQbk2ZYRxBg+xUKZZXlEcGoPxm4v+t6asTLAjYKVnpPTsDtQx1i1aE4uPCQgPEjEzu5
D3oW9MndoDldeB01pYLcB7Gf41hDhK2KIoYqhfHeLisEjDtluhj/pto8/4wo7iCIV9T6tghUa1Lc
cUwwgy3iyp/8Cm2dlTWiSLAfbIvaFhw1Ua/8VrMeIiSEf7cKnWRkXdzhNnFrP/As2XDD+hHnd2uF
wBe2aW1hXTrJsrhBgZeevoZmC5qyo3hWjWx+tqiSg7IxCEN3jurFnxhPo/SG17a4geCEDWbjC73b
aLUvAE+nkBaZQBBTCUW5+8oZ2vgRSRR6VMjo1U+lWbVo9E9x/wvVrqpY9aYt/tRmIfw1UhR0OFBB
w7Y6VSHRAbct+naVGb+4HEEUgY0+phNlDuo4EADDWwo7+1eGrG2PBhV6OquUVNBeoczEJZCnYhhg
4ddw7FxasVdzRbhB6jWKZIVej/qtGmDfTVzXvmekPq9HIWv7E4h0SC+gk9xncObh3kBIvUJOZoCe
HFuIdG9YD2AiiJi3gHhGx15abyEIDF1WSX4rstL4VYATKA8uIpIZuuWN+I25hya9KcglNNJctfFO
gGC/MZ0xa3eu4c+9l9b0OzcTdjpiBxJvulHO2EFlGQN9XGeJVf5IgyD65gNufDKVOyL+NtYcpt9u
Eopshx5U16xUJgIBAKfr7iMsI/x9XCdJdAD/QEwN8K49OGahIywFpPx5zCPn2UFpn/il70egMFmP
8rQ+9z+iTBKtz20Doi81STkBSVqPs2PalDWR6oKaaNGjojnTJuEtxXHrSXNT+MFaYqaIMTtUuztU
DRT4iaxWYIypOy1hQAFC/cFqZy7FsoR9Rwe06Zut6nPrWxeUCsq5MctHNQMyxEAhEJuY3jXoDfQ2
DPrRJtkpZyi00CCFfLEGomxDxMRmHCFfZEs0eq4CNJvZI4O7CjKu1nVIIWwzoNnUcdvQvfd6GyD4
DdiQFg0zukOoXeM7qYwI877WrXCIHpL0MUB9xEf6eqQhCZ7S7Tdo8MJF8FUygofxnSnDMRIpizXl
EDPdSwnCblMavfxp0WjPjyj7E1xntbYIXLUF4uuxiTME+0yTX/U6UI++bLm7yExurbApf8lMn1Og
S9De1tIG47EGzUOoCrOxOI64pnzJpiz62RW1lsP7d8ynrJl61DPgZFOiCEr9K5r06ecUXHu+0Q2D
TlglFAY6LmX4l5w7dQL9VoQOwop9SdXdyoCzNrYzPmV9N36tZoDvmhMnwJGx7byuo5EqszRFhC4u
WO+nFEyecT3iRwBHjNhqkRiAcrXDkKm+03uDjTEAr3ucSlno17RFIzJF2D43CDYOYKvQGYeOoUB1
alvARmhMtbbUH5CiC4zvlmqomg8Yf92E3N6/TD0wpq3CqbX4pME0oVo8uQ5+fDFq71QCM+ncmWkI
FaGDzFFtZiOEYhmHk5zWAXDMAy9JlyJOWoCibjTT+txlVscLlvIolfBJu1VkVFpCHKnqK9VHrruO
89AmOEEtRm7sse2/z/Ykv+jhlBvrhg4tZp195bCdAzN0UM2NJurHOQQbCQQpu54sIQXFFddvv4UD
VO4jccp0BZfZaLe1pKofcBVAt6eVjzY41N7iDhwoqSm93PCpH2yuMbcLZLymIeRQmvepdaxJpZKv
GtoflYd85WRvsQ1LvuZho0aEaLTx6q+KhIQsiD6TnVq8LqJAtKOvKwTN/6pCdxiqPMWExpGZONbY
ifyUehhTAs4E3ZPeh6eATHclfwUtBFQoaUDZ0CwYgs+lRU8HQ5eYMl+eoddA+UW0gF46NAK/LxZ/
zl1Vh3n3iba2Qexe1IH/qHejmPFYn80DvKMog3VThfnqL3eQcsqJ6dbgbOJrOgsuGuJs72T7l15S
qSgpDK5D21e/adm1T7mMoyVwApIlYCk//zXPEBtFL2ECq8bwCWcFwEUNpCs1kDJT278gUrausPFN
LpQRSk/waF6JBP+dfQyeebrgCLU4Pp0a/CymavyKLRCtWFyV/uGK1QB5TERZkXUUiL6jjZJhXAKr
JUKToh3lfuyC9DgDuvs++cl0aM02vv6v//yf//c/v8b/Dv4Ud/9/rP/kXXZXRJS9/u9/nfFtMkw6
4kTypilc/cTucCCgsbnoFhoMBCXSr3EtMBRYUdBz/9VQCDorCe7EdU6c8oJ4qvENIn/SDPquaDO+
aF1b35BpjBd8qd98Vm4MsOimkGQ/Fp/29Wcd4jAoUNpSXlRr0fUwd8aO53TwTA23CCuTP2pMYm9q
bDeuG6v79f4XXabxak1pxjGkbpvCIlgUJ05nVdgHCex8HCXyOj6UIsLsEwGPbRO08AbNPkSZJ0k3
7w/6Zhn/HpRZCwHMznBPlnGeyqENrUyhWtWVX4RELjsvK+0Wkfzoo96KTMy1TImLuom3p3uyjDTO
xhbXA2hnZdlsc9vN1xBY2/XoY6300VmZOlUV3bJN9AqVOHH6Mn2jL1HGR4LSVg+1G6efRlm9mFmf
3Xx8ILJJ07VsnWaqOHFmS3VlAXdCQwD13GY1UhO4Nbhft/TD4Wy+P9YbFzgmYzqYQbq47TkQeF9v
Tni32LBkrunZaJCiMD3hli0LWhZgh1fYZPTr98dbfu/1fmQ8d1kubhgDBt3r8eKyDZA/Y7wajP4O
JUhtY3Zzdv/+KGdmhb8nhq1Mi+KGebJUWRXMvOsOISeeZJ5fxO4WGil6ua1AEkUO6uH98d5ueAS3
bRi/rmHTEzo94roGOzYTIPNS0TWeYSkauxWiRebgzF/eH+rM1OBcGhb73eYbmicL1i/FgSzChGLO
U/UUlx0tB7s0X9pEp+BaZOFH70nbxNcdhB8FAg6YsUz9H4+ChksATyXYOg2J3v0cYJ5dga7yeMcv
uTKe+YpsC3zsEG4y4cycrBrKB+1CZ0CGBnXQPTYvnADqMx6Mto86l0MoZij0aZf/uez817MyfPgq
MIuWs2xWK82IxMEHVlhrsXnhgjq3XtwZ3IUAcLn9T9arNJqqGEOmUoNpgLdLij0EY7wLrQEdtrmK
t+/vj7Mfkb6pqZTl8ilP7l4cQIa0d9mKeZ47u3GQwdrERGzXNvHLvxjJcCUCJI6webVff0Oo/zjq
2NDFk5ru/NwF/qYuZL+Jx6D+N5OSkCwFn1BZ8mQo34nqyI9GEzoPpTv+LbiLfTtf42oSXrCOfPta
szMQ+6SzBmzRVqffD6WUKPQRGkYhJwfiPKClsw2IzN0Fx12+DHUNkq81NPogpll113CZ/P6jVpnL
9nSE45q640hHP9meBel7Xo+oPxi+VuGMBAedcmW9F84QX7iQ//6tkxtZ0liGHyno/xr6SXgigqwt
aIlJL5/z8KtW08NZtSOGRyWws1sRpsldVNfmNe2x5og7nrjlyZ03NNudA7Ac+8+UlP0fwNq5Q4YP
Tov+frKPI53yrgYp5sKDtUz9vT/3ZH00DfBqohzpJXQsgjykB+uPGCJgf7FBxF142dRGKBAjH/L+
dv87+HxvZOP1fkcvBeLLwMgNko5AHtCby5xbRenMq3TVX7sLKIAywYtfy/oooizcV51/4a84d7y5
/FkvtVxczsl1DKXIjCVIH/h/KE76EcrjDSSAA9Lh1YWhlkP1Zr7IKnDCAQcrdXLoKLrEHYQ+0/Pb
7xbwzR1tmZzGLuqyJdJC73/dc4PJxV0UrAekCOMk5sHfvjUXVVwaj3mge4VulkfNjuudNYwp1XgT
LtqF+ennvqVDzYCIxFC2cepp7MK8JorAiBNZlwbFXxwKwGX75cEmXD9MeIABRzHUFhHB4a7kpaDH
hVPAhuJI/KQZrrqewIJXa1g1YltRLt+9/02Wp+FkAaAa64iqOFT7eEJeb7h8+fwFwlog5KBbOhUo
fJPm2+b9Uc58BZ4ll4CWB8oQ4mRb+/NI/xUxBK+ZBEK7JrIptmWsYORP2/dHOnO1cn3rPOwGX1yq
k72bDrIHeUfsR3+oPsxh7h9K+jseBZWlCaHyXd/oIQqRrnbET6T++KVKQM1dh582F8QbG/YRPmg0
hJbnaoV23yoB40JMZXGEiJ1+fX+qZ7azhc+xSabAxtJPU2nQkjCDK8YyAAzvyyLuvAWbjyELAuy0
NrThwrc9s4qKl5ElxKbbop/3eq9grYPEp0VRH+xac1UNCYqAZesca8NxLwy1/NTJtmQoVzcIa8ic
T32c8e5psAvySRlSmyZQ2kQdwqVRiDQ4VmubwRTGJ/yytAs3xNkZOoajLFA3lqUvp+UfgSiAzjpG
swmdNKgYWyqd4EhKlNLhehT7D68evQlUyjnDjo0I6euhlIbCPKRTgtzZFw9mVcZ0DsAg7+FaJu4K
EdzKuHAZnZ2dq8gqefN12zmZnSVbnTuQDSOCoK02GlJjn9A7seJ1BOH84+kKX5ElVI4yJBHw6/m1
JE6ACviU6K0osEbEOTam3Zu6BOX5/qc8Ny9uLsc1TPxhbXkyrwRx7QIssuVBQ7OwHUKTWEsxre2A
H17YIH9HKqcbkxNA8kBJBwboybRg8AvVdUwL6yebHhH22PE6nmg0g76FE5UObj6Qok3Dn7oG/o65
T301dzpx+ccnrXjG6Jxzn1rWyWPWpNhE2XSyPAx47X0HJWo7us1TN8CS/RcjuS4CWYB7eCiWe+gf
h4LEDcdS/gICRQOHAfhiaB8ZIF+xyLvwec8de3tJzbBZo+nrnLwTzViDz2rAUpQAfg8INNJiw85q
XdPAuUJJWjvAVXT+xUkktYCQy6VNeUK+np9bItRKb67xpOuWCIOAwchCpX+bzGyfZZXx9f3PeXaO
9I5sk+gKgcuThSugOjjGhJCTHxXdvR2ZsYcpz7xHYiM5QhvEgwLxwo9niFzbcsFV6UR06mSOM5p0
gOvQck8BquqbYjQzQIKtbdy4jP3TisLo28en6dgOe5MdqrjoXn9VpNFMf0TYw1OT1TyNM8rjdQGW
Ncai9MsQOumxG7Tp9/uDnrsJKC4jMeqSyZnWyU0g6tyuzAHpBAgy47qYtMlTqQZPgFbx7sNDUfKk
HENBcKn/nHxRHLcX6hkNBPjA+jqkUHmkrJxs08rvLzyGZ2ZFrRzyk7BJFwlvXn9KbPSAl/RN44F3
/QZduPXqOFXbOUIS8f1JLb90crvB+2NTEjpRiBEnizYK32+SUucogCm5qXGxHiF/5ph2vj/Ocku+
GUeS/0Kgo0Jindyijl3lSYzWrae5bnHAZiiBeJgjUTAr+0n2YBVKHkEMEezk5/sjL5fV6ci2UABK
aJQp6jOvv6VT550V2LLxAmENDxbf4B6o37xuwHqtqynXLtRZz5x2mwoBdXEqW9I5vTzxgMsc9HrY
Jqgw7iLDtV8aDYJnxLuBmAlWlSkl39sPT5LrGikYKaUQpA+vJ4kMMgL+YLS93kWorkAx4lbRld6i
DYm+CXnkheU89yryFLI1HWlx/OyTe9tNh4k2aYPIWpckP60ws38tt/tPYUPvhD1Vo9Wuh2MIiWmG
8QGKK3jMqDuq9fsTf/u1LVu5xBGS2AqX8ZOTApMDKaeI8qhQmnGPgWL6QiMCN1SIB9fIJlj2aoJi
Y144Nm83lWVzQpk/nBAEHJYD/I8XUqE1HDkYLOFliPtYki+yJlhOHiCz/GETRhdmeXY43cGayXR1
l/fy9XAtHoGQlwA3LXqAj+B3zEOdwpEftRGCdlggOff+Zz0z4PJF8fyCEK8zx9cDOmpRKC6GBgKQ
Rlsylln7MHemOsSWP2CmWbQXZnhmHTF3Y0ybJ4Rg9eSNlFUfZYRWcEHdrNlHskTJHpuHteb7yT4M
Nf8wa5px4dS8vZSo5HOVk9iQu5FUvZ4lZdmC5hFHFX8PUE31iOFgQrBj62X5W4VV9TtuG7wEYBhd
OD9vL/hlZEVQQBaugF29HtlEZWiqK4u3Ei3TDa1n+1BLxzii+VNcaBSeWUrqtrqkFkcBl0vw9VCa
b8RlaJpAHEr0G+txmjfwrAE5z+VD4ePq/f7OOTszVpBqEqg60zp5UJLMDrU5AnIC5znfFgSPwPt9
bYuMTnrhI55bPp2yjqtcmk3CPtmksTHC7cgWLZkZCmBfa8HGRIMHtW/5hZ6vsUPcaLFMGLUL3Yvl
Unn9pBBaMaTjEkHyRU82azJMuBRldQv1g6qShmPRNqLcceFIvF04sg6KxuxLrpo3Z7DX0SeBCd56
TRMjrwMZYI0gTblFtRP1IVxiLnxOfdkJp9Oyl5SMfpNBYHxyHGpRIpjcyhaks7WIgWrxbspCcxPY
Vg9jHBrNTpQNJAElsn1VZciWRm67aftAIvExVJ8EAmtP72+nt2us0PIDiGPQb+YFOdlOIK4D+Hes
8ThYOeqLtV3cp1pif0czSD23LVzMfTxKFLPBbwOufH/0M0vgkl0S8PEPfI2Ta9611QgzF+yC1szf
A6SQabdgOD1BZeIK3L4/2LJrXn9+biGd5iznxpLEBa8P6mKQizgiThUCSPcecy4Ed+x52PsZ9rmU
0+xDEWQIS3ZtG28sAAgfrwLbHCLG569QiLOfnKeUwqhA7KnznCT+TS7UfMKt3UdUNjHv35/q2wPE
SARkkEh5u5nv66l2C/EgscDbGGMO57gK211Ek/PChj4zChEYueUSGtCJOFk9vIUgtKM/7hkOXN0J
I6ArpAX7zftzWX7lZNmWwuMyG2gtbJfXcynQr0VVekSqdZH2mkLZH5Qef5XDPO/+xUiKCE+S1FEr
O4lkewTMYK0MvTcEakKmJnaRrPEPttP3F0Y6sxUpmJN+6AhW004/XZ/QwaFGLTIycHebVdl11tYc
jeGTblCkX2WySR6zCbpeY/fVczOoj5ePEaIDMWSASlC0N0+OPVq9FHUyUFQLWPFID3zeFAMSlYkY
zX+xfn8jFdy/V++0C4gcTN/ZnTGgzFPBjkrgkEF+j+8QPrzUjlg+2+lWsZnRgl4RaEufbEjHx69K
nyBZVnKWD0jflc+lpoxnQwPWu+pbx11nRV58+LXCnhfgGqmkTsHsdDFR7hnHNDB7bwQ9eY3HUrnW
B9e6cNjOHQO87ij+LSACurevj8Ew4REtTNTaIRoiETpLZFvlXHvY+n28PMVUyCS5PuimUgZ8PZRu
QFQGWw3Wyca9xEavdYMpnrUKJPIsHz9ySxVlQQ7Q9rZOjpxRN/gD9bL3Kr+ZdrOLSHZoufY27cef
74907rKi+8Yrs2Cq6Ei/npRqZebOKcYbVV12h7ZulJc7APzfH+XcKvGeSgtKLQKZ1sllVUqfol8M
5bJycBBBoB9V6Nqq9nNb9BfezjdDMQmCahJh/L6AlZwESTOSS43qsHkVVm/vcEqZ9tXQUV2AfLR5
f1ZvztUyFF9OUR4l0DVPHi4NT2/oRCgfJXkW7EE9B6gRteEd9mzNN7c3YaLGmHcUF2Z4ZlhFkIvT
EK0DXpnTW5L+NfugxBaTF4Cguv2Kg6K+S7PE+IP6qlOgB2VVF87Zm31CvvDPQU82v4U0ThaEI2Il
kWkQe07tdoqGfv/+Fz2zeHTuXCYngcyIN9CjiOQHd0Z6sshvXoFVRp/TxtUNyLd54Yi9ifCWCQGV
pD3LZwQg8Xrj+4BJIjkmiz1nOmLQhsCrKdHiAa6g7creUN+JwJKH0W4unLg3j9zJwCe7Bj0XgPRm
OHsttJ0tGSBCRpEFOVOf4/IKzfVwjZ4XnHssiI80krMLZ/Hs9uEd4MzTMaEc/XriSO3Nbe1ieCJC
rKhWkUDcch2EaX70EQWIIWVUqIJMKFsc3l/c8wNLCwkqumbEmq8Hrm0dIVb8tujqJf0XFD+qHwZm
RDvIL/a6Eva8S7CC/PgZXXrilAB5+QB+nXztodRcPfeLZbZA9j2KVU127No8H37Nfa7d9WETa5Rt
i/rX+7M9c2BIn0h9+c6uBE73eraqmM1qQv3GQ3BBm+GPdODh8S22Hz8+DuGmJNB0AY+e9tp4KYzK
qWFMKwpQi6/OVPvXYQhT5cLynZsQtyo1C44cNownE4ra2TZTPxGLMjIWrgUuDHPTX+rHnrkB7H+O
cnIswwSldqQ+hIcASLuzlY+We+guCkT2h4shAL0I02mMQMekK3PyUiAkVWV9aACyUYXxLdQm/d7o
bFpc4IfW7y/Sma1vE8/iXa+WXvMpbg67HMfNU194iL+huYdyJdrgw3Soe+HsA/x1Vz0S7RcW7MwN
R6iC1s0SGQEKOQkihB3aGlZbOmpzWf2LmssPdBHnm4E74RpqS7625sVhzrWRln9/uucWUS21LeoI
FPlPtwqWd0GbJeySLlPTDiI6dowxvD4DiZ2Pv0s2AfsCgCRyfwOOdWnw1AG0HuhJTbErRFGtbcoJ
F+7McxOiTAhkz4av6Jy2C8OhdrqpxssNFalq6852dWirwtxjECw/WshiVy5lkAXHaZMSn1zP7ohn
HD5fhlcvhYci7KYt1l/T/3J2Xj1yG80a/kUEmMMth5yZjVpZWTeEJMvMzRyav/483HOj4SyG0AcD
hmEZ7mGH6uqqN5wgMe4VP9/8KofYoZKkW7whL0MU3Zk6lgpflShDfVclU3xGAR0Rn6JZ/pcJ5OKj
mEg9kP7E5VB5CjC/dAr90GGKeQdfwbyrsU+5t9kmYmf3vXXYWCkCok5uRivrcixsE7K+t5lBw2h/
5/ASz2kPPS7HHjfocYvw5bhUp9s7fr1GLp5YrBqPnNc6OUWULTKgBtcei5loL71ePSxak2eBbKZS
QJbHhBEFavF4e8TrVsjrkEB/LI2YAjH28jOtysYNQHrE48wbUr9IX/WuZ0875mgno1VH8YHw5h7T
xEKADmKhdowqFV7Z7R/yVpjhu3m0g+6iK7MJo7mjYRKVpMDcMld/UfoIoiNUyulE/Wz6JaregquE
Jv3YtcYe6u16bI49cRUXP+r3FI8u56BWYnseZYRXV5U1wWCaM/09CKjeETJSFzRmMoV92Snh7U++
vgoZ1tLYx+YKvdo+bWHmU8ha73OM1c3QkVn0lCN3d749yvXxXAcA1M3bmQtC3X5c7i4SF7kZyGxk
3RlGjJMWui7HuW6+/PVIjkkEWF/RpGbbHAJTdKpys6NDRzT00MuX5DS5XnPSlsne+ajrw0nTfMXn
ujbAiyssWWynliK6FAS+h6a6ISqkw1UF/SnhRkdwr4rvoP+9ExGuTyc9ZrCfvHB5ftL3uNwmgwNr
e7DA6kHQTM9mg7Fti8fcee6h2HYpcOG/nc+1gMQDnpchzaXtfIoxzzvMp9DDSpYBUu/cEhkq3huP
JVianc24nq/L0HM52LqN/ugJOnZD+dt8xT+VRkAbRBxH2rI+dXwjUBdrwqwXlr5TGV1IBX38+zik
A/FCOgGc+ZrkbMJtpVq9FdPxRE8ic54wMhwPSmJ+FYqFX1GN+in6pBjIziiZNi2ex1ap7/2G6/W1
uTEhT61MEqLAuun+mIIq9dykVzUZyFbx7pVJxidZONE5L5sFPSG5l85dn0zGo/sMZYUBKbxcjlcg
3Yjgjyfx0tG9J+rMM3ZoiRHE5rBXY7iOcI5KpNE13eZJDOnicii0Y+YFZYwpsOp2xF1g7PpPqYdq
uzb0+QBReLa+Y73SPsT4se/srOtpZWwWFRSzSUFlS6cqpIaO6lxNgYtZ+NMEW+YsqMOicqV3p0TV
hp0s+Xpa15yR9i/5jwte0bj8VjxzZsVOnSlojYYI7mWzj3gGVqdq+/X2AX1tdF4eGof+lu7pa0Nt
7XRdDlUkLZR0L5YB5rEoM04lACK/NTFLBdZnDJ9HFLJebHR13oHAlaj9Z7RE/FUiGpcCLHb9qSjt
nY7p9a3i6ERhlYR5vc+2iD+kogYVyDCaKZGK7SDiPcnBmIT87/a3X8cLkj3oNGQrPP+vgiHscHy3
NHME3R+B4S3B2AbAfJr0pOE8ChjNANYAK8oNkOnsDb+UqOTd/glvLDQFl3V0anRIP6yb/o/zanoR
mrG5y6a21PyRPKE/q62l3gOON3YeQW8ORRcNug2BH5Tv5VBdZpCKdNoE/1bpcUMTiWYekq5D+Nkx
pmHnonkjKaNGzGPLAPq2vvU2X5aMbEIVgRJ0jyZFHAZdgyWNgs69AT31MPYabHVDpidowe5zt7Tx
S7xoe9zOt1YYnix9IRfINuyf7TejGKhr1YzDkKY9St3AKSbFHFuUC+qE+MGia6krQVHA6ieVGT7e
Xt03h+dcETws9vP2sWsWXZTkBI5A03ILxUmNNnI+rjzozJpRRwQLD6B6QNOhxihWcf4aW+2yBrST
VwLQ+jLcrEFvA+gY5nYO4rGsf9Z4Fp6MaLD8aWiGnSP7RoTk4mEvw/+kIrIlsMTa4Pb6Ms2IouQI
Z+ChfJ5mAN0I26Ro3Oj96fbUvrWbgRvRr6V/qZFBXa5shi1mbjpsr2b05o82AwSwGfuHrE738Btv
RaO1MLLmTCC8tju5H1SsI1PAjblR69VdIlzElbBCq7KdYLCG2k0opj7BvQ2/FTbtlt7qFHKs44ob
rmoM9wF7VCuMKkSHqqFfPvQWYtdgnr3wryeSi3utxax4Cv0Vk/BHBELV1JniHPk8O64nbMRwCwpq
Y7UJajukvnbCwisObvuNdNYBGcEYWbkGl+smQRqXQpWYNgM3njTEzoWH5d8iVOe4NKO2hFOU9hV6
y6X8iRSDhcQ84qpo/Dar+MxEdXTyezVD/DPH1+IZQHYvT7RCtfg4DSjKLyhsfB9UB4tZhNpYI4xj
7OW9osVK5FttPLohgu1zf5/pafXEh8cFisz6X/ND2SsG+Q7pkQerQd+UnERStYVjDUjwoYH5Qa2m
+3hCXBEXLee+MDFT+OtVhPrGkxNULAjK7fHLBw5lAsc2aEt9+WUhyndfIUbwDcHvPVzzdpeuzVPA
MHAoAJFS0N0EFan3s6ogYhwuQiRHt6J+j15rf8YvQqM9MetfiwzH4tvftw0vDGqwWRyHxvt6q2wG
tdDjrsdmrkLFRYlep+ePaqJrH12a4p+TZrJ25vONj2Q8MjCgjUQZb3NxDIM5D4iAVIhxxcupto3I
T23k7Yys6++caLTf59T1dgZ93fx/Ho71K4FREwA4jSR/633yx1mEZtOqMEZEqPRK74RQrab/mjId
kcHxRG0GuNVo91XcV5qvGrjEf3KdRDRnt8jtr11uTnuEh7dm3XNXHQHOqgMe4fL3dGppC4mRb+hg
5/C5WYAe4bbk4cDRLZCCZ2vnvtwGdb4fWiLcFd6n6Gq4m0OTd/QhMsccQkAO2T9NM9d3GKF5j1qi
pXtz/cYKr7iXlRBMexktj8tvS+vEQTY6m0JAV8Y5jbQC1pptBRFM5XC0yj4kEVSOQH200BUx5o6F
1nzoOouud+bkaHEJWx4bW59WC163DnCtKY+q3ltucHvvX6VSTAuFVmBovEAogGyhmQPsIgxW8TEh
Wys+IycWv6sLgQMEhrGolU/x9K2pEjVExsj64A1jf86HaO/CfR1lszkp8LA0XBe8hLabIeJ38dRL
R5hgRZ6fzN6Oy48YfSJDnKqeEgVNLpsPidYhqT5iw6OGyHKWnwZj0b7EY60bQWOU9fM0y/QXtzQ5
LrSMjkeGgrFcNVXjFxLJ6IOJQ+/OtnpjqT3YejZgGjYWv/9yqasUrX2k1PqwQlb3YVAl7pxjOj6o
tahDIK/iflnycude3WYNLNoKCF85njwdr1QPkKkoW7dvh9BxM9x6Mav+XOG1VO8Exrc2BzEYfYpX
IRqeMpcfx1WY2YTNPrSrARsA9I/Ft7bT42cX3fx3uYMe6rlsMJFeJZ7rIwLr6WOkReJ/mGPa8BR8
iZnUltaj/Ufo8kox5JZbD2HjtfJkTqr20C4JtmSGmj2KbvlXE+YevOw6PK3kVg18A9mSS1vzckwZ
cx/GuDSGqciKu2JIJFYoKDEeJDLfYZFExg6Q540ATRWdsMszGbIG0iqXI0IBsbE4WIaw7DQTSzsU
3lK/Nos2whM6Sl60xM0jvGl1nawNPHrjz2aiPTedE31X8kH7/deRwV4pI7xuVvIuQNzL35MPsowa
OU4hrtHJDxkTIwykas/K5M5nu+M9K4Q6PmU5Hu1W6aU+clfxt9s/4rVNfhkY+BEgZEkHyD8Ax1/+
CM8b204qKHoPGvKNYb0g13rQS+E9SM+GsLogc6kHKCLT93LMtn3fLFKWfiVd870TW3iq6bjrRqgq
t+23yMZKblX0VeYAuFT7DaMsrBFsFH3v8nQopvPY5ml+yM1E7+5uf4n2xoaiukMplqvHXp9tl18y
YgWIkVwzhXVp4IRULd25dCWG38inMXcSo4dEQW8JWftV1SzVcOFcnZrQgMSgOVbTVbQtre6cri7v
00StQ3TA6vPtX7mu6Wa6ydJdkzyPuILazuWPrBGH65NymEGgiu7UYrPk9xglhk1eKf+schovmGir
dyXmaPQ6snbnoL85/KrzA+ASMs+WvZ44djb3VSxDOxn72R8zA81E6QxO9Fg6leIeulZb5CGOCyDM
wkRH26frGSl7zcF1LbbTYJIusFJgZFAKvJwG9MoKujDIJXMN1bhhiyVLHlNtGLR347xWnGMg8i+R
qYzfagX+wrOlY2VO6lJ69/jjiPxsJwYidkk1DRJ/LndcwkJbIOM3splTf9QE8sieIrz2gJuIqt8Z
kYXpx0R5s7kzlVT5sUq/9eipNaSkszBRiJ6iCrtxDaemc1PmLs36EcyyPg/At2VrJQ/xVPD+Rk21
MjCwbOIzYmhddCTCT9+Hfki+tIXI2pC9E3k+SuJLdy9Wev2hndA2xdY5zz9NkZnfNRQOG9+WpMTQ
3M36JKEEPDqjLTyYOKr6/famu87MaJ7z0AaS6sEt3GZLo+w9DFJMzrgt00d8cmizVR37W6/E8fZQ
VxVJIEhrGwveHXC86w7i5C2eOqoR4smeTt/KR2MMaIKt430VNojZI5WuGkn5rCkxKqrcAANG5PW8
OL+0rm3UO2EPXfKRXYhs+u2f9kZ8oAIMUZaUEXzJtp4jUmtouk7vwwE9/m/YiopgdpXm5zR2X6jF
L8Ht4bTrxIXSr2uulDggwDT3Lvc4tRMVgI5ehnlsKIjRTkiWSpzKVScLsDMqhqNDHcS4j/q+Lnlp
NrINRhQEteM8YdNE/8qqxkM5jlIjw7ITxa8Xo/1ILO3GlzGao5exnDCRv/2zr/fKyljinuTVa6yB
6vJXO14KsKJY8jB1IyDyGZbsx6Gdpoca+4w9+tkbgzHUil1bs2SSj8vBQIfimq0vVahpjXPv4VAa
uk5ZYcsMW+P2d11HvvV5zXW7wn7gDm1eQ6BWLEWfBGAfzFFC3a1Xn0ycJ8yC0onfM+oZcfT5CP4k
xtNeYEl8+wdcbwfKtyrFW+QNeSBt6SEOLpjlYHtLaJFU/yqnyPk4e5Wi+21SO6GC+eh46COrcnZu
nNfTfRFroTTq0Jh5g+tcOttiRlIZ2hg1GW8+7Pr6+yFW1ee2W/L8ySpnTJKStqszhMvhd/opjoZ4
J44i+2hpOXrmajG5v5HJTV7qnBzuaOXW4nC3q/ghZEONxxt+rx2qdI6Uk29GBHDFSFGAkE0X41WX
Swzf5FJa+IJVJhYJNiXMX6bSu1+rFvvFgGJjs9ynpTr/A6ZdmFACPSv3G37bb7sFIE+RacTmzFEp
dN11nZN8+st1YXqYGcpZVD4d3Kwu96AstcTUESMPI0xRMY6uyvqu7TutCvNp0By/n5T46GJ9qe7s
yKsNwcCIIoA1oLpNUWb98z+Sbiks/BUR+g5nHZOa+znSoUQ5RSyUoB2s/BNGZxkW0J4R/y09AHLZ
CpJ+bfyjQ3BVb4qVWcO1jDdegRmDdK35Yyaobi9uXOxkZVfHDtg3lV5QsBSATJL9y4+0zDjWE9Ey
u50ojxL1nM9Ju0gs+ux5CpMWsW1p8ghA0dagPBHFp9ur+6pRtNn9IHCBh6JTQGlG3SxvmmL5W6Nc
HFqUoLCbdSZMZyP4bWEVacIN5lwoIsCtzjoXKeZ4B3PCdpycMcuSM7GdvcijQZ3vxiieHkxVLnI1
gNSzMOEyG327LcwPEBAiJKuTJesDpPSjY+lolRr0aoUAhAv1oj4AEa/fLbq0vsN1w7uyqCvtfYOr
fRzobdntbOorGaVVjWrFXIAKZPap9G3mHVV9Y4gsLfTcYarvVUXT/u1MLJQeCs2MPng08ONjZDnL
z1HgJfzUxwa1EZrTcx22jXROZdfiMoq08XLGMh0N81YUVJBur84bR2AFLQNqWIlM3hWgoU5FhDq8
Hlod9nK+kbZLEaYdPsxPqt6AvXE0RSkOKOfZe1iK60SFGVqbdzSlKWfbW1LwNDvYhje9HmqTUBZU
41P3kwUT8pMdqxrCv+kkv7rmQiiSnfOM2K1WH1I7ib/R+aH73+PlfXsyrosB/KKVFU6co8kHLOpy
zVwjBnqkslVpG6f/VGKUdwuhWcfpOvPOvM+q+57bOVhEnb/3RrwMlw4L6Z01eWvrICG0wtbXYh6i
qpc/A636Sbb5qIZoArROoIxVjK49XuqIYWAuXwdgsqNftRNjaYH/9XIeRWvBMu4hgfjqUOPGpERJ
/0JAw8vYaPDxo2XmtS+3p+sqnUNeBQFMSuYG/QhEejY/c8CRpawcM1wpDc+VK4mVTqb9MzSL+FQU
dfHzr8cD8Qfcm8IQYWRb3s3TiH7ENBpofpmROMQm3nuZouTfHMzBpe8ISkk7S7HmJJexC2Yc1aF1
MdB32QbPqUJmJIY+GLaDFsFj9dIczySMHfCQxQsky2QZ4Cm+HDEJWZadftYb25FrCWgIBWQYPFf8
jJaK/ZhWrhmOCVXcNvZ02C5q3WoPXZakUWiUUiB+iC+qNpn1fZYOavIAUq3++tcTz0uZKXjVaabV
frnQTT6AvkktM6yHCS9hs49+dDycsUhYChVaVgoPYecoXuWlXBVrJYE+yava7/rnf1zN44KOuNnE
Fg6QmbyngDeIoCpa5aFFei/feTK9sZFXCU0D2JrNbbnVt8krPYLBUTKYO1CN7ioFp4sifpKYKLZw
Kf5S2QYsNfkGsj3oJgOgcDfT6WEmB4a/iY+ZZSj/oMUS3UvFlB2stsi6T3oFm47bC7iN8q8jrhoT
vLPJNrYwCYH2fkPrWQlR9a6eErqxxxTY8Xt1xLy1oit76NzB27n4qa9vTs86LOht1KFpOlEY2nzo
qIvImbPYDRuMmZ5JYTEfLeZm/qoNsoCliMH8v6YaKRkokYqKTD4v2r2HjH+P60jkzYeYF/ULqM0U
71rsSlSow1V+J/QswX5pmHnAC8OqD7KT8T9NYogPdl2oma+q+fDv1A1iAqca17k/IqT/o0/V4Us5
9yhOqBaqLaTa9hAfYqVTC/wmUyi8Fbn38+JWze8FIwDcJYbEOa7u6up9l83DvS4aB7+vMU2+J6ko
qbu79SqX11VOffDkRGW+Qhr4YMLgQhVRqRfcgReADfxzN/6ILe7XYO7VeAzWpIf/VeLNv9klQ3Qo
FzJrjNpK4yirHhGUBPuR3znSaj12QasXcBvJOQvzJOPD2xZv3CBqOuXFm/EHCSPpZI/SGuMFz2LR
33ngkESY5aZXHmzFyH7xOtBybMRNjG9n7BA+ga3oqjBq9Hr0NQtaie9MLcW6aTDyJwVDiCSsMG9E
wqJAAt9Pu1Jafoerhe7LDj75M56i2XIY9GbkiWAaSuvH1CdRC+6W9xFk1NXlfVRiLHYEj4gEZyz8
eKPGeL9MQ28fxwqBVLtzyQkx9ey+Vo6d/+7HiqcLz123OZdYQH3Vy5WtbkyyecCTJiqCOKY669uZ
lvxH5NREkM12rdPwnj15zI3I7XxZmksdNLyW8TwAl/LFGVQtPmdCzc6R7kziILVSVXxynjryy1bl
ZU9UQd4GD8Ee5UUYpxLEWJHc0w+JDUajUYifJB6/n7mZDeEPa0cGqPQscHOIPUzBMh1X9ztj0Gyk
jD0FH1yk8WbnUFul/HdRo5Z/jYWcicdCWuDZrhkfB3tY/suiyPrX7Qq3OCByRJ3NztM5IDKOySOl
2/x7ZiHgGmrlZEsoQCh/+XpZ278qiV5LKPXReWwqL/vJxHmNbykpcfl29NjGYo4xwI21E7M2r2hk
XsZis9O6VcY2PaqYLp7cjrKli07VY7+o87e/H+oVJQhsj8xwG6gsuZLmCjU5RjYFSbKY0jvPUZd+
hDa4E4XfiIk0PlA4RZBurQts8nOXajSGgX18NOiTaqES59E7eqpOc7CdsT+N2ItTBLP3mtRvxET4
pCROpNuvPNbLyQTkq1AcTpMjqhMiVAFtnUs5GM88PbtnPUqsvdV75e//mcOwfAjvoFKADS2Nji1/
zDHQiIpNIwoB0cFBHJa5/5aqc92GXqpk3oPbxMm5NISKoQSSx1/7EUUtX9VaQzv0TRQVnx2soDEL
pDr8nAtP789WhQfuYYzQ6g/0uFPqQ4dl1SfNK3XUPmhY/Epp6aLeVM85xYcYiVt/SmsL28pU4YmP
bpzxwOJiqRWLRb6jCGViQRLphsBjzFIfgX2NLoXvAjcsRW0mBVpfKY7kGeyKEsuUyi+wQcHZqlQ1
+2BkBVZ6is5bISn64YuNRiROqs0KCaNZUdORUMce/6omzvWwmGOM7TJZ1x8GCyWU05z2HgooXqJ5
iLDW2k+MP9vEn1fvPv67zKl9+mJpF6hmo01kfQKR7Swu44c2t7XexzMdV7O60sVzpMWYA6grWQEB
mXLJQgqskzxxOL1/W+CKuBdb1FoPS+zlv6RaiKei9tThfPscvQpQXC46maNDR9EFEcW9v7l6ncaa
I00d8+NiJIgTSnBKH0FxKogEWFhAFRYMmnZA1mZIKu2uWzD9hkwJ/6GoXCvjTT2pQOqatP8thIH7
D94VX1E7Tu/w65QfjMh0Hjy3lby+1SoN0ORxkR9CRkXEMXoYtjk/F7ElZFC20X8zWpc7GdtVq8mh
ici+JhpBMiNB39Qth7WTmk1eedQHcBS+JnHa85dkpIyTjnrt0Q2DmBtSjav/U+cYF9KIXP3X2IxQ
RM1uKl/SJo2TAKFb91yjvAJ3yXUXG0qP0JWdAHodaiwkYOgzks6vkWYTQK28K1MjqusjSATg+01m
HFPHmX4MRfplBOHOR6ofb2+AV+2gzQYAjrYWHNEwWtWSL+NM5SqkO3VbH1V7QLXcqKLqPOeNWoU1
hIKZmqeGFRc6w1YZmooYe66OcpaB0HsQ+J3UG1ynYqf42A8CIVR76u3ond2M9mmKZjI2jjdEmcgp
3E+pbhZlYM9aU1OBsaHLuFZTvKQJYh9PhvQW+qlz1QadQ7XjH9xijfQdvj3yURGmMx3mJO3f56WC
eRfXZP4Z16v4dzzE1her6N00QIFulve5XtQ/lmnFiidxT6fQcXsaTOqYFBqw8lg8Yzza/yyXMWZT
Q7xMfTXT+o+yN83iJJjif+xirZ96Wl522BoI5wvvj2m8t6RUp8MADuTbMI2U851sSp9wlMNC2OpK
8V+bJCoNLe7ImlMvRYA3aUUTA6e8U4mZrnJQ4FrTUsBCuzrgbx/3yH5E49d61uYJoUWAqndaaw/J
KdUKCCtx4xWf+qWt8tMk8ET2e41Y+JfFTR7kq0Q+XKYVwHvFpkgMM7WX0S2Opo18wdQjKcePDerG
oo3htOVD7yR7CkDXmcIK1gMOz8XKX9uNHtVuXjIT7XEC6o3pbm5Zn4RTgGCoeane3uGvsJOrHU7z
AvQOvTXamJc7vC0XzN9HLzsamZ4kAWbfBg8a1exWb2QZOOPcOPiZj8XZAooOzwEd9U84MC3ipCc2
PrON0ujf+6Lo68fRaPXyeV6XG2gYrwoegGNlPUVo02Kcq5akVoaUs+7reVlOR0L2SPauRgIL7jHu
n7wEynlQ0GjyfCBaihKoseL87ttCeUGlwv7XsMt6T7/hOpdgqjFXIVeiVoRK/OUMzCMefsKU+dGa
K3EvFzhrWUzZXKCMcKKmGe88yteYsZlxKmMAVBD1wpx8W9Icp6Idx7rJj3qZJNpTSfbdPXkFVrq3
l/Z6GyHax9PfWIm4KBRuvsvS4mkRXEPQjzTvKXPa6liobfdOtrrcOSVvDLWSSVdYCj0p5AkvpzDO
0lW/dC6OsN/NE9XHJjQ7232h/qTsQLxf9VU308dxXAtYNDpoum8yzkiPpVO6aYoMcWuVR4WX/+jj
KJhA3M5a73kaZ/d3pHXR3WAN8t95IDkYBlC4FO8GmzdkkdY4DKqWVP18sbOzV9tN8Rxl7oJDodUb
L15eDORlA/C7gI3TJvd9jylm0ALfvSMOWP+Nuje0vqsN0RxQzho+N5ZZxn5fLjSVJI3wHrmTrv0k
qw4ueTFTBH6MOrg0O1vpeuvaK81rbQaDEL1SU2iUyosSTN2PiqrM4jBO3uB9iBxFeVCwLCXpc8dp
Vwl7TXouF4BKPHkRFDPINvTILxc7LQtN7TDnPWZKDvOm6y39BL3OeigHRb038s46lynyUHixDr/x
6JDy0OKxcvAMYZ29QsO50cmrp1YsOsaso81T0ysL9WurrTQbvTPinRh3nTgQvdEhBEQKRoMHw+UP
Jm6RuAH7W2Fn6hHfemBRHfhKq0cyu1XN9FTMZruzNNezhFQcpCYgYS6BdWttZI5qYY1VVx2XpfZC
Hn+hVxX49GZWOMrSe65iFaGayFC//eWppyvMlYGetQXZn9bA5cdKm8hSz1NzbKX7iZJDhsmomeOJ
OxrNP7eHuppXhqL/i+YNWAmC4eYkKu6sQUTTgPMVmnwUaPKFhRE5R4pM5U/QAFRtnHjZQ79tITdg
vOCQ0waDKkA9d1tMNomdLqQAZMhlBdIzKjsrcPJZ+1x3zXQqLZRUPPQ2+HMi+z0NUXHES9ndCUNX
VWV+BtqduMOtPAKy6A3sryzGenDKpD0mWar8yrTRRUxCsUNpJfNE7WwyH8wqw8x2lm7hDyrYKOmK
eifwXgWAVSeQrAQgIAy9K6yYXLWcF2sZjipL8DSgOxIwee6dhl6iyq9QgADeXvSrfc2e5gGPVxcX
2LrDL/eXNjZLGaVpd4zyajnjce6dvK7JTmU8L0+WBxcGwc/lQAex2GG2Xl0yjKzR6wX8QyJ+Jfow
DobZLnXfHVN7yDW/Z+x7JJxji0wl2xNBvN7bDIbpHweIlabce/mZHFxFIkrdHd3OMH6AOtDOXadW
UNh12BSt6O4guuc7c/vmFwLrhLgE5IaU7HLQdjRo4JtFf3R5RQWqHidhU3v6ucDAZic8vTUU9waS
sMj4A6batJNFvvDw1r3uCGPD9odh/KGnw/jF7Jz4L/tb0HLZmuiW4jhIlrXVNzIa5E7qSSfbSxTn
Hv58/z4b1J9Jlrg9kD1eH3+7QUErrdcTYdcwSLEuJ9EaZsXpZU9fR5mKX06UJwdniVzbdy360z56
gkaLr0BbIHBuuR9uD359HpH6Xu1uyE4I/Nv3YpJ1Xg/8kFxSK9xTwrH/bFRzea8QKV6KbvkfhuPU
IyfjrVCwLSSGokU7j1pZHJduMZ/MBdviuaG5htJ5/m0amza8/XnXp4LSHcsILO41t9zsmjX1GpPa
5vM6WDf2YM/3qhgA3Q8QxLROUx7EbOyBq9YFu8g38BDBL2GFtoBTMLeov5K8YAaEyOU5SNzSSkyl
5YRzWd42WMjO1WpLQwu3M6viEbHKeOebr08Kw7OZVvFEGu1bPlztSM+tza4AMqTn75TadQ4458rA
o7myE83fml7063iNYUNHuWn98z/adXHr6BOP5+I4zdr4KHIeSlCC7acyKd2fonAnoJWTt3NergAE
QPqALPC4pSFM134L6AIi5CzKYhVHO56q93Em7PkEZZYq+OLod9ZizEE/JRGNDXMuntIiG1DG9Kyf
Lq5xh8XN1B+3N9n1DQO8jYoLvpDoqTLxl7MAyisWw8Sm9kq1ehEyUoLBIFkH6y7C0u2S0OkMJfCq
1v3rpWbiURJAnmzd4t5meyPVIFzZdxBo6jz/PHaUVSy9Gu7S1N3T77sC8SNPwyLjfYbaz+u+uvxK
q9dISvDeO2a94515qTjP9JSWFxQGlHMxWkaLfffgHqfMgDJiRZCecq34XAh1D2NzFbP4JewBdICo
cqm4WF3+EifXnLq0RgfoOFChSp8/0oZP38sudumymNbONX61vK/KaKuKykoJBolzOVyRYZEaG/Z8
hB3Q/AOO5LHyQB8oXVM/NPQ6X8xqaH8Ojq6cb++r6+9cTQhXuhV/I4xtblcmezCzbMFNDbFXev88
Ucy07d85efwjF/oebvat4TQgFqQshC+O2OV3ptKVqODU2rHv6smHxKqforakXTVRaR2HWvl1+/Ou
M1I6D6se8Cv1EojY+oP+iB6pB6PVVhbtqFIpeTG9KXs3oO9yQq8NrQ9ZjI0feTYv2Cwvv8qknA+d
asZ71ZQrIgZ4aVByRLHV0pXa6eZnxFgGlJ3bqsdusArxCfpubz+rdaZ9hSMCQs6brGQKqGf1pt8g
M3Ps8krWjzQIEXsYCmP5rDsc+rCJDG3xlUad8Hea0ibx8XLRVb8Tjd0fhK4n5YGwVKS+wDu+8uch
a8VOln+9V2nmrLwmJpWXxlZ2vJj5TVY3accKxLkEW+U4nyQ4tHe5YkdnemxZmFZqExQ2Spy3l3Mt
mfx562EyhUknOTbtO8AzWxZiD5Jg0CSd4Rx5j0OM78N9Vo/VX7bv1lGQiiJRQdWEnHOzWBgr6cha
qMtBaDB2Myf9Lma7eO5TT3miMUQTN2mznSh7deH8/6C0HGBGwSlwN2F2cnEG70dzOcTk8diRIbj3
rYrcJpjNWP+otUkaFjV8yAPQtfQD3gyuv3hSPJuiak9tOjY7gWF77b7+HpInMm/uXHd7AeaDjTea
h8Yh5WzirNO7VJ6ZL7SIIpd6v2jcUybqbu/i3SY2jEupHHk5slXesluLGKuM2kpE/XJQUiT/IpR/
T6hjFh+Nyct+ZQ1Qjqx2q6Ab1fkE71d8dJrGvYsqDrczlmckQZRHbOscBJBFedYiCBqi7Iuvq/SZ
Hxdusrdwb+xJIH0ccKIyt/NWeTyrullFB3I+tGbvPNrGK3Zp7n9HAKzu8F2AdGK3DpjQwsO/q0um
IxIudmCB/wgdPVM+AvIkp+mzvaLgFUdhncoV/AjUj8hDDLyMfaKU4E9Gcz7wdHQNf5IjXlNL5d5X
aaSoQbdoWhwgq0eJz0z1VvHLWh3uZsqTND95pmMxjL3rO6UQ+efaTo0XSnbp6Leu2/OgNSrz9+3T
vb0c1t/L6eahxwua9H1z7qp2mQy7y+WhQUv6/dJby7HWEHfpYZyFej4pO9Hk6nJ4HRCalqty3mgq
bCZoKmyytQLoSJqnzmdufOU9iNT4KS7G4WcT44wDdCs7AWNJQ6k43XEZ7HrnR1jXIQ11DtIMZFBI
NbaifH1uyrLTWaSEimEiEkAukeZ9tHPd21Odvkqv+N41saIEtl5DsAUuN0TL4xkONOHTWIbsoPa4
q+ljYjzLLBm/zgPPa7vKnTsOnX7CHwA21DzLxkcZe3r/10uN3TJMet7ZGFpv84DRK0uzihtOedSX
QQnY0x+Z6ru5N5NQwfdu5xHxyjnb3BxwMNdkAIVdCnTrKf4jD1DQSo8YD0HjLGru9AnQ97NVzR1t
N3ihg+92EfjDQulI8QcxZDaWWIb5Y7BgFfqmNeVGmBtZi3ZipMifY6bEXLGIWszAddQuOjQDGSvg
IrP9rtWT+T4u5pL9Etf9nWX31rQTnd84KiukkH1LQZPwvMmjoK92dlTP3L6lvi5Tp96bfZ8EjfOK
5AFBdXu93rgNqBYDaIHbSBK1TRPtucARrEKh2I6a+aAVSR4qOOXQkWzKQBfKtyHOsp1vvDoZlGDI
SDFZQN+FWvEGA9wsMZAxxRRBPJjuw7iUMALdPD4jpl/vBPGrz1uHWovD6D7z3tsKZzTxMi2R4jKU
3imPujtPp1QIGXLh2UHmVXa4VF2/M6dvfh/vqf/j7Lx25DbaMH1FBJjDKcnunhmNsixZOiEsy2LO
ua5+n5pdYNVsoon5YTgAAlxdxQpfeAOYcB48uEPXWxKLdfJ6TE5DGsrtPyBJkrDv1OrZjaf6tZcM
8/PwaiH+BIzPZ7weqsvY/4va1WDKYd4YizgnY2J9hBxzaG5+8xzKoWAnoATH+aZFfD1Us0y9PjGD
sIwi8URJhOqLx9qGuUijL0aUVwHi4s0Peyqn94m2gmvjNwWVXRrjKRoc69+hncxzjjD4wSLcnBlM
RiBLAbimisCLvcmxOr2dgajmNTVEw/tM6recUEaUAQ7MsKmutIOi/M73BWaM3yvoX9qAW+4Rzhm1
ndb09Nvacc6AIoCEeEMaxALHu/vHc29q7NuX6XFKtxd7nmYr+AWOSjSitq9lIDr7OGmCoe6LS7Nq
Ry/n3tTI0qUgCOx2MPjXHxk6WV5YcCzCJMuXb3Bfaz9ZouXT6LhH5d+beJCvhlwDc4IKQMt2k4i7
9NNVU4g6RPFmTcM5a8tTFi3GT86L8dwnS/NOR6pdObeKlZ3UfDgSIN6mO7xPvJRgFBGbISTdIo3r
QY2cqCpREXHa5S1ILOV91ZXtQ95E8zuxLunTrCp5QrtuOVLBv43g5NgSbSV7C+iMbM4tSMZ60Gy4
rHM21PXJNsdsusAt0Tuoo0b00KL7tz5Rj6Dxilqg6uAYX87lgwCca/7ORdWeIdk42dtWFOZf7UqB
VnpXJT9i23CGIIUedHBp79ykV79487nislLijgw/NBWv/8xrND3Cf8tgw5pgd0rhfp7Msj3f3/57
g9Ju4qCROLAp5fH443Hn5Rrm3jFqIEKZ8w7yhvMFv/MIl8W8+KuZC/GmNkfzr/uD3mZsfBy2JW1f
7lUoPZv7BIEHCoL4a4RJq3nJ99QrIoPwII6qixAa9MooA34ZIolpPhZJn//ohTWkJ3jvy/JBdNFQ
f3RhrX2+/7P2titrQIgj8yiChOu1qIsM7GlCXDPNpXM23Xo5uZNKyINq7sfcrWow7C1+DW5TNAef
Ye8WArxAhICCGA/25urXshSTmxULndhBvREIC3Iz4B+try5F8Per1v5zf6o7n52zD5mZMEi+bZtw
thUeGoLgo8M+b5HTEKC1xJSBfyxG9cR1kPzbcmme7g+6c/XRyEDqh+qDFBvZXH2zLfBMiBg0q93+
JKJEPeerwnksWvWg0LLzlKJRRv9SAz9C4L45/bPDQHUUs54z6cB5dK0qeURv5VA7RX6Yq+AYFifh
OCk3TSmwAJuBGuRhInemDxsZEmAm1sy+TGPUP89dP6NbsyiXVmnyIEpoofpzNQ5v7WWU/P+4tH1q
E4k/a3r28f5K731eHhlZ7yF0ofx8vZOz1YsHSLp1aEIDeDfqQ44es2s+VF3UfwJeZ5Dn1weHem/J
efkhlcnGCk/b9ZgQpAu9UlOygrmvwiIu7LeOkrSv/bCgdDQZJgEgZtVf8rQ/7qvVxlekmjw3EJhI
nEjetRCDKOdyf/1ujiOjcAXAkJFOZRS0rufiNHqvq5PjBrVKY4ioyrvQkrTfqm7VBm06HwKDbxaP
ASVrj50EFhUQ0PWAgt6Aoy86A+oKDBulSJx/AXos8am3FCUNG7QZ3gMMagG7iKanqh4j1pXAjkAG
31lb7VQ4bnrJar0zTkqaA5cvuFDOVjomFX7ubrr6rYFmsr82avLseWNhnYp6HJ0g69SpOGH+2Hu+
EjvNkfLFzV5kauQhCHXAUsAZRv75H1/MiOO+qprSDVxLgZamg1xFPQcy4qlaG/2iVVp6NqxXa93h
220QeFAboOnDXbW5bFS6W+i2g6Lg6UbIqEVZ/ZIPlSFCUFteuPSr59twnw8u8r0PSbkI1pVBdxq2
8fVsy5WqUWYxrFlOVvLgokOZBD3uAUcO2zeXKfNDrINiH1qhvKabZW0U0uhWKb2AjQXGevKcsKut
6sHp4+rgZO+dBlorCAfKa45VvZ7TbNeGWqwrKHzdGT5ps8s2HfE5Eeid4ZOBNNX907czNViNUPEo
53KVbLPXLhknaGIl5Ksqp/o3Vn39PCSTrfm1Xnc/7w+2sz25S1jAly2KI9tmclB10iyvI+Qetf6t
Zqy/hTHDdbJHBzXsTHtOAIpe7o+5s6AmQAlNKs9RZty2AVb0y8gzLC+o3Qlm29LaIAcX7mjdSH+K
ST/E5cv7/uqVogEJhICGLP0HSd+8nuRi5Y2oKcNi66OkQMXLMohWUuV2LEl88lo9xYWSnAY8SYKl
c1q4vMK72HM3PaBUeKT4sTt9Yiz5c7jEt7AU5IUQgNWTSOIoxks5EVfNwzD/wDzpb8Lq9OBI3oR1
TF5GVi60Cx1ep9xuf1xAjsqtKRLuVqWKLP3Jxr7mXe7N03MGufenMIX60PaG+5ha2mgcjL23u2BC
mg4OHkQj25DS5KoZJhw0gixStMBKm+K5TaHLVWXXfx7LbP40p/NyZCP+IqGz/d5QO9lhwI9pfW82
da8vc4mAUhRUmOesb1CNycfvAOorTlOtLH0dQHJdkRdAHf2j2wPYDuZJG/7tvU5ARmkghiJl289x
6DrIYuGnGrmfokif4TQ39aS9oTjZLEHjKV4ZsqrQ8NpoSfSfolSTL9k0VBMlPrw7ArVW0+xvF4bo
qbFrew0pMeYdDemMraaSaSuPcad0xhvEyKaHKkVT1u/6svzLjqyWkqHhRkdSr7fZBxuCkFfK6xHk
8yxdb4hVjVJkjhckpbrVRl0DGUXc3evyqQXvGva6KH+gQGMFCzynx7kHn5A13vy5UGyr8ot4bRz/
1fcB7Xso1YQb6I/cwG5GFwGQftHxG6nGb6Kdbfk2ZtObrC6sIF+aOD4osNyUBigx/T+kLzEi5OPr
JWhRn6rpCunBsPRmMAp7CQBZaxgzg3r0J2Wg3Js1GIj7BCUddbYU6uv9Se/+BOo7qCVwBVJau/4J
+SBx63GrByWr8tAY8cqQfaF6p840xneFUtofENIaAirTMTh/r85e7RBmSKkZrkTK28QLN74S1drR
920MrG1q8TzjF+ZrSV9A8xzF4/3Z3t55gMspATOI1P7fWkroiT6SgtCDLLLZDjS1Ws/OmP3M3Cw9
6Vr2WrUqrlaVp1pK6PCEUre/XtwUvkeRkhcFtkXVzl2m5NJgTfYVT8BXZ3UMJWPX/4tbRar7eqh1
0ru4bmysn3LHy/2lTsef41jZzpnOESSf++t4u2sYDWUUGnM8HDSbN6M5a6rNZWIQTebuGze34CXD
XFpTP8809SLSxOvDIVfg9Wp5U//Ui1k5er9uYzwJ/kYJlZ4QxgPbTMfrTGeMzRkobtOpb0SB6S67
ZjyY6d6OQWGVrjZ5Otacm/MRzyWOYArkPRY//VWKGBlzA8qxV2rOJ6Ox9NP9lb1tcfEhpQaCdJND
aOWF3PfHO6l2LfpWaQkDp/Hc+qwt+ngaxt59spIeFA01PiUo7LzE5XBqv0U0IJBGqKLvcdHqH+7/
ltsIUOK/USZCkPfFHuX6K/frMLXLDClrsBMXZ/oyeUgHW70Y8PgOlnlnKHyKZOb+4vy7TfWW1TAU
Bx5HEGVa8d7M3M+kzNFzHy9f7s/pRj+GMymNXii6oI9Az3Rz53qmnk1Z1pmBs3TVJ+pfzZeISKgJ
6jnCp7lQGuP9Ai9dP+Vt3C/+knbO6Mc91B8/sXuE3hOnGk/x2GKbatlQZAOthVh/cC/vLYjM4tFi
o8FI1+967VEuVvtiAmhOw7M1/Kwy6zNyEeWM2INehweLIt/a60hFbjcSB6AS2GncVCosZEyGfjSC
Ui3ZDqiKjcgrwd2y249uvppwGrK4+y7aNfsWt7URB6VLo5BCUo6jvTnXR5Zjt51tyenAmJlbmn/z
na7nT1+pU8suwzYySYoTmgfGrzHWy3OrJcq/6LYtqDubpYn61UByosE0PK9i6A8WZueeA2vP1U3g
DhRhK5KYVEIKRmK15jYREhwqfYjYbPqvuFpmjwgdZa0fe0rKtkEx8Ttt0/Kgxba3XWWIpCJYieo/
d+31OqTocSqRU9LkqYr5STWH7E2Rqd1f1hCvT5Qru49AZ+sgaQVRYaHE+o9JVeuHYsHyter64jNo
nPrHXKvFk1Vb2X/3N87OHYySPduUugiZ4hZkaAz6MFsFGJukyaLPZZemJ28YyoNq095mIM1GhotK
kiN5AteLsLpR3a5xgwlfq9uNT2TWBN0A8cKPsWmDZ2ouXxpyOV1KQ6jvMwE9DsnW+ABWtfMW0C2C
HSUFRGXd9vpnzLY5OU7a4TwYlckXPU/bb6aepl8hNdtvFiCl/v3VvU1bDPgYUjyK14fndvPKagjf
eI07krGgPfC+cp34NOKI9KR7c/M4GB3QKpqQj/cH3d1x0L84fMApEf2Rv+qPB2hmNo0ghwrsLm7+
kU2qJzoQ6xfQ0tWlckWRQumNot82ovR/l1LeCty9B5qAjF19Z8aLvfpDrJaByN3hI+/nGB+cyt11
oT5HdcKWGAK5K//4hbWgF8SbjT1u1SWPeo9Cp9FEyRMcM6T7YGO3Hx1TdAd7fe/rswPpTYHk5qLc
5Ctp7o0zFuRaMOl1nAcOvsMfe14YEQ6Zg1ChPk1oyNz/GHvnC6SgpHTYJCUv7bU/Zqr0jtpgcKwF
6mqKz17ivPeAWP59f5Cdp4Z4+P8Psrli8ipxm4XOVLB2UJ1C2GcCYT4vrkpkLYflf1lGXHVs6iCy
8bo5RJHoCAGqSQvQjDXKExniOJ84BGtgzm0dTn1ypJYvf//mcaO8A70MlD+cqi3pRxGmplQNTqV9
qpePzbjmT0veW+exbbRHo6l+UQlpnipw2A+vX1h4FdCMqHsAXJAL/8fX84ZM5E6PqgHIXSiUGM2j
ONpN7yC6HaEOd+fIYeCNIkiFxnE9VAaMQbG5/YPei5fuu1Zq0fy8ZLX2TOu3MtCxQgbqHGP7bAa6
tsTR68MVggdYBkDAgGNvi5NZjXle4pLJ6qhVneMVsYROFdWHFqmU0/1VfbFc3X5PmCMYQiHLZWtb
qbuG5ladtKUeCNteljc2LnLLexTX5hjI5Mwit5EJ6LiiwqG8zRcTwfKur8hwi1VXQOIbys/IXLXh
YvVT/x6NAe8oo927KtDypadKx5u0fnNVRBjY4eMXaYEeQ/tqtBSHD/yGn1O3+AUt7dXYJhJwScFC
skeVwdLmSA0joBBrobKFXDV8xNL4OlX01qOxKC7u3DphZCbDwd7eKd8wKCUc2jJA4KisXe+4yrFS
Y9K4msAvN+OTC37snZHrVeW7+ZI8SV3FNED8RSsuOAEroz+mlWI8zb20IlYSwIQ+yXNSH+0Oeag2
u4PcFCgkST452ZarBUBAq9mDhCTKUisXNba04QwYuc3/JvnAkjhOSHfCoTHEfEniFLoagX7mhMlS
F7/1XG+eWz0qkQjWgTT76oJJD0h1LT7axzt3O1cCDwoGKzB0tlTTQVdKsuheDXqz1SjtRPq5KNz1
fP+07CwH/3e0S1EMwElz6/ZIX3ScosnSqWrb+uNSC+trOY4fVYzCL68diTuWzSDb9ng4bV/lZURK
SgPGjJFuo13S2EW6g1L6P0U/rAdR8e2kGIomFt9Sjrh9FpMqjY3e6O2AkKMPK62pwtS0sg+LtS4H
63cbazAU+D3ZFQTmttUlaIXpwGYc7YB3aaCaYVOgj5vCPXvoTz9r1eCelghWz/21vL1AZDdE5y6Q
/C3uuOvDVeAqY+itY1OrhijKI4x0yqJaF3R5yotTV0fwq50IG8YoDXoJ49Nkx+d6QISm5jGn2hNQ
SjC/t20x/EB9GQB/V6aPcd9EbzWU+U5Zpxtvo8VZv/T1evRc3nBMJMCPMrk00pEVwW2uk6ieMaMl
ZxNhNZqTo4olNabibJmQZoGB3fqaPhhP8egsP4Y60d8XQupwWRF8H1/P7Pa3WtvuD6vKmgH18Ln9
hvYAgpiJtay130/K8guoPaanXmG6T+yYzniCCqL8df/j3SaNTINyKqsJsvWmba0lqzkYqGQFjtbO
6sUutdT1FVOvpVnhiC3QCn7mPHJ55ad8NNI6qClYmAdx/O31Qu2AviR1DlSWUUG5/qKdbvdqZMDl
07MOgqOVEa0imHGwUXdOIskx3HMJb6NWsRlF2CgTKMI1A3WZtfpTOzWFEpqLsfxsBDn1waOzOxol
MVIvKbNibXZpE7djHts4THtzm3dPNJTm7K3QES0KHLtHT/D+h9wbjooUogTIrUqJuOslRMFPkq+w
+xBD6v6w3aw6jVGS/l3rh+4PO18LRAU0DOwZmde2/qW3WGxEKDlLRUT3p4bo3te6H1+dv8JL1Fg5
k41BN35zq4AQdsE9MohQG8XAN6HOz1T4Eog4SyfsxxLphx/3l3DvYrkaUwauf8bAeorG6VQ5eGnA
dVpUzJNQ+1nOA6T4T5Q5489i1Vyw/NG8XLIlUd9M/TJ/u/8rdj7k1Y/Y7Bsr6oQ5rZxIgCvilJtt
6pdT06FxFR8puu8NhWw+bVVAD6Snm6FA9/UlBUY3gGnS6Wi3iOhJES0XlLKIowLBTrEYmA+lIRns
yCRxs7oNzcTGKxo30JSpMC5NUhgfTKsXxsXTyjYPvVRHAtYecjE/ON3cfY3X3BOoh8fzIxjYqDxo
aO3NHjQQu5iJ0lXa7DA1is2OzrUT2Hlv/4KbWf5DEr9Mfmbo81FyvPNIcjBp3oMbsKiTbAabaOxX
cB8YrEDsZRJG9U6bCYCTXO0D3V3HA4rr3uSwyGMsMlReqM1im3GaZpMGPE9bHUULESJwZ19L1TQK
e3eq/7m/Z3cCbCAzdCMpeJG6AjK5PjloEQKmHzmtZO7805zncQjaIR1TXy8K/XMq0tX0WSH8cpY8
rS5TZ1CKqUBOFrgPf1SieQrv/6a9FcCykTgSogG8LPlF/jjMwrKUOEGyN1BUc/yrjLspaGi3w6S2
tMv9ofYuRAShWGr2teltmU0uqv9pQUk0SLO5+5FRbX9qUCdLDq54uYjX2YLEQ8k2LAklINjNIkfO
ivFkBXYmsSj5+4Vw1F99ny6y3UMdvFNK9UdWtkc6JPIW2A7Lq0JxDYAStZDNy2LWxloSEbjB3Jhu
hc5D0p4TIkzzjJ2diP11tUtx0tUm/jJ0S9H4xTw42sHbvRdvycwRhp0rDW4c+bn/+JytWOoRDSsv
aKLMQWd7UihmdQ4YXx+km/IpUcoyDRbbiVXk6hp+lxJZAj/xdEi/qLMQ/61FUX8HG8sCjrbWpMGE
9haS0pZOncxVewRbnTVrHmMnsc1TPHloQ2UdGM3XH01L+jVzLKWX5bZboqSp0U8teK9lMbwQmMAc
+4UqftlZqx2Zg918OhxJGAlQB61PQqvrRetnY6mnCKYSHYPh2UkRjkHysOBVSaqDzXl7wTHUi8U3
+BwIhZvNqQ1O3qxxl4TWNLaX3Ja6y65RXfK1Kz5O4N/O98/c7WGAuivjbqqngMK3EB2FnAqTo0wJ
KjOKT7pAhV1P1Q9ZrNZvzdn87Y7ZESbq9kaRzpnSjpacERkOeQ1cbcG0Ij+kraKgokwdOScSoHT1
zmgG79V7hKGoC6A2IjOrLZ7NWyYXY7OF7mlt1aeuGdmKQiqMuEZ9sJC7s5IDsZYAPLbAehSjptKm
6BEIM6rp3LhoVgule+gMJX+8/81u9whacS9JMHwlmiSb2k82wonMklwJdL1Aqy7zrPWUKtEKwMl5
X6rm7/vD3W4RhpObg/acCxFTv/5eMZW3FUh1hNJeHSHzgAbfQ0sbCpjs9LTGfXnQgn5BElzflAwI
qFcju6BmvK2hqogkI3kGClHk3GU+PR7kTYeY74sPFPDAiwCtYsBgSEE/5ZU6jMJPkxqNPzw9cP8e
Bkv97qLkSsinZvp/mVNnb72+s1pM8/D7eUe/Y9YviKlh9uOLusVR5/6S7YTAtChICAEPyIbmtnEQ
EeCOdGuUYKE68tnGpORzXqeL3464G/LzpjD2nPrBzownHeHlt3GK6un933D73kieARpGPKak11sA
XLJas0m9C1DZbONyWUu8e9Lq56wra99c7Oo7vgE4EpZobxc9NKz7w+/0lBifOhfzJ1gDXn29bZzE
q2ZQq4j/5y5W8x68niBDbv+XbihYSSD82vsl/Mzvyap1nxJTpGfKzdMvvAo6MPPGeLESzTvXxTRF
p8zDmu/+D9zb1uCEaQ9wsUs2xvXveykSZqqj0GD03JOZRzn5ipYEqH+PF8Qq1lDry+5gUPk/3W5t
wCsmiE9yZ7A014MWad9hPY7O8mCv1reoqWsey24K9cYZwpVa5eOYpmuQKVNy0FDdu5+k9gXat3TR
iJ+vR26hEgMvLdCF1TSUETLdCb0ycp8Mqzoq6uysrOyeEzWj2yV33/VQSqKn1Wqysl02EDg6cy4Q
eVYMM9C0JQox1s1DWoRHjfudtWVU4kaInA7/3my4VitS/uYpi3VnddndA71hFQidOq5qdir0Iv6d
z2Ke3iVLdST4tLO8DE58yEGjeLAlqwokcGCXukqwYqwYB5Y7gfhHGHK85Np0BMXaeQDAB6DeRd+H
LuH2Wat7R4vGsYxDrxgdpCL0OvkU82KvviiW6MnsLevv+4dlb3ryLuMwSzztttczwfRo6443oPVm
ADtKUf9dqkCIFdw4vv0PQ0mjFF44GXFtzmXXDWPsAc8JFJNkujCd8iHrU7w9FnQ//4eh6EuSu1Ma
oXNzvVGjfm6QyDKiIF4yD5lTE73HsoyrxFcy+8jsc2970hmy4QAjioU42PVgcOKHEo/ZKDDNeBrh
89rlD3yzadk1o+LP0+hm/tQVs+ZzoZhH0mt7H5AnFbEmWgM6W+d69Nxo+YCzEgU6RnFvE3vOg7pA
ydynAhwfLOtLkLq55XTgtBJlSC0NUtL1YJjSKtY0pVHgocJVvFG8uHvTtYr5aKZ59s1otOq3iPK2
RweoNd8BYrb0s1im4nOXL3gxQ+uqf444JkTci/GCNjshDpY0tpG/h5qdH8Q3N9r5khEsuc4EN4CS
6TFc/1xIKmuCqIk8TmWz+Ei4w+1WomY4Za1jfiLuGDU/FknzvmnVZA1XtB1PyohYcRr147uq8LqP
tMFEF2RYNZ6wmRQPDpWW12MgJIeAv0D8ISa0ZWDFPdpp1WopwQiViVVRZ+NEjdYMESbEObqdessv
elgv90/Jzm0DjRcVNw4/C7SlMMRpOXtmBgQRB9Lx3I3KBGqfNzJalne1Vb5W3Et+DYnupAqAEvJN
BtRZK8Vlj5sU8+MnHeGpALtx4qW+mC/aop7uT26nnMZwciAMQRh3+yKXQtX7WcVlMRuG9NxR5DvB
10gevQULhNbImwozBWv8Iqai+RY7XvWY9JP92E3COUhWbssfUnsXmWFq+GAUb5DhSBCMyEwrgTHp
4kna6SJ3a/YP9ye8ExZSfuAOJ67mkG6lDgiEOI6RnoQjFpEPuUjiD0o2e+halk1QAm08Dxx1fx2Q
H0s1bqb7w+/EBmh6Ev7Ip4s+/uZqqAxldI0VeBAei9oZbK13rmYNebouMUOrtVTfRb3kIBbdufyg
odGUf8HTMe3rAz5oixQJIqlutcg5gWfNQ9z4nFM0H9998rLY3H1oGlCdBVXJadkWsTpd0T1OYhJq
ohNpAEDF/mq28/LUmWpy0r18eTaXVPhaW8zfaxPLhCFOj1QjdiZMKQJheuD9oPy3NeK091rU/+w4
TMWsXYaa4JKKTvFzJGg7uuxlyLqZsCnlOYDZgEdQt/LYKTZTDqiDhBetqB8bGtxfOlsZLlWaFw9T
2bd/F/ngyTe20h+R7/Ye28WAgaLrw/exhWO9DDBlDrbZzp0F+1BiMeRPosp3/cU7gBimkZlpqHjp
b6MHAWPEiXuyyym71F6/HFyRe+tNrkPWSq2Y6uImuBatCVKz0TF+WSqe8RlvE65nGQiSpB6B4HeO
kEktFnQYBWkaSJvBKPb2SMSPDFb3Klns4j0LW7iA4uzpAozaGPzOGMTBiu5AcKiAS1i8RTOO+2kT
lzmzXqQCcZBQNKp+mQbDuThwdcPIii44HL0HuWtLq5DiMSYA8Rv8Td/33aSFPTpvT5mB+OUUN9Hp
/n2yt/IkNRCuaLwSnm7e7gyv1tXNjTSs1do9Z8L+1gHlCPsxig++8U78hmwIUvAMR8Fxq7NMvVMV
jsUlknTJ9wyzjb8GjIR9w6mH58QYxk8GAoO+5yjFQT1k512gtUJtDqISn317mOPYGjIYXHG4TJ3u
50jIPthNMlxevZBgYIDPUOSR/O7NQg4JKoVD08ZhPVXiMoOMezP3fesvauocfLPdCYEjoqMg25Lb
lsIa4ZlSRhUUt1iL3hpJbLyta5H8DxNCjI9WOGUY0LubCUFtSorWWuOwSqcYw6tu9NpTNmNs36fq
Ueti577hSNInYQVpXWwjXmMagA6lBC2U061nr5x4zNZqSf209aYujBRz+H7/e+2NSLgg7XApzd3o
LOTVUuqVwRW/tnV0cQfk4V3hCvgKRvwm08r04PzvjUfyh0iH/GKYI29u1FgVU+tYMZXvVgmHVjNP
XEKDn4jE/SvvocDfn9/Owaa/RyUVOUeaq6Z+PZ5ADyjqazMO7ZkIN48oxdgrmkf4iR0RD3aHcjWp
WeEg8rrdKVWLSeJkSi+wthFhGtVd4JSp9THiZXp9JMImeTHt5bqCinw9K0cMtjJXRhGOhi78OBqV
BzXGTSLBrOf1BR/qTAwmfWMAg2yGatPUcyphFuE6t/17Qy/tJ2xz5+dMKK9nxMtmhU1uC2eBh2nz
NJStW3Z2kuahnjQIIOQDKk5m21Wtn0/TcrCE8ndv4g3JD5H+uxRBbqCgBomycNo8D3NLbb8Cu2nf
9PGhYsrObY/KGQxFyOmEN9vtDuiKNlna5WEPPfWyZi7mGy2KWLNwsdeCDU/hdNV+JZ3zWkNE8h9Y
ipJrJ7e9tvVhbPmSjZfNLKbtNDj+uL/GKC2/ICI6PNZLFh1sk5eAdLOetFopFTMced4WnL3QDykM
rc3CvOwIKuwhMmt/tKM5XCKvfDtQU3xQhso5Gd1ESa+uht9VGWUPcWWaaVCXrfGPac3pv/eP/85X
ppCHiRMgDmp520dPq3SvM8o6C0U6qYAkFegvSX5Etdn5yuwg2u1A/JHJ2PYQo5XgacT7hK+8ukaY
KypWmzq5CGa8Ircvy+zYb5RxRj08TRv74ErduXcopXEPkBFREd5GFFBWVtAbeREWxZr9VzlK/BzP
rf2UutW3+6u5N096+CDCKBvQwdm+haMzVXxowCFVZz+RjuSPxAHqibq9cRq5hE95WgifAMB8uD/y
zrPB20svR6O4AjhOrsEfzb6xT9TGypgjjdX092BZ/WlejQn/YqvtH8ZyPkKn7U2VqjPFHGYA/1/+
+R8DDomw4UWBvs5HdTob/dD7HXylEEpZcs6z1v0YTaLxdfSyP/4PU4VMpxGMArXa4vFJclK0fVhk
E10LHyns+a/eXX+s6rJc3Mo7coza2z1UC2hLU1iWPIfNRFfgSGa2oGgwWdXfS2fFgbagjasmg/77
9TOjEUf/lKwW7v7mKWmqbvUqoRahPlc2HLhK+6caivLDpNHFNezCO0CQ3R5+ampUZWB+Ucvn7bqe
WtqJrp9yBQ/FVOQB7jz1u34S5qsRxdejbCIMbOvyqi6QURgKTMAHM4XvCrj3wzLTLXjtAnLFEOry
mPChSJOvJ6Qp3donhZCQ1sT5jBDDD4VU6gFij/WmqCb94GK5rfEwnDRNIWEDv7wtFJqzpbW5Gleh
K802apLT3s9h0b1TF4qU5oAnsm/NMl1b8JX0nS5PX49m5id41AQAFgD6fGmQ/nEMmwjbIBVJoxD0
ndujtmo2X6ylH58iw1MuBco6r5Z3xGZH6nzIDgx0lO2LPVVmEmGyS7uHjtopb1LtItzEowllHmk4
3B49ORQALW5uPumL1+gfk+vNpqOs06IkOU4D/WZaFm+hBnajX0SW92rwCUORWJDIoNZN0nS9d4Cm
DW7szVU4KYn6rlOolSxlWvmYuKYHscDevpEOWGBR4ZTcaNPliDEiOSQ1xHBLxdut0N/YmdDDzFi8
87rqxanRh/XiJhGAg0iP/rt/Sm6vbh4BOnhgKChP3gpHOXni1q5ehlM9eb4xk0RVQFMe8bvPgshc
1kf2/BqqazkdlF5vXylGppRCbEW6AaToeo2xpBdO1MirIHfXd1a2/i4sfSoBTaKpjHfKfLo/U5ks
XcdcIPyILyl18/YD9rseLyuAT8cq46mO+DVrwhz9upqr5yUZnAAl58YfkyE5gALvLa+Ewby4kUKv
3gxaxyTAxZBWoWfSB+ojoimUGyb0sqwcTIeWX/LUS79qyhi/vurrIG4gdYrRsZJF2Ov52pM9LWLh
/mt78Z+hVP27HvHykOofzArHQfcRfc2jjHWntM9bTLOdHghbijLo9ahK5Tb25Fl1SEkWjafKUwoz
SAvb+MENEQ+neMBV/VFBdpSKmRPhRoQBdwdUepJKrf2sH4Gt5DbafHYQIXitSQI1AMTNMlTEgGOm
Ig4orE7z29wRT0jzo7alD9HBk707eSSNLWyzqNjdoMutJu4tE2sUPFjtOWyyMm/8BIGFxnfajvfU
Sqfnek7EN8DwBGGkitPH1YrHS2tm3qtLZ1BapA0QuSj387bnUHYLTDgDKezWtKZP8NZyP4qG4puL
JTXhtls+WmikhNEQ9+f7B20HiENgL1ueL/6paOFd7wFur1KJchLumFhMfdsm1vzWdFfP8usuZ96E
regAW8SF3bNip8nXqMi6GckWk4zv/m/ZuV3p/UqLDlYC2sTm6y+ZsuLTHueh0PrmaZx19yHXyvmp
qleJhYuMp3qYigCFiPGvBVrzwfG/3XzSMUCqSKPNR19gM/yamlrbTAhiCbT7Ax2Xv2AxlMSfRqUL
78/09np74Z/Q/8D0Ce06+ed/vo/F2Cwp7rIYn+cepF+t+To1+Roiw14+KhixfAN/pBYHu2znW1NZ
gRUJZ5oMmv+8HnaoO21x6H1ggTLoDz00oDCHwP4WmteMXH/thYWw9c9QMR7W2a3faEtfHvyGm2/M
wtqyucV7AkJj68KiFH1fDIY2B6uWgvTKU0Cj6AfUhT+rk+L4miusT0m9pgOl8m6pTlRCi8dXrj6/
gR7xizMSMIotNXRWADzoS42RuNKZj0iJzRfHbLNTkinOx3ksMGReD92nb17Ql0HpjiKWIIUKN9lI
r/VDPDXNHJhK3aCRkowPUWOOp34tvylxNF3uz/G2aiHHkwI90A7BNWwjasjck4FO84xgZ+l9rQu7
eeq8pH9qhFhDAxWph8Gz5ycecOdDN2bRR/xNrYdx8MbnelGNH208rNbBx795YGVlD6wbjXIZR2xx
i1wnOXqN3QzaVHHPVd3oOMZXQ2B2xeKXLnT3xbIiRAN682A5bs62HBm5iJdyCbHzZudbGHl6I336
YCi8+NR2bRfCtM+C1emOYIW7k5SlUmmzI8e8PmQlfVoTv7wpcOxOeYeAo+rXaaY9dGWGfaznKedO
bztfped6EJ3ujsyQMr0m6N4K1ni2qBSvYZKuNcHw65ZWe1sB5fq56lB8a83tPuJLieIoUnjGQRB+
k5GywPLbghSgrcpbcj3ryQT6SkV1DqJ2GMvHOjWMf2MKrPnBe3Vzc5Id8jQQHELsgTu7uaTRX1iq
foFj4ZZNeRFTAioyxSX38zz386U2yvajs444Xt4/TrvDEiXITAPh+q0UJ1Lwhtct+RSUTikukTHb
D3q14Mya/R/OzqNHbmNdw7+IAHPYkt09M5pRtGRZ3hC2pcNiDsX86+9TWlyo2UQTo+NjeCHY1VWs
8IU3rKi7yEVEWpkeaXHufE9EIdETBg0AImp7VwLGJqNzEUCUeZdhoNwNJ7zbrbCFuwXfYIy/W96U
PPVrdiQVu3NcIJggjftT0wXa+PXXpEdtjHALkMSt9OoJWYD8vW9NxQ+jMcyDTbtzL1JU5SWE16La
NJvjki+t1RN3jhHBGCo2IwZKGGY08qUYLPttVSfdl9d/SpR34WQTaSqU6fXcTDNBOUe2I9aWAvpF
thRPhRUguqFX3TntYjQH57R6LQeMbfsTbkAtirthextzE/sGmP4RAJSYLzHCdG+mRibPcMHFwQnZ
+3Z0QuHvoE9LA2VTStFZTtcZOSEdEqoPadbpb/2pK6PUH+Jv95fyZ/n3Kl5X04Jo5lIypV+5LQ/3
0sGjwUvGaPGb/OssUxQlJl4TBCon1PNDpBnT7rLYxuCGrRbE34JkzD8VdhBPIdYzA9y0NoegElvm
ckKms/hgaaaGrmTcWRCbB939K1i98m1WFcnfLaL9CHs6DQhAKrnmEf9oZycirgDdlCAU1un2CiuM
eqK8G0xo/IAHB7ZhPPgrr8WUzcaz1lNIPFg9lU9uVk+pMavtoM74FvBoIvXSipYwU1STvoZUpjvY
2q5fOGFWxFPyZu2n/JvHGq6PY1WW5cesXYrpRP0SQc7Bi9MP/hiXQeiYFcof6aoF9im1kvlSJw3+
sXMxzyheOGghh/WQre+naioPKpF7i8a1SKbOIeY63tz79EMLV8TaHJE/wU7HWy753g1Oi9dkGogk
RPUjPdIk3Xlr1OamYk7qRsiuftMv0bMx+KKbpDFHTrM0H5Mg+Lc3a/Ngb+8Ngjkr9XElNUDp43qQ
Uq6p0UuTiEEUQygq24UeU+Xn+3tg512hBgnIDEwB0KIt2mttGj/Vew3VcWNcH/m645O99hAR9GR5
XMs6iHIRBK8PhizaKRTnlP8u2cD11DJ76YNyJQzLu67637isYr04XLfPS5IXR+DIvRmCZEMFB9QP
we+mqKKPq7SyhIC/adKiBUBnNx979Oq+dihGwpjJuovfJe7H++u683RS3QVnTmcXodEt5iqTkzHV
EDyiudb7PkoqN/2YLahGjtjtgnovnPxFt/P0bdFP2sE33bmAWVgIocq2hILbZnsCmUuNKuAeUT26
89AtevJAB0Kuii+oTQcvy94+ZYMqPj7Y+hvCRKUHM6AhMUdeVbnf+OamGeqZe1QA3JuU8pKFqwK0
Fh739Z5Zg6DtHBrjEcacC/bJjXwe58Z6gyoHSpD3P97eWEo83qPjSqlx2y2feaLhBQAxHig5nRwx
E/NIQ+9esryTv3EWlEY9rxcBj7fV+KhQmgRdiK9BZyA/HrM9ooW+65tFN7KD7GfnS5GNcX/TS1UA
yM2xG2BWIF/KSbB0FMxlY8fPedU1B/th50KmnofjBww7BX5Tv+KXy9Gyq94qFxqyRivoK0yN4dHL
c/oydEZRt2+WwnUPYv/bUhrOe4ByCVPRO6Q0vXkEqJy0vE4+ktpLk2pnTrf+AxKT/RbFp+V/ePMB
dDAy2QB3COZSP0G1Lx/0VpNm2MoaWapX7x+V/EL+UDcr0eX1EogyAfJUZVzdVFHCbF48OvVD/TCh
nHIw9Z2t6pDoMXEEzSncbb5pNs1mRpljVBQTF+2s3v0ytJkFeS0vDobaudIcinQ2fUYOOwCI61m5
VN2GbrDHyEJe5NEcDaSEDGd6p3nm/N5Zc/3Rb3E+SLvE+vDq9aRhrLRFsAhUyh/XI6c96xhbTNJx
FvEuKRpLDxHzaopQL61XyxhRlyGrUZr0vBooGV4PNnjQlofFm6LKk/mXPMuCUNcs5wW0bPZ0f147
R0VJ4BG6UpYBKrYZym4dt9GxNIBGqU3vFmmYF0fhNyVb/GR101G9fecpZDxP9Y4QlAWTeT21PDBl
0BgO2rjVMF6ga6KAM7ZfXENYj14RzE+VfmiitbNruNf4dsRL8FO38E9X09E7TcchWhw7L8OElp0M
7SVw3+FgYa5RgL1TfUqatv5s+nl9ZMG4cz4otAHi4JRAsfTUz/vlNhqC2IBIxxInTl7+h5ZL+R9F
RfnW9fv0NyINuvwEGkTUUEu3maTbOX6a2ILEDjvyp8GanfNqJeNbXHnQ9ueyQDW/WA4udXW1bWL4
q0E3e6g3MgP5azKgxq3GKF+95alYEzjHIvfwIM/SZ82tvpdkv1FF0/71rxftSDqf9JCRr7nJZXPd
kUKNjgSQfaono7nAxNcwCK+OGgV7XxLaBQgo0mbF5Lv+kp2dJJSRWN1ZjMujUTUiKqCBoPPpGpf7
5/KWHgUUR0lu0T0GpX8TbOAgVHU9GoWRN7q4cXVN9rxqZvbM/s4TroMBVVk/GMQHrNqenWx4HJrS
bcPS7lJYBIXzoCJ3wufV/Y6bwpqRdQ/OP2JAf/X+L9070RDjFOdHsSrdzcPnz6vpAqQm/10q7bs3
i9kMA2nUT1U94FOX6pUSJzH+uD/qzqeAtcCdxedggbaBBNDtqs8zDhXIY4wn/UK+LSkqX7wuWb/+
xlBQjBRUiJ7M1gnBmij4daM+IHXdaZ+siuUf86Xk4mpH66D/snNV8boAnmcpCZG2+Tf9grasnGWI
Wh/has3qjFBy2j8PVaahnlk12IB7bdjN2O3dn+VOZMbIxGVKpocC5uYVNxdJxduZh6iwXO0RM1M3
CixhHGyW3c8GTUxBFhX/Vm2mX+7CtiHVWG12ded43Z+Tn2jnxG19L7QnzTnIf3bHwoaJS5eGKgXT
67GCxbIlE+ba1zmjduLbJ80nmQWvt5zuL97uUKqYj7YG5OmtiZZMdFhJmc9uDBb/EbeBHF3P3Lhw
h7waFQDKA9wT5VcyEcX0u56VryeFWOn+RUHjxed09IJTL8wE9cp+iHoyZSTH6yPqyi378eeoYJFB
QChfyM3uWIWrl6KyhmhEbP2yll5+RolwfeejUPcI5cFbLk1tt5fczyz8EesCV4s6Hl9ivZgulplN
D6M2odbnJYM4FwAoTlW/LEdisztXkQrBVWuJf3CArtem7fwkSwqD0yOT8f2QLhmPQh28gYaX/YE2
Y3ByaSk+3v/2O68f7TxSJ0I1zs0WpmGjUQCEiW3WDfP45CHk+y3P1uWtvq7ZwziUuROa8RC/ZB0U
fk0M5pED+N6sOU4KKG5R1ty+SnPWU8ARhDeWNvsPhfTn5y4hm0vsdDi1GmYcq6kVB2CYvetC7QOl
DQn4eSsJk/amNGuq8dHo1P7bRJv0cIDS+3B/bffOFc116kLqyqAoef1BZ9tsUBTnUrLbVp6R86z+
a0v5I87a/iBl/FnL2gQxP8WnaXAodZYtEn6I2TMQ4YaokbEfIjipvW+q/i/X7at3ppZUNClt86Qn
2oLoawVMXq/lSeta+6WCbfPtN+atsHmqJKaAXdfzrsdJjLmpngEn7i9Wr/07Fvb4mX5HfdB62Nk8
PDUOKhyOAqltDTITas1dXms9F3La/SmrQXtC8UPaIbLm6/u0q62PdowJ7evTU4Vep9qHCQ5COJsJ
rlkwjPXaDtFMIQ6Ge+uHs9O77+dyfj3RnOAbsXmQohSZ0QvYBCgCvf+Ye5gUZ9DtS9OI+QtCIpQg
zMkdFKfUO3ltJeNw6mWPUxZqiBeAR+0TuO/qIbDrZQ79Ksvs82gPwVOQ0nA6JVqtnSennX9jy4Nr
I/RTmHZydPXBfnkhm8LomnQKsDAWlFuLQKSnIouzF3fsjvhIO6cLwit1C4U0unVem7WlHrS2YWFa
OGrp3MT/iqFJn12v9g622c51oZJZWgtIuPIab9Jn/B+0MmG4SAOM/BBItzwbcW9+vn9sdpJZMA1K
ahgQudJquF67dplw1Rywf+51c8lCKv3BS0E/41sz9/67TMu7/90fcG8FSbUUq0tRMW4wtHhXTktt
9VGOQNyjbfefDU3DDCeVR5psu1OjFgiFBlNmyinXU7NF0bTtxEgIrREEQhiL0iRGK6jQ56chq8TB
q7ZXz1JRoIp3KQ3YW6L5IuzE9FrWkrZKDNJQF19nVC3fWPaIpYPoenEWTTH9XaRz9pwPsfZO4/V9
HPN20H/jsgAoo7TEAZbTQ7yeu2ynbsT+EZHDqWvfF3FpnVr850WI2+z8O2OBiSYGJwFDpP96LMDq
Fgks69yUiSgjqP7OG1mjoBgi0TV/ur99dkIHpatGdR50Cjhz63owoDeFtroMViPC9C3Nh/yvFvTJ
R88tHC0cTFM71aUmnmYjyOrQlEZw8M7sHcvAQB9elQvgP26uYduT7kpRpI/KOcaNts/jC4mlfvmN
acK2QOMKgCUIietpWunguWnHKFnQT6d4yvQQLh3s36V0Iuid+Qs4v/RlqvMBovB4VH/ZXWWLZgRZ
O13GbR6wBmVpUOxRh1RaD/m4WGdr7fun1evXN71j9Q/BHGj0Zu34cW4OO3W3Lyy4Ss4PITu4uhvh
kG6a26y3wRHkxrp+Q8DEP8cI+GWneg6oBpexN2nhWHv6wWV4ezeR9/B/SsDEZ0Bqr1e98t26roSY
ohpljIi11j9It3vfOYX+1/3v+zM2uo6daBJyPkm1AA9S3LseatGK2cokdZGxijvnPCEf8cFI7YZe
aCP0P5d6rp9j09P+nteses9hMM/GFLRPqu79V2OM2gsMNv+PSo+PBPf2Fp92A4qkJGaqLnb9ywCP
VFbuxUPkZDF8G6ljydThHF2HiFAKvCV9J0xxrz9Ic2+3HMda6XSw7twlW6hMjzu2Z2MPFgVBXrZh
vfoLOHHpym/ADA03wvs8e7DGZvxbrMhnXnJrxbfq/le5fTH4Dcg+URjj3rxpiq2lbLzZA+Mh6rF9
MKcufp5y0/5q0qz+TG/m1foZqrjJvwdBDqgd3PfrpV49UZt+SmV3Kqk24YGUQ4LHBA1Ii3vwOO1s
bWYEsAOgF7ttC80Z0FL2uoL/dsHDHLViTACy+O6pgrl2sIq7QyFRBuudLI+i/PWstKyv3Nam+KMH
4l3tK9OlMjCqZ9ccXm9cqD4U1xRAICSKCWKuxzJHr0iqhiRbw3Oze7a6Ml9QPxmMg/O6szNgxCo6
J5Bn2rObQyFEkOpjwDhNa0yXWNjvMmuN05OYvPJkLFN+FO3fPjPI2VG7ItJEnIh34HpiPACphXkx
tUygG++gGGYnoxFHKKqds672uiLy08QEi3E9it3lmtPP5BQLEsHzSfjoTISNaPPHZfaCz6nbmees
iesjNfjd2blAGChEErjf1PcT010wviYVBkwFnHl1gzdANvQjUOXeVuR2pT7HfcZGUb/jl8xAHyDD
UCymymN1YGZlXz+UkyWilELb6f7dsTuU+q9ZivN600DNmyLOJnpQkdXo6NShh/WmHMf/7KHyDwqe
t3hsNj0ZqPIS55ARtV/PSkOYgYIXhVzbl23U2bL+XlerfypaO3+qV819sXv7UzJOxr9Zmq5fsUw6
YsLtfUB635wJ5Ca4mjcLi0a20+NQMkQCDlOUuOt6Qbc7O1jT/Zn+lGVH7Iw+1OZ4Y5hW1l1RAttc
BFqH8RQ/jc5SnnN3cc+xNdihG0P7oLBN6RUl74fWCtKDH7H3YcGM0g8Gd05FexPwWU1nCWekSzOs
aXaZtbw9wcofo9ad+/Pr9xDRLUB5FXzwla8/rBSz5pdVjXV1lTmRxCHyNDq5TsbfvprVp/aQUjxj
XupW23zApKfd3OrA/VBil//qo2y+BCIrnwTQsIP9urOA7BGIZzamL1CGNpdMufR2pa0NDTYSkpNd
ivaszR6KgJMMDp6enWsafTOX6BwRUG62zX6Z9HhEnYTCor7K6ZKa/YjmtpKh9Sm9JVGT2/PT/U+2
UwRT3BvEQpA6A9K4BTF0pVOMunpYqwxtl7As1tr5MGjTZJxrObf/uRBgewDjQ+VAvcu8j23pGTAc
Zey9n3NcRajmV8bwz8HPUt9vE18CU4UFFyhqOv2J662UzU6iuT53RFHN7UWb3Ly9DP2EaRtXR/MD
E+WqiyABCvNPKSb3bV6alEOzQlTv7Az/g5fZER5dwaLU/+itOW8O4pGdcE+VUBCKp69BQLI5VejU
zA4+6hRSgEGfXGpFUdLm9jlo8/dpixMjj5XxOC7tQC0chdP7y7O3JU0TBw/ogjxDW4h07Tkk5y4T
bkSahnDZtOc0Mf7VB9c4KPrujUQiBVWX1pTSQth8h6BIEC7F2bXJ/eqhrqmAArURkbPO08FFpZZs
+8nJFllWRZ8FBHE9lF3n9TjWquFgoCLYdAll105b/oPHPITlMLvPAhwIdYnsCJK6s9kssiaeWZ4+
EodNdORRY5XQzcCYJED5J3MuvrlOXR0gWXa2DKN4CgzI5Qgx43p+OBgZ2WiDZGE+66lce1i0Y4DY
m57HD1pviwuSUe4pDRIzrHVpf7q/Z36C/zbrCxaR2wUUhirLbeLadAzsAm77GPUjhtmPZgwRB1RN
HC9hLA0Rw2GAEHP2hkazz7Go+znEjUL+yGDYwnsd9L/bSrQPNTZFlzGOxdOEBusXqeWpe07yyZYX
axKmFqaFkCniClyl57SWbnNZKI6lj75TTMUbz9Gqc2ElQX0wv5udSiyhAO6q5EA+uS05ZB3QcAew
eWSnxRS2qdWcbFGLhz72jvbLTdipdgo6ZT9p9IRLmxchc8Y8pTNIxShZnOceoaU81Ftff4az6ly8
3oeqTEh3JGFx8zr8HJayLfEKNfSt4Gbj4UBW8ChEyRIEJN6BvNgSYvAaLx4Iz1wevA23K6oOBAgR
xgL7sD2QJdWpBrlw6tKtFzw07Tg9FvFQRr1vzgfF4r2hoJ8pfQ6fqHqL6CBzzWSAlUKkLJxPvWN3
pAvDggc1OL775+DmmmEV6ezTviO7U6jO62M4VKYj03JkqBXV+MgcC++fMjfir5As5QmbzPpp6Hrv
y7rm2R/3h97bN6DGSfZUqd/btsItZ6oz3Z76yJOLDzTJc09+k40P/jwlL+BtZGiamffqc6Gkq9Tf
1HWZ8ubayTWJn4kEDZzBgQv7AvSTh/L7OS66I93kvQ1qgvKEaok2D7Tu66XNrc7JnGDp8bqURQiW
bznNAZqWpYPQyjq65kEHb3c8irYuoxFgb3tmVBj5vhT6I13X9HOZgVNvbRvPGx+DTdp4R0z5ve9n
ku6xlpA+uGOu50cglc3TmiqX93z6VE8yfextrYySjnJE5ybgRbrlyPnjthHPhrVQ7lVoGzKW7aqa
Wt1S9S6JbnrEKy66hgnNRWgwlSJr8Jz3ZeaW/skKvOFZyEBL3te63U8fdDGsfIRMTFNYSavyMeMc
fFwGKqiX/KH5B/x259XZhvqx6Mn/9PMl490sEdnlbKADQeUVtcRzMPvZuzglLyZ1PfIqvs2uGAsc
ECk48tmkkpuTnExpVa4NjcxY07W/smxu/srt1X70hsX4t+/QXw4NfMifuQXcT7bmrz8MvRv818Zi
6lcQzeHzxyfyt9S8eIFYkCFMHulFvJ4G08/+Waqe7lrj68Wf9y+QvQ2PFwtQY+UXhEDV9QZEEbEw
kCKg2zVYw/s5zvshjNdR4nATZ/mpT5sjpMFNaMTsuKyg/1nUqahhXo/YJnljeF3Lqypr7XOQr8ZH
IeKDyGh3EFUCoz9M/LUt12PHsq6T1/RRgS/jFyfXiOfn0TwI2ffeGNyI/3+UzXYxDCChul/30Yhu
2kmkZhCJoEDjS2bu+fXfiWuC0hRdSfqSmwDBH8rRK2ktR5rfLS/UGPWPNdH1XwPmvD9sXApfzR3g
M5HbK00H7kFwMNefCZPMudIaWsgG1uxRjNX0Qzr4wWPdIV9+f24/3+KrOFKNBW3nJw6EVHUzOYhp
jjNbPKACPQxxdnppfTQp0bgXOtfdH9rU9Bm+aO2cnjFfXtIz4UzihU5X9V/wplu8sLHqsozyuhq9
J+4K6O6VaY4CgfvGtcJUL4wPmZCAm5zCzJ8yjNzscEQn4vtk4xIcjihAmgdfbG9zUPbiwjJ4aNEz
v15AuRSdWzt+HwXeij00hdlLb+X6Q0AL+WAB9w4xJVhqMjpihZQVrofy/KrxKofmVDXny7kbS+df
6l15NLmOdpos8yhV3ZuaouXQrebiIJW7Hk/oq5Ua8cp4pg++XBusqPfK7MG24yMJ4r2hUDEBEIea
HDTlzVBGUtjUEGnbekWconE8tS9L77cngUbQwdu/E8ZRHbB0ahYKELrtjo+O5o72IoZowMj8R0zo
X4eNvYyRq2vtG3CT5XlqwHhPztAmByHkzjRJvkGzk1G4HLvNpdhJP0/rpiL5N8smdFunf8zBOIae
MR0Rv9WKbQ4bhTSQfyC7aSttPVM8Y+mstiKyIFYVz37il9GEvfnD/TO9NyHeT5y3UHdiS6rF/qXO
PMaN2wYab1gbeAjB4FUSai7u105lHckl7w4FgIyqKO/XTVLB1RvArmZCPVYQcyjabvqr7c1pJGNs
in9/Y16UEmgBU9y6AWkugdQdDOGGCMG4NEKwUb4p8Bh4h0K28eX+UOqbbz8UnC1KFzBiUFLZ1D5n
DBHdrKBQYgSYQJpmHTxY6zhc8nxyIjScDUrN06vrhUrjl2Ih0Qd1BRKn6++GFG63NgODAliJX4Y4
0BGQnUBr2iiYlI13JFS0N0kSNDIXNr/KYq7HMwUUFS/loXb8igIv0oDPQRDbj+wpD+n2paufUnRs
DwqwOxemUrjmUuFxU33G61EDe6FXCjIPaFw2hnaQ55cA2Ri8nJGns4e6fn3ei14JmCWQamRN2zQt
z9KkRp9ZRvWwVufcG/THWpv+A4V91CDYWU+41/ROMQaimrclraumQS89TfLQAVV28A75WiaJq6Na
rssx9PQOvbW5N+0D+vLuuGT1Siia0Nnb7Btu07jtVFQ3d9Z88jMNg5Cpsp/rwS8vWe0IejFle3Bj
/yR2b44IkTqarT9xITeOALJrV/S8cS5t6lR80AAGPMf1nLyg+wX83DWGJyqn0/t+pKiMpYgVeZnO
zxn6+mSuXf+xNjUURJpF786Bterjwa2+s824l/iBkPvVo7JZlMaarcGpSZSdBf/criqLh8Sy4rAK
+uXJTRz94f6NsZe/8H7xF6EUNINtlDislj/mE4FUizyRH0mtJkzKzTL1H7VxWD8ZSyXty5AFyRvK
rbVxmrR8zKDz4IRxvv9bdm5lfgqnGilYFSOoP//lATDa1E9MncqEmAcZFg2ne6ltNO5AbZ7uD7W3
zBxm2t3KOxb8wPVQFhjtYUEFMjJRnhAPa0syGS6e1QPUdErxLgus4gjMvjc9nk9yC/AquF9s7i3B
2+YaBMVRFhvz27qp109+0zYnvHjEwfR24hJqc1watFN4s7d8RcT+i36ITS4PaS7f0zhbwl50GB10
Ygi1YMGbt6zccCyWVxMtEOVVwoGUlpH5uAHY+r1oh6J3JGItdgy7QuqRRZHnwey1V2voMxRXeoCj
iSIlbB87AJe8t60ho95e9KjO2vTtvATf08RKP71+txAlo7LDU0fNWu2mXzamGa/F1BmLRCnAFY+O
RAwRx+m/NFdiy9STEtwfbifcos0HJoN3FRDVtrGPz+mgOTKW0SDMIqrNIj53IjmS8t7bjooeqAZC
gnArPld67sDnF5TkRGVERdtUZ1Lg7/XgNq9/ytjxoDppFLE3TPUQ/LJ8AfX4As1/ihNDR6PIDOQ3
XSqVR82rDoqbt/BRNgVBJABvgPuKWboZK3VkVviujGCoVNwh1AHTug/OWmcAaMYB5ZK05RpBTDaR
M8G6yVgy65J0nn3Qs9p73RSfCsE12sNA8K5/iPRix6otX0ZVG+TPRtroHyo5fPLlnF+0EWbtLMSr
fdTU5GEsoDMHCJlE/HrMiR6Oi6E9F2gMd8/OkuDs4sYSAno7EtXZnR6xAm579HOI/q6HSskyDL/P
Vf4YFGfXG76ij+Kd2NGfbIi8zw04joMV3bvUVKMTt07lK7gFjVJW7CbLKnvs4wskdfC1/xZPXf1C
7aNE3qE2n2OoSSHRRHKwq/YOJMVkMOvA6hB62GQm7pyj3dtTtBFjaXyt6rQBrQHd5f6xV19nG5kw
AkweMhK0MzYRZj+CY3Ib6jWQBrRH+vrpt9SqGuQep/lsTRKKPzJOjxCy/4QTYh1ZAO7dB78Ov3me
umZK3TJgkqXVuJHJ4/j36AT9Bbn/8uB52nt9eXxpGnMb0EnarGc5GJ3RJlwIaTl7p9KYZhHiO2hF
SUI7wJhn7WBpdwcEI0hA7VLf2yawWpYOK6suI19LsgtRFbDqxkKmTVodjpx4zv7Gp1SjgRFUV/hm
LePM0UACWDIyUh73EFZqdUZ4Xc6nWNraJ/5Ufuobr/neGRluwE2fH0z45+O33UxEdCAxKdYDctrE
UmSH+Tg6BBt+Nk5dmATSXvAhFvEHCzfAf6xlNdawMdv2X2SDBMytLAXfpPtx8mFO29kPl2b03o/Y
V1XcJnnbP/oQvB5LIapvsYS0E8Z5IOtwnmd9CmXrmdp5saX+9f5C7m1Kl6KkAiai073l60yF468Y
XfTRqufTydQqDRKsZmPhESStfkTp3tsmv462uT/HgVqOqZ7EsqtzJJxyHaHp1EnOPXZxSC3r4kDl
fW9ACgNISmBgiHHT5mWcQLjJKaAOYfbtGpGflY86uqeRXyz1JZCN+HB/OfeuGFBYEGF49XkmN7si
WcusXDSat2kmtGcL7Uc9tN1l0SFvLmMTtWjcTafBGMSfGUv/37zYUFjv/4a9yxRGnSpJg4uHQn/9
cuRsQs3NgS0OhdCf16Zz/nDd8oiuegs04C0ky1MoXbhXENqvhzGRRstiSS21rsWaP6Q4i35Pugmx
ea3EujuM3fhzWeFEhMZxUZ5SoxA/vNhvU5pG2EhSPEwoRU3zXL7VKivuT+jijks4adYKAb4r17+b
oenLyLcocYQZ8QzKYa7DTWZqRtm8S6VpQBAv2qo4TX7fvhp9w96goUoVhKISeuSbO9Rrm7wrFRFy
Hkr3/ejHHIlGzy99rx+8uztnkHde0cLo4MJwUh/0l/Bt7ZohLivqLVYOEgy1CueR4CsOPVd6B3vj
Vn1AYTrx1uSbUS274U6jEkp441MTCOIsqyKvaSDrrsie/J1mpvaRTmvmhUmGrOoT9KDB+aNvapc9
7CRTGaaOi3fAumTGW6wO/C7M9GZIXzrZTR/lwlJemsQOmuj+ft6JhFRkAJxZtd8gI2yWB/zvIjNq
wDbYgUu6OM3Z18wqcldTfl9q0aRhU9auc/DE7EW6qB5Q51O9fAUDuR638QoXj3kq+J1V2O80OTkn
Wh+iDGuqJrCCEXuGsD+NeeTn7XQeFy0I3c6vzxxx83/312Bni5BqIi2rSnLKiPn6twBi71dvDdoI
yQfr31SMEC1aH2SrHJf8SGJoZ8EhgwPK4zGHp7iFEPkadQjDH+kwdcjplpppvNFp0Zy92g9gE+bZ
3wZN0IOvvDNDBqX8zX1CJLhtsOKklKx2tzLo1BanehjMp65evyZBVz3eX8udN0FZE1Mh4OWmrK/+
/JfjFlvatLp+R7KZGQRHhZ2GmunX0VjM5lm69REKeW9m6mQDQAaMcgNi9Rfbz5qChl1bLON/bgMA
uBmm7IMOTuvh/tR2h1LnWi0hJ3CTnDlzgmjl2rKIZsXhDkr5PBfxP6M/pU+/MRKhHv/jGeCduV7E
sncGq+4rwp/UlChCVdZDHzTTCcuE9nJ/qJ03lRYr5BO4LlANtkDyFA0fOv+UIaqUE5bDBo4II8R5
Nhc8YmiTnDSsb85BNXbPldmMB3XpnztvE+lR/ABR91N4DKjU9VRtr9GbEVXVn9Lp7aVei647ebnP
hTi7a508cjYHEc560zRh2feFz9XkJc+eMdPvo9DnPk1V5wSnjqT4y/212dvLHqk/yF52l7NFLY+i
rZH1MLvIRwoZJUCxnq3B+iI7o3gTB05ysBY7w8F5wxyEsjmP/xYn6gGAEGtB8r8iUfamaWOM0KYq
fw701o3EZB+9wTufXhHdEPlQFG+c2q+XnshujK2Z8Zp2jt2zBUD5VLmeVuI+iKF5aMQxttDWoj1k
uAqXoas52sHu250yOBflSwIdePv1GxdTjnRWtZVxwdYXz/iTMNPl7ARD91xXbfLn/S+6c4R53GHb
kYzqNCbU7/nldmr0FtHDlSTcCgY3Ur7jEebp/ZuRWsCr4w7yFxj0ppIZ5bbYBMf1vBhm75Kg2UkR
PDa9ss0yhH4p2/7IJ/h2VmooBlECgVRrNteFxFkdA2S3iwa9mi/ooBuhPsbDpYgPiV23H4w6OwgQ
+o68mODTrhdwab3cjutE1RJXlMjtUTzRBxfn1TXbkJ5Ae3AT/rzqru8HFlCpgBIcqTaPmvsvXwz1
VK+2h4m5Ucm3IAt1BeAHnXMRBUIsfujKKk7DrLJBVAeVkROvOD1tmNwOsACw/USiFD+RKVhTUoxh
7FVlfkb0yXqTlfH4PfNL8xLHaZ+funk2XlhC/AEbxJU/JOhziPP9DbjTsKBayTsFKpQmP/n19Xzi
WltcPde6KLft6QeFfBTPkat7IqlfCUq1vj/nsxY8tHjiPgV+rH91Gqc7AqDs7Ri4Xj/5y+yYLTdc
1HUvyyLFq8IU6Qc2S/ouc6wi9KbmyJ9rJ9JDP4K6HlhGn3BnW34OOmFZmktNHcaO87aaJ5SgrD7T
HpsC48ciuwjXnl4cV9aI4wTjpWfnGk4VHOyk27iLn4F0nglwnE7hlg1hQP/QRMmbunQabbF1MC+4
5aTnqZPE6Jj3PPaOOxx87p3jQlwJqpqSH62Trd5LQwo0F9LpoqDz4fB49fISW6l8N9GAHWjDjQgE
399gKnHanBeQjoiDgCEB57gNUiZPr+pYWZG1hQYeoNWXqJhM5Mlb2l6ppjkYv036yRvN9vP9kVWU
fDMyTDsAJQqZu32+KADOzdQYUErEbEdNVWdv/fVYYUElJDfDwJDiLxII1F6uD1A7yHyN56CLdLtF
LyJ2l/opS0T61ViKxTxrtTWek4USa5Zq2eepTI2THuTiY++PRX3pYiEuq7D8g921c6B4xEAHI2qO
3uW28alJNCbNNFdhb21+RkFLnr0EfMvJiKnpHeSZe1tZ6TXB70A/CYfCzRJQJm+tkcE0va/OpSAy
EL3vve+DPI5ajVfbEbF5MOjeVv510E3G7rT1Wrq6oM8+5G409pp7WvFvjaxSUmmL51drurGYKvii
xaksPLd5u65P2ZTk409r4uUJWFkXtnBZzngL4abpzdM56zr7Ae/k4ODQ3hwhmg8waCjyUPskAt/M
FC2DxaWzD5VFSz35aNtdgqSFcq5A/GbJ+0fXFusPZEyB2w2dbx0UP2+2EgkoERHZGkqmQMA2hfR4
hZyzJNB+B7jS5YNJIfbF6WLjuXKN+OhWvDm0ajC4LEq1g4LrVkh+kXnfmHVNqpus5nsYQuYlaCvv
8/2rYWdFyQcJvCjo0qTfdnZSfRItER0YG9bsY9rQEYD/2ESEE2tIIAHbkXLlSdbLEcv4FjDBBLkG
KdWRjMIG2OQXSg6yrhUsa+l845/BrMUPwlp3QckUYEAm8ZOJ+NxIm86d7T7YQ2IgPV9P+RunDAr6
BxL8ZRRnnbOcmwInSoDgcffp/vrcHGj1I3kdKCkCY+JDXB9ozy+NWesRrsJI5/84O7MmqZE0Xf+V
trpXH8m1H5vqC4ViyZVMIEngRgYUaHfJtUu//jyiemaIyLCMQ1tZmRVEZXrI5cu3vIswqaQu5s4d
hzSMByK4pq1tCiAGzgevD3vm5SN1TFsTGgFJ4Gls5a7YZ38FmjtllD9L6SUGFULrIgD6xdFBF5GI
h/Yz9VJAa+vnv8RwhBeqYWUwzqRn+8JKPBQuvSk1N6OavafCsUv7wmn1YhNxD6HQgoAIeS0Dr5//
MmRs14XSZG+Fopf1o1ka5U2n2/JQorn65fVZfPHy1qHEykwGOAw4/+Q0xoZ3mZyeoXBdmW46O/ZC
o1uS66xIxx2dAXFLy9i6cEi8mFIGpYfI4b8yC1+wXM1F4KpXRWYIEEI+IuZ51Snp74pm1HAB6y5R
Es4946/DnZxJEsTfKr1ghkuJyOIB10x9CvQlxlgQVap8M/DWpwDzTv3CWXzuPQK8owTHXQ9i+qQ8
qeirRcVsmvDQpJKBbkxzIBLRu4HZRpc0z14cU4RpSN1Q3+FOZlecPGVruFERryAhNS/6tk2Vvpt6
88diJemunDSBJoxb/kB3/JIU8JnpZWB0ENeGG4nOyRKy8eyAc90aYd65aruMQns/xOaPCpvl+6mz
nCtnNuSFmT2zguCIsTNoglEg/xm2/7JDRq92qUYz5hA1XrKRmKvdlT726EEroI7J2XN3r2+UM+/y
Z2Wcg5hDhz748Z5sVZf4/VKDwepi65Ohd+39jCHiV2mZ5YXk+9yEUu9c3yaILCgEx0NphWboZesR
51adXpeB4WqifqxTTJ+2kEbFRjSe9zDWwyUJm3PPSK4DiIjyAhnPyVGXqnEezV4YYWaYy7IdvGV+
JhJv3AA35OZ3GX+sVxbrT7YYz3rq/di4ostTWh6hPS7TB6Q22jbIMs/aOV46/+4Vvo4FBma9TAnx
T2GWgLUhs862EVKmatqg64zhpvea4eAB4kJuN13PAtz7xDYai/5Co/HcxiTQBXdG/LD6Hh6/Tszp
NdCKpghnkTr69Ux36+BGcUHVd44LcNCFsN6WRNrvZS+dH68v23ODg0kGyLr2dvgOx4OTFrv22Coz
BClsjNjSGH6/t6rC/lLkjU5kOlbbBM5a2M5xe0lIZ63BHWU7TDuRKFqDFKvWxz8eHLPBfqqc0Qzt
KJHFdpUzLQKvjscPuU973II2ewPzGrtpYQ3AZaxLjofnFjQ8C3pa9LPWm/T4C+SeUzQatbSwAc0R
Dl6nB2ntWwetXn67jMWzAoYjOSckoUK3fpVfTqTEyLPE9ZnockzisEi8fl8Wfn5V1v1woR+yTtvp
tDIE8ELwMKv50PFQqIQbcenitjBHHvD8ESjZd+o+lROIPB5vBq1bfn9ItHzWW5u7BcGBU0RVbFc1
fkrNwpE0Dg89VbwtYAosmPjb6Usdmb8NjEbFAQEheloEd4Z12tnz45yodmiXsDBE9lEpcYM+jWYE
uT7bhA02+ZQ9TxcO3pfVHkRgEXWkPcdOQRvvZLdMQi+yAbW4MK1iqCPTgAPWaNnRlxF19XdFNCe3
WNHW7mZG/fcA+nCEp+YN+3nw9b9e37gvly4hIDHDSkbiTZ+G/oMzF96YazOe1675Xkdj/avUlXVX
E0k8vz7UyzOCEJD+03qbkrSdRg40FluMEfMlrMvWfp960BcYZLVPadzDok+f/KrxD4kvL8VHLxfy
GnuugiegqzAkXc+PX/ZMPLvSybti4U5tUiTjVS7iYCngZuCgprfvRJ93F9oUL+9WCJpc4IR0VJiI
zI6H9DLLGQYxz6FBB+wwFE5DV0Tzt2nhLl+N1Ff7XLiPvz+/BLqEuqwtJAFPQgcNSfWpV3ChmzZN
nzQl7ssRQipnoHYwSC6DhiJcCE7hEnP43BpaMQqcEdQhqK8fP2xcFrn0k1wPi8aY9t0kMN4rnGWX
d3l84TZ/2Qpb9ZM5kXCDgYf9gsAPWa8pRntaQtOLWok2TqbT/EYIwWsiXKXLaQxomrthJsbpyjXi
+W1Kofl9U+L3hvNvfieUGx9en/hz6wscKGhMgJJc+yfbuZ3KrLIKDpF0wWwsSJzOrQJLEkQHs7Dl
lfTtNL+Qlp7bTIROlAuoUINIOMmGsyqP85UkHrZ1Pd76iyE+5ENcXHn4XP8lm5mOGKWx0MgpG/8H
T8sVBLodmxyIyMdv28BiFlHlXg+RAujuJ4Bvm6g0tGfIqN01IObowrFxbnWxf9lOOHHAljgJU0uQ
lCNcIO6EuOx308Q9hzBAv68mrwpff7T1RR3feNRAqC1AUYDmTRB1/GhVaaYV8r5TWOZT95jCOOI1
duPT66OceXWUktYciloP8e/JdlF6ms9em81hUpcTlm3KdK+U1E0gLnV20I3E5a2mHVK4FOq1C+vm
zMFEeIYaGTExqdRp3W7UpBpat5jDJV7qYJFKXdn1KO57lVQ39eL1wWRM1fb1Jz6zQYghuNBJN6j/
nuoZoItu2GmKTUxctlYoLSu5TkVq7/TBfoLiKPavD/ez7Hn6HsGGEbTAAKJxexK5UG2dRe6oOYTh
nsMoR68hJSneLaPtPKKCWH02rNEJZ60EEK+rWG2bRnf2qYjy9ylaJCKgr2dtfEUSdOGrnVnNtJI5
aCEzQH85xXQRv7lL1XZIOVWueMh9bblyh169czjNvsaNjLY6cqq3+dgkH2sYlN/wfzH1AGpztROj
lW7p68+3HcfQQc8RIbzw9dbNdDpzYLPWg5XVSUHheAfM2owJiDlM0FkxcQ3NehyLMHU68anVTc3d
uRpQTSQI4/jbWMYq3lSx1G/b2MGG+cJXObdoKBohB8V9Rl1jnclfbu0yG/yJHtwU2kObtEFJ0Lnr
Edy4MWVVkjWm0rye9WI+OHIe93g5ym/9jEHatrLgAShXk3dOMVn71K3L2xyU1DMiyJp9YWm/zD0I
+3EAB/GyknFOFeDTQbmZnPUpzKCY1VAxrfRGzFV5wzXpf64sHeXBKpMdUynnOtC7Ofrw+kSd2dGr
jR8NyhWLzIl8PE+2cgs9rnU2V8r5cR0nUXGthmR4cgpPkzQhunbYRu7i/f49AIKdIW1OZgT/Tu6B
rFNiADY4hbXW18WuaVyVf08aU6t2UljYyaSVW4qr335YqA9QEqiSevQdTk5ouvaWlGtvbtLTpv6M
ZUJyyPSiVXsvL6o0iEHH6ddGKX4bqcD0gsDjcuCuRZ/iZGPkuWFNpi0NAjp76sK4KnoPMQx9jIIk
i8zq0jlxZiOugm/kQWtL4AWsJs8KAVUuN0KrQu8FmMmY3zpWX9/4w/zVhP+wy/T+QcSxewXWoAjG
Uu/fvT7XL48qKhFQmrniYWwjlXm8sKAfLOhs+W04D4t4djtp08qxK+2xlctwoVT7Uh4Q8DcVzFXs
HuYtd8TxYAkKLoO+sE8WMbbVzRI56b09IAAVdDg44KnWg/G8K5d59na+1cwWlmcjkqgmJSNvo/mT
nuwMNBwvxPEvIwLAXHCnABkT4NLrOv5aiAwsftQ6fehmHC6A4A2YhKAQLuzhl2fd8TDr57+cdd1Y
m0bmmT3AHs+Lg9L3+pu2Bqyhpqb94meDtXv93Z4bkG1LvQitH6onJ+EjrmK9PZX5EOpOUR2w2nGv
tHL2IWqUSRAZcX94fbxz82iuw0HaWvn/JzeyJwfDyjmIQnNo4rtqaeV7YU+XLv6XhzFVCgfk5orS
43WdTKOoMrBgZT+Es63anZdnuRP4WBk8yM5qHhbbjx5UrpkQM2Nwe4NuPbz+lGd2DGNjBEKYSnB+
CkinqpFYY8b4SdnKMMtbqNUddnzzMqvt60O9DCIpeCEtZnMcET+dMiNjRIEFKm1DGCkH48G8zrTn
rBTudWwYRRm0S5MRVIroO/lBfqng9rJhuJbbqArxsBRXXzQBlGZqZoxqKOo2aWtDQfWjG3ds8xup
d47aYMnR0DHshPERZbxiE1l1/6FT/bcy6cz3bboU2xyvlE1lDO4tvaHu7euTc24drB3bVRkEHa1T
3iMe8FYh0MYJrbavqWMj7/pWc9Dom7XaNAPYSi6Is2HMgzIz0e3kaLoQgp5b70QDwBQ5z0iWTi7l
yJNW1Ph8g9GO6cMkUelOQea1F2q+57bxanq7Mmco45ziPPLOmwdRx5g/afrwpFB4FNsZkbl57y+L
2g3woy9cwGcfjJqZgyAK1ZRTmlWWttbo5pKNzPX8rE8iujcdUpXXX+C5jQQ1Hsl/Do1V5+v4PKwH
TcLp4DyURadvOy1yQ6T09FBVgMJ+fyhaLczdCsh5AWSICBh8LwHVqQ1etq/GEScvRE+3UezXFyKm
c0+1QvQAtcFWeREr9kj+FSmgyhCegrmRfd9tadNlIGeTSyWZcwsDUhjrAvFaKlCnE9h1jVfbnO8W
u+tN6hTWoRO9Dhe+Mt9l1Xjhmjz3ZFyRK90IST62y/H7opsh617z8NgwfHMD4qXZN5OKQ6OBL/H6
+zpz8P3Uyljhomvr6uSMH1vDRHfXGcIOgSNin8UHdKxlYUGacBCQ4IJSs6Ytherowp4+U3tCz5QT
D1zsWn86Nc5OxGIU9H76cHCxnNsLE6KKkaJ0cFAYT3+aklpvA91elhkkMjVUslBLBklhyixgHfef
1yajeYhX/5fw9Vk58wLojbIhVyuKVXvg+AVUs1e3REJjaNmpg9ZB8amW5nLAO/XC0Xpm/x8NdPKm
6SeX7ZhUY7iAFJhWdFOCJmBntxcKfS+zGlLQ1W4P7gslmVOdrF7vFHJcLGCxLKhjDUND5mto28bS
msDTpX6vNYl9YdBz9xosGxTvSDop4J7yTgS9AJBEagj7zEmqzaLN3SMGBooa4yjFV60udcnonRlm
ZJpjkKKS8CjNun5bqxnwFWcGxqSREcU3GWnnns0yPb/+ps9NDKXytdXGWWKdgovz2sgdq04Gmqea
876wAbdhgoDXZY6rsswg205cib9/HgNKhWpH+Y1j+bQGp/dtoWVuNIQei/mQJdVn0LCUIWB7XDiO
z23vFbBorzS01ZD7eCFHWbu0Xa4RWfix/ORUw8e8qas9WkDyVuuG6Co13DwwlXXJa/FMU4ZImA2I
ySbUFexNjkeGgh11Bma/XARyaMOybar7dHZjP5ir2d7Dz2j2yGDPt1Nq1OOhKfoxHFukRXBy8roL
+/nM+b2mXrRlVlNwMMjHXybVpiIeCoO3XLbF1ZC1lD0S/blzm/namdQlVuyZgInhSPL+JlWcEjY1
+hVDBtI2hBo7vFUJhMlNV4Koskc1TfjFTelNLHv73tOs6o3m4bX0+qo+d34hPUZDz6U5RFhy/Lwr
k1pljd+FmmvcF1pufpjjsab5N077/2AkGrU0yVebl1PkYF7WCb1pRiIKnbYQoJaD5jTVLrfd/kI6
cG4t415EnRd8M/+xfv5LVpfJZc7LjrWRumJMt61nI95O9TOozLY9kJN030Vr6NqmzVzx+8cEzWjk
z+hAgZE89XIVIq7yMmbsXmrOrtc6f9iW9Tzeefyt2lgy664nR3nb12f3zEICnUNrk9NirRucvMfE
VvjmiKYLqzh15CHXYY5nlkblII206e3kmqPaD0Iz381J4+cYJFmXkpMzsw7cg6ovqmB03k6XkjPa
ubdoEQ6aiFfs/Ll450Ke2o6L6Hd67ddXXmUlYctt/fsrC/QDLQrquqssz1rS+eV1R6nb+GNXsIaz
1Pvc6Jq1B2xd05CS/YVbWJx9SAdk0rplwJKfLC2pL14EX74Lx8m1vzZVl1zThRL7ZiiGq6XrkzCJ
nWTjGqn80HeFgwA0bO8vi26ho5N70RAHiH6NV8M0maFERbkI2lm64Joys/2oajPZA3F13ozRkpoh
Tdvhc4k/98h8LuN1X6RqM5tarzaenhnbbvSX+2TG9uP11XT2KVf6J9U+KF/iZEY9Lxkrvx27sLG1
6r02jdeFWzrzpmGJBXTQZ20zguO/o8h6iVNz5gAGnkSWw6HkQ7w7WchCpl7SuG0XdiLyPnFwvlMm
lJ5gXsAg2Il4ev1Jz4RV1L0gd1Ehgbh8atfXq8xLCBy70EERoNhA5exFUMrp6+vDnDlmCRBJCqBe
o5Vx2u13VRsNMtG6UFf95AfYy6ZxYNftfF17QHpfH+zcWQBMd73EPNR6xPr5L/uh06oMz4+FJE6z
5qfGsxr5uHRRpG/6sTXvRkpPM1JBHaIgM4n0dszt6kJe8pJJhK8HfUpktJEkJS4+2ScgolB/NA2F
4AGGqhtUASKRBT5GvLfOsopONrHZfBBmZZV3LuqhwJc7NLbjuEDH+vXpWK/s49YKM05cuaJMwDCe
nkto2xSqMCFuAqEcb1eVBgRm7W5XxnLepk2LkrM/IAP326PCoKZHsVJkiaZPtlAicj9yck2FQ906
z6tlnBkIFVnv9FqsciFu7d/kSV99+/1hUbddlUtpiL9QqWwAvVm9lTBs5umwmlq/v0WHdx43vh6X
cE+AgYxcUFf/wbCsawDNFABfEMdMPTUSJ1rqcJC2/2wrMZEwWFEWIhkf1zu9k/3OmeKL5jZnTguA
JQTGa08VXtG6vX9Z6ro0mtxDQD2sc7bUnWm0UqEk7BdfZwrmbzO/wbq8MPvi0M8WqmxGnkMxx65S
ia1TJ8s1x3lGt35BgzUw3bZqgrwbwNEvlRZ/f32OzpwBP3PEtcnNqzkNgAw7T8baH2uScykQN7QK
P50fHLPxF+irUd9cOgfODcjpTTtxxYhQOjqeHOBpNWXzAhU8t65QbK7H4qYp6vS67Jr4Erb0zC5j
c1GKWJcAS379Mr+8iX5Cwybhlg8jFHqe28Z5quqlvPPSMg4nNdS7VMWXLv4zbx83GQK8n/VtFvzx
mDMNSSvHNSOcIVGoICtad5P7ehEHqaPGZ+WP/0Ghe/W6g6xBerCm/McjlrFuLV1XNpSqkjHPNkW2
dIcEewf4s6nvJ8FiaMmdG1tjeT0uytJwLG6E+PLbKwmLFxjC9LPXUPpkrlP6C1HZKBUapdc9zi5O
tlrsco4lYhp2r491bo6pqNPshqFIZHeyiPyCxJ/tjMRz1gxvY6OYn/AeBbRcet5eLnVyoVZ3Zh2h
eIaXns2JDfNeHM+wa1HSAGtCHlgY6tGph0mDX58l+HU7XfZG1RGBnTcMl5QvzgQCcANXEhDxMxS5
k0sT3f3MFi19sBSUzTZxUhEaHunw67N5ZkvCF6ZATffAhEV00rtNdT91/bxuQ4SEq03VWPN11roZ
OvW5+v2JpLdFm4BQah3z5IGWau7Kwey70Je2UkGcg93Kq9h7ywx8nxfp7iL4RNvXn+/MaoG0Q+KD
1zlL5hSInWbVgPJ7TdfdSeUduijT9WI5clPOs9iN0UUE3JnV4sNSIa76+34/mU8vz5vKUozn9F3y
Q+olAOBOVNtaN+d7len5o6xE8/H3H/InLW3lCqwaGMdLtC9k0/RG1YVqstxuyxWbLQdm27/R0zH+
0JVCXKoT/CyAHQUxNBogzdprgWyVVT15UCO302KYBwoFoqi1YHTncd6N1LzLLEgHo8pC1ermk5G6
S35lDFRwd/Gsun2BYsHXpJU1Xk9WZYuvjT25DcREO/vuRXaDGWmtI6Uej01WPi5szDFA/D96iFsZ
/5V0decHmeZXt8OweM9F5aHrP7fm5O7oUBeXRCZevE62BFc50CHQ5PSPTo5XUrepR/OZpwTo8phx
V4WT2aCgVVvLAVemb0zD0+sv8+WQyEBTlmDTQ+F/ocCULKAdc1nZocowiLzBlq/NAnsgVQ2oETTL
TsuJd657sDuXQsQXRw6NUtospK5cJfTMTo7xNtO9cYZMGbZZBXc0brwpTCPe/4VNuf6e47XDOJyo
5AP01LFOPl6vrQdOQajchqY0jnMwN1Ozqaa2unKA3SUX4t4XJwAPBacFDOLKpkMr83gwzL/kajBm
AwSV5mPeKvu2acyHXkuibVX2XIivv78z460xJ4BfEkYkLU5iAOGWjSZSJpGKUqn1gXIi/0eS4Pi2
KwvW8DvflLDZXx/0zKKhO0bASRQAlO80pWhUrftz3NjhMi31czwbU1DTeKDzqsSmbZAcrHExvjDo
mddInEP3l8oDdfnTcA7B06RvEdkJ20RpT0MMKu2QSc3GjKmOm93rT/hS4w1MMa9xdRUlrKPZfPwe
W9EXel34Zgj4uKiDtkusW1UAWQwIPbJH3VOIL0YiFqTmSjQ1uXmmvTGw2HibWln5Q6jS9zH8mEsz
hACDeYKjt8O0FymG7hsf75I7PU+MOsBobrruEQLHHKvTwUa6UVdlga4hLYfVmxgO+RyLS3vvZYJK
ewNC7JrykyFTOzp+PiuxCdv8NXOIU/0WNoDARWnOMMRFKL2+JbOrb3q7sdXGne0mC7QpdVFmqUy3
PFyY6peraQW6ULqihkWmeto1xwkwwTrFqsJGr7tpKyIzmXepGS/a1jcAVOIAtJCSgKR23KAr7Uy7
BnPVPy2Zjj5O46gEsRPw7RJqcFxWLEpkbHcp5IJ8k7ZZ9iCVXmDYZzrzJ8rbdh10ApvYlazuv5+F
m4pNkVsJiZLhdFfpMvppsKS2AWUnyesLCerLQ89FCJ3DAV09yoSnxYlMebKaHEkW5HO6L5VZ7poi
qx9fn9OXpwKUIlo1pD806F8wUGH0Fhm+2+jKe03/KRlQOlezY2wcvHqTQCcBvLA5X3YxWE90sMgL
1qAAn7vj9dQILy5XhGsoumzccpezeIsm3+JHBD8TpnSoKU8Hs7bY2wVYxkFizLhJ3Cr9G9H1f75N
/zf+Xj38fbC3//ov/vytqucmjZPu5I//elN/l++65vv37u5L/V/rj/7P//qv4z/yk//+zeGX7svR
H7ayS7v5sf/ezG+/tyiL/xyT77D+n/+/H/7j+8/f8n6uv//5x7eql9362+K0kn/8+6Orv/78g+n4
5f2uv//fH95/Kfk5HvqL/OvFD3z/0nZ//iGsf66QmJ++Un+7/v3xj/H7+onBJ/iaAkY2VjWZn0A6
WTVd8ucftvVPJOc8sACryQufEcO1FTHin39Y/j91NELgJ8ES8qAvG3/894MfTf7/vox/yL58qFLZ
tYy51nn+9/IF6L12NFnq5DQA5gFHHa8L3V2MRo8HfYPDMJxLk03b7TIjllFgVE5HGSCqYDvlteU9
RNHibJtU2ByTPSTQ8JdJ+/d3+/W7HF8gP7/KemcBMKYBs/YKjr/KYKlRtaTwqIM28zYu3GjbN83b
GWeAC7vh0kgncZxbKTEDANI35VTa2yb2Uf7Mm+wNWdUljtG5CTZXNXLoKSsv5bR9KKq6aDWJMpxc
umGfV/ifRoOqQj8di61Mhj6cLdUFjphtDtJx2imz+L2E/O+Z/fU7nMzsYvVYjFE7Zj8n6RvTVD6W
36n2djISeWFqj0+2fw9Fk5TsCgsmpF6PX6I9D+UY1awnyLv9LdyxilPNyzURxqNP58FQRjPvX184
58akdrpWksi10PA6GVNbcstOeLyMt5gEcwoLxO0q46OW6yKIknS5dCWe2TVISFHTs9YGHg3S4xHn
WM1EbamxGnVVz57R97cxdofZth1GJ9pV5hSZm8aVcJltr/FDy48K/apBRmP4DD2+dA52TJaxLXWn
UWElJfHHAlTvXdst2oMER1+/qZscPS6AzNXw4JJrXFL3OLcJVp0j6rBQHH8ecb9WxOBmVQM4K2Pj
WrmYgyZOhr1flCliX9wTn15/RXCdmZKTgwb5x1UuY50xdDpOpmyx/El6Hp53C9XWwEeFxg9iiLmP
K/8SSYI+qaNwsAqt2IyxcPEjBUgedLVdUy8D94v4q4aD/aaeWmIBpJrrW0MDiRaObucqEMjS7A4D
gHQZqqazkg21r+k97UTDCJj36mmY3Kl8WlIrRews7st0k4GS8ALKYcNwwI1Y/RDwKtF9Njz5IBPI
PqFtSErGoZtCy5lNTyP8qyHa4Y8SNRW9MyqHod6nMn1oKtcaD7XyRvQAGmUUG03my2eiCUDwZWYJ
+67xelABbhdr7xp7sL72pZ3Uu8iUCzlWHqXOxlTjiClIndKLWDTvmxHrUgYWe0YLWk95b42V7tm4
va2CziDQDvi360NHS7p+KwQGLeHUG/nHTlf+Q2+WURfgtVw/kbXp7t2Iv/WjnSu73M9VX7mr27r7
5Hd1PG1I4MUbt2nVJ6bJjgNvFP1f1NLdeddbcdpgGB0VUdC6sf19tDAuDEYkEFGvKIr2m2PN7nNa
9s5HSi+TEVR15lwjJbd8a0W2zERulfkRy/TlvkGY6DtR4/g4VHDwg0VF+efc9CovbOSyeEEbg63p
8kkkYVnV9ocZDCmWe5Uzv8saidhOvVT6u0XT4nhL5ji88/Lae7u4AxNVDGIegynzOgshhmI51HZV
yEAUZd8Ho+4tYDa8tvMoerrKxw0FmamASXG/OXKKsv2Sa+mPLlt5IjSn81srUmUXjEXuD+Ey6+7w
xo5bca2ydERPk+X/luvSxQOBrMHtgwpdr+XDFMX6sMd8wXKuEyrA1nXqDSJqg6Uch2wPuzl7klEj
3I0Xg0MNZDbmQ1BVbvPUIhNuBi6InRrlJOoQVxYKz9XOHVoHmXw6j10QpRkCp4GsQGMk9NDbVNwD
bl7iwDLaGN+VhhBw25Rqeox1XZLvccmooOYwMzeroBYstqkqvplJnk5b4MAkM02iZ2zJeeg+YwXQ
43evaYu+6QbXng9zu9hsFcvFuCLr3O4JW7F23mCuiwYNd1pXEY0vubslxmm/FCqKjVsF9iEY61zi
m7hkY7EZfKHdx2US2QeBLZ+Ecxo7sJfRAHdCpFHFuLewHJp2HtU5J1RmxFIAxQpOI8hAVcsbe7Tt
7KlSgGuDDnsiQE3Oovz9DAN6vosoOGl3ogGM/zwR7wxbWStb7XDtmqbvUZtk01U8JvwTuLgP9xvy
iqn4Kthk8LmQBr+vLBDiH1onSoY3ohN58oY+uI0uCxvlxornpKX4Eff6Yw3K+dnWu8gLFvTTmj0o
R22jd6zOBJuTuixDnLGRkUTLsOnuWQL+s17PtXOVqdH1A7wXqcwL5KiWq2lqOnzh3IwV7ERTEZpu
Yr2ThkisAGiImWww1dTvBtEifg+Tli5QlyI5jdCzr/UHJy5QVhoMnROEQ7OyjWcbuu+Di8bBV8Pu
l+FjVCLJ1QW5jCL1uXKcBh/Gauxzqd8lYlCkx8Jo7PImMiPlHiondQZ3MwydI7EzbJSojYAulmu9
KXOth/vu620RF8RMKQX5q0gr8VFJwXS8L3q7HwIEQl1uQWlbdWAmjhjvIFEjxDVaNYuwF/TrwyiL
McEdjal7rxCuSQ5lZkx1gDfq0G16fhmMR3fKn2dbR9XRmGsUkLWud5wd9eJ4j0JfXt5ZbZ2LQzt3
bfWut2dsHGQmnQ957wzvHazJbzWjSe64hhaYi7hru8FiW/EN8Phpl+Qo2zuxmW8mHevaZBnqp7Yy
o3dWMg1VEKvBDkf8fvqgmEr5JUqKaDeNygjmUc5v26RunzCio+aI1XTojN7wIdLQn/LiOAojlxBZ
tN121Ka7IlHTfZYVXyorAkmhIujecoSy2nYNVthtAfgnQbXREqMbaFEswqTT3DHACqMADj8MemD3
hn6DNsZW5V6+1WsVLGP2Kc6cOLTMgoytTzr7QOUq3WmN73/Me18L4AI+DrUl0kNperc5Fnl3Opbi
2yrRwtRHJ7zpIclNpf45IijbCiyOnjyS+4B8bjx4WjZ8sYcM6zcLnO64sbB6DnQvLgIrGVoy9yLZ
oQxziFz1rJak4tCpJ+9Li2jMzq2K8kCa1V/lTVR88icxHcbKGvZlxxE1Tba399EemYGgLIiCWdM3
6VfPeR4Vh6ZKtrOpOOxFnf8Eo9Q7156yu2ySNR1ps73J29rUQThGn63RMiD3gQMJes+Nvhr+eCVN
LTrkUnzzRjDOG600Pqt80TZ4wHJvt1m+78tGx+Y1G/WgjqrnaBqd56hd6vcm59vG1hbvUQPJsS2R
BaHf2v/IktrZan5y07bq2+RGTTio4rGS9pUfV9leE9kz+LmH0c+mfVFyH+frXOVF0QG8tES4NHPv
byK9aQKjkMNVlDSUPuzkuk2N96IwrY2sDOT74dvuRloth8yK7Os5p1kmU2UiOgkipycKKAOgG/rH
KDW7JoyaeN4bUpj3GYSCKkByKQsbMVJIbAZRBEOuPltSJe8kALp0BaYqO2yiyRMIK9YPhTM7u04B
miRmfb8i7e/H1OZuEUq+QZLmukn9Q1mLeuO11dcEFjD+0teiWbSgy4z2yuuq5RqvuDepVdG479vb
BLLBJnJ9bWPL9QBBg2TOgAKXtzW4kh/EhN5Xd1m0sPQXqgqOP22AQS032eK0Dr9BzIgYexn73o3B
oGkl2MqRm5eL8zaZhyiYCyvaWmV+NRkEAvZovukz97ve8zP4iQuMubLNUOk/RgmojVT4TY2842aQ
HqAyvFhqrfwWeVkTWouH3oFpvUnGePg42a12ZS3JY74oYkqV9XEgRKqFeq1Vj4su0sBoJhk6S7Ez
W7fZldINew/wttuqbe9MdiD7ZTONrQhSrdsS9wFEtUcRVoU3bGE2P1YIIO4St/wct4P3zpTGde7V
I+KT6LMkIFb9yLuL7CLo3PoLLgKkK1r7DpOoq86f0RVMPnZm9H7uUc0aVHNTQ0MP6yT+gmzwGFB0
MIJORfdloW2dtFZb2aqE2m7CYUJ803fGt1YtQ6DG6v9Rd17LdSNpnn+VfQFo4c0tcHAMvafEGwQl
SvA+AWTi6ecHVdV2kV1dipqLjZmOjmojc0AcIPPLv/Ujrzf0QwaQtrWy+ZxLJPywqvM4GE1+85za
ySEtCgqVVJu7n4kTRA6k1A+wuXyXYdIeJ9qz8uFrV1tOaJLjvhvdPGq7ruLlVC+kKE8Qk1O8aoG4
sHzFyqraS5vRdwlZ1rFFrunySHRd7sZCacOhGSwcxbq7LNFCx/zMYDJoDY97IJhHA4EWRDAlfk6d
1OIvszP11Zx6IFgpVHrLvS58Mh4GVrlJW29zN0nvVS6b52xxAWQ9J++5a3VKTAyJxMTmzYupf/dE
Rv0NPjekahBRRR9VuattIGYtmpBNk1vfECWxYxJxm5ORjaYfOhQPTJ8DEhfzg547fXDCDi2uilkl
9t5I7Pam1IeO/NAksI61PmZnJnstZ7rE3ZDNwZQnvSTJWpNeVkbrOhU8OdjPvdAOMutrahAWHzn4
VfO4sKzhB7ex8tgMGh00nWK7QfkGgbTJZC9hSVAFACgcfrZHA+e9BJO0zXBslDOfOkS0VyOADrdR
05MHcOt5iwPyzDtf5VVLLKdRXOmC7MrdQPbNq7E0xnqfADiZPNTOmEcooUswyNwpkrgbzB4Zf6Aj
7EWKwoxrOmu7holtGuNupnXkiUPufVd3qR8FIDV5qFOSUIZmk1GVyjGW/z7bMyFXeHeyH11igBdP
o51iDx61ThzStqerwp20/GRYc/uSWpaKFycxn0TgCJP2TW18XgIPfZRUDXfJMzHDh2QAe2vU+al7
kVeW0LGHzgP/d9YMPOmzN9L3bUz1k+up/ClPax5UwySak+REtjEEoH5OHgdSapwKyfAydmPBvVL1
uulRkS92ZMPcZKoP7Didkoy9AYKaD/dE9eIBElOg2Bjd0TArNZ2Eafc0QHv5S7008y1al+UFMWl/
qqZOkdNIFrsVe1XgPIshYd6rmn49lARkUMBnr56MugVcLDSLgJjHfJ2Mr3OWB892ErAeVU5asO6W
Wkq2iRrcx7HTXEZ2HswZ6VC13Nle376Vc12zLKV9UkWT7NXFRIQQdQTkg3IwmWynjwOSFJuDhtvo
+0D1w4teJ86D5dbdGLao9Vp685wuCUs/GPC1TtrCwiVV1fEqNsuby8gwRGuzee6FOxt3duWJ2zRx
6vxs5EPuqoXhABYg0eaD7YiS7XJxq0hk44QhwvLXr0nttLdKw+cS9U5aPSWt2X+bK329LqHq2+0t
6xyehbR/QLMqOOK6mbPsehEEaCu1pQJEmsa1CEn1knQ/rmtq7YLEsV/cJvEVP7eZf9NGMtjZcZPa
hnl2RhicTOQ/mlxat5OF0Ci0hTeOO0aE9bO/tv3INuMhyxrFTDnmaHbVo2R8x8LT1M2bNk12wUI8
9He0cHASxYzcdqHPSpvGVdXob30C+xslSl+8aDRT144X8t7WWCrF7LmuCz2Eq6PURU5R+LLrHKl9
qWZ/MAhv1bo2Gipw1XD25UjvVKnJNqzLCmezEIrjk0NsbxlnywQpSn+DteeMy3aRLUXqkahbOXdW
vRZ+qDHLP1YKNjc0Rn/iTCYQtNNwRGveMaMasI81aLDTPM0q3SuRksZWCNc41Y5KjX2ZFULuVyQs
4lDOZqAunQo4OiSzuXjS2qD2Qq+ws1uPAdUINYfyvdhZl7Hb9b0/lCjX6yYFatjOQBohw999a5zQ
CrdJwzQ/z9qdn+lUi+lkjMBcJ5Sq7An0Wh5djd57+kD4MRmlm/7WWPMU/feiyvG45ZPWBz21qttB
yMCOVjnqNGKWGW1EIjOBiedSiCLEY8pynrCFczCb92sdSILJOtd/TnKnnSNoDHCMtErQeo9GUr7+
Pbr1wQEG6knegQ9Lh/cR1BOg9z245VJVSwhZTW1xI/W7lbyFUw38U/PqtEusWdRWh8IKkJgKhNHj
jpNye9VJjeQKRO8PBefIS0KEM2P/9xf2b8go14WJmzwR8L2NxX9/XXngjGVZ4iozLfVlzouJ+Zw0
hHZK85h5TL/5xx9H4ATIr2n+TMXcIMc/iezKtB/cSbr5LnDqcmcmioBMYIYjxp4flBlZv8B9t7v6
DlJEuesCxhHfCDlJCsP7j7PNJjURm+U7EmOT8bVvCeN8QjbbxjZFY+rFnBsL5gZSLV4d4f4C0vwL
/BQIhukYPMX2iGt7/+mIeVrwREgExRoe+mwjoRKufkBh8CsXzL99jej5kCoTi0kwJvWyH/iK2S3K
ddo+Sg5q3fe1Ve6sYrKIynWXIy1jv5JJ/cWPtv1QENBkQbnux4gVD1uX7mwgvunR2qrDgJ/z3rMS
a9o/s93w5qBq2xS5yJRMDy7/wyNjWYs3ZFnFR6W+G3mEXe+R6MrIWg3nv8E8XubfhnZsf4j3NON7
uvJ/IT8JzfJ//6AB/4KfHMSUvlbvGUr+yG8MpeZ+InLIxc7AV71JVbZl4jeKUrOMT+i5YAhQWPCS
6Tx5v1OUtrnxmjwgWy8yTPmW8/I7RWnpnzZNBg0nqHsJnCMh5I9r+50G/I0Q/muKcnuP/vWW8wkQ
5OgPtlAxC8eF/kGpzvRUrbZeeFE6lt4VBHV+O49Jv/fnFKlwkxNy0qHlDvumzC/1yc3u/3Svfr+e
P9OSP90k7y4ABR9sawBXj6yC5e39i76gwGgycO2IK9UetZEoNzGZNp/ayNMM0hp2rWI8t8VINkmt
eRxQwGLi1Z+ZMlug1HPpuN1TrdwvSd4xkfTSWh7MtJjXg9ZhUKaW1Isb2oR+sUB+IB+3d5jdCCKO
++bhNvsYfNGzr8D/cnh0XSXro0IH7+7HvOMYgeLR+4w0Zqr2gdQMfqZkNfMT1JVRnitpUuzx9/fx
/WrNteDhwzn7M++btJyPzhmNztAKpa6MpONwwMc2aLhHt61cP+oonGnBKFNM7wY9JsuuzHRGo7+/
gA8Ngz/vBisMmq8tKBAL6YdltFdqxGFtLURRk5AXB/O0BcioqSSq2siKr/AGzh73ZeHvkrJeySsa
5zk5ktcg9IPs6jw7a5km1N7UnIRqEE0vqrhaUlBoOx/z8dzUl6X/BSv+IbRsu2+s+byW5AfiQGat
fP/4gZ+XroFog5mZuIgwm9cmhbgOZFha1Qwu3LdBkZ3piT1rN7WtAhsAaGplKsKpdZO7EnhvjAXE
GjVVRsU5WKMvXTz94ua+5/d+XiaPG44OMhhhhdwPm7Ef5G6uJ+sU8SaVktOtP93rW5dqN+l6Gulm
L4xoMKfWPBarZmZX3Sqz4iDTjjOHqa+9jAknMRB0Nb0vMABai/mLMKGfDeDv3mQ0DpS8ElCx9Up5
H5OLeMxNNbRmGwWtkw7XVW91Ax3oYgMR1eKuO6ejfLWeA/LUPFXjh3T9CnhWw6J6bKaOo1S6FP7Z
2ibT1xEv/x7gs1zOe6f6WvSF1ob0RQ93rSN6mtawGGkkmWqavRu0JdFjNQSpDWxU1PM13ELiHNDe
u8kjcvLlkdLwygn1aTubuFPtp796jsyP6yhAJAMqOiDO8ii6PnxB3lqZjZo8uJi06IqIJMJ0Cmtd
Z2pe9DqFU0j6yoyWxS7iRZn6c+bP1sWAFwNatuWEFfVmYXq/uCx4+g/XRd4FAYCMGjaSeia6D7Nz
H4gFSE2VgM1t5Z2MdulPi1Cy2AWgQs3Xwqw52XtJ3kznVS1OTT61RVwsWKKU8G+IhaXCypjlcvK6
SsJdaPuRdpOnSZ+WB2UFnxGYW6cqyReYXfqns83B7MXjMMiLQDScTRvE+57ZXOcGQgm8+6I5G/xa
HCx9KBBI+fpDOzdvTZM0keVVj1W6uldqGHJQEqWKWEO/Cniz1FFC2SY0Ifk1trjv8LSiHVM/5t6F
+uiaF6mTv7mjcro7XzSakzDeYlc3h6zaMWjV57ijuBJN1/dNL1AX8rhkb+WgrRwPe66XR9Xz41Gn
Pj7U8t65xMQ67gkRShnUpulMSXm3opU8pDgJjmsnu3uM6/fg20aI/0I/VrJYL21Zobf3k6bEYtbT
MS5d/1XDnxsVqZVdJlvpjzkk7gtL6dloDTap5W5wVK2eHp3GbM5kDzg+p9RiAsQRahIBUcz1rkpN
57l3oZJLT7tfCzDFsRDNqTJUejCEXu/r3BuoByBz3BPLcte15mOQ9OW1iUeGwAxOxEoDshtICdHy
5kKlmvd5oDvgBdMYas5aL7YWg0Ks+pmz4Oc9C9xy+k62bf9WU8fryDHm2FkexkpWN7h8ZUwRaX3f
ZeIlNwO516fmuyXNfoyDXtI0IcsRJFPp7noLW1R81QejA82F03SAZJLixyhG763nDHAT2JP7PMjE
/04KdUPlnrvMoSsy7cou3PzQjZfMHaZdTycXoeORfEJ06npzrjsjWCHQE2dQvod4M++AixPjsCtk
BgFPRs7tIsRyStchOVm4E9rDgt76asYhR/S+O4AiBvDJ89KerNF3d0QxNgdzdrMnS4HYNqt1XqTJ
Aryz2GdpmWk+oW+VfZjmrDlhWqyOK4XerPqoxh+7fv42lyltMpXTDK9klAxfzcWif25a7HVPZWZz
7wjgFgG04ELhtog0VzJ3XoMGzmHKNBzbAnmCTwzZs+Z5JqzJphnZpOsAa6amU1fqFsuNH0wg8AiE
/LCfKmoE3NKeCt6kshn3pXS94ZSNMj9MBcZ3xBifU82x7mkqSmJtVv1XFtbyuNhm/4LZt7rpZ1Bi
X+eQZaCC3XHTicynwDIqWWAf+gKNmFSeC1Ti4+LWV7MY6E4tzUcnn5cwG1LWclfyygaQgSdacssL
VfbrZQqQhnZEpw4zyy8rB4l2kNnBsSGl+9yavSbKkaseCB352unr9GiYPLFhOprybMndYT+T2BrV
tV2dVclyA8P/RUz2vJe6P5wARDMn4vyIpNI0li/tWua3NAUnMM6lcesjo7iDFtBO5rw0O+UCPw21
FxwJUhkeJFAGLiMqA48MNTf8r/yp0JviWHqzM4fNrHknqNL0ofI8+XUGE/wsFAAHZRR4LmosdVdq
NtajUQr+IbOhAj9Ww5vRlmMOmFM0X0Sp5iOd4BVN57M6Jgjvy1BUCcC11QzVY7nKW6sq6mupuepr
sKYClar4WtvO96DvScnqLC07xwBR3WP3Kq8ms5h/UCGvM/taRXuh2WlwSAotO47+6h7N1eLrs8rF
X3Ywb02UsM891uP6NuT59NnWRHtHztyC89Dyz4gKk2iFtpsguY/fCDsnErWus6hEFxnsvMaga7MA
XEudZNx2D1sdUiNLYwPHL8islstwnfOljynPaJ7M0reuSydbQ8er5YVF7v/R0LPyzEy6V0Mk8y1S
geIMwFAe4Ja9veto5dUgXT3ulgFwsRnGp6TpkgvYUvOk/EIh9ZjFTV+N5fUo+LSF353Gs5WH5Sbj
HWapYlpRqkM6IgdiAlue87IRV7R3z87BJavN2SfVSCK2KvP+2keWEebDQl5M7aTpd51wkznsdNZ9
zKNX7shBYnFFEGvMUPxnsJdr9R3J4XxZ+00T57U73EzFXEcZwq5odIsCLls9oYFodk4rkrAdpfsZ
XXKwB1sGryt7ZCkTlU5tNOqFpYUlJRUcrObbdDDLS2fOsjtjMYdTQVVCi6euAquDpcpPSIT0p56D
2QWljO4FIL4XZQlmHoBM3zxUaIHiwcm9o9FK7dvgzd/zoDVPSW76Z0z8SobuzD88atpdcnGWARtY
XsDncw4Y+q6NSyjyvRx886GThrbCs9lv2mgFF35WU2lri2m+zqkh3KjdQuumx7FujIMz6+5Dh49o
L2Q3ndayNV/oGt6PPqk7USZW47vTIR/3lNncJHY6HBhC5Rc5desV3MR0lTspaqU0H09uB1EfUrWO
crPq5LmVr+paDKo/zqLfxCeGGbICWOcEkKVoy7rneQ2CM/LvEInhf2ovusTWJ2KeYHn8vDzPK05d
K8/JAQ1Uc2Y31nys5ayVUVLh68V38L1z7QXyb6n29ra2+HNNCFgv/QdCjV086eRbHRZpGvvat9t7
3uzqfEXrhsh+KFP6jtGu2Ymlwl5b7Vi1jvYkHKVf5VTvfJFW7R2hB4w8tpIkiFQiwYrnkoNQDw/2
oCft8NSnuvVZWySrvGcVy3eswN6N26zQrGONG8+Wok0j3uZXc7bva58STFraD9ITwX1SyuFlmqv0
fgYe/LGsbfmd3CMqy/Kk3Lt03h39EeYxRI2zCYrhdiPAXnlyXQG932Vvwl2zU1k6ZOInOr6xHLtu
O2Tlpdi+M9Mm1RXahb2qzLv8WBDXFJYFr4il9P6+zduRk4XNdCEJRz8UcjUi+EUsHNacp7emSRoG
L1aZv6FSNM8xwQH6dxhUvnV6DgVmzcKOxZKop2XutFtUHhn9zYi24K4C5XxGd+FgFKzL+9lyED60
9L1zV/y3zMQTs0NmyQpgw3aEstHVDZUVI0dtRPdnCqHGtYZsAklTk4FM82JVuyDgrd9PklKHei7b
O1KtaKMJdPU2tU6Th7JWg7mHxPS+mOmSe6FugGKHjH/+o42gBSuhFRQJ8b58pIUHhL41rZbyDG6g
8J8cVKV7o5oCdkzgRd72BTiTaJVuqO1lz3GczvYEHWsaDhI50e2cd0pZPKEYz499ihIzTND/uEc4
THXD01GmFzjC02Vf9K4b7BZdzc7eRDBURykt5cdpFMGjkU31m2mJ7jhz2PuR9jiRmS1qcSmnNb2p
V6PEHjtNsPAIA6nO04Np8xm4EDNT01xm3tQ2EVE8b0RG+nNYWDMjT+r1X9h5s4sOHPio50WQRoXM
kZVMup2onT4K9g1ILPeQaHnHLmbh/C0Co9eioZjsqBTMNzt2nvZL3aeejA2vSR7dwR8Jf/HXtYsa
syK9bF4Nj2dfc3sMisFcvYnFomStH7UruQz8xdNGVPN3ttprwrZVRYyYbUmEo5c+lNJOXklgIdKR
EJT6gABGtlGFbvNxyculOYCrel+acijHSGqWEAcjUMGwyxnLqeTMM49IV+QdiH+YCN0XF/UHOkNP
6AjL2rG80qYMIlxpTgN9jELS37sQMXeSYZuZhNA0VCJapje7pYc6CbvczC6qdtau5tYhPWTbrqtI
LfmynJVJ4z8avSUdVI+BY5xDdHVaRBR2ULw0iHEveJUb7UzXtUkcGA+mlSZrpyWXgI+hNSgbhup8
QcxbRIhWKcGahkR/8scSTQJEHHRylVIBCROMApnZvXfaCOMoKW1kQKNmpBnIy88tvfaeEKCIYqdJ
vtHY7yZn2Xs90Yths9TZQGqgCJjKcRDd2p2RXymix2M3IKxwV1U6osSudFTooF251LD5f8kGqcld
MvlWTL2be9eu8ozMG/em1xPzrDML7dXMDOxcwl65YUVVjMTFdK4WtugDDzNE7z2sG1tD7ZJ9Ygx2
8NxthL3fun0d0009nE9Tar1KFu+rturmHwFYpM1rpLWoG+lSvs2zwaZOqq45c04Ic7pD6YqJHsVs
hcwlTV8Rcl+AVO2lPXdNpGER0BB2OPUY/z0u8zNu+8+Yh0cGN4cKjLm4rEFyP9AUPVzZOCfGGHp9
hz5nzTj95Clin7IIukNQF7ByFZINJKWE273OxWqh/FywYLBFm4GIvEqk4rpNVs2O8RrSZW4Z0CmQ
9CYalDUX05fJlJUbaeVSn+sqRakusnmBVebxx1enIaeMZr2vzpaqsrUDS0ugOKlNBCHo2RqIsBeo
WLZ5oXSiHFvkL91PG7bx7iaQqk4CI6kzZDBt1u/3GFrf5F6rc4YmN6NIv1GoXhOAnoztd7UgleNS
lki3OuMWET8DPxt6GZZ0VYlIOKVxiV6quDaqHM+tldvyF1mt/wbSYiQmyHDL7MN+49gfL05HMi66
nqlvrPviMU1IfA4HmlnRI9d9PV8sKQGklU2yeSzWwmkPXkVXQ6TZPWezv39a3hNNG7wIzYTDb/P6
gXp/zFdNOyqti3mLTyAxf9fPw3mNuiROXUvs17L4VUj+e57pt4+zcBa6RFXBAH2MHLHRyS55rtdh
ouxXocnuSbjjGrXCDX7B0P7lJ1H/Qb4q3lSOpe8fgDpttaJNVQ1uEmRRrgL9rK+zJSL+zD79vIf/
yOD20Nb8+285pv/IRL2zw/3P8L+ZG+nyn/mlu7Z+bXK+kd/MdJtj7uef+N0AF3yC2ENzDYHERmJs
9/43dsnUP5kAxjz+PnHM3s+CnD/YJZ9f4lUgepBvDYqXL/QPA5z1yd0IGSwm4IY8rP/IAOd8WCBx
RXINGyxMuS5+HuNj9pXfapyQPd2MuiRd+3MkXrgku25LZHU1zV1vZkJ8GPXAb9L6TiMtPD1H8Ve2
TI/kedsEkE5tabyhqh+Mw6LhET4JYzaCqG+Nuo6DNE/IY0uLLNlVA7LHuPVHJ3hFWpNDzFSp0V/T
WZsZF9RFrNpRFLWsGIZSHDkPZZVM2iXyXjug+L2u2vbCKTm3RKxoxpFsxpTy3bndctr7xRT3/rR4
5yWq6htrysf1lE+l/YznUOt2ktxGlB/pUl9z7ELWNTEH9RwWGqOtv+LVMCbU5VazJBeJVw50KUB6
Sf1RZ3xNrnpfV93BDiq/2VtpoMawcxS7Q5HpxqYKz5ovdlYn7t6s5lkeG5+HAbVoUCWxYr5HAjNZ
otytskf5XCC0xfhgUL8V+ZqPDKJ2l1Tb01rQdrtmHJf0suKAe1lbEvyuzFcosn5cLvRqaU3G/zmb
Qn6E/EWIVdwpF2kQtq9RGhEhndZeDYXrxzUgq723izLPdkzghkIwmW56WKxwc3Vpm+3yGZ9K57Kq
D14eV+mQGwiuNWsMU2Q/33Ml1FNJjm2aBKreDYQS8rGpe1vJob1gePDY9IWbgoznRvrW1HaJJDjR
7mroc7Wr7HF8xTNTQTdQgk2otX2RMXQ8K2TbXo9z20GNe2bWicmUAw1xXmgjDX7odKrHzCpR83V+
dSl7TTCpG6Z1ZqCr/ppaq8I9iBptrq3qG3G7TCl93dQAr+zp117p4PdP1EIKoGFMzrleyOKlGgee
Gq+QCXKzeu34cRbp/0g5Q+sMjansQ3PQquzgaND/Ozpyx3tU0JkeD8HcHSjMwZPcl1bDveE5vVw1
OYMqr5lOYmBQTEHoFHid9xMcEXiSWS45hG2q4rXfenN0W2h91HBkPQ7YV4AfzVrccZoEbyMquX2e
RL+ibczL9dFm+KDUOjdyB9BkLo1Qem5z1ebadqnSn8Aps3l4aPo8f/PpCxJRSfbz85LlBIuJzlIP
0+h6iKRAsSll7nuhHVUuHOLvUU6/kYOUPQ7G6iGLSaTZHhKZTcVOLqr70Y8p2tg6IUKgYSYSYYpM
8bZvnMKLC8Z7jvKjW+nc3rn6ssz0yIdMonwBhHwZ57UoRoTbzL1vaNsEQbhZuZhhkFvurVGU6SNj
gD1s+GhyyFDjMLSLxPpsqlwlm8Bem2Nd64vrCq6uDB289D/qTEtBMid+LeT0IKGdvXm5SEkKf8ir
or0bJm8SCKdH80TbGmp9nGXjs8b2Li68flJHskJsDTFbElwyWzGF04pSILutp0GP7b6ccYJTTn+N
uS0J9oUocSNho+qmM7O3ZRmiBBzfukVbvrfWsFanRpRBeuN0fV0SJ6WrJA5Qk/VfLTWOY0ShffKl
9bqVezSvacMypw1GlFl1+Q0Lui33gOydi89D8x6FnGsvMjkiTMQ2tkMd97NRPhquppKdqKf6WQbW
DG2Iwu3b0Kjmxl8IQgorp8f9hYvYgq2bMngZjZPeC0AgU7cKqu7BE2BXaFF9vdpriZn9wO6DBI6U
1/azm6ZiPONwCWfAASi5aNJW+vvOMVYkpRQuZfGoEt3fC4SwYziOFmyeXyx8R0DI/qNlakRHpGin
xz0pBPXV9q4G+8yZzWMiC5QBqSGLm77zgGKsvEpuk0qrh8i2mv6mF3362TVFy5HODoL0yIfOMlIc
Y5PTmFko4R2+MLEjJU7lcW9abbazUXW+1vpiedGwsKrtel5hO+oywjvpOie4KHJ1hIU7K+3HWwbX
Ig3npHXRzGYOG5Fd6DZ6xq7Szjq77VDXNOP6jRJY/7E1J/F9rf31svJMKKyR6suXkWIROLXWbRPq
PQ2u3V20Nd0NdVrej1TCTLgN7G7YrYExY90sO3WPp8gpDgugaRUWqGeHHdrjYlMDzjly8aBJ6r1F
Pg+Ze1Q5PvGtzQOq2jZ58+cCn1XlrAQsDhZLaeRxlVi9Gg5auc9WU8uV0U0sfpFBtZT6Xbo2voz9
2hqaqCvs6cQcb7Y711Tz3cpQOYTY+cY1VMOcPlf6lF57OFs4+9YbMFsDFfmRLtv12h6XgO5Di3wh
VqdlfavSdDnLPSBFKOHRkBH9YAK7GOrwW6YBPBHsqN7nvpHWF8MVqRVBl4wKQSY+3xCHof08UYh6
p+mNZFXA5oE6ce6842I04JZd4Vj9Tjfb1N1nmlv10RJodh7pjaW/6p4NBzbaC/5Yv6ndm0Z5bDHr
1NsjbFjVWeDytrrRSi4nGpDNTOTpmuMTiYrmLeS5r+3Zs/Qc+CE3HtmY2vLMmSeTXW2Y1zjPcovM
jqFMurCpx0nHzYl8f9+mg8oIvDAmfqMZeJ9Rrkx1DBqpXQU4NmoIJZ+npu67Re1IWvV/QCvBcGV9
iyfEWiewZUcbp2/8HUkVIw4yv6QUf9/A/ecWEonO5P0iy+islmVGOGyXeVilfCe/D1aRJTzy4+DH
NiPCQLB7M54niXItaJaAw2SmKt43fFDl1xU70FUvSTEO7ba3OZ/ZfIu7jiKtWwMnjDqj5GI+kLQH
d6/IMSZT2Vcu2y3xnm3oF+ZGKqRJ+dmwEpnvNNI/L6oJj05IExbS7BqZG6MELPqz0+KfY0carce2
DIz1YHnmCu4itBUR6SI3QkWNmR3bK2rVUHZ8UoSOFpRxslWzHtum8+rI5aUZd0m2OA9uTp5IiNMk
6SJZZMENCEA+x1435faFNKFOY+JuzSl2Bs1X4eIyEeNLmM2vkyYbUmn8BJdVmaYvApNvf1Y66NzZ
zStB0Ys/anfYbIdyl/ko2xH3qnzaUwts+/h65ukWSeSQnq09AqVTDZ05Xwyrv71Kyuh2HZtBcWEo
GxBzymdHj1p/UJiO4ZDuSIGy7gj8K18WDzQqNNuxODjTVBf7rvYpks67lqe1ljSeRenkWHm9Nw1H
6nu9LRftio0068/7WuX9vqIN0sSUPMLbP9oqdYNbY6pQHqC/pl7hnLd0ap7meRmWGOecrg+h49bm
+qRvTPBXqUOM4ykhWPOeJK4y29ejsPV7ZgbPvHAsDpJ30KKWGQkDEvD6T8eav5CCvYcROCrYqFv4
BhyOMgZh5B8kFElham5XDOmu5pcv7aFE6dp69be//5QPgMDPj/FJcCYzjogPPu6DIiIYumZk5it3
nY3ngfGhkveGJ1gkmRwLCze12V24SNkLwpaZ+PQB1VHi5cPDPz/J/sdj6rvQlv9tgS6E7f7pO/k3
weT9a/N/Ll/p/G3fnWm3P/TbmdYwPzkIvQFKWMosl0DzP860/Iqtk/fCv/jmUCxycP3jTGt92oJg
ObuSMIRBZpMf/etMC9hCdAVK7d9Pwv9AMflTMvMvuMvjp0OMTgQHaVxbqPDHkHdRoNNwF5szq6eg
zuC9D8HGuTmosnYtjvqDmVkxQNN8rcFEGn1+sgtBDq5ZPlSFGU/NwtvVzKEjs/5iaJ0nq2YTt2o1
xZo/VnEWUOIyzNZwcqG9Q8x51Y56jBZrLZ4sT0u+V+aChXm2CiYqKBipez+8LseREdRHP2iePbaz
3Sx9iMDJuJ9d/ahxGAp7Dj8hVpaj74xfunQ6Nf0LTpYlROpc7zQ7eajn39/q/2+Azbs34fC93UKB
xo/Yz/9EVGdTuv5nVOd+fq2+vg5v716B7Y/89gpYFq8ANVpEhJDJs6k6/98roH9CDa8DmZA/x6HW
+5do2Nc/cai1iTsijJm6t01p/Psr4NmfLIRp1BpS8rfJic3/vmiYSCUefZ58A/Uxymau8D3eh059
WstRN2LljQuxbz7vgaeBj4etpNfpwuj71N9P40YptrleiQttrg3v+U837C/2iw+K098uA4AKVbUN
uYaI7P1lNK5jjEAHXAZqMYheKe3g1PqYYEOUCclLvq7QmQXCtc9T71JqOA1QbHHhQmkcp65PronX
9f6LszNbkhPZsugXYcY8vEYExJRzpsYXTCqpmHHAAQf/+l5Ut1lLmWXKvl33PpTVFAQB7sfP2Xtt
95xmcE32bp7Ji48gjLzQtZ9L/kW3zR7euWYWtV965Ru316VJBiAR/BS/4z96vV9MHGVJUd/6wok5
ZGtaJu16LFLMjoIjxhWsnxePVZo/SXw3scHI4NyYaErL3rWu2Uw3aighCeyCPA3fS3B4AzHbLo1r
o35kgWWR2y79l0ubTG6dZVgO8SNWcw1WH2rompXxkjtzAjrnEXG4c26lLQ/asKxTob3hUFsT1cWf
b9LvWub/vkfIdv7hZrFVe1sf/ZcLqegprFb/T+0X4R11m7T9udI+efB6QyUEUxYMTzW6PcR57+mo
f9dL/s9nIxqiV+BDAgtf6YGHtNAWVkx+H9/hlL3MS4bTDUJhUmEiQ5mF970GEDFNhz9/6X+7/QDk
LA8ez6bqf63El9uET4Udc7UswyNvLFG/QxobIu8piYgYVTOczTZUu0FN7pOaVgR909I8BlUavSvm
3t7g/93jtttAKAIdW8YHMNTQlf/+E/g6HDxtm3Zsd8aIpz4wsHeXltNnO2GKAKvg2IryMpSgvvba
X+pvnaUtZ+93ffbOcOHNa46sHbMMaxcbOxfmv3rNFQhhnVYyisPeXRGnzLJPAphPt9lUMS/DBpl+
KbBd7DPV1XcFE+sPMwLOF+rspPZbk97bvHZfBncxbpay8A5rhGiqJxThnQXp7XP7z7oIfgnOmg8K
+febhnDPAyepkBCtORAZdmVv3/tLd4PK99amVXnnTq77zPAnO/2nDw/lzZZuwH1yieL0Xz22otcc
+HtZJKFG4EoFu+Z7Aayi3CmjM78UjbQ/cRLQf1dRvpwWEebXxV2KpAqD8Z0y3t4+67dnhysIHSqu
TavO/1+NA6cyK81lzZaEDmLNGa9ffF5VwbJ2Mzq1fmqbqF0vNiv0vV4RSp8jZocT6JUF4dkYWvoR
K4NTXBF3W/MnUr1AeGUeumMaVR1yyWmYE8dcrRskjbRAhd0s41G2gp6kG9R1tK/WBSnrO3f4zRuB
C409hreTs4mDNPT3H7esiXkorAq9ujdCwprUdLLaFppWrgqwFcJJnMpZAaXY5V8LMulTaC3ze2v0
7xNEXksuAksQWnOLnYk/+f0iWJKBwYhlSmy/WzSHuh5R20wYzG00Bh/aTZj656/9Lz8mmyvzbdwl
rk+98eoTnWlYOmuNpmRxV/XFdASZTWPtvtgmWR2HHj/1Hs/NctNr0d1EnWdeVk/nF88eA+jbzQ+k
nPXHWaPRxhJTfuwEGj4kltfcWtF1M+FpTh7M/nnHdF64EDlodvhknr936vvd57TdOb4Hc2qqKhaS
N/p8klPdNazSORklJ4zD4Jpj7ItJIozM+iuRqN4JQzjyWwzUp05nABlwID7jwX1c3aFLohw9PwJQ
/8ll24s9OBRbwz68TytnPnSsoO/sB/Z2Z39/jZiqs+Zta59PkMvr1whCA0F4g0rCfij+xoxcwlZR
07231uvjpgY82bww58mzm6fAUH9FoJButubBQaILIrK+XI0b8oqYpYb+eG8Lgj1Hw2kg6qd6/aQF
3W5Xt8t9uYwfgsyocFult4ZTlgEKO7ZY05jnu8XS1Ts10NuHeHuNsCYyd+S0/3p9sEckO7QY5iSd
zPVGVsaEqnMW91Ry6zl13PKdZ/jt55F+TB2H8IBgb9d5tX8wEHGgLXhLgj2q/eyMxg+KjkIe+kF9
N7Ni/M/G/NujRjG6HRHZBziMuq8+b+jmBmHDpBJCet0PiJSrn4ZegqvnIaoOVe+9s+BuB+VXTwrH
UQf4LJhvrHyvB/1BVbZhZmZr0nGY3E9OkJnYlppnZFE9Bto5uDNy9p1+YgLiqoD51TSBydpFwrQe
Joh5Lw5dnv04Lv47+9Lbt25zKTJQJivZwRf0qqREeREZskiXJKqd6piukfVxgxLuotqf7pYxjOKG
FIif44gowrHb9+Q5//bxtLWo5Hj7efdfLV6ib2jdSrEmhHYtH0yjs77i5T4aLskZ8SgJlFyM8Qfz
4u6Sl0bwzpd/k2vJg0CFz9mEfPVNhfHqQQjDsXXQDalECmqWXThF3svgdjBRQApNh1LLl2hGAjoS
J1/kkXseNgies3phtSeXvEY93KXGzi9rNGJTm33489r+5u54nCCRtkJ/oNDlj983E7+eCoVyzEl8
SoHT4Jb2vcgEmja77z8rzwH01PRPOW9V0tbSfP7zp7+tdzF88j/21M39ySv6+8cXkva2E0knKYvB
Np4MSHAflOlE6q6UvFVM8wXM5mzxO1IWQFOV+wJN98my8LxDIZTjf1z6c0FbeC8yLh+D7etTbYa9
zmyA6rFO4NLazSM+ytQUaCvRXn1BRXczGe3/6FnoWvxf/LcsFnwo7wgFP80pHoZNWvPLWYdBU8oU
znKTKpOkFZXRbP09ep4+ro0fQO1TzV/w+azTGJb8NWHY3XuFzfYU/rbPkBGy9QYYPbiUrq/DupaN
55PP8N8YlkIVQq6hy32Fn6s941PrL4Mwy+ZMu7vPDxX/yE1uzEI9OKgwJNGnfbs9vGkj4j8/H6+M
wf/cmQhZWcSZaPtZvNfPh7/ao2VPJJUgpAfJgyzL20cB3bP9aM46j0l0E8z2uDHtoRV+4yCklOSi
z8Xon1EJM9ocZztcT5EldJS01crpwZkNMzh0Oveei0KVIGCLSadHqWwGroS0Leq9+7v9gr/fX0RR
9D5AMFghU9NXr9kgyLLprJF+SCXLFMl+uGLlKXtaDvmcowlO2wxCee5IxJ5pRAyEEG1g7vGmeFW8
opIYj6rI5L3V8m/uO+xNHayatX9Px/d2PaC16eBgZNWi//r6/B8ApN6cBUFi0Pw5VPXqncfJ/NTb
dXRrF2t9Cntr/e6RC7uC5Ez+/HO/2aQpcCjQEIdgaudsvV3cL++BC6YgrYoiSCLlGE+YlecHn0DU
m8ri8GAOaf+OLvCf8un3n4UhyZYdA1MDtUzw6vGiwSB9K3eIMgla3EeGA2KOMy8xkq55kzokrsap
68GcHaB7hVlkxtVSiTMBLCUt2LG5EzqoDl6Wy6vTeN1xm78YcUva3K7JdPg5Z8y6U6ukvkIdsf/z
3XqFRNleDput3oUsTp2BWerVxpqDFAVyVuBl5Am/c2ATvlgtCD+RWdnHZuHMW2MzwDPJxPIGfX2K
8xucIqZFZP2YD+ak96usfadmtbZn+feb6rDp8ccmBsUJvv3Kv/yKAy0Tgr8cnaAEqaEAse8hgcID
9KHwQZ1/WtzcFGfFTCzfu7jsRIxOwr8ZtRNcRiy78w42KpgrOZUD/ks7SxNyPVZ1VX0ErtEZGJ7d
dLbK/z8XDq75n4BaRgSv7fM8CTZoPWNNQFghUe8J9W7javKjhzbw0y/t2I8rKqGa0MDSmUIrLi1L
fZ1kWyCVp0M6MaGdMb8WEuPUjmZ7cJrSRWzpVVvFLVEKPeaBa5jvXfjb1ZvdyiYED8I9td9rmIjq
RgIULUuTsGZCzssca/xGFCuCWid7bKGAYkMNja/ugNAms3P5Eoq63Ctzae/KkRf7nefyXy5nO5qi
uHVcchD+OdT88gCMzsypg5o/8QMiijJsH2BJl+IifE/eptJHGSXz4BIKFV2EMS53tUVOHH9yDuw1
e8eR/rYA8+CI83YQnc0d8l7v6GstsDfLhQqnEMea8WW1N5tOPRlunm5tCPvqZNWQoI8mBMQfpg8L
GLLD5MoZ1eEqSQge9IOABLqP5Fy/U7b/ywrECSi0uFkeuxxn0t9fFrtts2Awe50M6Wy4t4L2NUQo
GBYPxjKQg147eBY+GasxHj3bUGYSGquzfC3QkBS7umkMBkJLIKxb+mf0klMoGATOpkgJEYvrvLlo
QngQWwb9iNrYS3OR1LqgzCw4tbx3q//lh2ewsFWTNEdYAF59GaiLqMSq2UraNsJclNskbmZ+mCxl
ZqS7wZP61rGpI9ScvRjckwcHFeHJiVJ5rGo29j8/h28CbLgKlvQNHIVAn6/zqvL3+fVysGxWkvuN
PuPsbO/akV/jYIG93bmjQ3zuCrqyBX4Up4hQ6ChJ8yFsljbJ+9k8YRHpEWqzVnAyyQDViXzLoqoG
r97rgjQW6HCT8RJ4M3DAJi+/9naP1KMcvxdiKb/UTeB//PN3+pc1nyMs+nH2rS2v6vVxYihJ3q0G
P0ogUln3uVU5tz6ywyRq6+obUD78iFXfxbZZrAw20uhnkanv/BDdQcs1fxrN6r2kh3+9JA5YHivc
1hl73aMoCdUg6lSnSUaj6GbwZXdT8LzuaCvrgz1b6xH0ImhHdqU71oX1sFDE7ZCs+bHmq9xrEwjb
n2/Tm7YJHWvwE3QeTY8O2esVaEZPtpApQEzA6vmf1rIpcBMScUtNP8e5IYwPrnw/xedtkUfLl2eN
udimMvS21+OXdQ9xFpoeaLE8PBl+5qKwT3Aug2Mpm+Vo5U1zBYAjPhdDWV47afp/K6f6hqYN3J7f
YjqosGbfGnVUwVN3wHHb0kfYgQm4IqIM0SN0waNoZis2SqM+a4yyeL3t8oWN5gbn6hC8cxfJCny1
lbv8rNuLDFUddTmNmlffqIaewZZoxrDfhmjvLBqCx8jY4KWM7HU5YJ7aKMtMJLIDi3AHNGuyo/PS
jBIm3cqRc1dXyE53unFU97FFlJUd7LZcYffJ2bTvVtMxoKyaM8bGxSIVfmYccdTtOsj9jM4vO1St
/0Ju6vo5hQ/E6KWtPorFBCE95fO+77y2JVbHGrt4IlmBsxMxrvAIeU1wqFEfT9RurnqoIPbTf84D
NLN+7i5fvRZ7/Q63uEVXEzTyxZEyU/EsZgulXwNXLvTxeB5cazGiQzt4xKT1vlvX59Q11V1g18aw
X1HDPHLroLSX5VD9HKbCKfH9LaDT6znL5utMlZOe7Bm93KGxRyn5gsZUnakQqkcaOcPfmFIVzHy+
3KFRq64PjAdUuCfdADWZkP2dm8/lln8HPpvMNkMu+4l4JoizgdcDlFiMmrOCsxrXKR37z2nqIv3E
fYlRVRsKy59IzajdT3j+7gg+RkGXtv40nKTXz2dZazzA4PLRmaYIXmNzHpx7xHaGebEEM7a40nXu
k2ge9ojV+8ZMj6AUOuvoVLJ+4uaxHA7wATQ4n8zc8zZukmjhBz+avm1wR//5vX6l22Gcso1LzU0d
xJwSzsarfmjX++APWdLjxiqsC+mObWIEA+8LAotbR6Pe361L3SUWm/jFFU515vxond+5iq2w/rXC
5QPwOG2TFpBeFLuvzuumO2jYOxrdfdmN57pKs0uLNDuuw+Ium1R7djL/GbVYQTc1w+CzDN5pBd0M
/BfjfjauPn2gQv7882W9Pj3991VR44Q+RK/AfHV66npW/15nuLzWRv2sqwUJ3BQMD/OU1Z+BgYrk
z5/3pnZhheOkxgZr4/rhU7fb9Mt611XgL/xhJpYgWqKbUqXVBfZ3/QV3u70H4cu7kbntHVy97Cx1
U0AWyeftmGXh5PcrC8jmXOb6o78OzROqnfLZg5RK/Ejg36KdZo2ALR4Qza0Y6pjSMt97mtDqvPkl
OWxikKFqZqtgz/z9K0Tu4nXwucDwWhPJS8INhvDc1z1U1RDiG9a6Nc8vKVAceTRrRz/3PH/I8Scg
MInyLHUL5USqY6UWLQ6YvH3Gn3UhvpC6ptADB815zNuKWIhWmt+yqqLuntuiQoYTErVB1Gw3fhxa
92qk2P6OaaAAl/dSIrotKpEvj3kTbjRJe/LhjXZB+zn3tWLhGyWIEpp3WEEzzNX4+lU2yljgPqhj
CKRCn7OwbseHCJ0neIMm9C7b+To62OZgeXC0MzGfKz0337uuLLqkrO1Kxyknie/BBPDwtMgSCKJP
wEKHz2IA2+MXlnYvpcZMsbPQLt7oitbYocr4vWjaDT9YIOrxhSbM8J08O59fcsoIsmPrs5pLq9sW
DefMWA/ws+PdgVrFGBKaBaIMOG3qmwsd2E7cpSwbljTfUsfJ3wZMKF3a7MxYDPCNz9jWjWtyy4g2
76N62nVI/Iod99/rdnNdhOpkdUXdXqABu+ttOTRQHFulu6MyVXpr2yztq9np7V7bT6mIKIhWGDxA
lNPa/YsFKHzwvGjq9mNZNAdnwaTAvLG0k8ZsnBN9sf7ZdcbWOKVCc5ZwSq/ydh6N2ntlNJvw26tw
KEyR6ZYH8iTsL2FhRA8SmCwhv6BBzJitCMt4ikD8pTU2FaauPWg6YkSubVTzfLu0ahz2cOglQRJ+
KzeqkFfuUhEYQ4xbyQfkhfrZTvi76Ha9nMbwDsqLrp+DAY4FdX6QX5Ywm4+BNWTtM74OfLV6wZfw
Aoxwkg9BINr5iOpZDWAMcuNHVXJ2PWdQdPt41dL1Yz9t+w9Ghn8vifq2NfaisQeZ0C2vlx2BenTJ
xqIYruibVxHXq+sHnOerHIGEkBHAmsKPVP8AGgDwkVOs7YeopLt0s4TchEOQwvOG6VRCaeegD45s
cMPx2JWlmm9wfVj8zaqaBrp6KNgTohLCMhG6q59attn54LTFevCw9bcP0sJGgD98ItfIXCABYZzn
0bXVFGS3LTygMk71UjwR4la4u3IK0+XGlo7ung3d+WjreDfVGYOSQ6KIVqtxXFoPY7wbTmjDMWg0
5Y1eCaWMecExweN8X+qjtglpOFo+ibyKhn7zs/I6SOSmMnP30nTo7RDIzmF/wuMObdMqjMnZ20Vv
Qfim0+ki8+uqaa9oyOp7Hr0OpIxyV/gSeT0kGZgmACnhgJBKWmF3auDNs6hzauGQp6Kvynbh+jdW
uhxyoE83/JDQqrljy3mqDIOks7CInoFLkJ3AgjKvh3a0lgz7/TaKUUxBX+qNO1Ija5aHLJsCgoYs
9s3bjpz6ZudmlLIJXppUH/SK/2K/wkN3ARbIrsZbVFsYid01ekbl7lqXtlm9Z+iM6oc3TNCbezE3
EQk20KISW5HbcGpSlykbrhlH7nCoDV9cONBQoPDA9/EsO6vdGVYt0FmnGRb20YwsdTbtcppipYbi
YwXD7KdC1vbRrYa2B4qEe2eHNyvzrn2NMwzEkQq9OFvblpJ5mmVLeKgTQW4ImvJ7Kkw1As0R8iOi
e7AkiDcAc1QL7K/DnBlueKwRGuexVWdj9ZDzxBCVgpF+fCTRzaWPMbZUjIuNXD0ug2W59lFV/1Xi
CGjiMRJeidTB0+6jiRXvotyUiq92taWYtg3Sv83dMv9qNBUqHnsqWCc2XoBA024NY9x7PuEcMguw
fpHywgvkNyo6ZPMI4Mmrw/HR7Kfxg5bAzfcSIHN5G5FW3MUj/QIQX450/+bueu214YBlkw6Tux+N
1cUQhuBL3ygl5U/HGSTtZj2HdewE42ie4WYS7Kqx0vtPmRcZ6cHzPGUfl4VX/7hQEc9xWS/Zh2no
Gtz5TO2cM56H5WwgHCd/ZOoFZhXCyHaOPzbr7VJgUeCh9PwqqQ1LzbsMb0N16IORIi00SYwiSYN9
BnzfOO6HOfeBFTjOCKaL7GNMhB45zFVl9NmpGE0iOsgDCs2D24Y8wLnM3Isz2E17MahOIT83+JlG
IujH42qD3Nj5nWm/VIGQxTOQCrbyqVbRcBH5pMdTS21KxTZOLx3+pSvj5+xxrXhHsU+W1kOVN/7n
eQzEcqxMc51uVyGXZyJRcsxKje3oe9ISlA9QJQAyXUmXJTaHb0D4SQ/WiHleoYLDWA05tR94MSRR
vYkyo4R8dMn9oFHs0YX9KZ+mjdGksaxdeQ5g1AmvHp/UHKR6D3BFhTtUePXAor9YQWwtThc+MjtY
BAjNLvqZlyH3JbR7WpT0hzu5M+CKER+VW/xXvFF052X2lqtG4T8dwm312g06YxccqQjwCa6Dk2M3
KWi+RRO971UhqTtUqodaXlawNpKRv+Sc6plUAYDjJWkldtuLuFV5/XHt4FVdFX3v9TyEQY0hw25U
c1BMpi/FWFPrhLVLekvqa9QfBkmTpI+07kjolmneVYgLkS83Dl6ighLrugbwz6gDgyk/6FpjixiA
QlyFb2hGn5lclhs8msxmdT1MSYdZiQbZQoP5Ag2HjbBlEkJVUNDwcqT2n5AdjfPe92ozemnqXJl3
DWOz/Dplk/8d7VrUMfK24a5D12ixJPbZ0EAm6cdvGEdJZfAmh0/jlK+/BAaMr3ieI7ySodCS+Gx4
7OPecXQNJgdn71O5+nqMgTssP6YlML8FVv2Y8bZwXf1krXtWFxpMExTRI26CatqZwnQe01Xb037r
ciPpYwJl3Rql6eGazSoStlqDfnkQgb7gMyKzOeEfbOCducLod0VIakXTk4qBQTIMLyPeQYMQ6Jp7
Y1pN9gEEPhsJnbjppFyZZ0DPcXHypDRLs7c6AeanHFG1nOnJLGeBuWl80qT/GLtA9+7PAHqOlVDz
GeajNoZA7HnfyVtsnHx8BCoxbjx4yZNKSUF11OqccljKtIw4qetM7AnLA9GkO/x1yFSblvh2y5pP
rdkGc8Kq4ct4qGefdKIoInaYULkxPKWKYIt9irP1se8dvGVcPzZtT/XTvmch3y2+UrTXSYHvDqnX
he4ZuIyVcRUD8ddRiP10GkI9fqPxad4KQF4GzjRh1jBbtBQPWeNP6dGEisJY03IqfFme1cA16oqW
Y3VuREkhjEUfw7oYaUBImXtHUgf8BlSe75dnviCgVzGV9hkBWqpve7Wq/N4NZ29A1mcZ5rFabetv
mk6OuhBIaBp71+yMeK7dhkygcWFA2WDJ+egW5gjqFExwwztaON8qTh1Qegw0BIdxqfVwp4yVylJ0
btafXFkRA5v2ViAOvOyCiCnIPE027Z21gYOW+3n9LbOa4EMdhWDRbX/CjGW7gIABd0rWdOZoRHD5
BKN8waqUhQ9d15ZD0qUV61DYlfl8KvrJzz6bjMoAUKo2vx9hofdXVnD6MEFuL3cqbKLq4hAyhrqN
EaHe42xXZVLpzPJ2UaYndVO6vKg3jqbNca86t6jPRYMzP7aZNDzkfU+FkXcD2BqSFgRz7SLM1U0e
Ya279gVIJeTQ6JuOQk4+BYYkJKgXuA4PheM0TzzyKFoKJLForgjG4BBW9K5ILLHWV8vmoHmYvdUP
Yjfo1A3Zbxwi2IMxEWXKnFO6L0SxjFAjvZggCfGjTGuSCcuw6c5pa+G1wJXhuyfTrLyn3ultccpd
BGMxB5bUOuVkVbY7xiuZ3pgrDhFKo+JKFniICs9jqb+bxG1zDiny7ILeFN/+0pXcQqNny1bNFEK0
ROFEuJjTGkZcMAKOlbUW1Dtj1v/M3A05uNSGInHK8J1TauvmuwNE2Y8XBckr2TLRyb00mv7nMlC/
nUVRT+Lo5W3AQb9fZvBTJA90sUHMWQOoilioHV7GSSRhEHg7V/bS3c9VioutaUc9XSq96WK9xh1e
trcB/HHjQdAhPrL7yLyyfyZEkpxGT3clAPByUQSuNuFi7uuMoxhu6qKUu8pyMZGX0hmPoyB4KB5z
lIHKsrK/FcFB1bWfeizcgeM4l7EOGj823a4rLkYZKZX0Qe25BzdEAeKzctkHEk9aFGujMT1kijDT
ZGzM9ptVygoEaAGk/MraOz6SBuYTcVQ23o++VZaRwaN0zGdQI821GLP2RJ+7BbXUW4IBpGOCffI0
mLaFyptIzmFJyBZT4Us0ovU7hLpjXiGJ/7JjOvrA7f1llW0sCbIYjoXREcc3ha5+mTMIxWcmSukN
0UWDvy9tC3prjgxWJpbVc54ltq8OY7+cgnlXRDookyLjecCK2ebfpqDrvX1oDQTWYrGUyEVtvnQT
hDkyE4AOPwpiejCbNrPPBLlbnunb5U9DL8y/eCoq2JtUSO0OsnGnz5TyY36XdbB3DqSd1j8kiTUn
ckJrZ7f6xkbZItp2PbiBkssj8a6BebBtWE/7rMkbsfes3rKPWB7IMqko4IKbXLd2eBOQa9bsMDHN
0b6wI3oGAzzHdu/bCmoPYLBA3juNH3V7toNypvJYAVQstO1IrCGd4qBnHbJOFH3aG/gQ7bR5oAqq
blo3NKabHPbXKaKOs2+dFWs91XMTFQ+4QkdSvWZjXnaEfaqn3ixoGDhuJtejYGsJPjDlaYcYo2iF
MSMjAyt2oCo49121eselnHDvmkYaFSfemOiLgw40xqdIjmpG0aLPkV15dNDxlpMFT0xc9iGHzruL
7DrrKDGb4JJH6wDqrBeZu8d5ShAK5bUlLm4+FMFhQEHC8sQgj9iURYe0hekCObU5u3dSgHDdlwXK
pL0oHa0SV5JpZ665+Y0EqdDYE1AiLiiPTAVFWNTunqZDcbO1pbKdBYphBaVr1/4TGaFWXFu+Qq3S
2az6XtDJ8eqZ6SzAFQ0pEymiqcTBzS11JQxRD7ErJqtO8rbe2r7IKP0A88tMWg7/ICQM9H4F0RlD
FU57jLuthd+7XPvq3K1VVF89AjDpk0ftRMe5SNNHwMlGmGyG2vOggmE8lGk6f801DYakZ+K/HiZG
Af19LqJavET9ZER3wMbI+KZXHdBsR4DNNhmqL0PUsltRZFE2kGsUHNqc7DGOm/WMh7cLUngDBhXz
eSjb1D4Hq4vX1Vhb9pR+C989LXpbM426Fy3lBwfmc1hN3pDv/EaaHxfOsms8KkqfeAZ6oJOurIjd
gS6afgPRxzq4NJynmDmgvD8YYVo+s8n4/onZsz2deKzMCfsKbbOr4RWOec9dDr7nRuunez9NS1DJ
fbeAplpwfJDPq62/Gouu/L42Vz0/pl1a5HHrtUt7KuvCOwaVcMqzXtR2SJRjfSndFrqGxeAEhKS2
ls+FijDCL2Ih0A48F9KBKOdp3RMpF+1VS/eA+Dv0L4cicIdP2s8LaJkOX3m3yJ61QRDWPBwnlLV5
MiCSY2/ylmm8GyeN6h1hDSAcWxjF7QLEwqJezMP+HAwch+/b2qw+LqIqvzlzBarD7ss8O9mAXOZ9
HZh+f56JuiUGTqr8M7MpvN8ODNEdhcX6oslAYbDAqXu5cNKZmOCJKY3bRTjOgU5VfoElCY29AKBn
7QlbhDkfAIvNd5lZlrdYddJrGQxBd2M2Awf3tJ879+KxcXwZmZgWkH6U+z2i45fFTQkF9tYlRA8d
Xldk6z6HbUb7WFeabh3tyeUaRYurHzsYiyTutPhU9pKO/GfVBOVw5cFULMgGQYlfHDk0n601ZyLZ
8o6694VRkuWajuukzlYmxC1A5yb8OIykgxEMng+Xuq06i6qwB18RzZJeoE+QGdRJRKL1UcIasA+L
FPXPOfDJYl3csPybg71oj11X6fTOW1ZmsK1QzveZtKIBXbsV3sFkoO/LpdnhERQ311NkGNXJTvaM
RySA7nCkdQSfLyDp5oAIQZm3ljbD9cCPQiHuBIbz2NLsgZapsugnYrjJjoENleYJ3DzDwXkO6oe8
8+A5LHSMa06GaqLg1VPE+amdr0OjSQqsA+Jg4mmNUniW1tqrncE3gr8r4PjwwzBV3zH6lmJXF0Hz
E6WNPoc1mWk0B9Gx1GmIB83U1sHgwLXuSiHbz6uuKptj01qkDzrv7C8lpN4tAlYiVFsmCYN1SpsR
fgZmEU2xZUh5yU3pFofOl3/T61bBI179ZUi8UBnDk8PuRM4r+pA2GXSAi9VSqYMHVjKIv5iTtkG6
+1O47CMjbPJbp4UXcIBrkxkHo+CIQ96zq87E3EX5IRBhh8CcfFS9WzitP8uVhsYlHPuluXR5b96O
jiieldNxIpPhWnLeEaRDjsQoHAd7CCvyyQmlPKxebdA87OYlPbhZxTGSY03+kIEhsHcd1NZhRx8j
uMU9XPQX5tO+THLHbNVdFw3BcGcGq+ftwCGQHrhYfTV+g0kKMHkN1XAUOVLxujONr43vVmDYURgc
KRHbkZZI190iTl2jc4outaRkMAAcRnNZi4Os64GkRW+c3a1pEYR7unvaO/borYN7s62w4YxaAKBo
gmX1P9HE7ODAOKKh11I0fX/iG5cdWJfQlnGK0Wq+9LXhGc9l6pj6MtrWVJyKuvKjc1DOsMEzMOH0
IAoZGjeFnAeSxpSC0JCyounr3FKjOp03U2pjVe0pJZrJPhqr2DK6jaghBr3rc/NMYTnSTtX2cK8o
m6yTamxCxDorogiP6H3Kr71EOnOnakfVlwXg62cAUMF35MB2vs/bMTePED6sl9QZsseZJDIog4Mp
OTMMVblecXmOBM5ljge/l01915sd6q21h7q0t5p2Wm88yr1P2vTZm1TmlPZBeiJkvOxrviHLmluR
AjzIL5Huw09Bu2wa+ZQW1KHhRLjSspRrXFEOfxdVk383yf36ms6lXMn4BXS7N/ym+EGPbzq7arKC
ZDBTOCsi6nW1y4E6PeMXysB5wgcq9opfhp5vThzmRoEE4UvQudy7vTec7dIKPvWVqX9UBYkRZ9l5
4EGyCmR/wvvc+cesoEV+sObRWU59VUEpE9HW/qQzrPJba7FnEed8q/DYzoP5ky6rm34O+lL4Xxne
rukNx0e3+S/qzmRHbiTr0q/S6D1/GCczctEbp9OnmEOKUEgbQiPneebT90dlAq1wBcKRy14UUJVZ
Ep2T8dq953wH2JLek1ZXpIXzWCFKMtnpqWn4CfmFjHYjDl1SsUYL5WrCk2jeLzVFiZeC2Ri2VHOt
tQMbnN206cAAkPlw+rV0I/RG9hwV22yyFOjq0QFAu5iNuVm9IXsuBoep9YA9vgFml4KzcnEoJMHc
NpuCm5PdRkqO5Y4wQefLMGGtuMcqFMO+UUOqrqgl+63km+M3VhFru5pG24ibvg4CebCjIf9RGa0d
4W6H1P1jLrsehc+Yz8lmaUJCuNBLsbGfIbaQiwetzr2J6Fw9EOAgK4ZkCD48lznIJ6uu4/kamHfv
HqCJxFs+UXwRoFTx7cp5YJ+JNewrX5hJdnATQnJOcd8x3zfj0AC2klm9sU0TcO6/JpvUGW9En1nt
YAdLknrhJkaLR4PcClArNeMhLpmWbUd07z/YTifzdtYNDRQqwX2bSgN1u42RK4oPBRzV+HbB5Zfw
ErvVIY6BXlwT/opmaarp2IMYTUsoRVmqkYBdzPVjS4bavFnDnWovjirH8csuMchMiOG4eH00VWRP
wLFB8eiYeb/XYi7ARg+GEVsscmnli7w2T1oeAjmOhSwAYDGd39oz8ar7JBcITwWySbVNSubfXoCh
NXkZmwVUmZ2HZvDEAK68Qy7S2Zuob7r0qh8qwKgkWAJTyEBg3eEbkwE5rNIAH9uFTe/zD4C+Yhv+
7uBlcgkWn6xDCpnq01izcG2ANqVAa7UpCNh3GSxqNJcFBj0kHY9hxNB5QzPAPGrEz5YezlETTlZr
hrdxlzfJbpjbbtxzlfjczIFekK9B4KrkBQOkQ48bVNkxGKYBuBpxKqbXyhShy9jHPdpfa5ZyS/NQ
S5gToYknoTgu++0iG5pzgz7VAIXsOGar0eTlA3ZHHVyTtgzq66TL9mPN0vfS6GkPPXwua8jdcWeS
IA+4B8DxtDzPUe3oJwTBUcpMAe4DUlhTaL5ZqYjE6B5U4rargAMfbCg43+kzcK1I5lhfp47w0m1m
xNW4z/PM2ZOJPtaeyJrM3XcImdlPlXGowAEF03Obq/J70NojA1WmloRgBio4jAiMITixy4OF56gm
2ZqjY10NdbUwitVomIHC16DxVqqN5J63vbeuqFYx2rWDLX+yFaonr3Pm0mbHkY3OCQcWGpKgTBi4
qaEpaUonIVqYSe8Tn7GSs/ZFDf0uq3jkPeSbLJSxJE+gocvc3AjE22tygB5GlKjVvCNEHvTUxP/l
Ic/hD5JJmaXRkWyL6FooiIbXduw2P6fUIlBsGDItO1G5ZfQt8OPvUlbiflfkEL8O+UADh9Yac9Rt
tIxjcRcpgVCp5DzlHrajtHYOESh7hghxc838kEZhMQfGryRMTX6Pyib7Q9aYQbwLZId+wbRyMiJi
WOHdRjNpYHsNBDaxlWxazU0MdYZ8FpmZ7KnAFvh1P3HF88kOTu1UidBvaym+wAshvZXG4zRcsCm9
oeVYSSar/cNB7Qg+4rUQIkwFeza9d31yl8p9S1Nl2w12fxJaPGAgLMMfoSBRwl901e7ofOi7qQQf
RR0GfF06AXSuxTj1yyIPadlkXjF00VPFO0sBH4afdZHZvtWScrrJyWN4el+Jcq4452ODy44fbhto
4oU8U3Fk+ZxJomOnXYn/c5ORL36MlHKZ6wzEErUZU5QCIHnpMr27oCFR5rmCRFmr1JLoN8bD/Pez
YzOlWhwrLZfdYBvtXW+jUQs6IEebInMh40m+WODoE8bfyb4NnDHYNpJw+H2uRtPc4W6A4RAbuWwP
MImEjdTdobfPLhuNHAhUIHEmRXZ8xYcufGjHfPyYKGNcbvU4ITKAenVMKeIrFMyTHvQBAw2ZQ09S
9Oh8K6uGZhcNgQOgiukPExamNLZPTn1e3YLXiz7FNkHRu7pe4uOkDejD57obn2Lc2aZXLN0PEz2T
R0e3+IQKtr9n0tH4wkmmEF3LYCM+aTsliw3a0q5il8al5ibJ+IESZam/Rkkgna3oGMNtsDEkX5dp
IStvQ7GtFS90nbGGtxY8TC+yy/RHvhQI1PXZFPc9cD1G4ejphscoBK221y10V6zQQfnFnhwsx205
al+QriAvF2EEN9QhdK+ky5ppdLTNNCDEYajrz4kEanFJcv+XcGi97RLcyEqIWH2Nr98Xi2Yv7XeF
vzPTuh1rrLNJ8SMdDS6/b3aZvh3VMnxr3PTzIOv4pxXkaleEy420FPPm3Bruxpjf/P6L8JcWF2u4
AZAICoAFWwQR/uufFdEzMegdTjtUKNUtHzPx7JI7vLegs3wgfazd1zwNGzoMDfzCPjCfbTkGnolq
F0hkNBArPubmBb3cuRqXH8WrwTUCAiwEbJHXP6ozqrqHCzvvtKwKT41b9utOoU6OEYviZmTTebSR
3FyyIaxv3iuVHgQGXBzI07DDOuDCXh9Wqo7CyWKa1VZ0teOmpfJMreYWMT16EgzPjNDYPX8gmCs+
1dbwib+muIO+uxxCqcSu0XT33k5F6y9NSq30/q1669fB91gDE3DWi/MHSEcNnTIG1XessHcjiU3E
oqV5fVMZWT9cUML/ZbOk2oP0DCwLXiePxzkyIGLKHJk9IdSId6xvfVtbJElnM5mFg4h/GDO1Wh0T
PBBb1XxTEEO2dbJKMZ4OFv+/nraCW4TfE9mkgMN2Zg4i/LoaLRFNO8LiuseUrTvtpth1CWFZkh/v
H+vvzwKZq0wXBTpN3MfnSzPNyR55RbTsTGCpDSMIMIvFYDIUJL7GYeFJo5feYcffUwxcOPZfYkwk
+u56xVFGYt1XZ+tDOzkBYyeeecCD0eOYMwFwjCE3N7C9Wl+3Ffkv75+tYZw/75jpaWkbeK6wPYjz
16xi46KRLhb4OPTQrjgQjiIWJVH6nZlT05txPxz7UIoB9V9al14HlnpPA4stPlsicSwci4pkXAq9
/ya0lAgNYoFoUKYUAmvyOI+rH1AlbglcYrMXW13TnmCK1lAUlpLByvsnpJ9fQ4jHOkMJQhUQffPQ
nAlau3TiKaojNvBonb+x31mKDcnF9keW/+KqDu3xc+3UyCzzmTUtV1GBZMylm9GsDlk+v/amN4km
I0de3PS9Zn6ZVJhcv/8r3/qRa+GBYZH/IPZ+vcrwqZ/ynDn3vi9Lpe8gjvfzkyg1BXG0m/T2hPut
776+f9C/XmguDY8ogDuE3IaDsf31UdEviYaAqXJflX19pPNTUZlZ9iM1WuAvTMxvTBkMh2ZmerIZ
i3XDOCozPDCNvuT3++1O/nOdJTMbkhXry+obxf9zVgGFmhGXgvnTPtAF+roSeeBV2bbGjZ2Gi7qu
pJHHVwt7vvSWNyLQ91jwEnVs2DthJlZMMTYutnhzi5XRHa5RvDLEQETW6FdDpdO6mQnwQljXtCzj
WtratwxYsmUnTaclx9JgOduUYSSig9GSHebGKDg2coGM7VWTETc3OSoHdUot1rlToqdGcG0vNNi2
7Uh/Z7NYI4CEmM6cwZzBJO2VDehSUtCyx7pGfd++2LBk5s/hkojkrmwKGrpTOy9X1RC78sq0Gsu8
NTqUTLGdCHkd8qhlntVHGPKAb7MxRo8rnxQm72A7urk93qNtiyaP9iXWiAYn7P7C43G+FEg+t2J1
bODppyQ+X2XnrCvoN05ij/NABEAGXMCA9D3xmYVCgbQya8x/xN0KZ8D5FJkaisDMGT03iPvsCgL4
iOinFs1woRQ4/+qxDhuEpUgyB/hdkIpeP7f4PAX0NWIOl6yLtl0XVjhTU97WcLWqXvCj8SE9WxLX
KFab4bZka0P9odZ//4dCvZwTLW9BCO+Rrql6VYDp5V1Q1umv3NSq2TdxRaDlSpCHPfRAjZ/d3omd
U0+DMLybBxwp+7QPbfEldHr225ON2uiB/lsEtBddnRe64WBdpYiS9M+lVmTTxzqK68yvKZMnv6pa
+N+2w4xja4+Ccr+dgSHdkOdWQTkvfl/wEgrY7SKCcPB6rn7iq2kMs30A1dUI+WOkozz3cTjNh7a1
suVJ6ei/N2MNNnNjQTTRD27qFntLw9O2XeejLwCCnZ9dGdBFCXUFyS6kK0dhV3Sz5gNqy78Yeajv
hS4DeSI6FBkuLq1AeATZ1CFOe5Am1P5me4eGu7GZn1Nb7ZmI5dG2jeZeMo8K+9bvTW0Inlqm9ntJ
352A1jkvv0+mGMgvGJLGQZhc1R/dhoQrr661/hcMW7WpFnfMvvPtoOOTu2afvzCmMWoCbWL94zzF
CUDstDCbT4QOhceQ7VN+tHp7eDTLSlKYBEFJiqcKph8mKytLPMnWtmemff/RMQt3PI5MD80tY+r2
Zf1kuZsaiWnk2cmoN5vSipxsI53M/KVnBrkoZdzNPwtklB/MLG3UjzR10KNrUU1I8hrclyZYu8cw
JC5ZTxhC8LBczzQkU1Igx0lulIO51Edvk9UosIJ+Z6kcgn/eTPQVGf6wi0H702ue4cQCfFqapySD
m2VNkjG8A5OPKVccA4uThHvJhnXxBDERn52JPvBGweKknyWr4AsfyKVcy7ZIS/blpGzfSNDeHEIS
Go1n3LNYjg2CVU+W3sRHNRAA4SPsIx8dVS4TfgD8lXPIwB3lWzty2p9TMjB3zPWQfWQNzkHboIBj
7oByrSNwmQ9QtJtCsFsbjf1veaAvoYqrqK/CqxF4Yn2ix65wZMUqmjalGcXfuqRIKrzGIxA4XY/z
3EsbvWR6MSxq8VizuQ1RYVtoiYe5MLaML8N7I0b9Tl/HztKtZo5J62u5PVeeKdv8g0DrbEPWn+Ir
Z0gt/AO1tH8uiUGjH2uKU3ljGcx3pJQy5C1ZVp07euQoYcJFu59K1Xxl9y9Bydca1Pckb79Z6UJ2
IWUUex0yQYA7A2QGW26RWMyAOBpgHq3JIkaRUz6NUWCEftKY8UnqqZ76RTegt9Py4qMrk/lYoCP4
gaikPsrUiRkLG2lq7SoTYMqxMLmDEEwyRJcYZZxqC6gd/n0CRNvZMCk0r2PDdvlKDwVK4M5uK6Q6
GGQpvoErnAatjp5px/bNTdhV06PQMwXUMq/0azSdIOrnTtXFNY1LgJFqUSp4HI0lcq+SoU0IDOmY
2OBiWYzPhS7oqLUxDsINDTUud4FuEVOZHopp21DGTr5Mp4nhFai6hpl3kN5rWRbNh3mitYWSLVmJ
0iGdDjw8GBVgyQcdV8NeYpRGbsgqRDguqWIBHPWiimfCck0Vm3SiteIB2X79YtEkU5tyse3HeJhk
45lOWF4tq31+IygRzK1KEY9s6ikdP43IAcqT4wzEQOIFeMn7cim8edaKZVtUSTgdye7NXuhpCTI5
ysUKvYWhTO7h20qAOrmRz1tBSwAuOnAZvYg/ZymOl4Ob1/FnXIx4aAI3HOu9kS3Vc5ggDITapiZW
PqaJIO+RmCUb/nrnifykOGQgFCTEvMAZAnhmT5m/IP3ZLcmU177K0xqLHSGywa6IknhBbmkk80Nn
5Y3rB5m07osqZMRRWFH52AbSNraNKFZ9yIJY2ltnOQQnQqWBK0977ntFQoTwh3xR1VG3uuVllBFl
iNnypMbgvOSnDEU+ehM0S8mWFj62RKMjHJ1QMAb45VzNoVemJuGdAa1QCPuuTaZpapaeqhSK3EjY
9XcZEcWJFCGG9IFqXj2M6cTyU0Rd8CXPmdV7PYwilh/HRenYjTYmkzlZnhbQXvlmshqDMBy3SDw5
0Ik4ggpbBe0uhiVvsZuSZASmiLSvDI3kYGFpxSYyhMqumDVNz8nEtJR1fJqiRzts0x/NuOgPmSjr
6CALEJwsWFqfb8Ip0O1POnOVauM0YIJOABg0jJUy5HPEdO2TnhbY9AcEfWSaggraiplRT5jpU/Wp
qSJj2DZOgSydZYppM0D0CcDH7FrLfV2IcKe5KJe8ZRFxfJg7SqUNSm5d7LTKzNmcMgUgbHXA5zea
k0OkAOFzckcgCfj7qDXKn1jeWgQx5C+TwVGjiUBuQ/4qmkTl42E6zQ0ABuyVPdawxYintYdd1t8d
hrCClq9hjp6cJ1sdBmkG1seqdcwJwXU/6PeTsTjyKZA8eh7mXz5qsJzobRFwXG+UjQBjmyRB+Ggk
uHmwgA8En1I9tCzkeLU2Lqo2rkhH6xMAPtGQGXO/W7dFALTl0vZfzDnVgmyTknyidjGrBH9m1F0g
eKGW+Y2aMIeKySAfOHFrsrOHWMviqwg0+5M+zm5+pG2PAYx2ffc9RahVYL6oA/HgiNzyVQ/ZZ4sY
KWrQgOlJQTpG/akjgc7yowI1205XEXaP2YGEhcA1XS0ebs7wjICIx5RV+Tvi7yTmIpqETo5kLn9D
v1vEBNJO/bOKRPCdPBF3OgTcUj8ieORrykZx2dVxXv5UoYPKr+HNzL0qRICFZ4GQp22NubhgcUrp
hY1kfgrUHny7MGKQz+QNODv7zTjW05Viy8M0WF+G8aBpDVyeji0we2KIXrdGBq/nCV5vwOxWm2q1
6/pSfujSJA930kpYxzJptvx54WZPapnHls+Pu1wPazb0DhpQccwMtgS8eD13rSsAcNelLYm0BSbp
CQfHwy5YLEyTU+zg9XMmA+2zlnQJbN6qm5cH3HwV1MG2sbLtEE8WeUNpPjNnJ7kxYbpdWj+mJqwd
YpsqwyKtNVUNz3lLU38RCnFn5/AcuGH1Qc8Tg8xZlI9PQzVnCxWjbXm5sXaICDqIyBmaK8bhedJN
mm/ROis2CwHv9Y4nhTcoNNny5ekyD9eMc+qvEK6wHpBsNdh3GkNlYsXjWb9dUNSx9Cx6NW2LQo+j
a2KT+2YjsyX4Yg+h/bNmObE3AzGw5VUxD8Y9bjgGPLifu1ReaYVZTNukqgmRdiDLq22as1hfA8ao
CARm+ln5fA9iyzdG3QpueekXB+HcMJGfw6J1ozGDv5lMUmghGMe2/GCVoYbjJ4LmeXIKbtJ23Uoj
I4kcIldNgbJsR8y5TWyDWIiESoWFDicpnRfinCLB4oQEYlNAhnEOEcHwWIDneNEoN6AB+bOGvLfY
KMY17m0UsI/Y6oa+ON40kotOUracCMwwydH0qarJEKdAD9p+G5U9xn/YD/o2MVA3+AgmK207TBmF
Yihwq7xUSEjsXTaUtc5nS9PMbWtY3Q1MaS0/5TQ0vy6iN2gD93X8PZDcaw97Td9dlzo6WYIizEze
wTySw6/WDobBT9HxD8ciWawHLYkte09F1bLqo3Cb+s2M9iP3KW3cz3pkFYcpigWh8zl7323WQr25
j9vIYQQxGIXwFU2L3E80DXubZSddeB0TU548ZnKMxE6yeg3H0cnIXlO4MVc/ZGWGfpwmIr+LF/Qk
N3k9yWyHPSQcX/QhrNiOtySUF4igYf+ojGSbPUO8MnzM4GPjD6gHU+8Z+sh23kmZBwkSw4kw4JFd
OL5LtJg6VX+NSgUlvzbeA2htaGyR7vQQdi06dgXwbvTMkdnVdTjSL/1kRVb5gPoRs/sSIQ2gvIzz
FzGHsdte6HT93UOi0kfHQgifJMTvHFRShGRiG+yp9kjVylsoEF8qHHwQ+Sdc91U8XaLzro2zPzs2
oEOYEwAScSB2gNw664y7bL4zEkd64mbT4bk149jjS5A8jlHX75hWBL3nFuMLoJn+hnr3knH8rcPT
AIAuRuuITuXZrrx3JB3mhqmEiEfkS32pwbhoLat5Ggl3fnb1NvyVdSXKqTJurzVT+/V+e+T8+OvE
hv4Iam4uBP3ZtXvyR1eA9uncNLil9rRrSmeDhYsuDPXYEflT54PxqP3FKYdVjYeontqy3r7/A87b
EmsXhPkMxY5OV9qwzi5ARTUhoLzP8MKQk6O5Dk9EKotPLqd+7ch++GzzLb7Qef+LnbAelVYQvDDJ
uJIy//Vph3jzjCaIYM1r6TMTm/g0jEXnGWhV461IcDmEieNcJTp0jQzd9yNsifxC/+evSw8Gz/5N
T4BhbJju+u//uPQO6dAVigBrH1GGlidbQnW7EmM/jB4ExHq5qkFHFY9RbTU/cjcUdzBVunb3/uX/
3Tj+8/mnqIJqAruAOaykSXZ2JeiEmNi8suRQzY1kv91UxFI1dj0OjwhWDCLAaKTYqz2u+2VQg8e7
DE5Td0P2nJ7dEDJvaPckwZXtr7GrMvy/sVThVWipdDnw8Z+HzeB2wF+Gasn8IKhIqw5FhBLJiiRL
rdYQ8pGSr2Z6Wqdn4mohcQ+peR2V466yhAwOZFiJ/AnnhVW+IBF3jFsn6fFc2FHQhwe6vxXMCwmZ
6pCpfiR8W9L/2PWla5FmWGA23EyaVYgRr7BdfmLkPut+3xv5D1yjotuMDcJBr4IZ9pHGO/lZFsCU
7MrI3azbNVO8zPv3L/lfg0mlM1iGIGObwHFsZZ5dcoGIdlbpiLUMrvN2QhmzC0pn2dq1ET8nCEGu
7aycTn2Zl5uS6voOnLy9T6t1dt7PsVeKqjxc+E1/PQcMwhjAOaAvCQimOXC2EHRLRZAgILqd2zqA
nkasZtqpKxJde+5IoTdwvA5YI9FR1l5oukvh94rK6LahX8Y7UgALfZ6IqGiOyNpmsUe9o9cba6Dp
8QNzdfvs4JsPDzNJW5E/Flr9WZHzgNpzmuyXqrcdkt9nVX/S2iZLTlOCAjiDlFvvwlwswYHMaXIQ
+9oABTsZBeIMQBkoXvJgpjYMafv5WRxU6Ab7dFBX+DXG4kT3w7YeRjOZql1mgZf94JCfWR8pOzvB
EKeMrB1O91HbdFriXKcAEK0tk1T7k1EvTYbQt54amuV9UHyudEU+xtxZPTtdCB7Nrkxon2xcvHBs
kQdaT57edTaaC93okvuZQlWd2P4w8IY8vST+PCVNfyeNpqCDWNTNo5Wg1cfGoA/zUUICks+9Djgr
1BIT8RT6DPkUcqOex6E0v7aa3VdX7UT7xSdby4qQwBJRvysWxisopFt0uZFRLssuQ14W345dQwId
oazOR2uwZttLq3B5bHm9Cq+EIiK3CbUBgVaBRldN2WSHs5/rXUzECT4FxAwMw5gTusOtPSRuSfhe
Q8ccQGTjcxeWYIvJcE53re30X6sstAjqgLlymvQQUWwfJe2un+ZEelRxnELURxIF0wiwE4EAuYlu
kOua38KVj++GxDSMUynIi9zbCIoGj3CecvwO8BT1PmnuC3BmcKsdbB4GYZp5HTbuun/VW41jhTLb
o1915vsqbUW1IeuxfWFLRiGM9AUlXJsa0XQXtm4tH/W+zE6ImXSU447MInw7cb9H9FTqu0BPw2hf
aJNuX2EF5KRjKHHxLUSD4AWvOxB0N3WsBiYDOKq80YOfVtRhiMrmEcHYCLbx1GaTak+kUCJl0mQx
Pudp2xNaKAbRX/iKnZdKEA6pe+01/WZNTzHPtAQgzysRxUsIXgs6Xji5zcPSEPNCObMcCx60/zjH
XY9HnbBSvbgfhCW//mBRjPb9YHA8M9fMDwCMvwPyQXeK4uRbZDfjt/fXpL+GuBwPVrbjgjpCtwCE
9fXxlOZWGZQY7HDKxjijmukuCt1dgxHyc5KDloFqNWRXvTuUpJaNlr7pXGPaM2t3Phsy/JoqUbBB
lhZzXAVjFng0cVFFMMbB1kUp51EPlddpNRQE5SIX7tgufXr/HM7H7uspcAaG4TB60R1xtqqyPwui
noTcXTjBfcFtoO8UxqitVAs919CAiCZoA1732BIufGaMde7555cdPc6aGgd/jQ87MLazaWxZ9ugi
ezKSixjLDfLFFEJuOxZYyAJh9+4tey7jQyxbY9m1MkTqoY3J8jJ1td1vjQ4KuEfNCNmpZYuNUc/s
jQN7TKwN4LeW7zKTwRe+87L7gJoV+zXuHjfaOXaPlDmsde2mipULNYfu07B5/7L+9eQzAuDKohlh
ASLJ/ewLqhVDEBYlQcGA/JKtpNvzK0zAueo6PlN06FpyoUo112Hc64sJaBCGPRo06kUq5tfPYghq
EPpQWO/HWdDzDkLSZhzCBRsKoZzPgNWM8ZWiGZHvjbCRxiYpSt1cM63N3hddnM6eVQrsJcA5XKY6
5DQ+F21mdegPYiwD7MawIauIDFdczzPEiryfnkKjjsMjQiJa9TEZrhl7YnHAzJezYyVD7Zii4Phe
sTf0x3V2zNrbPv++1P8pruz/u7y9VdL5TtTY+PPHz+J10Bh/4N/8eOt/KM8QE8DKZGBK3fFH0Biv
ks4kmR0jOXwWL9y/WXvS/R9h86WH3s5mhFkuD2QL6zH6P//bttegMRjSDlBI11nVpP8ha+98PVl/
ADIuNi1sV9GPnb3TfWZGjPVcy9Oq1exX9eohS1WL/3Hh5eSD9IvgUem3goCHC+/c+k79+Qash2Yl
Y+OEfgwN1dlGmTlp7bZpZXuqAbTFyLe6ifHIbR1oNac/bsf9P3/p/4IwdF/i12m5Rm8eiv6t43Ax
uaCvXzbq1EgnlxV38GjV2zydQCzUVQ1iEd3x+4c6XyTXs3IpeqWx7j/Zhb0+lB4y6DSZOaAwB1U0
9gSpW6QqXYBrr5vY82tHL8NaQZhsIs4TEoG+hUlQkUVRLdI9dESGIt4U1YnYifoIRY1C3w6nUb+g
dXvzsCgMaM7CEueJfX1yVMsySxJc1mS60xjqraYgPg34HeIrEFZ0fL1gxAf7/iV96+7B/MTGR8de
/4tL6JK/Ozb0lzwIKAS0inny6j4ugE+m7fH9Q6135+y6GpQjUpFjwpv5e9X+cwvd6fRSMYh59arb
wwcro32ypPWDbNJpaxmwsRhxExlO//smqFrTf//4bzw9PDPrUoDsedVmvb7ARRzBPMq4rzA7kyuj
dDvptY3Z2ReOc/694ynlOLaigEDFh8Xm9XEoHSc3TBJG+2BhjlWH3kFzZHtdFVGDFTtyDu+f1xu3
0ECPKHj/LJLfzqMGHA0MaJ8o9tJCNw8yRGUxz3J+YixwCWP55qEc2hx8XmE1OmdFbGYZAqhPbtMI
rr9nTaX2oZN1D4TEXILzvvWwmBwIhCvGDG7Y64uIE81tMZ1wEdmb+cpMdPinqD9u8KG3H/MJpY83
2lX0LJBLX8M8zrfvX9U3XkeaLTp9RmmvOsyzu6i0Qk80I7IhfxjaRzfoY08BKz82gTtUULqoCwxV
iAuv4xufDB5RxIO0Gijg3bNFoJxmGgcGF7gEs7KpCTTxcse0qUhH7ZRindr3jWvvqj5ufr1/vm/d
WoIiWQN0xffUOFtbcwYxfZc5FvoBY2Fb3NtInVJ769SuduHSvnmSFLnUZwgAGUW/vrd6i4ecr5/l
dZJdm45+9jjJSf9WtYO8yWma3KOEdzG0VRZorP98miw/pgToio7XMc+eK/xlSSgqhkSMu7NDa8QE
TuHaXLEm0YX38i+tIwsBRHFFco9Np0ueL3gtqsNUFxwrbHAwuDXMR2UniFtmI4BmlV1nQWwwH6zl
BzMvGSck6oeGSuHCuvtX//T37+A6I/JkeWDm+Pp6078fUPjzOyITmQA70adBFS6R74iDlopOfRLZ
SCXc5EtCZs5O68XP9y/6Gysi5RlER8PBjf+XnhnTIrgCQpy8loETqUV2eoXsKWLeCLAcR1R04S16
41nGVwNJW6zFoemenXBVLPBUbLqLgF3qncBpsQVWEfuh0C75Kd5Yp9D68r4q+3ext/6UPz5qy6A1
wg5yywPTgHJBDY6xsfR5/CDHvjkGuS0PtRqqn6oas7tmAEb3/qV941QJIwO1aIKvQKB+9jwzahRt
oQHlCO0+93pLkwB7I+y7pMDu3z/UG6dKzBI1sbsKZymhX59qVXVDIYCYegifxV2FEnNHJzje6I0L
fSa0DDQsGL4gPSISQpHnv3/4Nz7ffx5enq0a8Lq1sJzRorToO7e8xemubufywtr0+lH9XaUjYtFX
+YLif9lnj46Q81gRawMEIUPTYuJv+mSJWm0zXK8oDGV6Qer5+v79ezxzHW2wT+Wqnh3P1OANjWAy
fadPGzQ9Y3hIozj3EPFc+ra8vn+/D+UADGInTncDvffZF02QRyKg1XW+gOGOnCoNd0QMf00rK9jB
NNevwJSU+Pr6EDBnZF1YDV9/T/89Ol82BheSDdZvH98fL4rW66KN1y00ys+OlWg2N6kh21MvCCSM
s1H3G7s1799/Zt466Lo55KlF4/6XfUTvQ2029KQBWEV6Q1aMmS9aK/FdgBy/FPTwB7X044Vb+vrz
9vtMUehjY+ArKmiHnRVJQZIlDtiDxtdqe9nQCrAPcTWDIKkXRRcMTiOCNKPfhUtlXrjIbzy9Lm+m
0HFSoaM21p/2x0XuAzShOcGdft7RMevg9F13FR4VMSjdp00uju9f37dOlb7VWgyuc2B5Vq4omryJ
YUDiRacHywuLxUnBvkO+LuV1VmY12hMTJkaVdsaFNf7NU8U+yT6NYpT+0utTRUyaqyDi1s5qTK4g
P2HG7rpplRwrJHTTpUv7e6by/7Yv/9xWEsZY3AhjYcE/W/7EYEhmIlbjV5UJ4SjHjoiqZ8FJyLTr
qVSydjywRyCdF8uNfkaF494nxJYcTWLHMFaPKrtwt88KjH9+Er1dugurSYhex+trkGqMo9DFNOj4
xifeL2fngrjahokNAQdoFD54Q14noYnzXTRgCcbR3GHDvpT+/MYiRlIgDdjf/V8q19e/w2AytjS5
3SKrVPN9XMBbm4bka5C06kLszOuPwD9njDmOho60BPXE2V3X3EJE45B0fh4q98YCGLQfgqp7ef+x
fuvZIrfNNNfu0LoFeX0+Oh+5aJZl57uNnkOOcLMd2CT9SfSy306iSP5bVfrvaZGfJ1mmaFmex1V0
QVSrWGBHmpqs2MFonwBumSjCTbCC//3cJHURnW72qTzLr8+tNsNiTnqr9dF9134lVHFYENiDTe7B
W81dvXv/eG89G5I+G1MPukPueU5juzL9SyTRft0M465XdneoVgIb87BL0aVvrUYUfBKFiOT5MM4W
XmsSdE6iiHDMchXA2UvxsWTSdpdZobFy4gB/wEgGjjIFl9zUZ9lh/9xBchDxRRJ4S9vo7FVcKhQy
swSe5eTSObbuAr8ihpU6q6HboXPqP8ZzG3yfY0B3Uba4ZPSEtJK1roR2FyGlvwMJ03r5hOLvSmYG
TSZLi4KjpQNUl5manQtfqTeqAfZftu1KngbeqLOlOzDaoDZc3BAjnK8bgvuuMUDokDeBaGItiD42
Zeqs5oEZU0QxuZfWLoPn7PVyysyJbpfC00Dtev5cZHYy08AMWLuiFDRTxOzDH2oyyLexBkIftR0a
+w0tdPdr1Why2/Z9124cK3H2blb8X87Oa8duY1nDT0SAOdwucoUZzUijkbRl6YawZJs5Zz79+Vob
OFsMWMQYsA0Bhl2rmx2qq/5Qf4mNWfvP/aW6eiiJj8jtyaNbpPPkC7/O29+uT70sq761kvLs2yhM
WWFnn8LYah9lHzkECFnSacB0FPiVmtofS5SvXkL83r7d/xXbVSyucJOZoXRLDrHKc3u91AYQGhQ9
DAup6CqBYgon6ao2nfRYFYV9m1NkUZWpzg+26u74eS2BKKDgQvFKnIu/jR+fWd/SO4nQjmXeSmyv
rtxbsnatyqD8x5Jm86Exh+Dd6PhleNZ6U/2gYBn/5f4EbE8M+Kcy5zutEQMLtNXpG1q+Mhc5yvww
nSxPT1VahaMSf7CmYnr4N6E4Sh1BeNXWi5DdXBStTyikctoftVQj/NTUcOvYlebBhtv7rlhik33T
D1Asa7XhhiQxtFiD7wj3rQFKIWVS65qin18jd/TTjur8u281wDfVyqkPDyixbFb7TYBGOIppcEJL
Ffvxt287QiFBMzFEaCgJ1Xe+GdpQBwPZbcJ2PstyUL5zaswhA+RD4VDVmG7kypsYp//dXjYvDwov
v67WVZoA56uyWjUtzzgZ5Mh/9miuzKGpwrGUi5uSJm/PEWExm3R0mG8aFOsXaz8hKWXryNzHWI3d
cLhELrAZDZxVUcF8FwUKMNb7C2r74PjFm7Ytca4is7D6yD6SNjSswWX0VJkQm4zDZ0y8LAp2DSqC
qAQBsEqSf7FvEbHg0tOJywNvdfn0RYm0ep8UqDW3/lVLjQSwcBNcRgOUAVAU6xEDSqHsEGB6Gxdt
8t5sw+Gv+0Pf2bbce3RdKdrSUFiT1htbzZ0maItzrffKj0npsyskieyCLlZ9cEKIc2i1lrmtaQP9
6gfRqFmu5VlWqLpINe4LkBz/blQnf0SEczyhmISOUxPP1cFn3TsZRcbJI0cUewBaLiM2KQZgk43f
A9Xg3sC4q/UzGH3JZ9+Q/Okkp3r/veJELc8RxaBrY5h+62mBb6XnN8+yJspN9n/BaM5qD/Fveik1
ourMCY45R+rUNMJGXUHQq6LIeD/YzmpmqOguGAgfyFxIy1HPNhKmABOqczK1xnOXZYimmYNxQ7vy
I1dAcO6lSD5IDMS3W39bZDcA22nsWlj0y5iGgXZ3hIbzGQSE8jL0BvAPdLx+3h/ZzmFMfYcY4o1O
sXs1shi13siYgLqja6SBKtISVPmjxp0tkjPQ1Py7UzzCjbnOdhj/i+VLMswJQR9KiIssh5hrZo30
qUX2rfkNesxR7/Zo3YywrEblaoYFAJD7w93ZMOQSop1J0Z0VvB5u21sFmk5UmaysO4VTnCKgniAt
0aem9RHvuPx6P+DOYcC2BOoklAUMWV/dNmkPUyNDN+tcWtH4kCWO/b5Fn+G1xKXoj/uh9sYm3r9c
K6xR5nU5m1rZKKUEQ4QmUZ64ZYVSWu5n0jslsiFhmUV+kDOIrb5aoLrlKICBdfJFpL6W8fhOFgAa
tDDUOCzhRLIpeJZOFrZHGM61ZjE81UpdcMm0/niep8k6KGrt/wCb9w11Q9bQasBGj2raaPADkI3N
v9d+2j2p8B7hZXfZUwnU7oTMUHDqcqv4I67Vr2+fbhssg4E0uEaqsooed2kM7Bk/QFIMHBR9uwpP
DeAht+/V8ZHDPjtYStvCi+huauxRKj38wV6dvVZGqc0wUge188S6YUFGloLDiCdL4+c8xtilDzuc
1GecE8B9x/+ZUCLHXtDBNlay+7cWIPgxdHaRzJKxvYUHsPz6Mm4jnaO3jhdVQ/tcY2/lTbavX+5P
8uYQJAoPRuEyRNLG63kZxcdJc0oGFKg0C70IqFMzRJH6qEG12aSqSt4LUIq+MO349V1SMEYAgiqS
wIAaXCwWswelhr2BWWxwuz+gbSggbdRSuEQA3WBYvhwQAKo8m2tZ9TqjKv9B7nP8akp41TlG1R6c
dTuhyPR0Orbk2jI4kWUoBw9Pam+T6lV+ME/ITSJkedLiAMbAWOhTfL4/MrHeF8cBVXt6P6JxCmmX
bvUynFFDDQDOqHn1ZP6QMr8/G8NUXnAXpAuSDdLBRG42P5EEDYL8kmIKJ9AynJJMgTZbo4oNWRh6
UW5W7+M4bz/Ig9E/y6iXPIL8Qe/Ab8L51te1pB9tRxFhNWAAKhYHtWMA+BTAqt8fElZZlEYk5EB7
DtjGDRRfeKL4o/417G1Em3Fl0L6C34bZXOD3koAGiicS4lHJwpOW1JC1738BcXltfhCPKgXRLKqg
67tmKFFhVdIMcz6sSL7bJSZHYOyqFzVIXyeUnj+BJWn/xh3myKd559OThgKtdWAHUC5cHUwIdDRS
W9GMSotoekTqF4a1HLSI9yJLAoDdPDh7tvVejnykheAeqZhl0ltYTr2DZmE3djjZUlATlRMEGB4g
oAf9ic3FFsYZBx9ltL55ZY7+AIEYaDZSIE7k027BtpY63/2539ls/CLwIBrtK3QYV/t6UqBm5JzQ
njpN8UNR4ehRypNzdthuB6G2ObgA1XDN85mpw3P/LUePoa9SB0JVXKNFd45RPDgPRdK/m3o9v8C5
CU9YMOTneR4QHu+hvSLC27y16yB+A3NPFgWMaPMFeswLMf7RoE1bSvVQ+Apa3j7S56hCl+cBEemD
02VnuwvSl+4IXTyRhy/HHDUpFJ0E/qUGdh30QFg9K1IlPTZ2Lv2tNKhMnXXJqT6CFhmROyStPXKk
3lnkIBdEukNtmjrdqqga+xF1VQzBPGpjyaMqt1Di/Wb+ksPx/nsoHDjz95fU3pB5blCkoCKjQCtc
DjkABOfEHIG07DM7fk0CLXwEw54YSFIbVe3SEbKrU15k+Mg3s6K8YFfdfX/zb+DpwS0CgBjZgrXG
XRgbwAXsUEZXg7avjNkwBZs6Na8lsqc4FBpW/SktVf9aqf3sIkf5L+5LkgydSYdwt50EPY1r4In1
7A1DBzy5U5JToUAWxzxhOHjk7eRXOtBsWaDHOF8QN1pO+Bj00HNLW0ftHnNVLyln7Tyw/p/ssPZP
QZxY3xpkbTw7lOxbkjqpTp6lGO+n2oJwbLThgf7h9jznWtOoPkKXIGNYF0Anin3IEFeGh8In2vGR
OWLxodeI3c3pY46XISLPdX+lUn00Fdu0i8oUpV8uc1pqUA+WM5EgU2GMzoglDPL+Nxx++kfsFfUD
wOx2R5EGCeyxWF0QNFbnWDTR58YRyPDYWghRBJV6jatQ93AA19HL5xA5ODm3hzThSFuhDtKEwQxq
OSwpbIA84+yMhWaSebk/zmdNa6ITX7q83N84u6Fom/1iBMNUXc3gkHa2hHuv6XEhK67d2ewb3FPg
cFtHR+PuNJKBcCg5GvCJ1ajmoI4kJfQND3WQp7GLg0ukpdq5h/rmlhHyC/dHtrcqBXnH4smFCtia
UyCr0jCbCi88darKz6CCoXkDq3ZbtYlfyxlVxEzR/GthIityP/LuQC1qXUJ3jNf7ak5nHRUorR+Y
0whv2b7E0XSEj/4MWju90Tw5as3sxqM5I8Mc+sXcWC4XxUaYKKAO5qGQMtwsc8g+O4HB2y718wcz
Ko+YStsDn8Ka2OzAe2BHrIUIaa5UUFKJp6GLe1EFpCicjPppmDP9EjiJeZI6hLhsJGkfEuxKr2+f
XtqglLk476mRrLZjO5aZlqRMr1pOKIj4hnaddHzStBa7jnkMjprl4nMt01WIsLIJzwcWL1Cc1bot
pyHRg742PTPJfHfkAkpPhq2iTZW2vqc1rXUJzOAoSd6NynsOtgMandQtlh8V107KwnZhemAv9Ucn
QFAnhDV3LhFtvk1SD1embNWD02Dvy1q8LXm48/yD9rYMqoyx5lRDbngNQty122Eec2lAqOgnJezN
f2B8Zj2iYVECVCbKkYWrrfDz278uUECB9uQ5uGl3t+E0zG2oGp7stxCj0dBAbxJvwVKaW6/r2qPn
0d7moRjF00ww9XlaL4fsjHaaZtQWPUnVpp9yFisXcJ/FNwWQvQa3sUh+3B/gzolL7YtygSgUQB0T
P+i3vk6SyojTdVgZDQ3iZV04RRdsdJoz2nk/70faGRr1Ag3QLrUfbpLVwo3bBPWXYra8EsQ12hV/
woWLzlEUZ25cmUfN/J1owK8BX5OWAOH6xcv+bVxFghfCjLilJ3caxSyNuoTVaYpXJbjlNGh4H2Qd
23gcQRBlgOyL4oGzynNRDgszU4qC8zjhSGZxQ7sDSiBuhq+3O6I0cpAF/OLFLM8BE+wOjV4SfN4z
G9XbtLdRNOHFUOeT+hOFJ/snjp/Zx2zo5feYAurfM1TQX8IwDh6iEi9CjN+h7MlZNDzRi5DpNOTC
YMG3v5LB8ui9/7XF11z/PJ44aG2g5mPzJZbrytEkGuR56Hummpo3dmbpqlM6PNyPsjfr7BSdw5+b
nKR/GaUp+hFaxuR7UTygCdsUCABm1ufMcpoH7B0OVvD2EKQnxw2DcoKlACESv+a3NaXR/CN1bIRH
VdO7KiBzdEMLzACCfLyEhoUAepgfIUq3G5S6EIkDX1lI/a+BFroWN3FozsFZl1O8e+YsdOMk0C/k
GW/u15DbkTaTo4CLE9W25fiK3pmBkjY8jtNwfGwDyzrpJv7HmGXDxR7k6t1cOEc3y8740HRQOH7g
SQho8DJoPIYjbTczAnRnAHWRs84NBqv7lLVte9BA3t4nIAJoCvEMpfQKlH0ZyrGRWuoCNTz3Zhu5
ad8ZF4w7sm9KhpwTpmSKhie031aICrbNc21AL7+/XPc2rcG1DVyF5yF/WO0KnoMmflF5dMZQqfi7
NPv6wzDMXer2NK6ucqaVXN76FHKvq/VPucsLLM2RokSLFA5q23L9OIPefZkCnI0qIDgHWerKDoMe
O2kFVRJgtuxcdAlXP7BIU80PUKTF/nVC1K5WEICM1FL6EEeGHLvNgG96NGbqyzyo5Xt4GNOzn8eh
V8Jw+4qz1vTBQYAU6AWoVT2bbLfLIOcj/p2brp6Y+KaqhqSpqGhptDkraTyaYfENV+eO6ItBmBA1
cNVa7dFSB/2T+W147uT8U1HK6QNuY6HgUuEhawEVCrOmRdy2VBGGTtqrxHULgaGz36fI0WBgRA/2
/kffnFGcgnANaRPSZOefq9RJgMkwEJ91bKOs8CHIkwYZW7R1XhKU7V6xt8wubw/IRuJqoK8l6j7L
Ze63OerLo6S7VOj1mxo22mPZqaNnpXnxUPZhcpABb3YwhDjCgOOltmZyEi/jWdXc6QYWZK4eCWdb
KC0gF4AqzIM9em8eGkk2UaAsIEuwprmTD0txb+TY+Q54g50aikj/OHORfnIyafDywmkOAm6uMdGA
JBPj1AfhQ360HJvE66zJygoqiNV2V7UrlAdd77rX+8PaHEz8z9l2lAWRUUGhSlw8v18sbYwITw0L
w4yG+VwggnhWpjxF8QTRlMFGng2rl+I1VFHAwNvzCHG+LQwT30Kvn0cFaxTM+TJ+KPmV1pox8eH5
eIbaBe+cGQ1EzWibVyS5NGQGs8ZvLpEyKJ/Ri56eE6usbkHiD+79qdibcIGchWZJiYMG9/KnlOAh
FCuAEBOoDuYMKLF4eZM3b9+TZA2sIhvRMRqRq2NOrsJe9a1Cd4H495dMSV9qv/9hlz1u7oX25nac
mF7ebILXyVJaU3MnGCPIfXY6yq+likxzkD91aDMfzNwmOxFReDsIyBvH3zoDVYYMuMiA1TUHrP+X
VpB7aZGZ/0hooEguCHr9ZZJt64DtvHO6AcrlpU+FAaLY2qsgJgdUcF7W3EhpzT8aNc8QazJL+TLr
lRKfW60+qhHtR2SjUOOjsL0G3dVq1SMDL3zz+lk4U0GNmMIBoiMG7OjN4Dr+1hWpcRPyJKOgDBdk
3ebEmRHz1Zx4aqdKSKfZ7cPUWMbBob39ekSh3whixSH9WrNr0IkIQkrVkOzIzl5Uswg8rXam90PZ
pcA4Jwmj7kJujANU4XYyyb2wFNXZBxw+5mojWMGsoAPCRmhxIbx0fh3f9FiSb1FsVbfBn4eDu2JT
BuP0VnQqNaiJcUsbq7uCDnzmlI0DlLrV87NujflD5yAYi+shSZFP7bQw7OZUZPoR023nkCO0UGgR
nxLc3upkmQJdGkBXa66hJsiPtrhE46eonuvGyrwJoPIpUHCNQopj8IwMDUnJlLRXGT+hg8NHjHGR
ojAHbAoyXtggJNur07btwT6ZMUecpPTJ2a8qVHWU1kKoaDpKrvc+L+uK8jwJHWoOq1BNFKCm7yMh
EXSt4VmlNrq1Mkk3zAPwNGzw/Lu/V3bjGcytoCCL9+ny9G5STRkAkOquPtbKOZAyJhA/3qeOrwpl
tpkOXsF7UwmIhJ1pgE3auM105mDyakDRIbHl7qTIcepNSJieO0U9atRvLyakZ8QZTtEd76J1Ghfh
5GtqOaFqK+jODlmcp+X2m5FWrA0T2JNGyU6lSrzaH8EwBaFfYRs5QPo9+Vh2n0J98t3aj39YvfU2
0QjSfZFM0Yth/7Mt1HXvBkNPPCgshe3fNBXpVKxgFZVL0D9xuGmgeruNkh+5dOwdddxTqBQJAgnd
qeUiUcqJRrDVsijThneXYjbGi0aJYjpxahjPUm+ihTsm8vjH/cW5d/ZAICav4JqExS1+129ZVhnO
RjOi9O/WUZGeMxRir4rkOJ956Ja8WHLHQ252+FiiDnDwKtnbFpRqyWq4JS1GvYysjU1emEjzurhL
VZdGb6tThOP81Qla3OBxkvDuj/TXYlwfMXR90XNAh4pi8SptzVNDTkw5YB82zhCe1CA3YU4Gnf3X
YPtm5alYEWODIvlm5plaYMinKYvy9/LYF38oPOjGE7YApX7SxlwJzsVYWjycIgRjT2NX9D2GL4ok
cyG2Ee1Lys0txudq1tyA/OOeJFd52bsTzHx6zpKZvNqRgvEW9X8gHEY8dzlmGH15AG/YJtECcETh
lCcIK2uNLGuLkP71zOetRphCYWKaJw1ZxzNm4xBGqw4ZfcesXHT00OZqeY8ezLk421ZzDqSPYg1i
PWyo9dZ1tMYpDTxj0X2Ro2+Thl76KTNr+eeQIuzqdggCfmoVAKmo6yd5fUL5X/2MZRVmpXMb6X/g
4RjQJg/rCv3HtvNfjKircEmnsg00uU6rGVk/dPGDzKj6Eyia9B99KM2jJubOkUprGNzTL5UDngPL
tYp6If4PCCW6lqSPnuJM6adhxByIV/d0vj9le6EMOsYgE+j5gb1ZhtLSriyVRMceoAJ6yeejVaM0
M7dF2h6UZ3fOHEEU+v9Qq4sw18Uph96/axgd9kpqmf4xi+fQiUdfmJ7avBpv2GzPl/sj3A1riIoT
D2SVvG45Ql0PEFaJGGFKAy491aVR4xuPKwnWD2VX/uE4kXT29do+iLszs3RPVQVRF8hZJBrLuLic
5GPI73HlWsswJo2qU9na1ZOvyj/vj3A3EspZPGE4tTlslpESClHOPCU663vMvqXlaF0cvarxOtYT
5+v9WDtXMDfi/2KtsosRFbg86ESO3KTypx5VnO8IaJsHh+fuiBCJonBCsohx4HJEOtLIQ6qWSHwo
QQWKu3Jeu0LNH6PCP2JM7YVS+Egqz1DBvlityngcIzYz5YxOCdoPGJ8PZz1qoE6l+V/3p25nIZJO
0AahgcfrcI077TNrHNTQ5xEz1eCe0LS4SDbq0wgiBtckrpTXacyMb/eD7n0v4G1iXdDS4um7nEnK
BjaS7pHuylFvY/+dp18kiM9f7kfZm0Re1eQRlC75ZqvvRaG0M3FfEMIOtfotqPO/SwxNXs0q+RdL
naGQm6BCRRVr9bU0qwej2o+aW4R99FwYFReJGgSlN8++9PD2QZFFo3fIUcyzZRWrFMoRqQMRGnuj
1gO43kIZnz+Pqa959yPtfSRSaNRdNCjgNGuWHymclAEBaE5GpYlHfOYRRbVa/81YR8p1gr8L65pJ
Yskvo5S5YWPlMnGrtPWPaewqXDbA+RUI3LiK2Ze3fzEoUf4kWxePzdWgTMmZ9BLrMjeiGvqU45QX
uj4uQvLB5O0kdgzrf3HE2vwtpRT3Dex14mgDLC3km+dHK3VmhDGc9DEtdeegULgbj6IuMbkv6Qgt
41FCxIAqm9nGiYV5nO830dc+mtpLFVrWs981uLW/fSZ5kFDeQcWanF38ot9GiG1gE3cyiz6MMwMZ
kxwr9EBW3/6Oo7PGAhG8FjRgV/fVhOvEoJoNuVOZOad2hg8QDIniTdYhF2vvJBT8MplqGeWqTZML
Q5YsalXNBccUPVk+dbg2jWovnzBDkXz73eD4/7x1DimwIClKpRHGMkbj6zls1RLfGLIA3geeY5Tm
q9Jr9uf7UbZAPNI2CnEg8UVjGO7rMkyT9WoYQreFSWKl17A09ZtESQXW+nl4sqw4hn7MnGLdVboo
QFenAk0KNy/iI63i7RTzQxDOpKbM4QWRbPlDUM2mv14z3jyz+mdN0qKv4Jy7d0VboWnEq+8izYZ9
0NzbXgPUk0QBUsBq4WWttjxFziYN2Y2Ih/TBxe5Nk3mwUZTEmPTgdNnuQhEKZCfn7q/S2XJ8ShSY
KPkQaiqEnZcTOS4G54k3YgeEk8kRdGwvHEenA2sPU2e2xzJci1sDav1s+qTvKlcg9DwzTEIEYKPk
S9Jl0kFJV8zU8iGDmRfni6BIkpOsgdIRxiHyEPCQ4akVuPQxh5sc2vrB99pbJCAzqE39qt2sq2Bx
jUIebEQwJ04TvecRPFyRJI5deR4wrY4q24NFd+TZujM0ukYIjSDEz+pcg4NBVDotDG2+nBQM71I1
Dc9Oz7FzfyfuLEXenzZte/qQdP5WeY9eWWbWpkSh+Qnm1srDU6SbzQdEwJI3v2vIeUQVhf+Wguq6
9zZQi+rNjD2vxvidknHhSxhiL+DMZeEqet65oxEcsZR3FqRJw140q1gim4ZfXs2RXubcemjIf0NG
3X6kp5V/lSTE9W0/Sw5yIXFcLNejoM6CuaBFRU9zDehFrp4m7TyhD2ZPw4seD5j2tYBCU51ndVqV
gwsXPnscgzB7tUP1SMlx+zXhSpBIyLRpYLMaq9QlxRlRdiYLpD4Gj99t05crXJy67DwXU3BkZL8b
TNQw+KAmTOzVEycb5lHuZkx37Ao9ryqa9Kd6nswrD1blen+VbgkRSNPoqLzDpqeCim7D8lzJJUvF
FXPKvHDAyyPCRQ0LMjU9O3E3vQvaMXkyRrSRxtCAIyyNT3pv1y/3f8N2PxKXhpW4sBCVWcMNwNNI
pjYjkoM27/ggR0p5DqI5vPyLKOLeJfskF9TFpP+Ww/AwZ42mduYNVKxuESkveApNP9j1210hMheY
NaLQx6jUZRStrUcpySmoaQ0Vby2a+we17YPHyBym7IQdaHPwAfcmjzOMsjT8oS0QPNAbhJOBD3hz
pdWvrZKYz31pN2++7BgRSBBQKyooyHVZK4stRG/nMAc5l+i3cEQNIJ0LnMXkMTu1SnAUb3svLOOt
brupoKkMUSX3rEl6TkFGfaUeO90io8AfdLa/t07oHOS4my8Hw5j2l4DSUb3bUEZkP+/KLEACdlRr
/dTHneMOulXfdAFCV6LiCMG/2eTEgx1AQcpGSXQjs4Zf+9y0cc9KkUKMOOqS3o8GnIFf2Xr3l/7K
GIAKv4iFT/mvRQKVepUUjhyPBeq+mdfU/eS4+jAGf7CWxg/W3PVI2mHURt8Np44pw2elKh3tTzmK
1exUJ3L81M6h+mXGjuUpnWJ0cpM0o6Q09rSW9Tz7ExUQfn+WFV+nTGtuillPH6lm90i5aRVmwkV9
0K7cnTnOLHow3LA0TJd7LC/Rfh7ZTl6UjebTIFvd2eh5/thNIx0sis06FBNHGPAYQnl0DUToRksb
B57hmBBP343Bzv8c/Gy65nEbAqCvmrh39TQ6UsTbiypwYTAj+XvDCcQalZxSGzFdk5Tp7MxjCRXC
kE4+EjqXrKUzGybqkUPW3qxSOIGPDGsY2N/q5JqxdvYrU0p53iFQVsfq5DVD2FAyzI8g3buh6PmA
MENjkAff8gMOczNZASABrwUBhquTUblJNPheSCH8recxHxClPQTfgQmIItQyVGgHgz7YeES2Q2Zf
LRprXo/L4VnC8u+iOZn/n/tbbXufioAAGHXYCKhDrAEY0ig6e2BXPGUM4vqk6IUjDC/Tx66Wiiec
mZt30ojNsxInxV8R9uBnS46Lgxt1ZwERBfQHNDb6EGstFycDM1jk+AM1fWR5daRh5jPq5clAFeO9
4zsVwul6fhB056tydJITUmHn4lsDXJqshbuIR7KHtmF09mN/+DwrVkMnBrDE/VneDUWxCvQmVA/y
suVXrXIozNNAqKCWg2vTpMGlt9XufWPU6dsPG0A7Qm1UMJ82ffoo03pdyyVC9ZVzKvzZvkhVNbpF
Xh/VPzYpLtmPELkD4CssudacriCLBU7JT9CEyRxPDhLjWiJg7hq94/w0jWo89/hP3moBWkBl6uhZ
tDepQLSFdhdPCYoUq0klI8LRNUg93AHTU99JKLqWmAMrpd8dVHp27lrApWAfRLOAQ2B1gs9WHOIR
2qXerPUyZLK6/JT6M/7Yfp3fFOw5r/fXy95+oIhK9meCbqEMsxya1lEvMZMx9ZJALR8zy6jORanm
FySA6KcpOB3HYVwdHD1iEIsXi/icvwVdXboRJbq+Rl3TG30NQa4uS6dPcLzNa5EnFj4uWnhxEgsr
tVFXk2/3B7wbm9IW8AvufmCSywHbyji1GDfxXBlb7d2cy+2JzNBw5UYL3Trv/sQ+TXnsRvMIube3
iCgjC5lclFyBnCwDO1Oe21IUpZ7czni/8fb9Ag83cDmujmCgu6HI1n5dk0DiV68kilxpXsp5CrlA
+ThnmPoWvQV/uZP9gyrFXiScSSGRQERCEWI1KCZt1CHuJR7wOty9m1k6DyPIzHi06svbPxxvMVjw
JHtAElc7I6dGGJsyxw3aofnDlMV1dXLS7LWqaumqlRCYuSQlN1Tr8cv9yHs3F3VJNGAJbwln0OWn
A3WKbuFgcNLNkuL5baq6sPDDl6KXrVNXj1N4siL7a49RY33Cqg6DKcmwD1LVvZ1K7xyuFccCt/Zq
/JMfJaJuknitHjsPnRoi3qfnoVul+Z+KHWgebZ0jhbfNE4qNKsAmdI7I+xn5cuBlpGa47E7EjGCC
jnrTfUQGyD4oqO1tSegpKBmJOgb0z2WUNgumMWywx6pRmvmQ63xPexr9C7fld8s3ytmtWqt8P5mo
WxxM6t7FAl8PdhfdHe6w1QCHvEfVqM5ST+/VunT1NhrOY5MEN8NI6q9xW9p/2g6WzqfaziYXA0H5
yK1h78Dn9Yjqu1D7ICtZDb5LqhBVUrzBuORcns9gRcIu9gaZ6k2c60f8/70dK25Qsnfw1FT5l/Gi
1KSXKhHPiI3UtSdn9pTKjC+hU6cHO3ZvaBCBePRTHWLbrkLFNe5/UaGR9jiRenIK24TV7ze31Myn
89DM+sE62g6N81WoetJCo7q47uqbeq3M+D0mXj8Or0GNoXkrk2imIHpe7p8Ie5GAZIhBoZxELXg5
ianQ+8K4MfGyuOyug8xmByQPUrru9YMVum1bCOQHf9GZFtf0+txzmlynGJyRsUrR+E1tkh4rUbrG
0aluhvnTRIfvr2FMR7dxuugSmUaH4lhunlTEOy7ZMBQHp+H2HOLHCOFUjkR4mGvVulSWLL2dE85h
KUo/F7kxJG5qNPrNHChXnfysbL4EHQ6qB0nDblwqLEgQ28AO1i3fTqX/3/Zx4iGM+nOUpOgMCsF6
QvEIHSc9n7ysM7RPb//OsDeoEgg9wA3aHrNeTdiJJ54+KCmswSHBsnCQnycNj41/EYpbDdk8TgHe
ScslNQ9dwP+Uz1wDcLwYdjSzYyoTc5P6yJRquy/xe+a8Eze2QPevjpwGTVKj0wk16Gpx6hNo720V
Th7Ow/IN+Jn68PahiVsLsA3IUNCby6HVkdmpeVqxW3LjA3bwhctdnl/sNpwPIu2NjIcCq0PgNTf3
1ZTT0oKxllCUiIRUUV6e5ioLTmMUNZ/wNs8PMHXb+1HARciaYWTwqlx/NF2dAskqLGwXlaq69JbU
fKjsWv349vkDASNsAAStfd2tV9SCGn9Wxh4qpyDbJMU8Gwmtro4z53w/1N6Afg8lDr7fSsF5pLd5
2BLKBnrwIWn9+Iqyd/8vtjLvKJqQQPrhrq9y8JGrUAkwxEFDLBnfOXlrP/s1KqNGP/o/rByyc9kW
R+TCnbUhrEeEEAvnFtt5ObSgyTOZ6z7y6KL95fuUbgAKWHhjwDeb/END2p2Z/KW9DbyURz9KM8tw
PiJVdoHOCYoAVXNpQnN8QfzybWZoonzJe0IUwsj2aVasF2DtqJmOKXrkdVnZ1ycp9gu3Qmj4+xhK
43vgpkcdiZ2bD2oCdQUyUXbauhaGIJ9NRE2sxbF2IX8ZrhmG1mmKDxVI9kJx4VFYoJ7J7bc6psqx
ToKk5YOlflZ7mEE0lynnsgFLctTD2rtkRR0TShW5Ctnu6sWkhQm8bw5dLx18+YSlifJT8XFKP/mR
EFpJhYMMrgVeODryNRgy1UUMJb3mXZ67Q2Z2f97fhntDFwgFmWXK02rdetJhnQ+GVEeItUvRB2VO
/WcOPeSK5OAICrlzrVq0SOlW0qoUsojLddpgiGVmcxlBUQWBqVlVfUnKDtx1GNU9akWKDwrJmW9v
HaCgsHGhItfNC2NTfFRp49lyAu+qjpyzOnY1ZtYcCEYcxQdP1O2+1yAUAxWDBU8neG3+AKrfKuUk
irxsHFIE96v+DHgND5cCfr+jILN7f2jbjQ+ST1RWKfYxyPU7DX4wkLEWof0Z0biv1HqzM7RB6Xo/
ynaFoKJk8VZic9BiXsM5umTEc5id543toHlZFVfIZjVY72AKc7ofam9AcFd5mCFftVVxH3K053JF
CjwydgkEHMzkgTK/dz+K2M3LmhARqApDQGcVspqX6xAJUtqCfTh6OepUH+XaiS+mgQRVzdvwmvCf
naxAyj821XSEjNlZIFziVBfJhkTLafVMgW9ujQ5Osh43MBYvrdNdGq2Z/s7nGBuJPJkO1v5uPMqm
v7gWbIFVpocZk98YLfH8OpuAUxWpm8ld8OCo1XQ1Uzi8Bx9wu8V5PJDp0X9VhF7M+rVStkgNZWTI
eNL71xK6Lpqns+r6ETr0NKv0Ry3q4oOkZS8oJFXOMF726I2JBfxbJtEnGpn5OI4efPn8rCaddbYa
vK8Us5OeTDUoPkb4nR0kFju7Apzw/4KKqf8tqKzWYCQAQNAJNX23qGb7HU2owa3bNHi9v153x0ea
jug/O2PDSW6TtB76kvWKWe70Q1EG7DTsSMovkTpJXpOxlPLCejOBjHcgXES2PLVoFF9Xn1JHXqgY
w3T0EgPGCl23yRuRJ38kB3Wo7xn2248Z4pGi4SsgHvKrr1h2s4OZVj56sTVVLqlOe9YRpHQHK7Yu
9yd05wDgafdLE5C+F3fR8tv5vtT0RVeOXkPv5t2MysK59jVYR3EcK8oNVRzp6ity/lxog38Qe+eI
o70numGUYSiKrNZNoo5xVznzwH03fGpaZ/owVnr8+f4AdxYnvsqQj1FqItdYl0PImpQcY9fB60JN
qC120ZXrvfSSaKoO3iU7ixO+Hz1LcbAhO7BKZ5woSabC4fS0c7rzddLPVCTl/DEz6PelZdxgqd6n
B0F3xofIASU8cY4qXLjLDzjJ0kxpJho80xmdU5insofsenOLraE53Z9K8T2WlwVkbpjiMNQpv6Cs
sAxlGo2vOANsf1Zk9F0CCOfqMKZeqeJlXkzh/6CytBsPxCZIHMBHVD+W8SYQF+VQkw/pk2E/ZukY
PYdpUEI5HoPsR+V02UHA7YJkgPRmhWQbj+Z1x6mxw2oYlbn3lBrTlADfnHcR5LyDm2gnCiJ0AmAk
xIEAGC+HFYZzoqmV1Hks2PQmYBCPGBflB4fyzuRRtIHNCBSHVbkuGM291nQKt6rXh9qgkVEP/dUf
guSrVHfRu1mp/YMqwM6wBGNKCEVQn+KeXQ6rMIYioqnbeU6hy9fS6qVzeMyz3+4x0lYaEUjliDhr
1PJsq0nlmHPntUYTvQR16z9K9RRxMg8K5eTOekHKpD74YntziQAFaQqyTuJpuRxaFEkd+YrRgWnK
7B/IAKduAE3mFk6ocMf9eCR4s93TvMCoOwq9TrgCa6hm41TQv8qsxx8qG89qGFWPtc6CoXp7BOPd
+Wr0V0BSUW+DlrkmEE9d7MxNm7Pk8756rGJNuSYhT5L7J8fOgNjFwMGE1DNjWi352Yil2lYY0Oin
6Ysa1+051gtcB8MjndVtJPAiYK3h1AOT0ddnBs2q0GrjglzElusPeiMbn50sm9VTNFROeDCsrTCR
4Pb8+kr/R9p57TpubGn4iQgwh1uKknbo3Tn6hnBkziymp5+v+mKmSREidg9wbBiwT5eKlVb4A7rJ
XMGb1xPhrSHBTW8KRBJXA9LgJXB9cHjR+ylKun/DeKRApZpR+Y9FRIPWz5xYKEmVqUoCW6tW7od4
Ff9d4KkMGKJbjH/GcZ7/Vtwu+TzH5vA3UStCRVqDItrDTIHZ8PNRN5bg/vLcHirIgJQX0MqQohlb
jMgAzyEzoqQPkohqjR9PRfUlo2kU+QVaJT6K69CxvPHgVN1qH1CepDYEvQClVjb85unyuG+7Iq77
YIDq9W0KFwUJ5MFatHMtxNxfEzHaF1O67l7aEfa5PYfGf4rT1ra/ZLHpHVxgt6ccDW4yRwngQHB9
6+A9xXAARvoLCJF3yXNHnnyeozw/GUPWP2eJEx28Nnvj0ZEGM0JjnB0rj+YvYbOJ+3umpT2hV2Hp
pwKR3LPXQMSNQU76Ajutgxfh9qhT5MahnJyE6+XmOe0Gmip5RVSZOEkD0qHl/JXZUay8N4q8KOnX
0nHnol7PCltQQNpAMYOhTL1rhTHuhYZUe7Bjb4+51CSS4oY810Qjm9BgWFqtijCdDSLdTc5U3doP
ZthkvsoJfDU2RA5FhIp4M23gLYIgnYGy515D8I/ZmG8txfhH4WDRSkA+PdhhFX29fxj3poZOBdpL
6F5KmfT1B6zRW4PZRFRcm5N7alEoT329rDo/Nez879ePJcMQth+lewo267E6pRZsGESq5s6Mn3n7
wjOlp+xlUObyyG5q55JhQxCpShMnwoTNvNppKrkJIlI3VagPyuQ5fqjHlV8DQXpsZms66STp5/sT
3AERIGdCaIwwNc8CuPL1DEOtmbxelTf01Aiwikn8qchGcYpLzpc7W+JhRiXsUcc27tQ16nLp5kH7
fv9HyDHWcbPE3VG9BbGFWOsWyDB5kbcsOSsqGoF63yhlSHgKRvev++Ps7RzCZDS7JFkNrbz1XN3c
cQRSXeQfC6Xigoain9dujaNsPR181727C9EhxuGRJUndDEUnYR6VOUTdjHPop8jJXeoUWYPUbZ/t
bBx+3J+Z3IebL0hMiWaMDPsMgITrmS1TluAmK7PU0tJwEgWqKRKvbvxhWbSHucewOI6F5w/GcqS1
trNtZQRG/sENwIw3sR8wDU0v2oyAIloyKJRGjnxEAmjA0HvlO73C0p+cerren/DOUq5G3XxfI4/m
ZRmpOBgIAT1kbj4/a1E0nWpPHIm77E9Q1qGliijbZv1tmbTSqDP326RGyWUy7RlMS0VxQ/AcY6o+
PruZduR7If/Q7YJKQCqgYnrr1hYw6YTVhEKHhvxfptqg4NrobTguR8DsnV1KH56blOCKVGGrUsoj
ZYa2RbUo1jEtT7zoe5+nzsd8ccJLEYdH5+8nhXA7K4p9VL6JpzBKlJ/6lxcdQYNw6SvgMnbnFu+s
OBePQxSa4IiT6q02Tco//dz2gd453RMy0dVH3FgJBxEMTE/cEtnHZFjiD3po/xPFZngi7uj+o+9K
JTa3ZhzjInHUedw7WLDqSNdoguP/tamKhtGITmHNO6rHi9SbQjE8bwFaVgCOAtSdq3MkyuVMj185
eFZvtx3lZm5FlbuZLsh22412b/WZ46BqpdbJ7DduVn9QS7UZfYr3yXttmV3tUUD9iQ4Gvj1alGZU
MjnKoxhEbBENw2AAH5kpBPezbV+WvvGeyfRzfxnC8NW3JENJTh9Sz3SUtjLWdq+G9jRxbaWzUsLt
dYY6UNrRfmcpVdP5WWccqRjtTk7mjABFAMpsxclVpWlRcxE8sr01Bkni2ZcCdw0/0Vvt4f4Vdbt1
mBw9VhR9gJezeTabPRR6apZsnaJ3zEuvL9m/mVK673Dz7c71APHP6iGFqmp2BNe/PdaMzGVFo45C
CnWU9chGZDSN7SVTMNfLdPKyKXxTFTx2cTgiflBmdfvp/lR3B8SHiTY21S/gq+sBCWSb2Utk5Ow6
zbMDnc/Pq7Q6Fe2kX+IEoPD98eRztr5HXHRE6Wbh1yKz2c2njUxNmGHNlVzglf6UtMb45GmI88yY
QgXoNuWfKoAd12qoF99c2j9fPbrpyNq6wQ8AEr1JaiM9bwT9QbJB26THHCUUcH2jcLnCvLY/ZXA9
LtDNypc0Ef1Z05sjBNvOJl79gO2TOzaKVoxOH/QNDT1aJeBJ+mJ401nTEenp9h0irqCNxe8F3Eon
er2yk5Y5XuGVIsASuwtQh0QWxO2PqOd7E+K240BSVUQndrthx9Gy66ERQWPTvg9nLpo5FNjFYwp0
ur94O1tVdkFpUxCxSAn29YQS/mWtmUIEaoaTaqiZmV+OyBbWc6GeYuVQYGpvatAKiR2YGWHfJjIb
ynaqrVoVgZVF5YOrcJHGfbW81KA2D6Z2q1NNsYUcBNEOeoL4VW32RZ8plQBoQoWxmAeVAIx+tp/N
ivMX7S1v8bEIti6YMc/lddZVzMZjJHneuSK2CrpuAuEhkBOaOFNtrj5lc2i/qSMyguv9FdjbUhQR
aBPzqFIpl1/slyCA7hs1obwXgZ707UNklk3QT6pxUPbfKZ4QIOLbBecfVCDF6vUw0+BGXqPpLHRV
d5e2q3CtUyjq1m2KX29Z4hen1+KCic7EkVXdk4t47hOsrfZgWXZ2HD+E2IGSG6nA9slpZpi4ImcH
VCJHOA+mrOWj42afyG8NKIuR8+o0h+fN5uuSBxC0bhursZ4MdZFGYzDFiXh03IGS5TAgk2GFysHc
di5iuANA0LklyB23HQ+1qMDlzeMQlLaBLQE0scclLdIA35E+gF2YQCtQh4dmiZfAwLPuYPidw0Wp
m5IcY8t8brPhhQ2bNqlcGi5JpD65ufFXgRXP16E9PFs7m5ZEDhwkh4ti8BaR3Zh1XapJiJBzWRu0
jDv3U4Sx5AEoZHc+YM2pM+OmRFN4vWetJjeJxBEWbKdieUqXcTzHeaJRN1Xqg0+3E51QsEENA8oL
OO9t6NU4XlnQhBkCy46LL2Lpyqc89IyPmp7p/lBjVFUm2uQXvfn60hQ4b+opFKc00Hbe5vw7CjsK
0PmAxkejBbBuCHGbKj3PcW8cxAm7lwA0EKkaA6KHC3/9Qc3ZEV1v0fxre49Cs1ZE16JMq/OUxZ/6
ysreD5bev+EiKoLBXjJfeG51FaP6elYjVUxU+SQiTsIlN5eRJly3cat8DKoZrTw/XzpaTqqWT9/i
0gQzHc/Iid2/ZnfyBwDRUIghUtLeNTZnw5x1O19S+rpe0yc0/QcDmyrbeXZnPHcm/MhOSoh+1P1B
946JXFh64YiukjKvv/cMm1DoluB7kzb5uT0pH425St/fH2XvmBBQyw1EBAaZfD2KkxqJZbZ44hl9
ZJ3DcKh8xOyat5NeHZHMd78i+4Z3hJIR2Ib1UF40pwKfryHA8xg5RS2EZZuIoTqjDvkvKl/Dl1w1
j5L/vfnxYAGmYMe4PF7rQc1Cs4RdVWOANsfEphRdFajC1t+K3DqyXtibINVuld0pWw3b1l3eLqE+
xjNXjjbE7qNt9UnysXFD1fpiTPKViio0cy19zI+aQ3vvIgBUigFcabwem9ByXGbT7NFaCGoVjfqI
2D2oh05cRKKNZ2CFRyIdR+NtwvZQCyejThkvqfs0UJshPudNW13U2XMv0WAcqYztrSKEFsCE/E0u
53oVpaTQIOZqCBRgbN8w4MMzW4QmJgFtlRy0So7G2mxTY0IBINNBAoBC0c/jbHlP5UwlrJrjI5j+
7lAUjOkuI1lFF3E9rag3GvQiwQAYdWF96RGTPcVDoZ4nxX49jY8mL6ANem8yld5WIrLBU8ZKZ29W
SutdUbtzr3oLEMDjeFzuXyl7FxeSONglEj+T8Ww2Bw+QW1r6MARwqUztXPI9B0lEOLqV9zYhSQC7
HYUm8NebqyvOEsrtpktUatrJB1PJbVoLVvpUO2bUISq8HJ3vveWSVq7QIUlZ4Tytl8vFNh7NmgjM
LBHaRbWFeWlKzNnCSegHBY/doSTEAQvXHa4Izd2o1JeQQFedy3OGhehnNoagFGClB0PtLRcAXfok
lEdJGDefsQ1dHVfgZAi8cOgeS1K6T4py6FmwOyHg5DbPKK3fLV4Jka7FjVESCiqIFNfULnDDsgdR
+UlVZwdv2t49DNDsf8farFNvVIabOmAYEBzIr32Fo3RWTumf5HPVtWk795LCLvuNXU/TDqEFEOaU
OWWQ+Esqlqd134iUK4qKRvVvobWQuKLeDQ+igt3v+JOJK7nNIG7Ww1h5nopyZNNDck7TRy2PzCc3
MjnEIlya4P5J3h0MKpaEa0gY8uZZaUF5VdFckxMMnRn6Rm3FT3PfKvPV1Ljl/d8YDVQAepXIFGHS
vZ6ahoaVOmTpTyRK9dYORzxCJuMpyg/lu/bmxbfD2AbYk2QFrEcKtdTRFGh2wIfyKFCXsH3EGORL
PFTKQRaylxqQe5BCkqIjNb8JP+ylae0y4QvWeFx9UybEBZxKz6QWdnIe+l71y0nJT8uUf7v/MbW9
21GGyFg3YunOqVvPMbI9JStGsqwhGfNnFQc1jCXm6pqKAdV3oVjXvDCn9009JN+RUAqfWz1Fyxz9
7uxcxVV3tdPI+EMNRWG/ye24/FcYw/zf/R+5+xtlS4A7nK7ldjOjSF6nmsf7R3obQrIck4fStrsL
5pbijTekR0Yme+PRogFvAXBS9iHW38QqIag2Di9TGXqI1nJJXOxuRuxfBwWBp9cRuXpvn0mQC+Eu
GAWgp+vx+lJLeE8m3vdsRlWstNNvppRGr3r3dzJBmIV00GQCigrmeijOb0ynkqnZTYo7A0ZQ7TdU
tgc0IGucRU73F25vYvK9cJEFgua1zcEizGatdtYGbli9fKhst3ko9QRRwQL1g/tD7a0ZaDiZfIFf
AXe6ntgwOHFkjlSIB9nKj3RsrafSnEmnowyvbW/I/7g/4O7c6DWQN/MlyXU3A5pN7xpJKlAxM5XH
KNcRiS6HeOGk9uHBS7X39iJBh9oB1QOZn6zHIqN3qtlkrGowh49ZZvdKQE44OAfrtTOObLhCIYPK
SD9q8zg5ejeXBTK2gTUa8aNVzM05D5vix/0vtzsKkAB6nSRbN41WmD3FUEQJ1cii66rLUMX6Y5To
o3f9/42z2euUcUAo8g4GgLQmf3anGhBXnBz07n7y5DedESrNlDwlloJIdrPzLNNLBg1r2KDWjXh+
svNq0nAdyLmWhibPvqt9Uv05zlUrHowq18hIRAzr3gRf8icWV7pxVmere9TUSImDgpaz8MskdyAR
6E7/R1tqmuKrRpx86pMy1wNRIrfFpZSX0duhzUr+u3w2Bn8IS2M5Cfi0GbWG1Hx0O/KJc1tly+d2
ztvwIB7cOXCS9odaDFkJpbNNnWe0OuiTA+a+YYlMrlsk86e2itwHdfTAG3Zad3n9ahITsm9+wsq3
XYQsLE2vRhciQCA3LfxxVFvf6ev6KEfeiQqpz8GwJZ6mKrYtP+hdU6RDrdLpaVsIaTrof0I2NcCq
o78oNeFMT250sFV3LhPJrqD5TBWSJG/zAix0FRej52OqaHs8jOmUfezqQvPhCZgH67Z3+qSeJU0f
lBEIRdd3icgprWCM3bNdM4sqWJF9M+gJHwQ0e6PIRoDU55SsPrl7fglza0UfdCUqadg1qvIdjOmI
qDIl8uD+ptirNsrYhba9VPrmEV2PY3l9Zna626NKnQg1sN0pej/kUZKfyjKx/266EU4MsXw0voxt
2X/Cz33+K7VtRTubWob9yf3fs7eOxHDUdjA+go+wORRgF+sUAClXjkEBa4k0/QFs7H+l1h+BpPdG
QhcO7JbkWMCVW0+8GdVJDRdM013KYj8GjU4XUrPZ5IcdZNX7s9o7EnItSSSoj8EyXo+VTVGWd4bS
BVqnONqLHjkOsMYhVaqTicRt9tFLFTf3EQGc/ro/svyTt3crdVRuGdoqPBab6HTu8rbT8L0NYkvF
fWTuc2x48Ox5B57ZPsFQn39jAWmGQrZ1aIxCm19PNbYU11SUgTAi1zNfcRQHiWXk/mtbrw/27u7c
CDAlkZ+S3FZ8IccF28xGqw+q3uwfnTG3T6EVD9fBrsWjJbWQ73/L3R0DpBdFOFAD9DvWU2spDRPZ
cseY3RA+x5Vi4KzjaU9GrB11OvamRnNZ2qVTSQJKsx5qQLOoH1AQCJzJjB9mssNTA7/4KUpT5W+F
8Q/ilt1rANAWut9EgPB75Q/65boh+htRO4UNUdDpORWDcBHHn6bneiqXyB+LbvpSLub8t+Xg3Ocb
YkqvtGqjD7aRlUenZe87//pbNieTSl1nRlTkg4Fvg2Q+LE7Egy2kUeLoN54N7jygLj81FLYgkDg2
hsYeINSg3iZOiVlqIDnT7tK0k3m+v3v2LnR0geUhlI5g2+deU8cUwTRy4XhWslOm6+MbirDq9/uj
7PXTQU9LYQZKKxIStVlI12y7SZkElNjKsc/pqM0XI5Hq9GoJ79h2xzeWkVZv4hKMXtdY8+xT/pr6
S5sJZ34QFF2uAMCrz2VoWY89+fNBKP4TAr+9koDMAhtGAJQ9vnmqdYQUSxTHBOyytv+3WlLnxVTn
ebqWnGM4tR02yUXmdBzkOnTfRrnZ/x2bRnbBjjf9M6kNrcCl0u3qoK3H8mCV9vYeTUwySY1FIp9c
f76yRjpIowYOKLV1klMzhu4DaE3rjw7G7cF9snfIpVYAuQKvHYjJ9VhtKpCAmGYRJMM4fcqwLTmV
bhhiGaYsfpMk5of7e2NnbhCdwBEjTQAlbnvGq1iJO3oq6K5yuZlEwKPRYZJGGAd7AIn8g+nJXGez
zmhGQ/TmTqFbu2Whmii9joMLCykNXdO3BbLqpTk6/tjU5Qs4X/2SZOoPfRq7g4Rid54cND4sJbUb
/R+nq2CO5hCTqE6Ogamn6dXNgN2rg3skvvAzHrmZJLBDXldpQ7FtDJdwlmZDazjVpZE8NLPQ/dKp
he+leBwrveuctLAbP0QK94kyJpgOGPOrvZ0Ymc4lfF9k3+Bibe/uELxT3NPxEsLTUB+z/xSiK88d
2hcHS7o/XXI0cBrSj2Lrweu4aQMen+LrsGjKO6uMrI+Qv9wnb0wdrBvazF+W2QkKNOR9x5ids5uG
R8/DTjBFGPW/v2ELb3XhbpB/oCNf6137fVJpRdsYjXxC6KB8GqfE+9ClRfb6oJ9glJY0x4bEZntW
u9CLlaIANDJ0w+gjtaE/h8SpB6Ps3AiS1ECjiuqBNHJZ3wgR6qx9bjOKhp3D5yhOq/TUmL3zdhln
9RzGlGYOVnTnVYL0K5upFLNkl389oqomnQg7lY9pxjPUZi0mDu17Y3x9sWc1ziaggSsYN6AVqAha
dX0ZpyI8NzV4m7EYmwP5r90p6WB7cDEhG9xGoJhv5sPiCJaqqUbczTFJMpvkqMS5twsRXkVWhq2I
u8imomQbTavWKUslTOL6SA9lsGtOZzG3TRC31fJQzPYRD2vvZiPOpUoHgRo9iM2grl0h0yn4ip5a
lU/qjJJ1b+FHhntCfBAR7m5FWSkA5CyN2jevtLYAluh7ulV2hQh6iZOy5i8u1xswuTyIyq779PrX
SbbVEaqX1hfbpt/oIiAdTcRHRmPAPE8XeqaKE32xuzy7/s5QxGJkKOCNt2wsbV5cZZadOK3LMgi/
cxU0buqenco4YmzvrRheVkis8xe1aflI/hJXmy0S8poiL6umar6KZon+wMvDejOWWvj5/qz29r0M
3SU5HGWS7XtL4t47YpRNJDV1P8Odzr8qiBYc7IvdCVH3Io1FFY5EfT2hXlWglvQ8eJTtlAu2Ho0/
Zm39MJbq0WuztwVhkwBZRuQBKNLmboqwJ5k0l3e8zgU+SxhMP+Rtmn1eDNFe0OcKDy6OvSMNOIBJ
SfEaPuN6ai0c9AibApIBc2qCWqjeuziaJt+lzHFOYiPGtXcJ/7q/anvfk/Uyf5KgCFg258xOlbqe
MEcJoiJzP8PvHzEHF/VzOCKlfn+ovYDsl6G2GQjJctZkNbUV1Y2L6ZLEifI2rxyl9m2sNU9ObxUv
k1MCiuS684L7g+8tJu8mGqbEDtTIN/tmqdPErBVA2dI06IX08l1utWqg6vPykujxkQf73mEAygWl
QJZ2ALOv11LHMhE52BEMuKmGl9a0povSqUd6TruLRyonuWTclNvor8HbqSkyakhWskRnbNHK8xjX
DaXpsDs4d3ubk00phekoPoAiW08oDlFwwvmLzbmIGXjOPJ/TPC39vrX0i5EZeHrECFPfX7Tdrwhm
jf4IVzN42fWgmV7oadRRHAS1l13rHhMKSCBHLbW9UbiH2fsUIgF8bLZGiPyHYSc57YypqJ8d3M9f
5j4szvfnsrdWxKwoloA3JzeWG/SXm3ha4OBaA7s/RaHzW5KWkw+NZ458J7N/J6qS3DTooTwv2g0m
Fun9XNhUMJzatS6pVRVwadwjntfekSIg5Xo0oDEThaxnJG3d01ioUIKUvkdn3ZTRgFVc6yIrHh2n
ig6O8F6RiFAAsIzEKTDm5jGjiaeCuYA2iX8y8Mxk8a65kthvTGWJz2MIcN9YauvSLKni95ld4lVn
htdFn4/M5PdmTn9ZmnsgEEfjaD3zfhxGPXdGkjvTEv8YZp6eClAueJ9hQqFFqfnj9XsHNTPpI4LV
MTyA9XjqXIdhYQ+Ml1fKC1F4dgobN/noplAC7g+1dxjoh0rUBAoKt37qSTi73giTLZ5a7xJ5XfZl
xE/1NyIgJKgItZANJJrcTEjL89jQJshPdagrfqmlUTArLiGs4v0Gew0yDuw1do6UPtncIVXLjYjP
N3w5uw/91Aorv9HC4XM+j/NBz2TnjqRxQLccxA4intsye5d11MM8KSQWW/bFSLvSn/N6vKCR1sJk
cNwTzdgjkcKdV1WafJJDodkvTQnWe2MIRZK7Wk9H0VDSP/TUNR6qdhAno2uz/2ajXaCGJh+8UBgH
hnw7FxrNPECG9LRJ/7f98xrQAz08GIGDkkDeQmbrVKV1fSKf+/OVe5KKkeQ7SoKOKdl56ynaA/bp
SRJTcIvz7jR34AMqeq0f749yc6jlKDxvrBywJHpA61HirCkp2ueMMojxyQZV87bEKeRCiPgxHpRX
S5zL4VBkgHnOhiGJWw8X5cbYDnVSB1XsuldFFW2gDGaKT6tmvPa0waEhQECDihuER2EbjMw0LsOq
r4PGm8ST6RVL0M1p8YzY1lF4Lv+oVT1KSgTyRWBSkZmiRbqeldpHhVNEhCCIoiHyIuYR38IyvSRQ
hq4h6F4f+Zbmsabc7Y/e9GopPzk8mSEaqPDHqDKuhy9Q96qSDsxPgd7RmXJZ87EuJJ2UgCxoy4Z+
V8tPur9xbg6CHJQeqcTu8xZs51yrLa5iRdQE0u7o1MFDv1QK1p5GEkaX3xiKzBswG0Vwts96fvbC
m9tZRh04i7Ncu1TncrEJ2evWmQ8egpvLjFkRPSA1SZlcevKsh5L2VTaYjjpQvUh26o2w+6HHpZj8
qDaVD5XRWx+gZMRf7s/w5v2Rw/6ECchcElTsetiGn9KOkVYHk1YhUjDz6CVR1f/Gd5TT0mFtI1uz
PeujNUUkwOyTcujLq2EpeuAmrub3Y+Sdf2NCEhrAFUaddOtpG82O4pkhE9JVp/5oFBxSamo2ekP3
x9nbhVSdwG/y2iGbvrm+xp56d5ybNfpeSXF2m/S/SXjgUQbvqJO0N5Ik5qHZx4Qo6K+XCJlhT6FY
UgW2trgPLlgVv0k99c2QWvVr3xh2Ax0r1gi4gwSMroeKePeU0aE+YtXJiIvzqF7dZeIx7cz88f73
27n+aYbAcWdTwI/ZUizZAsmAhnkZRJUtGr+bczV90QnyHsEeuINUrciKgzXbG5MWAUgvKQF805fH
IM5ImCEeqN2YnBN8lvy0mxZf03r9WrruUXN870z/Ot4mVpjykNUcsAe1hMZrXffKKZ30+dEVoYFG
Qxxf6yY70jqS22H7JFDRYPdrPHk3NiUl77XVqU0Z6EpZnimNq6ecwsrzNLm2VOEGCpSrDqGmG52M
ydYPzt/tnGGSSg8Rskjo785mzk5itXbdco+VKI495tFiBGMP62OI8v6Tmo3No6NzYO5vptsjIumr
lBvIlGHSbRXwPB3USjOgzMDfDXoSpfI0kU74OtIQr77K2LP8j9IGWksMtz4ioiJAY0dL++/J+toN
0+xPVlh8KlqnPjgit61T2Bca7BJaeCAsYCKvx0otO1cWZgYcc+kT/CY6N/VLpcp+5FNZwQnELRig
QBH1JzFp3QuAc57cDPKZzosVJT9CLzML36mX+kPbxMWn+1/99u0gvyZA5MqAAONuj3AzVFRDTJtP
oRjpp5Ri3UnFc+XL/VFuDy2dJ8AR6C9RLUBeav0RMI7s89glxElVHap4olh+5AzeZ5HV3/Wxdw+6
iXuTYkBSdooGgKflVvulbrDMdms2VDwD1+7NSwsLvHmHSbl9JHK4Ny1Jo4XxiYLJTbVzGsxyYfM0
YLQbNMj6OM98gKaRX3pd9LYTylGF/1bZht1EPo9YN+Agtu9m5yLrpFKCY+e6aRw9TnCD33okhp97
BfoN5o21+dmZQxiE4eB0L6HwxI/M9rogzLzqW1q69nPXR+6zOpTkdIbXjI91E5u46abRx7zWErpY
zSEIR27x9W3Gj8ZAV9ZokXbY0j+ckKTZMJMWEm5fOr7iZeqHZtHzJwPzzbee06tvSms2vs+a4h2k
l3srBGpBotKI/pB5Xe+EGdmtyR2MBgqn+Z+YIu+t0BUMSyyr9qFZD7+xz4Eawb2l8SiBy+vhjDLx
QrVNumDGqeifUrGmB4ELBvoPhuuLwjwq7+zcmT+1zBwuTKKYbWU/KW2z7AelRZxDH97Gfav5FFHN
x9odj0SHd94EhpJpHikAydfmTKlm3KsZZjlBZ7XDcnEbUZ9LlSThKWo4wLnRuUEXJclBgf+2fY3c
F0YbvEaInFE62tyfbYX1bJvBCVhwVkUSK+0AuWvh2PppHoVfsINLNZz+agQiKYpqOHsZs1v7rRnl
R/rqt68yPwVJadnmlQ/EpuhZdmHudpXeBuooxPdUmEiru8X0ptXGGNk1YXxFnqDEMUIfk49zmYmD
Z2vnHPFWcXuqlF1puMnN/su15nVLCAe764I2mrPvNe4bvhMnMVIIkCOxVY3+mWsxPtSVc9SG2Nln
0oOd7JR14IneZBhwCS2tn0QX1K7iBI09Ru91NYqfgTHkH+4/FbtDUZ2hsy0rlls0Tw9JmmZKhQhM
iZ9xsUSmLwDxnYoEpPf9oXYuB2o/UnHGlSXSbb+0Ehp0fYQ4AqFiTnNdlHbseZotgJ5aPxfnTo+P
8t77Q4KlWi+hmxp4MyH5iY+yQ8vUdsOE5NCylVOyKPObobOm11J2OT//N0kgCusRG8eeU0UJ2yBy
lyWI7JZWUT8vb6wMJNFvfE95UGkF/9S+Wg81Kp2WhGaGcGs2GN8ST+RvlqFWMKqeE4hEuWe/vz/g
3oHAZoTiNjkp99JmbnVs1+qSIGoa6yLxw6qsHr0h+TfRk/Y9bOj5yeks7y2CCEccn50Ag8oFkCvp
1kHLahMgI3fQdUbStkEoMvtKktOekNd6fdIIQY2CjEQIyf765sqdm0IYNll3EKn1n1WZLy+GpoXw
iub+fP9D7hw6vPzon1LwQqljWxDturpaooGkyg7xm0SbrwnGEecIZHCPoEA7lyghENOiwQc7edvI
N2dNh0ShFUFrGKI7TVraPLcCJiDSQEr35KKl9TUexvKpNMvsTSrA2t2f696LIhluZFeE5Mx586Is
rjM45U/AgoAqlcbjP8NAUa9RKvPaGtRttNh2zxHRkF/2tnclbD+yNdy5BmBWksASkvAbboTFUnWe
+gQjd7MY84udmuO7sfEAKU/npPDyh/sz3tmtP4uY8M45KsAk1+cScfRuCjOuG3Qs4ue8suMvg+iS
g1F2DiOjQNcie7NIuzdvRC602CEAYU4YCv8Y1Mz2PaNoXjynrp8zbBA+EsHUxIDL0b2zt6UI8KCe
cxkgfrUN8iZ3jsdWpSQQadZD3NZuUKa0lqIkHR+6pFPosWl6MC1GdXHcKf96//PuLSasY5pbsr9G
PXP9efU0y8PapEKQasbCleN8bwiPL7lw/1OVWH/9JSu579x3ABgJareLSXxS8vaWlKNH54qkev9i
FVl8bdt0fOkpVxw8krfLSjuekejC6ARiW65s5XptOjSIsnljOH+IbSs8FZhr+MD5rCti7nUQJSFW
qqF5JClwi4smjAbFRAkE7SDwqJt1bcKoE3FUd4FjRVj/ZbGVnHWhtFy2OIPnvjrr5oOzjNbZUQa3
OavOnF07UpvsklWx6at906a+YhcGOoEK7J/BHPs/7y/+bYOVH0nbVlqjU0QkRFqvvmtHaZWMqIm2
UzQ/64t8jURW+aKfSvSw3P7NYn+kzR94UDVjX51s6yEx2iM67W14zs+ADcQOpEJAd2T9M1CasOso
EqhhVYb92CvDj6jD3GsezPyioYV6TsPlqHx6u/FhbkveiJSrgpIj//0v8Sj81iqJwg6+EzF4elaW
adD8HDVN9QqEHV1Ir2/n9Hr/g98+VcS/Jq078D500rYZHWgzx8gFObfAk+REQzI6TYMdvuvS3Doo
I/xEMawTV4d0lbxCqoDTHNmsrZg5El6BMlWo9CbeRk1YLH4XGp7ua3U8PvUJSuVXHCMbkukRkMxp
KO3pr6VVBuPsGSlaL+piuS+uaNvipABw/DHqLV4Viju7X/NprOcLdsRR73el2r2rhtw9yhBv14i1
sfhg6ErIbucmUgHyW4V5yqYUKfmQOdrOCbiU8l9UxTnEyaH4/OrlIUMhjKDiRQFmm67hpcwf72Rt
4KRmZKOKWXsfFoQPP7fWyGc7GOz2cgLNRnJIW4fLl39Y78A6S1Nrbh18z3O1al4y3QitH2M24miP
okYBE6FzrdFXcOjtAyVX8KK0CpGGF4deenrJxx7F6rnN6286LcXOrypbj31XreKXqEgomoshDqmg
KMtbQwAV8mOv9r40NXxun4Iaxgzh6DrvAT7Gnxex1LqvOojSX8LUit85oSvejK6iRkFVERP5TR7T
Ws5ywylPQAu76qy5tYWfcQjo7zQqwrLwM8cI8GGAAzafpnqck8sSl2ntR1Bpo6ciy2kRZhUq5icv
n1TYYUuIcC6OL1GKfXaSDpdeaVzxPBDlxd9bgKC4Geh9pJ+b1kMB14jU8L0xZVr9gGgZLhmllrcO
1THb/WOp0UQ6eD5u9x/ACIovwLApW9GSWK8QyFM91m0q2ZGTeH6EU/vJGqICEWXPO+dz7Lw6koWG
hJ7wT5CEpDKsx8NCxdY6cN/BQsXxe2c29blHh+l9OSI2f3/33U6N/JQ8FVklkgCy4vVQeANEDXTP
JtDHpriGrhY/O7MG8MrJ5mdYKEdJ+M+21/o6orfHruLiky/Nttpj9LMBHgpo7xxayvR21tvlm56K
RFwz/g9vSsMI/+rQ440Cotgwep/PlVmcKko1y8mxQy/8UrnT+IWnOqn8jIZw+Gy2rfZPVTdt4/O4
NN8E9ZT3yVRRQYmTaHHfIvxMst8M0fhYKClqcmRc+nRqM7tR/V5PvBiRO8/66nRG9N3Ceftzo7Vl
6Ft2YdXnIsqnyF8gzXxt40JUJ4Ay9d8lHqaf1LRUfvQDqDnUJUb3a9whfOO3SdQ90szNl+B/KDuP
JbtxZYt+ESPozZQ8przKqKSSJghZ0BMAHcivf+u80b3VilbccatFHRImc+c2VT+bJ1k77i9I6Hh5
q0zUe55sPUX75Wt89udw/oQPXHzTjo3/a1uIMTnE4V59p8Yz6ujZnfBj1RLm+2Ev045RSa2Tp3Jp
x0+EFu1dnjpi7Ao1IjK/7Rovfd2R2smHfizdKO9Yp+pln8u1fNznRM9QbcZwag++dPvoUXSYiReZ
3zdsPJwDbto0s5+CqYymwgn08uaYrhoRaplqOw1sASw5cRMCvCK8sjnMEMw6kA3RPLXNJYg69MT8
sGLb5Oao3bch9xZQ09MAPvFxdmpa2J4skamIRbjV+bwYebvP2bA+znZ3jlIyF/vL+n5/017c06lm
GZyzd1FvvFvfK9sMmjBEMBsbdeNNWXuHZKROCrPxH/7ysPc9yuVhCVctxQuSGOiS/72ZpgkhxTZH
HpGoblvYdk5OqZj/Rvz5R7V2GXFckvy4mS4gXhT892OYyIcaSZ9beHVfOsc+lfYWtEkcI8m5mxs/
sy9CRvNtvOgRC902Dde8TV2nLrze03+jvGL9cflh/7mp+Rdd3vOFmH1xCn/P18RQ0K/slhBE0VPW
fUzm1lkY7EWZwa08rqLPqyT1NhzDix7Q0xgqyDXq9ys8VWocT3ttJ9gFvkMCvJqM+mQJgw/gUK0l
vArZr+XBz0yT5KOaTX0lyG8A3VKT6xcmJuH6SUV1ExyH0e/KXNhKeMemi5PTOE6dPHqlmB/NMkr+
dFtejpysHfN0TQd5gry4LwUBk1ufz9GS/F7dSvfnLFiq9lg7mffESZH0x3ay2Qc5ifWrUV54UcmJ
qDprnKfeWhd9arGEDtu7FCMvfJXxaIsyHsJvWi2QPCs9zg+iRVef44C/xtd1X1fiKHzlfGkGGT8k
GIyRWYwWNgPW12yzmjKUPSgBwo+h9ofbuiztche6c/o2GB1upNOY7nos91EWzV5q9+Sa1H5h+jdd
b8bWcEMa4X2cw3SKcmcecHxs5PCBKdJQH6zcCYrTadoITC3SISikn9T3iMFZVUzTto/I4ZMbggMo
63CXZprSDWJOcwKUwK8nHLTnMy0VRpxNu+23su16OORkoxQJrjtf2Qf8C314ATezO0cSMW1HRIpq
nWE9aRluCNVSW7/EkgnnYWkiTS9WEuCYm8Q06iCWrnyUPdXK85xq87WsXbygJdmEr4z4+jS3wl+/
9DhOOofet/1P1x33+GrAwngvGqdL32wljUOlM8qmgAkRvQHUbi9LO6UPZUoibLE5U/Zj5x//Yo3y
1cWFI/4yDV7dFa4TZq+u3UV5HONSqMPW714Cg0j4uPVWgSLNYJViKrZEyA+z15d+YSdkRTkZxrKG
nhPYKu/iLRs/DV06/lyc1t2OUOTVA1Qzxg9B5UV33a795pDNugtyo1H+QlJ0XOeQjUN9Mp2DbZTB
DSI4MVxMfvZTu/3am62vrtJpCHgdbRptdbG33vybZqI3xzK1+2uEjGV7TQJJmCmx7M5YVL1Znbt1
M5EukjKtaxyjkvgJB5fqZUYdGd1GDW8vp2++6OjMWPF393HVndk/8tkES0q2WG/2qeYunJa7KJy7
7CaS4bAWS2Vje7yI78p8neq2P/aaYQeRONsSXPej7d8Ixh1trpPEOZf1RH4ATjXl98r24mFYU90S
g6Tct6j3pyTvgkA+zSu5y6gf/PAQSYd20MGz5DF0otYv4nILfi2mTaY8nJHu5Ba/lge/TA1LtFna
F4kO2T9nLp5YzSLS6C7xBCRJuYXKvSYmI4yKum6qqM5ln/R+ERE2e3cZIn7tHOuzV21TP/fiAq3Z
ZrcfhUNSJQRfGau8E826FJmFgmUDX2nqDy8kIWdAZPYQ0wjJK7FU6gO6/Pib6tfE5NNOnktxSa4y
J9xs5iUPDIvqJqyD5lE6pLnlZTCr5HPW1OlpcRm0HZpxi4tQNO7yYRZ+Wz35RP3qYqzN0OJQyww3
pyXy0oMzLfY5CXyTHvCgSSecXZV9SRg69MUUlAJ+jkzbgZFqzIM9W1ftyTF9GRZ1Ksr9dgxX0950
e1j/cATt6nVby2E7kvhTuiedYmNaQGpOsoPgle15aq0kOWpz1meSUOVwnMKqecCfHE6JX5KsdoME
NVbVuRZqKPNB7ll3v8hY/mZKkSRHSP1bcHLCeYzOSbu53+zKgDfH02SNDsZrgp902tRAw1YH5x13
9ri4+Bk+4knSiUIrMUHPSdYEurdft6CMYTS5N44zZJKtuAdrUe/odu59lh225dAwn1XpJx+WxAu/
yirDfWxXao0fkQfP7UkPWdmd+la7T1sT7dvFwrL/kKwl34R4oJKQlKrdWdZ+q65rP+q+uReDmYKs
0vkpHmK3PLdc0+vNtth+zp2h8z7tnZk4mn1b3iw4fUbMKvzhDbwuXLCX6tdPzYbHeb7uyTQRCEdk
9GoCtsuAKEWfurBJnxbjEdJlvSmJDpCK9/TojKLE+6BfK104Y5/+NnaODOQD3X9iW7pLTt6L016v
vnB/1OGu1c0+d94TmRrBfKzHIb5pMNpTZ+aLY8pLGsyziGOqRtf48f60mlreOpSmVBSCzyJHLLWv
E6naj07luCMX4dh9q+wy+LnSyv2O4LbycyG26d4IlvlhtTh83WBrNQ6oAMKoOkVlll3FdtlRMJFb
a/IRro84leu0ZIUylMZzj5bkAEXOhLdZaSac5WtlNWQv3VxgsWz7qpcLNzzzpulzOGzTh7b0NjeP
jXG8QzMLV90MnsLtm9Sx6gvVZUgEvZcNQ5EsEJdv1mopqyIkGVxRFXjODeVphK6KVb+3Z+L4hgYF
bzWH2ARuA0bzUa1CwqCn4JMxmrOw2ufqJxRe6eeODlt5redq8/PL6ds/Cs1nuR72xdf3dYrByetO
yV3dDUxTypzJyp4RgdnXFwZM6X1odq/L8jjoxHzc2NZLIRevDegIpnTlULhcPFMS7i8EFfrDEVba
PoJyjON2JcJ6Kw9tMnSf3LauRd7oQX0YnSb5Nocdf6yOZYQjkDXbB1WjlCik5KQ6qSqrMwpxGX0a
RBY+KeaQ03FpvMSesFVd/dM+NVNdcDkJvO8ThXBkiFfyg2jBzalVcgN8kH7p5ktqWR1mjNZ75el9
ydPQeuud51k6xIsUJSwipcUz8d1A5p5U4tlxvLkvJJSab1bWWYAs1hXBcVYun2lzjXnw9OAm57Uy
lblREUKKz1VVUcEl9Rx9HmvXmQpyLpO3dAf1OPhRi3tU4mODebHZkvdYvos0Z+4wr/dRGc5JvvO3
whYcwC2yyXfa3A5+AODRi7GMc5Om6/2wEJiRp8qt6dwJ86xy9LSbKGTn2w/JvNWEfwk3fqSrSq9H
f16doueRPwkzlVggSzw6xqAN2lNY+1bBeRLTdlZ7lqBhrqPomwt+nuVCGfEDWkEnD6TmDNVr0MuQ
8XocqM+1l7RdXoeLd5fFy57lfucFn0ogBqzOnMa5wp7ISQ+zv4TBmVNd3yX7Hma53jz3F5BBRGql
nSkK1lQctG0poNxAlOLKpmvlFrWOSlOoaI3qA2YW3k90C87lu0iPRewFzaERQTqfcNLtn4MhkoZb
w98URJpK77mPmP0rYllukGYMoUx7LXEI3Bf9UBaDrNP1NuCoqm/TpbYDu3okHAI7veRm76Bn59uq
jTixOY0uunja78N+9MUhnWW75RVTF27YJDRAG/DN4IgvsyrPMwrmGXWGZmIONYJsYTmny1XlO15y
8obe/xz1AMFnzH/YDtq67hMNUtUcE69Ps7uyIakxd0W73rdB1DTXrce1laugwo5WMDt5cUfjTcdy
3t1vxK8Z9ySkb8y5blf9OXEtAyW6CPkYrbRShS4xhcujbFVXVC4bQ4PJJXBJxn16Q40dDLkPWNqd
ga6c+KCZm7q4twfs4p4gQIv37OKUeXwxbiPohxxt2rkhJnFR+2Me0nWAVxGQAPcjQppSELYxfhRZ
xPsZsRt6GyVuP6zQcsM5Yi5TSss++tqM/qSLlrQgjiUWOJc6AMqdsRoftdEd4Wv5jKwccIpEb3nj
T+N9b9tmyXWX7FD2kDNj9mZYvEW8t1FwCiUYQi6iDBo53x45F0+W8F1XNX8f6yruOYS67FMdz6lH
LWlCUeXk58T1WcQr/D/mOyqlICOlM2/gOr9SQoeUbGG8pLleZfBD9XiJ5T45UuMpdbSqP6a9zZhp
4I6W5FG02AVdnwLcJ7S2Pc5J0IzHAaphlMNOR1LSIe7hYMsyAknM7nTjucWe5GYPbM3PwHvKO3dR
04VFgAJlz/egb/YCvaL1iqCfl8doL1doprAufmkp45beoEruzKBDQsr6tE+4DLGnehQc6F/maOIu
qVmXe97s8X7H8UCBHQyGIoXUX/9X35TiyXS9fhv3zunugmbZHJzmIov8MsDL5iJjEUVNAu+ru2yb
Lhax+jFzpTS7reUWPfFFvKAwNAQnhBh+QrjKYj/JeoPt0sBi84pwEQEBbpFMbn1bwRZHiKPuo3Xj
mjdV2lco3JiPHsQahy1ll3IOtXHmrchGE/+Ooz3KbiM1lZ9Kkkj4+vNi32b8OQjGmxzzcwgzgC1v
CZNrbwgXv0jHIHi0gbf1YH66vbONO8LtbEr1MRwkBeciaz7zOhGiVMSaXPrcBH43Fb1V4tbXmNIV
a1NPwaGyZdcWi9Tly4KxsIb+aiC+VFk1l7eqnFdBik28DjnI5oTloI324zKW4XCD2Xz0q0yqsDlU
k6Ihj71VJlcb8rDhMFbxtOamyZzXvffNUERAhsPZ7wikif25S/Ooj1HY8ifAxTqXnmBcumHO92Sx
NdsuU9WB5Rl+r9BufyudGodGY9VMpDiHekcAvJh+Rnqa/fuk29vxGGRT/MsyJyFPdFctPTUlaj42
dVUf1qwGc2tICFJc4B1/ZA+IJ/vpObv/Y9aSZezW9cWzAGHAyIyk2n5toro4aE2xwrkEg5hiARX7
bJwQpiUJ8R0bze0dDsZxDl8xjEx/J94WEXThTWl5qBc7JndrF05P/RyXXzBui9tDRavQ5EC3436z
k7n3i3CA6Tql9sqKtnXbH57buCs3cQWwMJt0fvHVWsmryYVpeZWKYGUDurb/3a3+Wh8bSrQGKLQP
3mzfLt/mpB6cgswTVwHDdBkwTLsae3VRwBEurfZQ59ESLrqY0zl5ckzEnAQL6RBOrMDYDurmmMyc
fKl3j6oFWmevZZDk+BFVv1viBcrLdYlHdw8Z/edEwtH3uR7Lhl6q6dsDrKm5OWxegD6Q0c/wfRLk
+h2E19bn0paLPlCetTXA4qwf1kSEfIxkUYBCyeIzT+CNrydXL9GbqxamBHFWL1MeVEMy5DXHTH80
1o1+6zimsViqy8wTNwYa8LqC5Mzyata868f1E2IUWRWSSurFscqZKA6sc6WZ0KQ5QjjD3bzMjGcb
7CzyQKwE3Y7U+p90pwPS3O0y/3R6qR9aXckfXTOIz3arqq8zZTNgNa7Qr9qrwr0QvdxfN2LN/bwM
HeStbZhueSB3KQu/3ZZzQpNW5V4l/Xuz0eygQEXLedysJ88LQczPZhum5y2twF1GNdYNXbXmVjQg
0PMBA6ZYFjh9q49pQthqHsrBPnFcg1PU1lm/KSccfmu1DgoJU5WYYtnDps93XPyesPUKXsQsmmva
gvl3tE/Bc8kG+mXVAHuvBUMZ6P1dsNusDGIkQ9qN11xgp5vmLs0oUffhlr5qWsQlL8EdvnneOJQH
qC1JfdQqpg7H+nhktBLt5hFAZ2spsqd6KZjK9OYpohetboJsRylQ+13wxZRx/zj7/vIta1Sz3Omt
TVdmk2sS5a6OpbqrTJn2R/pw0khstg6HatTZcN0wO/hZgfXfZkRC9jf4SyZPOJZdvOaYO6oi3HbP
PaIIVHfp5Ewfm9XZf+A32X9Eips0p77vgY1nBrj3ybgPEt5ijHUw1K1mzMe5jz53nZ3FYdepUheQ
a3wmK0wwaw2d3lxx/KrTFHalk8e+4AC33GEMxtzBcYuOc/pp97iq0ThPIJJw4iIcnlxvAB6tZf/s
xWbebsA2wpedWplZ30LbfIRKqqtcArwTTMrw7XrpQEqLtnJH1oxxAO+7jvi7vDZb7xVl6mTtcZsC
2xVmbjE/86HXfWhNoLcrmWVN+hAyOPyNnc3+OmDVNhfrdqmjy61Jr6Xo1poyzdXrE1sAaEhP1fww
yro3eFHHa1e0GT65RdOY4DUKB2YWE4ERl6mL03t3ugymmxIYQ+SrQbh73ozc9VFUfdKemcFbRp3r
rn6sm61eIecORJ5hqlsfRBkRJzCaOaQYYHr+W6yrvdv0sv9sG87Re3fwVrYlKvDpTPm73ET74I9X
m26dq3hz5cw4KJ5JawVm7c8jNcu3zFo62UDt/kmJQHeHLtT1EzGyzocwUeHLyAS1ymcdJ09ol7sv
ulqd6tg3CdTr0fH5K+1GQnkRR0tPY7iGAiDAblwXhq4xKgIO7+ZQTuLCOR6nS6Jkv01fKWTrz+Wc
chkmwlGSTZ8yvaqwZrsCGdlnxK4Bu6JpanqtZHNVUSq3xy+j0Zd016j6IYIlGvNpgZp11IuVLXMY
f+xy1OuDzRFr+K+UJPFz2NpkLOY2tTdyUF6WqyRyrttlm8LbNYY7v8zdXF21m1++djsw0l2Jz6M+
SSx6K+r7hbYkDFT0ZadZKY8REDdXQj023CVJKrJiY+D/ijtQVJ+QoQ3RYW43XZ4Y3conuFIt4Soe
0JQavOwMh37+Emmb3BvrNIzWGt+9huVfD8yVDBuh6bLmzmOKNeX+0lSPju9xn5t5GetjP/Xim4T5
p3K9GE5DgpwRh6XtjrTEpYR6EdviUTq2fTMd40WMn/e2h/1qFEdFjtuieUXB6PyoWQA/JvgMZcGk
QryFjV9/GCeqhmJfdcBUHI+X87wbEL6yUv18XGI5kni4dO1N28+OPHnu6NyknHbxEcOUECLTkoj+
qhnbvStiEhS6XFUxt804Rt5dGE5zcsSngHqLHhgts59U5SkzvhyK0mjvegemZ6ow6PlcMw+L8rm0
lKtxt6wpELueetCzOORy5oilwpDw+jKOn40RcVbfJ2bIKImi3f/ZwcT4PoQYvxaN13rUARPeFpms
OKlnnOMLhm5jkmeDMB/Wbq+8AzujS/Dz2Aj8C7N5C8+x17qSxqHcP09BtLpFs8VDcJgcEB8qCG+u
i2Sw4eehhc19W5LB5OcGesn95myZV+is8z4s+6W15PCJyltYpsNHQT7IhUrie88RxTMOgGHEMLdr
mxtGHWlZ4EHmvCQaS5Ei9Wr/Q0uH0z8Jv9t/dlAd0ush7OfXtKrkY6zTUyWVO15ZxwMb62LjgwqE
WxNCMsiy+ynb1jcGFqm6QibV3dIE6Z9OKzkZiFnl/2g6x3/c133MqCeXCZYoLcAHxf1DXFW6g9wK
KgcgnSRsaTOboDxemmwM8VWTHjhYZQZ0s876aoDiBXakWqZAG+Hw7Z1pg5LDMlzrhy0U9ovmrn4O
+DgVDK7J/z2kJZXuxTvvbgqyAX203w0f0AAoStfaCnDygP/mViRo5VgRQ/ra26ylBU1Y5jl5FyEC
2W6BDciHfQpWAbIPsB99jW1C2eAbUf2AEYH704TpZ50nmHVk94x1gfzSPgSeIuQmcg8bKzTi+G4d
9EywS8yHspedmw8xFmIEv8eTPA69nj6GGcFhtzNjjfG4tSjoaIFjZLoq3hWxIe6WfoND0qjT5tBX
H7Ec5bLxTSn3cwbk/opOOriAxhHdyrYwcLrawKzmfBob5GSl8STMIpl0YQ4KnoIAOdwdXA+x7I/h
3mMxSKXntadqbyBBHt10zlydB3rdotMSTJ3z0IE8E2qrmnZSv1RpTPlgZbqKq3WsGqoc0iyDjVO0
8hv/2LbWgXaySMic5mGuGEpvRTwGen7Vs9b7mapFSSevRQCjKbPQNvGp80vnxZ9smOJG7zcQo3LZ
xZyDx0R7ff0cyFgvInfxGG3xEd108DEkeLd/0L1jXcAXLp3wanRjVFWEa/pU1r3rOJ/dslu769qu
Orn8f1013JY4V8wvsbfs1FdOuqfDr2SofOoZhn48Y1IZGoZ8HpxopbXfV9e7imzjr/c6BEJnXqCW
/jdG1ss+FAyRab5ORsVS/BbZnpAdjdVsezv2RON+bohfmX4SnOOtD246iLiwGM/bTwxbjPuxW+Jm
qQuRxZ33ZXBU5MantmVCeCW8ZWGUPAZ7uv907HCh8VDDld96SLPNmccYZonyEsW9cSUSTvAWhI7L
5vYSrPMzAqvFhEF+asIR56ehH2tQF+Yp2D00vB1kE+OcRFdLtM/OSxf5A5XGvKoo+TyKxWyQmydX
s6Ui2Bbp91gHcfJ9jtMmmc4VU1JZ5qGNazWCOlVh96ZSbpmfGe2qONrUBtWtrap2+hBtGnPsAtkb
lt9lYkVyaw1ijXMVLEt359KVh+eUhI312AKc70+x4t8/5G7KoAALf2L8fspK2vZjXLqO/So2y7XB
pGTLrgzrm58We012BhSfl2tvWrgyS9dnkAKktpqbzZkxdY7HpFmuxm4lS2Tq22rlqpzH+gEaVKlP
w5rMw43Z3b0+LlEXNF/x+BCa3nZMzRHMM3SvDASTPa976tdD4GxdwiQDgKXYorBP3xp2zDMWgbW9
G7eIFmZ3uV+Pk53wR8DvefsyS1v+Mnb3zHXMIdAcbNiIL440g5tLZ1lfMd2U/sm6GcnyQxfMOTL6
NjnUXH/hEVOzZvgqx0YkNFhBZq+k4g8V3BubuJZsl59zpOvo4MJy3s7QMb1XpEfgShGIPSB1BvaW
I6dxHpmjyvbQpPX+ddPJ8Iwu2vu4pdJN6JLG6jjqsuoZIVAj5qVGcZszQCnve/rtxxQbDyjM4dhF
uYhF+XUa5egVS2SmJe+U2t46f99WCtnFdQ/e7OsfG6bkb+vc2BtHJbjPZ2B11/OI4T2dWXx0AvYF
SZfNdVDXGqbAtN8xBFra4yCX8HZg96z57s8Mb9QmzNUcVmtz1yYkZa7hxPhBBkp1+VL6iowAxuLM
5QF+vne7Zz+qQSVApkm79AfdQmw/7CVz3+eaE/Gj65gRMBpLU8IhoqTcmGoEUA9aL4bqUfJ2P1Ya
XcmhGRbzBtsofRZN5zUn2YskeR5I/f6sSbWEphPa6Gc2LM0GABON9NFb1PVFtNrmaGRmLyYPTYJJ
s2yA1VZLFO7dOHnrlRCt7q4Xdy2vVijMw32EiImMiCri+s5MD36BrR3TGrwnwXtW3y3vEK9HbaFm
UUvw5pEQXy7+nrGnFkmY6ygxX7XkbjrarYPFUdOvcxs3GfG38y62K6AsGR7GdOzKWzhUTke8YdW1
x0rs8+sOSWA80jtu37vYK39gZJ+mOQXmeBNIFXqnTevqq5lWSMppWdaPkworBpd+OsBW3PbJ5PHk
m1v6JXpWbPiz+4uwQRZeF5dTAb9no2ZxPGa909KTfKA6wldzUkdHLqulDZ1ci316KUva4dxtBkxL
EyodcwjtZh+nOlgUr8RGbl5yAu25NEnLiedl0KzkMnKcZ5naxrMHjPmZsT68h6XBmbpgWQJW13ul
bqWlxDouiHYWDrdLMmG0V/pLo4Pwo5tZ0eYc+6wbf9wm/85RxlS5yxzoTcoxbunxRojcw2iYJ4dg
UfZ1A5C9T8CRHBZPNj5Fo9wvXL/Ivx+kiR9x18HvtRs4vnNnb9LtWFbb9lhBxX0JKq27W8MQozyK
cKnxg4dsMB1FJGTKjIfy4pQapuEXxAAQf4lmqUAuvUifPL+ru9OswgzIh9YPyHWySzFv3vy159YN
i9bDCuczsop+P2gXrhsoW5nIo1tmFdboSTDeqhEe2ZtX72l13EMn/ZYMYxoUWvd2ObKt8U+ou74j
1d2OWXit3WG6XywhVwVuSGDqadf1N/7gAFiXHj3cidLA/6Sjxfzi9GSo1VTuBRsCx3ZpPK2XFqYm
C/q1rs1+VUOhwJe2cRjJQgdqXk1poo+exaH41uOme9o7L6YS+HdS5j94ZLDDsVZKMT5yqebe+x71
7bTNlFOgrqo2p86W0fVS//Up79n2uP3ieIQBOO50GbZH75jvtCc67vY+LZQCcU5avn40eHCdGrgc
dgtkUWFG/pef9g8+3uWh/0//RIUJfnj57/9Bt5+lxx0ksKcOCRm+xTB5eBmSUZw7Rvf/+6MITYac
i4EU98l7kRYmPF67NSoplAefIEir6SzjZj6Xnu7/YlfynkV7MU6+JLT/fxwEbnTvGHnlqno23JIW
olZ93ghyEpqkq87shQbCZv/9f14fF34widQ4nEEEfPflmk3tAuZIBm1g86/bfbHXKSfoX97fn34U
BGZkrD42qP9YH6jZu6SxdVbA2CNudoXwHQi0ye0SMe2tTfQX9uQfloZHirtPBY84ggH9fy8NH0L4
OKLxL7JYf69CtznIFUp5NQ9/swb5w/4i1QwZEMlt5FhF70ihqOK00k6VFUAf5gUeQHLfUu/+5f39
k6fJqsiQ5rEgYnwV3ktzVWQi2kI+kzOB2A+N8u+bqITb5ZNLl4yAAYtOl6JuS/GsY+t9YpY4H334
MS//+3rJInjeITcmKpp3/HUauwRpBm92NNDliyqDpgJDKwj+llTyh59MjAcLMwW4IwE6ePckvy7T
qib0tICB4x4mrwIMdEqEDNwxJ5x6fT6nH5V5AHG4iJzBOxjYTvm+qr+Ze/5zNQVYRTLjgozLSZq9
25JO6Y2MUmjvnbKx35mnMOzEklu/Ib+r/hZC/c+jlIddZInBxaGen//fS7euR08w9gAMS7z0XiX9
N6VihxkVhyhqi/DQyGX9i7DnvWzEQ0BHphbCNizxedPvnpnABQdu23nVRF0dUrfbGGbu47nLlDo4
Mt4gT61fU23r07+vpj8+OMHuDE8YUnLfM/ihmdhQN8yZJoAOFO6Q32H/bSdLGGE+hY0++p6GY9rP
fwsE/uM3veSLXFS3CZqg/37NfagJD+psVohg7z61Ttc/b0ELzLratfvw77/yn2cEwl7MkS83JDfW
e0+ZKhhrteiMZ/UyPbvrps/ezmDh35/yp18U0e0iNuKI8N57EtCyCyDWhDPWRgYd8cAga+672w3G
/F/uqD+t0chHC4bENLkMh/775e1NNuoEl6Yig8f1YKdNPIROrb54uDS4x70PxZpTJtTR8d9/4p9e
JCZ5JKSRtoi49vIK/uPGd2oXbHSm691Xv/va+jLqDm2G0//h35/zXkB72Q9ILRMknhFzxeDd9TE6
HjEJW5whLkA8iFEsu66evAPTCgSVEBrIpJmjnwZ65MMapOVffuY/b0uINLD/sYcJcU99nw0/Lz7j
WobNhcBPuwjxdc9rPyGMbq2zK+FOf7Pp+9PKwdjx4tgagOm/d+EsseaoN4StRTq7y4mQmCdBltCB
7LT0L/fY35707sXiM7pXm+bFyniIjm3nkQ1RN+LQaRVe//s3/OOjLvmtPmYWWJK92+BAXUIaEWZF
6FThd+wriEr/P+bOZDty5MzSr6KjdSML89CnpIW7w0e6cwoOERscjphnM0xP3x8i1ZLoyQp21ulF
aaVIBgPugMHst9/u/a4RV/dVHH0VYv7Z88JC8c9Lna1U1CC25BDKW3aRB9JaJ2s0pLfmEwJuIdUk
d/LXX+181tTRCc7WbrzdMwfaOrse2x+AbzKVfq/02gY/0oBUa/TWqY6K0DCGbu2EtHeMMWu/mMnO
b+rPK3uEtTNWeC/O3YyJLnE56rr03TZ13/Oy9HYpx8Ew9LXyi3fws0uBVVSZm0ESWubZHGPD6M9G
oUpstJ37jtjeXGKU+Ca6RvlqI3H+/OZvhYFspghDE2bl/TitZJls9DhE36oYw5HTGO2+yftmwcGF
fZO52Vc+ufPZk8vNdl34MagZoWKefTNNSDJSXK/zByVGPWm7G+unnQJ3BQeqZcnn4GTviyd3PqXN
F2U6oWoz562gd1anxlZXC6dEs+lyAHqhK1a67QCU3DW4h9dUHJZPA6jcR7J2n6Jx6G//9JClpOEp
soEy+M5nL34XcsDWjLnw87ERG5Guy/LGyEN5lUeu5XMMWyIhKb/60p+MIbz6vCJzLquDj+rjg+0k
9T4XEX4KDOAxsHVlWlK/2u9hEyMu+PVX/GQUzYsG1KmZkstg+ngxr/GCLiXoy2ezmK5FbibXjdbG
B5KxNN9u9OCLW6p9ekELjCtgQiJAzlHmWeyEaphWAnl6o590urkcxri2eM5E6W3rru+/OdGU7hPR
6tfs/7IHesWGX2PfrRe5xwla4OUxDSs8HH5QBsZCI3j8q+L500+JWG1GCyI3PR/tAzt4wqYTlMoq
br1auNOCAWJtm0xpt41tZS+/fgw/65x/N5DNI93BAIM9HU2D+ofKrkW82IyD9CM8Y1dOMDh3wpPd
bV9K4xTrNIT1MIi/eS2d3qweigOpq/EKl1NwSOOs3XZO2Xvr/86HYiNqgpEEKXMOlGloh+pz9JGf
VnZ+sJPRW02T3S66Luh8d6TbZXI0vyxbYR1bdap8KyvRfPPk/VqCaiedtfyiXvxsGiKoxqX0hihh
njN7UPuHQalzIj31UX5AZC7WlXC7S/ZYz2kVOhxJDfUXs9Bn14QLQTkMXJYF7GzlAtKpTkofCh8b
UYJARu/mkyvhXCej26ULzvroQeSB6XyxmHx6XVIGZrYlKgb7fMrl0HyK6M2RdW7YHDeIYgbOSmJL
OXyJ8NYqarRO0tr84rl/el1QiPPEh9v7/LGXIhpiaRXCV/XM2DpJatsoj0VyCLCGr7py1DhDwXn2
xVQ038bzV4BXjlUNkDa4xzNOQ48CWOoGthAQm91dHA/tSpe2dffrQf3JkkIsEN5yXmzokuewAeSm
mSW8qWVyKxPfA0+0w0OA5qIN3/E2d+wmB31JtWCAaJXGF/XdJ7dW50GS92lqqPvOSxFKh7FJtYih
lCX2IbFR17skOm0oWltfFDpqv7r9iqzzyWTGRenBUCjMVvez8cviBqDWYxmTkiNn8Cos2CM9+NQJ
4qVj9d2ff0dhIunzuk1Is3q+bLrtDGq2XeGb2agcWrttriPEv+VaxUgZL9VMhOvRc8arXz/Zz+4t
DQGqPG6sTnLzx6VMYK+wENwLX5GT2Iyllm+FVak+Vlz3SkfSjpuwGa//Gxc16XjM4UVzOf3xolXe
xmpmsVjbaVQeBpzl2Cws5SWsqmED4+dEDu+YfvGmfFIhUBkwhHXuow65/+NFxyBx7MwMhF8GeUtn
3JC3glzODBl7g1/119/wk7qdRAwMzozaOULovBwRut7JrqcGGzEgG3jN9lY/GbcKx54LgcV7acD2
Xot0ah5/feU/UHdZFDk3JWt2JmzNCbkfv6daTCz9o4f8iOYBhxpjfao5s3zHozGuo8ogSNWoGuvF
rYKK7Fyt7SaUqJW3z8gJv+MIpz9Uel9EK0RQWAp+/ek+e6tYrnmxaG2yrzh7CFbXqwozN4uji7YN
SypCfyQQRw7S1UUQdn8WAfjzZtDxpm9LmUbIxsebMUau5tQ1u5gIPeXCEiAOdLqZm1gX+p9fAGaa
MNpSctpUMmc+XooDJqONMI/5ATL0DVXwfcFbvmGCYTvjNdalp+ep/+dvJ9G5APJA7xPcc/Yi4X8r
bXTe0rfykvaBVsjLPi5G3wvQoZgkxd38+nqfzRbA+FzPoMhzyZD6+B3dQp2wQhWd35mBuh0iqWG0
b8UdVkkNWnUenOyyTL9qJXw2aMCfEgADG3PGK368ahdHXh9iO/ALaRlL26sRomWxskJHqMzcAuOL
J/nJTGGgIjYNnichIufXq1xmYE6pe98aw/RYWXHz0OjmuKHFln7/9Q399FK4HCG3kapGLtLHr6Y5
IGyckEs5dT7uwtHGqKhItOFxWRdfhFp+chtN3Nis35wNzvy/j9cqShN/ClYKP63DYF3Y/VtuxvqW
jDUEzGi4vxibn3w1kJuQgDkRhjlxvkniyF1yTqz2fst85aMBTDcoIEzE5/ZXpPGf5LezKmgugYhO
AwNGb/lszrMjRGZ2PAy+SKJxaxnQDepYkddkFkPI7UXLZlQtrmLZqvu2wn1jtd50qfYy/BGDzH7G
/W1CQjCabTdnuDiGFdyGQSNPLlvAPUMh2RZYXLZhmIqv8GU/MXJ/+PDzlpUWpPXHYKxJM8jeRCnn
W01bIiYKsGlZ+mAdyLYrHko0HxSw4xA+su9sdmUdwyVBVKS8CaOMsYwADmhXvx6WnyxfnA9wrqZR
5jiceH0cKqpSAk9tGCqaLRRkSbk705k6qC1ov0BZpNtJ8VpMmKXxxZ7usyvTqaetzekEJKPzGcaS
UeVE4eAnqvNKRoVJrT6JE85zy9eEnj3YbRcv+taTXxSZnwxXDkXmbGLO3FB36h+/cog3rBCVNvjQ
0yOEaHa6IFzQ8K2amLxf391PZlG43PN16IzDPzn7jobIQoOVcIDtEMwyfrPPN2h6hkUlB2SQ49Rs
nVrvvviCn7z+8yRDagU1gaqfd9RHzZJNWmKAr0YIKCraWVTdYD22Uz8UzAAgQKrlr7/oH+4po5na
0ppPKmjunW9OkAqU2uDKkbcvbk+tFhUbvTT7DaLLr84QP7sUAxacMQWM+4cMuyrJOjtx4GXM8sw9
zrx4kXYuiiT621/UMJ9dChKVwRN0bYui4uNIKbRqTFxbGX0sw/Tr88aUSwuRS4Sgqc++GCvzCv5h
cgAySJsSrjrtViS6Z2+ii4sGzSx4hRhh9QmtdmLjkCsBtfzpR8Xcw15H5/7xv7MvpYXAEcLaGP2s
g5dg4gjDHkNAcOiV9dOvL/WH4T9zE22qYmZsdh0/2Zf/drRjpx6ogrl9jqm13grZVn6L93IlpDKu
aYSPD6qW9X92TZ8vSi99Rs6yCTjPz4pg6GFl1RApIXSDr6HHN8VIB88RyGh//f0+GR9cyiCrYP5y
lEkfx4eNK05D3zjroQTxtlbLiT18OsTznvP76dx/vAz/O3wrr34fCO3f/5M/v5TVCAIsEmd//Ptl
9VbciubtTRyfqv+cf/Wff/XjL/79GL80ZVu+i/O/9eGX+Pf/cf3Vk3j68AfMEjiIruVbM968tXh8
fl6ATzr/zf/XH/7l7ee/8m2s3v7215dSFmL+18K4LP76jx/tXv/2158Bcf/x7//+P354esr5vdu3
5jlm3P3+b/3zF96eWsHvGr+RD872YgaoYvmdoyT6t/knmvsbucYA9lR+xoE7k3xRNiL6219N+7d5
SmZo8AOKaYen2pby54/035B8oM1Co6BxpkuR9n8/14cn9K8n9hcYQ1dlXIiWSzIKPr7T7EJ1JD9w
8zi+pWw5r6JxYMUUfVjdbWBI+zhKFR8znrUnP7p8MkpNPuhMJNhlkNyLcfiB2h/Mo47Q3m2D4CLu
OeUKamjVXhK7uywao4eIQ/y1JSfzQuBGzLEROA7yt7KF3hEU0YEBW1wBQ4RjVrbxex+a6rWSxdaO
tpFysoK0uVHavj5pCTNLGvfyStVMcRxsWd23kxJij44Sv7ektdIHR/ER4Ld+4+nKXSJqcwVUK9wJ
bURQB5gB9Js61NeAhsxbs6mmjaGkyXPpuPRRorjn3GoqtkOVi+t+7KfDIODCDiLSLyBeTPC4pnxt
2VF6Ubb9UbfUq1DX/HBwbjKN1suka7cB9ENSf21gX6D5uQ1G8OS5EB3xcvkDpsOFGY/REijla4Cx
rOhD4pI43EF5vG/wdHAKI9aJNrH3B6qjG9mlHd717JaABTXbKLT6KzkG+Tpn3+Et1LDvH4qmGy8K
oGl8eine3L4yNzHerq026cYiy2f+JUTWZzJO1VtIR/VOGc1v5VT039PAM5Z5aCoblMsrLN+nBG3G
Bs00PpW81I8TzME7EqlH37GlvXVKpfsWxriyGrui96SrWb+P6t5eirSV98JATbvsI1byEGnDpScj
LMS5DwqkXOTsdxdZgIZacQ0M2Y4IXmTURZvZWXptGJW3KPCzbCqYQquqMi8tED4rvRRXTiselU5B
5VwbGPeQR6iDuStgUaDbWPVWJE+1xHRe2d5iHNDop/LZMeIbYPoxHMT0iEyn2rtjoi5FPkVrw0xK
v7SmA7ShQ00cjJJby6xqniO9KQCahalf5N1dp7v4atpQRhfofhUUtHXFh2i1hoDdwi5XDuZBt3bk
Pebi9KBFoCQCl7uDcRHdp53Xy3jMjbXaIeEOE8hxManG9ateu1Sr3oTOWw+HnVPvA/w0y5BNul8P
pbKhuqX/MHF7oyDYlxKYY9GlxwZ3Dtt1l6CU1t0QWmAu8HS4L1qvmOuyNvHWtJHjrjpNk1djbxJ6
E25sF7nW6IxYCGjwWnhdlgnORWxMvmp26wxJryEwcxYTiQ51OWxxINSAb7y3ptF2CiXS0knEQbMS
Un6NUVuEwhmOUQePCIv0Gt936Hd9cuh0/M2TtHjhjKjzezM9GFWs7busRnupqGuLYygYToWxiyvD
OLVldWo717welEwsUqd+aZXmzun68hLx4zUw7XiJ8yVdjECHuOfm5DuO8jRUTXrR2nFy06iJBN0E
zNcxy6WO8Rc+oZ3ZC8eeORNm2Sx4EZqnSZj2Ae+suUlH1UHOqyxnNMalEHyjKom+61mu4jjW+nuJ
GmoNWE7eIuk6ChcQQBLBY6uKvdOC9iiM9ySPd40ZxUc7HMz7lIYWmeqXgozGlTvSzW9cM1oZff9S
4NhehLVq3FtDDha5ceODVytrI8aVLUzl0atjdV006bRSmwgvWbOyRVxuijHfOhpvE8ZxyA54Yqt7
czSKZVI2L1mUXGO4l1dxawKRMI+I+XfE99yXjp4vYpjXKyrl2yCKX4vReXLwkltdVp3w5s38jiyb
oXfbKIuTPUQFnGXSbnYKTI37WsnBTLkGhDlHwac71c46gO3wYnRecxHPHqp+yKb3JinTVWFkPVQL
O+Soymk34IGY7lpVHXFrJAHqVFPZs1/J1ni/ZpR/xvuEFXtp6sW0weiClpwzlvUQecyGXhCt+tjp
t5x6hcseubRv5+UJOrG9sO2uWIempq1CWi+HkQzYgweL5GZ0HP1HDPoM11kktFNn581lG8R7bIIY
7OoK0W/mxfzudMzSEbuPWxhAde3olThUe6t1XvIYokU/OYjL37w0t94GHts+nbxrSkBzCVpneLbg
Bz6NVQrFzwoAFmaTs8pCfRXWIfpUDDRdbWm7xg2z29yJX4XQnJVZ1gYcM624L8XU3VR6nt23I4Rq
wFS7qFHTBa6T4lrB6Bwvx8QDoZJM9qMywLYovBwu7vBjdIq7IDfLVZ9MigETIzjBkHrpI6gQbSxy
UhGwVsH5CCPe7Vp/qqK4Ja9W0dv72I1Ap5AJCeQoNkJjPaSZEy/0oq5vigk/yrLtM8XdtKNi7lxl
UL4j8S8uKD+wAaZV4Xwz6YNai7io5HdHUfStN1nFlcDVs8NJTTZaWSqr1kxgPxI3pxeY+rvmgozg
ELZO0Oh3VcEi1RFF3xGbILtnibPIxT3fBVstrat7NBDWNxMLeLVMqwijegucz9uKMlCe4FHJm07X
m1vFcIsbvYraW0oRd0Hb115mtsSTnofBgugm3EKAKhelZw2XqH2nI2xQuY/SrNpYwZTelaZ2T0eC
ISbz8gBl2djHEGufuB8RC7Bdl28joAn6F5F8D/lL4yqLW+POoZ/RLZJQZ4YEFTL7zY2rtNhg9wVd
0xbdDfoTv3aRt7EPi1dh4N0mSYfRUT2BCrqBYsVKXAZLiVJqLb3szh6z4D1uens9Gsq2bcdNZr26
brFSoEUJs1ul8fSs6usOP/4qimIzWaReMF7GWRlcuKkUyy7pd6bWPbkdxrNFzkSx1GOlep7LxYNR
Su8qp9eJS2sKCJKJHA4XZfmEew93YijJXbKCo4UVl0OaRdLHrF+e6DbKFFp3piaBCfa9cVTBql6r
6RCuC/TyRHRM2POc9rpLNPuu4XXKmfyH+paMHN13E9O7YsPSPsWNtBDBsswABK19OcHLypPE3REd
XTIEqf5CUTVr4fX2m+20z2PmTHdZLXtuTt5sKlWar9Zo4UfFGMkKCpRdggG6bmvtYKGhvoWA5Kzj
oCafZ7A3fTnJjRNpz06i3nsGueFQvIpTCc9nGyY1s3qJRTUL4q2KxBFf8qulFBehi504cJglPfLq
J91U72OecYPXRg8PLELFW4f8DCwOmptJh82kgtwwiLNKwte6TZ9AWDWXkK18mG7WBe6w4saqyCQi
TTe6guOpf6+brjsUSlfeAeYxLnsCPrZ2BoamRQq9rPrB3NSZSF66wgv8DvzRYkoN465Hrk0pUNTu
u5FnBq+qVdsbvaKcLUmet4BFR1q2SO3ucgz3airLVZFvrB7YFDL3bR7YCAEVmD9h2UR7AAHNdmgB
VXhtEl6qLm54H6py5eO/U4h0h9ZmscLuCj2+ltPoPFhG5J36CVRWbZWg/OJOK+8Qz7flssSxqC6s
aPQqpvHYUHyzRAWIldqK9BUh3f2Ybg2FraoW3AIijt2pxkRKv3MViqneyASoFog4N9jRBNHeU7Nt
txU+KCcGmdCEsXGQqIkXzWgP2zQa813TVHIH8Ul/qF0NrgyFMFZXvfSypRXbqbrI69ZduLAifOk0
2bhkb4R+IbOCi1ACtKG8Twi+1SHm7htzoLtqThCM8DQ5KW+pqVCc6SNexZ/jPC7H6kczxIpfWXgp
4qJ87EVGZAbRSH2+YuCHK1XF0EsVpUVL7jKWn7YIDjkvGnzdtIFVQP1pQF8BruLrfe/lgEE95ZvX
KOO0UxwHa7E6AnhNaLVvq7YG/ZOhJQc8O8mHvqmxcUEby5cmchFr4cRS/VaEqa5zITQ7iynJDG2V
9WrAjVPdew0Hph9FJXyJynC+jQBnh6XwwvRmSIx8o7gBAaTFVOJLJGxxMdqKwZPP2edXmIyqMa7h
PJTp+C3roSjYRpJfMv+H6wSqpd+KBuFslseXgVLHayO0mic9GXihFQKh33WlnZ5SCGsLEdo98uj6
W9eWDaQRr+mXOIxPDuelgA4SjRN3iKMnJdrCobQvcos1yUib/GQ2stknBSRGnW0AExObOhYQc5kb
fIA+C80f3B25g61CpmqX2ahRFMh/QB4uglZ+55DQWmWuUNKlJ2Nra+Ep3knisiUSDru4HCXnBpz+
YICqwlnRnVCqYByGlK05+1rY0waZtbpym1I59Ar8FaW3p7VsXfUQsPL5edCAeU2ieptY5kxUwu28
rByZP7ZjZe2SyoX06CLDn2yN4DsnH7f8JxZUtWHTsmn7VHuw+25KCdFObtTae8aYD2EN+onX9eNC
zARnRdRzMB77ZNK22RZFg8rUI8zxEpedgfwOog3NGoXAgFXV3k6RcdM35t5tETMLW7tiw/BDeq/G
EO70pN10svd2cR5T44JRgHx2U7LjW3RG7+3BKzjQhc14x/hIl0L04pEP+j3oCsCxonxQeiIAoHCI
Jzs13/okOnRobsHwAlvKp7XnGsehxmkHAzUH6Ba9GxZvhKJWIF2lzobB64h6SfKHwa2ci8GU9x4g
ET+VUEC8PDhOUYp5qJf5qTHgSmhh5m6ncYD1x77YOsINdSEyW6vEUdS7So/ZcrGpACavFyt1cAJM
/UBxC5CXgN4X7ZQYF6YsNnGhFYdaz5ZGk66HqbBuGxBmayUop02tEXUURO4jE2G67eP0R6EWdrT0
rGRGxcaacq/iK/YrPNgbHn25CvTW2oog/dZ37BCZ2mLKC49U4ZQN/QKBUHFTBoECOSQsBBIhTc3o
i4cBtB+1c5bgboKVNpPk+MXan+CVx8n0gslXrCJSSqJFkUjAV1VwVTsW+53auTfiwoOWYgUJkIpE
Piedpi4tTeAK59XxjWoAOJ7AcdYH5eQ4nXejex27oiZwjzUbI1eKY5zm2aVF1+Zg1LG9rvFWrm1h
+pbVuIveIQZoMNgdGe14DHDlLjyLArMWJ6/2XhLpEn7BiekiBxE2KPoBa6S+IkLAW41ufSct5bZR
ymap1zONQWu/C2H3WzaVjFeLx4GXAFROZ8M7N0NMqwkLUh+eAkwW+84ap0ttyH5Mpgr0yOicrQAt
t2DzomJSaqmc45OukGMMgWHhVPwbuhtvELtEC21sqiXNFd1PwhwljbaqrJGCBz0DBQhX71rtKRaN
ZGLVfySwlHxIsnhFjGZVdTIggyMgnhlFPhVxZi7cDqmM69bposymaxiet4AZdzX4AHynSOCMxGIS
NrVqrYUmLOh8ESjBbao/K3rfbThPH9ft0MTP4BfkgjYXagTnB26ng6Bcr7FgbvqGxbhMtVvWivZS
ZrLa54AoluhF2GP15iEI9Gk381R0OwjpyAfrrhFXdeEBLQL20XvjFgITMoMeqqemMeGERbGL6Peh
VQQfyXCzrhvbjDcZkNo1JMdxZSftAxoredmmhQpA1H30TGaVokw2aQA1HEX7MaUe31YBjt1xgvlq
5O1dnydro0kuyrx5rThh89USB3TI99rAJ5r2RYujSINRlbfONxFYgCMx066ZYcSmwMF7wtatLydL
wRletzu26HDWnBIPttmEy8wM7XUJBRJ+jRh9mevXXhM7zKWK9sz27RnbZkoxn+u7inDShd4SvVID
MA1pwQAM6SDoYHAMwwhvXqcO0J8sa0m2NqBglmcIF+pOs/k/JWTaA7Lay7TSkMmEI4CinOYfMBXs
8rZ6rFDwkTqa3A2BcVLbUN26gJZ482jxeF3Dlt4eh9UEl/0lVlNwx00irCdizL1lGhW3lT48CcNG
opp72LkLuKphOIGqnIm+2C93cSOaHSY3EB1F4NGhUG50uyZ21WO7aZu4dY1wG2Z09MggjFcJfjD0
oPV2PjEBC6Z+Jw/evjRz96hSWHvduMLbUS9TNT30RfEg4eduFVuN17bVxBeai7vMRGvPjHLSAzIL
5nFSbGE0slzkgbcZhXtN4aH6tvRGpn6JfsYh7Kn29lhfmUZKNpiSFxSenXyPKMreCGh7ASFn49ge
gUoCLMK9DnWyVN3xsq6Nbe3yclJPEQwgC2UVeeIGmzG4TdkumbLFTS6GBUzpR05o6t2kY4FDSR3x
0S5Upbq2C3vTGIr97uItN+Ngk1bT96annIBjTBGXm8ZyomGxYM/TbBRoQMLSwx+e14VQ94OloWcX
VRe9wHgPF9LgvjmUZI9azo0n/WBpZ9YSulh3XQ7JQRftGjhTAzbRkksxgJol4reKhmwVOkXxzUzz
aDOYwwFViMvCMfbraTSe0CHv80BcaMEPh7zBBUSYtywvY1x2jECzo1kpCC1pKmp0yyrEwZK2s2pc
Iz1MkX09dDwur298gLyUTjkudDFNfuRgkxVpErLlLHw9WMd2/i22vZ2W4sosIUcDxEvgqeFaYk+v
e6NxZ0fGO+Y47SIaNbgCEURTJbKbC+TjyoXb/oD+96iYgsSyxFhZTf2K175bV60gMYq9oK9PSb7C
uOvBCemLZ9ZZzuatdNkbaAfSYvg+TE4FuWsA9l+/NabOCfpwogm9cNLsRbbDI/EG+N1sCAd2Hhnb
pAmTY9xH04VW69a3KWRyRyTGaDEfFJk8lXpnbL3uKPNJbusqfEkRBPhjrQ6w+duBbKshW9P/pmwB
ruB0F1qsHnAs1eyiIQul8MGmyj7luX2MOIj1onTi7lUs070+rfFEqd9jzhrcQUebXwXt1hjz5aC8
kdDUMv7r4cqEN9przUZP38fpXqrfMYKtYtbGKc2KFViRt9Eq1m7FkV0liuTKntpsJeGBLmyRd7Sw
IqjMmbILFRumwnThMJuDqYBJUYDgeI2kbq/ywlD3DoTOa9qZxgoUG7xPtclo4SvFnnI0uABLsoiV
4tZJgpNQ7H7T6XV8xOFQLat2uOsDKnSgUdBVmPulgjpowD3CkcGjbuZbOUGAKCclOpjQKo7c/mGt
SGsbSJMPWkbFtwao24pbJR+l8mh53VofBwSnDgkHRg5bNA+S1Whqza2Zz800V9+H2rRLeRMB2yYv
NoC3IA0PsNGXUnavhIyf0FAFa7ZHUDRaDr7rDuqhelDKcJN5IXcM406uVzQ4AIZkEHoTnDWmGk17
e7IwhceZsZ4cdSOHQDtEgyX9UqvMh59KatCGACb6vF+2UdssSiAvRzTe7nYAtLZmO5VRaFfttd4l
yi7mxIAz3QwZ6WALlm7XfGvBbYx0V7RheMH8G66dyhy+p7zsbEDIh+hvx9Da2jGDsESwuIFUuNNw
wwlWXAtKTux8r1LSFBp+U9pyH/bReJw4KVoDwPK7HCxo7CzVkY4KbXGd+pfxLq+kY6BiTW4bmUyr
BmLMDxKIDkmg0Pvqb+TMlZl5mPTw2ruCqikeqZvBqndLoL7OfkBUuSrchnZ/7LwMmWkvbUqJESfP
huRW69DYrFQ0wZqDORZ+2MtxAXEK5KnDi+DV5qGmMWuw6sUlJA9nslVWRpRRy8Yq4KfZk07IiMQX
AI9McarjMDXNgUiFib5Jz6TS0Z1Dp9geaZC+lxXsQiWomXgh4Dv+1GrtpQAi72eRoixGk2USJVa4
HV3RrCjWiLhRjK1Q8noL5zwmoUmj7sHF06+GqBcL1NXesa07GS1k4vFeF1bEzJoQMllriXPnDKzT
vcReWlJO7TonsYHP1XYUrXJHFsdAI5xgwRoECwP7xSYZ2TprNQQXLuddJfTenxW1LqnuXOhFaplX
a6fu6fFPpfpklvJCyWEEgwveea0RPeiW0FdQeY1NN9Ry3UE53OmDFyyDgUuMWncrWJffeLi13xUu
5BPH7UISNRL1Qcla9RWEIchDgDDRWwmAh90kHTFXymo5cSNfrNZUL6LMUZ+aeLI3diH6x9IZBvIO
HGeZlYSWihQWYGTT3K9jrN8hva7vyJi1Iy0ha5M0FJqSifAy8GJAhCKAROwV1xG7m2dYt3UD784b
VpankMcijeheJKUFITHpplNR5+kxEziUtKGtZ4RzfBx7WT1KBwh/r+TBmu5US1WbiZXRBjpobHKP
gV88hXVzRYpFC2WTXlJr1cqOEC/nxICQa7AtMYx3TS1vKfuqg4xz67tOHB0YUyuEDuslyV7mpkaf
KTAvCS4vQ3qRvbr3yskkVkWbboeEesTONAKB8kKMLLV6eOlk1MMZyT8bkQGwUZzGfejNoXntrFau
8sAt15C4Rr9v1GndTYlJUingyrifVnmYazfkRJQ7Xa/ax0K3xgsMvOUcnxe8NjqtE3pARajZ9BEb
k1GdF6+9QyPbjB0wZlN7JxSc4ctWCadXCcppoQCa29AqNQ7lcA/ZUXlyBhGwM7LFVs9Ved2GZggO
jihBghGzDQkpydJuvebQBoT9jjXFRdr288tTj+kyy4flLEUuqfFqPbiKg67fqpg8DlqIXHoEb06F
4GQvFTdgPxUcvdJiIP/B6UrB+WSa3jTs8P3/ZfIiN7lL93ZKOrJhOq84BFNLVsgwhb5BpNSKRNSI
KcZsfhfT//+TY/wPFFqgB51JIP+11GLXZm9/Kd//cnz6IND4x+/9rrhQzN9QSDhYVFHYI9FVZ8Xg
75ILfoS1c5aA4dNC64Yl55+iC8v8zdQcD+wDvgdUabPS9h+iC36EdgwCC1BT00YrpP0Z0cWsXvqX
igrjnIoB08bfjUGYeeFc/dOUfalPAk00CZUBLYinYQ7R5QVwF6KMrWtAsRt3INCvrKqvgs6sWdN+
dnFN08G80Hzkq5wL7xIYTfAzFM5TOBOCAk4Y09oVI8k+g5HdE9IJ2z4Mm2QJ2E1rOQ6OIEi1VbBr
azUj8lLW1ryKAUdGtcEpnVK4F8CMUpIV8hQ2I1sWcA52mh1Ez39EdPXYjZzbRxH5XgduOsenhqNx
xpzyWmn58NL3SjmsArU0F3mrBn7YWOKhUfUY8FGSiy1yPf011pAo0hg0umgdd0zruKuJGEEcXdHA
aMaLIIi863zM4x9iMtGshrgISBUI++F+PuMlz8l6AlFOLlTCAUK8jN082v4ciX/qhfsvVU0flFC/
VEn9T3wtPcI1f/VanmbdEi/ly9trWXyUQsFlmn/3X2IoVG8mSB5wEbo3K/t+fzN19TeShGcl6swC
+D/cnUdy3MqWhrfSG8ANeDMtoDyr6I00QVCkBG8SSNh5r6w31h/0TFMUW4w77J68F9cJBZOZ5/zn
N5D6+W/+xYbS/8KVyF0sl/RFxLio9/7FhlL/gtCNTQtkKQMpofV31iVL4JfF4cDmR73mahqrXNVt
mFn88zdkQHWyhU67lGPDXfUu06RYu0gn/XtSn+NoekpJ5IBJPoGFuF+1tn6KY2Vv24P9POMiti3j
5tWKYB0RzXSF/wdASmtb1c7Ampbqlpg674sRKfqGiMutG2rXGsEchiWu2DKeagv+SzXI+IdVgltR
ZVLON6vEooAe23OV/0Bgj/9f3obrXPWSW4msmjhNju19O2XFLancGfFeqcVwGSdSTnEPL9mbShCq
1rJGXGi9dnqJM1vgaaMkSqvSN5OrzKeYsvaUFCXYnkmvH6slpszlfV41eMDPJwmdRsMocgusz4xY
IRyk9IuEuWJXlcZ6cnCHHgnsvbQYEZ2cCGtEFHmFR5Usw33X5PcyMrxta2Kck5gvhuQBhk0Dr6SI
8CyuxHfPA+JbwvUolX1Fk/WFFN0FeNprnGivwlV2tZVjDKkWj06vrjlOtTssTo1NF5GPOpTmraFB
Yeg6ytyiUTYEOj82EIemaL4TWf3diJX+gnnfXVY5X+bCOVgFI08j1V9L7MNTzYiDcVKuyyQ8VqVH
FFUTTeSb5JiGFrl3ZmhlBjIsgcSIYRjq72GjBm39o1KbTSKd9nuhKWogQlym51acZv5jLS/iO2QP
9sowW3XtdJa+ko0IrFEvXx3CGFb2kDo3sZ7fxc0NNqXU8XlIb5MIcOQRb7Hca+8c3XiWOY2amTJ6
gYiUNvzUQpNg9PDqiPWYCTJwCb5RkubcNrq8JH0JfedEYZsUtD6hZtf81Mj29S7axU1uM97I1kYl
Hd8VyLGZZng++jdtOw7KRJSDqa9sz8H/BkrASikrQmlEBxo/xF+nhC+awUq+wkjrivJ3zdjcPSqu
4gIxQ6PihteaPuuoqFTJKijMoKiw26vq4lsSV/tBm1sUHg3pl+7ZAS7uXIWyUO+3k7AABDusblOi
ZbAABrK3sUgv2Mk7untVr6DslW5gSpS7zeL41hcNRq86YS5fdLf94sRKlazMyQxCLLhGAMIQ0LpC
4dsCmuYGEC8Yi9F2xyk0tnznQaMK3ce9/w6e88QCycU3BuWwiarZDiJLMb8oBG3wl+Z6FMotCGAv
V57SjfrKy+DSMrhgnSnFlUUkJenUOEkvfqIHt9yk82OX6YEXx4ifClrVTg9axYnPVjxft7gs70gp
Di/TZkeBUtKIzHvO4bXqNdDsiuq70pi5teKFrB1IHpC/v0aOCgVOBprFoZ0kXyzCPbEbBiDjrYDP
qZm55sQnIIWUvRQnx53tTPXOspzhyqBb3VZjHQVFK/Kt0Wu30C/W+A+vxjhGS2Kra7VxfpizccI6
NDrj2P5sTaFzjmssksAO3CzicGbW79sRPpFDtMFTDV47NCHd2KmpCvheUNN3s0CgkUKcW/Q9F202
hMz7WGPe6OEfZWB/3YMmDd2LgJnUmUq2Qfy3RURVEVHF+6kKvAtLvX7Byt0I3K6VuGF875vk0MXx
VczPwDWacDSgWk/GJWyT3I/0Xr3ESycwNeUY4pUuF3TV63ACbFgzTG/4aLWt4o1fNcFY3dXnEfcu
V4JgCZA4TFToN4zMN9vhEcvWi5QY6RU5SyWh3nT5Iej4GOOnDPF0TqcboFNeKyFXdknSFn83OZaV
vnVtXP9xPoFXmIHeMRSlExsChVitr2oGPcpwvk5FcRzVKDkTwJOuHasgWQ7fWi1xAkuOFxE6Vx+e
+4sXYWZtVkyDNFLK5pMSx0WAERuRv5W1i2SLeAgMw4Cc6tddf6eG/WoQhJPaX6Naw7e7FozZbBI3
lKcxxi05HuedYJYVq+2zK9ytFP3dqDFRmsZHsgd7OvTxy9T1J4ZZ0NqIrkgigZOr4p0iZ+jOuVkq
B3DRYE4WVmBfloEU2FZaZEm8wGtSKCeBcJtieCYBPYYOO1870F4Cu0gC1Ib01q9ab8hjKEo9gLv2
0o6jsbKjhyGa0pPBbP5r0vVe0FQAyJx3xF5x+LWhv+h2fRfrKr9xHUHukupep2P0LDyy1VW5S2xm
Ezg/751BKFvGHcMTZnSgaAqkgNLkSLRtcckMelWN39CNM5OLii+OB6bvOF+YMTLvSZihufNaSrX3
fL11YOkk50SrrzSlPYKW/4hqMfmq3YPmeOYhwbIB+AZ7Tzp302eU9UKyC/wpcvB8BP33kSO1LcEs
LxPj9Y23MI/VhYMcESS26n4SkzUJeTdb2MpGWCv3+cJgJk1Q+VnzB6nlJGvCoiLfw0v6gfGaPGEr
2F1ZqtKv5qQgqnNhSVOcK2fiHax91bfqdTS48Y9w4VVLeyqvxE+ydUy+ztbzpPMUayPhDfbCy9ba
dt4UC1e71i1n7y38bTHPxjdv4XTnHCeUFhnEMQjfEFqZ0C0ccMcpu0ei46vnRijmQbDHMg0Db2uX
Xndcul536X8jrBVGRmF0xa2e5jfZHOqXrqIkzNHcINXLyYfabO26RNYbYrsaktviqv3huZVHXlha
+ibzg2fbTMeAwDHrYBYFWFbR6MfZmJ4Vj7CjzMsitppC3HkdeAP7BbvvCNHAnoZAMJm8ViOyHga1
gHM8DgTutQgk9mKS+D1LsRBa4HWc8AWuj9AUYI1YQr1U55yYIxY323vDvM4qEoEzjz36JbarVvds
uaMfRkQRkAAr87Wo4stCj7vLMXUtnIiFLRKQ+qa5Jk5SQd0n5xW5yBa+azEYaWqbw5kJr0DjDG3L
m5PooABMeKsUUe6qSsOxWoWJVa27PLGf5BiNl3EmniUDkgBXouHbYJFGRg1ZbWU0LSA0Ge5pkDN3
ucEofD7oaDhvFrvJDe2XheEutvwrNkeU5Ykyb6O4So5OrNoMDc9wz+BetRsjDEjKJXzruddGEF5Z
vJBs6iuTHTC5OeIn7Hulnu9L2cv7JB/POY/YcoevaZEflQnMyc6HPSqB9LLryAt1ZASpNqrZmxAR
8mDlKoRwSwysHkA3uSDJ1QsYdmDHQ9UwNBmzjjQAr6muHVyIjrhF4ztA6Ay+LSSEaJg+8d3mHBYz
CVzbIc1foVeBbI9Ofj+F/UOLr7JvZAYsFcynGUHGO6Msow02Ubhba+VGMPa/VLzqRJTxDinEvcgy
2tTcE7fjgAS1t6+9+DjoLMIZl1/fsqAdkAN+NpfQRdwIN4U7XqHF89XmpFUZ9ShJYCKh1k+UnGAp
Q6nuLeJvIqBaU5/2cBqJinE2dU6UbKgkN0MEk2GAQryJgNaKJHyYZwl3t0bRmE52cSAPkalcV3nX
YwR/i2SdrZmpa9eKHwy7IUBxYL+soYWROV9OTzQXT5zV+E/UjF2ktdNdoqAs79LBBWw/Vi2fPv/u
M+25DZWCwwLwENBpChpbvsBAmQ+dd0ec9gXEkw1MnHbtje0AHEwybWKhUP/JT4HbNMPcz9pHEkhx
3aQmzFsvoL+70mFgBCqtDek2l6E7HBzpMDATYfLdG8h6DL30JORyxsgHLRbKheFmp9JK5jUpapDL
opPV3mNfXDFO7E+qzC4mcz4YM4GbcwX8p+fZrWdB1ffkARN1JoFVGZTI6XJt4phUJYjv97yDsoLb
91dGSwmD+/mo5cqKoqz2B0JV1p30yMlq4myTFQwgge0OZk8NzhGGveRKsIjXNXY4CXGxHAz8EcpI
5GZjLzHw9hmrHnbg+bKd4e87JT/Tk5sIM+/HLIGU0kwCtsbfBxH+r8EDSzYqVld/AgiOSL366q1E
6t//0T+RAe2vRSK1qGxV8J+f7gH/RgaQ9+j8bZxotcWK9n+QAeOvRbxkqIBpJoZ0i9/uv5ABDWTA
wXrHQCgFBG/+LcgOCOA9NgA0iOsRZhGmBQnDey8fzdMwLWY7K2GliOaGmN35oHQteboNabZAullA
0GBcQlfGJ0VFJtHmD45Vv5I/+LWfjIPeyWcKZW+NJzE8pKmWfNG9wYDEpmYma4LJMkUJ8xS2er19
jpJx2EwOp8KSMQweuHjRD5dk8M0bowwfBocgF5sitWyLa0Uzkl3sToo/0NRMCw9OjbRLvRuvCnVK
/L5fCKeKdnJJPb5thkPlagdg/ejQKPH9mMjv+s9TCa3VudQnPDgYWwVh1zordMrZ0l+ShBeH3zRv
2DEAOZcwYkcne0KkxooqoiPqH9J1im6v1bDdeiKQQp2pfGfXNzrpNdsyzbvA6cZ8N8z5mT5Z34dK
fnSc6gIZxdEBNDoliXXdUSyVM6G4gDGVP5GEvBFZepkqU76G4hCuERVeFYpBEjJHcddMu7RXrC2W
oeXWS4u1m7Vbp3I0OEwtQaARratuP8hWXc2N5zc0gKuUjLTUo1ofDeM2isazqElEN6sbFRmo6Ood
TTjVV7NHw++XtbF31eiiV421m3QXA8faKCC3F0wM8IbHRbq+yzMGvqVw7r2WUIIkNB4mx6t8YAFS
ZmyNAJnmHk+iDU2VskPuWZ4mk0yeFPKh0jbMag1+zMA4vWHEQjJ7vVQpWRnr+1jUVEztvC/j8LYA
NCkLa17hnUCSDlGDZYug2DKbdYogzimcwp+6HLJktlfo91EA7IRln5KcqKEs3ZZIoNFVZHB1M1zp
RXQcSAzzFSw/Vwq9NgUeNvUabUZWSrlSiEZsmMFQEX9P3JDg1zpcz31GKS3op7vE2YZp99KbgGRL
Naa1E0eFjll5kW1xD+Xfgyml6rDniI/epYIUFpX6jazmr2jZtlDO2s3UlRfwTx+UNruiMLikniQ8
vr9DDLEiXC7IRiYthMevdGyl2lTbJnVKQhyUbLLO3W8iL7ajmwHwljozRK1ENjMQd5YSNjI4KhEv
8mbs9b1q2BdGNe7RgsCSnGhYsg6aX20a6Ybv5yEsnTPFH81PZ99oLoHA2VBdKImI1mUjdtlo1H5I
mzvNGZ7yPytYiphCQkdJ9WJdm9FtXZJbUVdrZwofB8hXPAr5DX8E0tziF1NXHqayFGQ8mMQHmS+z
4zw3rTwSTf3iqC2KtNG6ww0GXoad3IIW7kdHuzCYjBkQkYji2ek/J0/TIn8jnt7WLpuy3uJufu0p
VFju5F2gp7+PyX6LhL7GDOFWEF9WM8GiSPQj6kt9GW15dnmn42+9CjNtA36+tYlkIRTEezSIqesQ
BJpt+DwvA7HZENcNVElS60+yrndzCkZP6jSjT3Wnpf0iX4G1UFevjsz3qfuq5xyqalvdDiSV07Co
0IYZuzWEn23ckk1iUTZYy0yOJM4SGoP54jpNv3dMp9jU44OhRsdwyUsltda3Gr4pvdTv+AuS+Egf
m1pS/Gb9C59oSJetk5hkFutUCGulseEIRTnQjWxCWESXItXKvd1YG7vq7gQTQxholz2p3j7t5Tar
IF5JVRbkcarWdvCoHec6vneVgVo48UXmPXLCB6Qen3rH1QK3T3bFccgCz37wyvvYvacinP2JoXCt
xYy0B+O6TySb/0yVQDtejPpD1jRb6YVB604vFVW0NKGhexM2EknrpbuWOepag++8zIKsMTmr6Uhm
FwlhvpHYR8KATgX4WwXp2TdYuug45oAByr3llFeOxWKDSMIqQTIDnVbaUOuMvdV1XxLHIjOPFGEd
RahhX+lm99gtU9nQACvCntbDJ4BtrTDP8URuQj33r21l1FuiZI0VOcTX3dh/LZbZ7kD6Ce/PvW+G
8tqrUUpMIaQL2yqeB+QBaPOb60qom2IG9NEttlxn6h+Hjr9qCegkSqpKKCo9GpcSxAdFzqCWV2wF
44pn/Wgv4+V+jB9as/xmR/aFVxJnY+pXUZE/sZ3vm1Al6M8jMqZbKCndg9p0O2KFVD/smj0lIauZ
4Sw1tL7Ja+gSnB1UoTb8SGH0FZyP8UBP9k2xlzzrmA5+dgYEfPI06e5L3kONAo4Cz2mMh9IunCC2
c5w00/pyHExOpiX5JPJ+DBhrbSa96NjlNQITyyRa4+DVX1Qi+joO6pOb5gcy/LZNBUWEww3Nl+e8
zGN/rLr6MjFUc0WKaA0fBSGAx86wcqLysdRSsbGj5CoxpodCVb73Wgy6OMi9OWk3crITVLfOLvSc
68HJTibK2CIXz8C+N/oMidyFnInqH5ElAh/Zjkc0bMnKzZxdNWhQ+BfCAF7jpByC+3a19AdQDQZg
+quT6le8zns2ruYiy+pdZlBq96ELganubpyh7nlB6sxyZ8sgSs2vuvH7GGm3MkwrXyoLF7Y+c3Rk
qxz7Rj4Ldd0wUy9kS12tV5tEma5zgjJWQ+uKjVllV5prHoravU6qjHDAudPgQAIDksPLOG6IvrUj
UTS9p1waZvbS6i4Jm2G0mso5PVHRZGw2Gu/Qc6AZWKkv5xbhxYDxRUx4TJ1UN0ldPGkGTRpslV3f
l6lP2km9nu1m7Wo9rDPKLtld6HnObKP9oXjGrppFviJFAEvhca007rHHlXFf1AVra1C3ptn3gRFp
gNB6p52S+osN6QNLRz+BBDJl/V5a6jmT3jaWgyBkfR5XjjazPbSboZg2+cIcgUO5tyLwRS2bvya2
+23SiJ52os5ddZZ6OTnp1oMlWYW8Jxtj6sSukKli8pMZ2XOrm2QPTuORuVPs615/Y6AhWMm02Bq1
q/Pdt3zOpXGBQtvEcro2Vl4Ho2Wsin5b/mS5FNYzGvc8kAnZ8uWsrnuSPleZgc0+kh/f7CGIijm9
t9xiP4nyBX63hs9echIRIiYcyaXfyGRnG+Ww0WRsgk5ld0qiXugQ2bdsZN067E2I2iPEm6iCSAlZ
DvwENuKmMRkquTmEFmmZF6IoutXUsmuk2mHqm9CPw+hxWNg8M1lzW2QGOoAPAqICCf8mtujl4KjA
dIqhyWKRxX27fgt0UTr6s1bDSIcSW28IETqzzx17o79gJ5/YEpOT45bPDtwKOnQTKetCMUrwWlJk
GnQqekJFShrfjEzJLB1R97Xo7ifDXOeWey/16cbuki/DPJ30At+WNn12OkeusKXh11hZv9ZjpnSW
bI1g8hJwcVFTCoTIk9SSQGAtcr7XRmev2RdhAmfT5cCJC2NpoVDD5Q9VAr6HS0U3iOMWxrVcrPMJ
4zkPzaIVBih1R+msYQ7ekqcGTVseC90g/RS9WtgZr7VjakcHt+S5du9b0103ivtjmHEdJ7hpUbZv
0FZuYrtGoY0bGywgg6WlOFifc4QbboWqvsxGv69QlbZqxaYzDV8mGfmd6YQrLM4upkYNV2ymzUrW
fZAQZImiK7wZyEqlSIbA6DXpczZ2F5oGSo+x/BDM+nBezO39Ft2VT3IFGGNEoqgKNzoT3TVfHz14
qL9KUd2HYblPJ+DYwljXQMM+scV3cCZCwHhxV7ZRvc4m49jq05PiwAZWDLReABh3ethcoHy6QwZ3
6WbzTVuCBA9RwWsd7sic+Ume+tZCU5UqAoVIGQ9Gmu8maziasbGP4GSseqy5GPJa6ymloIJrdtXn
KCDhk3+HGnkijCmmHiB6qU+9y8iSBazDHpZ2lZFyxQc5wSpVu9kKoBVIUoLDnaUAidTenrS2H6ER
d1vLMdbEET+kCoB82OKoIYrhMXMhd+QwDTslW1uNt1eItrtQXVlsC5l1hyy2z2hD8jVPj/gvhJRZ
egLNZ8jiIRCJF0Yau46KXkrNIUfgCNZDblAXOq6HvEElZwkV5uB7VdLtpo45X822ephiqa5liHeD
ARF+tsZ73KyQV4NKicR77jsK1zYnonXy2sBxrAPZ8gT95q2ySZBUUKag9bYShpHS41NtJRxzUPuN
a6KHVYfpCT8bFGCqdRXjKdxNZN2qzP99FeiIcEskxMmDK8pjErrYr1WGA+ySPRs1q9HEi8N3lplS
4w3LDIwysLdWjVE2m1RhfqmkkCpFk1/1c9L6SRyWvjaI5LqJ02+aHs9Hs7MOhWVEfi/YEkdD2ZqY
vW2xC4AcaNOOYlh9NuLiKo6tZ2k1BoTRFN6uiZilqTYKfNRqueIA98YRq2wmPJoqdpVK/hCUPI0i
1uRKPumQ8mj8IsbsMahYahHBbNPM2D2WGkVyz3J9wYHnkqk1/UVT6FTlzatXQ8BT5vjWLl+I+ni0
jabYNEaxMamt6WCRYU4jpntSyYtNls3a11gj6s2Na3Txmk6yTI0inBSo/IIQhWctrqnhiDNaFYmt
grvEt3IZuUDQmAk7dwO4N2pgTwoNhAc8n2KraSZBbV8w7H9KY1Qe1Ao5QluCr9GWl3cz8nLaEGDc
xkGZ5zCRjXykiK9utZ4nhuBIeUJjH5ryqsYsuYC+r4VM4uI+u7GNS68kVFCA36x0B0Li1O7rejog
ij/YKnA2ynKUvIg+gFKPnspETtObpzKKQU2w912ZHSRBW9ETTnTzWqpPpIiGe702NyVN7lwYZDl2
cHtd8Tj2eI0Qe/eAHxxVDAondu9wmM7wgppN6BiodS0fY6OtVxaAoMN1mYVwiGVynqvqmLTqCW7Y
SVKCEb5+j5DxrqitWyTuD9qg7do4litLa+FnmwgupztgBAw3vPbKgQhOZaJTBemYauX6l7CS2qpr
54Zmt3tK0zOj1fumIJA2itsM0c/02syMSFpaU5MKjGhZ2nhg7KzuUDFZseaHs637Vj36eYOWSTXK
AxYFyD9bj1E663hl4G4gyYZUwhdDfyS9cN3P4jrpp3hLfO3TsbC9E6P1U99D3hxhK6h9eBmTGLe3
3PBQcp2mmAwf95rvrSMuatVlToxgdBlKqBaQcocG1YEzYSdPc4EQ/8qqn2HV+aPMysBR+o2sqUkY
7/pdCz8YiuW+kPAMOmdlhdXN2HXQ5pOC0eQY306GoxwxMSQuxJqyjeh7an1HPU+OeYcLJ1AvsGvB
v4AxWaPtsnkpKde5Ub2SKhyBrs5nZEM46gDxd029w6r0XCO61MJ+ZzftHQSCZlNOz1ZqPTvCcfbZ
+CMlJz4FSShK9VLU3Xy2ZgdWivKq8YseTXQWjAufSoISd53MXquQu3D7qT9PE5JWqH6MF+MhgKsN
9S5JSdX11Jg3HmobJ8PBhUEvbRY8CEySfXzcla0GzmeAp/sItTH+LBP9RxMPEY9sYc/oMtzqCKZP
veUqB6t10qMtDVyANGCAQc+ywAyJAmg76/bvo8b/P6lnJCSR3LBEuMG/XLhff8aZ/+s/8+fy9T+g
ifJ/7Vu8+cM/6N/Ys6apLu6SNjsooQb/ZqVpHlRSA7qmDlUSB30bd8R/stJs9S/LwkzexjZLI/Xo
LV3U+8t1dE3zPBWvPGISjL9DS3tvlahauIQt14cDtyQ8vHMpNpuMFNc+ofWvRm8lu24AObAPIm16
wAJ7/MSb7qPLgXPzpFH8a1DPfuXASVuQ5eHhTZ/Sbq3rihO1XyTeDZNUADjd+cTrb+HU/Q8hFS4s
t4c7Fm7xIPxLrsyv18tabOSFxZHlKPzPMGjyhGdRd6XmDKumts1h7lST3Ht4n2w82t5/sDbhW35s
gfbO/+zn9T0cFE2HX0Bl887TMCu6RHNr9OF2XNt7oQrFL1Mr376Zdlz9437eGq29mx4sV9FVJDYm
Ju4L9e/9VRp4GTreBoFeDyUj8LbadKVd+4WaTOs/X+qDB0qd5fLJUGISlrPc8BsSY1O3qWvUEypL
E46L9JR5XVjCoxap8p2WcPLgUG2t5aDMi7yl+uROfzomvnuhOgQvXWdOAmN6WTJvr596TGkLSP9U
9rW3tmNy+kRHCruXusrVCJEUZSq8n7rxcAGisrb7FOc32yt3baWgbfbihGkmMLaC/Hr/52ezmO29
/9qIkuOUZ1ehR1oGRm9/nOligiYwPw8E9heYPaFqYHDuGguzmZ0ATQT+JAJBEEeHqNNTYcYzhUo1
dWJVKiK+He0BoWWWmdn9PFRxSiQuEu2ArhH1vIeHAuJsHD/UGobkJysFBuxvv90gY0SzQavh0C7/
/M2LHRNXlnUYzoGi0RwMwqm3EQwpUJuemFNqL5GgnW+EPn4S0/fBlqAbROVZOjuhR5LcrxeuzKRE
UWTMQYgrwsaR2FyIfpiCsh9f1f6zpMfflorNlM1wMUpcTEbxZ//1aqE5Z1OTj2YguJUNdVZyTatX
rGpRf2YJ+9vaXy7FV2DhaurqjPd+vVQiQ09vehiTMGH2WT5IlNWy/8fZ/L9uML89PS6iQ01WSQNj
m3vv5TuHNUYfMcZ2o5Thqm7b4uQV8Fadupn9ecYv/c/f+IfXI/fDZBdYrvjuphSN0PW+Iae8r8Lh
aihzccIgPQ68rEEBU2rt3Z+v91tgJjeGsTZ7G4lHOpmK7/a2IutGU9hcMCmyCTSwzCCCRUmgmW4S
yCn70hLDdOxsIW8LdoNdwdRqrVhl9slO/vEP4cNxoIsvtrvLk3mzQGh7C1wmFDOwZmXegVGIE3Js
A48RnNkKBpNMbBUG+G1erWiBxb7JhnLd4aXxyS9ZFsQvW6DNQBxHT9AG11qKg19/iF3XdYyeywpq
AUXETtRwW2Hv6pp4E8B3qlfQNKPP9t3ftoflohiCLgx57Ebfrxu7NBjvMMQOdIUpS+aGuOPBD8WR
YEI3nWK2NJjlNlr8ETwXTV4BoSTjQN4Y8YwvTJiWu34QagBf8GwI0RzBE4wAEr385IP54OlgjWxj
rI0GB7nNu6fTCbO0URWrQdflN7aNQ0NkhMVNXttfKpkA5orcjT+55m/7PsoC/OYJXOPh6GRh/PpG
TDuJQuIxVCJshThCllNogTAtqthR79R4fKkUPhTPFSEOcuSMfLJEPng3sAfYZfgmcDV2313e1ol7
LzGcQaLXOjxmzDasojZXY2ESFJ8b3SbJFW2dEIGMMUlVBDI1q+2k4nRE62GtrbHVYZ+jh2wGTvGs
qru1jYPqCgy/CP78Yz98VA6iDfZFbPx+OsS/WUXkNNTgPLMaMCdgUDQoDd0zwCyy+zrIqmQvItcv
0GlRJ2bHP1/7w+eEEa0Gc4M66X3t0HNqIhDkNVmFm1/gZRH7GZYPR7fQv0RaxICVM/Cu7LLxk03z
90OH78Pje+SQ+5kR8Ov3gQ1/p0uBALeDj7Z2DUqzruxTEvGmTwynP3q8nG9QSMi3WaQuv14JSzRP
lk6nBomLe5Nm1s6uDMuXWTWvbGBdpjcgkhDrHdwG6k8O8o9W3ttrv/sMRWUtOdhcG3KXXIum1khI
ctx1pGnx1tL15IBryWeJt8sf+m4zpN5FoUNKkeVo1vKj3nxPXee0GJOw3CtcQAPBznJBQmG5z0rc
SEs1sT75hj56lRaEH5uChQu/PwUYiNi5ID0qMIvSWWRm2TbM7G+LMfwnBdkHBw5FytIZaqqqk8H9
bidT8A2oGk5+7NkKGSQkJAfoxJkMtYwCvQlWokDwDUGhL4NRwe8u9Rhjl2qsf/Jif4ttAA3xWC6L
hAmhItPIXx9yPHVmksKFCnqLGXMMc6Rx62uYPPqqCWcIE1Mx4C6TwM60wtCfGmRBXsNGU2rG8Mla
+uiF244FJYycXjyv371wI2+agqk74kA9xxPRSZNNOEfNirETsqPaTu//vGl89FW/vd6yqbz5wFI+
WQHZRwuSRqS+nsPKj0oCq2u7TnbppDjXzTzJTxLlPlrG7LC26QIhGb+1rXbXx46D725QpDYNjolc
zC6mkyJxeLLUPFmXFozprukUNO+kjfz5ln+eV+8XFeEC1MfO0uy9z8Rwk5kOifiIIKpKe4/es77Q
VMXemANMRQWJO0F+PZykpbOBwd8gPwjHM//ajLbZY2Ro1PWmr3N7b7dmzVS7Tj8788wP1j091vIh
LCbj73+iZaqwF2JdDRoXUwglI2QUcVXECsnytVPV7qXS9bUPC2HayBB9Szfn35KpjS+NDAIdYNp4
qMBt9n9+dB99nRQdCA3ZHVAcLi/2zdeiEwbQ5hkmwqWWWd97L1f93MlJiIQit5ka1/5kNfx+pMFv
ows20SI7tOXLY3pzvQFYa8psR8NUIYa1wujGV5ty3IcIfWDkaCcIOX7eatHDn+/z98fPdZfiwIIE
SdbUu70Jb2gb3DPUsHogXiDy1MrvXcP95EP8fRlwFVibZE0RsvlTtfn27nSh1HhbWRoGeZZz5da2
43sGuZExgaT7MEMxCEW+gC8dvrqj636y1f/+LperU+5T21FW4YX/y7Pt+rQYKpVn6ykxlHLH0oOY
Cdt9DmsPy970s3zD348WQBxADVP/mSr6PoYvlwizsgI1pccAnvY3ZyxOiOWmn3An//uvD7xx6SKA
4ez3+UhGqDdFGnMptTSHU0S5FrTZp5HAH92Qpal0i6wIS10iCN6+vo6hmcv8lBuiN1hrVgXJCks5
Jr14Hv75hj6+lKPj+b5UAu8rcANaHjbN3FBcp1OgFQhvxlmVQUdo2ObPl/roswCb5TyG/MLG8+6u
2gjPEoILcQtRsaId8uxbTJISM2wJ7DWhU/rz5T68M/z9yRiGaswN/voQZzsk7dJC1yRSzGpaQe+p
e8geddygPrnUBxWHrnKlxT2A75AJ6q/X0pVaEAOJ51E7qF3Qu7XrRxzjG0UOKHiyEXqxk6JwMcsQ
m0cds4xihIjaNNYnv+SjhU+uMqcPyAkarHcoA3bhWUNukB6MVOObIaz6NWfKEGhq8zwNBe5FCLqv
JksMGxkravFJ6fX7mQ8eroHI8XpZ/e8xh0qxcc1BRx0MhdvvKqyIYfOt8lQ9pYWT7YqcaMW//5YZ
DhCpSuVOl718BW/28TIt4HmEnkZ4MeQ1r2aiOfVJGbiiSD9ZKh/dHK/W8pZwOxuTw18vRUojA6OQ
rbubkmRvqGO45oawd+vKa2vRJo1q8llk0UfHFIeEDR6m8j/euzWT2Bp849BcjosJt9JKqQ86ft7b
yjCba0YQ/YpxgLq1BV4vf36wH61WoqeWM4RbpZL+9W5FbHSmVad6kNYQBioo3eti0EqoqFW87qPy
szX00XJdVAYaqgKTaNx3dzrIMTWH/6buPJYcx5J0/SrX7h5t0GJxN6AKBoPB1GoDy0oBrTWefr4T
1TMdBDGEZe1uW1nWIq3LiSP9uP9CYnQ1D5SClrb0p40s2CsW2+r+p2kLM8kHce8DX6fyIM9iaZ6s
AnwM2a61NJyLpgS6IUHcrELAw2VAWgR8CcHoo5MoDig32XlC/uajbBfSHsWzHKBJb781/R7xfy46
N1AQwZnQBNCmIXroya8PcpKb204LP8qeDxeXzvJH7MaDU1igJWQ0aEBmqLEfPIjYyK47dARqqkIS
zprHMAqsY6pO1cnobcCsFjg+X1PaleNYWRwFTcXqyJaxpJxTJ+IwlQs/UHmcQJR6Sp2xRcQPG4Qw
NcvjAOh1i5svLtAarhYeGNU9Un/oTUUxoOIaSeOo1NoD1hDVpqs6JGCRb98FwNRWfufCwlAQn/jv
n2nOFiKIQTWeBrZA0Kfx1izU+i1ll5xQ/rRymCyseUIh7acxJiRoYsReHSbIpldxUfBc61mnjzCV
PlSIan5qaJHtAnuawj/fYzQ4ZS55XodCc+Y6nmz5nSeLNE0QrN/ShW8eas8x9lXhq4dpUtfM1xeH
Enkb+ixkL+RM1/EkP7OdxpSUbV0p/jkaExAwVI/RQEeB8/4eWwpFgiuT0KNqw5heh+qMZFRitaZy
4xnVY14o/q6tAIoHKpZy90MtrePXoWa7eeImstqSUFTnhMCi+aVM2nCntSUAcahB6CQCbrwf86Ua
ev3Sg/guRFFEqxQK1Gyp1LVXsR56vg91m24TTJr0zshr1Pnstq8PIyIDh8pMfvTx0G2h4IYPmic5
z2FSFl8KBcp3qf6K2lo5V4MDCzStdbAMAVqp7LUmqLVHbI4dJLbygOJegXV3LFdbaXCaftNbyoAa
WzrQZPK8ojdQ7PM6lCykbEI/tyysTxB9VRKPwDMeERBHt0GRUhuyxlT3bwYnrB6dJMMJA4RU+760
qPi4FH2tZ583hQD4JMElSVTcdvHYML8biTZESKVoSrftjTwpDwo6nsY+sFCvgNKvAJnFBRU5P8OK
m6+Ol8S/lS5vaa1ANz2Ueuh81lVKhFsrM8cvqZpCUeBcrvaF0ebQyKVG/ZzyWEvQ0zXw9IF7XWuw
GqPmWw+N4L08GsoeBhX/t1pJdBTUrOKrM4ZgsVuSVbefvB2lLDC0mTKM2aYxNYjOKZCfn77Rhrhk
kasgQwnqHInjLq8/23ir8Mat6u7j/XXxkmDdrAtuFvIv+G3ssut1n8KHKQvFQzJwClvwWh2oHRdI
sMPN2SvKl5hnGBrrqkZDG1Jj9BxoGmBnGm/hl9YzbdREhhSG/jQgPqJaVv010A3nLWSVEJE8rpy/
Sqm2Pg5FqP9s8Tw3VxLIpX3Lq9GEz6eTdszbFUZZerbaNZQFW47ArJDrA+y5/Ms0MQf3x2qhWgI0
j7MWFiBdsZvGkIqkDaDoDtUWJ7a2mtMYJzkN0En2nac6t1q45fC2AEiVe2f0lV2FZfUGZCOwwk7/
3qlgIkG6G/t+wjTAU1vncP8HLh0s2I/rAgJBRj33+J3selBZM/LW89McXDlaozygEMJvGgR6vbh/
6iJrZfwVnQUyW0Akz9SIRH0GfeRZltm3OuZpCGtj7oMYHnSNfHgGYfkJYYb4S4q5fe4WWhSDC/eR
gNSRzPnYRfbwaRxT731fAnx1/civT/hhwRi7PyAL9yNtetzoVIO6AoJr14sb/FpRZyk2jCl+Cnsr
HL/VRatvBht1ZKc21D8ff1WlNYRMI7GsecmYUUMyE2tb+HQyCHBrKMHny8gNe4H5BisSYaYTrOE0
FjYATn4WPQDuLt75szu5muyuxBINrfMy9Cl35TUGAw4I4lYvd/eHc6E8LJ7BTDLyrRBmbbEWXuUb
oFpzppYPBN+ChucIltCzOUetHhijJqneFsdwb+f0Ew+31D5Bacn2UjlGqJ7nw8rkLjwdxaON56sB
PBkC7/WPiWrMIzwjIc/KnJItCTMHTe7pscAsHJGnPoOFAaQUZB6wVSNqVsIvrS0U/Cj3i8fOzWEw
DYjFo7uJm0laKnjRRGe9Gg54UwSPiR+NK/e3IqZxts0AkOHzSJcA0MkcvgX1U0Ncm2LEUHvFlhaT
CgYUp5RQThE4CrUeZ7kcJIrefKok4IO13q00BxY2Oi8PNAtUKgc4O8+SMdWAkQu4HhMrsX0QWFYR
A+jUh/trbGFWNbIUTli0b7GmnC0x08LupU56FZ0aU3mbjypWGT6ELCxchz0V7GyLcm11zNChPbZl
n2z/PLwi8GOsLDhwc9QTfZUg6eCWoO9OJcubhmmbyTmVEC+N9zp2MVv0qJGVgltQBJb05n70W9CT
qWp8PPUQjV4Xuo7XaxrDM0vG0BstamC9blIm5qmV0bMZ8bTZN509PohiOyW8wUa0EJVsyjSoeHs8
z6LeFFKPCcDS0HhnF32xMjQLtwtbXgUKRh0YFOHsoAkdEC65r6nb0YLJEUyq8qbiqjwiH8Ra1MD0
j9O09speCkpzAqggK1+ngnk9IIiegBky8Qzy8QSoqvhZa7NpH2LS+JC0k3Uam5VV/tJsm280XfRU
xRtHLIXriJHuCI9CIjq9BkUVWPpeBYBOhQj5jMAKNNGMw2ERIsBhQkJCcDuGD7FTfU8E7loy0Ou/
vyoWThoN/wpKdULrE6/f61+UpJnZ5iUClUjMY29mme1B6oqPdVHh9pQiXH8/3MKFwvMHx1heXIzA
HGgU+xSNNCwLt6GC6UdUGGTjLXmN6bT2yhm6NLuseHJn2bKANM6O8ALjhKQpYfzDkow3mIT3Li4/
uRvn0iWWE5xCEjj19z9v8SQFTUs5xaHqiFbE9XAa7PHEdxJtS4O3OaGMSEcjaKJNPyiooXfQH/Ie
+a2okqgqI798LED57+//iMUPp1BOp8MEYiOLv391kUZZWaNQzW+Yir7cN5MxbYc0tlxZSSE4CG3H
yfn6D0LS0gU4AsiYXH8WUgnzARcDDtYpaJ4zpcdHyKuAfmBwtgV1MgZu05Oh3o+6eKJxmnFfcGs5
N1+aV3pYxYrH4o0171gmMClhe5mn0hung11CiIi73N6h+ZcErgcxbz+BcsOuJcPXckTnQsaUY9dD
XIZoxQTd/3lLW4tEhsMWNCcX22wemmSy9RoWzhaibLwzK+1HiIH31jFC6YRslLN2uIhBnh8uFBfo
cJErI9kwS0jxla/BJeLRxSTYeDrw6DUjJd4jc10cPK34hVXZ8BgjaXkp4rw+YnrrbIrOzpDpNgCG
QmQl2+uP90dhacez/RA5pn/D03J2wBhF32ZUIPTtpFc/EdkC3lUn47axtGxlvJfWPfkaAFCL8jeW
1deL0HdqfEnB0m1LybeeLB2Dz86fhJfhkG5LWLAnfFS0fxAUqI3OHIOdopJ0HTQCohv6eqNvIcn1
O0waD1OD9ZOjKCpN5fwDSJ4Pfz6g4NJQG6EwJ9pi1xEHpUuirIrADvhWgpaKrkB9KZFyqMNp5bR+
qeLPlxRNaB6mAhTK4F7HCrXAN5BVw9kjlrVvpo/CAHX5Uxv5mEgXLecaHYddwJvrgCyEuhmo+WL6
PMp722gbVjmSqKDVi2MRp9Uum5SEjiQl5TEPVk5e8dW3v5RmBPQDcbeIzfH60PNrP47rBjkEabTo
Wfvfs1apHoOqKiGHxfFja0ydq+QBgqMqdZb7c7LQmaA3oDo6WRXX+8s79lV0lCSz1s+RzfDtEfvi
JgdWUcsd9KO6OACIhNSVIuJpD+M/2F3sKY0lCAXlpjka9JR0DC8hcIAIWSXbPpRbBCKaQmn+SSj0
5wDPauAO5z0JHeegwCtZ6bWHi4Mtd+idBeq4o7m01sdSxWzdzKaDrAXdSkgJ6mzdBXYCFWGgaJbj
4PqswEcDOF5POwe/psDOyjMuvdEjNObviOUYJE0GWhz4FhySSQX312IfJaHmZhv+trG1ZF9Q31OS
Ska21ZZBFiX9yee2OPhmKsPc9npEUkt9d39RLJ1HaDWL9yOHEhSR6yU5VlIy+agvivb4sA8Qr9lp
mV4+llZZbVq/7sgKUMu5H3QpA6EUy+sCxUVQB/osqiaNbZzVPUOHa+0p5uRyUw9Ax2DlyFw28rjV
Ev1Tm+LCnee4nnQ5enArv0HU9WbTx+kEkM4GRCvzmr/+cvTVuxaBEX0LbwLpZwXzQAuvFbczeohB
tTO9wYpKesrNUd+EhYyFV+p4KM7hC3z/lyxcPlc/ZHYqBLTLvNhizRYSMhMKSOdLYVtfwwHC/P1I
y+NuOBzJdNJgCs3GvdY1Z4g8VcdKsAOli98SFd3hd5z19t6M8+aAsFS7kdORpp4pSZvBcdSVHbpU
QtFlavCwouhrQAq7Hvc8HQMpjBV9i/Pl+FB2OtbVamNsM25/1+g6VLlI03Y9hcZjomkQQ5E7w40K
bqOejvrK4Iur72YVcBqT3/HUps1y/WucAM/iyufXIIWTPUwKZ9M05tIZoLeEpShM4vtTsDTZ9HFE
9wjYPiXU63hlOMhVB3QcaTKM/2xVio9RgEVrX2nxPwlFZ0w0yIS0++x8qn1rzHq10rcIEHCAGAHH
roHqMyLMa5O6cBS+cPf+O5QY5ddXS5+MND5YwpGwqqEuK+/UGiGP+2O39DJFfwz1OqCirN85FMvC
obVGmAXhp2zEc5OS0wZQTuzWwNWPdRdzQuLsdpR9NMxsxD7gEVFnDVswmnh9BXjUIH2w8puWjhFK
NbzdaFALstj1pwdDVZeDuNxM+iGgcsH/BVpBhUKtyr2KufqP0Bt1BDWz6dznRS5MkIJD1Dfqykku
As1XsgBdU5gHMK7M+xiRhvwOBhCs5AxiOX7NeK1p3iQ4++FR0kjDVr5cbI2bgGDwBV2Fctic4Fho
hmeUA6SfQn6j42vvGtnwzZd6fEHh+vJ8nLJzIfz1sOUx91YCCa2vAmcfDnX8Kaj6YAVJujgAJj+I
Ugk57jy7MkaAPlXOVg6iAvp3WkZnKhiJi7y0yf0ZGytvmcV4MHXAfDHxN/c/SjmI6ec1i37CB8Px
8Metk7LclrWV743AapOVtfbSvpiPONc08G9RXQficb3W0KT3ewlPdbTnJmMnQ9PZFCNahYnqve0y
v96aOTVgRNWdLQIn6iZpU7CiOBWdpizIzkZTFEe009InW4eGZ6Ofvkc5Vtr2VJHdDtfYhz7AlUT1
e3QS9CQ/lEYabLJBs/eBZJWXBELfPggzFaCHtVZdWzoZKa7SQ6G8ygaffZw0dnmB9qW2lXHzeUyT
rMeBEYkMKyzX8o+FTBh4meBCi3a3PUfrTTq6dC0q7ajqI6uNjLmzVYPAPKBWhg9q0lDFxlL7WLVT
s3KELa0Zkm+IodDkSMPV6xmER+TYlY72T2tb9QGxkPqNb0pCFinyeI7I8sqeWPpS3aHlrdETozs4
uwO0Qp6MAGQy/JwWQZyuwm9bCp4AsTTHWu/j57ZClBplzOr5/umw+KGvAou/f3UjxJ1phaqOLHdQ
W+NGDQdU1XL0mY3CUxBF18w/r5oLmguAPkF5oRl6HS8wIvpcMkAJ0Lrxb9vI7EcUaXgCTCPiXChR
n1MW7iYsLX/fR84a9mrpESroyEBC0HC1aMZcx5eqSkpjngrbKWodV/by8KtH3v2YJ85wDHBR2zS1
igfPgIFtrzfqAw6U5XcPsWy3TjHqk42uFdLCFrIbyCNapooFKlfYQxfG2cpYLbVxef9BfaXtDVN7
XmSPsNdu9RHH4klXowezy35qQ8kjyTLqQylg7IVFW9sbUeVErUzd2w2tDljP8lOtmpXbI7V17stC
e5Z99I47cuz391fPEjyTX8hTlbYeP/SlqPZq+Si1VCpoIarbrMS8FlnXRN/lKfZF6Jbv+6qYEIkt
7c+JH5t7TaLqTK6ZXGQvqFZu1aVTCcy9Q9OblIPfcz2vaWBUIy6udJ2GWv/oUSLYYZiN/BLJ3cf7
Hy2S7/np/jqU2MuvvtmIGwX5KghimCtaLhJm8SaVYv1oT57/aLameWg7/evUyPI+HCmWrtwui0uY
9SAMgLg/gUtfx7d8CWtiGSYGBgO9C/vH2KKd021TpQ3fT9w4WLz1MRqshvY2bmzYMdRLPtp23L4v
pqJ6LHjPoz+PoxWOoSivpeBo7Mr+JDL5w/2hWsIDijIGiRfMGB2i2/VvDbsIpH6Qg/uKfXXbqyNq
5b0MaVs38mMLP+edb6v1ExJvGTlZNB58OQuOhT3FmyHzjHe8dX6mavSevaY/AgU14H8M+knvg+qJ
xhja+IkJ5D4yPUR/NMyW+7h5CtpJ+dqOur2d5A51vFzodBtxfhicDtSM6mdPHg3ZPWIL9h5JbO3J
IPl6NFq13LeJ2u6gU/YrWdhLM2K+amzq6DykeEyRGFyPBMOgZ0oLCpObvH0bBPCFnVCxwDX73gYa
hfbUFa31qKZjeSYRK/bMaX+awsbcYMczXXIL52iabvj3IgazbVF/+VT2pnrx2yI7aGaUKajEjr+m
2FR3RmettZuWNhgkEkWkUfA55yZudHt7RU1RBm08fvqYBnjSymZ8oBFUrVyGC7UO6hxcERB9qEla
s4c2cuOd3Xb0Fsc0xh4SXIorRW36XBQRbvJDm21HKL/n+0t18fs4yBSY/+ytuU/cINuporf0rgwr
afdaZ6Sf+t76rgDXWnndL0UC6SHmVOdxP3/vKanFO08iUlUhfCmb+iMIa/VNbGlrWcxiJBr/9IfJ
e+15VgFZpoTqy/3RN0lxVNMMfatO8Xaq1Usr63sxFLn8i8yE8Pu7Xt5TSUURIBtzpufA38wy2Vs1
SVsY2OVKPr+wPEg/6TzDq+ConyPx09GgEIvd/Laq/eaI15Z/MJS82oCzhb6NwfBmlFYbgAvfZyDu
QSGKzY80hHhkvTr0Hb327axw1K3Z286u8PUEvJQx4OvrrFWfXwqSs6OChzBnJkc8kO35XVYjUuJ4
I72ezqmyw2gCagyBq+zkQDbPUqhVuwFK+T6ZxvQ5aSV1EwVZ6Qa20DywEcmG+VIfsGmgWO34YAqR
9NiSYRh73IrsJ2B79tsKADXIay3/VagNpRScUw60t/xDWBff7m+spSwGHA4dRDrDuvjjeugUfKP+
xp9AXcofQpgTbiHV/lOVIMfeeQVJPRYorlWjn4lbLgLNgxw/6Sg3brwC2pHcR80Wpx3tXHcZIq+O
mX+6/xMXJteUkULSaXAqYLZnixet46iXcxZvmwfSYxAgLaZTWHqIAzQB74daqMC8DjV/GlLKVAQ5
GIA8Zm073RIOLgEG2/ejLKQotOzoxQtFDFRx5s+XHouchlIyaBB0v3wr7g41Qu9gj5DIC/HawCUs
i945mVYcAcWmKzt0aTwpUtPDpY0hg/e+nnG5HWnaj4gpDFUVMqhhhFZw80Pqq3olwViMxGsC4Sn6
ghQUriMpjQa8RmCbgtzP3yOz2B+qNqDAr5EavYzpH7ld/v9mVCHAV/+7t+z+189f1ffm18//877h
X/WLz2z4o8qzX/W1p6X47/wtHaaY2r84BHmkQtaTAR8xI3/bVpB5/0sH5yawSC9uslTg/i0dpsj/
AjiBbRsINDowLxILdd42wf/7vwp/Q5vf4Y0FLJArX/0T6bDrq4EyLeJk5gv1hFc74mZiubw6pUMt
yjGvyeKzXIcbxW52fiy5HZ4RCdqUvvPh1Wi9+ftEfq1xdb2X/x0Nwi9bjUrPDfF+CpHVH6MuPudS
91C12g4/7T+MIFTVwJeJCjwCN/Mu/NBRp2yzVD8LYs0mSCkkOSEc8/tRbkaNnhKHhejM0lMHOnU9
aimY7Q45p+aM6yRSLa2h78oqbQ+4cQc7OLXguUtFXyk8zJ6OjB7SLfxBfUxEBu5/HbUJs7DIbac+
11YrPSle9ruwRvwPcsc+VhlqS5Wi+0cj0MG6TMVYYQZkQ/DuzHblSJ6V6/79S1h+wPm4oVB8uv4l
jqr1ktNo1bnJQnufTzleAVqlfJFiy0fIUkh5JSqyliHGUZMjWRh5WsGhx/prW8qdchyGON6NOOpR
t8eEsQtVbZeNZfHgD92XPNNzjkDMiLKytQ9KipOhG5p6dzKVynvnSUHEIzXIIWR7tvlERcJ8e396
Zxpg//198PjIz0AZzwvAiY0mgJ9N9bkMnGqvGf3nnA3sUuKztrnf+PtoKLS3bT7adPeEaSMrYiN3
pXfxAIFvFZyJd5Y6fvBaNGGrUh/fgDFstuZgBhtwtmu9YXE7/Cf9ET+X9hZ4VZY9vFl53vxKs3Fs
U1U1z+QsCPKjQ70fuOzwMulhe1ZauTL/t/FE0o+wBbxOhODm6dZUYiMySVp4lqJvZaS5SoOit77N
sBldmYjbjXYdabbRenm0hsEkkv6Iwq28CzZA3jfB3tl1GxxWgJe7MHq2xebn/cBLX0gzBry3QwYG
pOp6gRcIJfjDZITnsNnjTPIUZgia2uNp1NcgeS+ZxfXkUQ4CuMWRLmiV82RPbQJ4XRDwz83ePITv
og/OJXsyH1nzypfoKXXlQ/Y0XNQDVmH7+qP/yzk7b5+L5/yoXprR1duN8btH5vESbu8PwXVGJBbV
9e+a7fGYhDksYY6ctf4kEFQFhqBSBbmhn/ZRCNEwpRMSrLwpby4IQKgwPWiAcbaA6JmVyvVJKlWv
DYczbrG/9Xg8oCK7xmO9mduXGAgfQglj32ii7/XqylMAhciZlgxnE29Pxa42Bmq1nf5miH/dH8Hb
A3sWSb2OFGG545kI1Z01l7Leo/EQbX8YG7SxL2sydTeTRSSLjAE5JlPnmTd7bPljKiemR6RILze8
hqAojRtl/N5Nn8O62yVs0tJaKTqIvXe1cF9i0q0kHaHfMEcnYR+ieV1WDGcIXG6En4WHTpAVnG3n
fZ0gIVmuXO1r8cS8vpq3SWo0p1OIF3ieC6f13E3Z3ld+m3hI+05xVuOVgEuLEUQf6n/UAsS/rgPK
agfNA6sF4W09YE1sqxsL1YOVM+5m6tAFQDIR3LXB0/VGC8dP8jbpjbp8tjqepEEN1MZGrULboIqB
4bG/sfPgOHT1SgpzM5ovYcn+yPtURZ7jiSZQwPoAo+1ZcsK3Ms6JjRduJqve4czxzUlwJ8HH4P5+
WPhSsDEQTKjjmDLPx+vxLC1JQQiELy0zhZq3d0RyFQ6ztZ9k9MrV9G2L+V7tHO9Hvdnu8FloKoDL
BABJqWp2haRhBVGxMMfnUPeotYw7rzpYSJ5HRfbjfqTZux39KlqlipCPU0T74eZetPOEDpg2aWf9
LF30x/45fjQRF//gZa4SbGCS7DIesG4rb7Q1sYX5Rfl3aBEUHolA1F+P7ZBjUA3tSTtPg7kxyQWN
yMH4GZNKXLIqIt7/1MVwJABAA6jIceJch3O6PtQGX9LOEEaw03pjY2Ca9OMp1HaxWn6/H2y+D1++
7VWw2QyaIRXTEIV7gp1s6ZvivfvT/75ADYr/ibo7Cr/XH6NisamFsimdy95rdy3m3i6957VG2vXD
WywOIfOsIiKGuqDzYob4+vjSlUoJsVr1n7PSQdWsrL/lSZygPhWuwa5uxwtJJY0knAck54o1u0Rz
APLpFEzhc1NH4TnAPmLbBdpafX6+r1562YARKSuKR+gLpf/Vcewr4xQa0phdAkkzD0lgax+mrlCw
cR+cQyknK0Wx+XlFOBp7Al/M6hYqKteTpFddFEyJU12Abm+VILj0GFHJwLnGWn3f059pu5XtvPCB
QptKTBcyh2Ro1xGLMpjKqOzqi6ahBtooPR49MHxT3zqVnbWyBm9WB59Hnil4SWA7wU9fB6vzPPMH
r8LDmONY13pobrr1mDpr0nc3a4PLBk0UIWbLP1zd13G8uMiSUKvrS5tgd9CeUnmNqboWYbabxiaO
4sEjQolpx4TvOmKv9/frwliBh2Y7seqA/M0Vboq8s9TOb+qLRfImyY9qfZTCNdDGDJLFfhUj9Z8o
czRfqtSTB+Ckvugfi4uFOeTnON9IuLO9DX9EWFr9wt83X5NEuzlXZ0Fnuak1JGOe5gQNMdWhiQNc
WtuC2Max5/4YLmwnASS2dNpr/DG/FaFUlrUt1ls+FLxL8zfYDsD3jgO3z6qd1Cil23c/78ec3/9i
ROl6A0vhPkYga7aFA19JPNCn1cUGN4G5+rOGwx0Oi/hlBTge7O9Hu3nEi3B0w2jAITMuAAzXS92c
vDFG361iAo2H4o0/uQjZnqZTfIYlcIiP2qPzOH2Tfva2W/zKP9+PvrQLXgefHR461fdq6ggup+pG
y+lVrVHHlmYQfhHYF3r4oit2/Xmpl/ddlxKB+wSv7GwXp1jF+/jPRPr07I3ZtzwLVw7hhU1BHxZK
OALKYEpv3k4CvqV2mtRfBrrpydS9QQDxqVbqrZLrm07tKR/q+yr+Rj9iZ+aO2/eGi4vT/bG93f8G
mAUqMyikChHn2TqSqqzD9TacLkAiN1blbZvhaDgri3XpU7lxEI/D7VuoJ8yWT1nZA3V/Z7woqusl
aBttwHKrP+wvw3Pvln91n6qP2Zp63O2Vw5e9ijlbNbVCq9vrfb4MTaMq26dp6qZZx/Z/c38IZ1hl
cbrBlsF6l3tb4KXnlDFoM1Q1C2W6pBw0nWuWbmpv1Z/Wty7BQHZbP2kfJ2t3P+jtnriOKeb1Vcbg
GY7qxzABLwGyNvLwGfkh936El3fu6zfp/LNm15uGDQa6gvJ00fb1RjvBVHAlSkW8F0/SUdqGRxqD
h7F3w9wNj9Uh/R0cnA/2GhVq7UNnV2Bdo5mj4X5+wajgUR0eLLNYeZq+JNg3HypKJCCyyFjl2UUx
qVbcakM9XcZHHITNQ/4p+Al3OshdGxjTIXlvv39WdtJb+YfXutJb6W30XH2KP+BAuDNd79SuyCze
lDpeBt4RvgmqgV73vI+AHbNpgamUL/Enqg7KRiswBHPb9xpY869rT7rFvQnP7n+izaY5LtA2sWQR
7Xf308DStDygg40fl+5zh7kGjkUPOZqyKw+RGePx37vmVdzZxGoB8FKtJ276O3yH6sxe38ZH8411
Ct6HT8FpKl3587CyVW/PeXYNbAQmmum+Ke7KVM5HXyKm/Fu3nuLuIYU88J7LWlsJNBPh+vvrQI5C
bWNVoSs3O33a0si5tczxMnxp9uF368P0wznl7/DYDU/yx7HCdHdTsdjajf2lfbi/c5e2DD0hII70
NoB5zGbUkMAUhqM3XibVdAcJD721rHEhH+BR9CrEbPJgJBaWPHGgA1zaopC3H38XT9mTeqgf8Rk8
6of4ARKS9pxFR/Rt2pWEa+0DZ9f1iAiomlbBdEkmPCuLQdqXLca+/2AUHXYGyTFVj7mQtp2ApsoA
914kne3Qx0hNruQ1S3cvEN//iTD7DCnt4BMmnDt19WkK4xP+pQ9lKq+shoV7kEqRg9QK/SVw+LPT
LQzBJ4/iGG+dZ2fct/3nCu3Rte6CmPDZGSp4nFyDPIcM2njX99Fkl1Eejd707Pv68+jv2+hjFjRv
x+nJkdbYaLe5r8iWQEoIDq7gB1/HsqdoVCInM55VzLGVLvg4OEc5PDkobQfp4FZNhizFWslh4ZxE
VgFxAZIY2pU0eK+j4vbQVFHZts9lqzwU03QcHQtCsvS7lY6j1ezSxtwlWbbvqr861d6ihchLp9vf
X5S3k0kbDWFdgOGCjTRHvJqBVthVLA/PODuOJ3W09tT+SwDL9Yfaxvv0frTbzAbemxCp5E9NtMRm
a6cI4lrqB9W/eDxF3aEBXiv5xybJjjZaiIEgIHrRN1kNjrb/rqvaXeH4K2nIzSahcyIcq0Sx4qW/
fz3sXhfREvV1JNZKmz2oF3ROjBIFn9gPV5rCi6EcqKfi+OY5PJthLSuHHskM59kzIE4kCYBhufZs
N8rreHd/ZG+WMC9tKkpoVNNYRzxitl2SoUG/xJcxqkUtXqYTNAS/wuHjZERPMrJzlXIJ/kxCnU8S
IcU7n+kUHbLZka2XmloBJhgvddm4VIcfBtRVQ117QwVlM6rNcaynw9S3K2tIDNrVwSCq/tDm4Gvg
yEOJ/Hr+8rCwksHpq0unlirYuK47oQg07dDnRowlkp8B/SvHzhzzla2ysHiJTNkB2yneV+isXkem
44V1RlLWRI4PeWg9GJlBFYBnuW8Ef9HY2fmRvEcinYV3wItbcc3OXFm9C1/PmHJ9IJvNy3Ku3JHU
WOgGVlld4kmSO4AgerxLagcOq+LUP4Gg+hxXhfKmU1Ylg1WxOWcjT22A7cuxxdPuhrraBXKLhnV1
qQwJAVvHlJJDbsXOxcDI/ay06niycJ47jdUIQ6itIrdv0KziOyhaWM6w6cfg84gS23aqMLaUYMFu
gOEjK4O46Waq2uEYVyYW3EVaHu5vj5sLHrovl5UMNofaBqv2euo8aHBBlXjVJeyddtenUYihg+ms
NN1e4G7zEaJwx7OXJgNRZrtQL4tpyBwqRFHkkCY1SrEzjfZLHEcKoljoYekTbjkZrvR9pNm7yK7K
P+zRgrEEgYKkhgGeSShrXH/ohNVXAKe5vpjgr49TlWT7obfX7PBuTxsh0/RCXAVmQDH7OoruAFuw
Pa2+1LWp72Qb+9HeQ8TZRJb2fZzE7cYK2vDB7pL+OS/15N392VzaBOxDMJgcO6IpcB2+0vuygaVd
X/pI1w9mhpBNBIXrUNCMU7Be35sdKr2SLo2b+4FvkhI2HYV7cICE5gCcLSNb8oYAOT8Tz3g6OK2j
lQh+9e3GY91vpEjWHqrY+fGHMREVhCvmWAoXJjzD2Vijd4m7i+Vr7Lq/JOkc9t4GftlWST71/r9B
gf+r19nNhTWLNfu+oc9SqS089eKEKRZU+glh31OOs/Y/+STRaYS5i2nPbJHmk28rqFuqF91wzV8+
1cbRVc7t5/tRlj/mP1Fmq8R0ugbzW7Kmrhwe8tzahN1j4E8rj+ubtciQAaAGssnZIkqo12uRt1Hs
yUjLXPpqb04Po/Y4VOz8nZK/QVv0/heJcbk6XgR/gP4AJT7SVG6/61hSMyYy6oZ80ZfU3BjJbvjk
ayv1u5utLWJA26YhC4oRWOR1DCVGi6hh4C6B7owYn8cfY/yGbTAlk15jXJ3Lbj2qxwwzuvsfd3u9
Xkeew0soDrXK5JQy76OWqnOO+QuaitL0o0rDd6hnH+qphmcn7Zrpm4MJ0hhpK0BfMX434yssYVEM
AT83z2i43e3YHwrl4ljg/SV/Fzifxz7atelbcPkrm+A2/xffK05p4ILk//P3IHB1ywpgmV4ShDJ7
yzwU+MbXCKD1TfRJH76gMv0lyN8bCMr1UuxObXWEDLe/P+pLS4oEDuIrbSchPnY93Vmq5HGEtvcF
zz1Uzr9paQh0/adcrzEqltYVOA0yKA4shCPV60BT7NhRhXP0RXsfdfu2+laGp/xn4r0r9QsQnz//
KuCy6MVyFQrO4XWwUFbGOo4V7ZJ19jtrkk/9EJ+bKv1SxdbKflk4ZcBo/CfUbE8OUTiEzqBq9GrU
d76p7ttmOA1Dv7I7lpameLQAVCaTYQyvv6hMq1aPlImTOUKxzY+cL17Xhm6jt5+0uH8ozXWBo9sZ
e8ny8GkwWZ28wq9DFikU7hjzo4scpvYXNFYbt6vS6VFTg3Hjp2l15Dj8lcixtbNiPd/1Wbvrgu7J
KIzchRJ0Dr0w3U55WJ7HZArORVz/yJUkPIRG3X2+P+G3xT8k+oRCP8f9CyhxNuNG3KuKh88xt2Sn
bWBafy2dptjlOHvgsMGRrJOKnjrVkdxAbmREYosOr5Spdf0uCzZt0KMF06aSC3NW3d//cbdzZ4NT
5JrAYYSsYS5Mj5du3BdpQrbUQbZRm+gpqkBkdsYwob8mnWwvKnb3Q76AYK+PMuE+YfPchmpOsjYb
DydQmz4UmNce69dvvt0GP+ESJu/HvpV8l0p8/21A4yzHwTRNv+Yt1Gi3iaSYsjD9m/dDaYfPWHFm
NQoeNPbdMfCijzHqJN+KErE8nj0W2GBpdMJvWqhMhduzSBzX91T1bRQ0GIbgkjY9wnUx3uqFKqGV
6ie17Tpqgumu7MTeBxudG/7DCJBnmNwb9XMmFZQzFSWMv1I9HyM3tiXrmx6p/dtYGePYbYq2/2us
TTq7XRqlH5DXKcHsJv9F3Zc1yYlsaf6Xefc29sWsZx6ACCJyidwzJb1gSpUEOA6444ADv34+sqpb
GUR0MLr3aaxMD6UlD767n/MtTv8K8Ej5rlQHU20oDaR3g0I54w93FZRkAajAAQweCiQDvMXtCCYI
EsgRR9xh647SYTNCG8bM2lBX8eXRW+4py0CLxa6IpqQpEKiD5WRLgKZld34yrDRn/tzPU2QZZTFF
KuR5ajCQxJ2tAUMrIGIq65Vda/4Rn0N80GVmZgXo8dBIW6YKLY/obaXT/o6V9JBm5b7PfRr4DXXC
skB27XK3LRuEUiuQjlhlYIzDZ3nmcnwuYdEKEDbO+v4OLL0iHDUuQ+kB8385ysm2iPQqEix4X0Hz
DdyzRbf1jjP0OskB0sj6TSMV1I9b97GFUU7tmsHYTyhHelU45mumcctZgXcWAoN7Bo8zmNYvn/6e
coa2FiUelxaERRpQzEQe9N5K885GQXUe6Q10J47P407Eew4gNrNCkgNGNUZ35+l5AFeGP5x7H235
FGX+ik/VRpon7ag7NZ6plFUbKFy9ofagtpdH6gOzcDz90GPzExGR8IRa5pAha6e0zKN4J7ZJxKh7
J0DmbNufqOOGxcQ31LF23FfYu8CsT7QxMKEBhT9RO07WlsLptMHdB9VjlN9mz7MlzXMsWQeqd5Ld
D4TBSM+5gltDNMEBCZmyMLGtrWgfJAx0LnfBydEDAgyc22bRcOgXIfJxP1ujb8H63M7vHRTeZg2c
K3sKU2tfrpy/p0tvlipAIhlFsDnBuxhPq2ykblQkv2d6S7baBL/v0jbWUn8n+RW8sGay+QdH6QNz
eNyc1GHQxkoNnKRQFAusAp40NVXjttetQFPwIMS5BQ2vUn6XI14sec3XgHXLhuILPgofuPFpyIBZ
i4ZWKhddVentXQ/odVjDljOY2rJeuVSuRVnsMTopgG+utfZu8NM7uwTAH0yLtZrbuSAwWv3oU+SM
l3rDgyoZG5DDvTNTB8dmoVX8hcC8d2UVzt/6eRHOPYbDElxjCFU5uKQdj5mLS48HyuS8CN1qK1Te
RGVGmsgYvHwrpFgTyz9pFq5YBpAagFBjo0JV5zieyS1qV6Yu7lIHGtHtL2G/XF5T8xAfNegjANDK
mAjYj5crGXdzp9Z6W9wxF64mOe4xKBFlr/9ekEWhZGgqzAAdQfJKhVS8qelJuM3K7nC+q363ZDE0
VWE3UOnCDUCvvynAKPNpTT5/uevhjoHB+B3BPB4MeGQ5fMhMcQf29rAvZWBhoVJUqSE5vFFrxay1
kZnb++lUqZPBYwBZibvSfNYLDj3payQwVjptuaUum7TYAXRujhWdh5//QHumvYANuIsX+kqYtbFZ
bAFe2XctKEnibuzfTQAO87Unwlpnze381FlmDg4rGSxx5yGXT8p7137WvV//3ixerEXGSJlThhjp
CDyw990sX+0/U7pA9m0xxeYp+Kkdee1M7tRjilHolXY6oFnsja2Wo1eGYwk4VZOkkvtoSe/loWVl
AdyKVkb8ZKM8bsiS+sQkGsGFIe4gt70TEHnRgaM2+Mbk75dH5ewMBj0AeoggfCCTeNxjWptkAD9i
2eNpsfFQq7HVN3c0N67/mNgrJZGzs+xTrMVq8XJQMKt6fso0Prykb/T+xSmz6HKD1oIs1kpDtBzO
FfM+Bp1JBhc9j4Rwmw8uRzk7Pp+aslgwrYJMG4SoEMXIQm6LUBIjQGg4za8Ucc60BwBKlDeQiESx
3Fy0xyFG40uiYfOHj73FuwDv5aAaVqKc2ZuRTAKaCA9aSHItmQiikzThkJG8g7G6BqAhh3ZSYOjB
rMJHQm/tuXm2USA+gM2EVA3YVMezLhFmgnq8wvQWX6FcCOeKIgAX9vIYnSRVPx61n6Is59tgM4Zk
kLgT5WZ+uRz4ffEAVxiNB7IPxI/pNnsw1h6eZ5sGu8/5djrray9mRtHmBjGyDuPlsyhJ1E+n6yOL
VSvp6bNhPuUfFse16yFDjkoELh70+wCsFyOHovvrcgeemeRHOY7FgW1YetHaBDFowraa9dDoL7LN
46lcU5U8P1KfWrPoNFNS1bcS252CuIGBcl4wecNto4wvNUsjs4Y0cN/FKEg/QvQxhMfHVe+acW+k
f77tHrV4cUa5dYG0qkKLO+iyCA+GCS0Y7JoRe7xaCXXyIP2YnZ/avDirdK+odVBUxJ3MQruB9nDQ
PstHd1e8JCw0ywh1sBrid9vkz3RaPg7Jz41c6v8XOmGFmgPrlEUtS4J+fLg8cU7fZsfZMX95Y+0q
pEzm7BgED/wvHUTF3wsRFC04ZxGUBkv7z7fjoyYtVkOq61C1BBTizhzsqBhvjbwAvLTatuRf2rl+
j9oSepnbBXbPHJFyQ2ys/EoU/VYvXi/338riXkq/lGWXQgBqHqFq2NndtZnJvUZXtsczJ/9Rny12
x4RIA1r1GCOtVLHeN8HkpBujg3tOcYDTZ3y5SWcPmE/9Nu81n25mOm9yYs/91uu4/RcJMMAxn2bT
kxcXogQGmMIdlFYvB13ZwJZ+m/30X0GBY8e2cpepF294m+QK2WLeFRaPQPQkamYgds8M60XbfBD3
qq7F9byt6m1hQz3fFYEDkLPr8y3ydIduervcsPMRIXmMdzR+LR2ea9TpRMkmnJ+QmEooveHVGFbV
BLSR91hAq1y0a2CjE+D43/vV75iL06BNcx/uVnhLVxYJlfllaNzIM/twUvm2riG8YOx1f2PKK3OV
xHoyjmB7Apk46yrDqedE8ymroawpDWIfWv7VZCJqwcqt7ToCtn7zhx27iLRopO9Tz1Jl6hwa7T4R
2t6E+8BE8VRt85eWuxHKC9vLERfqidiOFyEXdyFzdJSjJwhpxZFxJV9hR4Oa2QAlFchbhkDl79JN
GaIi82pfjc6jB9rQdR6tXWhPQNcfnwEADyg0EGz3rQUXVcAHlvUTPiN/ld/VryZq9vKxeUof3Ee+
Yd+7ffdU3yM4SmjRavn77AB/Cr44L8YBbqyQm3UOzq1Cyjywt5DxpKEpw/5aRuU9DCteamiw/lwT
yDmd1XPvz9hbAGtw5VzCMguzND3pZ84BztU9jNGzaIQiG9nk7SZpAzsybp2VKXay7y4iLs59jY2j
WdSIKEb/waie9SnfDGkfNcnrlK0N68lJchxsWW7U/CoTmZznM1hgXgN9XRENvrayua9FWQwfI1OV
NAWaVMttSuGEjtJdrf+4vFBO9rxFUxZnvAIy2YQbByYoTN+MtsZTy9+ZzbBpSgj2iCbwQFi8HPLs
tATiHBMDoi+onR4fWp6YGtTFEvvAvCQo2RDaRUTYVbZG8jrff7/jLLaAHEKc/TR59iFPQXsyD1yL
jTVpybW2zN/w6QBWNZt0WfvYQ+tnVsIv2SWBB4IVPJkvd9rpxfZjoH63Zv6ST5GmRDNriXrZoWgC
7cH/0T5VWpDfGHv23v1QXyCe4ZVBt3arXevDedl9iqrsAbYWqIMfKrmBsn9QTH1okJfLbVsLsngf
mEJP4cWHg8gi/sbL8y0tf0q6ZqPwP2xKv3twsUUQDTAc38C8k9Wmt+4ID/3v3l94+ThvBObh+dZZ
UzO+PDtOlO9hISBMPAXsg6hj079m7rME4aBYk1BZC7PYKKaRWxlLMUh2ykPDhe3K+KUaIsNf08w+
uW4ezcGTWpcGGhY1RwwUh04rPL/SYCaGx9As0UiY1eHlabHWrMU+0WpEqwsPvddaPxKI3nLxjtf/
bKgSXQ50+lAGigkinlCHdcAbOmFml1blVlIO9mEAf4/2Yfk4QKcsyP/y+8gJnli8xqSbt56ju+0c
cObvgw+CQveS7mWNgJE3qA0ffHMzcoLE7b+wcGe9YNQJcQJDdnEx2X1gxU1CEEHLRIKMHZPbsYYw
n1vYa0fvmeX7OdTyjkNKp7cykIwOpUPDSmyo0YRm/uvyGK0FWcxxz2NaLoBhOWgGTDQlHBQlD0t3
bYavhVkchwYFrsns0RbXVaGFwoOWf6/7NYLM+QkHoAtKujPRcJnOcvyprFqh2Qf9qTwkr2KAUgRe
81YEkw6Q7xoRGG0AqZx/pQ9/R13ss/U0arU5IGo9Q5OeW/uLsybFd+7ejcnwO8Zi3s0EqMmtJ/sA
pNqNbQTWpnpyD1nUPLGtF8mo/0W/27EZllvjXYNF59f6vd79W81colytBPAKXYz2YdQ7vE/9CE9T
Vr9cDnJ+Bf93O+3FfKx1kRRVgnYq8jpm36f265/9fBtLF5Z6KLFik5jVPI8P3kJoSZunoruXdGIR
yII/yaCt8QxP+Cbz5jDjDqEFBzbFCRTFA2BQZ1Lv7wtSaUPkDQn55nlN/6UYp+4rfGMEjSyna94o
K5EO7TIrx8MhKfuo6FIYMCkd0PKRGeqb7nB7CAHBSBnEmhP/zeS5oOGAZPUYwL+jqIKSyJaAbS/a
lTvs8u4/twJIXzhEotQOQeLFvPY7k7fQ127vM4NNz30l+oA2okQm04XJjV7uZynPlbU0/8zPO/hH
TAiH4LyAmzYgxsfjY8KBpxa+2d5jL+9/6oqqEAjYPKgUhCdtbk5fYeb9Mpj2/vK8ONNWdy5bzIZQ
M95kcakdpd/4Vq+pe39sq02VKgUlQgp0c4eiAjTMMmCc17QgzsVE12IaQp4RT7rFXB8ZQJVqstV9
4kF6NEv6nwSryjK159acbpOOrRkZL09+dO48lv8dcLELUxtqvALSzPcooGQbxcizXzoqMEbwsaRM
/vA9gmhzvgAyR4CJQ/16cc/QPe7QVBvQpUlmhMXY0EcnUa81c5O/ZNOvCZecaRzwOy4g2ogHGMVi
tuKEMRyWVurediENZI5dG6VQggvLukgiUgsvvjxjTu694NEBSweoKmBtKEct8WapbUueEc+8Z+6v
3EwfbYh4FtzaFRoub1DFH2zv2lDlLRX8xqJrGfmThQIYHSpfkBEBSAUC0IuNzG88m1BQ7e7NkX4b
oIq/H7W0DVXVvvrcFAEkg92A8jUZphOuA1p9FHcehs8vl8SBd91gotVUfxtgL5jZ5rUiBkipPJjq
NpDA4zYy2VOlAwc7mGDjVCubxPKQgNkAdB8AzoCxPERUl0CZhnkaySfXuYeBrQc3UbsKlBzXamNn
o2DSIGcJ5ynwKo5bqmN0m5mnds9IImBmaTLc8kDiWJlGJ/MWmEiU/UAHhfg2VOLnXeJTh7pebXZ1
R/IHKNJ2L3D28GiYqES786ekqgMBL/fvFYWFQ8DyOhsCxlpPh+FQxZ9TyGQ+aE0+xHRs96msi+2U
auJqooT+fRb8kej67SxJLutf7X/O/+xHDa3nPM3a//OfR//3/5s0+7zV/8/S7MFPlk8/IbpetXk7
7v/63/9r/vt/S7ATD0LrQMd7KA6BVgcqChbh3xrsxPP/Y4YPgVwF5X0HsN7fGuwe/tFMUwLV2YYz
wAzD/S8Ndvs/AHyHPDtAwDhvceB+9G36s77/+4yUi///LIqOCJ9OUhvyO/gBs9gBZD5gn7xcJJ2R
pyA/azJuCTjpmRflVXOVimn7qTv+Cfs5zPEh9k8YYHuxEYJqAdmv4+k7TgIiI9MIbzZCrutW27Lx
PTHhj5XdM6tYoawt8r7/RMN9CrcrrH1Qmo+jFWgSnOEnGXuNe0h1D548Qn3JCQBmbln6YWPxzVBo
IrAg4dd42T3tZ2XH8qly81s+QfG0ebScDPbpqXwHIvu5leT1cocsbKH++UYPVPZZ4w8wvnlf+bSg
dWUmxuAPMk585MVH3Q5NbkIMDFz0iDLyhKrEs9CNnZ2SRw5Zy2AiXMBYZ7i3qH+jGeASk0wG0ICH
m4KoobMzrJmqfiD9fl+z/v5GzDGoNGmAuANne/yNGVyf4E8kZAwVNyDaBFiMXbOFFiINOmpcEav+
Yg1t4HEBejMdbtPMagNTuPFglrsGxfxQI93XrBHfVFU9TWkFmuIE/rOWrKWX5ofNyZeCjgNwPA4e
wPGPv5TAVMMFc1DGqWGVMS9HuclzmNqbYNpBot7dYeeWQQHxrgCY6ejyWM5DdRIcFkugY8wJDGfx
6tI63GGKhMuYNXlcOQnWEVl5kCyXKSwKga2e5zO0IPUT1iIuhjnEXamMS8277ka5Q9E21mtnRdlp
UeSe0c2IAw45xJ082DcvKSBOq5cjrTIZN37zM608fiuLPN/UJqsiu3RZXHg0jfIRCIYpBwJJ0Obx
cmd+kGM/9+b8CTr0pLH9wUwJ/x0PpV1WLmNgzsSF5Rc3RU4VsuG8f/fUOG4BRW7IVdqq8S3nOcwi
SKJ/TQsbUrOs8240u+BQaS9Z/rPnMPne+G7thXZpDvsJNamdbuNHbR2byG9Dk9wmwj9w4Za3duX6
sV70+4lOPMosHZkH0PsLSIrGeufcdZx0MfwztQggg7u+qLcDnZIXmGjrYBWlNz6oWzt8xg2BDfFm
hPHZNtGH9NlqNSsccG8PlQXfUiup7zxuuCiyUy2wC0qRT3NhtAuCiioI2yi33rejBoySgYqrg2Ri
1hbkjYAfudX8tNqk1vBulRAt1J088kBC2zj9zjSUsTH71r+x/TU2yMfzYjkcuM1BwhAEbRDlFpO7
LjuP9aVsYiaSbGPQrAg7qgDvqKdHF7sWEOOPbebnsRi8oYo4zwBqqRprnwlT+wmH+tcOqlV3qgMK
q8bMDq2pBNW1rIFZSoFjG/sURkF2kAKqiwoz7PLehgZ/yBs8bhskp7+ltEJehnY7HCIwlDPFFKTa
nyE5/574EDAGUszCBATR7njWjXiC2JNkDTYQSV5Ymre36SSfIZP08/L8Pr6R/xMIRzfAkPgFsuNx
IAXplgZeK03MNVbsKjERKFoNjIxQZsauxTrVbnrJvlLMg5UL8blNBPx6C5y5ueI8u8R8PnJQwmh0
3vImlnld/IQE523mDPpXiEfkK5GWxz26EK/6D7Ft7FYnkZJJ2i3TEh5PlXtvdyILOLOeUlwzrMm6
zxP+1x936gfDF9RIUIj8JXtUJ31SqUJrYq3NrY003St9mILcdtoo4fqtVehhy/4syfsxkggK8ABI
iDPnZXHLILWkbMgVhPxSs4h8h97A5xA2v9aw9pI5ty3j4o+BQ5oIqoknHswKN0lRCHj4ufxnOhbf
8TyfYt/uQniOpZGtoBDfgQqgySqUZfH3rf7/UTXhn4bO5nfWbLUH2vbxvHGE17uNj3nTmBK0F/vW
ydot7Ln/fNJAmRUGn7glw5loCaD0oUjWJknVxPVk9FuwJl/zhsFxmUP1jenPXIcAx+Vpsyjr/dOy
+YkIGCp0YZe0Hl0XzTQ0BCoXrW+/OSkLDS73We5j9x3Z4zgOWQSBab53VGpsPKOhXz3JN6p1YEXt
qGmfjdxZEVU6P9h46gH9jqTaye3V6Qj3qnQ2bEy0bet2fiC88Tv3fzRDxQJ3GsjG0rp7CFpKCNB4
8g+v6li70P+ZvWege+SeSI+6iUntRvkithV9bH0VJ+V4YzjVAXTQd8rGNV2E5e1pjgdNFzjH4FGD
R9JiGY0OSaEgABFFNvlXhqjfBGpAl8f5zHYEOV5Uenw8tWZDwOMJnDq0g4KSEnEKXvLWavsKZdQG
jrf6+CXV0utujdxw8gL5aNTviEvscepnFSguIyLWPNnQhPR3vOE0gp7qd2lzAxV+t6KxVXt25Cq5
s3GV65ziK2w0D8zhO5/aQ5y48ntfGrepICX+vjnsqJuvHEdnzgRQh6FChHzY/AhcXJxHqVda1Xci
Lgh9hfDUrTLFwabZw+URWAtjHI9A0XWZA9CwiB0ptIi0oPizoYgSDfTSy5Hm6+HivnLUoMV0gguC
n08DGpRP04/c7DdlT+5Y57y25ZpcydmV+nHOgReIpPDHn396w4GQZ2QWkyKmZg3lWuum6HyktQr9
ID37VvPYHoTznZZbdeza6ePlhp5bN/C/gkoK1AtA1Fs0VA15rjSOKVYalbapHK9/l+XAv/x7Ueav
+NTEus0HI8PNLB69PkSuYDOmbOXRceZGNKe1USedVYfQZ8chBj8RiRQmjyGQddvX6qs/TI+6pPdu
ljxpwARGtp+u3VDOjh1UC9BziAqy42JPqJwOGrnc5XEyDXpMqiHdTONjhWvtfnCx+SU5aPyO1He0
YuY+0a3nyx27SAz/ffbgPEe7UTfBxXPxzqHDmAzGACWwkuvfasHeSFakoVMoUDvKl0EUXy2e/2oN
8IfbAooEZV1Glz/hI/u7WCt4K4NCC7QYnvhLJFWdY3pBk5/Htd0kMcS0fuaT/thXgxtAAg2+RNk4
hjDYfRAo+1+VZaHitjc2WW65mwHv1AjJlOIBOdUs1kV1BfkAGtayZ9vB9yKTO0Mk4LW2Z9YIPemM
h009HXy7T7dtT55kk8lrPVWvI5lFDQYbqiJ+EbctWPoCrpuxa8IURjd7SAQosmeimr50OWhimAxJ
WBGJmhZGzCHTGDlEr4LcSKDtwoshABjtSWWMRU5t3fPG3dOszq4y31aRDRJ/mCHfXqW8vbE0CEIY
AKt1bfo89Cil8GIWOBpuUi834yITMDRKkWotJ5AtYRuuRRZyC1YAe7YNzXK27Yl4cvLR2MKzzdkn
k3mXoewEJHBebbJCVV8h+WMEWp1cQ+JEQeIHFqXS8256yE5sRzh9hQ7vEtBS9DSwZKtfFY1H5kTF
r9J233NZHMxq3OcEsPZUgsoN51z7utN1sofG45+f/Cjk6VC+g4QcDuTFWk9oZfqlNvK4VRUFBnZK
gyzNHlAOuk99+oh/tbJXnzmXPTy4oCmBywaUTRZLAJY5A6GZ4HHV+WPImZdCqETbJHpx5U19Hqq2
WmniSUoLBzM0XYF9mxm0FvTGjjcbq8nYWEBhA5dMGC0Le4RUvGfTp7pyIf9S5d87mC7FTl/ANdi3
H6CB/pPX7Q0+rbpNDW4FCc8YQMEUztP5MN7ZbVW9W8Qwt53uyIB6LF8TLTu3U8ys+pl7Az/ekxLD
6JXF6PspjyUvbzyXX3UDaa+mMrvzTGhANDCEDBI60cgXxq+eeE9Ws6pKeeYAB5IFNwRUk7Bjfcg3
fzoHoEhnum3n1jhtwKdjLRwaWjvMJtdbmRPzJFvsSSjozvshqFTIOCweqabkEEGphzo2ivKbQ20Q
K+yVG/a8tZ+EQEbdsCDu60C59HgOIFshOtr0dQxRnVcJl9swq6pXVmc75GWABsbtx0nNB1facqVx
5446aN/jzjAjgwAwOI5cwe3aBwakjqnMrwrP/sl48mzL8n7Mqnu7tgF4p/0KDW6e0SetBcoA8BwI
a0BZ8zhm4TXepLU6Wgs6NORnQbS2y42bF/7WStRKsHNdi0IC8sFzteMku9GNLKkHz+cxs517uMAX
odVBac90rrlbXxPLfTKF8wQL5T+iK3wcpiitzBKYUGLBhWgxa2yg+Gti6TzuIUqqyw03EhqwOu8i
LvSNPRoM17Li7fL5+fEiXXQtkpTAEEF8AymypQl90ctS2jjY4n7yi71F5I2u47lmSfvdLAYol6ej
E3hD+Z477Q7ppagqimsdkAVYuUzoFtcXGyRVy22qRshWNIArBS1IGRtSY7tv6A/L4sgFErlJiZJh
5YAjoMvmCTCyd7jDfHX5ZEZ80l9MuMCCG+wfJrcgsSR+FsC47Ts3jRKYc5ki1+hdI0/TB51VZBH1
iwzSLsILXLcxtmXhk6jPxdPl7jHmdXTSPUil4REJNUvXWqwzm1kO94ekjgdZ4jLlEisw5gcYl1rQ
TLV9Be0OGEsm2tU43w4yYohvbKy2hWTTkwYFqbbL5Maty7091XSju7WFzhBWSHPrq+PBa5yCwLGt
nWwtU3bmYELJHDxOOExBYMSad8NPu10LIxMYY3KcEs6QhgO+J+gqSL0qOaQ3HseodsLzVtbOmUcj
rLGRc8d5CHMRXA2Po0Ktwjaaya7jRlntthsGNzQYMhAc5zJSIFzb5hCzCn1oMm45y+EJouNlQSmg
yH5ivkCj4n1Q7WvXJ5B80aYHyoHbHAQTG632ycpJeuZUmi8JULdE/uRDqvf4a7lsU+F2VhVrPhK1
LX02K7AL8rpuQqGlw/zb+ExwDXXGexRiRLlThtLX7rAncwyOy7irQGMcej4o/xx/BUwEuZ54qorJ
OOvBawdNy8JCjps20+EJ69+oHFdYT649M0/fD7PcByyMkOScTSg/XIo/TRG7GXI76fM6Zh2fvZL8
mGdTEYytF2rpe5NkT5ilwQA5ANautPnkLF6EXrRZyFzPYLmJI7Idd0UyQDYR9QO+xuJZCbNMiXs9
pMxcUWAR+P1txTokV2VsgA5xeZs4OfDn1kCUfjZ9mJUp5z//1JGpVjqdSdGRarCafeKI+prpVrm5
HOX8eEERYC6ZQ9hkKRxsTF4HzWdao05RbI3Wesoc6+Dk2Xvv+/ddWmZA0qXXohE7o1vTnDofHAe+
MZPRXajhH7cRol0w2lUpgnNyVXVwb07oX9DH74KRfxet2Kc0Y6HXPFfjmtTO6Tqd+/dT7MWNlxJo
WWcpYqd5t7V9toEENSq1ePSNTlT1/bOw6JfBI8+D5DdAvq1ceU620jk86PeoWyLDiqrHcdPTyh0m
KAtUce+9Z6MRNGV6rcSdwejOtfyVYCd3nUWwRU5kIinBA9qt4rJqwt4zIFDeRQpA2NJe43evhVpM
20RD8RBPwyqW8Kuv4fSeYvfT+0cDSfnLU/d8JOANcSzMxK75UvlpgZhWx4WjY4F0rWttuONUc6lo
wFN2Gg+wxun/lU6cr1RYkQB0LlOCJSqSNmraVTz6TbfNDRANmp7xbdKURtQNJtv/C+37FG8xQ1xV
9J1RYtDylN+7urqVjdgLrw01o939K6FQXjBn3O1JHYWOyA4zmlSxngMJwD3r4MsagipQuWqKtWL6
yWV/noyoKyB5rc1QtMW4QT2jgq/M3K7Rkqjmlpu8cQ6d326kmPaUAY9AzJfLDTy32oHbQDJ3rhUZ
oB4cTxarAW+jTebB63LIdxkQvU2y93ZWi0j5nljljcggq5eycVO17hPrm5XH1ZlT4+gDFuuis7il
tAHrXeSA3TBnZ6FCwTz1eLmhZ04NTBm84GY7OFy/Fxd+JpzJyQd0roR6+BXu5iJIi25tav4NEjy6
w6JGC9AS7mW4CYITstg9ZTth2y5wh3UM8i3PteTRoqWzxY0gZGAySQjwPYx8UJvRHH+MnKJ4i5Rf
VBi5ieSX9lQQ8curuQhyz+hjFxrB+7ZDfo0J/gQRNAcG781uNOS1qM1bOhgPY8XrgObOsO/1rN8q
2JwGWS8UdEsHLcQdn8CtmL8gPyVvxjr14xbp7m3aVNZ1AlrDDHmBoaHTFnUVdgnmOYrl0DflZpHH
si+9X3WvpbuGZfZN3ee7viL3fWeW1wUiRdAa8kNfaVd6Z3rwhDGvE6iqbnvpd/dTRaBo5Re7vtGN
uHLR+qKc/oKPmnUQifUlRX4rGlDzFVDdCtyy7WPPIi8mZQwmffo3mznDU4vXcVj7sEM0TD7thrSx
g2lM3J3DwYU1bCb2qiddRAjIkIag190EbXPOQKAtYYrrsk48ZADxxl3lJneWVeoxUHIsKBxgLCwb
ryZHB6I3gxFhnmhfueyeFUlIYFYwl0n0faHzkaO2Z9jbRnIHeAPD/ZohbpjbhrwpXbNFwo+Mt2Oh
qSgrpuQhS+w+rHLaXKFY7oUCK+wKkE8nsOfkocqK4ieZTHHlGCM/aA2unl2bBCPkDjY+be2Nkxr0
xrPTOtRKa99omb2xnFbbqyq90YmJ2k/J1D639H4DWbcnc0y/J6WiAVVPuW6qq1x3y6DnTR22XvGj
gpHUASIA73hmT2i2D/uJRAS+NbUxrGLpRmn1TgFbsIH4VYkzsIDqI/AAOyC+i8Cg+q7nXgjHA5gZ
+NBESim1I5SNzR1xqjtk3jF2KumzOB9aSKJ3tf0FBDdUNYaUdtcA5wwgpZrJltEWsrbUqNUGxlJX
qsnliw6QSwCoHyjHbmnEUAJxIney6iurk8OuRC4xhdRbs6Fp/aX2JNumJi1C5Sn14LV9gteh2e2J
TG65M2pviqT2VQqV2/sm4SbZ1B11AwlZRDJayY0D8d4osSz1za4aGlfoeLnRgAIwt9B81cSuH3Ry
61iiaJA+boD91ZMR6rxZAIpetu3NST50VWfE0NYqsDk7RcggWBwin1sF9sT5dYlSxZ5ow8aWksa0
rh388/rV1dqdXqr6u9059T6h9iPe0cUrapuaEfRAQO5F77Tf4TtUgouFHHZQjVL9tOHeYgXMUr24
8g2hvIjAKSQsaPecj/rORcIiMMoMJIJhw4kKoV3cblnWOleDYX91s0G/hi4xcHecuYFy3ekOoEDY
bKQEWuMYk8ns8EIWsmsivcOLLahHSK5Uk9/HTBcEWwpR6sZI0++tphzwwHG+lqYNrxKjgeVjCxKj
GafeCHghnj0Ht5QJ9oymKwIOrfEU4i2TAd3LGmlPL22mkBsSEKU0FUZM3E7RkDeDq21cWvM7Qqr+
1i39/krqWDNbnXbQQHWIfMpHou8tVltFoEor/zHUyZ2beTKcenAz6x6aY72WaA+kR804UDV2srF0
qpuEqn2v5MHMUhUmovrL7shghzzL0w0X/gQn3txGTjJhibPXpZ3KuC4adYCBzSPo8KFs8YL2kYW5
LopMBSVPrEiQIdQK667o6D2gig9KB0o94W+8oX81My3Q9ck11JYOXqrt3FxdWRMfAzd36gi69pDU
bvQ3Mk1Iy2iAYHQeRSaZsasRMJt4kvW157CHSRuRicnhHzZJwiK8P77ALF5GTuW020LT31wbJ4bA
xSccU/Pek3iGDH2nw92ovUfO7q/Sw7yAVrSKepXu9cxSIY6cV4Pht/3W/YVAXcgAZWtFf53w/KXq
rEiZb307AYnZdG/SKd8yDW/y3vu/zJ1Hc9xImob/ysbc0QGbAA5zAVCGRVc0IkVeEJSDR8K7X78P
1DPTYokjrmYjNjaio9VNkcxCIs1nXqOQJKvV7eh2d5ljXCpFmSFfIy/wPtiMignoqb4dOvOTaYMH
GsW4CZeZpnSyj5gZDWK/0oVssQe3b1pPEWiMy3LrOP1lKaKD7eAVpLmj5mnUooK5ppAqmvgiLC0/
7Iqv6cAEug+xRMejcj+UZbKl1n0mzfhbmEa7tGgvozw+j61+Mzn9VzUvPwyjGcSjNh5wn1iLpUTx
AtBYatzZmnLO7e9rJKVzAqFNV6+M6EmbupxtHj8Olbg0Mlv3WZi1P2blUTeWvSs4C6YoL29hZq4y
uMWDMczeODs7zZLX9Ip9MXQWrSjlczyEKIaK6ArZ7cBMtCc87W7MbJJnnDNe7zjP7KnnbJh9G72O
btLKTy4FPySgz9WmcXaRC4tFbBVtcl6gllx2hbhsOi3304HlODbKfs7NQxda2t7gC5MRymMaxXlQ
m9YU2GrjZ9awSQhIAvx2oIHNokP1fdmZdXubldPXcW6HQ03vvjvk7RiJaReLIWk/zvE0JDcWpNpG
3oTSnuINGEmxjZJsOVDB/PbrMOytzHYFthugyPHlQW71dbwZTqHdKzOVMninF/YA42sE5+c86eP1
rKvXoHEfInPc907yXkL/RmJJz51yr2oBlaFr9XrkupwGhWUkd23b+G7s7PNO8TPlTuLJ44biaFTK
WajSUW1r1rn4qiVojTT2TafZ50v7ouYK1r3vpGo/B7+gdKHarEWhNb04CflHE7c3tOjLXRQO/qj3
HkxTXwEN+utZ/zmz0Hjo1avLBK1LcvH60bNMD91wyEsWPtrKCSp9CqfEcjsgNKIOcSDr9wqiPz+Y
CnrGVFE5p2FCK+H1iCY8ZrDBVE9GS5w52uATbF8uihX8+sHeSHVXCLJrriZWiPOcvNM4TdSS1qnc
DW1/iFxrh5IuaMhmq9b6O1nuWyt3TcwIfrS1DWSfVNFMKRDvtxnLLiQBQLgV84tePphttfjog9MU
MsxgprRcYXT268dcf/VJUvHj0KdATFk0YZl0zOacz+dRQv/AzdervzobHYxQFi7EPrYPg+n8fqr9
auCT+W2VScEbPEYPIXTvtabdWmW17evySp+63xLzIzcDQk4JAeWold0PKP/1ipkWK5uqkrKTUpJq
GtoNKYovnf4d+uAbpwCerbD4QUXyHk9bMJEuMVijvb/rx94T7qOewxzvjX2MA2Gm2O9AVd5aNA48
iJXGQ9WZ5PP1U6mit/Uq79gHc3sQ6nAo5KDsGyf7tDQVJUSm1wtn40NUxwdhv4cDfWMXMiida7QF
XD7FSaUki/NskIXk9S0FHYFuzrapLRK/6TXznZ348xGjwj1a63XYua6uA68fdK7aIZkalDPiYbHO
K6tY8APXB5oPY7LPLEBcS7tMG2fpxN2vN8cbmf0PI2P19XrkSik5G2we0m6ds7V7GDrm7tdDvHHM
rDWg7w5Q4E1P32K0iDpfEvafNXfnpdg7xpVBOmEJ452B3lidgItA1iA1gar7KcmnEG4ThyNnjJM1
H/X6tpmzL1JxNnUbnduteGd3v7U88KKgig5LhJ7kye5eFGdqMqLrHS0zv+nEtpG6F03vzd4bL2jN
D6FV2ngP0Vh+/YKaJF9mPWbLAUl4blZoomXe/PoFvTkELQGK9bCzOEheDzHl5aJWKkNMyXwpimJV
ZHDu/3djrIvkh7JqpE+liF0OqLSwfNqOXpe913R444Xg180BiOUWyObvDdIfhgD1MlaUM8pd56oP
iMR/GSD+xur8H9zO/P6VD0iiCmb4ZLqGySkmVTBOaS8POMd8Gowy9qzxPRbq28/z1zgnU2ab0VBb
FbU9oDqKt2RDMDrOPXY07xD43n79f42zbqsf5k0ZZwMMHs8Dxe9GtY0bpYjfaxW8OcaqOLPyqVyo
4K/H6GfRCDdc7yc73PShvq+b90KMt4egM0kB0eawOanFVs7sTMASKAB3yiHtyothMPe/XsRvnGSU
GgF1QCO0eJaTw1IdXNCJ2LEAZ8q/mWF/ORfxp7otLjCa+/1zGR94+nOEtegAn/bptCZEKLC2yt1E
fOLFC480/DZWBUgM6BgDADp4MPtUX0FzZeYOmSh34JCuXOj4+L8MW7NOfIwO3ylUv/V21uAPSh1u
JRjcv14AYuxyy5UqY3XqzdLeRuF7J8xb2wUncY59+Lt0qE9ejtQaKSJr4OXMxcWaVcowo8SYvIN9
eWsYICgYA9mIJxmn2JccAIkThVwyhp16pkQ8qSHrMd4THtXfiFqRzLeJzumeaGDpX0/YQi3cCXMW
AEXoazlTTYy3umZ7VVUHdmVtlRQEmmsHXWOdWZRztEjfje1TJtDlEJqX1KWffS6QMHOtxTPrwlt0
d7e6xBAPH8rRvCvlgo9utm+M3tOMq8H6PfmO7zHpqyc4id7auAUJ4BrlLu8MqsufOlPfpaq81M1m
Y+rN71/+K1WfQBgrV67kkxMmwsMxsSsWc9IkAXbyyjx7Slx7k/yWuO81Cd9aBD8OdnI0FxP0PSdh
MDWmVougVYzpoC0ef33crK/4JHHhkZAGWQPDVQ789RIo46xrnYkJnJBKYsP4kxrvInDvSElL8XuK
Sf94XT+MdrJDh4GacyUZbZH21jbmnaU8xPo7x9rbEweOQ1/RcdCcXz9SONh1XlTAWBxl3ijljerK
IGvqdzK+t85pIvZ/jXKyd1AhVVu0YGnLpSFq9+dLN3kOpV7N/F8+zskSx04+GWaDgQZDBk7xOdef
LGzE/4NlAFLJcOAIUfw/SQ6465yh6LU1Dmh3yvjNEPVOKnZAuctXavedpOvNuftrtFMuDdiFpG9H
RovMFlVRFKXgg8409+P+t8Gn3D/o3th4H2FyDTb+9WIQtVoZqphZDKruQ0XYFo79zty9ud5+GOJk
JbR95KiDMrESbD2gquzIPsBA5j9ZbxB2CT653MD4v34Q+jlJSHejJE+9tGIV5obcVCpZ8XskyDdf
Dhecw9WDtsNpmh+Zs12iXESIS8ttssUGG02/00vPLO5/veh+Honamkb2u+LyELM5OU5LvXLVNCHU
KS2xNYz6rG3pkNT9dUri/euhfr7pGAq6GFBx4ztT9/XsDXoVo+DHYRoq9tap5wfgD7tYi6+ULN4V
xgXt2jLt3hn054XBoNTYUJIBqAtW5vWg2eLmoigXooVs2aj2oyvzq6J9z9/r5xOcUSzuI0GhcqVb
vh4FZUIw2wXva0yXDZQSGoDFJlMfk0GnqiDeeWdvPhNpMxVRGME/IddrSGVWVLOfOiULNIgmuUK/
cJw2v35fbwyD5z0iGoziAko8eSi6kHkWp3NBoKWjhKlc8OQePmbvHETrr3l9+1Fvp3dmoucEius0
ZVAXEL5J5hS7qFUzETiV2t07qUjfQ4m/9TjwyWzMtjmCQNu/fkdROeRJ56JjUUjzzrSqQButI+SW
3w6AV3g99mVrHg8+5eSM0JYMYUrbKECQZo3vWGAk0bN/5z56Y71ZmoOADbBW8OCnMMnOSYdq6hbU
jd15Y+nyolDdi2GuNzoaLKVZfvr1SnhvuJNnIrUeQ/q2xa7GNY+WxDW2cDgfRr5bJwGyRU//wXAo
jqDfQ7EakMjrN1XGUtUHMTBcheqm4+5Ca9nFpYEIk+Ol9AZ/Pdwb5xKQF05AATOCfP9kYcxuG4+N
WhS7cSm8SYterKXeAO/zkcxM5nnfz/Zeid4L/N84eF+Nqr9+yF5U2TLLstiBRvArfJi1AW/YNtll
xT/ETH9LP2r3VV69IDH8S/mo/5nI1L0s+Of0F72SpUIr6R+fLnjpXl79DwAoxJxu+q/NfPu17fM/
JayQWVq/83/6l/+QhLqfq69//9tn2Zfd+tuiRJY/qkVZHDX/Xl0Kzlz38l+3yeeX05/5p8KU/geV
DIjNlDJgOEOe+Uthyv4DXqWwSNhJAH4UmNL+4AdAJcDl4aShffovgSkL6Sliu9XEk4qSTRfrRFDq
VwJTJ1JwlL5s2I20Awy6AagXnIoIKcXSow/vZttRckF4RD8440HTPSgwcqXvFjN8vzjXrxpguxtF
EXEAQADITpHKTxkonXf27E8QOWolyC1ZNJlQXlLN0/rlEtFZywbH3syTo93HrWOcNaJ1g1irxmPZ
D8luEIl7IVdUUD2r4WOp2+pNmTTLO7cj6M2TG0XQNl2vR+pDOlN+il4X0D7buO70TYeWA/5A+HNb
0yDPyjnSzpEm/RI3KLRPTQMLwREzuIBJtudOPNgbUP7qxWKV2tECEOHPi2F81EPF2tUNQlBLogFB
KvNtH3ddHiQQNS87O5q2LdAayBfqbW11n0O9jTYyH/oLM0udSwCeMXL3s3oglen8ls60gxFv0hxb
GGe3dixpFBW2de72VeeFQKng2EAD+mZMptgVWR+e401VXgJPtH3Z5+dyBDEOE0H6iVL0u9EwPxcd
sJRBZs98EDBHVjx/AatQwrFQAJW0puFHdnRr5vk51qDmQ96JepsYxfSSaWa8neKrPAe5UqvGZ1vJ
nkSqXo1x9WHEonhb05H19TK5xIkg/+ikHMl5pcU3AHNjzwaJ77mtZl00aoRXHxK1m7Ft2sultpbA
GMNpm8VW+6EckYV03LI9azMJjzPXjDN3RrQqmUw8/ohCMxAOxrU7SvMzqKVkY1WTAPaUfi5qZ6pI
TBT1OuyVEUBJCmRNGmEM2k2dv5ZLBLaqUOPck0Om+x0+8b1vx6IxX/KxTvKDZWsXihYn4b5xNT8b
FwIZuW8HRfWV4aGy1I/C5vVVUe16RdwKUBjFJ2VuDkYbf6NvC404xo8oN2IP6Jm6jxBhATomm/NU
bcV+BtQbTCL/7OLIHgD1Bjcmx7NqnmbPGazusjSNbtdbaCAPs5l6ljWeq6kbf9AT/KYzs1MC5HC7
YFig0ErjU+qG23bS1DMAdEVAkRNSoKHn9zZIGw/u7EWcx9VeqeYvKVCwDaVwCBEjyk66Mqp+I+Kv
Wlrt5Vx+zNpFA5wWdvuqykavzdJuH2bWXTQhbGbm9d5WVICCtlP4+WhfG+CQck9xnPpM7VR1Q6fx
NuwbffTolvvI3KjHCkuKads7oQvKTJjHKIzmPbK67gdkQXmlteJcLBUCkV7dhskhTFTtWopsOiZG
Vxa+M9vVOQ1ScSzzcrgogZCtKxlizqYCHm35vV4B6OkVsWS+i0n2ueQ0CRLdGYOyrJDh1fv5JVHV
7EapxU6x1jW4ZKZiX7aRNDSUnjIRngt3qOJrOdCK9hMQUpTK2qrUFy8cZ5BuE+wTx4uretJuVGlN
y76RzSy3tjXxccyxygGEOdn1GG4nK8o+los8s1bf+KSygm6IEnrKfejPqyEWrs/ArKxF5Vvj6mCY
o3U7p0vnRwswHr3WISYrdYMfn9RfcgRiXzjwwN5ZMcapYQEWboANE9P4n63nwgyVr2ps9zeu06v3
ygA71ggL+AxhaNdfFBkuvtSzequg2eblzTx4jVrFl502Nl49TfreHlt0MRwVCB2yuYGdd8vOGDFx
8K0pTvaOmy6PQL96b5zU9sOcCHfnuMNe19pxr4+J/S3ruD4CVaPCKMuhvotLfNz8ZijE+dhUSeot
lQYQJAXKOBBq451lVkOQWNQOSlVSwarB+1gzC63Rm1H1HDFltyUrjDON5XosJqt7iDNgW94yxEm5
7VFSPVMtO8weFlyDnPvU0ApnBya06RbPia2m+ro49bQC/lItvEpMM926bkuhNO1SsaFMqKIvU1bW
ZVWqrl+A1hUPtlS1eywkL/Q5BItG1n50rLFpvCZKHRygTe3jrC+bpJZAv5qywW0iR1gbwoVxlhrl
GIypirCYBtpWVki6cmOlY5BO1rhJ+1bzHdQnzozKJlor+7RgtU9yW7vhdOhDY0ERVfbaPaTNIvTq
oZ0BdtkRtT21maZjZEXPxhS6pd/MzsI5UYYXdWbnHyj/QM3vk143/FKm6efZtu6ShsoK6nrOdCxh
Rx1ZMtPRhmx7Ucoqrry6xBV507aVdr/2Lu+VhG9yndw6G0MQPPXAgaFGpNUm2JK72GnGPUX14i7C
WvxOF8qR/T6excz/ZW/29Osw5WguI8uONkmraJuIM9cfQRvvkwInjjwtiY9ln+ymZmCBD0txK8Qw
BEZtmKWX5rZz4abGWTUaauIZSL3dN0ttPM0ADXq/mFytu0tWsmGnzdE2kkOKnSMWVBlHn9OogOvM
6tKOTfFYcQ5NWP7K9HJgin0lyqPUK20L+bCuwAWn7pPwlv+qd2MTF35SZtDSZJXdGCWS3DZOyD2g
60bc0JDUeg8cU6N5U106m6iulutS1DYQcNPYaUIx8o3IjPxWKTE2Q0H8gyULK9pbs+QYGKbuvpjt
i8kcjC2LUD2bEwfB/mUoNm6uheyXYZSwT8e+v0dpOTvibLPclIM0PHcx1F0h8uWi0CrlAap57iu6
ulNCNB1BGFoHbVxGBOiy+gmXLieYQ2k84Vkz+mqfunsZKjWHQ1zet01aP0W1Ki5hqVXHGf24q1Rp
3K2ITPB68+Qyp+y7yHHEdubaSMDkGoPuI61go4QJoDBM8ejskvQjPbrsFu0YME3q2GyipQnPl8zp
7lQ9y1Nf9Kq6aospxlksewPoddqPgMHstvbISKsnt52ci3Cs79UyrV4Ss2cdTrbrsRmcl2zWueqU
VMbHISNIBU/c1tsJs9X9PMbRB6GVAxjrUhc3RlPjIrfkc/GYohcCwD4vrIMVKxBnQyMEv2pL7n7R
Oas3wsJuwsyyOVhtUnaB0Rrtl26KoiDrxKa2m2xrKml4bBbT2Y6V1fq4V5U3rppXlyoCXF9iCLlq
8H0P6kvOYolL/O1bExTz3MXLPuW6Ok/DPg2caFb3el7jrlhrE3ClIT9MiVs9fT8goiTpL1LXDZ+W
HMRx3rnhVaXVhUEEp7LTENFPzmZNiU2flSU3oUob2UsHU40Oy2j05qUqc/2+6QrMA4ZEv8/71kwS
j5md3ABfMaO7C+u8+5IMA0eBECPHjNNNRwR42uRDDFG2JRKJbXM/KIK9ZsCzCwqnYcFPIJ2RAQyJ
6kSpT8fv13Ktt8i0DW3tfivjyL1wgYl/KVvV7aVnRKZ2n6Uqc6uNGJR7btNoMjBsbQALW3dh6SPg
l07bIormY9N2TgBya/xIHQdK5hCFx7gQwGZAtCKUaHTYrsmlvQxdbQBaWZvT8fsXiTRYkKll8G8B
8Nxgt4zVE+IhzRDI3sIemaIWDyBNwNIwuIkW4qkSn2OryL4JIzPPgC/wY6YA7u8UEcIy46RNR7Q+
qifg+NXHFkY3oZedwijWOsFfiaF6mpdBPQ5E/rtqqhk8yZ3a7/ra1bw25R66K4ZiPG/kgPSIqXIw
RXPPVx2zj45uiojB9+mP3MG9Nq36z1TltxLzt7PpV6rO/zYt/3+Yc68N33+fc2/y/7p7yYeXL7L5
Melef+ifSbf9B4xjCpvUovEQART5r6TbVf8AkUZaB591LSD/mHabf5B3rsJDkPVXnI7xr7RbM/5Y
Fzk8P3Xlw5IM/kbajYTQSW5pISlNpovXja4iP39aFLXNZZqp6FrbdAjvexpfd9mkyBe9Ecu+s7LV
/ja0uk3vVuyotlmP3GFwtItGK5pjF8ncF4mT615nrhsCq0K8p0vTmp+k1s7nQlRsZZDf03Xk2GHs
q6hloIvSTUGZaCVRdp48h8Iob1thLBDOYqndQAwi+XS17LySRby3owjii6VPwismBABs8GZBIW37
U9O5aaBbydLD4R5EugmbvNn0K2aSVoZqPMaJYtgkKBleSxiXzwFObeplHLYIItRLodykzdzdFFph
famSsjYDd4n1yuvbGk29vklMZIEHve7QQ2gjiBNLLvdGThrjhzwHnoj4err7lH3boa2ui8rToJo/
NdJeLiZdy7Y14IXnpKOQ4ner96yfm6aEzzFb7mM1RuZLVljzIcwLFY+6cnwmHQhdr2qNVavdDFL4
/97cOtUXpcwXsDrGjKhrVq0UJl5AAX096q5z3Wh49Mm41Gi0phvkI9QDRO9dOXYHoggRLML5pkZW
dx/phZF6Hd1t0rNljrjmdORlAWgWl1qupFdlVRxNWLdfkEuYYBc1Il3oREoOP8geEaIuSq5+iLhr
Q7r5vXyRU6vCDhnceN+V6Iqpc/dxypDvT81S2edFVnldVa1jjg1+nfpTYXZGFKCdoHB8Klehteo6
DcMQfQuxEEFgjnJBnWofMq25asnbLpuwN0ALuObz0MTPEDMWH2/mBEOCLmrPbaWOI2/I0eyuR4in
NTGskVQHModyOxI8XxI6XM6iv4pWfQY7K0zhF87UMimACIBjoKlaKPl8g+mluMxKBK1W1tw9/Y/s
s4X3p2fNY5HsrAqyBAvIcR6XRTOoA6WEX9V8v8Qy2kKCr/ad0YWLV5QOMlOGDkGv7dppEzUdmXYa
W5DJ8vRuQFNlNzmYSRZrAu50+aYwym9ihMWiTPqwiVpF+WppqF9Mbf/SlGnqqX33cdTnmxx7Atgo
OHqXGuWYmGxRIs8PxKJ/FlNRkRC2ZVBqxqdaNIVvxjhLejqiDnZLKagmKfZCy1H2ad7PZ8iRIhAc
V+22dPFqGqHXTZ1704YZ359q5X1Wu18phZDmSr3Y9LI5VlaXBZLYwJMt61TRlGhBchCN36Wj0esX
im0OHph5ZVOZ2rQfsyh5lq6qfmxMfdlG+jgSv81VucuEnpGy6zdSzaRfOSlt6E5LNvqkjtedSW0q
L8TDzFXtd3IyPgHNEZY3aK3xkTTRYgGFDe7ps5NVfl2mrko6JciWdO3Y9Ba7KVNM1upsBLMl0TlR
UFDskKf2tRqeXiNmzE0dRT9E6LpvstDMsbfoTRDduntrUyTw7Fpqm2Y2XYpSjevNZtRuZahJjNvw
bQg9Ekn3QZ/WUoxTzRxA6jJspjB3jACf1vDehIloBUudONGVOkJuNWeK/oqRGG1AAf7WrJaS3pAd
dkcybdhedd0+wu4J76Z5Hs0jagpQfjSoTrGSfMpMADGjOmcHdxynY56n4g6EqJUGxkhIkiWxSINI
gyK2tK28iyo3vO8Ge9mbWUdK3HRtkJk2ellq1QYpp8YWpHviFzMFO6piGdSHCeyuq5mpgJsHcr+c
SxfBmnS6HohLLuSUV7Nf50Tl/HWJ6id0I68SaB8t1hQeqKVOxzlNYZ2nBB9frX7dYWgFvCSlyZ3h
TmX4rXdJRY5h5NSPDRqE7GBRibuytlvtIrc7pAN/uIuPf/bcfrQT0H6+3AxuWBWoo45KlL3eoj8i
BHWIH7OVDNZ2iJHwjirDq0W/UbvsUCT6QURlT9yeQdtyyA5thFKrrEdYBoEFWT9mJc0g4Szt8def
6js87VWDcO1B0nPHpJ4MFlnN15/KSEGDxRCStr0SG/6khI9WPj4schQefkwGjN4Fa1Sy6778bLAY
vTqXLWxV5T5LxBUlfEJymRJaruR0V+LyYxWFpwJ9NaCoE97230B/Lx6ExMO6eH798b8rDp5+fA2U
Ml1BNL6ArL7++KKx2yoKTT4+6fXOBcIOyv0yguvoTANlEbSqhCuPOTUEr9KTXZqrJvWmyTOmeoN6
6S4awmIPVecdYZyfmnpM60oiWEHHwvrJYcpUKKN3AK22dl51PqyChzwuDK+zSJYjIAdGN/wJq/w/
C3dfBcX/rqH1/zAmpoX5w5pZ+1z/6F+tHbm//20vyy9989L+GBF//5F/hsREsHgTQE5y+AMkOv2O
v5xOaACBRIHXQxPouwlKKZsu/vvfNPxRaMiY8AzASDugVv4KifU/aIug6kN4+j2UNn8nJv55gQNH
BOS1ZnwGu/SUWgCutc/jTIjtNI/zhpDLI6W2zjs1vTGUFnouipV9KJDmxxS6rB8pHIjDEhX62QBx
ZoOjNdijwtgWWnL7wzy+caB974O/2nsIErL1gNCg8IGe0roHfoA8J3Y76p05RLtl1MKnPCxDav5F
FpU+KWi2q8Y2mjaUlIozLmU1vyABh74p0Kk6U0NlvluSudrURt/eK/HQrgKUrRmYiib3lEGXo951
GhJBUZwcU7l01Rrwm9yUstARJ0vVLuhlGH6l5YRtaRo3pARhFnIFmmjy/PpRv0sFnjzqijxB6gdo
AwoO69n+w6O2cWPABZ/CbUxKfD9hMz9uw3CKIfZqCAEkfQLxXVnOHAUts0bpk6fCqhS8x+bY6QnC
8GhROj29TmBP7ijwO19obmp+H1Wbdz7pT7eMAdyDTvsqKccfp3DH2Kn1QXVxdUvHZTqmhV18cCx3
00CGO5DfjdcDhdEPUzw126XB1HZxK+csxYExyGQX9X6IxuxZF8rkXCzzuH3n063gglfzyAcCogTs
FzIgeejJPApJK8eZUEis0OK6k109campjj9qebEvkmx4IKy4pnsSwsMmsbMA0b2DiPlTNunkQ3Aq
rypYfI6fPQVg64FoaiKDQFQo+SUyupFxiAqn2qRm9jGi6B7MRj77VGaagAabSUVaZp4dfVhIw0Ba
ltp5Vi/6prVH9UKxUJmqx9E3hoUgOxrkLXFvZXlSmfcClA+1Iks/Gok17iZTS/wqfZ7bRkNZVk0f
0E/M1/5J9tDiSYU/Kdz3UTf9RhnvKSFWl/VYEJtSTx8QCeyT+9gYY8VDoAGM9iDtF8BKGt3nTM+3
oaJb0qdeXAYi7OMPhVrnO7VRL9DDWRyPVhZBVWmu+cAcDWeycTPFi+ZO9VNAxo99iDkJWE9wxjRM
TVy5hsrduoO6cbX0Hs7wFLQK5pNIwJifRwxLnh0tq/dJjYRtS00oMESkIqu2TDZ7mfgeHz6rlV6F
dO1XRck1v9YyC30V5nfsmhDd25QsfQDm8kBlb/bCCLuTBXnhZ5f+4pVSrExDGAm7Tu/DTRU2yVls
TXKvmHX7EkI4TIukvHDgc23reSgOfYbTa2q0qYdQbXNWtPJqKrMiaKfaoh02pEjj5eJWo90UVINS
bWZBpyWetfICIcD4q9vlGQXqejjTlOrOwA4iKJrhY0lGu6VeMO7Ufl4+2rmsQKEJ9zqv3QY45JDQ
Jmtd97kbwyfq/cdlVofaH3rLuJckHT6th/tknKo8iJ3ZvU9xRvgW5VUan0+KK65oWU/04zTNs3Uq
5IMCAdebM+YewMp0FekxeYfS6MWdmGkHzaUmdlYjaRJM3d1cVHKb2Tj2ai3mI0Au8s4Dxn0fx6kb
RLk29z4y2JirFVLZuAkvcdJlvKXyqp2RoCVfqYxYvquW+UaODhU9uYpQjk957CpfcWtC1mFqY+qM
8nmKyaqEZJIXlEY2IhXhDgeGz8pMchBOLkXEsbkO5+6TVuu6P7mV5Tu2ofiSQrlMo2FjKSiJYJlQ
b5a0bIOEhVS0k34+LMpNXKc3OF+3x6x1ArMR/Rm+14bPbgy3Zh92X7LcOlpauOzGOr4qqmjcxkCW
EDKxPysDfTTUBlbFDIfqUVLg+OImvDE9aXwdRXAvjEMNIY1WP5+GMP5mNHN7xVmjkjj2sf40LsjQ
SC0TWy2Uwz5ZgLP5cmk0nHWi+axBjmOjVO5XrurWQ6yhwyc2HK+rOVu2WZp093NOYhbJ2jzWiGGW
5CVIqeRDUDUWXN1Em40Lq26ywrPKRCWXsqdnhEncT0ZRm2d0/MRHqs3mM7qJpje7ZnIRFtQy/D7P
EHpKEOffW+1yK3V3uaJ9VyBWaohrpy4R8Jkfo5b8h/POuqBVFe3RrQu3SiXNh8ZY2rs4Dg9LmC8H
WRThTTZRD+oKzD+lK/baqlmchrNAbFTT033mpkqGnKyTUPmRcf8tY48+6zC1HJQq9OI6pzi8X1nX
27wb0diYU6T8xjzQoiXddQ3KLpR+p+qxL2lUpcXIdkM1oM/n/ptqLeOVNJtmYy1NuWxkmFNeiUSW
Ht22VXzA5h/Tar5owtE+i1uOMVRbao/+ZX2IRYEsfmZk53OrZFfOEonHBIhK6dfjVJ5LCJdbx0ye
WpeCVqPEtxhS1FdmFOX7Zcj72CvG8qDZVNVsZ3TvxxKuL+eudtvSDgpUvW23QsSEUCrNQ5fKWVwF
VpRcR3FvbKWdPEqgokmAa0tbBcXQo1RpAkzuokHBsrjUml260DSXdtccVKOFPAHsF5ULt/hv9s5s
KW7k3/OvMi+gDu3LbUmqotgxYLBvFGAb7VJKSq1PP5/k3z3HYB8zPXcnYrojfGODqrSkfvldQ1SZ
bbqDYYOmkOSS50MdUeCUHWujKx7nwsjv9bLRX0S6zReBWT8jq83PPCcQRyhr526BH4yaNDCPlMa+
BG53O1YqVTsYH7fXiSpLRbPPcBxepBRhHUvEzUg4hHfReew2mn5Krgq3vqk3+bmwW39HjvEtr6ns
1LIWWH0i7I9VEOzpyRanbj+fF+5w5a2OFeNpo7gdMF8bWics874/eqIeo8XujJOSnsozO91Okwml
0ViNxEXNYodFHZ9A30vtZiLBlRQD6iutJYfH6/NsnxTJc0N4UpQhYQjrzq1O0jUlQ3sSD32Xtk9G
14n73CyqGOar3QUWdarlaDsHtsQUoVV2gfvVXkKL8JcTtwxSHlDbjJdgyo521nk3tvSzKNu6al9X
EOfmK7Hq9/bVWBdwTp3N/c2bbzoh8aU8a5n47tegId+39r4vpkbkRX4/FrgCjDW57qZJxD203ctq
15B8ECQXReJB9i9OE3oymYH7SNX80Qx59eKl43zZTV0a9UJCp4JogBI1+vVSBGLA263VbWSSNAr0
p4nCOw5TskC1p5Lly8C5MO78dJlIWk9bSuu0sRn8sz6fSLFq/BQ0o5tW3QYhmjSDVPul1Wvg4aWy
btfc60Ee86RqCMXvuiyatbwxd84oCUeqHCOoDqOw6m8NL6fqopuK2TtzawubheETDP+d5KBCIDXo
dD3UuYHak4b2HBtep5blrWi8+txIqpH1KWiQ2riOlJfE/rbuSdoNCrSEdUiPur507t6crX4mqWgF
eNXIZGLk8QbrbKON4sKw5/Rl7FfwniDL5luzZb665DYf2cD0xIUvWUMl2LAQ57NwPky4VxJKIf5n
BrBiOlftL3W0mevwYBuVcT/2ojzY01RdisZn0V0dLfLyOnjSS2mdAAdacVP4Hu4/SCiPB1ZkZdw4
IyV7hIpJMFjM6BY91fG40UsNkZeupP5bHl0mBrhQqOnTYkW92W5tnBErRG5R65GdKKUs7j28y9p1
bY82uVNuej1mebmfgGhjVhn9DBmhdWG5FojS3CZfPPQGfSxNrxTR5E3tGmdZztoU9AWYxSIA/hIp
klOt1pPT0vRwrLv20BxF48631mR3p+Y4kj5m6hPsek7TYo+q4JkzwJw2NolgBi3cT23XJqdZPjGb
bTX1ByZ5RhRmTc9iMPPTcdOMPuyTPL82zcR6aIVufWXWtmL+yfYMR7HFiZc2RKJorfcDvj/zQi8f
7Fuvnm/7JAAybJvPdde3URLkDznnDb87agKzuKRF7mHYMj/cbIuBdSJcBefAEpvl8GnqJuu8bVZ5
vs3ehhSDgDjZ6CWIsds1nwh+yYuTgtBTwSbWaJsTkUwJEGlaRYVG6F/YUHDhgMA6xWmdyaSIbW+c
6nNRkRvkJElGyFU5kqCVJXIwb/ItoPNxy/vy+xwQ8qUzXn7vU607030SNhvDrI+9MKvHDLFI6w4a
aSReTqaaK+601tUgM9PuVExUISiD4ZU2FfmRudULi1XMG1LpdVx2Rr9MB9fqHB3M1s4kSRhrQyqY
2TzN8zw8+4hpHilccY+21w3nQ9mv36ui+LKU03DaGpvZ7bJWwBBRLfHVzVs2wFtfpnjvpPlUwMUc
V7NLLyQy1JM8mQhp6J17a+i3/TymF4MiOQxFdzSvzAe9DO2TJhUfYitqpKHGjyQpN5tlSJAj7Aly
DZgUFG/F9xp2BXS8uOT5rS/EK/cyvvIwAlwDY5RiZzZF1KwwNgRuu1ENhzPB5dSK1IF4h98JFNVT
KtInczp51SkiiDMBJ2S/8kPJK1e0KNoIQRTOS5ikVlFKtdVqiBoU0RQoykn35Y2VpFBKTelPkV40
yUP5SlBpjS8Pjs1D4y1jfbW24uRVb4aL1N0R99vDO6AW86dJCwnXpm+g65k+fS3qrNQIjT7QdrbQ
fiAaXa7KoTjy3mWVSxr5kr+yZcKjr/xkdG3pRb0mXcKNGtmeyFeerapmhI3eWlKMZMhtOApbDBec
85dGz9cmDFbnxGoHPWwIfOvpF935yFDmwcqOmhNIJBL1zSzzKipL/yHtui1EscEwafVP6ZDOaDl4
vpwJoDJZqpuyKI2LhWTRe9/c8Jvaii5MX5nDKrAT5DxBvSeza3lmRdnInCmjcUUKxn6R41WGCAsx
O7vAZY86jH52TFmAo4QGiTEi+hXgCNmsImVoL3SJWAuCDAxJMZl54RWfqzkrQqdj5GT4ns5bRXky
0pVntqJBO7nMd/QtHqtFwrl21e2KfnhnVvUaJ8JlMwfc3tyLrV2ibPGmCaJpcFwi5DTrVlJ2/zDX
xKZCyep1v1sQsZ1l5KnvzI7VPFgN53IpbFPVLFnxYJKOxRsnQ7OBz6fHkbFvc4pVCMHxnvSx/ywq
17ukxLR4rst6OKvnYI6drswYWYdjCrlla375JSGI0jnoVZEeg94qvkHTDQ/Z4s/73J3Tzwy2lPsG
o3Eu6ml+Grehv9rWboh0C2eq+mRldhQyt6joa+jJ7pBxftPndCIjfBX+vu5dbwp1XgZkxMG/KBNq
hBKxPcsLs/jxCp/8f4j37s9WA/IofsKZfoF47/sxHZ/WnxHe15/4G+F1rL+IBaaxmvAZoqAc1Z3x
N8Lr+NgGsEWpoEN+5BX8/Rvh1Sz9Lx3nHt5KTLYqJgx48+82a82y/+JniHD/55e6/wbjfQvZuTb0
AHE1KC8Ip0ea8T50t3XlRCikZsZs/PUvA6DJftzS7k7qS/aRMUZ5af8L+/r7WMp4xjfGdvE+dmPV
9dzKu9KKPdJQozJx8+sJZ98eDdB4GFNtvC0L4vmcHgH4T9fkN3DxW9/A30fmmIaJkQ835DsjEBbs
rp6ImI3LtGtBaIgNFDAifz7Ib08lnTMEHXlEC7jcNz/jtAxi0ipbDsLe8Bbb965Jpotyi/58lHd2
jL+/y0+HeedYNiYcByLgMHM/5Zdjk4Kudb12J9hc5DuRDOOhXTx73WUVexinKh/ybb3JljH9IErq
HQb/zyfBCsf/yqPAvf3zF0ZYO2f+zPVE0hha0RC2F1qIGyR0DgZ/MunNeyMkwjyEu478mzn0w/q5
CIdTa+cd/Q84zt9eY0KH//k06u9/gskb3ogug4cVg8XgkHEoF14W+19eYzKiaWph/8sFJhrBf0c7
2PY6z8nYWLFrqgQHk7hLkQ/WLrPABv98od9/H8LfDbrEXVWY4hgg/2+/j20hMjElrlM9d4xdV5pc
UcmQ8OejoBzh9/z8VHIcgGgPMyigvcVj+fY4+qhtgiiKLS77BbO9ra0oJs2W0uydDXrTsMEZs+wg
eA09W+YcYM5wE0t8RbgSIF3wmJ2mI8qGZCFBh3hn0hSIBT3oSb2UN+XUdSlvadyuV06lAUjmlgCH
7il8RB9ho6oIV5IGhrO+yhfQ06GtVP6FcNsbWg6oTLJXNo0MWVNZhZ5Wmf4FhWJpfSxKEL4yb9dL
P/NuauAnxnd0xFWno7jUys4LhyBl9zE33kTGpz+u994sWzfsp872wRE0ifRZ/XkQZT4EJ1m/iOLW
QnEeNv3cSXvndx2kssa+83PSjUlyNdKPHhxGdGS46Vdn0namRtfYN3zItr4bZ2F82XDskEBdCb2M
UxgXudNq9ME+uU1tlLG5jPq0ISBX2jbwYEMUybDfNicziTtmz0tnM4r6whkqgqgTF5x5Xotq12WJ
9QgGOueR5efyuNRI/0/STdMuKvgT3Cat9L/b7SKMq6BKxy4MZCpNwlETmhazysjH2Bl17SKnzwxd
tT9M+HngQ75jEl8s/+AFi39GkDPfN/DWAQjP8jvlFJHVk1VYxIz29bSt+4Z+QxGWlDhuO9F35NRC
OGihSFLj2uzNPNm57upfd83QXMvZ8m56cM1nh2ekDatKVp/ASoyJGGgY6l1eWiIPAQA3ZObaOrxk
CxmskeOQ97HDlgWZz75mvqOv3KGljgJZBx8PaQq7zOjQfE9sob6pJidypY2p+5LbjWTLkZnZXZ1q
frNTpW3ftCTNL1O7RqvCAwtQnYls9fClANDtpEyrLzapQMZutBYNUQsqlpfS7dcLuIXkW5qKASHs
tuHVyYnfDk32fVczyp2HtdJZYNk0pGShWhqeKTYPN0PgGhv52cOEQC/Xpttlkt33eRC5OK7JvEDT
dFqvuFMte9iwP1Byqg/tROwtanecCX11KUUuSxTtvjwfrSnHAOYO0405WhXbDWudCW8F1QrtKR9v
e7OUeZSa+nDvV2Vw7EcET4zFnot5ChKM94Ku0e281nZJ6i942ZrVtB9tRS8SxIENGMC2aRb+KW70
K3pecax2laed6FpFroc95sTLDKVhfUfKMekMrLV+oZGt+tUUiKgP3Gb+1dxNDdI2KdnsjV6lf3WD
hqJ2fcw9YLlG2J8I4OS5TITdvrSL5j5JYsxz0IeWZnfOfnEFhLDec0tV3wm+NqpoTtd54SkrRLcr
WCgvi9TgNBV2AnDKGmLs7I3LEHbBykO9tYN7kZDjirLbteTjOiHkE3KVTpRzx3wC7xbwt2Vf/2is
zBe7vrBK7tsVPTAnRxe8t5rOJH6/K+ozZKJkJPt2UTknpcnDvXPIpMeSbzZWHdslKd3x2s9DHY6g
ItUulxWwF1KVcgzNTLRfrdmhZC4znOka9bu9IGr0ux+6ro2kLlpmnhJ9aCznDpZD5zwvOznsqozq
nb2Xe1u5H7o0sOPZCRRc7yYOBYoTZvCdxuZ2uREFnN0uH9t1OMlq0SWR2UKinSaDwAizAfVPu8Rd
dJv2cAqbz41e8z4HG9ufcEvz6TYbyCc9NINF9U+ST1YHOWY5VZy1uBsuBEjX9aZlGMGRUVXWzmyG
KycdCxE7xuARTJ4kPfOiGJwuNJOxK070de3gIPFeWid266kLpstmJFye7SryMoOUziXIglsHLCeN
UMDzz8ni1d0DmG/BMtizFdq1tQGgYZJ27+3QRiYzku02r3d0SWPTI+YYCWXdbbyBBk/o+m7tXaqc
5ChqsfdLz5vjMtfH7qSU/nxnl45SjGbV/MnF36SH5NKbAIHoE+fIrdaFIsApq/yTxh4Z0qxtca4X
c8bQJbwFFiXTIT9Cqt67LjIQzgUU67WmdkbQhdPv8NpOG0g6K2ph9OKeATO1Y4ym06VuQNPHKdV1
foy+A8KxVZKNuJKIF3dIFgNMYcgLutDVC9c8d0r8MXGbOmjyWj3DsCLawpR3bmkQqc+L03pwFkwY
J/YyL8EnzU04YST5dss+M/E8hFMmKLDi+YKA5ckZ8YXy3p6OlH+CCowtuw2wWKMZgO1lwQa/LoId
eCew0Gq2JzrY/63hCZjEYEqc26rAubjrE7NhaFy7PnJGQZ69XNBt8ivMqiee35/mFzHgbYp6kG0R
1rzPjZ2/YSo7gDTaw2llsLuP1LIjYFGqptutjWc+ZHzPq7U03UcpG/gWLQPfZyXThEEno22dd3gz
WQZzT5b7Pint/4R//att7H+run8jQ7qafvRy7H/8r4snMfyv/dh8f5LY0P8HuOMNFXT630v1LzHG
g++Mb9zxrz/zjyzJ/AuFoOfQqEZQgxmopIt/ZEmI+FXOnK4kb2g3VBToP7Ik5y8UZz6KF7rodd1X
AcF/71kN/S81XcIBotdBAEU/3L+Q6r8dWIm5ooqGPFl2xxzf/KWgkbeLGdiI6vbweB1vU8e5Rbwv
91bSlB/oNX5R0uFIIMgZiaLtquymd/vG1rWEU+RBv5+99tjVkoq48pD55p2Nr0ryjvzpOvxmm/rr
4TjlSHxMhn6c7u9r9Eqh+yu1Iv3eHa07O/FjC6E9/C0DYLNWF1tRpR+IYn49lxyRK0yFPcDQL9mk
Uz84/TpyxAzUFOCwi5epi2FyPoqP/LVIltsJsRqRC9wJKnjh7TbDwVVdNP7a77s0GU4s2iWJa0cA
zxCXrqDRWXnmeIO8w2Iq9k0zHbN1vuU3fZ1s8Viv7qEBJzd3ntqAkEV5pduJYBeWHBtwt0/OWHcf
hGr+ml1MvBmuEuQX3GNKUPf2Excm8UpVkFb7QpMXRA+cr/Vw7aXBSiYh3FqmT9GESG1XQ7PFuIXn
+M93w6/yO/UBKF/jYVOhYfq7HeAC/0tSj09osYH3MGyWFs7QTsx9AKyae1qzI4/1GBha6I9auNXe
OTnnp0vqPOn6fNamixZKfftG5PNHFbvqq//XnlE9gS6yUmIcUDMjvnufUZH7GSp+r673iVmyNdgS
F5Y5tXC0yLHR0WkIwpIsgc5mNh1qCQiMsz4QD7u+wlN+/hAsRARSsKagTrR4aN6dHqUbw1wX5Psa
OuJFK/BZb+vqZERkqCYSnIDtLlOe7Cav6i9a0t8l87ZFCVbQZteY8xRPYuO8mT7ObuXxRiOg72mb
tPeWN92Nygo+KlO4zxMSBaK9g4Y7rso4jhjPnCz/zqYsSouRDtl5vBD3PBPYVHhmXKwFxduUSG7j
udkiXo9RD+rPrpDe9Cm1KuPZbyo8JgmBFkxZWvCl73L5MPDfA2Zw/RkpzCwuh63fvKiBFWt3vIqR
1DV5bSJ1Ttb9IApk6WMP/J26w8CMojf0zdTNpTevINwZxeLUk8Mu0k0xJl3oDX35NNBJ8bkvqchm
GQK5wVu+HRpZrXtE3tqBAMZ2eRjG1SgOa6KvSrY3BUjHivLoub3iQQlovKR3o40n9gs/ag52x+zo
urvG96vzrDOUdlyXL+aKAYhxx08uq0G2KPqH/pwOFt2GD1k7Z1eBdJu7fNooFgapqs6t3pMvmTmj
XNPa4KEJcLrvvEWrHxvPTS7pZpkvDA9IYDIq81hJxmY1EE9RI6wCbg4nZRn2ZFGdZplEHzHZ7XrS
VIlh7gcMl0SFsO9ZwoqeTegEN5gPmUl5yGGYfUh8P2V/gB7WPQ+2gaKiojKHZ4Yi7SodHbEeM3rf
V6p42ATF/uBBhfeLu21hYhWZ3HMuZ7xYNlqy07rT+yO5goIv6fjl5EbjLLv1CHtmlEc0Ddh/cpk5
YZvl3p6pqgynTnQZr7Ky9q/MPF+R0dAGkUSTVTKyjm67qRHZ6He2Je/t1Cn0KLGG5clkt0L2ZyFo
ySl7I3DjaZNrerENqVZAYxUESJRlccMcJYJwXGvtLm19SO0eOiVqOriYeCwnpPHO5sOVo5B0CS6n
Xaelvs5zbhaNsvqjr7QFrVIZ9N5q//BfpQdDhyKrVHqEDQnJRef48oITV7z0SrfgAAIkbOBCq0rv
CWO9KJXGYUPsIJTqwWvq8kyrgvEkt9gc4EwXFWYklBIJrD8bQtQTudJRzJOFlxmR8c2qVBZssczY
UcoLW2kwNqEvIc0gxVmmFBqV0mr4SrWRKf0GJAibmi1o79lPtU/0tT9o6C1D01qrk0rAvddKDTJO
3rOe+liXlFKkUpqRzUCqMigdCaGdqPcLpS4hZ4Fzvdo37bSc+pbwzmalRdGybIwqpU8pWtcOW4dc
ZBIrLqm2sGLNHK9waJ8bSt9SI3QhPm45FnpvxFsmt5PN8G+JcPURh6FWnLR63zaVdqW3FrSykWbx
MkjjOI9efZStLy6qhWQFC8iFNFk0OKY7GQivzWsTdQ7+dWQ6OZS1o6Q7mm4IxLXIeZaifO6UwEdv
rO1lUaKfmnXzsVdCIIqo6miSzQ1tKu7Ootwh3dVKOmQoEdHAOYmEh7CIeCGXELyxPyAzRXeUKwlS
o8RIS7L2IhKvGqW5rh5sR7fwrudXphIyDaJF0+T8R98EV7bvleipF8anOc/RQSFaDO6QG9gRUTKY
9AysXM6rdAo87LJScqqSNmQPfZVdmjajUducuU6J+kovNuehK43yMqE5+yxXMi3ylLrTKZNj1Oaw
fdrcekcQk3MxE+bTtFV+2dT5zZxjT9y5r0owoURh/iDmy0kJxTLNt07RjQzo92bqpV/1ZL2SlplK
ZeYKoIk+rY61UqDBsXp7EKLvKAW90Df77sooe9FAFOraoVMaNplyrnfVq7RtW/uKJA/Gip1YUNwi
klvwbce6v2zn9uIGN00drKeGKztqbOzi1Cs863PGYnFI05bmKDQD54ak59hDfFcqFd6s9Hh4XLZL
G4leQJ3Kia8Bno0tWSCmtaBi3JSir1PavtRD5VdvYn2sSG05rZQG0O3l8pWQoC0G9ibwItda65y9
GcLBLOe94otqPUCWONddy1RYKL0hYcbb3lAaRB9ML+w8q4gBesmUUHpFsD2UtqZOsrKp9IwprqS9
XIY2NorN2iVW9gW9kHUoh3Gj/FuJIXkl29/w4cNXkCV7rtfVEPu5iaN8Sfj9WbYdcqWrtK3ueWq2
06ndnkqB1JfkgyoUfAWY7+R5YHmK/br5FAzWBu9qXVtgHlWW9U811UaHtDPRG4sWHr1PY2MiqWnL
3CtEwreNkoJ2wvyWWkQSTPDfcdaoqrekpC3QMEKEChqhG3i1nKIqMfh1z6uSnPZKfJoQhkB12Cnb
1m/ILZNDU46IVHPe25U7NyGn82u9Zhny3IZMOCG1H6ZXfErpgEoDMmWEn7HtN3i30Vue/3A7YRyl
kqwBFgQ3I8AKO2J/oboK51iUttImgILGrp0uWKgq2x33BVy2izn/Gc3G+AQEinB3ddAybUrNm1FU
B6Bs9vYj04Z7uW065WmTySNzsoxFdZ9rsquiALWwULLh3h+su6nyAZL9YLxOpDuKOCvtnqwx1Md9
CkgIw1/d0hk/fQ16Lb9Chwj6NbVtnp9BVGOfWLPgy1Zuro0y1iZZSZKP8ZknIT9WmQVSVWlN96N0
fG6hIHPk47aSPmVo83LIwZO9qK2Ry+/EWBoJAgebwALAKtyyxiYJKyA/qGOWyC1mulwQ4YP5E7MM
pWEB8Yy0sHY18F5vXjmZ015r2zICNNZ9+zlxtUWPhLOYHYrvQCETXZ7ftXmBzp28HDzTg3CLz1bd
0ENKsMrwMowjUVWzthBxZZV+3u56ZxB3lRLi4/6oCJIC7nK2ilVIaMY54jb7Moevt09LK/US1K/F
MhzcuncufD8vvoO8V2mMstY6Dq60zukE9E9EastPwVqTRp3zfn4oWAPCwZbN7TK2sVXby5lAcNjv
XNA1liw9+bKW1FWgrJ3PhqKaT3CsiIt8lfYz9lwmzJ0zNMFXJEP+S1V3C5jfst3MXpqcNHQJGpEY
OuuAn5zIBJ57Y0+L1xrs0Bx6xKo0G4qnsdrS2F/L9bowU3f6lAf+mkVjrte8Al0nSj1p8WuHYgqX
0QtE6AZ1CjhIpgbYKItMK4vyvKTIk4Zz0SyPxky0mt6NThZEiZS6BRKbMdRmVDDU98hqlm8eW6sf
YvTXWwOlUhDJSvSUKHWBEzlLihTH7HX9OR8W1nDGpPa2S5squ57w5FcIi8fVCVk3eAvDZnAtk7X9
1FXcEIe1a7VLfB8oZ7p6qegbnJvYNLLhEbgzeBz43VkMflFHrqymG4M9wmneZvJTk2/aoVoree7N
uFMHfKQ5A/XW4UhGovdZrAT+MFSNtKDhBKZqr8Mq3h5tq4X9ogzG2sI6WSb3c5U7DGK01l+Yr/lG
WPTdWAm1yh2XttjXr1lICGRXPAqZykhihVeBSbml0pMsAft8pw9VVn3G+43++TVrKVgCcpcqFcFU
voYxveYyeSqiqTNVWpOtgptmFeFUqzAnYD2y1VPSfbZCJoCzuUnsEzFjlxNYKRqtKnDOoKn4lmzF
u9vNIDaqeE2QgoLyXsygnE/KdTzp9JVdiIqcWlT4lKdiqGQucjKnVDaVq2KqTL/JoikN2qOrQqyE
irPKtK3fMTxkF4jSQKtV7FXa9N0+UVFYgQrFMv+Tj6Wisnx/1HGXE5/1usP+V2Dg3W8zL98ggf93
eOH/JNuisqr+9wDh9VPzVL9FB9UP/I0Oet5fGIhN37URr6ClULU5/6CDqF3oOVBFVgT+Gj9LWoK/
XNtzwAUxPwGlucrl9jc6yO8LPIQZgQ37jI+W5I1/gQ6+ajnewALBKyahnIsgka7K6XyjA0DxMtjB
YsedzLJ9ALp3a3or5h5ajCLTX0zMPZM8QmYSwZM02NwD4boXDjKtc0vTy8gccV0RBziRKs1+Aoaw
GwjcIM0vYN07uBm/J6XHOvS8pTn+dKJ/gwC+Vim9+/S+YeLuJMIJ/tx6JyIheoKk4ySw4kpz/es6
S/KzIKjNIqzTNY9k43xpiwHqY1X2Ja9sstMV8f8OUt3B9WVT7lj4WbOf9HyPZd2OF9gNtHN1eYov
bFZQwNchaz85yF4f2cTyUs55QySVp0dGYRGFZqIXD1kil0NnZdNZFuhrlPDCjeqAjgpJhO+lPtX5
SdtqA21a2rQvR9/cd0tbnPV1vXwAiYInvwV5OAfcSCBgHsAyr5S3V9MhvpdkTJAKH6P8XYXYgtzP
sUvPkiDrd2tulY+dvpnLbuyn5z9fi3dKG1VC5GLtxnoL3AXepavP9rOipGpqygkHIx5n/tgIhrqX
dDnB5+QLJkJKfb2+irxRoS3T9Fljq326GuLbnz/Ge1AYuQlyL2RgWISpW7feAadtJmRJYxEhsJOF
G6J32p0+Vy+a53+2zXo7ch7y3Z8P+R4V5pA+9YVg/yjWFMb39ouTsZiMsvMkQnLdDRGNPaK4/jT4
9Jz++UC/Xl0OBPTsuw7aE2CAtwdqBKu7s7kyhmnFi0jcYntIWkfu2dPa0ULyF7tw36Q5p3D+Lbyr
viTIJfeXw/f8JUs24cqmQozkfyb000Gjith3mzLyh9SLK72/E01CS2Q1RIOxfVYbjf+HL69OtAWL
Qjz/+7M8aLiPkqmXceskj3rSPuFfeCwsBuUOFn2WBjD4RwHzb0VF6pbmMQKHp6lOuaff39I52Vx6
Qy4Q4aKDc8zzlBis0hf3f76sv94/DNks5sjt6NhiDX57WcfFHobGw27gkccR4SjDU7hCcTelnX+g
+voFpae8DVwLNzy0Et7317//6SH13HkuO1gMlV1yRujNfWc4PzT2bmGu60LJHGKGFJxY7NtNOTz8
+Zu+XqS36zXCTtKpeB0i8fSdd2vEYG/QZRaHl5b5vS/bc33pv3q6/Gql44mRgOcQEUEYrhshtb7V
teDrXARr6GykK+UL6cMpbhQySfOw9L78+bP95iq8+WjvHi4g0GxKUj4acrZTswmuA1s+c2lO/nyY
3yyTnALIHdg/lifWy7dX29UIEUJ7hQ/eXm49ORz81vpcqQ2eP47xoBUY17MLfybkhyGcAuEFAc+f
P8OvtzUfQcWAcWPbFj14bz9CzmiKcnThJvC7NvYAO6MZccoH3/QXwgHKwwwYKxRJp7IZ3h5FbwtS
RfSJoxTefbp6d7KSnxvetv0yxH/+Qr8u+lRpcGvbPLKm80teS2FXgd45Yx9bm+hPttR7ROk27Ey8
QgeSh5FO+egB/3zM3309S012BsARNO276xj01B8sxUC1kxjv0oAIWDfr6XzywNOs738+1u8eW5Ps
dWSHaBupenzXBNARBGyCG/YxNkyszlq3hI5PDSOKjyXMRDEfEL6jE5P+Y0uHuQ4088HV/O19a6lC
MwrabMp53j0f45xoeie7Pu5d+yLgFX+W403bk1wVLev4Y+WynBtGkUcLXWHMrZ/yqdc+OOe//RDk
27H+Y5HlJfTu7Q6S3XZm1mBLXdpHhNOfVsO8WA15JwzxmdGODDIXPZbzYtPoh8iUsf3/DPa/mTcN
tT69X7/QzLJIMWP53NVv72nKD+sRK0hPazCKwGLSzoNSbw84G7JYOs1+oENoKjGWuR1OliV4FTda
ThZpphZLCajYrEjHbKrUkk4jQYjCEYojGv0DneqvNycBZLrFXEo8n25Y725O3W+8bIOg58Vl3+ej
5Z8WAapF+PLdNhFk++fT8uvSyasE1pdtp809+r4ijmwRd5RFhY3aGabvZZnf4kG3Xibto/H2nYZa
vZB5yFWUvevRqWiY79aUokiMciltPca2jodGPG6o4cO1Ga6XlLkyT6ioTvu12Xd1A7VrBhHa5PmE
tNloRKFEbC52pgJPSdSU3lfp+tOJnEnrE01tElvIMGFk2U0/qao7eu92GOL6CF0c1NJoh56+fEsB
af589t5fKw8jgcXLn5lGTe7vV+N5bDJXZN0Wj2ygYsep/ZslBTnzNzshs6D5aF1+v/r/53i4BNl5
spHU1d//NAJktSwmXfQEsDGdnyEodG4GtLMf3IHvl2R1FNswkIwSoqVm1rdHqWi1r4G9tthMNtBe
kT1vS/5V2uJ8qImpoLPlgwO+fzQ5IHJ2xAcMNRYbkHdT+CJQ18MYrrFJxP8j8kMzzsbuyeyNb0YF
9lsrQWXR2s0Hx/1Fd6AOzEyMFZvjB6yOb78pBnxZSN9f4qprevDXPjZb6y6RCDpLvGWnJvxe4RT3
/vaSuf4twvsr12/OEyYgAnIeTbz8JGtk7Qdr5fuHko/FRoE1ykMST+rPu5f80qRyaHgW4qAjpSFZ
UvsITByEgVjF8c938C9FExzLd9DWcQ8T9Wa9tzaUqzbKCv8wa2Bahf3WpGFqicj2yJrHDF3Gm2di
kN2MJ4cw+ZUg8JCdn0YYvI3dtQKTnz+KG/vN7UAuDyodXhfMWa8r+U93+djZGccql7gAMd4D99ah
1Q0wrd72BKP5WIxIFdK8yvYfnIv3uTkohHhJshMkf5XMGufdKwLMhvV8KWY6bMoX+GHCEgMiIeuI
KDtyCv1iO5+bsT1zKwvggW4kj8jOTn7/88dwbe66n99U6mOY/5u9M1uOm8mu9as4zj0USCTGi+OI
UxNqIIszJeoGQZH8Mc8znt4f9EttsqgWj+zwRUfYF3Z3yGQVMWTu3HutbwGhRoqqsmCe3pI2oXvp
t0q31pNePhuF9xB34UWvaq3rWc1L3LfmLTxWwwcI4/jXFTSHbZJMq1RzgivFrnZ0te2ztovz7VBZ
PsZaf9aBKKQ9ADOuQExP+ZWlVMEFqhBjB2hQ7JwMhHeuJtmDkZbGNpeT+rUpJs319BwfQICat62y
ErppWi/rQV2kY5GukrpLj3mfuSVTt6U2MohgCKTtkFF8g6pp7Um/lo8MdofrJs35ki28VUK5Npmm
3Ze9HK7HBNQ81hoA/mZtHEtsxyglkvwiJVTUDRC4rFFaMOHvqsRb+ZAQz5OYkQPxUXRFTLWyD0Mv
4rvYyiPDZX4rP3JUvSvgaA7RiwAyN3cKmBueLBLKCDjfaLE9+pm8NXz9jov6De3v17YGohjOw9Gp
3jIaXPuj8vTBs/DuUWBXRhKFAIg31NFPKjfa7rYeJ1W3xtJpPNsQm+404WXbdFLvjcr5KC7tHRqY
vxUDHyw2gXgNG99J8ZGGU2YHZtLNngHvvhWFtkhDy1ihM/KeQqZo4SqBQb3UEmW4Nnuv/wxhPboN
kso6+FZu/tVFqIUZASmHJgW4tFASRPVL8L2M0bx5NYvVcbiml64tmUcRQ2Hxi1SjVt1C5oLRLlj+
31/C96sJPiYDIef3hoB5msSVGOPoVD0aKMy1wCSKKrysnNC+sAt8IIMZeDvAPf7MC4BL8PuPphCY
b9Dbd5l9xWb34hs4kk377Q4TCK/xUfc0ay9A0rSJI/QMwrDTnZbbzP+LAvR3HsYktnT+YGGVD410
YaZKeoHEP3se7DD87GfgH/shDHdZbYBQ9wyPDhK4jgMT3vGLbTJb04rur6Qd8A4Edn3QYpEc7V5w
ciq9DFF9F2C9btp06DZKOOaXsJoeMiGOqpWIrabl+qGwc8QkfXo3OemjzEAkET+U72Rda5+RT1hf
GTGhGM/zGeUlYZmgmtkWhlZeNolmLalYnGuyYYpjr2u1DbGtxaKODV3uFCeptoEdabe5auX5qlOA
ILDfbuFDFA9Bowo38kwwLozVsJMUZbcI2Wa+BGne39G3cdYxeghwx0jkl0UZ+dGSdGbFWRdS5UKk
TDrPwjqpL2YJD2yHvMsPHly2bmHV3fSoxK3ySJ0tbuteGo8ozBn1Kk7Mri1qILdRI4qHgWEt5NZ+
wBreJhuIOBMBMsx6E88er+DI58uumG01tWbRJ4+YKAaaZTF9bpEcKrJTHX9hG5OxLvC04xAss/JY
+XSTN3GZeUvMHcM5rLp8ReamX26iAqrS0lMUzUR+1nAtmBjdpk1TRZgA1OIBnE6BOSLNw4WQinPE
BVKcE7ZEXEsVZl9tWQYHA/XXJsmZHzs+sYY20RswQ6wmWlc5WijSD7L0gVpmtnBVYY+J34i2MKWt
mXPSrkeZl/sxjqKthlf1WfW79pLpnrkcY4cIZiyPxyQdov2oQ/S0orBnhjBFUNoiuazVlEdtRA0R
FAIUBHaPhZLHwarpHBMif20re5EExsvQjEVNIaH6mG848TJibWhzuSGyKbIF0JG4TedBQB0rDsWb
3OyYVZAoGlO7I6iKmErb5VZl7LeO4gDyQEQKFwE5EoB+Gbq6HbYApsxwH0S+vU0qpCGqomHoDTun
Ay7eJ+N+skb/yjIpWiajcM5iyWxuisIbAQXgrDRAEzdFpd5X5D8jrSkMEF0j+UWVKlIsiVm7H6q4
XJWZ6TBzdLrNUNnW17A1Gapn+lAu9SkOlkM8plA6sontNRvPPaVDFKIpjb1QU0fb92RxLWH5rMVo
t1ByTYWXDFhkpA3FHieJcz92HQBBzxiuK7ydhJjkdnlejYm3yTuUH91ocUUacWwyv0TKqennnjmu
h7Lu93ksrGOeV6Qu+7ZYmU4TujVZJ5gbUE2YaOkMZd+MfXk0zKi64TV5aK1KrkwkLyuFM4XbVJq1
c5rY2at2qGwnA6fVZCjWbRg3FtG6nvNlENFwPQTa9FQk3MzO7+1NwaJ5HdNfPm/VolllSWwfCWUx
zy0LR3DVTtY3jV3gyckUbp2XRl8KI9bQlXNP+zo218kwc2nCASkWR7X8IAonGLY4IuJVnVYc/caw
a849vWdaFUpiHpiTUzSAqtgKFMXLMFTLg42u+kKJSTJBKXjZptpwDT86PHhDlG86GvsbzfKIcNZs
ZQ1mwiSb2rAPYJvQLKTRY28OmPAgnShLVYFmk5jGlZnWbEZF5aw1IJiX+OHSy8yPPahkKTP7hTYp
00WTT/K8b6wImIbIKRajmNx4AIIxVh6jledmaHT1wkz6u0wp12gbp5sQEtXRinh++YiKvinsfDOK
4alXVUU2xPddEFES466OIDcOJKGW92uPvfYhAdF9BFZUPGhtFR1gX5jPYLkQ3ZR9fpAYW9wUjdk6
zcCQLkCykG7ZcyG+5KrOd8RylB3JvdlWjdftywRtUGD7F51jVxtIiuVep514DOPEvlIiRB7Z2JbX
LeC/r1NVh5/NUR+vMie4yfpceTEnS2ftQTdBD00c5agSwBV1GdiWqb20vDoQO8UX7XheZIzZ26Ke
0elErVgXRRRVQKu7zL6mmVLspzTWNlgp+WHKE+uus2A9rQfVge2etX43bLOs8q8gGg7OxmqcdsUV
7vEt4fQRK7q00QDCrFAWfQlq0AUQhNY0Rj6xgP8mh2VcdkQUTaLYeEWWXRWxCTfQLs18WUXVXTKo
/TKoKvMi7738JRLK8Hmm8vHRdddvOjF4n6UC82oRKBD9+rrLv0R0xy0QkIoJrIjA803tVDHq46Bx
8Eqoz1ObzzF8zaaJCbSXCMawrXrGOci26PMMAXRDz4K6jcd3DgkI+0ua491XK1bix1hNUegUg79J
M4lg1hl6rUGwqdUhq7gyPSg69r0VkG8bd6oxpVvDn1hv1GTXOzK5Yj6a/zVlMl4iEMSpxPXq78xB
jpeF0tEV8VGqEtaQ45yMCrkXQVSSYZS1h85kJhMXLur6fj1wPHnsHa05Ivwf7jzPKabNQB7M0ct1
+aKq4TdwLtaF3xjVs1Ik1Ilt0hl3A/FX2CDnAJRCDFQ1cWFbdxNetJWVG+qRWIB450StRuOxGW45
B1mLuoiTA1tq8tBOpF91IP8hFuE45KUD3+nfqHF34LxTAzhTBAxH/4Az68o0ugwfF6HiysDL2hH+
sKPraONY9zjguKJRGHMXPTWoMWTXeKs1VxV9swqYQH4doikN7xG2PIyhHqgbNunM54gzFxd6xw2q
c97OIHD24wAynrJ/mw5VyZGDM4+LquUy6ZUM5YpBRuEi0Ep2OVlLlmAddyCSmYw5AteEzCt89AGI
rrkKclof9UlQGLscpsyEGiUtt2II9zbf8Zxypb5kIU0WVmPdp8Zcx1SJczAltl816q564Ycbtu7o
QHDuQW1TmPhmSd4Y1bSBt9a1WkpqKE7om4Jkixg7ZQGFP8Mxr160mvU589J1HzCbahVLsCFrf3k8
U1vDyDA5q6mxBk+/TpXW3BRBSpyPl9lzEuAXM2pJdkBTRUxfwQcacXDPFYq/pWWQAVQHVBjbln8s
nZLq2nZ2sUEUrJ1qNWR/29y1c9OoKoPhs2mm4b5OfFagyhvvVTVpDrnFq5KjtO8TxG2iV/NVWw+o
+IYcAehgxztVSrdskV7JuievPN+GxTCudD+65WVOlrE/HWPIZBA2i3hdj/KyMQkSjPEjXNmeIJLI
GAiUG8aw3TRhkF3EfTFeajg7001VFcFxJDjoYDAwvEKjlbsT3p7jNEYX7G3gp7gyVLBo59y0ohzt
TaeGHQ/AyGGhuzKGllkqqU9nUR2W170knsgW6ZNHZM8hSWhgrczWtM+G+R/Uqon8pU6S1IJgAbEO
4CjP8lN7XQ9xBeJIoC3qymEf9INBP8xv7/g9h463a98xbZu79qJ59NPH0QInD9e+X+U8tWBZRyoy
IiXdUk906mQvOtNaAtExZHMPfa9ch156BKgnjorOs0lGHFBOLdt6NRGXQe1kCw+7GT/eP0lTydZk
FIxH3PgTcj/R71T4F3cKPo6zJPPH6y4U4U42sXrp47lwO03lkJO3sWKuhNoP6YqB6cDyKcYza9LI
Qa708c7siQeNnDy6JnQAWQeBJ/XS6jRoqIi1jHPpZzGIidSC0ZYrPPUTBze0VlZ5YEYSVgtnHKW1
IKWFl6edRDQuAf/FGyfogrUPRyJe9pjpIJnJ6QVyatGvUnLC+D2+11Gnl415icxf8ujYVf41shL/
plPiYof4mfQ73+ttf0XLoruqC865y0iFpUmAFGqxXBs2RCES8unjF3GWeTWlt20SKWeJ1LE/tBM2
9CgnHoOL/aVAX7Nq9Yl4Djx+yHz14Rofi/E4dCkGntLQN3Sy4C8NarXSQhXeA12QokaVMhaJ2+uG
DcRtUPb+JKONiLPoOkyQnYlSOA+kVWWf004BqzfnauXzni8C2ARqEnJRJ3TGuFit3EbdSyUIxJpD
GAD/C9XMwDuZU7itcy2jk2sU6yFRyuOQOkt812ReQMNZ0IixXRJKgb0yCxrxr69TKIMb4Si2t6yb
2Fv3obS2HUk0a3NMiqeRx2ul+pax8WzF2hhUjTPHasSyUXqjcmmkPipzpS1gXSGmaXRcAfGUooeD
A6sSKJObK7Oyxd6LmoLJGGi7gj73ggOOvamnjGiZEKUSZv1V3RsUdXIIMH14PfxBv9okGjeHLIU9
Dvkjoz1xD+jj2coi/77rZfita1R1M7V++tQqKfIO8kdQWDfZdZ+0/r428uBsVDrWdgT9K7LJ5MLQ
e2JU+swRN44O3GtZAGQYlfkr1SaNni45s5tKFAtDVhkQXBB6ldKVZ52tEWZLTdc0hbIti7hcZ3AU
9irda3cwHG8vJpm4vtKQ3Q7JfeXbBS/rzE7T/Kw/tCxWJMxUnF+UGvWow/h8GUwVOhGarlujcYYO
dXFoMQ/J0Sov4tJvbrVxMoOFifutX8RpUK7jPnErWiLnJMfZi0oS0Qcw1J1kRXnry5arKHN91w+k
nvhyNBfAfLrPuhaT+Voo4Cq9OuH5zcDx0mHLDkrqsN9V2qoLbidDD/ZYLnLCagIKRi+xGd8U7KeL
zq6o7jLJQSC69fvQ23lC9VcZLQk6EOONX4fmfux8eM62449zD7ndeVJ0G2ADeFRghW5ilSXJSfK0
RnA6FUsuWu7SGSAPmtp9HUV9jKkJUHRBFknLHhXVwjqr4ubYDhwX2XaWnSO7J59JPaY278HRkIaP
iUkzCsHepT+rq+mM6IsZU73sPO8MDAipH03dbyYvctZSyXfTVLFl68qXoYrQLQcvmZhxc/p8iOtz
bQWtxlwPE5RiqgXHrRoosi1pPr1XTrddxg/LICK0aCBp0SfjJlIZXnFWWdZdTFhc75e0QcaJN9aJ
1kVgKZtcBRteEM8UMKpYBLjq3HKI+zM7osGo6ZBhvTmbN/FG8hlltlItfKX4761zIeF9E817JrM4
BAzAo2AEAnvAqDI6CYfzLIK6PPnJtYdxbGGA7eQRa6h3B1cz1TtuwmPjR/dcqPvRiLe9XrnjQFgq
TtPzkh1ZX3eVX5SrEIeQh2JOOpQo0+gYi9ZCYGzrynApk6jeC40iaJqihcVK2S9K3YBnHAJ5v7Sn
arjSwxJteQFo9RrgXrko/Ug72pzoX0LHJORIZJ8nZpT5Qo8BYtegAzZOrZAorzc++AavdaPB0Z94
n3BnzMs+YGkNh4zUmkVBs4iQSc3NMqdBt2deeokJJl108nMn5K09gXvv07Q4Goj6gCtUnzEYhkDk
xhi9l5gOaHJxJnA3tyGa/mXoSE5mTldTCUlCvITPeT6Uzletnu4SXGfrhFM7uyhZTcRdP9OciCF0
hHfaoLSIMYNuSXTtc+tFG1Y7HjmdwzXtTe3S0DptHZJfdB5Yun0l7dY+hgGBhaJooy3auPToK2I3
x04hUk68YJH1bcL+kIT33jjmbN+xcWyCRjtPyBM+qiW4/Kb0N2ovv9i+ABedUTvgBjTOzaFKebl6
c2sakf7FEsOwFW297BiUHztKA9R9zfDN6ZXiOo9IxMSBZ629SUx72szMD0xJt8wYrAI7Ullv8aam
R6WMvPMmSJxvVg7OGmEleU/EOit00xIEBdXSLzOFnSJQzfCuockDQNJGp/5kTBYbVCJM+JMckOWx
U3UKYp8AzEJtg0eLnsih5J24srgHB78vs0OmytFe2ZNVvzjmGPBxQcRYYmyabRaN/oVlYWgy2JOf
hyhSbopKxn95RTqeDYlfPNSpjK8R3+Mes1Q6WlbJwH7sDci+ntUy8K81+GzMWqQf8PAAp1jJqrR5
FbXqi6/V460g390dQBnf1ZOe4xNsQfk3bRhsPY/Cx4/U6MzCJ7VmVF8cCL31kjXnHaClYjQPuAZ9
zueNvsSR2VdLGeTTSuOjz4lOC5mgVe0uKr8jKSOkWzW5n8A+ImSBXXN0YlMu/G4MLltPSW/A5Ffb
KjSoauyYtOV1iVOBEQTno+GaaD28umRC0miPRWU8+lNIowJFpbPu0oHb1FIyRAeyRKBU2VbyzanY
pyarJ6ltMAzntjRxapYyLZZTkur32Sj9zwqljZWPztqOyxxsryaV1cyKKhbjwDaRToqzLCAU34e1
pI1mDf4Na/w1Hb2lqnMkZuRPaXIT032kUDM2pVm6g6wiBMc20Ew2MNsmeEsE6lIIHpPWSb42Kc2H
GrIbQwjlLxLLvIUaFHS44dhNU6uvaWtvA4YNSyyC2UqxgRuhcdw4ZdzchyR/8+q2T1VLs6ZK+nqV
B2a7VJECF3lJR9CDTF0GobGP+dMXELgJfhdK7gaWk6+ngRTzpIubXUAXe2Wwyb6ooHyWjZFqG30y
jJdxEM7SaKEVtxR6ZBtQmPROdwgJMz6bBaA7+vUKWb+asaqw/AIX61KSQCEvLQN+bg/GFkRUSobW
NS3Y+qbFFQ/GK+0A0rBQ4IYVt3HbOmu1leZ67IwsoMr1ORjVNgBWs1aVBaJVk4dpsK9K2lpn3w/c
Y5D1d36QiTMpyRbW66hZqGMebG3gPmy7vX0Ia3NP7koSLKS2GXERkwaItt3Vcq29EbpI3U4fuw3N
6kRZIICOXNklzlbvW+DCkmBUyKPWYxaF8ZdKNPU9fTXiZ6H5+NEq0oL8kHZD/ewxJTiQgCF3WJrF
caTiOSsns7h0YMW45JiS/JsRY5aNwf3vBy7v2AuzLmK2yNumBbcDndHbcUvPMCoOVK1ck2qmLwlT
nc2lzl0W05NOCshLorgx+FZ3zFxe2J4oWrRUtZDqycR4NOdyuvdt07VKjvqJmtwBg8/3dT4RwRhm
Af01w/ngO/9iAm+wziMkkSYDXwbeb7+zTofJ62WMejOP9LsxJG8tGGTAIaCICY9EqFXPK47W5s+B
5EWqGRocorTWzwsb1M2kIfqkOPoojef93MywUGILCQaAbyVORo9SzXDSWn651mh51yhNmEddkWjM
dlTCu9FJASIzXEk+EiTNE7G3EzMDgQseiXkKCQvhZNxqGRNPdBMSXpGLZO/kZBOMJilj4HWt2yKS
j8jT70b0xEu7ijqOCBTqBgODRVPa2WUyFQmqReOR1kN8ziDSPvahnu+sklzAaQ7aTSctRz6rzkOq
SjBMGMSwYtjxV4X4dkFH26JSK1gGVF978qry6GWEhotCrLOgd9wU7O4SSBTyMRKfnpQR14BFMMwe
O1jMvjDlHLtN85Z2TLBTu6l7qGIxrSovbV0lqokKdERCNZM+2FgPgIJEwnyaeHdw8dMA1yd/fPn9
S/FOeUd2FOor5o9oG8z3yl2oYShGe+SihWKMq74aXQcoy5FOfOxicqQbVJpWcNvaSshyEz+HwoRy
GRl9/ME89J2wAWGFBucDkQ8jHOh1b5/0jn8pwlbN180ozSuTVEBmFbK//P73/pHX6b9nZHrjifq1
bWr+Nk85rsrQB7Hw799ZSf5LPlNz3/yXddaEzXjVvlTj9UvdJs1Pw8/8//n/+48/otZuP+D3vnos
5t/+46f+Dmj7f3wPQEj/9pg9/9visfrWPqOffPn+5XbP//f/8BL+MD2Z4hM6LAsp+zz/N9Dk/sP0
xD/BCGKILRFQ4mHQub8/kUjWp9nYRC47QwJzbrP+w/QkzE8o/ySRw/wuNMWkIf+8Bpd/v/dcPq4m
V+/Hf3+d7/jO9GSbsx2L/yWQ6DjohN4+Q61Gm6+IqpFdOrVuwqGtmWzZY76c08++ycIhzsDoYm/T
q4IoiclOiU3onfBaOJ52AMUPWz30i+sw7num0tjvqgmwH6HyQ5OBt1Onb7HmJa43EQwBlCOzj6+u
+y/+gu9GntcLHE4yga5nlu8ZXJXvr+sreZOiTvBGcqNfBa0xPjKg0W5i0xg5Tju4qAPHqe5FR52b
J15IKEOqrUg+24xqj9gMSaS+gxfpAP60bJFzrBCUaK1Cbw4i2jpmMztawh4v20b2X2QlRmNRTlK5
ZKYybSw8h2vTSqp2EXHa/jJxOFcv/CSj5a7CLLoyoyg4A4hGkx4Hf8iJSR/CRTOCZa8pJz8SSJwK
3eZLwWKCDYzroSN1e3szRUtplBBXtiKr2qOQDKxFO6gKQjfcOL+/7KeixvmjsCdYKI4YCanOiaYu
zFNdYA4jCc0a0WJnhbqvFQ8li8NUxKo9y/Xb7Op/aiX6F0awcU//ocP+xbLjt2GSvFlr5sjWn4uN
9onIRQ4XDsiFmbLGivLDYWnKT8iPkAESx4gSUs5U4J+Ljf0JDTerjD2bt+Yy7z8XG5ukdGDi4NJY
c+Y16k8Wm3c7JynsLGoY8tDvoIg9fVWntGMKaPpkKUi4B4aKFocZ23os8qfcab7ZoX3VliTwBlpc
7OuOtJNR54D76or9YsF4J0DDM8ZVkDrRiDoV2amDQGewZtmge1atVNVDa3d7O0tf6ii6HZQaAr5C
D4ZWNvTR/Kyes0g++Px3rw6fb3GVZ10YGbCnbhBWgkLUqDKh/lAirOgBMKfW4/KiSI1gAGkzNelC
KmJitTItlYAbu1TgrtZxv+mTTFk0Kay3hc+Qs+DkGgUrswQlqlWM2JKkKPLV/752PkDG1xv2LIr9
56/dvMM/Puf16U/8eO0M55OuserO4nU8N/b8bv1k9WNfxiynOVIYwv6bx//ztZOfJAmts7EOOhRb
FweVn9hD+QnzJHM93mVp2Jgs/uS1+84ze71D8qXY2ZHMsV4jqj8FdZPtXWdaoSvLyBBn9MD9ZhXR
hV9PseG1awptvVorngbs1xnDKVzWHImUZaAbVbNIaTftgwbEsjF1MFG0OOlfSPsDiVvlOqo2sDlM
xaXon+cUu0UFAeMuN7LovDKTSf797vwP1KL/ujuAw679zx9Ft318fknytnh5/TDOP/NzDxCfsLmw
oLMHEFj6faH/uQeIT6w5GNGIUaA3/9plT1XJY6pLMgh4AOYf+8+H0fhEuYnlVafOQgatyz95GOcS
5M2zyCgAgwwQToqGvzGgry0XJrQnZ5REGQ2p+AwOeELdgDiqH4BlBdpHLqm5hH73cSTKQgcQjDU5
t76tiCodUh56mIYDo24y+YQ1tuZk13/107Hdw14kzim0CU5DyWEFz8Dri2xLz1Ps1Hhi6EZ8HmD6
0Gq1hwpm/zbMPOU6irtYhUAtN5PAVF21Tf9cRhEUXqeie2VmiekqZGztjFFWruUb6ibxShv0VRnu
p9HP9gkjttvASAsGMg2yK4fJ4mJIgQ/WdbwHkpEtZ6peH3T5Ubc85UgbAzhUEyrJUwq8msmi18VX
fRDAQJNOF/1daf3TY8F3n9LpbSLDlqeHwpq7dXIsUIgJFtnEdRODMnzzumhi+qnUxlOtVggKaQ3Q
zR86zvZjpnzlP+lQ0PTEA1qfNU69YFdSYzy0zK6sQaXwj80oWzl17t9FRYqwIA7DetlAPxsXUzaJ
hQmMs1yEUUdzgFO+WIvcFM9110URKemOue/LaNwlZWSUqFnM7aDSQmRgG9kHNayLbT9K5Szv0nYz
wcHmN8k6f1Gn6rYzsX8sOwW+tRcyHX718v2qmDgVJONWmk32tklPB+OLnDf7V6cPBltJwRpP9M5A
Wi2JbgJ0n88GrviwjhfwEAsiNGvFFWTTN2Lmp7eoo4NUZfwhtEPGCOGm6VXDVUamVV0NdlGN1Xsa
mL5LzGiy/uAL8yKfvhF402YVNerq2Tv/9gsnPm1acndRF+JMJz3M9rbd4HwJwVEtLB1diwHeCsOg
GqyA1zSbdHIMF9FF90HW/C/eTDzsXDyscjxoMyfk9YVrEmMK43krQtQr14biyWUGJfyj+zP/mpMH
md9vcgt4t613JWcUlSV0+6hZxTO0H7s34raBgNTERypRN3LYIjM38Zo5REwia9gTtYX6Jzf9pUi8
/KOr/375k7CRBQFT1MLQjue78+pxMVIPlnWe16tEH0sIn0mx82WuIZkzGDZ7CMavVAlvfJ2lTfGI
ORouhKEdWuKbLyytoX8MKnsT8dvRx3WZd963Vdn94dkO5z2nR7q+xoxesbSTZ3poSkurPLVeTb2p
rRInPJ9Etp8lQPvWvmgIefv7svzRtn5RvGQ3TfXy0oDNPmVlv+4O/fu/7tY+V2b/fGu/DV7oJQUQ
dN4UmvMP/djbLW1uC803BsAIfq756PCToKN+4h2iBpUQknFiz32mH4WmZn2aLeGwr0lsmk/r/NOP
QlNTP/FrOOJZFv1D1IF/tLefvtIsgbzJnKk0SoW5rj15uMk1GKmDCxf9UL40JJFuwEeLzauL8osl
9/T49PensHrRMzMom0+eTt9oW10OsnAxgiy7xnM4MUGdjBW9Xwz5yC6Z6cEHb8Qv/zKEPTDzOQvj
5Hz7l015ME2jbhZuqms5AQ41IH21qD9YrN4V6vOfhhyBsg1XL93lk4ZuC5+vZs5WuLlIyWPVQ6Jb
V2rg5Ku6TnprScCOSboerckzkGIEmE6+kuxxlyBdq0Rp7Eq1HGaZZPotJHCH5JEsb+VNBCiudbUC
FCaxGLVyxmhL0S5bLG+MrUIiuK9HPwxuf3+fvucMvV565yKTrdGhpKTpQJvx7UUj6c9h5wbSW0+K
fqloGggHPSOvJrUD7a6FLbwYe1Ik68bxNlGldltdL6INyeZ0CpXS6j+4vO8O/vMXou1Ad4S4Vapc
3oPXi6/pwM2lQ4keUbHNvS604SEc0LFNaj7eQzdMgP3JGDVRZ5JFhO5GUQf9A3rM+yeJE6LAIysd
Kl1o9G+/gwGGm6h7K3MtL+k/h2adnndW+BGRYf5L3lx6LLiQaYTK/6HDe8pRUUIiMvzeR3eL0WFp
93myV+cwbARtH1VA717HmeiF05jVhQ/ST/dx3Wg0UavM8vQ0Kw/QrobPEE0ELkRCFdVhUJ6FX3XR
n76QfCrVCFJA3koaJCcv5AijY+S58V1/NgCh5h0SJJt1uv39M/zuOtJIZWwmuZzzwf40eM7X0I4K
EjfckCKDdNomXif2GB1IbfmzFDLAZ98/SodsQcPNdk4LSa9wYn2o+9JVmhoHIEyaWrGqD5LXTsuP
+UO4T/SIqf2M92T6TMMCGxUFgnmH7HTSLbdaM3QXcHur86Q1rD9dq2f2FnYYzpaCHgfby5s3LmS3
QmQylLOo8lKT4dmkRyTxog9JB+UJHXmx+P0Ne/d68YGAHnRu2Nyw1E82B49lb8rQzDNZpoKDiehB
QUeH8V/5FKgb4E5MtNInG53VZlpqYhBxBRQ4JsZtvRYge/4rn8LfQ4ud2Arj++jmVa1ohQ1XNNEL
t69Kbz1G/bdBWPUHH/KuJ8sjQWkApQx7ON3E0xG/15RdyVPJ36LDmuwF0FkNTuqimsR9iuTmDJlc
vC21KcCl2oaIdvEy5riAPlidf3XnLMYXnNZxipMU8vZR0bIuMTSPO4dst1jWicPpmuzkDx7IuTn+
dmXkz+XAxhutgkigAfH2Y3DmmXYt+HNh5dE9bTh3R0G31tL+Zky726AssPpIuZCwTPyw3HmF+Dog
foSlQc5FLohoc5DI/vnzZLGQcf0BEalzgfZ6Y9JJBiDwTSvcUba3cyduo5fjR3XTry4w5y0WaZ5a
tsJ5bXj1OEkDJZFa8SFI1DJXUWZ/kK77HzxPv7q+TDJtuusIR+hhvv2UurbjHAFW4XpVpm4JXgpv
UR+W+6G2og8W5/lXvdnkuJVs5CpMSDqv37uur/+gkZtBjEFbuF3eKAusFeSXq0a2KnDiLNshnrn9
5biuVKLRf3+/3r80IGUE6yejjNnhfdoe8UyfyKEiL1wTA9ND1BoAyNEwukVbFwhxQuPQWn3+gtTa
OO/TONknuvSW5HGFHzw58017cw3AEJHCCMKKAovqfj7+vrqpCmk3eQOs1tX88i9SwlC/jl2y9hpP
LmKQBR+8pO82+/mMQM+aP591CenB24+rPUIHU+jLbqSnBItAMPBRsfH4HiOvAeya5hgDU5QXd7+/
4O+eXT6XUzPbFj1KmlInn9sYZl9FfZu5Pcejc5OTMGB03/hgd9RPeyMk2XKewC/OAQbY6DtQCEhD
wrrH1E1apbkrbXtkbpu0W69KlcOIk3ppY/vcBSmxlo1iJUerxh+VphQDZptOD1y4cafbqVEsE6M3
wX700QDGIHdurVb/QsbceBUrbIMcVjrX1GpuUlyWOLjwUQ2IgvcSOeQiU4d2pShGeyUtvSN6Fpph
lpCgl8G9PRB5QCYqc7G1bGSwBNccuqBGq02Mc8RNkyE+FulkrsaJde2PbwO8IYa9HBf5n9PiVXE4
hWholN2AuBTSBynRy6h7+P2HvKPIcBdmqhHlFiobwZHo7UPWa4qSgKfO3MpLnvwivBhM7OxhGDLI
pje1irvsMpAK+JhpjdrHWPSe6QYtDUgZZ+gicUUMFUndhfNRdfFuxZm/GedkZBfACTmnvf1m7X9w
dl5LbiPBmn6hRQS8uQVBsNnsVqvlpRuERhrBexTc058POhsbIoglQnOjudAoiiiTlZX5GzzvYBHP
bH91FOdZaRrkfDTHVdVEOfRKyAlQiQII/tg7B+8mrK5GXs2JUTuJLVBgPOUD5nKiNwY0EaEw55j5
/ZdFRlqKDBHbY8pm1x8Z9rM6yAIRErsB9lyYdQSeKTL+NlFbPshZVFnIDUlKV1OZapUGQ3g50a1Q
ThqSRDjpBZ/ub6WNsEHngusetYol6V2FDVky6lgGnnhq8C71Zhh7bjkMys7abO0KChG01+md81hY
rY2pNSH0iYS1IbmAsaOnX6JgMLwJbt0zBAtq12HXIzQgIWf59x9IE9lA7Y9zCY7neq3QV4sFZgz5
KSr0+BNS+eB3m8F4uD/KxiXDaxVNs6WCBKZylTPNCKHD8I7zk5rX5gWLlQECCB73ZQiLqAn16Pv9
8TYmlAWj2sKAxlI9uP4qFbvCWjWT/CT1FM4NTcRu0+P7kJQ2xHIBnFnt8WvIi6nZmc8lcV9dpzrp
NqEHwRbeYauRHcT1+wF9gNOME5JntDDIZzE3HnDS5L3Joh5Dq2g8iDe1W1aVsuMat7Ffr4ZfHT3B
Jqok0WYnqdbHQ17Ccx5NjBrvT+/Gci7tanSwWDUwaatRUpgDmH0bjOLoxsNI5vmwOKSi96YKHwJW
txNQbieVYElAgQNBvoRj5fVyztJIVl1G2ank77wiKb+AsjK+2nZiHhwBJD8tI/1FAoJ+QFDFPt//
2tvNRN+ds4koNsEGIejr0aGPyn1pytUpqdMXYrTj6cKSXmoBKSxD7O7AJpPfwFzciQo3uLRFVJSy
15JSLN7xa6kaRauHMA6DEjGnuGuf07xB9QRIsiVdRiSp/sXeC0cCu5Hq9nUUUfvMM8BoD2hlgOjM
w9H5PGazfRDWSNgwYTF8bVqltzxqXNL3IUG9wFWmaWxwmrEbA8fcjrKnNU/dOzmVLKRdoNom0OAC
GCzj0KMKjOJW+6kwOnGGBVB+E6GFCEllV1WFsEdrv/DO8VQENu2vGs2rCAWSIfqWQkf79/6S3G5z
xPBInCkW8diDgbNakg4ZFFqKFd7Rkvy15caG89KUX++PcpurIiVMp9vQfrd/1irJRT9rqIOi0CxR
4AjC8UkZ6PEEWvEBM0E8P1rb2YketwVGQHHLk4S7BhdM4uX1h2Eg3kY2ejInZOgEihRD8DjhZuNx
PsJHR6XfFqQYR4x5hbBO06jJS2uhpPS33738CK5vkpTljbLa8Dl+OanaBnAPnCU7z+D0P4p6ts/K
GM6AN61QuciBPf+8P+zWx3MBstEX9D2pw6q1ZZpBFEJmzE9dbOE8WJUy3DBb8nSrSbxx6DpYWYn9
DTXAFg5MSxerTubT/R9xG2pUVP4cGbgaNzFtjesFcKSoyeVo5uYoNFxWNCteWDHdEfON5IBYACo+
FO+TC85rA9ZrqbUz/vYk/PEDVjugbMlk6gB+Np7g5WvdzcnrCDnvGPeD5CWGUV3Q7rF88KV4c+ul
5MaOau5sw9vjdT0Jq+MVdJOMPosGRzwW3xHptN8Z+tzu3NFbg4AFAUNHdY//roJ611Le7lV52WVa
9LbtdfRC1Vx7uL+e26MAWvm9omys6/WMwnQQFfhcquW67HVKrr5F5cDeOTG3RSHkmaHvApCiAAOu
f7VttN5pG92uSaOSHKdofYjej+3UeXQRpOfOiHF9EWP/Fk0L47kokAacUBf419YzlLewJH+D3Ev6
EE7oFqAjkvx1UnD941ZzIEx4Q47Sspx2iScKBnevEoQ37/5MG8zkdebDKL9xiaB/FlX01UxHg1YL
hSko9Cr7qGl18TTX8F8TPdp5Zd+mH4wE9RuEKt0uIvT1SEHVhGitZflpmmMF0kmBQoHlRMcqbr51
VrH3BtgbbhWWJJVbjcuF4eQsOCDGu1Djw+AMVDU5O0iG7Uzk5nh0eBbg/gKdXbb0HxWZtoNlGcNQ
O8loqH/MUaA4SW1kelFtdVSly+CvszmmE2YRaSvXCD2R6/GGIDftcGI8eDWIJwx4EKToxh0cu51O
ajDsgQM2vk8DnMhgZFU00VbRpShaORomWktRXMwH0xTR0TbK71Bc24s156V/f1/eEBQAT2q8EEGL
ga7Ei2T5PX/MpxSWahqUUnrirusXbadfXWUvPuh+GRYvkhwDmgHnr8TpUyLVj5CqPawIvUZJfakM
n0p6fV4qEj82CyzIKl/L8GxoAi/KQLjc/61LmFidIcrKC8YZoBzNh9VS9LjEFn1FB1HHFcW1KT9o
2gut+Qoj2M7x8gam4/0Rl7N/M6LJfStT1aWvuApcCJEqiCSZ6UmTm+GkWdJSoYrTg9wmz6jNmo+h
NcuUTsw9mfllF98MDFqc8ooMoHz9ROvDckYAdUxP04DFrVQlNRTTqNu5yX5z9VbDgNQmk1oOE742
q1xGsuR5KIMoPXUpajQZDS3fKiKkCTvHehiaOX6E+zt/x9JV8xxFyDDVR+dsZE3qQT2HB54huXB/
yjcCJZBxgtdvBg7vp+v9iDQVoj9zkp4WAaazVuDug/yM4mmZvdfk3ByKSALgA7zkwvS52vp11tsU
d/n6tNPjUyEnPHyBlp3Rlft8/6M2lpN4tejZQ2ij9LPaR7laAwxt7YS3SpCDzq8btLbsZGfqlt+7
Wk1QyHQgeNQDJ11XK1p50qe8ggULrTU92b3ivEeDCGGMIMBLuEYM4/5Xbcyfo3PRLPQqNpC8ClX0
1Xveg1pyckK06WiAjL4F4PDRFsX/xcj/fwGTm0PxZfQ9QJrSe7xeKiGVOVZoXXKK8n7mlkFMd540
9WyKRN+5P3/vsNU0OiZQQ6A2Kvism8VqlVKI3okpwivDBwf26MFBnPhkVPjXNjilPjRyIyOmOEWI
72NRAE+zwMs0GS6aHQWvUazrx4mK2E8NbCpWyKMB3Q6KczGifICcQ4q1C/0DDUvqi5mi6jEVQf+S
4ruAQSx02hYu09/CIoDIQ5Nbnsx022/s5IVspnWL5exppNnhmX1lupMh0p1weRugqTkuTh8KnRJI
UqttruQBVsQ9un5lPfd+aVTYHhu2WGyqy5NpShD+KbT5f7sLuRS4nZevojG2FrXXpqiDlRXFJ6ot
qR+DQYaZDEDHsvqd/b7x+uDVQxr3v/19MKnXu3CUQN1GFlxn0ZSgh4Wt+4rWqY+irDV0ylSYqWXd
vRgDHYQBObqDGTZ7IvC3oYT+DAgwmjAad9saegIkuIWNksenBoyRb5RZdzRGo9xZyRuWN0caJDnF
XSIKvPQ1iUcIJGexvYpOiP4ppABIfBybBOdraQbIGjYByjwgRJ4QMinOUdCEL5NTfAuDynia8cNy
UV5vLto016f7q32LeuKHscyUHozf5iCrfFOh9wJdF1dE0UjBGTHC8VCPYfuAl6MKWLoY3xRq3x3z
pEfvW50trKhxOJibeD4GLQip+z/nNi7xawB9cHkS23nbXO8IwxwHvS5NbIBb0/iK3Inso6mketGI
5sn9oW5zkUUoAOAFhdul4LX8lD8SNQOJI1PrjPQks72pmLaoTAk6VxNGJa5Z6JrbhYjQUQDZK7Vt
7XveLuD2EQGk0LZG1aoCNbNJq9OTmjjSEZtILJqZF+ou/fDQzdWTPknPyDzn7lRN6smOtOb9/Y/f
mGfeNLZMidMgNK9rqtYgkCtCPYQsHGK4Ro8O7bkJpW4IFd79oTaCmMpFAxYRkgfls9VVo8VJZE6/
bzVVbR8ljBQe4dWhTWHbaPUZfY2aBX449wfdONX4ScAyp/8rk22u9pFl4mGfpFylE5IlaHMpDYB3
WpX3R9l4iNOvWdrL1ImRiV9bZWgFxIK51pMTF9+beUzslym3ZZzq7PBQKWmHY0nVDXgroz6qyVJ8
NlvE5wSW4hg6hzWNT1t6onWA8K1Sfbr/47aW2ALgRl2J1h+R7Xp/R1qYmdhtJ6c5m96ktl4/JXZf
QTDGq/f+SFuTzV2xtKCBg8rW8vd/nCQdK/PKzHLUQmozmV0zz6HU6qKNdqb7Nh8DRUeHBdrnb1Tr
6sSSjEnIuBakYhpWPBBk8DaI238TVX4hbu251m3t26XTB4Eapy0aStdfhSSyHBlgiTD9lQN/bnVy
5rjG4E3Paz+ycJ9HlVHf2bdbiwZQgScKUFSEMFY3fpI5Tj2MDilnUcaIM5mhbzpkt1qv7fVNbxyR
uJKWNwG0KvoMDLe6fWUnVqJBDtggkvI+Qosnbro3JKBPC56/j6wHuCtnPA58rHtQsbXeyXUNYrl9
Y8etV4RU3YfmjR6MH62qf7i/o7ZuJcQmKW5x9ThgX1dBw0ILdyLZS04Zpc9DGuvo7Y6VglRQPHhm
nhr+kDTVm9lQyzOfGB5FMPcnC+VS4DThXg1h413HVPGMAu1Eskwj4Hov1C05UdpwlpJ+qo4xRNnL
mDffM1Glb8N2eDckKAcC/6YxAGz1kJrd+AhtF1ezumtRI6Yxdn+ClgGvc2p+kIGCwNKPBrK8OtwF
uA9ZHQg8KCqjCJBLjgulvUaiXVbPKCXRPY4c83OpRv3DNEPFuj/81ol3aFRgEMep58K+no8ekZRI
7lkeB3LOSVNq/VAC5NrJTTY/ciEcg4DGglfVrkcJyoLsV5oYhbYJ/E67/iTbk+JRjTbcjGN/QDVa
dpNBz9+06BLvzPHvr7iZZJ6ZdFYXBuA6uo8YTEtO2fPKzPAo0KNX0SM7WptnHEcQqLSPNUJOBgts
CudFK4hATp28UBP80AwIKSuBX8mW17WKmytALWKYcnb22OnppQWTohfJjy6tnqywfwK4iJF2+ipX
wy9jqp4KGDaVGh8NI/wQluPbSQ7fKFisgJE5gJpxkCFOToiSHWZHfTuO6ee8Ln8sWauFszSP40eQ
aD5PuWfN5nxM3TmVghOyrGhBRJehWF5I9jlF0xNLhIfE7A9VHFzG0HnElQhJc+Gjon7OJeVtZeZn
eQp/SOlwiQb9KInoRU0nFcmwkiCIN1eHCIVZfukk7aG3jVOAU3CgYMVrDzXswPr9/Y23GR8tNvxS
PoRyvNr3libCehg4iDjJIZIJ7cvPuyjmZzjOh/tDbe7xxWsLqCms5vURG2NnFk663J+SYmNFMyEe
JrI9kP/2KDrjUGIgk1il33XqJKDQZHSxQqd+HNhJrimp5X+4oRcLawzY6AEAhbs+SWg2ZmpmDslJ
F4gRhYGceBK+8Of7M7axOAtTlxuFogLFr9XiVKORZgVN3NOiRgTSCIlOOy0CP632OrIbmQAj0aGn
pYPL6xpfZ/SNHiVYvZ8m056fkPDVD4i62metTFEiS6ty562wsUrkdxpPVWBki07X9fzllPo6gWH0
KaMKfxGDSN5MZrCHbd4ehThJtXrpzK7iHUUEkctkkadcNLmLorSJ0ix37v1V2hzFxPH6fxP/9V6w
yFIH2HzsOHOqLyZcXo/3Xr5T9dncCwt7n9SJkutaPowbe1a1SCQnkSihr3c5ylNhsZh4VeHx/gf9
Llat4jQwt0XmimkD6beeNzzABwnD7lMyER7wAUBW/WBbcTs8NEoVvaD6W87HWLXSBgXCqDMOM0Xi
4bHRcztxmyiYL5Yk6yiSjlqJC6aspp8bNN0/pLPz0wjm+SiNnfFpjE0kQlOcsxq3mJzsWZkAOLh1
ZfX6ozAqFbNSs+7eh/IgJDdShn44jZOZkOtbyoTqNy+7HxZoVD+NHbhmcqg7xSMnvlZeA7Vx0Fnt
8/6L2cSJOGRNjmJvbfSY4uDHVw+wTXsTvS7wxQiXlepXmXc7zgqlnp9zBWmeRf7mB4AUY3S1nI5C
YZX5S1NPvlqg54Bpl0AassQQ7+1gA8cAeKhm36oO2Vd+3zQ+mOHMT+0c1JMOrZ2bX7JKlt91Jl7r
ro0zzWeMuNp/ZtSSikMkIpxnubPTLxyZM/+yQHYpM/QjQimGcJ3KSLqDo/bmVy1NtMWjrDNAQQ1p
itC0OURunVrp6E6WWb42oD8fRK5UidfOQnlizsT82FRJ+LHG5vaMBFL9Nsei9SgmdNIQelKf60ER
vmxM+YMTW7GMHZw6Oi5CJVQzLbOeP2MFYtNcCKRoz61w412wNK8wUqVpT0lnlftIjRLUpWwgBm9Q
Gq4c+1+B8riLGt1buanEY9na+k4itHVkSbwtQs+ilGCshmwitBJzm5q61eWSN7bSfIzQ+d2paW4F
VU6RDDsciSgC+HWQE5g5TDnd49PAW49cRjX601wZo68qwfQ8D0rt3z+4WzGCEiqyCvxBOrl+gMiD
PLQGn6V1VMNQhkErs6QgM+T2x/sjba0ZLlzQthenSbDg159W9PlMsWqMT7i5dL4UavY7XHoor+fT
gDS9Kv+D3V+wE5e25hMyDLAaasCkr8uP+uNZnAkVRybsT07FgIcE+7M/a/lYnhDa/UF/Td7ZJBuz
SZF4MY3ljgKFvHoyNYGwlMJseYXj3YBggVF6VRX/nKEf7XzY1uuMoWjy/JZhg0V3/WW2OjdtWvLg
N+0m/xDgbHySbUjqNVCaQ6zXlqsAAzhqLVo/QxCal0at2mM4k3yGvbzHRtlY3Ktfs0zMH/Ns50mN
PR29jHEcDn1Zdphh6LnXh9gy1amUnx1919J+c7I1sDtLk5fEbTVm1xEnrYbzj+afc9SNqPJENRmI
OeD+dX/vbmyjxfsPJUwoQDRq1evPI+yHNrcbKe+cZg/A0GU/XMQ7uhrHYrmlRn9/vA2yyG+zwf83
4Oo6HexEjCoA4ZM1g9MLkxHoUahTJWxQ+TeKtj/Q45TOZVIUvloNGrIYloMRwLiTdC2HcnWtUzAH
cEFJifqavTq0A2J3JkZ27C0OtNc3XUVRuviGtrJ8TDDmPHatXp/kJpUe1ErsHacbLVnKIzqVeoPK
K0UIWBzX8w7sCb8iC+8zyKkpTafyWDr2YUjrp84U/86WedSn2DfT5lMwJGfwKE8kcAe2A5ZaOMop
5RdLDc6Zmb9Ycn8YM/FBFc60c+g3boZF+YDm2lKFBA90/SN7qFFhvXSIBrPFvjUpcMsT5fD3KeMi
vbE0osCKQY28HiUF8i4XUkiPZLIHVwgV32w7VXa+ZWPjLTxjwrO9MI05V9fDyBmuGVXMs7mRgFAP
tZMfzbRLcbscgzP9YOvJkRKEyosswJcgwh/FbGRER+Jf90/A7YlbGpU8+ixiI52R1eEeAtFOVlBT
9IvU8ik12vKhljT1xJOw/F7XmrVT7dobb/n7PwKYLNSwwWIm8K0pwZokAck1zml4rKPJoAzQ1DtS
Jr+J49cnS6fvIIMZpyBPaWMdUgptrLRZ0X1b0BvxAjmF/xzYHd4qMxhb8aat+uoDEA3Eyyv8MT4M
89zmLgBIDdeGyAo0D+H8BmuWstAuXdTakzcDp2y9KjQH+xj1eK8c5qm18kOrYU3kosipvAsqToqb
tfGIy1JWJuqT3Ux1TW1V4E8WiQYJDzwOte/CMcoOq7XfupTAkH86RTp8h9ucf4mtsiPXBUqBkJGe
NL3Xze18biJdxVaxnam2F/JgZwc8IzPTVSRp9qcxk98t8lNobGZ1Z6OfF6T5Q2CUNVpGzNJTH3eZ
8EJTynmgSMbsKpluVJ6JJGd/MOqwzPCz0SrYavloph52wNnrmFoCwdwp/pwa2KscZTSIsgPiR/IX
xI70V7w7a+wOinHMLnTLFuPy0husvlX8DIXVHO3bGa9EBXX2Z3598tQ3OXJM6VSkwSEVstYf6cYX
7+7v7Y2WBSnrgjlFJAnVTW0V3VUpS8DlWQ4KBuo51YQmYXTROInblVpy0CfUMdNymvBz0gNXaVPL
5cdVHPo4frFrnONiR1p0Q1EE9Ep5D432u8C92pqALeiLWYsIHNWX67OQjA2eNbXt+K3V4l4aygfQ
jah3FwZC7pZyIA9+B79Rp2E2SKDxUteo8J5E1H6e3pkTiOWgvVRW8Z7tebw/dRvHFFIz3ST0NJbn
5irrsSqkHgPuIkzooqdh1pANbyT5tYhL/bMicXzvD3dz/ZGrUuRCKxbVZIpDq+sv7OokiuoZAx+c
YfAKle3DHCX9s61TCBwTXFSaAB+qVPk6VnO3k3Qs03y1DMvgfCJ9FvrWN6i5ecw10UdtfILTH7m5
Fr41h+KTkqa5W4nql6H3b+9/7eaAtH1JlRH9JOpcr3sszXY9VJh7Dn0VoN9UdO/NCeqKM1Fn1WsD
bwC7++uCC6B+moPc8ouIHNrU14PiyjgXUc9XysIkgxkybJDwK9qZy5t9s4xCDsNdgp46DPzrUZx0
hDcQ8ml1qCCfZMiUbaUsOkbtJI4Yne/JbC9TtVo7ijs0KWiAcm2vSa/FSMsyi3ArGwwLR21YvxSV
bOxCi8ml8WsderUylrbFXtfmJhlZPvSPgVehpcbZB6ceHjxJHuMQPoe9H/TtHvJ3Yzq5mUm7we4D
/lpj7EZTb3s1ngAsYFt4kubU8rsZx0gTZ+nn1Nhl/t2mJZCVyQSXivOCS1jDwKQwlNQkqKNTUKnq
gyky7V0VjtpjFbJTWzvGPmwS2QmnhuCi4ILtBbEWYXOWSB/un5GN+TVof5L3wtigr71Kw6oxqaWo
CCMS4ulHYWjhm9jAYOj+IOrG9rkaZXUoUCkyGsmGMRzgGuzChkkOqtT+S5UGdg7Xh0sf5uzUo5+E
NCQo8XlTOSUHi46m6wTJAc+u5kgvTfeGVMa5dKFQTdFxiuk4xFzroyy/Dm3ytstpmgB4RGXQalzg
DxeKKuax7brWvf9JWzsG6MHSSwTpwRm8PoC1qPrAUtPohFCo7g48YY6pKX8EltZ7CIvtkfJun8ds
mEXEDdYa5Q1l3Q8frVxK5s4KT1Ff/7TiTPWSSdfeplDOvTww3hnalB7BjEVPBOCOylGQ+SjnSpde
M/4a47v8FoRcFyQEIc5Y1VgKze5KmP7hyalwa5a0IUQlqJ0PgTpQ/shMcsBs3isQbGyhpQOA5sAC
XoNdcz3hvBjDXOnYqHHbvRbYPH1wQpG/V8AIfFAivT4UguKwm1VWsLd7N+4RhqbkwjmlQ7TWh6f4
MytTHGOfYZWXUJkjN8WmBxRPRh/booTYpTHk9PHLaOEnlQevmWWdNbP+QT3jZ40KeTrUPbX3/pcZ
pbRzM3I+qf9O1+MhRCHZaxvxDIUiQfCp/m4ZZXsUedEdQ9yl72/ajcMOAZjX74IzXPqf13MoRIko
vMMcjgUGsI7VWT7mPsZOzW9zFB6PrBOgCrR2r0ehyBnHsAtCbE/q3mNHq/ALJ3vnAG4uCpg3WkIQ
KDgW16OINMXadkD9CDDMfECOAJu9NFPOiPXi/DkXOIZRQdvZCpufBm9jUZkA/7LurKUyRme9pYWn
Vnd+1J2iHI0wzndywtsqAYk0pxxbDYrCS6/w+tNKdFoTG8gBSg9J9aLXpuK2yiwfwyISfhFqmUc1
JT0C/5M+SlXdHeomk49gN+P3gNOGw9CPOhVv3Xjp50736AYq5LCNNV+SqsjcMRX8KWFf5/+H7QWa
AcECqtg3GstJEsdBJ8ksiXAG11SROMLL6Nd/GQT1PxLyJfKurpIqLYPGrhlENlu0IBMMZs2mqLy/
H4UsGcYFJRtKcatRNOzCB3paLPSMQEUxWc1BLFnB/VFuH06s9AKVWcR+oEyuM9RcpI4eWB2RNJST
T/Uw6+dMpruEnyYSPNRoPPBhUCcGUM1zNb6i42KBEABKmYKEfxhG7C7LtAHNUhT1w86PW66wVc5H
0V5mlIVbQ3/1ehuqIY36EPa5z10ivoMmwzgM4tdBzuf6UTbahNc0dwskAx2R9gyqIR6/SVK1e7O0
DHTzQ6C/LBJNNDLXVeh5LuNCpJ3kT3npvGCd+VSHkv0wy7nuG4mWvxTVsLhhBb9oSuW/Aj0kAZj7
8bUySuX1/qxsRADk/Mjs6ZgsCpPm9aSETjs0rV1KfpVNtYfAluJGAdSavx1lwU+SbQOhWlQeV5dd
WyowLGaUn8xMHV0septzlKV7ghq3IZRRmM8lgnKe1sxCXZ7MtFDmwAfwp3pNNU0PMcp8B1WNxwcV
fMlBLtRx52RR4rtZToaldcGdSl8BPZvrKWzjSWuMsQv8TCAmFStPFQZxP+gF2fIRh7fhVIFLdtzK
KZFZFnmbvTMCC4/SJjdGxR3kmUu4suR3AO2mV3BiEpew/GImjvM+7PX021iChDs6gGzpAs1q/iGK
NPVHrZmYY1aWmMzD3MfyN5Ep+ejVuj1JlJK6XD+PzYjTgkPDFjelIFWFl2lz8gFnmCyA1Rg7kxvn
URC6FoWuymuVxBm92CjDwAt6A9s6W1KbBOxLFj73Uxc/NbkIvo6DhDvB6FTf41BMGbLQEBldFazs
ay8qHTuwMf9VdGrxT1KFuMnNoWwMtCWNnu2MyUwVSvE/qd45b2IEjkyvLWSGCihzj+xycyQDs4YK
yIoJ4X3u0+hHYtecgDJt4+/S4Cg5Xt0jNhNqKT6Z8wTzHfLHJ6Wcq9ltcGpNT0mkFtgtdwKEELjW
H6OuiBczLhyAl4bZPEzgq19zhT4vqCNVelIaPQ6OGuCdh0ho9KhVSc6+RZI9fC4qvX3NdGXGpVdu
X226R+j65k+pyDEXbmyBEHY9VxRciiFYnLaNC9HF+oA4ePCKgHiALzD0ZK8pnOlS0vZ2HjBdj3U3
RQ5N8hq7reR/KivtbFfHgic+8CYyGuQ0U54K6LVJrZtLgTP48LzDb+h397UnFEW8SfoonU6NUUn6
4f9kXYK4Tq2CI4mtCC52pTuvUmoWuEcWxscMlZLcRX0zeDvWTvcuBH8VuoWdgp5Wcgm9cR7c4Uc7
M6XXIc7zT/dP/3K6r+MdNSrI47TDEIe5oQ+EjWONQZoEftgiDRpECDSIUlFPVmt+/PuRQO4sDFQ0
MHjZXx9FMotabcKc6jhiI5eqjX51Iq3fyE4b76SeW98EQEyVUaGnx7VOCsskDKN+jBiJp4Ffh3lz
mavAOLRC+nL/m26R8MBrUSZD8YbYSXd2lT6ldmXbEhvUr8IWmSYNU23JotNPbNAeuEgmL9JbOv0A
jL0o7OFJpvleaP39Pas15EfwA2RyYFo9qyA3VBpQuiFw/Dw0Zz8b0aw1RtzLS734qE7iAlEac+jA
Hg5G0GJ/aFPcEE55aaTu39D5lkjDpeuCr7FtXsxIM3+Jag4f2kSrdm75jXWhkLSooSPdQ0heTdZY
W7MuYzDqd1Lbn5rI/pm1uTjCjw7c++uycdvoUDSBacEMofW2ejHbYQBwS8sCH/vy0utzg3afsCyP
araMEkSmja4OEuTv9x3Nn0WtatHTAq92vcPDIMZtUSylaSuUv/SdMrmhmgwP/L/mf5hKWE7Ujzi4
aDyvDpOldLoTFQzl4BfpihivUgBDNXqS3bzzVZt7nKyU/W3DsYF8ev1ZjpGKAS0Px++bAZhMGeTW
0ZGM9tjOqnPMgFmcBy7fo2QovVfbVXGuySR2rvJl7tZ7HAkd3nho36qUzq5/hBnG4USlwvHnRMmw
cldpkEej7cczDWs0cZsP9cjrJDOKvVXdHJneCnJPBBT27vXIhpxHiZRRNu8gdx8LfJZdPartR6lH
WhVn2PDjVCbNUU0NdWeRb/M/gHQW1BODPh79vNXIdoicShPCwRWg3I9TVSn0N5w9tamtU6mQfLO4
FrtpjRIeano1cTE6Pp7HsdcmZvAdttcT6DprpyG++T28QkDMUFS5EajWSYJqrCYdX4/N+g1dw5Kd
G++BjZZZudkpYO8NLhmFUuPyK/7oRhogJhwSDkYpkHLqG631NWXMnmVs954LKq87sWaJWuvx1EWo
HGQOtbkbFnqTRCMoI8eXiqh+cSZEb8Kqq44l7hhEmR7X+U7DYKrVopeiGfb6/FuhjmjKO4G9ohpr
lEFszFkk5wwfaNZwtqLReasmFha7KrIs9Lsgg8nx+Pl+fN06E38MupaYGiolAOnGoBhmyD9aM0gu
mpXHPjy8/HVy9AZOc6N7kmV+uD/w5tdSCQWXCTWIV/n14nbmODfgklhc+meIhjSlZ2v4xMhd3eCB
GJXvkeD6cX/MjYoyJRh1ceIh9PCSWJ1Dgfd4gJQTJ0SJvpcZ7xee59HPXscnWWgYDiOUMjduX+iq
byXYzTRo9rqh1OZ+0BnE6CnHWD6XJpon1mdDauq3rdGZb9QZgYKcLeJD1jUfanxyDj1NYp/2vXrO
KK4By0RbFTm4gn+6uEIXefju/tdtbl/kxNG7ZfcCfb6eUT0Zy6gcmFGjkNLWlcFbXUTrkMhjjfAj
ztBRTZUwushWqLmYUDZ7cisb8YfqLpcLbkgkMGt+XdTMFq8trpeubLpnWY6z53i0xXNj6flh1ory
WTb6/MnusKtvka7H/boe3kq847xCSWXPTK3snIvRfhiQFnMn0QfHDFtGOtG1cejxsD10sz1cVGmW
3QHJrQDxzgdUttCRnHPzOc6U8Ii+hfzRsPvRbStMURxE/o5y2EaerIJGGfktB3PG0h2JQVTTFI3W
MoaUtLmPQqOJoqPwRQNVj7r6ZOdz8ayLePqiKGF6vr9aGyEU5UPkfoE9UPhaJ9GyyGpJbthTRrcY
btu4o8txpO2EtI3jvUi906FC8Zp+5mpPRLkRB6pdk1AaknUM8xGx00pJvLBpKRVNaeapeZf7JZeJ
f//7tnLZBbeCWCXRm4fJKnqXsdIPvcFtCyY3P1eRVvcXiOqqONjmKAeocFbTt8xIlHMVciDUKEWX
LcNsHSbYOB0Af+hfcbwX77sKF4QDkk/yk417Ot6oWtsiwRwr8TnCNv6vGU0Ly2JhMhGXFtvZVWRK
p9SWMmmZs0LRHqQw6w6WOlbAs+vSm1VdeKahITfHg8KXHLEHItw6RVgMLffdUuVbY1FDAB/j1JQk
aTkQ20kNdLer2uzBUIKdELy1BQFsUSoiAAHm1a4DRtzaFjJ4fKgS96Ef22johXIo72zBW8oa80ny
viRABtDh302qP67xMc7jvJ0bMrxmGGJfaWO7ccHbIsA3kqplh7hP+vdt04SvrWPMj0OQxfiFSVlM
+wNsJ2+gcuqw1R6d+P39Tfob+bq68peCGdgqKkoUlpZb6o/fVjqWlARW5vhDZ3q15HwbE5CGssiP
RWg8VGV66cvsjRNQIwn1d/kg/5P283M15Y9hU2G5ORyHKj4YcvG+pzBeddohtcYHSSmPKlLGkgOt
PmTDCK334PA0roq0zM78blykFP0W2ABkTepxqwdEnJkiheJg+zyQQLoK8Cl5JfRDqxtPitN1nrUA
Q3fmbdka63mjvw5egbcyifwqrmSTnIp5Nm1/skT7IYgT48UBNlFQ9B5TPrfuHJfXe/MPxHX1C4jr
oXFb4XyXGkpSbt3H08sE2fxHALax8fRxfE6ozuduZMTJV1VSELicUEr9nKVGF7lNiYbqYQoC9Usa
JMoem3fj4mQGaZ2gqgjeaf0uGAUa9lEx2X7nfM+yfL4gfZufiwpYmd2j1NzIqelGdZMetRDmw/2p
3OjRLtpMBnAdELUQipcQ/scWzAIlsCr4JH5CP9i1kvqiBC0O7c0HObRpfSuFL4nsfeEo7yJT+oX7
1UWN2z0p3s1dZNE64n30+/q+/hUKcshhCiLN/x/2zqw5buRM13+lo68HHuzLxNgXqCpUcREpUS3J
0g1CVsvYgcS+/PrzJN0+w0LVIYZ9fSIcDssUlchEIvNb3mWJvAdM6GX9fuG+LJPo4IV15zvhz9cn
fu30AW1POiSjQOBM5yOOfY7WE3lxILQRDaLCdXZVzBH0+ijPyJn1TuWEw4MBejFM5vUXnqgoufRc
b100f4O06wZl0UBMASC+17Mi8UVGM1zQULmZsrI5gTjud54WW5/ccIK8mjjm0dai+rgssnGblOOJ
VnZ8P6PYeIcYoRHkgvLtZMf5A6rub29YSlF1iQmSIBNzLaze4phdtsJwg3rQsztafHqg6mPrx5He
HL0lVd5FijJtHClXXw0xMoxnGGYgXM5fDfXwBWWWxQ2ozKRUMGvbN6ra2ogQrn12FCphS9GuJMvT
z0exl0Y0Rji6Qa65VQBryaYsOnpBvVTpJ8tK2nssVb27ohzcj01e5xvDX6uGUASRAjMoE0jy8Pn4
YTPUXq4wfjanSK0QjhFLZslNBTJi14Wx99HJk5EoYFx81cmontu9vvEQV1dawr5A8nE7rqF1ikiA
Xg1UP9zY1LCmdMxTh+TG/vWP4PVRPHX1qVngFScq526gGE1737cligGe0v2ZuYCX0wCYwRPA8frs
IKNqM1NgadmqWo/VQK85+8hFxOVPzAUsC3pHhLRA2c5Hya3MKMx+YG8mccSBbH8sUUPcOJSvbU1A
ePAF4TlJDfTzQXS37JAM5jSc4lJ/zN0leVg8AjFldtOTkTtohkwtwg91pR880GYbc7yWp9Lr4glQ
8INbumb5h46RVSZqy3wasYPOVNos8LyzHnOD2nW/dbaX/t00sqnyMVVSFz9RLSXbcXdO1q2VDvhp
Yt0jIlx2yvCf/UDNzfeUanD3AI0ceh2lhfKoNjOPqK401PYaD6avneLwvctqRzwuGMNFO6Pnv30l
q2UnxfGKJ47P6Mnw8vbb6y/1WppCrE3fmBgMZP/qDgSVEYuhzolhKujhQNwtogduBSia4yklpz50
Rm/tJtWZP74+8rV7T5KE6ShyBsGwOH/Tma7XNg11bqElit832EHsazv7u9Y0H93efYqxRN04XG3+
xfWF9HLE1QY2cxeAi8o9hJbynjbKj9zRlxPMr90yLsrGN3kt+MZ7AwyY9NEmFVvt5Lrpkz7ruWXz
USn/XjTVVPsCXe9D3aJVERN53AOop8MxK59ju/NuR9Qp95PhZrve7X+vNefNjoCQy7nWJbsPpAR4
4vMVbzzF7RWaIEGE6tupLM3h9n+RdVx5r2ejrOa9DHETRfJgnRElOKImbgaoAtp0Fdv2fRbNyaOi
/ol8Cg02FwQTRS3SbuN8ZuzdUfHkMWtUy0gisMw7WxY3Xt+xlwJeLCA6OlLj5hnns9pANkaEWgVU
keKSPnywei8mXinq/RRr8aGNNPdzk3ZzMLdhs2/N2bitjNL8Tv9xeNSsML+NM0XZLT2wi9cf7Mqh
SSIgUaFkzypFxfPpoxZrdkOFQg1ei43PIdlKk0kypV61dkWGwbBqKFowWMYXV22GT6+Pfiki4yHp
JNcEiQQY+WvLioJEZKGZEQakjEOz89JofBeH1iAwiYaBWE74G+4zt42etFpqp0hSPwbViuLcLV1t
Ye0IZth3SxKUvULX+IAZUx4HaZXk8lvg6/IzNzc3HvvKyQeZltxYkkIBRq7OH2fSLSUdZcXJ08d3
c98Xt7VS95+9PEZeZEAvxaHwFahtaG9wb64EBbQj6BVDVQcysu6tZqpG4axHFIHaUf+7lk79Tt4c
G+z7K6M8QyD50vHpupD38tI8HezFdQJtxpzV91xhYJRsimLjVL383qGbArSUPD1OuXU5Wc2dxqja
wQnC1sv3qpLFT3HapDvLnJzjRNrjF16YPb2+564MKpstoIuAwkhQzPmOZzsKkWlYl5ih3tb+4nrz
+8rDnd3Wm/tKLOWPxpnsjeDgypFO2RBOpCxYoCu2bvPgaZRQf4qdAPHs6JaCa/s0W9QW3Egz0Fal
XlprInxoPDAn02R7D8iHiABT8NlvXbrXpiPenjBQJuPTp5Ypoa5rTFDcu2HktoYd5F6Yn4ys7o9Y
2tYbVYfLm5NR4LmixweuC5rd+XKL3IwTvMvsAMe7/NQQT+xREtmjqDeRpFRbIrJbw1nnw7WG13bs
KjuABWTvWlU0B28Awas6fbjXk+HtUTqfP8keHTUDIcrn9/6iEJDkSqMsymwHkyGa49TRg82FMm5s
n8sDh1FkgM4ZjdnjusvUtLaBpUNrB3aoZ3sjbKcPgxEZQPAUxsMD+d4BcbBbkmmLXCjX6zzwodAI
Fptbn6IwDe/z9cwj4RX5LOwABLSym/MWOTwzr2+SzBm2WhGXQzE94BwsKMShdWVT5MjjEEBaQVKN
+g20vPBGnbI63Th0rsxICgBhk0H3nphuFcpQMygiSFdWkMdKdJclqX4agBEFVe1UG6f1laFg1dKo
kUhGWFiry9XsY8Qmyhhed6JUSOct9Q7nEW8vqmWrFHR1KClsJ73KgGet3lPcxknbjJ4ZlFZSBcqI
BG406uNRg0y4sRmvHKB4gtkqrhcSELCGY9NIa7p4Mc0A22t4tlmI+GMcWQ8qDvdftEZTj5Tslo23
dqUzwTLyFZgwqiFBrSnzqkbShB21gY4tSXA9Im03CcinuWPeDnnWoIM5mE9jpP9IPSP5mBnACPGC
SYJp8bxjnFna7YKWyN7OzS6I3CwPRNuofoeY0b0Tjp/ffMk8F8mIl3GPQ+js/LMhIwlJAhd6DYXp
cthxNgQ7EyTaqSnC+PT6YFfOPPJO2s+sjcRJy73x4gyiR+e5yD+ZATboxh2hh3VUZmVA5xADlFkp
xjej/gmzgPeQ7SLNCcLyfLwxFyOfMIjccAG22WiwnAu3SDZmdWVHP7OVMHSWshTrj8dJh7QWecIo
9mw+2V4+H6J86ZD75zh/fQHlA68OORJZCOo0j4CAr2GqWJDnpZE6VAXnRnsMvTZClCDZCrWvgP0R
z+IUR4SbZjYt7fN1qwtnspBs1QPMipVbxXPDpzaLBF0pdEwyPzGV6uDWYrrBfWz6WVTNHJSTOd00
6EM80qKx7jybdqiV1NWC6E6eo0+hZXivJLHfO/HS7gBF2u+tPJ6Dty4QzWHKmbLmy8fnrA6yzqir
zhauHmQWRfZchD9ct4n+zCBSygUxUHRR1z00rV6KHhFlPcDPewAiV7Xf7Kguf3t9KpcfCzbJpHlo
S1Ekou9+/hLMIspSxAgoLaOw59OHiXdL15EmAKNAJTrZcv67kuKcD6ifD6iMML3TyXYQu1C62zlv
KmqXcfFzrLLkNr6P4fpp/bAjPXOQeunJxJIpDpCFGr8WOF1BCXe8p7at6oOTUOMkhyyPrUBg7/V1
ufzceEzaarJ8TENl3fAzkqUGtOc4wZxk9a7uCQTFqPY+WABj40VfoUQyFtoBFHE5r7hKzpcE3yIP
DBf220mEFCLUs2avVZW2U+p0CsJSUClHvvtGFVW7R6lp3g+Zqezssi43zpjLD58HwdxAVnJJ6NbU
PtMjQ4Px4QQ4kg2nMURb3pi9reLRlaI1w8AkoB0AYeYCoxSVS96GtK/pOkRw/iErnaIw7v3arcmu
LIH6y4xkY44L2Z0ADY1CpKZtvN9rU5UmlLLfCI5ujcuq0pi0h55/EEeOiedqXO0MtTfffJIS6EuQ
MfAFUot1i1EVrlZJQ6Yg6UZnH87jfEpLpzy8vldliHZ+XjMKJF4khKTgx3r/qH0zwaLRJaXNAQTo
atNJW5yfY+yQdOsajKcxK251YoCN0OfaRyJlzmWJV2r3yAd7cdMiKduFeW2yiItw7rrWCg9tmGMV
rpVbQ107pzidCL2BmCJOYpwPhaeCoYiZ9zX2U7kfUjpampakuCp3XOqW+fZE5jlFo0UEglYScM7H
01C6bpVpdAJbn6sbvU9yPx9idyN0uDorznf51csDeDWrQZslcH+islA67o6uiSANT8pTUoyfjKnO
37++UZ4pYhc7RTbiKNUQPq4/8IS6Xww+kC8PUNOhKutpF3q9DgZ5DgM9MqKbxRhoIVGJALyaTLc6
3pCQPkR+Kib0eAkUu72mduaNmhqoRhRDvu+U5HeYiPo7OnkakF+rOmmdJm67bPi65NArPA1swhAW
/WNZOsYB0kPkIwgS7TWk2PedBg4lSsMSpP8SH1+f8LX1pYpGcCapPuq6L23UvSHmhYqK0uR6kOdZ
GFB2YDw4AbQfDW0LUypf2HqBOdaktyZ9AKT+z7dNRgNQDWPXDuauKtHZ772dwzruYzw1dlFkCL+F
HnNCc9c+jcRfAcwTjAHGJn5MzNE91f1g+Eq0zIG1YKiT9+a4m1WYJENbaD5a+sO7HtOf+4j7kb6J
2956oTudXHsY9/0iwZ5jNN84i9fsgICple+hJnwSTYg/Ms4eRotqrV25PqO4djVhu5VaR3020rtq
QlvgP4TWdFHSNE6QFRAohbK0t3nKvbfQZPzy+su5dmy9XKvV5hdaHbPHaBC1nl77TVcYn63O0h7r
MDV2taHbR+TlrJ0HaGr3+shXDn/wXAjJeaS8FBHktnlxbk1R5Zmtk3AsD1Z9309oq2t5255eH+XK
6Qg6jisdPVN5Rq5CK1CyU2bDbg6GvMP2MbfEKTGq+8ma2o1j5DIFxY7rxUirXVcUBlLnecQxEkXW
ztDLEUsMQNrKAuTIUbDMbVSl+TOLCHeCGFgGqWtnEwU+R1e3KbeOVU7H0hMKPYN0C898bRGpxtMe
kw0ga10ojOs4EqagUJg1PQo1qlKilzbqt51ibWHmrg7FaSEBNGB510bHsdIkkaXlDsFmVu9rT/8I
2zc9tRUohdd3xpX2BynPi6HkBn2xAasi78Hs2nag2JbzznNiEbRhld2bcLCCyQvFN6XK/5m6U+fb
Qx3fJi6xXl82jl/nanPXl/aPHMD/Rkz0/3gs+h/oxF2h7nRD6SVdUfBdGKWqHh0N08z97Fa6fkgq
1fZduF/IUiTj/CiKxWz80KrbO3c0RbuvccA42XMF9Aydo/rvWadOW8XTKykj1XfZ5AQejJfUWjQI
lSte/sArMmMb6Yk4ENV0t3jON81bHmMFVJWqkcCYMN/i9L3RT6dBj9+NEvHcZ8n7WSg3tlZ+rqxu
NxvqQ+sou3FBgPb113t5vBDtUbjj4pF2MM+d8Rdvt6X92OmVtQQI6oc3qLz1OxUdwI1NdHm3yVHI
0KXPMEmibGW9GMUNVatHjGwJrDauyQbyd2EWPmhDa+8cFarnW+fEbUTJGhASvJaLCo7ow8SCqKQH
vW7UAWTCHBJrq3x6fZTnsHt1f8r0A4Y7ERGVh9WkKBI5S5tTHncVJQQZ0I/znWdFw6FLOuS/8KMK
Cr0VpwjnE18s1XjC3q7eExfnh3kyxoOCZcAhK+b0pOS5+eD16XJvjzbYd67XQ2ov2pf/gI6hgYK3
sGsXmF6rpTMewLWYPoypLWTjFWgcW5ZqP/pgEkG8luGbl3qOnMy0A6mx92MWbeWjrzPsU9VE2z2c
up1iDPpR0YvlfeyVgC69hOJHUVgnGvubvPvLvcnjUKSSzHaYXmsfDvx3pzlNPTuIJbalbQpUjPTI
PFqhiSRdviD46yrJrpD6hGpu/2yGcoB4nmc+kf3gj43aBw001o3tJd/rxXunmAKUnLyTC/N8M3sK
qJ6cYCFo4/CekKj8aGdR/bEbEDMWqvrTThxxKqD8BsaCQuXru+7ampCl0d5Dpwumzuqi1schS+00
tANSxXmvJdOCWVGy5Q99+b3CV0N6lHoR0SiqjOdT7LVwbCl+02ircOe1wn68L+f8kwlP45B23tuR
TAyHSxx4TIf8bA1RkFSNPmkcO+jj0DmEk5Hsax0l7deX7kojj2HwrDCpRZN5rkW/ijY2NGWkwVRm
We8jo5TvKLl/WfTa28/872/jjORG01i3RlShO+2+cxVrH/fT59cf5HJ1sZhHZhIpJBhqCLuer26j
t5od5aMeTHP+lWRV31kKBOjIy10gaWW3sV8vYwWGgzMmTVBtCoCrkk1tDTgj26UemIui9D4FpN4f
8iK+0+3KfHMj6Hys9fbkTkX6MaMQGKrTvW0Pvzs6cpp/Yv0wHEKtmq8P87bz9curMLMaG2TmPMNR
dXtPPRizqA5O05GTOvNWZeTaAlqQr+UiAtw3ZUj74vbCkneWgGEtmBzR+RV6dY+EkeWhtbTp8PrU
rg1FAU+lQEJNm+7D+VClWqAogbYX8IRSPfQJEDK1c7Fec8JsY6hru9CW0+IQgSq5bn+i6wuBHFcI
Uk3TfDQqIW6R+RWHCBjgXSjKemMbXqZQ3MUURWCoSHLmGuPHcT1ncVIxtUWlJDhS1jskWL+S8XXF
IVTrYq/AStxPubf1BVwemgyt0yOAiUv8sfahBHCe6G2UawFG982xwsHELzG42VjQ66PwPSNzhPre
uuyzdMpca26i4earmbuup8KE9sGWv9m1HUIPlFQQ2SHIbasdIvpGoGHKa5OuALC85gXrToGJjFk3
GxO6tkMA5XDzkjiBWFl9zEhpazDLai1Q0zb302iy903c6/uIzN/vIBFvpIZX4g/gwRq2ash4WUhO
ybm/+NAkSm8ZFWSuc61L3isugkGmGll+hifDoWADxb6Bnvje9kL9pNbqcmPqdb1rSqfdhaMoN3bs
5fx5HHIfZGSkqNu6dRK2pKk0tdWASpJ9mCu3B8WXYeoGbfQA3er7W7/98+FW10KpVtrAEYTvYetC
gVLrJBi5LwNYxr+9PtLlTiXe58OXijHEZesDrUVJoShKRpJ6H0evDsdDrpX1hvXM5U6llcjNQ72V
DBJm2vnbdNsSnd3KWxCba8sbQvIoKIF/3lB622oxP1Mdz2MykGjYF6AfCyyIFtT5WF5ZFxHZphr0
fRsau1Gdwm9LqVvGvh5R/vEHpQ2z/ZiHC1EZrup3KUBTEURNFfe3/JUxOgxWlJmPU96IJ/om0Zei
VTJUdtjxe5DBEcoqS4XZ8JLYbH67a9CnLRO3fdKV/gcYYPEJl7BU80PRL1/SJWxGv2t6yJDxoOj0
JtIxzx9jdyQDKLS01pD/VViQrAH0OjnVJzUfNZhuxmh+s9qe03eSnZb9W1+8TSYPCIWKgeSsrw4P
/JzoltqDGkxt0R2bKVHJTuP46+ujXBHM4rSVlUx6FZRD1roHMWEpJDTU48NJoeObjPFDWS4N0nno
IaT3lpiVFIZDaaV7TMxqyKXu0L33Upbdz0Njvk8Ua7zL+rB77JYshBMIwmorJZWn1/mWYcdQ7JIt
FYye1rCLBboT71rrqCVPqMrbIt7R+XBRGx7dZdpPlaksvqXornqshxyjzjD0APO2uW2NVEBGs9t7
IELvKIaE3622SQppi9XlN8IOjeLkeB3RQdrVBqiGpD1YrYNAqFGL5Dst4sE7RonFADHysYvfGnhG
QsZyoWRWoK5KnzSm1HzAB6LemW0VnoyO+h+cZ11/gOCz3CdO6zyp5oT3mFp3ZbsPHbzCfHTK4nKH
zmR/0HRkSnZaaHmTn1bqAK9r0Nv7ORX5LoWpCke4yMrvrVVi69qqivY1ITR5l1R4rZzmYqZug7a8
fnBRfa8Ai4BR34UpSsR+GzfmtM9dqx/uDa9oybWMGKWUmEYkNWAK8q9vqMvQAQwOoRd4BbBM5lqz
Y1SzRJ/KbA6MyS7vJJt1b4xx8dB0ClCWwouhgbflo51NW5KzlyclI4PMoHZIynDBscAnlQawR1O+
sdThpANI3RtuOWzsxSujkC8a+Kpw5znoVZyfXoSXpjKmlEe6Ph0RkV0wPTAn+83QUOwq5LcveZeE
fKvzWLNqB0m+bgmiqkvubNBhu8Qu3D8xl5ejrIKGrIYkbjTNAq2o7vdFPVeBZ8Dken1HXN4tzAW4
B1ECC4Z2xPmKjW42KmhesWJZWftVkxi+mZXLLuKE20gbn80GVwcFEDpQgpyZBhnbKt2o88YY6lkH
0WH2lBXiqci/NORTzW2u6AsngpLX9+2kRuWdkjXwpWNjxGEmUudK8VNDce1Dt5jddyHi4d5zzTg8
muFcf/KoeMe7Riiw3gR0QFS8ak/xvWbpseurSv2hC2HL7odaS7fqx1e+KHabrCFIywWQbufrl2VY
Q83URYPZzdzbeewiGjitpNSqerkr3VY5KMVMLT6OnTffQRJPx8Cgqwhf1hSsvBxTvHBSXl1kqvs8
hRhP8Vj9M6NIrKCEubkkiecTjED0OsnszgEpEBVWqxj3ihFuJRaXEaKkBJCp/RuTcj5KozYF9EUT
8P9sxJ8Xa+iOIBTzY4X0z67wkJx7fdtfYVdS26NFI+sXIAXXIem42HnT04UNCjDPd3mnD9VOS5Yv
kREiuc3H7U+CONibNeszPCnvPf7x4uiAkvQNdyifmnJpb9QqGjABw7pBGVSE35IKNNOo1yezqYm9
Rfq72anxJ4hD5cYRdLle8vThNKX2AWBh3UO2W+H0am1OQWNqY5AufX/X67nxW2hNOpa+vb0RUl+B
q8ieFmxDJCnRfDBX5wTBzRCi6TKh9uSB3U6T6DaJ2/B20tVP9mSkAfIkUEdQOzyRbRQ7rTL7d4kw
Pr3+3q49B60aGW7LHj31zPONUs9haqtTNwJVLcXfAWzl0ILo+72vRNT8U1EoxwAPGIvyYNTj/KHU
nMbBCc75XppjsSVScXl4ktVJlTfCQMmCXAXLU55YbI1nHW+6iUbj9PcWEnP7Ys71N98GAIUoZnBr
Syy5tbpznDTGLipnqGEYo2/DrPT7FuDORqZxbXmpW1MJIjaQrPLV8uKA5dmDnY8Bpe3fkNMJd/lA
n3ZekIqZ8vuls24nZzR3ij7cWF36DwoNWxC4K8krSSLpFAkVsTVw6PNXrM+WM+RzPAZjhnqSxU7C
XVGPHnPTqH2qehXlf88IprIvdt04t7dhiotDlUTdrkgGc+OkkBv7/NLiaahV0deh70JCff40maDo
MSjWEBSJbTyJViz7sa+iDR7hlZ2Eujs6arLbSZ1+dY1otQsxomUUpdZrJPij9mO34F3iq4rRbszo
Oft/OSVJVpRlNilGStK6ruKMI2Rw4uk60EZVx4Mv7ZAzU/U4QcQ4iQmZo2apfKEPRgctqyxOg131
d7lWf9OLojcPUJ/TerfUVWaC24uWwu8jY/zclIOm3GImmDYIJeQlxA7C5Ie2i4fPDgI/v+dDhbtT
iR9uOqjsG4y/7K2MaX0fy7lRguOMkt0OsLnnr0sVpWIiG4aRDVizw4Cy9NcJZeYfPYY9gd7F7oc8
tPJvrpJFN2Y1Ou9MoQgfFWd6Rwkq18IcmrumcPTZTzPVY1KacwJ9C0A6hlL++mm23lvyYamCUqAB
bSTxAucP2wih2OHU18Fols4uXhaH0GVcNkK89V3BKGwoNEyoWaMete7Zh04j9QHSOgAzBkm0J9HJ
Y1H5YTJ/K8GRvD6nC6ynHI7yLrwyIPgSBHc+qTxyC6ytATWNbeYdin6e97052HtFOju7i9UCp6yN
D+YUmydVxc/UK1Ll1Fr1P9Jm5DrVo/Zgt33r65ne+dnS1DdjT7sEgOpWOnTR++ZZdf4jQb0IeQMA
WD0rCLt4ICgNqtiOH5y5Tu6NPPY+6J3d3GhKRXeoM8IGJ4qmeoKPOT+lTiWr/jMYldRMhb5b2sr4
sHjmliz6lb1BB4dWA7oWuPGsVdHLGT90SxR1MGHTDo3PiIOsirZ8Ha58LkRBjAKxgALTuo7h1CqW
MKHAiHpu8gfk2dt3mE0Nuz4prXciLO136NBmhxhh3Y1U9AIQytpjJYCNEoBz0OBr6lVY6Kjv4XUS
5FbxubArz48MFSGWJlP7jxMWYQ9hCwHWbMOvIrNRZ86mceO6W5+6CElStFddKulwiii0nL9+TJwt
fXSMIRgWbMiTxm5v6yZWjkhpbMmLXx1KdqqkZJFEXp8PhQaqknQuOmtL5v5ss9m4mavki12ILSLE
xbrKSdnkBORYJAZow56PhFZ4VQinGII6xIhUjbHlcbLM+GjPTXSoM6RaJmTz9uGYN79larkcTOPN
ZAKegdxYBmgeEb2xvmHsiNXWBq8PFhfUhZEUHddFt3V8XllTmYG7JuVXFaPk1Zqm1uJBnAx7qK5l
BpCyDXckSv1dQQ1g4868NhSkLIt1paBOi/V8UeMWOJ5T2T3Yk1zda2aU31bVXN9O45YY3vqLlEsH
JpTvgmo5bgirPblYxjTGEQ332FHLXaTQZ+ldKzs12Gb7xmK0T7j3dgEooS2XzAvjMDk0glKUmrks
6JutJolrm9GMoumDKJl7TMMMzbdED6neixpfi5ey8qmJ1R/bWObg6nK0e5BnvdaIuzn2xCnUyXH5
3KzAMIoMf0Nz+a0Oy3Qj97n2LqQDu0TaSKyN/PnL5gY9jDAGUBqoI5AEG4n6YxOJ4QBY2Np47etD
GMiEBFkTTXBE0MdfJb9E9HOPuXwdeJ1Qd7NJWNSP4daV+YxIfRmQMYxFeYzyqcS7Qcw9nxF1TwAS
USWCLoVluc/mdv6HobIL/Gh23NsJgx1YMfilPuRT22KdHcf4JpWz3mi+GNFf9zOjtZJAlLa+z2PT
aEABOt2+gTwUOHOe91I6PRRHMUBn98nfza9a39KDFUuCV3WUtdVMIjtiw4ASorid9Q6nPzVJODZU
bKP92RtbwFdpk7S73C7d3/mH1J+W2XefhGlE0T4d2qE89MhuoV+Y1PMDlqvVp9GD6uGHqRW7fivM
9PPYi/Y+a1SKS7o9DHHghRa6Hm6p9R+sQcN1NzIyKd2DOL8aF8tvRRYC+CLn8ZvENPd0rarhYKaq
AmlASVyKLbZo349LOycbwdk6bOKloKcqIwNJ/Ly8HLzUHM3UEkFeDdNeNTJxHD0fmyahJc7GWPKk
Wm0AwjNq/GT04Kzs1QZAQmQGuV2IAARssy88Pdyj8puBvKGDLRwl3CMJunX3P8uDnY8Kg83GmlWW
kYgLV6lNL2CAgvxOmGGrgB5NzDzbF3YjfcmHxXu06tzr6RmOKVDgkB8jgNioPywnxmp6maGtJPYc
fkOjZxkPs53MD3WfVdbRrLo2DkwdAdywCe2MvlW+iMOEpP58Y3tN8jTD4x18JYbkfUjqLtT9EuuH
Q+jFSKkZJPHTTkmNCZshMkR9TxcXCr5TdBGk6cju+sAZoyRDR0JTEac3atxl8Q6blsPoJsZ802TT
/EM1i+HDPNnVjSmtL2cVpyyGMfvfFD55jOaXwau4NSxIKK+HwBeFTssjbIOrjD4fFzDx5fn3XNad
WiiizSiK8DpTJaWtWvT98j5ZRFbAOakyX1cbo+SLyuLu1HXC6Cirdcq3JUe16kZdhuqn0S8J8Dfq
qX5fFMg4mYlK3pXWOL777bDktE2WtjukQtjFIUrVpT6hSoenw1jOVfH+9UldpOUcTWwR6Q9jgApk
2c8nFce90WV9kwQdJtkwlgazX/amodTvw9lTHAwkE0/sMiXm7sih0jX7YRJevhMTjLJD5ZoaReyw
+lcY+Z8/pv+Kflbv/7Vd27/9N3/+UYkZNG7crf74t3fJj6Zqq392/y1/7f/+tfNf+tvj8LPp+ubn
L+++i/aXoC9//94lVbn+nbN/gpH+eJL99+772R8OJejD+UP/s5mffpKpds/D8czyb/5vf/jLz+d/
5bdZ/Pzrrz+qHnUm/rWIx/r1jx/d/P7XX2Vb+T9f/vN//Ozhe8Gv7b7Pxffyl5s2/17+3q5/7+f3
tvvrr4rj/YVkGD1Lgm2K/OT9v/4y/nz+kav9hWYQdXkOAt4x59Cvv5To3MZ//VXjtyj7Ek1yPnAz
Sc0q+LN//AgWJJsByi3ZNtYNv/77Cc9e2v+8xF+ox7zHuqZr//rrRUlCImcAVKG+JZ+CTPV8c5XT
MJaliBFZSbLuWEZ68ZiJzxnGkn4T6fExtpHb7Awt+Yq+zO/uqEfvHXXC4GJp92qt4XSSDSFnQ+Wh
wzxXftTMqeGLxNUP0rge4Rx13uF+e4oH8wcGHO3PJEQFNVsACb9Y/D+mdjaVdTv0GQREA4qqLjqT
F85tMfriSWPQQV8MtmqUfXLELHy9HhHIt6e4f5jn+RjXc6fv9FgQU6ViMnZVVA0nWn/JY6VTaM61
yb6vlcm4VVXqWsItJyDW+dB/bNxMPE2L+KLmW7oRz8y0swsBOpfEMrAXDNnMWNUjdDdL6ghUa9Ai
fx8fNLP5DdmZ6Wtl1qjReNDad/Ykqu/VbJZPoh4/YZGpvisj/EaSoiyMnWmU6ftBLcTntF7y2ddb
LwTNbvdEMl4x/ozRzb4p4+4r8DbjplDj4TsYUJ0AYC7KD53bVztFnenBIph103io+/peTKznVx3A
YDMvRTDHyRfVzsNoD9Am5BKZrdjzjYRi5POL/P8ny4uTRX7rr5ws/T9oE/zriJLnkPzb/z5PzL9I
M3MZG8FyAYj24jwx/wJoS6cp5qJrAwiJsOKP80Q3/kIdimoD9Xv+f8r3L88T4muAFCSLUpDFeMtx
sg7byQxgNSNOBLqLYazV/VvVXZdhgjkcW2y1g8bQon0S68tGcrDOQ+QoxLPPWrLIfq0RxEKpHBl8
D0dFwKyaKIfCgYzTfaIYW7K1W0Ox2i9THrDbI53oYjjyRD+sDj2o0A3NHYo66kZJRMZ8L48AJoUg
kJR0oslAXWY1kuuOuZnren+sKgWyHkIT98Uwttg/drE4Dp4ncItXW1rRWvt19Bpjo9F05dVRmEVf
HHVeKU60enVALUKpbdmTW+o21W9ctfFKr97+6jigJTCUMgl7eBX5tiJutVCK/WhCUe6WtE5uo0JX
4KO9nUPBglLfZR/SUZH2HeevThsLF9V3bHbbaXCPjiFx2bG31Ym6smz05diMCIN41gXHszR6EblO
2B11NfTolHTOR0ozWzi+a6NI1Xe2vSQyrS3yeocEMRdmdxRuZ97N1RTitNBusX7XFRC2IO8FRjrn
A9C6tRsc5vSuZHt1x0gvm5taM0lTqVPeAAlybnEQdXYIPXh7DJK35Cuvzc/F5A5foOdQZJWGqalC
jlF23bHvCWIhu4nDSIpzeHGIXokQLj9melrULig68rC0lc53hLOoiOAVujiWoVbt0DXEYWxK7B3i
D80bSyVkdRy1iIvxzvii1zI1IdQGtRWTONZa4dwueu/cFJXdPNSOVd68fVYOpT7uAxPu3hpa1JVD
bC5FQo+c2hbe9k2xqzB9DpRFf7OvK7N6OdQqWDRqzD67ImeorjVOlZlZd1NUbE3ocjOcj7I6iYZB
6QX2cNWx4AOHUmtqILqi7PQnlk3Cb5iTRJCuTqKkSOeijiLmskTzyYr1kbqGlcAUKpL960NdndD/
DLU+iYYw7kJ8jKtjSFHpBh4/BbxE//n6INc2N2qo/57P+lK0e4B5UK2qo0j/D2dn1iO3zYTrXyRA
+3Irdbdm8XjJYn/xjRDbiah9X3/9eTjn4GBaLbQwuQjgxEDYpMhisepdQESBGHXQsVA0mtVj798f
Sn7m66tKUtqlogTPUp41m2wVFa1oiVS3CtPOasO4hzyVqHhCJG7xk2iYH3yp3eXD5l4+UdDJ2Epz
iVhZUxgEVZg7iXJRJDowU5zs3R9JtvhpA5NAoQm4VeZrRsUpIWOWIXWBr8M8ZufaM6fL/ZW7+UgU
TUneKGxS36SpI58wbyqoVZ/qWNeqedi7+F/acMt/GfiGwIxrMW67P9bNsr2O9dqNlQIjWzA/t1VU
kSnm1B7t+e8oJmXnEZJUB8PcFK+5zVFIgg9B4km9dgvFrmh4F6Ls81B1M/FRsb0EplWHzUGGHePa
lsMnzRbzC/bdzQdpAfUpo6b0bRjKNQ00xaWiYoj1xRkUQcIxp8/cAN3vJXSYA2z+za6Vv5NFlxQK
NNG2hOMIVQkr6ZM8HOLB+972kfVRs6smVGLTOaloTh702XbWn2oU2AIphSBB+Nff2kTvr+xiJw91
Tfm6qGgT5xSJ3rtroVDAIUIRDT4WEjKbrDFbQahnapOHWZS3F6doxjMCpsPB0t0ygSVTA2Q68iqS
zbWl8OcoO6jKoGQhNori7zoXxnKyFaOkfGi6lMq6tB6DGrpiUK7F/D/DEF7YoBf2B5Fc94Xe1b+7
Wqx/mJbG+VAYLITfKOOU+cXYrWcqE9VlqiutQiR7rL+89xwAaAHdIVEX0ktbnsk3Z06HX4LCpklb
JMccvBiAsbSoch+c7JvcCUkt2TQGZgsmiZfZ9ShK7KmDSxU2jNo6+mupEeeopiW+LKOdPLdj236I
puUfB5mJ3+9P7xaqLkfGFYeTTvsRCO71yEbtlAA0+zR0hEhn9DtT43drXay/q7pdkmAaHAdXCtuY
vyypmlWnpl4apMER/1o/1C5ySH7Ud973DHDA91jYyxxkFkrPR5YZt8ePtwX5HXB6arQ3Is7gF7Vp
pnYcAgA04DGk3y1RYnndF0uwrMZRKXjve9DaUaXqEK+NLWwulxWpVl3TEAy+ESBfjl6/fHoEdp9E
oZ3V5nes3e2wXuzyz/tf5Pbgg37xZCpGrg5uybj+IAJv3qUTQxrOkV2de9HbAV6VWXh/lJuysIqR
CqhAKISA8aQe8PUwqEjaU9LmadikbVv6uYpaqz0WM3Jds/nkUAp7WhZN/LlSxwkqzGgep2aMzNNY
9vMjOlHee69p+Xvkm86SsYIe+PXvSZCV1KraTsKuUDM2PzqkbTIcbaOdxQXbguwxtQqu6y1eq12X
eR0QMgkHocxnypX1WUuBa91f3KNRNp9QS6KFJg2jTItTnDPuc18vs0Op9dt04BV8RK2E7i8BfBOa
Isp77rCYIlzG4pNbqsbvIolb3IsEHSAfHf+hC+pmMSHfK3byR16pdIcrvRIXFzDmY4IiX8kfPf2X
zqH6t56d5Mhgdm8lIC1QVyKAghXZRJe+ShQNR1URpgNyWsXqrp/N3EjP99d7byFsZEqliqR8sm9G
yZpVi1O8O8IkK6Yny2twMPAGcSZzHw8+rTwWV8kr25S2mwaAgUIrO+l6m4op7yBB9CKkuvLvnDqf
usTERax3/qzr6EIb+Mf9qd0iO6kOUFJB45x6PVxEucJv7h/hauPazqUIlb7JwgJzuNhPorg/NTzh
P2naOoVKa/fPc4qA0GrFJVAHQ3zmU1rf7v+U21WWXFlaEDA1QBpsOfFIZaroyyWCjDBf/7DdVDsJ
KXpiQKI4CAa30f56qE1wqlajF+nIUDpp9QUjiOzBQksvnBMv/mAPqCTdn9rRePI6eLPImtmNahMx
HkXs7GJXtfErybI5oCGDBBMYwIPrXiZv17uIrypzO9ulaQKu6Hq8lFyn99RKhIaItIcmU83cTxx6
aBg2jtqLQg85mBy02KOod//K00j79/6E97YVSwwJgLsGldKtq4kwMqXpNPZx3OjNlxZo7FeHnlcw
RJHxPPGVz41T5GG+mNmTFzfReXCFl/n1+N7yA+EYTgm60K/1qS2bV8yV48V5K8J50qjjceyCYRxa
P7bB69yf897+pf4FcEwWSim4XS96NI+tFlexCBE4yIIVrUg/WxY3yPX6SAhpbz9BvICLhp0zfbFN
lOirFOnJ3InDRhXiyRDzdC5a6NDpkij+IvL0YD/dhllKrrITSMdPco8242VjC0ozMeIwW0X1XLaj
9q/qlEfkhdvYxyjkDFSZdaa2BZk3c1r3Ha5poVpF47ca8o8EEGsX3RlFMPMuO2FMdVTy3Z0aO5Tk
wAJOuYWkxdQaSTXLOKQ3Xf++VsP0RWjGdBAAdtIhVJRglADqlfovr+flTQRQFHeecyWNwzU3iy/Z
mi0/Y8LCE+3I6KM+Nc4TzqribJZ6TX0sLYOxdObPAP8L36nKIzrvrVIHpwJcCchyWYamMne9V0Wz
EkDSgqU2vOpTRgb3tRSrwg3aNThNZMZvqltarW8tRvNPlWrGWS0W8wGzuvSl1uP40SgzcXT37X0K
G4AwNyyMQOqt1z+qULVJSZQmDkGaGP+AAR6Dwh6BJd8/pzdISAk/JiQh9kkySHFgM84yGUtn9yIO
B/bDj0qvsQpvAat5xWo91wPIkMVrxaMXQ9Kqi7r+ss7LfJQp7v8KF2i/JIqQvWwSUvaCN0SOglDa
kq7/K6fWDMArDqde5B0as71LCdjLTj2k54+YtpV+kXjV/+4vxc6KU3J4hcVTT4fGcL3io0PIAkii
XAr8wL4gDGCdXS9rDza//L9sbiMaeBKSSeiQloDXo8hjJ+xyUjBO7b8q/dy9JKK4lI01E7+8gwfn
3mAcL+C0vEBcuDHXgxlwi9Zs7JXLnGZAAXnsncknLJSfS/eZqH9kmbG3hBIOhoKgCQHH2Fy1wkth
6eYDkzM8KCBaNgVK4mQHavm7o9A5heYvCaZbJ+KhRCXBHlrl4gxV7tcIFF3SaD4q1+wEYFDfPH+B
f3E+tkI2NDnE2jaMMrZW+jle3OLsdfLs4zeMImczPYO3SQ6mJr/+dne8HXRzDmJ0xQdI6MolhcT5
0tdT/9z0ixeOXWX+cIwpeuhcdwyjOjrSv9pZVOnETqYNRQsa/aYElpUK9ZwkVi5eLMxQHYn661iv
4f0ztpMWsBklwRWxLY67/Ps3kT+RGHULUd6LVth5MLdrHFiVp/v4CR8BNXYmxD1GBRfaJ+ID29fQ
GLVaPonWu8DKc/90p2Z9blFjPUipbu0GYHGwcOTq8i3EH69npPeV2q4odF3sFvIMSDpRnLUoRfMl
mdWfhjaVlzVVk1926uZrMMOF+wnrT8NUXM1Cx87GE26r8eduMJTYR5xYolUJhAHYtfpFlJZ7wjZo
OhBOerVC3+wzxPFQgkdxS77kNjmMyqMmcqIEf+osrz+a+dRF4aoZrZv4bgGQ7iFVBoEAmqMuvyX5
ao6+p4rkZ6ZU2W96ZkWfxeLoid/jI4kZFJ+89m3Uu8pgmeIhPkDV7WwamTrLahTlfnoZ10vcZN5g
K9qAweFYamev9hJ0YZX87LSgP9+9P98OtW07qhPIybaXjo1dMn/imugedX2eXpp5jQ6+wcGstk2M
ZZyiyKlwIRTYVv2BNIf64NA7+dCIYfovs8I9CyIHeAXUd68XcKiyOPXoDl8GtW2Hk1GnYggybAF/
i9zCPt9fwp1zJ5Uu+FKEZymWeT0YbrbWiMU1uvlWvwaKcNezN6E68V9GgYsPgAmdga3Ads7wS9qy
J6jcD75Xdopfi/JI/kjurO0xoRz9/0fZ7LzMtVZ1zhs838am+YoHJl3vSDE/2BRf/bRQ0HpBG9UK
1AGbQd+2QbP+h2mS/0EplzF5m5NMTq5FporrptIWiq+itOGjlW4F/2EUVLbB76M5j2Xr9SdbVy/T
kqxm12uYbfJvghUt4oPMZ3djkBdIQ+5XiYvrUdwlxWKmKLGBVL1/xdzEaHvjGn9/Krunike27H7w
SNsSewYKOLw12epJM5gfhVDyr2g8WWFXR0fltqOhNnd11eK6AM4aR9SsL55RuffC3pzWIJ3r4vT+
WYFRkBfnKxF/MxQsAPF/zWxHNUYtpU+7p3kpk5M39c5/OL50JsgBQEXwRNs0RzoabtQ1Ob4VDCqy
t6o9k3HoB8d3J7lCWgCPVyhY9Kq2nJGo7JDSGFM+0zRaT82SJE85SLUHuPyGn+hu+zyWov52fxV3
B6XtCaQJQhSQ3esNOCJlUI4ZBhvpONVn2f3C/Nqcnqu+Xz9RMu5pMxjJQZjfScHhKmAWx7FCh26b
79et54zuwq6v08z+WEyTcdFdpT5bAGxfHGEcGR/vnDLphE0aR2VfgtA3k8ystVZ7zjJiauVpSPrq
ZFXTkRHOzlJSA8cVEeQgwIKtgjfWY+qijowCt2A8T7HqnkreEydcOLVnNWl0v/GGo8t5r45Gr4aq
M8Kakr232ZtVPcNoGnHhqCsKlkGj6N0XPU7K6mIPpfvXkBMjzdooP8cdRmR1IrtpE+oQz7W16geC
9junHwwZzEjAmKTM25gpLTEWrBAQ+a6iBDGDoQ1UNWouyPf+l0+KbCJAcsB+MEE3N6oJNrPN8H64
1ECfv4yoO/tmPLoHmezexrEQRiWXlaSeLR/DVqpJ7ahFQ11gew5qWpySoXu3Pywz4IYBd4oSFsjJ
zSeMh7VLo5RRaiDzl9QZ/l4R0g3vH/S9qUC5MnnJ0Myn0XV9BnCcU+u8wBIj6dIVtU6UTluMMN5/
a3KVgRcDgCKfzvKMvHnLuN6qJ3mOEYbhtTiS6pgHTK4YDj7L3j4DhAKxTjrD0K6+HgUN2by1RYcX
QLe4D5MSa0+RIoovkHXb0/1l2xuKpx+YINm043RfD7WiJYOWEIryrVPaJzu2k7PC4+NSCtU8+EJ7
Q0GXkHaB4DzYCNdDZUIbnXVGlx+gQn1a8754qDWnOEHlPMrhdqMGxRoyD4IVqenm+GhaCl0DdMdF
a63HJFOgFVXKmdr0/xylxwA7dv4sPZTIm1IlXHT696lvfrx/ZXnBIHYLrEE2mq+nG01JlGW0AC86
gQpjOpdiXmaW57bxpoOPuJOyyvQHEosjuc2vfLY3u9Ka3T4rVHwmu1pXnuPK0k815JCgijTtxUp0
mM1T2Zyhtoxf3KY7EibZO3pcrfgS8OqWmlnXM429PoOZhkx5jpuu7+CEEIzEyoP04fabSq0RYq+8
UU0I6JvEvMKJeUnGBpsADCugciVR6cM/cn4pSMs8W6uGQwfKL+e2Sqs/h8kcL0k5dJ/NdIV6ef/b
3syYn0LQBCEDaEnKXF7PeG00fUYKzr70rlo8m3aSP6F5+O3+IDfcH8AY6AohQ4Z5KFWGbT9wqmfE
0IGzX0xkRpbz2gxaA/OxAHWpjsN8gRy6/IqMjESqQVxvpoiADuLirbXjO4bIW38yE20+9VNVzOHY
q94YjlZX/ou8RwZNdHbSwm+jenxWh7yBVAlzcfx9blEucjq6dedRmyrsoCxtLHGsV7ODMCeD5duX
FoQaOgHydpfcThBA16sYw52t3WYcQ1TjqpeOh0JQlm5isltX9aEe++ZPNdWVf+4v6zYMvY5KbQjP
bWAudOiuR60R4Sx0DQ6E3TbdOc1yCDP9qPpl23Xn+0PJ/9VmgvSwpS6RNGTm0rgeCqJFZLncdUBA
Ckx/TF18XlfTCVDtUT6LWsqjIiP2d7+62QFbYbu0FENJlxyyT8Itt6L8+zcRwROKsPRyHYEFmMu/
lGN/rSpOYkUbNw+Z7cYP89rNf9+f7XZhX8ek4CwZngy8FeYQzlK2+sjnNPNWP63xjEiPqNwAVN1y
cA1vE2wKb6hWSjo+YhmoP21CgeWmSmyUdhNGXKNo+UqTtErl/AN09BW79A6Wcxtg5XhU8NmqUp+b
Ov71cuooVhbjODThXBod8s76+jjGuIn7Q5LNZ01MqU/n3H5E29V+prOOVdz9td0GnNcfQG0FPVla
g5Srrn9Ag+u2G9l5Ey5958Ds5YLzC3Uujrjdt/uG24N+BERfiZbb6uS7A7o8RN469NwkLoO61Mef
sz1KpkFVJo+uNhinAvhoeH96t1uHYSm3SxIU1/aWXIPZNg9HOjFhNubfMXJKg7Zu/lg154iatLOO
VIngWVEZk0Jxmw9p1O6kNNpShfAqrceigTC8xMry8O7pWOCgpRUJrzGQ/9dfa40n1a7HtgoRWJm+
TUakPJJ7lye1VLIjhvztjGCTIV3KfGBPAGrbjKVl2IIvaRkKBcqm6XSaDwYyP92f0e2BA6onvRPI
rimsb3t1arWoCfWDImziAaq51qM3bBvhZGpx0CnRkf7Q3qR4+VDo48lHLr/Z7nPa1lnJIy9UqtEL
wArFlzw79F3fmRRvVqmkZnCyiNI3S5euhbCqcLAzFGdWI0gz86Hri9Sf0HE7WMKdOfGR4RhjVysz
4E36C2nascjMqrCd1fWL0VfLZfLU96Jp5QPLkCBXMkE2xNZ+14xQZNMarQpRuDA/TNBlvxqVeqS0
f3teGYVigNRSJzlRNzd3vpSoIvUmDINVjS4Qn6jOIy0ezoVxRBveWzZ6i+DOeAkhPyD//s1NlqpW
k2WKWoUjAiy+CuyP9vxwJAW2Nwq7G9yKDn7F3qYiCvVrK59z2BnTpAV6vfbwDJSjftvehsPTBYwt
abIHNul6Lt4Mb7esvTKcssb9n1g67Twsnn3OPLRGWqeJDhKsvVm90tG4NSjLbyGo+aAVWaOvZTjg
iHZxHUUEBcZe776bcL2kekCuKn1oX9PYN19oHmocaqa8DCsgReeyy4Hr25VzMMrOlqMPBE8CfgCX
sbfZcgYy/a2GY1wophHta7MszivLBs60f7cCF4eIh6MU4AL0SDVhE1PrvE8KJeWWoDjb+27qgk02
vtGi/dGK/N8iH5/FUP5eLd5znbQH3eCdbyavDoC6DC55mNd7ZGqjfKK4UIXeEC9Bqo01QNPyaIp7
q0kRDBIyj2P0lDYBVicsdpFZMUrVgQPuCbA4MHxJ3PYo7N2mTtT98XzivfRqu7AZCVt7W4EDUYWg
z8UlagbLdztjCKO8Sz8aa6wHFbCOB9Ce8W9Nbh7ZDu4tJ618Gh1wM2Fmy79/szlh8jp1MyRV6FTe
ErSKbl3ogb5XpVduGApoUjmX1tQNCpdEo1CtEXKS6K3uc7oqYLsTjNd4yWRG4ZeZOh4ch9tETfpT
I+WIyxBhfltMz7SiVBADLcO8W5pn3oe8/uLKfGk19NN9FDJ1H1xBc2TmdgPakTNFF5ucm23D42mz
Pa057kolEoSwGf/4aEiUP+O2zJ7cVjd/omif+MMgjM99UrZPOpni1wFwj38/GdmZO8K1EgVCskjb
UYbZN980MYtJG1SvCLXeU57SOc1fTJVyd2f10EZTfXwBCPBeaAETB5onbwfU2wjfm5gAz71vJ+Tj
whbA2ANGMx5eknF/kDnubFeLHF9ykqDocx9tpka0dq1CL0IVo7Qvq6hRv6GycL6/gNt3qZwLHxFl
GSn1DB7gehRs5cqhzKcijJoeXY211j9BU0XPDEnSEy5wk582QvGrZohP90feiTtSRU0irg3exVuI
aF8Memq0TREWNeq5Kg8lFLoQcF919UjD8Abi9zpLHk6cfmgmJEPXs+S/ghma6iJUbPunVpcfLKV/
6RPvlObtZ70fH+yp8Mgo3MdmaU6Zkp4bI35o6+rb/TnvfFPK0uTMFCIpCG7L33rZxGXPpRUOQ0sE
RA/E77Nsff/OgfrLa1++pEA9b+KskcIYyuM1DxtTQ7gqM6xLbHdHEN+dDIbF5MUhoc0UwDdrqs5t
o3UFuGUTf2K/LHPlUQFqhhJJ7GOV995WOJ9QkufYqWQXJDGbDN2IZm3oawe1y7ZGyb0p27/McVoP
2jo78US+oCCrcONKi4TrjVI48ZQYWpaFlpfN38Wsd2dsklu/mlPvKW9G7SkdY+2I/3mjsSonx8zQ
L0MDgaxwE8bE6qWlgKsRAkOtJpxLsjwsYOk8OLndh2kaT+eoWPQvq1ZoJ3gItJoxbr5MnUmP1nLz
IK5XA+u8xjlIQW6wuvwyrjJ6vfLZLfsc1wuyKEgBg27NwsqoRj9VIsfPRIl9gOl9cM30YxQlyUVX
40+OKD6k5fSxaFzdT63517tPDjgPioRkl2TNW5xV2pYmliRw0hS7156GzmuQwR/Gg2i4cz7lI9Om
r8ce4C69ni11xnmwSiUNzWbqQEHb7VPUWz/vT2Un8EFilJ9aqiaCULsepCtztzYXOw0jEHanWYg1
8Dp4UYM3HIy0c0Tp57CRaVFyeF7L6G9uR2MGcrumSxra84qCYUJ865yYr0fmv35b4+zoMXhTmGe7
QJHC4VU6ecFMu5nblOVjAtPNXVG/t4wZ7aYiVpLfMX2wwtqb85MyJ+2py13Pn5dFPLdLlQarnRQH
O3fvU6KUIznElmxobU6yzJRmLSrSUFPH9rxWhRIoACrfKR4h5yvl7UG80nAHo3P9LV1HxLmo1BS2
bRVfhgJnRQ8kzQnxJ/UgNN1O6LV6S9lAmnNzJq+HUhdhTk5UFCG8K+XRjOYf3WSqjwd7U76d3tap
SWlU+jcQh4HvwrbZTKhsIsMbSlGEdYmqRzAtddJ8MUnkljPcsqgLygmdqXMmZjf2p7HuGp/7VP8k
UfTgYqNp/UHtNx+DDrS4TkGIbthJmHP7Re2ybiZ4VPUPq3LiXxn62jBvlSLqn1fErJeTR65qBwUQ
+18otyZ/TEU7IwFcLOdR1dtPWTq1eMBrRocPT96WRTg5yxrDiUI0/UEhAn5V+26qws5aWjSybIw2
I8343hgATVAhMIpzbTfq3wmyvv8oi6kuJ6ef0BVzW0/9IRpl0c59PkQPpmKtzRkVzWL1x8wBsamj
POqb2EwnBwFnJ4lmvXl3EQok/HZbZV3UJk173YAVntbrt7H17L+a1MLQW1PaL3UhtBetMF3u71Z/
ckq8iDQ3e2839vWbE+ZBqcCIplh3vbN4f+Y6UtpcOfYaX2Z9lMYeVuf3pnP0VtnbxHJj0c1iQMwL
rocaJvzlOg+lA71BPK1a8EnjlfH+l55HlZ6mOYIGEL+2fixebVhl47V5KLLIeLCKafyYQ6c7OPt7
cyGZhEorVZjo0F/PxYwzlnSdIG7V1R84XsVhFBXKQbvh9rJALObNIJsFE/qSiGxhkCxJ6XGmbhbW
iS0CGudHxKbdoXhFSsVg3ufby6+M16Fy2jEPx1jtIIVhpRoBUvWHeekPZnV7MTErIL2vBV06FJso
s4LSWRCo4wNhMPmEyK4Oh7Yq1CDHcVL4eTkfEV1uEztG5E6nmiPfU9v0MY3axGtTRrSaznhxKPkH
1jI5pxYT90AKslzG1Hh/oYpBKb5KrhNYl21al2UphUxP5KE9JtPTWBlIB0PK4BI+VOLd2YyQStjw
POak7/CmJubO07iWpZeFS1JML3mh239njaO8vwRLC1p2wKQjFkSxzSXkdAW4wNZgGEufPupd1f3V
l3FxcAvtfCxOFFkEjwvoklssEq8K8n/oI2Fa5XEg6kZ7RERRmwOo1NrLNCb2aWwd9wCqtzsqduYS
IwKYf5v7w4Qc7KVZsjCGkXZpTKMJtH5OP9pRpl6qGGVme/Ws8P6Fu/fdmCPdH2kfD63wOoggPazL
qlQW9rU2PiReH/mNk7xXlIwIr9GDomIKJoRLfRNFWEpT66o+C6e1iT/MdZQXfmWN1UFElMd2kzxc
DSMn+ybfXHphmzOCe6HVu+mjTZ7r+HNf/ERLJrvgS2iHeYqjebAUwn0y+ujIO3nnC6LoTw8YVB6P
3y3wq8NmLBJNlIZrafYfR4S9gtmMcbccMZIdO7N9VIoi/nr/C+48kWghUjilHISCGAn99ayTbinS
umnQr7DGpDlz0Xgfk7p1eAp3xr+T67Y/x1Z1nkmrRiSN0/lBKIoe2jAbX1S0uw921E4YpwMIMgYD
QbLTLdq/IHbqs1KnIXT2KYBnmZ/LRVNPjTDEwTnd2bzoEEo1EzYv0NxNNCjcaNHzmUcZWUXvp6LJ
zmU6HOVIexNyZHHKJCGV6MHr9UXRuVUj2JZhlAlY3OtaX0o1dTHhmN4rBMQ5oa/ESZE6wLJ4cj2U
U6mR1lgMJRrve2y75ZOaiCOS194uBRUBiZg7EKDW5jAOs4Do4uppaLhRAly8mc91ucQfTLEogYht
+xG859HLbO9TSc8kkiLmRSfoemZpVFQDLt8pggLR5GuuPv02j1Xz5/2zsHOv0wvkkn2tkHrbRxdy
ZpGpFzw4HSuZPmWYJH0u0whNk6HEZ7uPDOsg4uxNC6N5ZC/I9yhibnZgujR1P8YthROtckNLMbuL
sqhHaoR7WTovSQTNWDqguNvqQ66oxWhmYxp6+Tg9qWKaH6dCwwinHrLPcQxNm0QmfwRJnvzddSv1
NnT5/5+M95WK91vV5J1zwNKiq4YqFmWQrbhal+LU664xccZdza+ekiZ+oyJW0UbjEY1iZ1k5bBbd
GiYtfQ2vd8swDdPsFksSlpVa/u0lJruz88rT/d2yNwrZGJ0zA547ll7Xo6T6BHZ7yRCIUbTvTQEq
08Ba5v3hEKiOFGtm7yNNJ3/EmzuJsjJ1jlIk4ZzFSkBZbwxKzV78QkdO/v589j4QUHCw/hJ9f8Oj
KdapxBjAEaEmlL+aeI5OyaR/VrDVDP7DQGx7hpDmGzflbM+ox8VBjKZy7Diolk49YwQgfC16Nx+E
iAhl57X0RjP8RoMFbzAdMQXUxRezof6HyfTFVGL3fH9CO4kDglOUWzG1kwLsMmS+/UitNRY6eL+Q
JiBSEbAmouTiYGnUnfmm83labGcJItAvqz/lkDt4jCvWAXfoJnjx9qHyIds6kge7fZtK/Ggfd5wv
hDOrT8mYdsEIctcnU3ROWJhH7y3Ty/FA2svSquRebUIyls0tMldlGkJpKC6eOg2+a/bxwf6/OWQk
kCQlaKlK9Dil0+ulNW2UdHlwJ6HmTT8bZRhPqtZG/v3v98rqu8r85ChSO0EW6YEeyTbTmw9IM4AS
ctIkoUItofaXpAMQoiBxl4vO+M1NvOyjPWEvq5utEjqpNiR+0erFi6MjLRh3mMQHnjbihdTFnZ83
KL22xjSfZ5CEeF8pyqlNhBWIZliVwDGa5bOyJPbX+5O4Ob5yDviK0J/hvUZT6noOBWqSrd6zUib2
Ct2paUqTLNm188SfSWgPgoV+03nDOZ6UiU3Pe0rma9fDmYmZpeDdUWPRdXQd4qVJz25EifRJpXYS
PXWORNzm7QyvIJqbX+26xB+9aqpQq5Fmv26kuU8QtctfwjaUsFr0ufC72KpektIZP4rMjM/DECUv
1To5QFqH0h8RDAxKYzUfe1x0wnJU24diMo3HJlL+BlJ9xKG/3XtMETkHOJRQrojy11NMNLXUgEUg
4FTl1scl61I/M+vk4By9so2uNx/qauQd0meB9dyWe+zUiLU8HUQY6YnnD6t+UWv9N9H0oN69r92g
P5tO9Bn1vdw3C/PCq/jRMzFXjso2EOXyeS7HP6KRzsakTqrfTu2lyQfDX5DoqYz5oPRxuyayIiWJ
KSSYoA43JwXGt6eYdBovZjkuo19WZoF36DAoB/vrNpoxjnwAgB6B1blNWeIMmQxEC1zMe1fjdwwn
yx8VZf+CRn1e/LZSxT0YcG9iktNBZxMoGP9cf+ysc+Z24Gq4RN6oPHop7y5jFvl7Ez5AcxLqIDl1
snW82VKWl8BGpNkBv6GdHvFWSk5SXe+/zAWgCAm6rAZseeC2UfVrXTCXtF/ES6w2k18XWXLwfLoN
OCRZgInls5GMe0tIFK5ejdkELaRv6uZkN8If3eqfEnTKwXR29oLM5kDnIWxGuXLz4uiNuK9E59qX
Mo6X56nJeYIbDm+P0Zr+bBb76Nzvj8ddI8GHwL83N1tiWn3RkGVdCqg936cBcU1c/Ba/R2zzPFWa
dRC5d7aeZOGBRuXehne+OVNrVvYaWl72xdV7/TkSVnqmZjRf3ns/vD5AJZwd5hpy4dcbHMK+h2SZ
nJUBdEgASHnojGVGF8g+ItHvLSB3EYFTwtzAKl0PZSwucoPGCr+F6u/TujbGp3Gm37F+sNq0PtiG
t6snJQOR/qGzThDdClr1iVVVRpQYl1ZfbF+0LR9qUoyDFO92s8s2HC1ViqFcdq/X4ZsMocKJcGYY
/eI23o/VzrQA43Hv0sI3Oajj7c0H9INJdsyjEIj89eL1+OoSEXT90npKDkreGk5FnEfvDkTMB+Qr
PWk+E9fb9SiLEatTHBs6beg09ZNs0P5UOm344717DgwQLTkgaxRDIYFej+IhOymqaNIv+ONEF/Rn
kktaW+rvnW5FB0PtLBt3pyTXgj/ADXez51YTAeTKnXXy7uaxG03reSicI/G/3UH4OCD8cTOir3E9
n7mJVGSJGcTOy4VqP859yaQcdZluS3Iy62BHk3pIWMW2qlqOObquRaHhrVm2f7SiB5NCsO/FFxy4
xvSzFk1d52dqjTuzE5W16tdwquPHau1WxKVWpD7Pq23haXf/c95OnyzoFRsImlOSD66nr8ZFPyUQ
Ky5mbGf/5CAu6f+rzUGn+DZ6UDZXqWRL7itt/01m6RVL0eVWqbLI9Ndcd0FaPs4/jKKpA6vI24OT
vTscXE460+hZgQncTCrFMhrcinrhwKyPZW3ql8RGjykeC+HPuLwdxOGbRZQEHBIA2XqXAiMy0ryJ
JGOUmK1ZmtbFHG1cjXBaO6ur+W54E6OAEeVW5mkG1XATRbDuRHRuwKcT18Rf5tg7QdstJrIB/U9F
sYqDt+fenChS8BSwDVl22Ry+uU7SrmlV6zLXZh6gPF+fY8/IDyL9zZeSe447klc2zYYbAH0DTTGp
FdO8eMKOw9mjC2CO6/TY1Q6YUVMcSW/eCM6/sm5xTOUsvopJbHZiMtC2GdBIvaRNRCexXsc+wjOk
y1u8bk3gAKZZ14LStI6me7fmuuU3bTx9xYDDSk/IzVV1YIy6PgSumHrtnFeaYnBxNFWPyWgPIjuf
6uWoySVD99V7gtYBDxeA7FSDac5vNvSQkkmlWmNe2jifv5WALs5Lqdgno4bHhlaS+2EGNnDwhL6N
Wa+joixMBUQySTcXyjC7q+rEvE8me26/Z96inD1EPp7d3MX1rMEyws/sajpZca2UrIHtXigEVh/N
Ko1+jIY9PLwzVvF7uD4lwBf2krpFvsfoO2AND0vfK4X5cUE5yFfzpXvvNcooiIQibkJdVVqjXB9m
ymU9ljI9qhi9uXwwp9qmiuXo7z9eQCy4DzSpvn1jndcaeoLoR2ZeFow3AmtE9Xow2WH3V2xv3yCh
AEiRpz3MqE1g0ks1c4zJNS6YOVRRULj5fNI8WFJ+i7H0A08i85GK3hFRbyd28IWAbWDiBUdqyy6f
M2fRcoP8TaGR6ANGgK3be+3BEu5MztXpYRPhiYYE3usPNZXmoDaDql9MqebtaYxzRmBNwySb+9xP
CIp4Cdr91/trKsPs5iwifcAOAZVERr0V+7OX3ERjcyFh0ObYH5Y5/yOdZues1YtLSSsacM2M1C+R
u/x7f+CbfJWiDLmjbALxD0qc1/NtNAetcmIPWfHQnfuxGD5m6NE/LoOtHZy02+oZYyEMIF8wxByk
K67HytohqYdh0S5lokKybkWdB6iudcx6rpXsFFFy+ykw2j0B13bPNKmHs506qRngttyfkZFrn8Bu
rKd0qdvLQsh9ymOB1YvTo+6r0DDzhip5bjggvlj0Aut6re4OitI725CeKwBdYsb/Ye7LmuNGzmz/
isPPgx7sS8TYDwAKVdxXURJfEBRJYUkkMpErgF9/D9TdvmKpR7RmXibCdoRMslAAcvnyfGdB8/5Y
bpbBkMvFq/GqLBLxwZlJX9Tombwzx/7yKrAP8XGFTURy9KgkDV0AKMqrnFhcCVkn16ruvXcG3fYh
R4MOu+O28uMK2AaO9n4mgWXOrvaqzlmx4HbmS8apD4cxc7JIHNN/PtL+8pZQDiZoCAIIOCaFj13Q
6lpyr1LIPcldFSQnZEUe1c+v8i0V7vimgK5jM8YyCCj/6KZGRAGJYeZu5Y7RGBVQRovPyBEDIggg
JP3iENo+sNbvu2IOYN0GKHG2shoMMMq86bULSWTqya9TMNc8F3D5fA0SuT7ZWhiSz4jFDHeQQoiu
cEQYDYUAxbrbw7sP+9aAGFwOf+0sfooozzJE4i6wMsP/QHTLAs90qL9rRP12fTg+UlunLxmaeq8e
jr/3Jkzth1k5iFaOliD8jKQGMudQd0cfw0ZCOgD5i/JyF2o9EFv9FOy1IWzcuaBwtr1NiXFTWAWh
gNtB18nuhs6Sz42Y5qYIQuqbwrhsFYXH03ncxDKDyvHFl2j3HylLkjaVIwJX66GP87gBPzh3WTp+
eefV/DDcIGEHUAofLOjM0Bl+O/1jBKuY1B+WagHShF1eadgpslQCOYneU3v9ONi2MmOTIiNIG8Pg
aP5oHL+s1/Ol6pgRRaPD7Kq17fDyq3cEYix2CyBoqBygE397R1k68BVMLrfCOTPZ+fPAc2QucyRc
ze9ZUf2o7cCxGMAvNAibXTLyQ95ey420IHKd1qrFyW4qcIhdT4BBjCgkKO3EySx648DusO11Oegm
fkB6Cv/iM0vPdDfWulgGC8g3JCN7/uWnsDlVoZsE0yZMvaMZN88T7xlEWCCfTn6RQd5Zohvq5T6f
3usm/LhbofDYkky2rPLt5b59CFjNm0xE7VqJ2rM72P2GleOmFgRI894D/7EQwKU2NALb8sauPqrp
tasclbJogXdojUO0N9X8xltDBAqHYeNcGxIhR6hZAphx/fxx/jh0AbO4aMKjuwpg8XjoRioa2jqc
MU1stp4SVn/NIuu+V+Z80628XSdxGXTX4dAMnQnYIG8fJV8RQD17maxqZkl2mDKFSpyG3kp2Qb3M
j2E0gQztsiZgeayy+MF0ae/iOdgYVOJJ1nXZsnnwShPR3s/h3OuEeaeCqcs9z3rtbs545O9Qyczh
ro3m6X7OVtYWtu7mHoRrOEwckH0IAG6i2TxVzSChrI9gpLwbh3oJDqttOSlmCew4xxYGbxeEHvRN
0dVA8S45pUhyWdYh6Qsa+c2naTGpU/DUtGmZjTw9B6euCQ9xM4EamwiW5ZxY/97VempyY6mDkqru
G7MzsaBkVze0u4lBiaZoHzWpKr4505e1dhs3D/w5DXKYqIhXLrx6KANviXlOap9+mmIx3EN3MNyY
tIlfplo7d2DYIYx+crh3l0ye91EHOoW4jI8BLRBENo35JFkUg+Ts24tw8Hywn6M5uxq1YHWekaSP
imVhyVxJZEjDjDlxVnZOYXmEHvHKIMwxnaMbdBBTHC4nnmbdJc6S1IV3WmLuMGp9L4dvv/thMunQ
FYQHhsC/Y6U0X7uI1nkXwDNkP8W8pZCj+XVforfp3YZWdMHODr7kB9oK/RBEbfCExq6C08jGYO9E
bC5jx2mHPG0waT7UHZdnXbv6624KM9tuCjcW7BVudixSl8Rln840zcOoCb9moo4jOPlEC3hyYdsE
SDlbvCtjscLmpLPuA7JkQlGhqGqyHUaKuBmYYxgyATzEP3mrr4DxxG2m8mTpnYOc0E3NYUzp1Ni2
1uUzkWTCQ0sdTNNWOwvSwLjE2dJkHFO469AaG1jU8gIZwAzwbLN+Mc20tDiOpyg77UrkOTCeNai4
NMG9MdmgUUq6rcJUb2xWxP7sx4gH0+3XMWDhuR/Z7hrdTxhROEPaXQ8oqG/TZhpQ2WbJaEo1peg7
uL3Hn8Vqkb6kk8HihhxZswIrnIUhug7MKWtJ9IWA2ID2HOBL3A/N1nDX9M3ylQsS3fnWxAkM4X0P
fTQVL7a0Cc4qBaJegZsiuKfFysRSvR7AFJK0qFXjXpvYgcw+Bumg8GkLyGW2bT3nNE1nkHf6jn/1
WVQ/wq1o+jymUEjmEge7GwnMPij8DKdhaBI8cSHjq8Q051PH63vLJ+crznySFJPRcixgGJu8Wmgf
Pve99r29yIZwqXwTUHo2xKFSue168QyBVTQiX69N28rXLUGce2r6yxEk4b5IwiV94tNkXjuARDd4
OjUUDxg6c+HCtvWVZa1OCojknTG3CP18gmW+vl8W6/I9g88z/t8kM6oMqBewQsOAus5XTvp7IKDd
ULho0Xn5CGOALzIDXLNDUrgflXqpMS7IENWf8GcdqGnaxjlpbN8WXTQlO3AXYxwtIie5Vc4C17uo
J2keeFJdDwGHwRgCQRMMRtlunvNdhncgx6TleQBG7Vlm/Xo6qeGibipMpOwqbsIU4WbzgvZ+6DHR
5DL20RftYN6X5ED37D1KulXkeIW2Rx3oBWcpi5fbgPZuYfsAwmLrLuHptGYeBq3XpvZU+pZDmYtT
nCrgCdvQHDdokXGXxPLMieLupo7VPJZkHCLkwBg3vKvbmt7E7SRjvELmIYIsVt4hQt/immUxxEsJ
ej0oE2G9M+1kiIgEJ1MjOHy6O1/h33o/hb63VnHCo+l0REreVMjOwCF4kdmaFZ0h7fmWOoOxEQLm
qRinianWWbFxb3TPR+BxYzoeCBcGzJeOgrY6M/lpQCNCFi0ao/u0bkKss3yEDT2VNjpPtYCkfPAn
79IFUSsuLO31hTdJeJJR5DXukcCJxXNEEGB3iijnRiEfpbXePooNlsoJYpd7QfrhufUd2+yjLp2b
Spl+7PYDzLdwnkN9Huy7yGaotXmLFalvOv6IC8xAXlsUJZDPZt4dgjsImurCwf4vUH+NIN86Cylg
I+9/XCliTvcC9p3uAbm0fptHeIsEL6aDTGjO6Bzlga5TlkOeqT7RtHNhtdC70PeMSbh+QrI2wtlW
qvyb1CfDSaDBWcg7O7E5DwI4COz6pOnkocYa7JZ+oxMHjnAsuWtgXB7nmTeJC4FJl5wmCXdcWJuH
w5D7/Ti8Dp0WMBqDy9FnNO3FGYP1bA26mCeAxPIE54ll5ct1na2OQYrNSLF0izqa86TvIf3unXDE
a4aV9skw11HOcKrZ6ylxi7VR51BOyWtjncitVlRwfe4jp0xWEecGjwCOFYgra7ZoTfS19XXYzU2f
g7DWfJaRQ3URCQMOP7pq/amrI/7CgBLiIBrpqM/70EVdjerX4eXQj6h962WZvLzhMevKZUmcc01h
TwpcKGo/B6GKL9Zlst0eK2Uwl9zxsY21Xo8HZUIaF0pMHjmpp36+jnQvP1NWD6wIWNItWEwjAr2X
9XhdrqCakJxZG5kSE2bIdg016mlFB2UPN+wlPbVtRw6TwN5R9glK0ycSkXjddcQ23kk7Ou1j4pqQ
l0Eb+X2pvAapaTP19mruWCU7DvlYGJDJK8aF03M8yx7nyY5JVnSr0/DCh9fe5TpAMfslXGZgxJqo
+J6LKHhtsxgi3VgO1t0NKoWV/Yib1XnvYZfO3VRgeVAslldEiOlVTdjp9jBDBOkskPWCQyqWXfna
WJ1iW3IBLY+1u3z0gpm+mtXzURRMYgnviXHssxIv7VB5PV1fkB+dfp6HdUQdxwFgz7UCwcQHEyLN
HZPEU4n3FqGDizzLm0mn6lnpwXxksOMe8gmy44duTswLTiUo6njscZsvvkRRF8LlcLjbqpKbVi9O
uzdDCwvLDKFdJocoAZISESltC5h4zG2xzitkQm7WmXsh/OQjTyP1iaSd1JewKBifIV4mcZFKLxE5
rR1xmcyy+xqp0f/kByHHiTCs669Y2LA3Sz8EfITwV9rk+JzxVoej94G4NLkz0+KCy0MdGMmDvDBM
5YxlzikxG4fsBMVTPO8I8+aTeMVwAhF4Gz0ESge4pbQQvaaNSm4Q+kWGfG55CwEoTL5uXDYETWkd
NX7mNYleCSSFKJ17k31wIr8N4EIQ0VdZZ87VKJbxorfevOuMR5bd6Am6ZS50+olSNj0vk4KqjNY1
X+8tRHUYEt3c3jGboVRPGuIlyFmE1jE3NQwRcQ9kgaZ5ZOQDHhgxpwbOLg8tc7oBmgzm8Mt1Ep5T
GhcYa5lgvec5oDdsSD3pomTPPQ/QK3whmqgcGuV3OJ5I2l+5Nl7YB9lh0SikCMK1JLMLtiZWAnUD
D3TBizFLFpVTDNXLUQj3ZhmcGIEYrsXyhtJrXHIOMJfmXoto1zzVfbbkJINxYY4+YtQc/AxpdEip
m0WXoyfN9Y6otHlAzm32wtAmA/Evmds1V6Dv3ZEpRniPil3nkSI4ZUUBPbS31scumncdELVZhPWa
+y2IPvnMGsZyp8brxHQcm/E0Ut7cIt7CBJcUBr/+Xsa6+zqrUeM87ZO6zPqZJlCpzduJow88VSDc
gutCwBPUObWIzepgKpG2930ymBDr3+LMDwgeXswhS1e17CjOfkhxdOMJPXVEo2KbyXwnAggba17F
9dqNhwmShHNfKLWUJOiBeK9DRqq685mEEV4Qfd3CoVGL2jGNTphm8wu4ogk/pWHQiFw6SQ2IyW9o
QaCU+BQEDDOJqAQbCRN6llc+oobpoRF6yApho46U3rzOD2Og9FMNFmVTEG1aWfhW8acu60RTgGSZ
PI/9irRWPY5rnKcD3l/RIX07ykNHiY/KRX8PbC+aPg1Mwy4QcljgZpRGzTkc4ydn56rY63eB5C3y
6LAzB/kMZntTDnHvNqWzNgaPZ+02f8GGrHRvfArRhZ+YvkOcCqxI9nEywE7DxhrAcdOzwF7C92K0
10Ym8QcngfVN4S90FSUPrf8E0owN7hOOM3sTwVirgJsokpWgqs/aHIBkExZuFwx3qWOx8wISi9EA
qlNgdXDKhT0fBDELCLJA/4qoMZN7mOQQ+J8HJKLoS0dKnhYwZRov2qWZ2ElGlvaSoqqIc03GcMxx
VlWfYTKkroWHnPV8XlnUF5mD0rXAOgB93hr5ui7GWMHKZfDROc/TaelR5PcDuYO/1BDk2owZkj+l
ljaPYSs9oumSSbtXGBzpvssQ51GkTWvaM38MsuUMdRTiIhLupSfDxF3Q70Y4yBZDn4i7wSP660iw
fpaWLNOtRUvshmqCI0Lf4Ax51tdywEoDGQVyyDhT7bnDHTHn6SK4QQgmJfAA72bMz7m1TOTwGgqf
oH2XbUniiF/PM4JUDg6Khj0haJnumHHrx4XgvZQChSApUjW5N1xPKDED67J+Z7RxxPZoEn0D1J1l
pSJayTxdsynI+zHAg1OB33BUny7TqHhmDDvgQOj7g+0XeWekwzJ12hqhGOqVhn9MHFd1JwRKpc+p
C1uFcl0bsZY0G5E6PtgFro6ot9ReaWC+sEmukSCqlmR+pTBnOJUmwgnXrAgGyyGGg9WQyydaY3FL
qcmh5W8uJESq12nL4xvfSbHAe1ND3d2STrWfmxi1NsDjniQAU7o2w7U04UXWphnP/dW6z6kRMJPz
+axeph6NtgMkcXXF5jWry3iU47OWgXDL/whawzgy0mxFtlMzIz5KzcmZ3V9NxwCZcIOBgC+6YDaC
WfEWD/I6s7BgGedKmPACbpkxdl8JXPiX0a0kAWMObsYxZPeADd9epl+0Y7jn2sqFaBQUX2ibRnd5
z0P/x84GUoiRlgiRHBqiGDJvr4I1VrYNrN4R86T7C9q39FrQbDj16iioJpYG77gw/EVXe6P0g/G6
OSTAQu0ILVy7KVijqLGVDRHfF2EmUmGwmwXzgwOHkzwdp7CYYNOcRyuKddrf9DGqZvGr0YYR1EHB
JtALth4VOHxvb1wogx288RXshXp7sBxhTCOsDH75JeIq8MQBGRl37B27JxAfypkmsKqCEhPCaZFI
lAOIhvk5EPoD2As/TLSmQLZ3N5rCMTsV8NfQscbASby25qIfkA8DzDXayueh+PmlfsBcEVcNyig6
QN98UY4vpWbFm9UMtJpUIgvRjt21nDv78vOrbED4W8gVkhmwoeBzB9wVLghvXw6+fEgl3gtezoDu
jUFpF/fPc20AqzmfISkDgfs91vgPDxHOXW66yeEgCwJMejTfBo0QR+VGeFVjTwqP9k6ZgPBWwIX/
l7V3EBNgXKD0wBRAAXM0B/xVRmsdqaUKEUOTdzia7FcYcL8zKn54Vd+uAi0HFBjoWB8HLw09Ha0O
J+Dy3Fl3qJfXfPXYL7t2bVfBf7fEdPSRjolKDU1s4qlxQXthjvMIqFXVKQQ3rtL5w9n5P98I3uQ/
/wv/fmZ8EYjcVUf//OeVeRVKi9e/XTxx+bdKjy9PqmPjf20f8q8/evsR/7zonhG9x76q499680e4
0h/fpHxST2/+sUP4rlpu9KtYbl8h+1HfLtC8su03/90f/u3126fcL/z1H39/hsBRbZ/W4Mv//Y8f
nbz84+9b9+Q/v//4P352+UTxZ/mroPrl6fgPXp+k+sffnTj8DXgFKDPbGIZSbyPC2dc/f4RcN7QS
N64hcgC2H40M59h//D3wfwNpFWyKzaMH9PZtxZZM//Ej0Jo3HSV8BEDnwxD686td/z5df389eBJ/
/Pt7ueI30db3sxodFBcNOSz63+SKxwNy0tSJsY0DtQas0EYwrkg1pCx1EY4tYJByjm7BvisNWS6b
lByAIezxpXK1GtQD3kUPry+G1sm0PBi4F3kIYx3nrGhJVlAFoEemZeo4p7wZyix4CdVjhqP0POlD
2jYfEZXyQUOrViMjoGn7gydcONcUSc/AsFtLFaNNjQNW0yv4NLYfmxBEzFgA2phycBnzuhvgHR7s
+zk4Jyd9kB0EHOLyNLZFtoWCR7TpEDPf3yMQ4BP0DrcrlMm2c2Dfqs7iaB+QIFeUIH8H9Y99L6jj
eBM/frDHm7gbm5jWUlRqYqccNYKNr0ONanGKqu+G21+8w+M15fhK28+/o1ryicPoh+MVZtAx+p8R
7vPO5/94K7CB2XhZW1TFJiB7ewE4VIzbwi+qtLnoXHSs0ruVVMSrixh2gO5947MiAxiSTuSSt2cB
oxXxgb/1VyrFfqToLuAEBWV7Kp2ojA06ShICt4cZAwfE6VzCT6HB3/c4Q2yfpablPItw1EfyRxLc
QCuca/hP9WpEsBrbgR62g84219BOAcLMV4ccAArkSPiFX8LpxN4LkfnB+Q153NDooze8zWPIr462
IZBPkppbIyoRg73AIFN97hu3yPRHzcyBAClWIGmCnikGYLh4KIMPWxZ8vZ+/iL98D999jaPyiIKa
EKOPI6o+Q4cly/IlyHIP+UlR5L8zpo433uM7PtrsGQ9N1jYzloVgLVHe5DWwTASbvXNH3/rQb5ef
7cnCCQWdYuy7x44v2abIBpQjKunftzw66d0a55s+dyjfO+1HkZ3H3lqo8BQShNvVuWTM7OT60c+6
Yg3xrEEKZ/Wurr/U5r1afyM1/uyrHXHLQhzTjOy1qNwEosY5KUmLbotG8MTU7Bo57dGe2jmmuf2f
vOT//0Sw8n8/mzNnRlsHJ/YKkCJSwUC98ftCclMN8PX6+aV+XDjePvyjJWqMuo43GpdawKqRYswb
+vi/u8LRytGi60GyTatnl0eR3Ev9ztL01zMClSGi5T2UO0cTE6TwlPcJFlntXanlWScYHThtZ/Xz
z+/jL6cDCimw/yAcB0/k7UsBRS+bqcR1pgGxi2bP9YO73v38Gmj3/dWIA3Nz48qAYHRs/y2jBsmC
FCOOCoIVzkJPgp2uS0+QQwtMwS3HtAaqsOaaWrD3z2Tkog0Bh4EkeJjROWt48tWPuqtuEykLDrNC
Z/5glJZ53Imtg4xfTTtbkBoIxxCd0/lDT9xDOIxViy7P2LZXziBLwCm7gUd7l780CkddPcD1cL1U
ybM7vTgh/h44ncPdU6+9RIM+TxmaJMoW4ZDbdecELzL84DGgxScK/mR9SEo0/E7MiO+fYHYDRXOc
DC7SY9WsdYVGGJZwfoJw6KJ1kxKIUynWh8nxTgPTHwZXH5Tdcw6YQw6X/vjqnnYe+9KJ5GsUmoc4
Wu/Ser5VyV75l7abb6AQ/9rrrGwdWxhP7OrevWvRUE379kzhwck2OVuZKMO2Ra8xg9rU3cEDp4zt
tYACxbGPaFjnTgirThvtGV83VWFBmkt/ynYYItdgMlwS6Z+T6QVZhPl6SG7U9EzWfY29cbsFO0ZV
7aEj5dxq9jTGz836qMOPgmTYnJ6ijl7XsM6KF12Gc1YSu5YrFyWzwHCyDJyTuLKyv1jn9EzP/t62
H+w0IcCSncbZ3qdp7uqpcNf+ol9shWzj8224ON3L1NFqhnkIPAdu8XrKFHumxk5Bl6hExtT50vov
KWKIwrS+s3MzFJ2bwELMI+dwWr1gUCUgZ8teBsbe8ckedCL384Ru65ADlKO+LPnU7bRvC1Cpziic
BUP0ONL44NIot9v20OFtzyJPWFRAfAd4UpSz62BsfHFoXy4t1nHArdPLjF/q6JgDUi7TL/CE3sXw
Tu0yGEip8CRpzhhmWZS0J33/FAQ9ijO3wjNHeGFpFKyjf68IhrhAAPIhaRA+AnTK7xo0PoMdZbRU
Jrun5kpGtkQdki2ylCj7FADwdid6kWf+JdOVda/dEN7bk1P0sr1lFH3uICy3ZFDkOH0CERy7XwhX
WcwyQkuGPqxoxsrv0T/VGdZj/yJrDeIU/Spiw6VIwifi9o9diKDKmF1C0X0rbXpOUcq64bNXN6dJ
FOUJilCln8HpAydSPATOUNbJB4M4JwZmR8O+qAV0hLZwOfprc39AzhsKoQWETXkHBsCudVeQM0TZ
XusOQHn/gvBZNOyxH3rersPXT1SBwmmP1jWeA997MSppMGxmWDp5hOX+UsTrUvaeA9n/es4HcoCg
/oxOrGh9fjE34yPHp2nf36XsivkOvgEacz0YM+qKEYnnYHcpoKA4RmCX05ZL/zBEODsAjtcOxYCM
KsIf0aa7rnWwg9lUxexSCnQEoWe/SNM767NdDQTQcZO9mescLmU7CQR1KyZ9WcTNcAOU+8RaXXRL
cEIa9I/EWA0xQFO3fghCcYj7uEwx+lfguGO7gwnKLpzm82xJrgawaWD2mUewtoSWBcOSQkmObGNn
oYeVwbMAqNJ2hyRVd7FEzpb/CC/7XT/eRQOcL/fwH72UbLzuaIc2KH1MhXPTKXE6y/rcXzzgzHY/
O+doABVT3+Zyfex9UgZ4CxGWa7WAdBLZAnNMcVZ5uJDHeQULdLiBDpWQ4SGo9cncZZjCpgp1tjMS
bTeW7VL3GoVmGUygScQryPo+PLj6Q+Mgm8meB+m0g7UD/JWSs1Y0H8Fx2TtEnVP/qztnuXSv20yf
LaYtnBjwe3Medc1N4pvLYHoEw+wWXZMTYy54KstgyXYOQN/FHyuBBrs7nozwg2AD2QdY7mw/XwIA
fxA1QHUP5q+xuULu38VKyEFHflFH3c53hpNO3onGHH6+C3rbVvqm7MKhFoFx0B3CLR+K66Mt3VlW
2XaaiSrq2Gnv4xQAz5TI5wWDGa3rDxWYxHmDjvS8hJsHcwkB4w7ElDNwiC9m1Erg5Vw77QOxyTtf
7Yft+eibHZXfCUmBizN8s5imZSDqK7deQE5Y80g+DHiXmaSVUu8l+fxQehxd9aj0CHQPzAI6+gpk
/SILHwD570M4Mf78sX8zl/vhsYN1joXZB0f12OyxRQ4R2okEN5eA16zjA/w8sEiqa+2KHXOSks0Z
unX2aisA+haO236YZ6s+M0hGafAqQPSDRXxhAPAn+sxXUDEiA3U7o7cW7TWMq1CHH8IpwKFRoR2+
lAE+dXJfohbtkSU+sfGDulXdvfLQVMvQv5MeuEo7cwhwJDSpLZBaFLUkdxnZeeEnXu+CENVJI3ea
h+h922ppkSEdL5ciUNdhslZp8NqR5rp15PU252LPPEQN/eRIUkZrcz3IbDdk9KIGSJuBDtDG3i7N
7A1CGR8tXYqkvQPxgOazmCu6rHewyS1bow/jUj8sNv40qOZ2xdEEtrd7Bwz9AacxnvRf5wkFk07L
hk6FYqSUUFh22EiCHhO6Dd4p4n+gViMSCSjpv97ctyPWd8d/LIG1WNxhG5aXLtbEVtyFTrXBOOma
nhs84/VBw4wb6VbpXZ29UxkfE40305rfwSjoIcFs3obvd1eXE7h4AgFyFbJJZKcrftJedjQ6R7v5
9yH6S0jjPaP4zzFk+AZm/G+BxTe/tX9lG3onjz/q/yD6uFnP/ffoY8loN3bPb+DH7S/+hB+93+Bb
sYlw4UWGjsemWvoTfvR+g4k9AjlSGHgmmxT/X/CjF/0GlQNAcBx5NuPcTZ3/B/yIH236MlhV4hy0
Zd5kvwI/ftOzfL/swEcKCXUQ5oOkDnT0+MiDVlrfqs6bSl+B/7v2Kcwgh9B38tqBZ2FBdQCRS8IR
vZSHSE/Jclh5yzLy6ricCMVSZZWbvpKxPw3N4kyojPi1N6Jq1hL1SZ6BOwqSqONq8JJB/0HprEL0
ToXqy8mzzXkXO8tUtKj1zkVq9XmfmuUjZyBK7NrQ0IdYe/6HcaJ6rxlZT7Opm8/qmQOBFFxARjMB
8IUB0nrJPTXp6tub/KUR/+8N538Tgf+/OLqxYLw/use/3b5y/WXosDr9DtlvuPy22Pw5ztPfsHMh
IAkjHL0PIOb/GueJ/xsmAOwAoXXZQta2KfAHzO5lv21mc5C0AkuHVm1rG/85zhPMDqS+bVkWCTTz
cMr5BZj9d/eW7wc6LGIBtsDxFD1W+Hgc6z+5M/j9Egx2B4VEmpwBV3KXiil4/leEDP29D9o86upQ
gt251rI3lUzA9cu1nIYz6bnMx35JGnYqo2HBL2au2WsPnNSi0233tGoffPR1YMELmO44wRCouWjO
eag/jD0aUUViIcHLfdU4PShaKKhPoNJgcTkkIv3QjR4Dzxim8GCLqEAteTemIcll0k8IeU0W8Bvh
85aSi3GgKFeFsRmmlE7qvoAcbGn2kvWJAzUXCS4JjgAPXtyjBPB0ishLj85IMhOrTPiuZol5zXSU
gB/pjPO9cLuEHkiabmTHMA7N5dRSxNgAz+NT4WQtTN+zrH7Zojd0DtMvPywNSD13MEsY4ovRkzwr
CGgVFzYzmT7t1eov+cJlCr6WmClFu2r14URksdIg5QA+sIUH8hdweS/t6CV6QcqWIzWBzqHJnMQO
TCwDxwKoGa4NygQw1dXaP3nzSMY8ifGXBYwNZrlDhgys8YO4Rp1u3W60KJGUbh9bNbpXIGS5PO/W
lIEAjKa6uQRpI7TYIq34KGlkoHzIYIhjcHCH18ph4pzcgyVGwsJ0GT0PutbMqJ5mlCeJcZ9skvZX
CYmSL8hZDCXg2IVgqcRZbM69pg89uFMt/dUQZuqBTxlJi4CnbpePM6ztyrZ2gi9rMjdLLud+/dBA
k2NzBBXgaOvFELZWExxMQBl2VqcrFiahuBMcqXpVE0xRctMnoNeBgLqaaL86bApOQ6AnPig4tjYF
i5OY5lPkyVv42CYT+hBRfcEjo/wSbMXkdROaDZdgUfq3ygB5Pu9D48cHrgMcnNZwTacim2scsVM6
D0iOrGG1d8ZgTW5PRgcM0ML4C1pRDuaFKqWaeVOg9oI7d+8hD6nwzJSFFQKYWqfUNBpIyUkw1Htn
SsOLMKa9KholIR8UDnwh97MHwUNFugUi85ZJfSu9NgErp07ss0ftbPLYgWtvDk5ya85HBXEBzDOQ
ONSCtzMXGUjOPE98keIES8x6okMp4U4eWyA/Ig6MVypvhGcsiNdTVqaCsDsELtQgvI9Og7ZYwzx4
7w0QUn/WkVOn0GMgDjSPZuJ8VBKBdfn/Y+/MluNGsmz7K/UDkGGG4xVDBGcyJFKk+AIjlSLgmOfp
63uBWVlFhrLEq/vWbdVmbZbdmRIiEIC7n3P2XruzZuVrK8dpCmThWF/FNKn37jjhfEFBUzr84lum
NGJZnlaJ58IQc/PdrRpCQ8xUZbMrU0ktiojj2SkzyqF5nkl8HBcDGwrIlRd0mOR0LhlGUhjymyy8
L35wjmyH/Ux3YPZXmUWaN7qCaA5JUDcLaFv4eT5btMKSuPve49js/SnniFnHuOa8Km14bZxEzrfJ
kFlXJj4s9LGl22gBrtpi5wAMR0MaLw6q/KqOT4ucbxtofU/tOZDpQoulzpQmYMpfV4FutS5uea2n
t1OwSNOZM1tyxIHC4Txwh7VbQoSszmWrjlrtK46FH8CdURb75SjnGZtoMRnnemxBVS5U9XuhR8NT
2ZponK0pcelbmrlpeou9Dtp+hr12Z6ZpiWKQ/GxaAZFTQ0NMJOr52BruVRudqxf3cLtxzS4zFHyI
rHUgRx5dj4YNLjJhTmgXJT+BFlhxHD/HUWJeqn1mTRw8dENh3czcwo9nW21omyqkkTBn0audGIws
3b/ZKf8fxoI2O5phgvfVqOhQhxydzG14YutKXzaM1loLIz1iVtQWHwX0apsu4v3GZmzkOoY3DgZP
Wz9q8eutmgzd3OJnBLPf4yxoFdtXe16GYaBHmaRqi+8ojR6nLLHOtRWjTmACbvvzrMSh/e8H2du3
ef8x8BXBT6MaYZ8HYPW+Dkk6o5ka22hCuyq0MxS44zerTru7RpbmByXPcR9gE0hxWjWgFkF9Aozx
/lJlGblal8sa0MkgC380Z6sLM23iV3b7WmgXbZNjn04KHRc6Xl518Lu0kv8Mhfvv6fDNCW9LDf3P
p8N9+6N8eq+82P7AX0dC7RPEYhQWyBs43UGm+NeR0NY+0cxAmsVJzMH8vLHo/joS6p8IFjABzG4/
Mmc/qqK/joTaJ7gJNlwNIOfsVqrxO0fC4wcWuR3TZDR+m/IOBNTR67m4mihrp0kDI1UY8JmNHSra
2J1Yc+8Eb+7K36wEP1FMt2vxcfU/2fd84/dPrFYRUTOT3xk0lqtc5uhVvSgy6Yx3y6POWNPHrJOE
G/FrmeL6JkdRHJQxRguxsB2aFi32rG/207Ci0UUYvJn0O4zwyrCfimpXjFXKntsykNaxuZQi67x1
NU3fyJnq20nNzuFWK2fH3jj8+qtt3a+3rz3fDBkVRSo8Ho79ryO1N+0Hh5mAm0VcflW0fNdz+ve1
uatCdo/GM6Aoefng2t7KueCDBed4ePrnldFLbo8YtfDRusfBfexdwMCBppVxCBoZka5qLh/05V5T
NI6+IIg9Ih+pRajgt7rmbX8FL4TGkMqVAROWsQ1aS63DbEiGQHW3aRqS8jbQUxHlvqbF0Xc4G/G3
hZCiZkoXh4a/Yn/BfnvmsNfvcR3jFbEoEl6SScgDlmYkFRq22YF9rIqxSQ1Dej4LLX1MWybekMSQ
SOPNNc4NfKqnw2TN968/4H9XsTerGPXlm6d606e9E5CdPMlevq1rX//7f65ijvYJlSC7+NZr4Wn7
1xrmmBSo1LokONM+wbHINvXPNUxXP22CFfZ+jPjoVjbK619rmPgE/ZUYtC1LlEhW8Ee/UdYe74Rb
godJs14DDM+H0I7WlVW0hjKJBM/7yGHVkxW5vZLApdNqkagzYt2tLudIj3uP0/GyH6l0sg/Wtu0S
b9+PPz8CZxzOIFAxj/Nt9ZS5KB42J4yRAO3axjB8Mym1EKPL70Kw+LLwONj2Wa65gUfbvtW0SlTg
FQoLjX6VWq9WkFANf/B9fr6lfCMmH4g2Aeg4x7Ggicgp9QfTRFmSqddttagdyusK4HbKocrc6UXe
n0C9Vq5sUhDvMZ7q8oOVjR3u6JZaMIJgN6AthN57vLJh/MbLl+qQYtqmC2u7sy/zJXIDdpCC8gAb
tKFGysmbR/7v9qifJhCoe1UAK6wpJJUgnd4+1pul3NWLqMnV1grVsk5jpqEyUU8VM8cYvDKZdEN3
1tr4tG+1icLNbaiDmCJSBbp1Vl3HvWLe1as6Ld6IJfqirG1MDOpoN0+Z7F1oA1WMHDClqDhvtBUf
Vp2SIIRto2RU7RrrnHkyiVYbdEHJSsgn1fp9KxLzVhW4z7DWzrrjtU4qzT+Yf9BrFCDeJgb9U3SX
GDJ94MdKPzu5YT6LrMlGEE+a258UqYZz3W5c+3O8uPKRMtyyDz0OjeLOxNxkeC5zw/REDIr9LbaW
yLwycvzid5m5ENtapUyWRJlpus8klxJE7Yvx3nktTLTZdOsrUNH6l9h2KF2WrYpZXwsayiQ2PwoY
Cp3qtegpt/oHy5b2HUOKSuT7Vh5Vr6VS9Fo2gWfEQ9S8llOmNjqX2PEpssjqpuByUrAeHsModHmp
yHOKMh4KY1e+Fmt0LyjctmDOgk7uVtAV1dQkQb/VeWVLhc+RYSv/qCOKnRROS1E4LOvk5dFgXYmt
aoyxZFKiFOtK6ORWVzoTZBifEHnxvXgtPFHEUoTqWz2Kgzzdq69FKgUcBavNi8JpJK9/KKjy0Sdu
pe04p1AP9K3ibcjHSMAgbIUwt3O8KSmOq9cyOU8rc8DObyWUz1slHfVR4a+AYk9aZRqdMDJ7ech7
J7lwO9t9YOiZ/AA1ATXBUNSN5iBWA/f32OzrLu/RXyjivMgWZzxPFdf81tD8u9Ebo6IhhF3zDHMS
42iHzszlPLtIetZVcw8jArk2wACJaQeKGuawrJKUxLrThRHtByzjpWquTMLM6WrWEjQgZjGXWuBS
hUgmpMw862xMDkz0cwUlQO0OJ6RBIqLNuzxmZC/m9GsxctMQekkns8+wPXNKqoE8lmezmUbrBXm6
aRHUeuF+lo7bDH6CYyr1qw51C0UeDFh9EVYTDFHJEXEdlHUNuqSyqxNzyuNnevAM8Us3T/EJYSHE
rjz2iIPdKv1eOxX5AbTzVRIe6Q1hcytsxbhOcWJE/kLAdR9mHN2uoEv1sy8hon+mp1V9E3T0vsPG
ltjPGiU6EEUqrpMsdWAHWXV81wwOzzg20+6HA/bpxgXPpvqMCdLDIrWeyX7EdCzQZZF2O2Ep1leT
pJjHVp/LF1pweH/dJh8fu1VEzxpIKsYB4Ak0zyIohIxyMyvUEzqTVnQ95gza8AvjuPOhQA6Dn+bV
rHms5bnwVXWe6IxWGe+J5qTujY0Nqw/0sdTuoyIyUEeXAxwQejcVRlNZ6ldqnxqZZ4teG4JsWHr+
uUGyHyT6sB1fmZ1AaVURYwb6RNGytQbXb41iK0DI8758suIK5Z6e9FW6K4sBrb9rKMAgq5FzOC8r
Ie+BFEZCSPjQLpq3lp1LE0JZ8/jaqNHQ+kZWjCKwRU24+DAaxPopk4pTviZpE8udlFMCYHNEpLto
DfrHXo8j/jlqzdmzRzE/zUPLGDerHARaKoORwu8dQ1k9Dg5xHDZpa6AhHyc1OTMjmVl+DQdi8+6J
8knEZnGz8vQyJgYuanhGW63X9qKUmg9OM/oOlizd+J7j8C2PFfW2UWjL8EaA0yXswSGooFV1SBNd
WmtxwBysFXRvgKYHbovYKpi60rolqbR30AcbaRuUthirs2noeTLnrLXvBnL6Uq9WSwFyxO6yj6CB
zA/ebaW2uvmLwNQhcaXcPKZci4oVCC6JFSrNYB3y7lDh4TpL17z+bDrcq1/voX93tY1NRT3CiYxj
4fsddK2g69hdaoUS7szNpNPsmSZF7EYjN2nE9D9+fbmfIh3sba5IyxSqJaQpglHfX69ty7VlCTHD
cY2HQyIkloHEGhyoJy3SAM/C+9j6U5Iy2UhRcZd3ei+UCFkSDz5aN7yoQWPa9QJnpqNRNpQdZIbY
iCOfJbn80Y6QivaGi7ETlZXSLT6TBtn/KNn+nA8KrZ/7WGSfgJRiW8epoWEifP9lMGkMeGQIzcmH
ScHS3zmu9mwmY8dutGaufc6BadZPm7RQsSFoatdCnNBxPTMStIc/T4H/rYreVkXbLf7PzZ0vQytL
RvTvCqPtj/yzMLIMujGQxmD/UudsBPF/lUYWRQ5mOA7SZHjQkN14tf8sjexPMI4pfUgY3eRFsHP/
XRp9wrHHf8+QTmUUgWnqNyoj2ivvX32bebu2hQZtI0cUGseFSazrrZ3yVKFtlZrwan11eqIPUgpq
BldQhAR01mubMLuKMfc83Rd2OZ9bMTwkr8vSlITjVIu/JqyUiMxkV67EsuQZx8BZK3ZFUWz/qNtN
GaZWD3B+TJBhJlOu7EoQIYzOrYkqXlkbzmK5Mxh74UC58UynYIOJJuDYC62pJ3MeSgwE7oIB0lid
ZECD11ZOAMIISYuxZBVGnzRKYFHJob52F6FW/lLHlRmm1dzuS1CFrVdJIpm8VF/7BtuOM44cnwrH
YRlvOQ2P49wHU7Um2m6w7aw+jTtnULATLDkKGaz42YHNgWMfZIalCIXocgZwVepiKTHsFWVkjnN/
EiL5WirTtO5UPCWzryWzezBJ8HoxhyG+i6ypu2uNiq/jiti4b9lsPwO8YoNu+qEImTYVPccnZUxQ
v0XldVoKxp1dOwJuEH2RAJKZZSRO69iZn1o3TSF/mPajlCVwhDFNZpt5pA1aAlygHILa1ccKuMFq
+NqitJfuSo4Y2Lbo86TPzn0VD3mGTynLb4u2SIpARR5zW6odqlgCQARzzrhVOBAJ90Hm6sgBU2/a
wI1HYr1rVZMnMGziXQzJja2cmvCsHXNZcPwoFXi+WTPMIeAfu7k0hSJWXxotIrnOjU3Fm02j/QIH
lP4zUM3yKUqF3l3oaQ8fO85j/kKO2uYL6/II13suhQEUhP0LPA+u8qChuiF2u1PQVQ0rW/1useLy
YGhRdTLyY3KMQ71Xeek4QbJpS2dzxRu1/KHGlXzI05h4roWI25rI+FjpfT1PehcRK/E/XpSXle11
3QgdbzVMpYFXXdoRXlyL/TxqtSEKyk6l4lj71dqkjtUggCloafJUaoMiz5jYzi+FMGfltFYcBi6p
WMviEOd1rexGO3cPS9P2s0dtqwWDqbQPc060wBllmEreadSizByHKuoCc1Zn/Y7RktUA1qrs9HzR
1/ELXJdR3MOuZyTtSJvwNs1S6hlWjhJ9GYos7gl25vzrqWbuwATKG7ZzxV4LJ/UmpWSaCZl2nU7g
5sRXY9TAREBhQBPE7HJy50oNEtbFpE/TpcbpfggmVUXW1sV90QX6ANAqdPHz9jcRHBM7AEPYE9up
dqOy+qY9OwvY0cQEytQxrsJdBtBiXy6kdZ2NsWVUJ6pS2T3Yl5IjmtSYQ/ljFo8XXZUrNccvy2Ks
rsVDGc6dzgx5tTuqynGxxsMSRcOX1FUzesF8m/50avPutqs5a2GU690/yol4kiB1M+Upn8rsmqN2
2ntVwW/BzUyNJ9NJx8epThLGijNackcf4UXMUTLf1iukLB90apFCqHBWxatjmJ9BAhqIf9ab+ltr
aGvj66Kzv0XVDHCmsazlKdfz6IGmVvyj0czqJWe3NSjerdX0dc4OMqz6CrMudhlj9jqXKs3K0eac
CyPK/kATVXL30nW61nS6mzxJdmFfNabU4LeUq2b7tEfFs1XmBsP82BGLX3Z5np7GwhgOVO1UPi5c
ItU3LNmArpBYEb2qb3UBI7+ub+t5zSPQk8Z51k/aGoyjkxHNbtFD2nerzM2wl7HD9DVx0CGvIPnC
BqLYlaVXdfsMCwTfzRIntFvcWEBjS5wNZd+YmXM2ZZjTwySpRoWRZedLlkCKnrVtHydj4r8VZot4
fVHBtsKEmy4z2y5ML+1i9YTmUNx4GEaSmEl0VD9mohsfh6pk5G+vLW39vFkktil3oJecWi5glSlP
mpBIyZGct1I3mFKnzdLsBWEz2PcY8N6TJV39gA+x/lEuinptELLDmpO29hIsuW7y5M8d+pKBJJfM
GzAEgMUCS1F6mVbHpZfLTnvBVTEQjV7wJAYRP9ehdxfrUULNDJljnuXAs323yYi/w+S54ByaEXJ1
xHDdUobT7kHZZX7R+QvHE3VmWgI0pxqe5WDriQ/syH2WIF9wCppgkjGCruviMffn3WQgjJt0kQ2G
mjHSTAgZdvYV5rA1+MYKlS2o2cYvowKNWTBh+v2iK6jjvCg142HPPLt4sCO+32mHcg7XH0nKeNQ2
cFynTIzeeygvFnqKMblVllG9xx/G21GUHANAYtmJOJjQOrC2LfXnuCxUK4wsLUFoMNoWe1xF+JK/
upw1/z+Ek//XZWSMtn51mPRaWuxd8o+vcH5k+Y/TLn8q/+jeHi1f/4K/JofmJ8aCxLJR10BVABf5
r6Mldm7EZYwB6aojKKPY+tfRUhOfoFYwNjSYtlMPbWfVf3fdMelqwJwpTcleQf31G2fL4zJva7ZT
TrLF2pyA8Yq9r1QW3v96phEVdCZoKnOaO5Ysm6d5P+S/C9jfrvXqUd+mnluo/PtrqR3cJlyQ1Gyl
NWA2i9PQbhhBuUn39c0P8ncNYMax72rl10u95haA2Weot/37N/1fGrHovCRfC3Qu+Yfu+Si+lsU8
BdpiZljiaNnO43hqZ5HC+bV+YF0J1gjbg4yrx8J4wYmpaGYaguRTA5T5kOI4RRock0fTKMLkd4Mk
ts9Lj3xrwqA5+Km2p7nCEXvSXDic8N3WrmGLmOjxOdOKuA2oVKAwsAx/fZfMn+6STYgPFSoIGjwS
MPzf36U8l1Y+LIUb1CkCJNFUh7gZX3LdzQ/23F5OUUI0kjJVl4lUZiDxWmgutns5moDXYCUF0K4D
KcUhMXsObfDijQ5Cbdxc1iN+7AxfoabhEELoTXnLtmUVdINE7D4ulu3lWV19mVr7gDN2DnFzkb+Y
sA8P1DP0iSHJWyq9poLBJAzCxW9bFzthXG96n/y+24678yg/SBL7iV5DEDj4k21kgGLT5n/e35IW
L9sksx7FBe62oHUK7GdL9gezGckBiFjYoYsfip7etoaFR43csxwIA9rI2N7/+tf5SYv/+lF4T8i7
5SM5W+H59hleqswxi7F2mc7KykOx1QVLPS8emdt0lBu2gzzHriJ1zMRsQFrX9/5i0iOxmvsJlPNv
2mOPPs5rjfrmlXJN2JrZCJDKVTDgo+WLg9FoXd8YvrYTma6//vasiu9fYH4Hnkt8qySXM8zZ/v2b
q0HF5BSEZIxQ1gjP4NSPIZTL8YM34FUp+3bit32pLW0NzTqhRayC7y9TmPWSw3tyAyWPcHfN/aMx
z7nvyOGyUDjXxOkaLBCvz+oExVWkWWeLQ4tp9WyHtI0OJhmyP6fb23PxuTY2cFg+npSl8weSTw7C
7uWQa9EllKvYV4xhF5X6GBLXsldMheC9pVMwAF9xXhj9JnHvWku7hsNmnjNvaoK1y2qvgWXhuRJK
Ac1O9GVFf6VhdGSOfwplqwDHifu0UJx9KZIiNOeuhYcfPSlq+kdWTt9IKm8uBKlPihuvgZhVRvYu
S0om70a5wZhsii676laf6yRhVooOhltZfXCf//ZZRuhiEA5JR5Hb/f4+J3MOLD3LoX/lENUYsVRp
TF+3tKqT3lJu4bVV55qa2Dsb4SW4xgB9YYWOIDsjn/f514/Wsczj9TcHvWXZAiyWfhy16Lg1Pdso
Eij3QRAb3WQDEcTkp36nR1B3U0fsR69+8Dz/7UWJSGWqvCUAH19UXSeyrZigIIW5Gfve3cX2SBHX
Npcr7mNPZJSzcfrt19/0b1czTAPM07c0QRw17297iYzUHIGqBZ01cNJkAUeEk+0ZanrUAa6vdMOj
U1E+jZXzuKiZPC9G60R0KKw/+CTbi3T8olHPcRDC1Ywo6mgxi3prreohdoO4nUysiACMIxUFacJg
jkIOt+oKLcMnQ709i9p0pm/Qi1B3lCvQhfOZsAMFsKM3k+3wwbDY2p6944/GY7npGBjKo3J4f5My
CR3fgtcRuMU3w2ny63whubhnZmPv6BVqvDvQDytCk9EDrHa0XEKwY7Gw5BCmhdUHWcwWpcEWXPSW
9lXtfusKw2JSlhR+anyWegvJuUvdPRoZ/jbCZ32ntH0DV1U0ppeNmERYF8q3WS4BoQ5Y5rInm9Ab
XKY8HXN+kU3piQtHhxFhXPoE+6Rer9CLm+zkicah6iXrsusqbb1w4uvGKWdfKQqabHF3rqgNTYEC
VVjOjY7pAAX20jiBBDnsa01+kJn5gbbhpyMlayotT6phB9HoT1EgVtLU5RA5IphSdwyMQfEJEQj1
Xt5J+ph/riz/bW6/bW7rPJL/ubl99lQ8HZm2tO1P/CX6sT8RzQRnxhUoMey3BYiD0QUpI3EtHADx
S72R/VCAkIpO9hdiPwhmNLP/XYA4nzB/mRzlUcjiLxG/5dr685T59v1D9MbWywmHVjoqhuMSRO+J
v3FrLd2tmtogmJ90+SSkSSNp4oiAtqIq603H7mqfK03NoO52ZTMGa6aMi5ergH99Ux1nwy8K2kue
ysF99gaImGgEE+cC5JtRQLvc4Lezgc58sHPlxJE58ejTMC53lApr5EV1M2CpJGPjvu6duAwtzTlL
oqT4vOSpUfvg8Gy6ZbHIieywSPIgNNREjJHDsGds2jgyDldKfnBvdM6+Fi2HjqA0TOMCb3/1QFsP
X3Ud2XxA3YiuRb71ltEOmNZesQc33TdWp910k1q4J4lRzF9toQDjJuBhbch1UIfCL5qJfqzsEAOA
SxBXFbiFGQOLNv+INRdDGiEi852G7+0EAFfOurrC4eL/LIYdo0ztPs4a/RloesXipjryadDtdvIa
PYvJ5mUNlGE/6HMaauugfgVPad5nHc71E8Ig3GdHNs25OU2WExI0TvtPhQJtQi+AfbpzKjt6VnqX
zgjh3NkDOjMTw0W6aCgShoQfpzNE+lDTBwZlkVAfevBLO91rtIjyyunh1vl4B5RH4MajhlklskyQ
HqOAytQ6T5Wii60Wkf0DENzk+6Y4FV5l19G1PlWahOWkt0aQrG7/qDWGAUnD1sndq9FarhcEAaYP
ChWY39mjGAOpsd1ycOutmTOGIh9bczvTKoXVmaQduMaPkY649KmeZk7esk13XWfJh1GPjBy+BCYd
xQT67qFHm8od1Q+rbauwRPtjlLTJLhpG80AvlARnOnzTmbmYE/wppSDl64Od9XhjtbZpFf/LJo+O
mK7A+90rrTrYzlCCd/D/ylDyIyLfIJC1Zxj9waW2Pfrdi8rr+ac9GC+n7RyL1nLYZnGLGmFXW82N
4qwpfq9J8RHSKCGxD9vkVY4XNf94o6Xq9CdY9LdW+uv6R/mlb3/86KEDHttt33ly//eaGHWVpfY/
r/Y3QAr76h+f5ffqXctp+1N/tZyw1QJ63UaGWG7R/rFD/+XTdT6hwaPihjwGrO91Wf9LrM6Kj7HR
5HhOHcTrw5P0V8vJ+URPAn44bQJ1k5o7v9Ny2vaid88RggJskPYWGQg6lWX//SNbyjEmrrkrSB2C
elWvwxSYXUF/QHdyWrKY84IGn/HZojtfhDrAws/KsDbS5CzPV5XJpS1ZvxG1JL0Q3pgq4sLOk+cF
mPdZkjS85WVzrg1kxklldK9jkGNnTb70HxQ1P50bKSB0Tlfsq/hijGM9xlSbmow0WWDdgCagLAPt
iUjeWMz0faUBeTuk2uS9+a1v/nzZ3iIWj992XnODi2EApVNkMhd+f+uIX4GVj6YwjGoVToibv+hO
+eiqxRT8+kLHv9HxhY4KtsGdV4kQPA7Z4x7bFHa6KNzb378G3wa1x/Z0sZe//zL9YCDyYKARQtUW
Xjt12PL6tv7gZ3o9P7xdtvgqLNmM6VGEbmC4o6+CZYC8P87XQSsgOeH0PK8K9z6S1t4d2oexHe7a
TgudjIjJdNUOhZhvfv09fzoQbx+AhhJLJjRp55hLZ1ej5tYpYQluVl3kBD5croxnvWwkwgmp80eB
f9qRWoCrcT2Yz3Dw6Bzpx+RjKPoGoeZbKtnQLD7+3OcEoyBDQbEyMnWuSxeUVmuZB0I/XhC1fvn1
1+Wgf/SC8wFc196ExwZ1z3ZAfNe8MUpgjBD1JBim+ozN4ipXVj007fQlHur1ABudsmMq93S3DFSw
+bNppC+GzC9qvU+9pKi7IFskNkB1TXYE2pg3g8mMW0Jnd4oLodhXa5q9qJ15VUoB93xB+LpMClOn
gRQBLbOiswJi902m4Y6k+f7HmGNFbdXNjxoZh3WDdZar/GJpzWMW2bedMA9Vax2EypVNJ75DR4jM
1kqfHU4sXrO2ICa5GuJC8sr4GMK18e+Vzu1UVcwPZ+1gDvFzhBwIM6H6TSypS0nNv7Iy3fqiRnMf
2jqxbXki4A11sw4lgEvlXUnPnWyVAEHTejDbSgSy46+ux+JCpvoh7Tj1vH4zPTUvl7FZzs1mW/Ok
koXIF+Yz1WmyS5l1D4QZ8q0IqsAasxb+NE+CkrnXQ0B3V41B8UfExzfF6cr7noNKQKAR3DRihDmV
MB21stHgG3VAwXDAgCUsnu3cuZpHcWWB0jzJOjw3eQaqarHErb2dY1nD10sB3BG4CfW7ZcSSOFuC
vth5rjSrNMBDuSUxkLAsV9CbdVY8Z4vxVacMDFyne2A4locFImdocuVyt/2ukVNeILETXj7nyTXA
sRBSv+YPkIZ8lI5qMNamEppJazAAJ19p3m7y622cTUb+qWhEkGDnvXNiQw/VipuwANHflVrp7pdE
dX0hnSs3yd291S7Lvlk4RtaJfDZLoreMrK93Kt57LyawCo4U8YpTZ6wnVWUdqty2MBLzKJANYZ1P
3IYE69KuzbhSCjnlMoqjGY2EARGGg7aPThPXdckW1zT5i2DKoCfO6etnz2On3Kulc1oWK57nmVDV
UX/B/X1LYnu9AyFRkYHFlxyb5MVeYnz98aT7GM7JXdMwvQ9y7FHhLs1JNuaHwsYrIapZD6XB584Y
VO7cqHsg2UANrNTOOPEyk81JMg80aP2ey5xjZ6Tlsi87XkGn7B9WiwdAseSLEpvlvlrah352Mia4
RBNMChJth8AAkooB8nb0IzFhaQdXI8kJazHH4bThT0flxfbSqCN/8UTCsU9RRVggrzshZ0jcRho+
o2KC30gi/urBFd5SZC/WyEuWrwUcPvsqmbRLPZquGxXsGg4iDx1vdtnAKwhX1u29jHRorZN5WBk3
+003AwUW9lVZkoJZ5hJxQenSIjUOBLh2nm7Hz4bLjVkqjWtE7QOj8gtO+w+Kwp1aHHlPScLQeuIH
05BSEvWWKLeptJfLxEkWz8xwX1vj9oo663c0hIg9hbhV15WQ5kK5VXWe7u3/Y8Twqbv8uYx5ZUEu
33YJVLRt8e17B2ph1z6khX5oZc1LSzaFV24Pvkr/FidtFKIdJpRGnxiqVAS7GSZLxuq081kt+/ls
LmoRbApnpmZq74HWTa6MflghK8f8nE7HT2OhwAhURUkvVWwB3pQLXtE6f7Y29LFVEMIDQiDeKQ1K
7Hasiu/FmpxmppDgdnnjGbw/tE7yDLvgoS3aB/yo3HuzAvZgtyzKDs+JSPjclUheckn66ut7qtTO
bZGrjAtTyq2YKBG/rdrqpBYjbwUpQAEhB7ovRuV2XjIeLsU9c7O83olqyT4TN59/HZ0IzpMapcs+
d6MfKtVmoM8GZEeTPxWp+iHPCujKehM9IUidPWs79kXutjQ2s3ZhOKT2oFGxtD3N3Aa7noNAo+e3
REk63wiDRRBFdxZi1zBOzc2QMbU82ohpum2aApUulgRX5a3ytMxxcmOIQvdT1u+TQWfBz6zqwcb5
y2sjbO3CJLl5p8Wr/llbJU78UVna89FZWGmNTCm8PlFUIn0TaxMqDMpJYfKRiUlc9jHpDmG7jKz0
hXFoE511cR5GH1d6ZlPypt09XOPkOlPKPLRa64lYgywwNQY/kwv8mkAk9WE2TeucUN0a0rVaf9MU
Me9FSVNSyZHXor5InrtYyT5LVXnSGqJGYGpsv1+qMgUgHEkJ9UnTQ9RW5h84LUge1YwRIiUvy4hc
gqZhnIczUVQBZhSxc5pRfZjS/JmxyEW9LU51xRMMSfFF0Itlp2ofXrdFzq2HZWr1sERB7Xfqti9m
UXtOvg8hPcJiysFzWDq8BjULhkFpH+iF1Z6bWq/4XTddo+OXj1XJCv66RmTSvlK7uvyilOkzgqwI
8DdK+n7zKLHEb3tKfpuPFXJ9m4HBth7PKy0cnA4vQ63f1MZwifjwu5nk30onO8/I0sIdwSmhmwlx
q8rCReio6uSM8cLBoKt3gwRqUak5mHtS6jz07Mv53KjZxTI7FCqRAKyp0uHhpTvVs/FL2o0wCqGK
Bj3ikRudcEef+cF8VtYs65woH0S5fU06HVyU9zHPGuid0oUhnzxLAq+9rJUvW+ACvdjtpd0OGK/H
BeKtHhY7e25S7iZpXgYJUmP1QUH/01DCwnjqUMurBAnjTt7OcW+GbEZBqVfOaxLmgrXKdpTbiSux
aKYvk2x1wA0OTRDVkB9c92/GbhCimDrD0lE5mh8fEOmYdQMZtwQwOON1Ip2g75MzwxwPUUb6Y62R
vhmXkpFMmwecRy7tXvmqOc1DaiZ7JyvpBJns56tpcGQjdV5tG1J6ml3arl9iej1eTOFGy707jXr1
uyV6hfAh5Z5q94tVt1i2RL1rZussUeI7rRv+SPX8RIsdHDs81mMevdQtnI+kkGdk5nJMy8f5ylL6
7Az66Uw+HAs3XVOgkpzdJ5phEBeJVEsxW5WsOqmxxQfnrJBdn10vgmEekhL2TQZknBpzcNNyYuI2
iaWAMprRra9XIxwU/ezXB/GfClR7s8ABMKDGhqiwedbf/rxV7eC3k0IJbJ1DCJkeHNI0+3R14pe0
ZvVkY3354Io/PVFc0oHmxWU1HqnjOZ8+oJBjYKsE5Xan+HHMU9fkaGskbhx23fptEA6yd3aVIjf3
YySutuOkvrKgF+6o+z1YT0Rp7LnbmUmdOAJtv3LLYWAxsuc5YSstWEPIzDxd5Bh05Did/g9755Xc
SJbu961M6D0r0psH3QcACU9vyrxksFx673NHWoc2pt8hi90AyCJv6YYiJE1HTM9MFws8yJPHfOZv
cjX5WRbVJ60g0mkn8ppIuxrAGWDbg+BHGKJfK659NQgTt2v0K1UndBThpjQROaQE4bXM7sRQFqnk
hDMg6OSGqI2k5TGm6yp0gSbVvqUzdttL3E9xXElrpedtQws5Lyb+JonUpyFS6tvcUcFw1D22Uo4v
RGk8rvGnm5Gcy++5GPpRltxhCIDCOTU9dLVH1rPAAhPbK24FxxklEdjVC1KVr6jBxAsRbmlh+QlX
xcYlePa2PqjFJ4XtPyqx/Tuq4pGQHKzzF5zqm4cwa/61C5um/hdQr3+d/wBseFx84/PPxTc0H3TR
OhHkXrA8oqrxXHxTP9hgfBRQJRTZFBRO/sZ7oRCGEgi1Pz5B08ymhvB38Y0eGj8EnCXKZvIftVvU
F8UIRleo4qkIASBmoYniwcGZHxXhCAnSlxeRhIKumevxtZZp8si28tXLCIPGVYAI99bIQ8VHojrv
YAvXXhsi8cSxTS7QDAQSvfItRytsKdNpuA+hueZo0BjjudooYFB7dSo524xU2iVD8cX2u+GriUUJ
eg4Bjnng5aofuqL/Yrr8VrfllX63EE+A7Mz1wvRa4uEPHs4x0R3I+mFa+Jj9PtCHVn4OiintIwQR
4PZK9CtRylI2OK1oNw4VLUWwdcNPU9ltgGUZzdNF90cb6t+iZi2Ud39fs37aQPv2W/hwtG3Ep563
jfwBQQLKVrgZCRUAUVN63jYKDBxEZE3YNwQL7KC/t43+gQITAEnZFAhLR5htPG8b7QPwSActSKhY
qmBh/UnNWjvtfXBm8zugLajsUnqlJ3dpNRqNV2AHuEBFGpBKFDpuPUhUC9gqDrHEN+yvyxsY0s0+
USpEaketTlbxmO9wC81wHDYAzVmNNV5lE1JiQOH06QHbzmDf9H22n0w5ggOblyUGj17QXqhDtddS
R7+MJdV5QAIsvPRHWKxSGCr002myn9VjgFKaTXqHwWItXXllHXxR0lFepnRGM7cxyu5+sjNqbXJL
gpV46XpoftlD/bPET32bhKPS75f4LQSz8PvD98cL4jb/+uAft2fEp/9e6qB26dRRGoXNddSeQRVI
nF3Ae1WalI88tOf2jPJB42gDJcr9gTiF6NU/L3UkOkCx6TIXh4lAFwiWP0AEi6r7YbncYXmb9IBQ
wRCqrafIOxqA/lD6Br5LiKavuo7Uox/gXB3MziuNDJv9fDgMOBuwfQCTwEKBQaU0f3xUV32oSOYQ
e7gyRd5tqNEkdpO6M6qZ3VfB5zjQJYGvl0pzIY/RoLhTxzqeKc0wXIxGFo5LHNZIEcxC7mrXFGTV
5Ri26DJqJjp+dSCrw77Q9PYipWyauISYw1cdS+htL1FMWvlD2txPtR5Y9MYh8S26Uh0J5xKl/jyR
JVxi+uz7u9qcPFD7higohS1V+zZpq2bOWTQCpVPA2RA7EoptPLyn201EvnwZsfUJ+btiwNIC1ocL
A8GRVgPAm2peenq2TzNa8bh5Zthh5Mj5wbXWeby53DvTz97qS3+uUgOkEhCE96EMEnmu4rx7X6oJ
itlIRqLWr0vZuMefItI2Y13pGzVCU3YkHQGcmKrdRGPNKPtZCh8dZwXM1Y15HiMESak3HwX9u8Wd
U9Gz23SyJ2mR0xI8DzBkp97dGzD/damPZzF8lKWW4VIz8wbds+d6k9BFCNHLxVFAitVzpEXUrzEE
l3iemoP9/e1lcrIYwa1BBSYpAYOiqDLNzONVEqdDo1qjwPpOtbOuB6zQHS34pY37+7jhpGPyNAwd
T7Ik7NEgbh4PM2ae3ThtDf2lzvpNHFrXdaeoi7zRa6g/BWwZz/N2SpRD7qD0sR88LHjfftKTuOzx
KyDoahDpAfjlv4+/gh8VCGekhTS3jKA+S4ZKW4d1qJL+BIXbhqb6zgYUM3ewzR/H45BhftmKHCon
4zW6hj6oHOHanIJJ0BH3WyRNjXFLZimrtx/ttOErxiLbZxyIEczxqUlmWQReWNsRygxNFkqrUg3r
T7BaTBUoiAQhDY9eY6JbEUFdMY36Mse75kePWHW81ADf7OFMB/Z8yPLuouz43isPnAdmK1oXzpu+
IWzzNL8MFwXbx56PZmS7A/T1XaHW8VWA3zbuknl1/vhUf3Tx/X/PhBGv6o1Lr63ip5RoDgItr1/l
wohf8evmQ38KfgOhmujGAkIRd9ivIA9hZWIrkwRIbAKxC/8K8lQuRSCFSGFA5CA1Mv6++fgR8RiU
bZoyQvNb/SMVPbHkD7YE0Semv1xKsMDJ0Ag1j7fgKI2SFzTUyNU+bu7HFJlQhQbfwkyEenET/uyq
qLjXlJwo969Je+UuPNmKT+MS3so65A/hino87jRaWV9Isr9k5tQFF251HVHhxVIna//YM5RnRCWd
xBR0CJfvybZnKltYtyPCuDYAUASV/WVtqu8JeYpvfDqTjjA3ZtPzQk+RQnUNM9xUGIVEOHWbGqck
y1PiNeX7bNsHQ7qXcFpT9VVV9+nm7dkUZ/XJ2Gg/GfhqsZKAeZ+8RQM/3slOGHswDM21AsTYpekM
i/JwqVah4laF/l4d9ZUXSJZBvkk9FUluQR87TDs1w6NFKqM23HtlOPcyWWN6o2lulEbwDrj2lZk1
FWCZbAeRhtgnN5XjBEXVSxLNkboIL1VElxfOlIUbz6DEjarFFyOWdzYGvuukAe/29tS+8C5kh7AD
2XAqASrAURHUHeTXJm4XjG1QC+9yex4U1rQCf6nN0i6w12mvCDY67AI7G9tlGE2UkhtYuYrdIwcA
KNCA5xrIofHOnLw2/QANQOOxrlWkW4+/1aRwY9IHpi+sJ87SLKdkDlgUXnpITfjPZwAMlABWEYzT
7znZP0oZ9dBww2DZ+U6O4pVnfA1yO/mSdaVxR6+kWzhYhhZylG3aeC8hFgxBxovcsBzKJSqPoB8U
Yef19td6UdXhxaA1gUwFyn4aVL7TRZ/Khd/UOkfXoFGqqRILqxF5tOFQFI6SkyYm9i2VTQVHrknz
Z0WPg1YK9PLcybV+C4Fc+tjCB0+R5kkCyIAmjJAsK8q92iLkmWkWrL3UX9SVre9DX/qaxmA6gyCg
+C1hQr2OzN64AedAReXtR3t0bTjezzauzaw70n8ss06Dh9jK8VIxeLsVxd+l0U3tznKilI5KLqOc
7OWB/HPw0AGwR6SpF5reCGHtsVNniGYXqKxRZj1DNJ4ooYBN9RGUMAzj0veDwFU0LEDf/r4vKgXU
MAhVYW8K8TkSqZMVMpQkC/lgeLSrvXzRVBHiWnmGnSjNrnQXIY1+XScBnnZ2mrVnU6Tbl5Ha9t0s
Gj080JTSS+kfa43G90dhf9bHNQDnHrlTWqAOUnGDKnUydG3/psAW7DIs5eCqok4dzqR8sHZhEBuX
tBuS6zAxkK7CGY/gv0G1qdFXyC6pW+BDxnVoejayFzWEslyB3NhP2XQXA9K+i4gXvzV60y6VtnoP
Q3oS0HPXgTWXuahxC6EB9EhJPDhBtM7oDF/TsdnUwu4uKUYZ5lJpvBPcvj6KTW8LyKINj/b4RCim
IPJgbXiCBk/zVB1/5IVpv3Mail9yvDAFbJ5nwdIEiLwhjqWDR0G6PpxKo/dwMjIbYBaT9alSNZwT
/YwyUUc7qS36aj5WmfrOFffKyECJCAbgE3EHiGLx4chRDcs9VHEc6gwtQheE9nnQIxQwVjVybNYd
yuHBvWRn1jtPLIoWp4/MGcPyJoIwhEf88cBVYGLShjmyq+Wyls+0wcZCravqB7WOYuTUK0NapIos
oYjf43Mog2pa54AXjHkbqUUNUMIq9kEsj98pKe9LQWlUPU6NWZwl1a2nRtKuCyztdpL8Ip2ZWYb5
YJyl30Ds64iMOdHl0MbeO+nJyyv16eDEtoYCCovz+KGGQitHRFIcNygcTNR627kBs3Zdxw0HvDW0
S4SrzmlvBytH2Ga9fVy8PqVsOPSvIMyQHR2PHkMikHQkrtw8LtpVU+HW50lZNQdhb62iuOwuEinN
Z8UIZktC8GehKUa8nBJZu0SEfnTLzL6PLQ9qFIKTC12dhhnl1Wxd5DqFB/AQ87Tq1UUhFz98zUD9
Ja0e0Bv3zhsVRuPbD/MCailUU2lSAO3Fxkm2CMePFqY/DEoXdJbllr5qXU8cJ0gnOOEuSBulAchG
T5n2obMJG09fJEbpbIa0yi+9qvbv/ze+isZJTAGYojKu6cdfZUCDQwuFE15XxRUXcls9dO2EA5zW
1ht7UqQLKwBMXOo+RdS66mZoLO4VrWqu3/kiKgOdHBMiBNaBgJqAMk+Xl8PbBHcV8EXKap+16maa
DHmDxni4J0KDxEvLB7svfw8bFD+/AggehYZkUYSq8c5ie2WlU2zjpBI9IOEhczwngaYCWSKwc8s6
1+585KDOTHbqrlaycpHovrWyfOXBCZtxB1CwfIdA/MqhrPFGOC3J4XTzNL3KS6/BAYbRB8fzzrza
sZdaqldPa/CftPyAEEaT8GAR/qZfeR9m37A3eixIN8GPfz0J3IfZj/qoByN+1XNhmvQcBgAAZbFQ
oVtyEv7dg2EZgiXGWvsxBeflPhemtQ8aXRFK2o4GS5Li8191aVqhIPypVnNXPelb/EFd+rSKRG5F
fgy4AJgEXVWun+PV6zlSZUuQohdKl4FW6hFDCXEu7+p8Xjg4G9GmjFVkcDXtPgJ4GszUvrYh2yb1
ndyUMxkNQxAeOW7qOoLuEUBXIwKTZ2HCPQz5nsZoE8wVSfVvbWR9Fijatjdjk6ej2+Kvso5q9R2x
AfWk7CieiJIYOTfpiMx/xI45iCBCR6JuFmXxAthNvfBHO73Uix4trEgL5sZYY81T1yAJnUZfyGOe
nGlVrV+1dhGvgCpi2Ko13RzMwWVEWXiL9CzWMYFyF5s+cjDI7a6brKrXB0vp8ungOmQgnKbXfGcI
JNDyQdLDXpNPcl27QghPGuMYXC1+SE0/Da7fp/eEjx06q2U+a7y6f+fcUl6ZKBAsSOoBKtFEA+R4
onhJjoaHT7Rwuki9i6PxvsBkZqa0GKjkln6hmpW5jOiOIGplhcuizZx3Dq9HZsXhMS6e27LBDYlF
KKpXx1/BKkmZrI6vUGToKJkaqlSjrmSfBkVr54kRWGdyDT4MYbdppUiR5MajKvKQBmAVpPZdAM5u
phXxtyLtpVmE2O87k/SKMQOkHVFfpZBNRfcU9j9BykvbzGKStPuwO2uBi1Wg3boG7x0MFMsqnyfR
BYig+SQPWwRz94n2Ha4PTk0pNt7GYlRXkp+uiDfmE5aTmpXBMPk82hFuOR+LweKelJahc1O1+juB
g3h/J5MLlwYNeYoKYBNOv3oZ0ApJgZ0tagnnqGmo0CrOrGDuxKg6o1VWvBNAvyhkgHuDGkVLn/aC
sLQRN+XBzrONTndaZJ8JmCRkoexkJ49FtMpR2XCTNPbOQDJ9bZvIQlEuxyEtnoQWC2pUNZDOGaJi
5qrxuuSdr/VyGvhWlkglsGxH/uckEgUPXQEm5Fs51YDqIaJT87xoqjVnbL4YJQhGj3v5j+7Kfwt4
glC+/6si++K+vLt5U8uJzz5fkPoHAyc2KDw6skzEdBwCzxekgU0CCqCOpaEpQdzJu3u+IG2wPeh2
goejw0S/k8X23Lm1PgBYUcH3PMrN0Br5r3Ruod2ADtLg8HFU8m1OLkgUgtTeR5kdnlG3VMNxNdqe
ezAxr5z+YgUebtTTIU4iSLQmFAeKgbcYMKNSC5TsC863zrl5e5jTjfA0DIEDaSawj0ex4IPt2dBU
9BtZ9hZe0i9zPd3n+biIDeceEYh39tyLg12MRVsd01v68ZTfT44Cx8DyQZ5Gb4G06C5QGjgeArmN
0ZcHPyRDG1HrdjmuhHoQb8N0PG9GfT362lrMrtOPKxlblLcfX8zi6SyDzZIF6Ivmp6Mdn04KFnxJ
Pg3IUwcSsjLJOsBTHDD5zhcvFotFPxmeulm/bYG+N+TJ9aar/khVnRwzlf2P6PFdC1fzIWvnWRvB
7vBnxuC8E/6IX/nWU56cdo0NMaQqecoCSn2EqDdClO8EKy8SUvFyyf+Eh5eFvOvpQoqskUK13/By
vfxykrMvOFGuJcaiQnWGvuFZZ7a7ukHbr8kvZV1/b3zOihfPSIlI1GWR9eBwP36TlW60KlhRb2F2
Xwq9upiadDHWyTrOnL3thVskqLfoJV73TrIuU/suqJt3iuOPOffpNAu2LVgoUZc8RQE73oiAbZfC
+Erpx0zRZ7VK9wXVKUW27wCqL/LQn8lt72o+VowK7BpbDbc2JNxWgZcCW8SHSU7re8NS2Cf4wsew
TTo5XndFPzPa/PLtxS/228vvyzsT+jxsy5MaU1kVmakHOa9sNM+aGuESCRaqSue9d26kut4hHnCG
9O3Xt4d97WRDh0KjiUi6gnr38ZtKUREdvD5jNWb9V6dKL4u8cyszuH57GJEOvXg8ojQKoPB4uRZO
VoTm24qHY7C3iOVbSj6XmW7DjwD/XTT5Eu3MbdTpW6rTSzmW9uKIifLABQ+8h0y377PkqsimFSWE
mRROi8Hyr8y4d9MG23OpBfsCp00eYYREMH3yZO0U5QX0ggW2Fgsi5oU8aFsZo1AGH41g9fazvTSm
FdsNaCuyhIIoTn3yeBKnwLZjqbGcRaY4t4GVXqpDtwNLdGbW3iLBZ5nWSjxTtW45hc1mMAuELuMH
JNVcnCG2kaZTwg4/DwNWHpSIC0r2/XBRCtVXSZ8XI9U5z5hDuEHkHxl4q0rXmdUtE7ASQW+upym6
HivWZZXPUAeB0otZHqLv0MrXA8JbgwYwtPZXGeLWsClcMZMylA1P5WTFiFap+69WjflgaawrZtTn
zwOnPzfK8sJLv0DQACBTbyLal3iTLRG+uB572Gwoai28HM3ruMPbzE/3jtW5Xm2gPBp9BofuigH1
NL9kl+/b0Z9bcEn9IUHdOvlcjs0utezvvSYt63pYlSGuMUG0nQZ1C6Fu5uGKAbACo/h2acjVA0DW
bRhll10IJ1sKqgvKtWe2jyGSGayMHq9TcIeW791MTvkgFUgWFdVwrvZsW92+T5XwGl7KRVgmxqKY
4ttuLHJUl5PLyNHX2Cy4kh+4rd9c2LZEByv8bsPF4DJa5X7oJkWH9of6MYx4o6Z9H4l7waDuOzpu
Y83NFsHElaGdxZUNtMhzxUGSmz8D5lacu2Kui7EAT+Tq5RcObrD5GX+kGd8HX19novPBtbe2zOJa
idJ95SWLdLJukOneJaG0rDJpL35XjjqlP9UXThxsrcBz6ybZD52/TfsGjKUxrlAuuQ15js4PtjUY
KMHhS6XpztOMM9Ng4UnThvbDWeO3CHnAa3KGVaY6+ygz11hVXIlTRwrlla9oZ3YSrGAR4j5hrP2Y
AkIbXPcZMoeUo7M5eoFfx1RaYvUt/pnh4sO1WQMES5wb6nB3tHrcoalIw1BhmfVKuo9KeVW0xiy1
2LdKvalxY5E9ndws2EpNv8ziaGsavttb3U5DMF2px0XhNZukM+DIY5HSMLGwT0K/vfYAhtlldUEz
yM31caGNycIv00XW8xmfRWj1zRwQ4rc6S1GFlbHVUqtNW+tb8aqDhH+nFxbb0r3UodCs9y6UsbXs
d/OkFDbM0hJJ9CUleXuGGDjOXO2m6f1rguNtPE50nr3HNQAEdQta7ueIvnGpwtkNpoWl+jcmLTY9
4XbhYjXVW1tpYRxHWwOqps+0VuLVCBmqKvxc00jUU+BqrJMuTde4st+l6vDOCfXaIQ+WhBxZRgGD
3tDJ+VQh7GzTRcOCtrqw0ALys2HVGuo71/6Lwo44B0UpjFo2tTRKVsfjRJ6eFCUceXh78c+AXVyZ
Psyf/DIxxkWt6NtwTNetqF+NORLOUnaJE/MncafKhvcxQKNmVqMoiJnLRwvenScb82gYF28f1y9F
+R6/JbgT6hqin3MSZjYoamSpZyN+qIwGrCs5mY3O9K039HWkatuB/5UcZQt38euEv5BuDCuLatXM
z9/rCr4E7ouv4lhCB5dbgy7+8YSpRtInWoJe69gH12Fj3+rZ9LWNx1WDxqFpIR+mNbusLx9Cq5mX
FocFNPC3p+PVtXHwFU5mY+hSKa3BIS4MbTi3Sh/OZF48RNTf3h7ntcUB+0OnNUk1kzVysgi7pAwl
tdGENm3yuZD1M4h3cEeNdTM5j3sk6zzXssZFyzFUasGnsbrQHWmpcQo5XrWR5G5ZOc4+r8Jt2rJt
g/a9Ype4p09iMO5vsFpATBz+z8lcmP4IgqAScrQ5qkVj5wYVBw+okyjGgzPploKy3ErOneRD6U65
3t6eo1fyPyFOY4BVokkMUPh4OUiRpQXlIDs0E78MdeDanvotJA5KsvfSv1fyHlr0FBaNx77EaVEZ
VwKspBK8tdVok7aaa0bqIkKmsVAxiyl0TuQnjtVvEy16P69NLpufQIkTyDjtTCUmTvJNyJBIJ7gx
F0drIL5bAcki0K0UNZhZJQgbfiiyTsHZbjW7gHITr8WKwN1qrpcIkWq9O+rdMp3UtTEma9NM9pNj
bDEn39SN/wnlQLi68qpNO7fsOzcy08XAZ9Khcy2ioMr3zyh079NQukcd5WZAqT8q6wtljDC2cPZh
zOUXGNumorDrG1ukwLZ1Csimiq7SCBsClCJLM0I2MvsCP/ZeTsp9xZcWn28GHOvQE20KbQ0sZQs1
aIbcoYu19VYagk8iGmsZDxrozigDt0iaTZf5Z0MUzZW2udBHz+2IAsdJ3yqQy23SbLFL0EnjPqwu
ZE5MJ9HXIljq+3bexv4nvCqAkAomfbSltfWzs+O1Rq6st8N16UyXrVCrj6NuaRaEiGG9UYiDRaRl
cdk2Xcftlqy9QHIDWbq2Y39lKP6K2w7xruGbrja7yR/Oxfk9VvrWU7+EpXc9FQm1QWlXY0VZeIjP
iVDE6+y9FvmbZDgzg+yL0vorD+WRMvfu5ZoQ3LT3lCHmYwc6g/fgTc28LlgFTnjlE32WRL1WDluy
cfajhedsFWx7fAvFHHZNeSGn/rWDgqqiOivxuXAiMORGRb9+jQremeTwTy/d9GX4c2D+8qjdpfZt
1Y1kesacuueykaGgcuGrMVK2XnwV026kvXM9WY5bNcRPCZr1eGyKQEaPnHtbR9/M9LSzWhrgNFp3
HvmI5zQXVjaed2G302Mu/Ih3ylrznW4mx+neMCHNpheTFV1HFUF3/QUYz5ye/6WoGeElsFKNfqUU
2rZPu00xQgDmFmr0aRGE8dU0hnM/73cZyWluxFcZCWvkwNKXKqaNDwddRJBcBDeiFiLWiDnAsOeY
6nqOJ9aguGJRgdmMFvztelrpcsp67V1HbzYmp2vjsT5h4qjVtKoCYy7eTSW1eAti4xBIN1bOBEmk
naCbjCFeKxWRXH/Llr57+7B7efkJ9XXqibT/hcHQC2VlRY5anh1lZV+6EfmAqre7iahSLIMs0tdh
7N9YYO1CfVzVHmGg5ryTlr44cPkKFC0BIWB/LOxhjw/cXC7lStYGhGKRfOqyBh4q0n5Gsh6xuXn7
ccl0Tw9AUYwBm4PTEukix+DxYEixSFmGO9ZCN6KthHIKCJYGr/s6uLbkaaFNhPFY5V1JRuCWnMNR
qdyXwfClLIPrYixbevjq1iukfYfyIIkMCLT+q6mHc3vw6QDlpJycDTijBEiOEKlLggEYh9tuStpZ
Y4swR0wuSRqSvKs2NNbKSFKAyLat9qvebOei2DXh74Zb17AyC9RMeixo8zRe42qyA6a2zS3tDMGd
raFRP7LCa/KP65qtA9ji3KEFVIHXQJ+sn2FXSfA/6me4+WSLEKoHUmcTfTr/I14zwcw0p/NMGdEW
EhlowhmlqQ2SIhmn4JTu9co865vgU6aFV1KcXzZVms3swXMrg6Si4LxsU4szlrWKpOyoeteV4t3I
6ElkveRyDj8+fTOSUWfSjcRli1VicN2qPuB7OVnrevNVqoIfGGOg1GJrazMrLm2z3XRsX4lSBGIS
13EUo7/beTe5acwVjTfgl9Ie85qPjUZGSOaYdVmBoEbnchJgqpOukELYehgoNgZJHTjYbUCypmbk
wHm3RGV+mNe+f102MhoMSy3mrmvsPVS3GxQxt5TMrhSvWcpTsi9lbQs0/Mwmn04kxxX7ogYNqGU6
KpfjgmW2HUn2NZMtSp7RGt2yKYJtEfXLuPKvxTGLitOd0iPL0uC9VKHRqxfS4vGXO9Eagd0YY+9w
bgG2M8pk3ahcipPQaeIHLZQIOHY3amGIKxihJM35bpnQ6Frb2CgBCt5NUGprcKn2DAkmuHk/IeUU
sxoQ2kz30KyTYtSThnPNHhdGg7+HnD3EsX0TVi3mrEJpP15bTb4XiXfEoTyRSBVy8zWoEhttJqma
xdI0bhEqv0JJ5h6Zx+tata9LDmfXaVMOLNrGfu3diRQ7iJJ4PqDaIFXA9zjR1AHlcTNGvMJ3zYSb
MgeL1dPRKsitc8kFIbmRyZPRrfpiQmoU8XaiODTWOTPRIPJ2uaJtKfnjpWLe1jXRSTkN57E14K5n
WQiel5gXoe352ck6xLpw/GxpkezETV9l/jux8ysnB7AiYmbA+URPp7X6hvJWOtaytbCdnuiIyeTi
BdGzqyFVxVQn3j6qXg4nNPaI+cEzAZc5BebLoYlyKXpCqMO3OxGfBGTNdoYHFiu9GPp3hnvlIoA5
jq+HABbDDzRPymcjMp+wJ3prkXPoJyTYVYjUazzJiF40c1RLv8hjcNPb8T4MUuhB7XxwoqvHZ/6j
nuB/jtbyX1EKEF/nW16MFWWYpv6PRylP/0cuWnNH/0K0BtroCs3L8fpH3SbNM4BE/M3/7A9/IWcQ
Vfnx3//bt7zNGvHbkLnNjpAwIhD/fZNwDkDs28MxqVN84rk1aH8AoYyOISaWAAkfSRzPrUHnA1wL
IFfiwpO5+nitz61B9YMgKch0DQGB0Lnn3n1uDcJ6ERkCTFHRo+Zv/FFrUGRshxkdHGgakAq5HHAT
gAwnd+6Ijy1qZrDIUO6QvsN3D87jCm+jXVdUMloTqrnIsX1eFoVuzrNJ/jwBt9h19WDh8DCV3jTz
zXIBoFzBcaLutKsQ9uZ8Uoqqn+l4owZzvairG1/pqqWeeU6ALmdurZXAoduBByuWKrgFb0CJeIab
2zkhVhq6XQTA9awJwl2MIhPaaeH02dZLpD0Np68tV66JK+2A4zVXcOIA5cJh03ctTukROWpAEE3e
NDRe+450ymk8xMsSARmTIfzombPjEGXC9wN3phydusTYBJO2wxgHaBFupE6a/qNh/sruEsDW3++u
jw+YzTxRyZZt02YPRztTfPbXPuM0FrtJpS5BHY/qGm/m1z6DuYXSOcUj/pDizq8tJinaBzg5kHJQ
xAViq4oG2a89hhI4AugqYCZYkHyQZuufbDKFUQ43GR1GnA2gkFJdpNmI5cLxqvF7C/dsRW7uojbK
MBTW0uR8yEJLJqAc2pXTyxgMDr6PlN2odl/LFsdbRHLASzWEL3cIkiGVOWjptQJwelVb2q+V9tvi
w8myFl+QViDgBfrd9Ggc8QAHffUeNT98jc3mDveYy0LBBzKCBDYt4rTU3+mri4zh4MB5Ggo8M70u
THB5X8dDNZ3Ve74xNXfQ6nJCjsp3fZls+2CVXD79vkM02il8mmGoT+GoQbEV9iD9tONh+qk0pQq/
zfsuh62OgyW67EF/OZQ5oNq6LpdyDwp/1jRefKsko30+lRL9iWRXBSRSpuJnG5SCJ3eaAuMmtZlx
SSGmiMYxhrJ2HYP72tHWKdaRX9BKqQNvFbTwFZzOkVdvP8sp0+XxWVg2BBoUvWzg9cfPMnq6Vo1p
HdxblhR8t9pMu+wDyMeAmbKlCZFnFrbKdtBTXIj0sVh1CSSdMZYXov2XVcW0SuoU5Hh7a+hd5IKh
CJ9e6v+B4OBNWNH/lbc/C/j359PNw9fjI8nirz9f/eKA0S3axvgo/LJxe776+ZFwdgPCwi0CvOfv
c0kB+mMAdSNUQEHtyXzr+ernRwqCDjKqDoL49Gdy249M7oOdSGVdUJLYJYJXC+DtZFkpUWFak2er
i6lBhWCMrbVWZs7Mbvuf6jQhVHVLH7ZGtqz/VvvKxlFCeQPkDjGz1F7kU7VPsk49Q8SBAqWmnxnN
58eZ/KNF9eZyOYwV/+P/XWF3aLdvLzGhMjV7wC7sf/6P5Ec6Hl6Bj599Xm/qB05uoW1DpwQcroDx
P683FKYsRIygh6Lmh/za0XpjFSL0h6wH7a8js2rk3S2gl3xURWIH0NGf3IIvEQ6AJ2AXsOj4EkgM
nNyCXuNXgx3DOVEnA7+8aGxmQyOFiy66Y+GtZF9dlY31AyPoWzNMkxnFcMh9aKRZbePMGzW89fZ2
ZTtLfXSQnlStReZoG+FKO4va5r6B6jhPcv/CwC02UtStn9eU70sfqp8idStrsPAqjYbKxV3q8yiX
xqpCTN7sjHT+z8J9LTPiXOMIeut0FCv37IGl++Mopfr1wed1q+GXjjaaBVuTdIfg+u91q31QUEyE
wSroP8J476/4DSMaerWEb9DdIFnxsb/CN/EjoPPkM48qOhyuz9nhr8iBxPK3odFp8CaOScGhRWKN
6IioX8ROB7FRk+cBDEwsifvUR70F69WZY5T3RghnoLhv0FSdeXl222Zjj1+ir8/jJMQpTqbVESpY
SWo+/YoWb+6DmXwlwnmlWkpllqAS1CnmYS+w731CIywzOm1RxD2BTN1la6OSd9hzfsVpSXLRdfqC
iIYyC5LpsigqWslWO9OT/H6c5HFjgQZJoOVVhX2nKJU86wmHqPKeYQiX4BeVUHBsCYU47C+nCSNr
q7dQn427EsdFLVoufJzi544tANDIAc8RT12p6OaadoyrXDGNsK7lHcWu5OnB/7kWTuoOJgAdCgcQ
awC7gdzHUelghYg6x6/6xflDSv3iPK9+5kn8S2rj8I549Rc97T3WzwdRSVCFJqeg9vx1ZTz+BIAC
18Kjk4z4yXPmpNp8SBQuBTzgSVfqr8xJpagBVg7nGbDLkHL+SF3tOC0RWdzjb8JuCoUf/CBEk/Zg
6yFFYetIJwQf2y2qSng9fZreyRNOGCQvhzjJExpFayoMwYOPC9CzD92n5KKzGKlfZO9x8Y+TwBcj
nVZaEouGsmMzUu5W68vk6c75/TElbs+/o7lfv/6RCo9vJV1rUeg5mCs/a7NYD/rgIzpQCL+dTx+9
pXxbnL+nR/TIq39rIALew4F0ZbCjQh0CzOvnWuCm08xaVuglfg2Wm25G52PbbIudd9ku8OjejIvq
XKOdOjMX9jLeUE1aoq+sWO7BWn/lNDw5pV8+vpj9g8dPSJ/NKRmDj5W9pnEar5f5D8elpen2i+ph
uO++DDpp3XuzLlbgW5NxcjkElafqpcWw8lZZVLfDZtpH0GI+1nfdTtl6s/qy7uYYdmfb7Xt4kVcf
GcEPcTkKcs8LiEIpRaYeNcFH5RuWYTYOg19IqD/jXanfVgDSLuJlqLoGWKqvb0/2cfn7aa4PBz7Z
lo5aqZWsiKU2ugIvXM2m+2/5+u1BToreL0c52Zm1BrwMJafgo1nN8AAqPsvlTElxKBUDIppIiSSU
5p02e3tcjWjjxSslHyJSJlSldCB+frCSsD+NbGCqwUc9dausbpa+P05ubzvFrKBKT1VTQ7vDMq9S
I0rm47DREJqbpZXZ7CxFSuZtSJzpd201l4MhP0sU/dxp4MXFg3UTSdUXSRCzUztyU4wg8A4WEEPp
Zz5awdrKLWf2v5j7suXIcSXZXzk/gDHuy+OASy5Sat9faKWSRHAnSIAg+fXjqel7RmKXOu3w6Vo/
dHeZVSQIIAKBgIe7DuGxeDSh3lv3j/M095Bda/9iZ/w5XBy9dLlxv37lIlzUOnOnUTPYI3q7LsUV
IBY3WaBfpHR4mF71Z9D5n8IOHS3+0y8u4kaNwuwwGDN7NG8tLwD3CKFWVEUp9S4hK+o9ecaplTz1
jYuYkExlN3RcZ488qn7xbRJNXiCjMS7PIbTZB+jsH65miveuCET8U2CW4RFw7AVDsc0YVaDY2LJN
ueu35Qb/X1yS0Dg71TjzpwACoCVE2kDseKSM+L7bZm/QWC0wxu58PvMvUL8+gSv67IFczrsH3Wod
LeagXVpC6NCpyk2ry7JHcLgEzgYd7Yfiprnp3kRLZ8oDEv2GgjC/957nMxZOl+JRB7Yryl7E2SQP
woud3XRl3IIYmLbB9JiGSTTmNEmpuyOxfjte8a2Gdv539Eo8A/f/1llhoUfX6JO5km/FVUJzqs4m
2lJgRdKrX4qeAgl+kv390xcu9nLJOGqrjLBHm8qI7YawviR0jkGvUlKApCN1o1m02LNbb2dRDoLI
IKFGWMXWq0O7gL1oNMG/+S0AzhTQtlNnxDFQ/dPwFks8TdNcW3rCHoFYOJ/2Ggv6B0C2NsNWNCFe
NzyxGff6XjsH0uXKPwcpxj9HNPtPfvB1Byz8oEY/hjaAKfaxoO25tWfPYJTdogn0TF0VwZ27zcPx
zAuL4LHb9yEIzbEp+J4HYt8fWNydjdf169Wv3+N1GWVxGeTBE17LQ/PZqzBbbKT5oXk0bvozpdH2
oM7kCTf+pGn62/wB/4I8FFpzUBj97iLMKDIygqP9UYQirHedETob/7cd62Ed57EbISa3kXM7R/Iy
exOBuE/Dj3+ewQUi9n/PIhTHwR+NMaCjfTGDBkvJ5Dl59pg9GA/GO7mx3hxGxb6uIiCcLCAZTPSd
n/jwRZPS3391kVzMfVrYKLZlj1BWvLS3hF7152ID1NfZKRc6+VPHI//Lode1bgtCCvxUcVELWh0Q
EZI429VRcoHAeYoLyfjjjvwyn4sMgps+ROybOnu0Nsl+DCGZc5EEIhzPoe8ckIvxlUTTs7aDsH3Y
UbXrb4sQ0sSPJ1b1j475ZRSLDMOdqhIPevhoOOVGbdotCuWv7JK9+hfp3o7QenMYoB11SC40xM7N
P//6ov/qr9VF0QOd57jbgUf6+5TXZT3qVYI5kNEclmF+CXKgszJkIQmyoP1QzzyUYULbvXGWhp0I
D16gpSe2GNRV/xScjiCv42szWvcXRblJ+ikYYTAHT7vXimb06fbw+hBnFyiVhdhxfYAeR/q6O7y6
9KynyE7CKogMGu03LWX0amcFVXBpBFpQ7Sv65GxewAofV5s7xBAW30RFsD1nYQySK9jbXUUWvm+g
rw9pfFvRy2SHUziIzwI0TIQ9NekhxU/09OX64MZnzebluqCXM/6uTWOX2qG10ej1GKKrIz5cDqGK
+iAJg5IGmym8eo+vnm9+R9Ml+tKNaI4zerjEAxtFrzQ9G0Jnf3mwopc7Fpj0o8CXHh5eQk7vHjj+
+3cXTsHlYabWrqLbht6VFL9P9dikT3Gyg2zH5wTosROwEFYhIIUw+X754mJw101Y0duLib4dXmZ8
QnhGwujmknb0HHUgau/C+Hr/0FBFD/ieNwDa4vvtWxp7GFwZtHR7L4MkeHtKooeXZJfRJriCCi4i
7S1aM4ImuMRcHnfHePaK9UDLDK3wzU1A6M6m14fbcAgPO0HvNiN9mTYvZ8Eb2M7wRy8jPkoLZkRN
nOXgbQ77zeULbmrIufwgroLNjC8sDoLegNUimK4cWKkCK4TfxbAvaGRRUDAd/+N3ZEfRxqMBJH6C
4DbaXzi02Oyu4pE+b+8xVDPYDMGup1coi2Hfnj9e3J6VwQW9Op+xnc+3e4jKBzyM9uf76Obco3s/
fOL0bCvpbRft7OgcPxIg06IB+B/pxy8v7ANkpDPmZ/NsUQs77gpw3L1HEd4Pkl7UNNrayCUaLIUM
Lm4Nuo0YfZtjGxNq7n+zcKNisjf31Ih/0Yt7tLPcpfQF7HYbBxMX3eBfLd2nx7XL6YNPUU6mdcDw
h+fvbhDt201yFu314Diy9yaIQ3DKhUPgXF6c44cwzqANDpdZGH1E4X7zfkx0oou3gwz2wF/RewQ0
1NSuojravM9BvuXRQe6vp+AwhEM8hHoswm1BtwdwIQbG/gHePWFbHS7vhjCeginqwvuHw6VNn7Yu
PGIIvY22ibYidOnD4ewaIy9CZGRRG0Dtip7J6PKhCGkTfpj09ukNO/noRi79qMJoe/8QRFf7CRvw
YvOM6avox8P2SVHM7hTmF7/Owa1NL57T4HmKx2gfiesp9OgcDRHZNCGj+VlCcbbjnw0EkWgabzHZ
7Z7RNITVoz0ZoD0iJMcB3Uf3GJ2I9klwe/30qujZGPaYEJfC82LoS+7uHjSsmLPxMIXXbljea7Tc
thfdvg72p1hJPpkn/5Y8fIlvi0cuA+rOmcUR31yElydy9jSHr4ceu+YBKwWH3bHgYAUGpr4JXu82
Iqp2v1E24LtHj54fc1eA5GMzuF2XFaIXCBdpwBCgbfA9/Ld5okO0tctQOah3WpSCH3TT7lJADm/z
WKAApS6drdfQOjKDGhvun0+fxZvyX6fPl59fnMA+85lj1f0xJzSuX5qLceciDm6yyLxIts6lE7f7
4pKfuNP/6bIDbjywPaOUDqLMxTdrrMgGz1TZYw+5u4jZyZUPOnNKdP6rRjcGtDfbJkjHzj1V5Tue
pctdAPpgoORwn0f/sPF9sqvKa5RO8MMqmnfah/dhPasn4wk3kvbgXpG7vygA/6Ma9X/LXhwp037V
/6Kye/8l/9V8/OtW/BIZKIF/90uV6v8P376PWeLPT9//3aXvQOF9h+Qc/8pfzzq2+V8OHmDwbAgR
lSP/BHbDX8+Rrvlftg11cgAogTYBlQPW49/FZf2/AHe3NFAJQu0DuDj8tf8Hy7FBpnF8+QaFMOC0
n3CexUvOP73sfE99yPFt/qh4vWz2s7gEAWcCidG0lI9Amb8m8uHLRFz978b6ij75yfIiYS9tiDCi
D7SMUF2neQYpOjS8rjO9uIFk8yQsPppFNPnulWaSq1I/SdP307CPf/4l+W9BY1UnBZQ3NWWCEdkG
PxFqJ064buSLPBfit25fQo430geooqBJIzuFXvpp3AuvbnINzY8etLnmsR72cw29vbKYTnGO/GR9
eXIk3axqtykjkHW6QWbl6JYH39G6SVmk3agYu8oCwhudMYWzTWvxS2mFF60yvkRDz16PI8/Vysjs
OQo183nWpSci+Q+TstQ2x/S2LW7pkENLe+NiKkv/xQfj9KlekJ/MLw4IlyuunBIql7knxzN0KOmH
xCMnKE1+Mr7wTlu4loReTxEx4zcHVgBsaOuc01o4Z+I4yehCLBCixDWER7wSIhwAMKxbzePnfPHO
bOiL3mqgS5q1oBswhnRrt6MWrzO+cE7N9Jq219GtBtHj8vfcVemuzw1/t876wkEt8OOP0AnDs/HT
3AZmu3JGFp6ZgExpgihqGSnIgOJFnufQqdBXOs/CM2twanG3xi5Jxxy9kMoAifm4cuRLVOJQ6KLl
WQe1QTeF7PCYJYHyJF833ccD9+tOYXWZzCm6ACLPLzd+D9VAkEz9xaP548vBD96zfG2aq2pWaT+X
ePHJKnRoQf55coVYOfSFbzqGlNXcwHqbn/fyrmlPZIA/jXrhmZZh1flMIPOTGcOhSkqAb+v2BJPO
T7YXjumYM3TDZyuPPMvcNUVV/WKNbZ4o3/9kfOGY3PFA+qHMHO25TvHSOVr/KQlZr/P7z0ewL0Fl
rrSMZ5aTg44ki2fVgLlKJ6dYFX4a+8I/y2aSeqphYoyybMLErtFX64AHZFVQWcLIct3SRJ2Dt6jr
WqpB9sgY3lZZXjLKQ8iB5ywTedRLC+wt0nozk/9MZ+PfSecnSeOXCa/FnJOSeRkarIDLhfYh09Er
vW7ci1NTh8YDn02eR2jktGgGas/KrdpwnfGFZwKvLaauw8ALtDxXpp3TMi+u19leeOcA3fDKsDHw
HGY1s77vq+pqnenj3vw63+ORaL6G6Q7iejthunutG9113rMs3RbAGVhdD+MVy0F0E3bWylEvDsyx
t/quwnkWTaUKmIHg7biAN66bkoVb9iAJnzSHYZtwsCZBCM2KoFZ2v8744tgsE9LWhaxyECWUVrlJ
dH+yn91GNe267O0oEfR1QYGeQfemKPOIAd7hkUfWmetWc6l4NblEjgn0pKKGTHuRtjqt+vlu1bR8
lmG+bMPWZrkcXChp55V6JUSeJ3bL1wXCTwLDL7ahOC4hFQwIDqSvnJtcG+8tOzX+IzK+f8erT/DJ
F+NJzbPM9GUWpTo71ETgEqGpft2pvHz0NlJLzycOBiQt81CrrutnXIhOlbiOHv5/NZ//G/ni5Eza
AjcpgRbxTBR15JHeR4N2t+7MX4JDaoI6RwZdmajNniG5EzGmrcuAPl/ovkw40dCzDQEMhgkfPdq1
IFlxiN6sXM6Fe4pOpUQS7JUx/YWzApBV0GysiyvQIf7mmaWX6UpWx9UsjSYCq+JDn/reugvnUjVF
DVllGCCFilz0suT2xmhWnshHqeevAQXsTkhpQXYXqVxAF0hTVDrQjF/l99ri1ISWoCXYgPmuPK7R
vAIDd+oTtW6vLKUD8nwk+UQMFhnTUIHAPAVZ2pgNm3VjXxyd9jDIYfRgHbxgF2Wh3vlMnJV7ZeGc
edIlg8EqFnUEFBt4a8f7eZ+snPTF6Wmlnho4c1jkcPBxo/VFBHrF2ToX0hbHp9GlMtUmDN0jbTC3
V077tG6+F77ZVd4s0tRlkZmBSDpX/nA9KM9bZR1CHN+3ObhSalVwcCTlPAdFzbZEa8+acaOt47vl
bkp8xX1YrkjDKDNfR3Q3rrS9cE6wSE4lOZ4Qher0kEHYNZBjdVg38IVzgoHNLJumxwaXPjg4ZrzI
oWdl5cgXOS3rS6diBNxFjTgH1XI1rDozwQv9fbZdo5ECGlfgpmmm87YsD/MpVoM/H5gAgX+3jMbP
efR8gRGXFNCvftVRiXaM72ZrS8me9SDHwRm/c8CfbCYsXLeAC1f0uag9xgZ4zOyA3fFgTtkJtOJP
c7HwxXIyNTVaOBRAPZ/fgNXz/oirXhVBgPn4PiOQtEnRKY4lbErrtvMOLU/WOflSwGVExxcUgnDc
WNNdKqOardt0xw6Er2ekXlqk645UlaDj/T3pM51nc11BCW9z320L30mFqLDtxjaRm6SY+JHJ9xTC
5YeF9BZuiFadotfG46ZuSBfNxpE3WJJVBw1esr4P3axc6MPxGsbTuv3leq1+zuyZ9OtCiLdwyNJ3
uiGHUEkk+ezRgY0bdBmZK8e+cEvIAWoeb5Bn2kXHH+ekkU5sutIe13mQt/BNKPQWoAVvccKXOTQN
AQ/0pu0qt192UDSDy8qhh/9Ulb5l5VRDWKRYV5pFy9f3NW24M7idOjpntXGt6XIa23XHzbKLZcpN
O0M7JKJV7YHge+YbMGrlqy6veBz9PuyiKvLeMRFlJ2G0U+ym89RTN5fjys3oLty006oJ9x38QEes
+awo5VvODetm1Yoe21K/xhfZzq1pKA1xS7+z3Z7q47pXR7AbLCwnpaHQ84QUmQH5ZCZ94PiVts5B
j3QvX4ft8gaI1BHGS9VsWXaYSbYq97aXpOylZwjUwRC2Cq+/Kj0CxBmb3HDdbC9c051m3Uhq6UaD
L4ZzqWn1OcdDRLTO+uLodNB+W1RidiDw2gGwOFj1blLcXmd9SblU1Dp6JzrhxOnQVhu/E/MODcWn
QJk/nBZL9VbXbcWoiwyRMFEDmjvSKWJOPq4c+9JHiTdPyocSUeH3ctulsx6PuIyvC+if+P8vhQMN
0m1+V3Mn9mRbXfg2WN3LKRcrx25/3+qt0lsOim8nFrIgoWuhWXqClNu66PWJTv0ydj8diDbruRND
bg5UbUbi7DrTK65W7Uhn4aZOwUbRaq4Nwo5OP8OZDaB/librvOmIYfkaBJqJGaOaGgf9bE59zS1u
7orSL9aFGGfhqxoyRT7O7XHeR3ltEz5uS+aOK2dm4asZRM4heV47sZKeE4BdznuqLCnXHXhHXfav
M9NVMxsLWTpxPRn5lhTMvBq4ENerVnWp4QrAti8MgT3TFAbgcaAUPSjDJuvSlyU4iNTE5JDJxKrm
Eui7FqrRB03YZOXgF6ep1icW1ORhHoJiTcyJBzw1ulzXbZqlTpSrTyDWzLBpFGfXnECPoB08te4+
99ll8sVXvayfDS3DqqI0CTmAQtdpYQzeynlf+CpYmiq/ThHFbGvkd3ZTGx+sydyVE7PwVdnLpKpH
RGDfLw1oMoCK1vWzcl2MXBKpEFEMXSswdpNBm6MqGxLoZXaqZe+Hs2mJ0B/zianMTp14FokeAe7k
ADDprXvKAgfId1/NK8FBIp3YcYUWqpiDnjEqSsded39cwoUsoLHyzsKpLfLCiEEPJ6LeqlZu9yWc
dATDftJBBTyuOhDgjjNoS11I2ryuijPWwlUHDxo4dqNgHbydtCjtMhh1s1l3eiwhQ07BeZ+7Ffa7
PRhbJJBeMBvgllo39uNe+uKr6NAF896gOSA8JvJiFBqhMrXJzTrrC1+F4qEOuQacfI0w7Esw/78a
40x264wvXJWnul/3JQ5tbHfoDCowgttWU67Lr5ciQrZEbOdyQJJqW1eG22UH21HOyt2+OFXJ4CvH
HnonZkcl+bLN5qid+2bd0JfYoVznOqTLTQR3vU7PtUwnW21uwHu4at6X4KGpZ57gA7Y7aOCgpZNw
izaWLlZaX6TAAxQ5pTCIHUO5KHv3rcbaNKjB8pXmF76aagVUNSxUMlAi1SM+2NNO6UN74tD+fIP7
+5MiuCi+u1MtlG+UBaa+l8qP9KbwINSpya2bWJK6zDZpafdgFJfdma9XxqYrcuOuQIq/MtJ9Uit9
8WeF60IL2SYnTmaZP6FXvP8A52W1zuWWeh/SUqySlW7Hsu6LPTjPU0AvW+9EpDsu8Z8mb+HQJS/N
vgfFIgidSb0TmhyPqm5VndFe8jIshqkLS/Dpr0s+zUXiXNqFxC0LgZVZxIms3sgiYFaNdZetJfjI
hgYABxU99rHDVFSD8ycwC+6vs74EIIHbizn9jMsW6dNq22RdQme7nU9s4x8SiSUEiR1h9W5WuvFk
T6AE14m3BUPAytcgY+HhukhUluZIUzRRtW9j24PrOa2nu1XRyVg4uLCLZNCPaYoAVVlkEOVDiStz
1yWfn2SSX9xr0Dh2MkECl4sBSkkkd7v3Nm2MdRgq+7Md9ov90XU6ZU+w308T+PO92XU3yWBBhHfd
7CwO5JG0RQ2WbztO0lY8gjg0O5/LZjhRdv3BgT/7s7+MHjjEIXOOu7IHHzso1hBjA99v/MvKzMww
KcAHLvFel650goUDDyjTg9utcGPTaCH8a3XtBZp38nU3308Rnq8fk/qzVyeoUqUl59TILUh7gx5+
3U1gCVJyRuWMWou8a8Lb+X2djR1EcGbrdtUyL4FKNjbMZI3IL3pNDWd4WhPx3Il1ACt7CVXyfL0r
xtRGLQZgDj2ou6YHg0LWmcm69GiJV9Lx8lymCD0xr4z5QXqJ9dH53sqSxhKwZAHx0w4GrAMA7UNh
rn3K7PKUNNYPoXMJWCpqUw2D7cL4MI63A+gcLq0+LU842E/WF+5bGY1RuGhUjHtDF1eQMdQDF7fI
dXeBJWQJrI6Ekbp3Y1+oJtklnt7cCnjBKZ2sn0a/8FeCTpZWM0DqZHfSpwmafWIy1ada+H6yvsip
c25Jz2obHxqIuXlRlZV27veFu+7ddAldsgrbqxkDpaTXo3mISNe/T7tWrUtFltilXkP7ly5NP3Yt
nh+VbCqatuOwLpIt8Ut10szSI46PnBCMexDwqH6z1GzeV8WaJYBpAiTcH6SBeXfI9ABglKhoPqTV
zTrzi4zacVnhZ+7kx6QwuAjtuXSKwE/8aV2xSjtupy9hvitYNfZpm8RNl3dUqyvnygWUad1DvrZ0
WDMZ86Grk3jSwUaSOT0oIUFzH66bm0XC3GhO7vRuk6BeYgMjhcI7VaY5rLS+cFdIPfkNdAB8iKsI
VAUqjWxbUfor13XhrmmBflAgYBIUxevups1ddiEFWdeSB+az76talehXSqGaHLMWaT24jswLUUtr
HWYAQhvfzWcs8SuPDUkMknAtIibJf1V1JV7XLCs4Db9b78x+SqVRkzhTAO05Q27E9oD3w3XWFwmy
O/pNkls9iZlf6feOCeWuVrH+bZ31hbvObWFqyOtJnFTTGEnU3TZKEH1VYgCljO8zU9Wky3u/TOK0
L0so1EzFlWsW5u91Y1846zQ2xXh8JIshJGkcmE74HavmU/yLxzH+/XZrLVFOs8Yq4ciJxAO0i56g
qlPsE4hVrbqZW/7CWS0XTIuFRBir59mIVZtfZEm1rqD0N1WCpFI67xuVxK5N2kifxgSyVlBmXTXt
S7BTMkAwihQDlGIHu40E0fKNMiCxtM76wlWNxEQ9c7ZJLOoynXccsqq3ZuK05srRL5w1rYQJLlxI
L+tuYXJsdjGCwGIu1LqKFVrhv+/53DU9nVv4ANTdndAyveTRtLJsnUct0U+FDVHDniHWyKnjZ2ya
8h0Ee09dCH/Y80v4E9IAw508G2F4kuXOQLfUQ+Go6tRt9jgFf3CpJfypbXHLnBpFYo9JOw0SOWob
9DjJuOAgkKAO9GjmYN02Why1wKB5ZWWNJJ56V9EmNQ20lzT9SusL780aR8Mz0IyYbB7l1a3UolBb
LFdll9Dm+76DMoChfFKlkGNWtrL2mmk79w2KOt2qewNEQb7bZ34zidHT+EZIPYlRFFXbHDoX6xxs
CYoSxLCaym36TVOkZSinoajp3GTzx6qFXcKiLGmzTEdr88b1xy4UzO7DihX5ysEvnZdNxMmMimws
ieSVNaXaQAZ8XV8PVJ6+T3zCfJIQ00429gTpNNQoiPNuQc9oVbELHBjfzWvA9rO+EOm2MIhWh22N
F26n6MaVu34Jjhp63jQJZGu3bmtpdDAGeS7aIl25KxceO5u+m4ERvtv2UkDYtS3TFrwMrFrXGAuh
7u+zU0BcpSqkx7eqsLug9bCqNagfVm6chc9yoGC1pEjtbQsd+A2gAO11YYp115JPqbGvl56mkAr7
ciTbjLePk7Lr99JV/fMqj1pCpDpvyFWVVe1uMK3yxYZ6yFsr6lPoy6Pn/CHmL+EunQt+kzQf1c53
CVfx0Pli3PaJrj4aTeggz0Ujx4lMGVQvP/zY4nAvpGZMliHbHeRFzfTMRlEt0TeuAEFrfT4ZDALW
aNnpc9DXe41rHcCvT7wNRIam5F1B18KcIJqZd+CE1fqmlRAEJzMRB2K5kLsMSDGZbuw6hOWvvFZT
RV1DGycTetmVY+xZI4u2gnZa4kPjMhvM4pWMZtsYdLYcpT+7x78Cjloz4/MNtGu7cg/ZtKw6uAwi
63s79dr0WdaSS3AiN/3Y3Wqcy7INikkIK6f4iCR9JYbS04QWmtHkb1D9FWqGJqAcU0j0MsUHakH2
Dfu7mbrkstGtfDyvxDg7XdDrgydC3aqK5KYdwIZwaLTZm8HtBXxpfuNyWegDVWOqjW44tZPdPZRd
V7IN+hPqdud70L+kqRiqoQkHrSwrfD+TM9/NneWjwUAjjD8ZbWnWF0fROJ4FqrMccQ5MhsErqDaP
nvdWWa3OL/CyxrWnSpSDoYWDXmW46TXj6LnQMgIlJ5TYTeEVEzRJYZPzsOeepb/OpWYzTpXH8wyE
teaYgL0R+GbDbSjz0DrQgQM219ooTVTSXORTLezrLrV7WPBAyWWAlQ88z/YUpRDFxft2Xxf5hW/M
Q7n1cQ9q8UGJ1Uyx6HWvPJs9Lyuv87FqoWyCXKKZN8ye7P7QSxNvX+Coxgv/LQS4DVEGwnedFCJ2
45y2WwZVDPJcmWLqa5oBgehCHG8ETqVBNWe0j6IOXqt6GQL7aHYqQJPdZJpnU14OKBBq0KadaTLW
rp1vwAVUQqqHzz2x8WZUe4kDNmdQqba/BrNX6l5mhsfueWLzoUMLOohVsgACRCO68okJrfadIxvb
ecl6o8w/hOaSGSRkKZmNmg4OwV8LHAgrj9t8xFfpm6lK+pLQHG34ukb12sXvRrUPcB18QjXS+9D6
lJk5zXKeoNuQe7ImT2QW0s6DDrp582/oCkzkDaT/0OxDx4UAX2Te+lVktoqP9Vk9FUcHczlUVCM0
Ljf+GLK6GfzxzMoaU+/iXIPcah0RnwkQctvSZMALuF5WqXcDtQ15IzRgo585n1vtvekyo4yNpDUT
KlQOgu6O9I8yR2o5EKvZeQ3SBKcYnZZ29jCChNOw4OYQP4YzdNzNxG+9x0y+8bw32hRTXOnTvkZh
yT1HT3Vv3Hicu2gdxk22vK4cJ9srvdDAb+aX1huXbb8HaXp/bhrSDEzugtHVARmFnunIH7IsyW+t
QlfpWwqed2uTuj5zoaxojownh7FsRHGuRDGhpSYYrcSHqrlk2IPFwZqZb2T7euoqOI/TpE330COY
WBAZyKH3ykJgKlWzL4/s2zzMmzzNeWiVk6MeHQIZxXdiJml33w9u6+eQrEVpXqPStMR8zcBZ3Bdh
iTNLr4NSuUUO5VcOXBmnjealWRsPVlF1xtbVBtAYbdDr6PQJrcCGwz/Qd9ZCXTgFU4hogU4HYYgH
Fe/JM4C9knnOnyEek3hmPCLNLP0AzDYFNJn72pepT2dicfC9axN4jJ5ACjz5N51RK+fZnIhIDeoP
wPxgbGpQ1kcpOrO5zljv8aexqSAJSa3RauVFouXG+EulQw4ETz5pbbYpE3voQF/E20yWVIMuS6bH
KnXccUAE7czCOC8GXRt0Wlo1R9Wt8xIzG6F7TXr9aZRq0iLXKhzrQxLcD8EO3qR+U8ZugeeTGGpb
fXfBh1zWDZjqxwF0lHhecm8ZGAO0VyyrhPyzN3p2VlGcJMq/GtvMsse4Z2Io3+Z85OQFSlBCxxY1
eG3VlKT1aMhNwVtBOIhuWie9dJhJeGgIe9Z2WmYJnC6uM3ig0uMqeZuKcmDXhVsqedkk3DY2mJrU
+l1Cr11HhyHE+dJ7ZCAyB9sg5FrSgbK+qtXO49bMRyDlPQWqWTy6tQgTwhpqQwWuLGV6jxJFI7Za
Z/TqqS+VVYPU085YoaJSjFyooFWjNlxLjqh06HNWHvligFUJINKoFWFazj5oo/um0a9dZglJ63LK
DDCLW2osH0kinbm5xqUjx9NNB3r+vD2b3HZ2I6X37XiG51Nia9Qw6h782W2lWxNNULWDInKlNVP1
apejlUFuwWdKJSHjndVChYKBqAZ6hlBSvsxd2SHAJ8lo/cozrayrcB5yoSuKrp6uhTy2ARuPvef6
/WVVFHlTb5iWs8Lb1NAw9bRIT3WSnRlNrfXTpfKGwqgDv5+MdD6Y84y1olwXZZehrDppiRY2Bqmg
flw7hVvXAW+Pt34qZpO0163wehdMyxNkH3k0K5Qfayo6O629y5Kr9DkhjY0EYuyEMb7r+PY5oRDr
yoc3Sykf4LGx12tIeBPIgm8hIKjMICVagioF8inl3WhSBzw29fts8Cmew1Br+MiSeZh43OI5zr9H
vNSMjA5W5pNYMxwpwRDvtEOR07pmxvQ6IXx2Z4lRTNo+5+6s7upy7oeDpU2N0ALBi8w2kYnMiAGg
F4c7zux+VD02SGD0wtW7wLRNkTVQSjCq8QFnQE5epDu5Rkpzo0rcTZr7JnvP/bLu7jpPmk26sRqT
eXrAS4f757bGPei3S9kUQw+147bJtlM9ZpoPtUW9bgfowyI43SjiDgjNlsWt+soErEvuEn8UzvWs
FZCyBpVGZs95YAiR1n3QYU6go62npnu8QddSBQVLGzQsubphlrd+3eDgp43NbPECIfkhfQdnp9W3
gBxXSk50AMQB6tZFCwITSlSZm4/64B/F5XnX4GZFE0/OpKEj+x/qvqy3bl1r8hepoYGixFcNe/Rs
x3HyIthOQlGUSEoUqeHXdznARTcO+uLiu2/9fPZx9pY4rFVVqwrWRlFtd2Uk9tuG8jEtfE+27ppS
P9EnMN4JexY7MsZnvIk4GgEP01EoAHPIDUB0ys6lueSkSbvXfnep+sxiYeKtICpZcVD0DKlUn9CI
ar8WsaC9+M433iADhOcBKqViNWkznpEg2TWw502gXH+1/ShC2CAjfiDAA6TzjKXVbCLjx1Sg6o1L
AWtGeI/0Pg0iTIzAmsSh3prQrxdIZzPNuW2dxROU2xrdoEIh+WvS42g8mD36crdSO5zL3jadSHlY
x3iZZEHskDQ/hp1p+4ivkiJevEFm75d1vLbxAx1IHhSMrjQqskE5WBwzOUewnIclXPOkG7JO52jt
+/iwE7wflOdes29z1q4Thikt3340ezZJV2xtkAxzEbWhJrfBjj3xGG6d6ZLCjGyXuhCcpr3AoFQ/
Qws8bpojpIWsXg0KBQwRRNYJszz7bSVMu2B9i7wxfH7owFqf0gGX1Pd9a7Lssna5Tt94hPPkc9d4
YI9ymlN/3+oh8Xcr1ELtpelVhkE+9PVLfpmVneY/kUHicR0iADp1hXdRq0+NTzr3Jg2sMZ6TkfTt
k1+CxOlCYwR6e5XCyvEEHrpdImTD0ky/TiG44l/7kEcqqpPJr3QpYpCjy4tkY4zy3/PFpOdt7BaR
nQbe9RhpFW3ghiJqjEt/I+G0S3G9Sj68LjhE8HwAFYoUz2ANGrwF7OdxvK47jNLfQ2O6xw09YHqT
uWDC4PTswodVO4yzJGIS7JsQovNDiX5qSm8DyaT8EcP0qLuXQEfiw9RhH75zO2JPljJtWIp5r4gl
mM6MyG/f6IA9bnAIWNFqLUGYnlQI/5gzyPd8ftF9PLcfG5ty/Hwc9XK7zxbVD9ht/TarWxj0d66I
ebuot2RF0VkYQ7Pw3BluxpsJUSzJ0Tsh5UuamnaQhZdbPJx6QyBCDFDbvTrmqbl3jffyaLs5CMbC
hyoPXloz8vi3hEbNHXHzjWuhoniLClyLSIKFEja2VTj7LryZiGvYqzKqJziz89RUkXC5+bYqAqAU
T3nHJrB7NmNwwVFUZI+BXWaA4k42CsGs6RjIyud+zp4Cbtf4MnlOkM+wL32PcYeV9XdJv8udF8OO
0+dlZduallpNTuO24Y0tdtpZdw3DpaVPsJcbvCwblfUz4umj3JEn4IOpPXSrlzgJF0TZdAeywxX+
aOyQI1fbWM9theFnstQwamjVDWrPzF+ynEe0Hqzj/NAl2KGXYVe0gTR379AaZyIabxovwy/DSaeF
vIqBIKGuwJuU8zncZpdXMbrj/s5D0WbPrt3BLdO21wMvHL4hPWUKY0Z3K1LHkpshBFlTpTToDL4s
Bsvg3szzPbw2E5X6k9Mht28ugyT2PuoTsqHdw/ATvefGyqmeYMzrb+gSU3MmCE/GmR85H54FmaL1
BrOpcKAoaDcT9lNqYdZDLnavXiR2MWwduj0aj1OCFuieeksMSqscPKYHlBWz4baXKt7vPMWDVgj7
CRCi053TjZNgrzxthIKRc7BlDGaQMQ3+UzrRv4Hc/znklQ4Q/+qO8POKGxHuLYMeIS0CX/7zv0N3
/oE5jnGDfeWn9tyv4XiFrCC8k0rL/47G+ueYVzzMLkOdtJ9T3dpisdH4smHo4PG/++7/IPiydJ9G
lejlPFIRXeK2775/Vcz/4bv/FQH+v6CpfyCOfIkmvm1Cnnvdt6arCXLG0LmRqTmnEHiFBQapOl7N
NA6w7LcB4tAQvsm/BZNotTrN0zuBhTQDyUXpta8lMWzaioBMW4KLKMdgY0XckOMD1hDeHONRI2uq
kyZGEl3fBvw2YJmyF+5F1GJZW7B14Q7v1f/Epf27xfUPVHIdZRJ4u9mzh0dacOmFZkFaJUgs1xXT
O5CUIm12klYABILclS1h6I0hBoyCFKgW0iQLHOMLgqrSOZgOa9/Y6cQG5A7fUN8EsjQKo3KuJrMM
GATT49Qre4eGnKJKmmfj8hk2tdaa6R7SyAUDC6ZpUdFDkj5evpR0GpOHjUSnW4sucDKt+1V3WRVP
7bbgGMNhEB8l5fF69HyKlpdBWzAhRU/9gHyapm/6UKLDRE+9HcckjYCljDu3bRk226ireIEVUD3w
YLX+QvKV+bshp9zJO7nYRYnq7zr9H5mD34pP6Of0n/mfNuDw4fzUZpsEb+f/jzONvwS6/946vNC9
8OL9/w6p/Pof/mUcnv0vAoANuXYRJB7Ip8Y6/VeOMfvyFKcZ8uMpIenfqNh/GYfjP1HMLTJYNZH0
K/kVf/FfxuEx8o9h4UKR3POviNn/gXE4ErK/zpT/cxggMDNFnFaSAGNPMSkZ/5NEgdHQFC9JFtbI
eVt53aBtHTBIGU/O3+Iei5eX4G/LhB4cd0DYarpXE3DW7SOFkfcHhzQp+zlHc8dry4JgLhNKN1gr
UsITV5ptl2kx60A9zZq14oDaSyLvbu4w3guSHrZvhd43Fd2PfY5s5H01y16kU5KONyFK3tyUQ5K1
6NUikyLLZxkVyssp1QnC39N9JeU+j6OtZz9u8rXX4yjPZNQTIrGmbPmzDGb+2fEpzg45+PVCbBmt
4SLUVQCi71a4F7xMblDYUDrDjtT3Afwyazm4BR8Vr2gi9WeAmczK+gkJV3z7gM9bct1xtvCQN2Wb
+bBoZ/SYu5JjYQRcfL96+SM8Mq9hlJurlKktMy7nQ0TRaWyeXVOb9veJVJxWbZaUWUIe7baLSk5m
rMS28NpDmXy3S0zEhODbK521j9A40CLvprvUre15brfp2XlD69zz/Ix2Ny6jLZ0PSYoA4yFaq2jM
7tEZTOfRBxeA/3+iYHtMUrmXqebBYVrFt955d0Q3uB+yrdOPUR9/sK4j5QSgryKNGb+ZAQ7nMh5U
jYL3I+D5T0C6SYEMY32k4f6Z0Da4DxNn6hjwaEGmHQlIoFeKWAv/LJl727AJnozBT53ywIFs4M03
iemwnzAnZScMeJo6sHQtZ1TDZcQHFFo5zs31BWmCbfhr2Uf5GvtQINZtyRx9HpXYzvA/aJKL9X5O
fjW+zzMsSB0EpU2GdInvOpEQdjAinecjGMfwxsQ7yWvW87G9tC7PnoN1VhFa1C3wfQeGYITvW5X4
KEdMXD6TFhK7bWY5LOAASqT5HxPyedtueOYsix9awoOFA1Waw0hc7JQaVaH09ONxTAdYKRC+uyce
gpG45jqMJlw2U/SM/iV+z/YsL2FBuJ5c146PETIx4ZCFO0Yg2b6EZ8SObnxu2pKKmb5h2SblHri8
0Mh+AogeDvOphdnJ7dR05g/Q7rlQXGlA2ogYuCyKb3cOFaa1tTZNH9hXKxrMdWSdbEqJIr/kfBF3
0Zo88Ewn1UiToZzzwIuCDbRF2l3TYRXnqED9dcB5kV/iqN8MYAVApfvJAsAqob4IrkvUhyc4La0F
WvmkJEGw1ayNEaQkmtHeWPQZ4DUN+qTKqhWjjYXGAOUHAwh86lNvXLm0zTwXhPPm5JqAF9tov7WT
Tn8GCyy48sG3GFleguWwOdM+EE23YxagfWdBxA46V+GBjBPCRRD6VOZNTot4IH2BQVv4cwOVamY1
nqPlKxW6G/dCIt60YErIR9Ht++VrcpNIILpJl99bEYvr1Bh1NlDMXkGWruhKp+UAoHF608MWXPW8
IDRbz/ltvi/dO+dCFXLFskeeJh5GApiXpF8f2VtVLAtcQ5EOnx+tjVpeyCkT13zyiL3RU37MAb+e
UVCHZefSvbDCsBsJLPFOKyRza9aFp5CI7rq0S3DNSUK+iRT2byAhbGEtDLe3vTvbdh2fQ+yT4u8/
KedtfCZbkxch+/ut2CtHYCSCmjwTtMLrwL8r5unt7xvU1oQnve5JlcdffyGgy+9pnRC6PbTvUgMS
XBcSXDCPupx5q9aXfMMjwdnb3M8QEwEAtX3ZTgahan6eD5ZQ/L5xWQ7APtgxdRI5ugZ59uikB9Br
W3w/Zn6p8x6rR8BHFA5/9EfebN37339fM4r81Yz2R2nxiXDk7O7vMwQFsL6E6zCf84m06y3vU6TT
Yuv94jbNb1XSJr/Wbg4fMWTZvdusV5Wd9u5dumR6UxiN+FgHP1RDBrFikfsNRx9GDn7IKFjPYITY
S4Z5kOdpV8GrMODZegh5iy6Cf9rYq/xmiSDkHeJ8+SMWVK4SQCpm4nZWRpNiJv+epCkLsrNpQL3I
r2dM4/irrtS9v8DG1HQtoIEw4roAEBa3AMyMmy8kjOxUmCyV5wBtyYsVaXJZkWB6nBd63+jwGUDk
00bVaVXJXul8QbrMcox7e0bo+SF228klyYfJc12GyGivcm7VJczAz7Umv1+SEQs9jx5yvn/3gumv
oS6woxRo1j5E9gh6F0W6d1hMwGoPYpqngnErDxCamLrReQJ4ExBPHgiOKB8WFhCSkqtNIHBBvifS
jrxISqoyAFs85aeJYonbhQ5Rudn5PRujuFwdojmbZXuFc7HA89cvMm5+uqn5TOGyV0UqeI6mZbzD
XcJK8BDqFEXxUHduwerOcBQ7cEG133PQlLOk31adrlXc7vZta8HAZD4LrpPwwdFqiPwUWuEjte0Z
FOyGg5vkf9bQHvYtO4XgdwcYEOPKEvuTnRt3BdxztE1SYT4UefNbJO9jGWS3JgVTli8zL20m8uvW
q7CUEhlKA0Umo2m/NQokbbA0yJ4a7QWd+Pdx3o8GxGNBe0+Pc54gbTKSn4KIDRTGF8+k4wkMJNwh
A2LDillYcE8iQisUbafdBWPt0myoQ7aC7aNIFSNLfuCg8Mjm42rraH/De2CyyGNcK62WvFZ9i2Mw
zYKLD/cVnJ47Y792R0zT0NpF5gxWFme1bksYyqj3bgPdY5M5eURCR3Lki29KwKfsYQBJ+RRZipG/
rA8rlff5s56y+Igxt+QkhwbEbdCLteKDFZUNowxOLBlRMD+P2GPDkzOqwbyrBFtiWIUAwcfia8Xd
bof+nvXRcMBZDcEPZrbDR9BO0/dpI3SEZky4cy4yVqEgRbgd17hG6BbPl4w1v4Bib3cNcJZbdJ19
qSWJqtyY4VGEoy73ceTnCJd03QxT0+PKo3OFqdXkOGWYYs2Jb8GSqfEwhd30MhgJy+kl0LpyML74
qZgKjvAGm6o1nWy5I13g7P1AL1vS+YMAVwWcJ5fnVNnomtAuOy04r36tToPxy7rgHpbTHsuUy5uI
TfsB52J09pRswLTXZS1NGzDwLwSHDKYTkw2MFogQXIdZvBfdbLaKi2ABpk1bdiP2jFeZyRxqRW1u
tdBT1UkJYAykUKHWcHpWi5Bg/FEx0hzzaEZm208fB3PR9bHgJZ8y/hSHyVJlqd9rtS6gHVKd1oty
3XEc254WLWR0tYOuv8AYY1qEqNSrZl+2B9D77NE09quEBl1HZXC3QDz7iT8sH9gy9/U84vz34bx/
8+t2pA2ZCwpHzzN4nUuybAT88rb95vFAf+UmC48BzUAHcVkJmZCT6ADfpU2zHFc4w+NCBF0BaVkz
oz7GnZR3zR+GrMqaIki+wJ38NsvF3kaT0I9EKlYuSr8iWkLWpg3Xi8IExAtDyVgh5VqcKWikMplR
gM6bo3W34Q/lmfqDG/1pjydwFbjKChbmd565pyYkiD+OYdGMazmGY9GE26Rh7fAI+laAbVlxqo1r
9r1n80uH0v4C9cSvjLnPsKeovdIgqZQ0BJxxhMuMxzudcVyq6eDj7oMuHUJ2efee9Ttuv31AzqIb
7yfssULmhBQbpvRP2mAyD6UGAg9zGhdUhj269RChdHN2OygV33yJYo5qBY65hn37GhISgYdifX7l
Cc5jDac7lMpxyb4EFa7Vy2FVOEcn9HYFD5Q5gPl6z8GCnlBwqXdMNeJQZP1lM7CiDlrNTg0R5hEC
i6V0UT9eISBUeE0xkgd65i8uXBFtGG7Pm8rpiYzw+RVJFhfeLn3V9OROpfQ97+23TpH4EGZyBwvu
0hIGHsHBjg3lRdhLbPrdPAUZakr4wHy91N+JyJHFNlL3APPWtZ7l+BuYDwrdcRpgDA1SCtno6jlu
M/eIkeoZCYgCwqI9iE2ZjnmHxeaaVzDcgalQYGFoDdVSsRlocKSYyJFlUP6Acv/EfI8sJXWqJATv
yU5xc/a46k59ErxInZyTAABMQ5bwNCeC3ns5QuQU7cegHfglYoRXvVYMp0iL1E4OPtIEU1z2zu7H
BY+xwLWdqBpNOj/zlGA5owKvZrGHTw0I7O8LchwK36yPm3LvCDnvv6kF0e4zMU82SLoXTuL46MmU
/EBfZQ8Qo/4aEWJ6AdaEszAb78FS3O+hvhsydVxyVFqKw5sXPIU6Szps50jDrRIL90Ou4ibEc/3e
RBQ20iBSRAfKF7lU7CIBzhVTY6NyTvlWpT2CZTzG/Y/pHMdhwUAR3CxkVk8LyWdY9nRjuTWQGMhY
hgfP9vkk+72pieLs6huO8iz4manW3WbMw9x8CPzvpsunV+BpQ5UPgh1IsKSY7tYcl6VpXhMAiHc9
7NWPO02b2wUh8je8ycMKUqgeMBxqngYPk8Ln+WHJElXB4i+9F7qVBooPqJUhpFhu0xmG3ipK0ts0
iYeyHdx81+FwLkGFIYhsG0YgbttwnMwK1C1CF1+24f5LEbZX3dr6xxWOu8f1qw9FsUKLDROVaLxH
90FasqJ8i2FpEVG4C7KhVeUazB+tB62bZJAawSIwPlKRuhsQae8LSKwf6b6ACgIhdhHpSLD+MdUI
6ONtW3pejt0qC3C44XcVZNNxGZvspbdZ+Mj9TG46ZgAurEuAwpztJdTg/CqUfPQwooa0jCYHFfff
c9EiIJGYtILJUYax5NGfF5/bIm/HBccGFeOBYqjhAb9O1Jh0uCP7l12kS5b0ee/Ij4mSvVjhEuYK
Zwh7UErttWCx/dBgIkvV5XjoQ9TIIg1RiTinQG6AVS4QhNOfAHWGV0W7L19R9FCoNtgjSXr/bPOY
o2fvurgyOtmeWs2jGr2wPGmVQtHEO3eDFnWudcazs28jW7lpkS+aDfopURuuAYJz9nYE1XMaoG25
JjqVd67J/a9tlTjHhxGSG9nz5wGB1UWPgeZ61SR4m0HMnDRzsKP4SrkZAjn+CEdiLpnT5KdQIRT7
2bAcZjSRKJkYonoR1XhoQaSckL7jqjHuR4xXLgqsmsn6m35Lu5s4BvARe1N3fbMdoZ7YbwikpSG4
9ytf2v2mWeIFeLhbT4lcZ1QJDqMSObYS67g9ERXxOg3IUJiGf+o1sXXTNR9+hIKjn4bbCW2VhUvK
/ZSt6jGjG/3TQJUPvodDOIxK7jGYGnHMhNtFARrf/FQq7W/wSESVQdFyzLaYVWHY2scMRfaDQxOF
3MwG4k2ACaVDURQV6ehoFVBsgmImUMhljMVgN5tdZVjoLKrClqbV3o6bKDYYZT9hdGo9eaEyjH5E
c8nSYTkylQUlm8bgjZmGlGG6t5Uem+EZ9Nxa8pYjXB3Kw4tBmXMAlI8auIuXGf1MGmNxJSv4TjnC
tXjYYn/USQeD17kZ72TnmruVSVuiUIVQBGzhT73hS4GL6yzwi5GeYjMOTzvKZXj7RsE3OqPtaKd1
rhxG5Y/qq/sPuQsPQYdbdJPhmY3hfML3as9sBUgEDKG/Jb6fjpzM4k+/ix6RmwbSJznDNUkP9ujH
YfthDQ6VkLMJEWYKkiEajwlUonv+nqda1p1R7rSnc36iVunDBjjmrQ/dVnfQZraFcHP0i7lQvc65
sRB7CseeIpOH9+PehZ+KzWAMfT6V85yR3w4wUcXlxivd5Wvhtk4dmAPyEjd9CmBkNa+AlpoPpzp9
13TzXKo50+DvoBXkcDX/FGDhE07k3cLFeHKzRcGSslX/3NaVPMUrLP3J2q0/cogrcTSQ/MOLvb2a
IPQniQt5KGHgR59sGnTP3jY4XPVoQCd8NdBqCy56jXaISltIJQ0uF92iGy74oMKkIDrKb6XMxRVa
SvGRyKWfvq4TTkETDt3DPO1ItgWjbwpqBUx87ZTdJRRiieuyM2GOLU0sdBS0DuJZVsRkNoFcQeAy
6SJ/hQJ5PPON+T8EZ/8x4SO7V2uXPQFJk7cR5PTvfQwJG5Q/gyimZZ9K3+b++4DcpQrZjexzAp72
Qjhtroy6AI6QQXyIGV8uWkAV65KvLR4EwW9nNJRooXiwI/cP8ZCtF90MwMbAjCLFZcS5J/dbBsu3
oweWeNNlsnkM8OpQcG7sIV6HCOAlRXoxNMi3pgmbC87N4a6VUVIP6bjeY4vMRbbx+RdDkWM0/0hi
9gEZ1zMBcHoTKPV9jppnkeyodXzoK4hf1yrDUsnb+NcwOFfGCftJXVf3PfQrUzLwK4DD/mWOSIwK
J65CmX2jixFlngMQDDd+iKI5KRYSJlWEHVEnW1ylKFKLwLS8bPsYKcaw4AVvtx0hicXxbRYUj5u5
eM3nZ4QTYOlYeetbHuPI6/eD7xQSeaI4voxJ7GFYs71y5d70yCBcTV1tlT9odJpQVoT+NoqADjbN
cMIm3wtYNTW3Zp7jCskb6pqFKjutUQ8hcbygFMNMa8Uh+Czjbu7OlNL5tK12O24TvEhCJi96auZb
tECIyo1W8uGzrqsw6r1iv8WPiR6X0wj1FvGJKGOR8KOZdvIbfqzTM5U2qHcJ3fSSoEkCadiVCcRC
p6VFyEgAVzboetO4Rt8El9zMydtFMeCq0FwvxZhCsZl33ZuDx2IFuV740EEXcSvG4EtFuDtS525i
98i3b2sm/Msg+qiKbNaAFFyGApaPkHClSX8YadM++hnIQLhkQQUh7e3OUa3bHtCscxM/M0v1rQJO
dMimBT1SggZ60nj2eZiWE40Q5P33l2E5vKxqe2IKZbDwkhSoKVHRjaDDv7qmmLUIbE5DBHam66Vx
McKnM2Xulk6fIYX/biy/9Sb4ZTxY1wChcHW4ZeIu5BYCIWgev9KuSh422QmKbVqFPEdll+YfObUT
OhH1BvhmLOGshtUFRfV5gyyhNM1XTT7EB70C293dUAfwe370JsECWKBDUhAoW7QKJbLoxrIPfFBI
lui8WJf8vsXmLklsRO07OZxzKIrn2cILQr9BbJoWGxx79DbmpSTiu+2ErtEaNAUF9XOAXtMeUklH
MBc7csXEdEs6/bKmHe64CXirSuiNYnIqkglsALwOlnpMsrXeh1UgZNMcaE+A3LUG+dcNpIvxJJOX
LLA/HAMEFyO9GoLCbMWtCe0FBkzKbssXjFLl9kry5ZvdmABwpcPDYMK3Lk84jhbpT9SxF01RTo1z
st7GLbRLsLebjiwxycWk7imjBszH2vs7TG5yZKBTkNpMr+KQqu3AYv/Tt+w5bQB3QLN8xGnvKjnH
Dc5fk5/dKsMXlIbdUbDPHSp9YHMK4HLIXlAjfudivUcToSGg1u2zcOrXBq7mTkZZeHAwgLslQfQr
ayB3YaYKxV5EcFE5snFXpyVx7SXJ1yNuzR5nGpZEFonluH2V+FAoHnpifvl5OLc6/taMDam0DJ92
aLEvHR+6m2lA18qiroqZeqcYJi+mAT1NJDxoK6gHzxJm4MXW4AoJVK5u9q67oAPilyULzTEOos8+
Mi9cincvIGbgJohOcun608B6sEQoRq985ukxQakG4bmcWvTMy8lieqLe6M7utyT+lQy+f8box3rW
wbiVMEYxj0mOoQ+YXeiKt64t0ZhPjxyOg0el3A/MDA3iZuFLJdoXHOnLuR8WUyS9244xRgwxA6D5
T7OaqHJaYYmHtitRe50hpe/wawL49KT+mKjh3C/7j8FFN5a7w56sazGu7tJLCJEdFqBIG4ik++7H
pskjnvd5TUidYiIjwborkm0MayCqRyvF82qbau1A641ONQ+ixYe8G67TaLcKibNPYNGeknU6uLg9
mzSvEBMEtebY1BHyOosdaukraeZKufbBseg14NjqZj1LCUHlPrpfsl9l1QTRhx3Cc4rd4LE0jovr
bk2Yn4M4f45o0peeDBc4SVxSRC9nJCl2JuOHtdNRAe7MwfZhySsahpdeI2eK9SN9bSf1lnYzSmBl
foxr8JDKtiSRfSZju5V2j84LWMYWnWANDte8hXt31zZrEQxzhSuqWnvzLWwx3YNK9qBocpdEBtIK
SJ/PjjXbHW/0Sc9IDkUoH6nFMDRgXcFjxYGoFr5+7ARhd8GUy4sPMC8wz80brNWTIg1QRdHeVRj1
WArjuK37bf0xtOFSr3tzG6MlST2MD6axwdmAfdSzDOwsjJ44yIFDPmYXnrfsOtpIoHtLVPYdYFeK
sdlOFKqZl/s8C6+ILAC4izayHugsDoARzBukLvPDmpHuEnRC3LIAabC9yzogpXQq+oQegaGIc2sD
OPjFPcYAQBqaV7imLB9kRNGOKMy+wiJX/bugKTpx1NZQdoESwDxAHdrJ1CvKOfhg/aLUk3KAvAJk
CzxdVrZD3k4t+NohtODqACu1nmR1gjdDM9ZhbCXB7Y3ShDRRldmpTh1QYg6kQvjsWUC2fvKYDoCV
nPskUgJVAAEFPKJwTpzxBktUhBqAuVPVuOgJh0aaXuJleIoG6kFXYPzXba+kUZcxk3PhwvCBul3W
cWb6cmjG1751D4uPv4HmlEgPBrcfUNJVY8Sns9qnrcLY4OfExwhNdwjZe0f1i9M+gyK4e5p3es4b
lhzcmDQl5MBb4cj+GJvd1MPkNSSEmI/stx5ce/QDRs8W2hfTlSmAd0tC+ZjijWYZTGUh7ETxyrPj
BtKzyAG+Ji2z5dA3slrz5g5zAk+ZAiBhM8wLYEShwO1z8m0PV20OoxWX/rR59NP5tS8n8IW1N+Jr
HmZ+5dp9snCuxoaBJqFp7QkXWMfJA8YhzEH3/5u9M2mOG0nT9F8Zm/OgDIADcPihL7GCq0iKWi8w
paTEvu/49fNA1W1NgtERxpzrVFXmoZSWHu7w5VveBW/TNNV/IgKeeZoDQcCS9N5kEkpCB3Pfu3O1
69L0pm77XdANzlUh429aQaMhQc5Xtu19rQ3iaIWVcZib6sn1DdJp+6l1ZP0hGOW4q/3Rua0Lq9v5
LaXrPuNV5voU124ut3IIih395fC67SPrAP6vgOlF6E5rnEK5TyIqnSLb1oH72VBxcw+S274L2+im
gYewB7jogf/9ECNVRjjBQ+OTZNRxsgeHtKcrCb4+ETXVHbqziRl/GHQZbYpGNzexxMRiiKLk0NGM
34cWgUKC9RanboquUpeCtO6YcqeRGoBj6m9tnGP6uXf28MMegTJRQ5T6Z7SRgKEFpcXfivAq6s0f
YqREUWR3YN2z/WTm6Z0eWCkBqEq3hkWyIidBhpNpMqdCS3IH2WqIqWmKz70oxzR7KILSEL9ns/Sr
nV/RmQeHjqjclSg6mdyMkAUn0NRNKu7otwLzN+w+qa8aPAuM26qsQ62kDFHRZaoDTYsPdqMGmNiV
Vf+IyzClBt8285eQMtz42FAmKjcRhcbhyB8O9l1LDlrsoR5N4QPvu19/qLVi+ntORrfe00YvqcVn
uER5WWbDu4n8HFGCzUgbpNhmQVXou9iuNeMWZAcBoTPJ8BuytQF6MbYlyyeThhfRNPs+iW5HOyq6
p772FYErpJt414E/yq/zIFTdQdHKpjBvq87ZlqLq9SO0/po+cjIXiXYTUFed7ofRZ3I+wtK0S4XV
tLvYjckW4Cn1RjRu6hZXoa95Ncz6tcJHB2ZcPFpGuyfucdwPEcAI9vGQ4bMGQnfaQb2J+o2RueoB
pIR7D0/5r7GyH9wabLbV9842dfLo2CbN8OQKWJ9VXFbwZX0fOFzUBd+zeCgftESDk1HjPWtuTZ23
dKvnhnsFiONp7qX9nAXJ16CWBycOKW4b/tbMuv4QJOLBHTK8b1HEAl2D7tNUW480xYvrQHNLd8tt
2M2fLaDN7t99XZvL+L1zg27vp6EE2z1U4UEL/J+h1RnHLJVHRKCPZU8MXKe3kx0ZOz9GWTaLi4g2
RzjTYImoKErzQGMCRlXPH+YxDg9GhoxNXSkgPbIdP1czxOl6LG781iR5I+y9GbIp32RqNG8yOwx3
clmk3M4FZe36WGuiuGoASR8HUf6Va+59CIKXHKm6HkpiPLIjWO8ZlCeOJZ5PWsA96phlvdVDTsgA
e+WT38DK1EbTuUst3dpRmZyAKcT+ldbX1pdp7OBcDfOXsk1+FQQdu3asj3Ez+54ssSUPWoVJzWyD
SC3VL3Ny46uu6O4LSArHoh+ewzEab3qqX49V5WKTPkh4jZH+PW/zcAuhjVdGaNSa67kEd02Clm/C
Pi6wHCKhVfN8sEZ64GPYYIYRjvscXBpJVUWToZquacgJTyoeQTWZ5d4yhumYBqlDlCDhD8Zkynkz
PoJ6djaOnQVbx1QYuBl+AHdUqjt4tk9W7pbPUkHhjLvZeQSvp7yhCuSOxkn10x9StKki5OBVhYFQ
IBrDa3rwW3XdkEvEdGHDGp6PYPZwsgR6U0B1rzjt1FRd9yYCKPOroilA4X7GHmcY5g+uOenbPIEc
4NuauRn85FvikH82EU9bYcYfk7gftxkcuj0t1o/zmGV3KvFp2aqKaFB2rdrZWTx+LiyREcyAf7qm
md1NoChY+w2UEPg3CGDNP4B+mX+lKrWLx1aRHJpU7I1DnsJKeHCnIm4OrR7q13aclX/NiDuDJemZ
6K2VUi3daqn1JYmMiO5hUX4CtWbfAGjs4NPSvOzm+nperqxN2/jQNN0yp9WV36ZAAbeVTs2lVAiG
DUtwYzTa7BFzxJ/B/CJHOYbDtdn44zUXGIG166fJti7ZB/vcr4dwW3cGUVeTD6V+bZj4bG9E243u
L5I+eE19ZyN/OPr5ba2SXWFVw/UYFNaTZjvNtdtl5m4MNedBZeN0oN8Q37dTmD+FZf4Th0PzjkOc
b5Ms1R5xNH808ba6qnH++UjLA5h/+tuuY3eHXhPIXlgDxWxZj2UHun4XGb62m50g9sH3hHN7A4L2
Oz57n+gqdrsJLeyu0rWr2CdFNqPoaUxo0lkTtSneYc+thPY7r8APFEpum6k4xmZebMdqHq64IQ62
DUbI5ZDsM6wvOzZ5Yu0M2zd4mZ3kLpD6x17Rt9MhJ9PVKjemNdyUVmtemUJrtr6uzG0fDYfZTVj7
YWiiB6lbPeF8Tq+xDSUcoCzY2TT/P5llK+8DJ5P4EUEl2BZxrW8lzjxXRphMmyY0609znHwWLsy/
oat+kQC1T8DrQDAUw8eQa3cGUzWOvx1pPVMgig4dvRS68E9Bpodbv1aS+Ht4JgSN4S1yT0CqHw4I
PX2ZVaYo0abDtd/ofBqjpd89OHDR1GaoBx2YzTSqNr4NbNuGWz7ITwIy6l062OkBkEJ0HEFJx2B8
JpXNe5LlDWNT33LjmVp45xT7DOxseytDyKUH09D+6nTX2VMncq9MOHX3bjdZnDp2mG+AQRlg5G0H
EeibJrYdT9D5HzZOO2GtOSfG/Vy03xO7Gu5QBUiOadxMe2ii1g2NxuYeHo61cGh+5ezHXQn75qaq
gaRusjz47YQRKKBqP7Tjgao+ugucNFV9HKB0HYog5Gmv+lupyZ2h+tDLBGAN0c4GwTgUi0LoEVvd
bIh/FLALBzMNmg0NqB7a6teqM7yOdps5tekO1soWzq/LDIyPKmjvMUe/zUwwrTDB+kOZBYBnoSxB
J7Zktw9mVd7Gca0BzYnDjQ0KaYe/Dp1SqABIjfjFpopc32vglnodhTfmC6grUtPnzGiLbYrmXRKz
SkkTBUB2Y9QHxvhJa7TPOEVM9K5A9ysbta12mGaeevuhgKdzk+Y2/Sq64Uh8NTdaMuRwxEuPNhzM
d4OQvCgoVAqojAAb3G8prFQqKNpPYUwf57IzIeoGmDfAfBmGWDtovT0Xm2kmPcTA7vdSgL4aZvnb
gPfibg2nb/HWjNhcxjxf5SzWHdZQORnI/we7B1GRv8SuL9YQ/zPYfRtG6e/1P/6fUHfH+ZdloEy/
INmh3Pwnyt3Q1b8s5ActSzjINhk2//7/QrkbgOOVS91N2kDCTf7R/0a5286/bPrXSjeAwHIVoEv5
DpQ7g7yEuIOzprbqUm62OAqmWOsBg3ESsWaM842BehLVF7dw0kcQx6n/ycwh2X8Kg7j468XKPPwb
QP+/8o7kgZ508x//e6Ww7+g8V4Y0HMeWAgqAszbdiEY7yPwgda/l5kOwefpye//x8ZKlEiv0amLr
MVbyL2rqrdKxE/c62Xz9/hxsbv3NBdk1Y0UPeDONlTzd5JRZRaXIvW72j1/vnh/i3cO8/aZvLk3F
WKg5L3gIbwZa5vpC55Rsih7txEA3amPsnsMdk6GFeEHA7I+y9Jlh7BVDyDdDQ48LPkviD3S1jzKD
uT+HS7C8kWa99UW2w/JbyY+YI2z1rCdktrdohGxbcK3Cuk4yRT2r+zeTBg5M8Ls4sV0ufMm18Y41
/dcyz4cPH9T2eA+G6f9xiBX7q6IC3/spM88238Ptc7u5NzeXlnch171YXXa86QpTSuJLwwHSAN/l
5UcsA58oVsn2iNjQgLMSPrlOJMSmovT+cP6ALXt7PZRD4RL5UYNbZG07U2q+CfKnao/oxBTPge1e
5wSeHlDd5HoAxbYBbXTJJXF1kQDSMYQuXQ70QttxrBU/D9mSeE5IMDwKhyBMdSgZNrSZpWKbX/MO
X/JOFOv1XAaEo78cDsu2wXO9Xk/K0ZVZm7B7qwzSjIm8EOic2tmCGZC7rhyqXZJU/rGNwcuGbSVv
bLsuvcYY6LGooCIDbocfZanX5bY1jG4Lyt3dpVE0UpONxnmnjT7vORzUTWNn6k76dH27LCq8oC7d
IwrP7T5CUOUKYEF2o4E2ooWkxE50VXWwzYZeqcTykuoTiBiZpfuyz+zD+e+8bJmX39m04EcRk9q6
rZsuNPLXS1C0GT5p9HAOAjjgQaULf7gY+veOYgPJFbAoHKHDhXrjGaNRmUn0ucINIzO3g+33h1rr
LgkQvvmcytAtKZVjWhbwLn0lyUYaRXY+ZdahbVX9uXRzKIqVPXzsHHAr55ftxFAg1WEH8SrzzK7d
38zEz1Cm9q3DFMgcapGWfJogr+7d2eqe3j+UQr4Byy2b599enQoYEm4RCX0pNwb2vqrtGDpMHh4g
J7/PToT3WwkOhDQo/DsGSKzVApJJzaUPWuqA+pS9nxGV2rWpFv470vsfL+P11SIEZD3B2WMrEJ6s
NUf9posajHIWVxzD/DsvjZlUNbUAm/h0SfYzNIWPqulVeuGGXt7Sl1vdIs6xdN22JRK2lhCr2elm
qGPJ0vvHICDPBbyW1l9xgRmSQ65H0ZfWlvW3iFgLqoLRABU6/xnXlxu3G6GY5QBIF6bhrlXYs8zE
dsBqUg+1pyrYziiI2N7YFIBGKfLoT2avAuOdK21xlS5HjghQCVutTazcbASQm2sOkB2kULh1g6+l
A9qOEB+WnTsXUBBQ6Tk/0fWNYtmWwaPBf7hYTLX2V7Azf86E7RZelk8BVRS7uAMyH10QM10fwD+j
KKJYYTqWziRf31uGY1A8SOhwVW2T3RgZyZaTwtCjUnfJvHu9XxnKhGDKJUmCK3V3tW/iAgQzzKPS
a8dC0gpssZc+wGss5AF/MyR0oKUxPMXk/JK1ydtZ8vLaPE6GsIju3WWtX0RtGEv6Y2KicDjoQAcL
W4Q3rsiiLSI06f17P5u0iKYBAtq8vXJ99iFMtEVoO5On+359b/sgwCiejxcC3rebg8PnSkHaYcHO
0VdRkuYqPZBZM3kG1fJDO0S1p1X5X++eCsANLnUlHIuUZDmKL1atARWRKS0evLIw5n08FJR+4yjs
/j4/zJsTzWrpRCtqCSLIwFb7onBHyhZGOnhosJofZFf5tyYF/7tycmcqU+P08/x4qyCWXQD3hK+j
Q1aEwLyWOzbstAy6qRg9J7eCRwdV/r0hQGzEWVbtKjUku7ZszT0EAOeqFVFx4dOd2IvS0CWkooVq
bejLn79Y1YRbTYZmD4bAxoLXLyONojwUgg297P7T+ame2CaSLc9x4+LS9bXZJMF0lua9MXgBBIYU
ZAtVOYU82CWVjFNzEkQKUGx0dr9YbUeasyKOhZo8/HLyH6yobDw3p4J8LBisuDo/q3XSahFrsXqu
ADOqCwPXyddL2AB7jKRINQ+9HeEeoJFU7oOuBcVn8OjaPaJgWfMtzpT7PPiu+4SzjnD3FX135Cy7
VMUX7tA/RjqvXkTHNuHRmbqjTJdvurpegtGJrXjQdS9gHXqqrWOvjjT6JAqIc2jVu6pFoHKP7lpS
gbYj4jokodPDUkXjUx4pprcAXSBMjZsMIch0FwL7+mwE0fRgwq+Ld+fX780B4OdKnlHbMXhL3yzf
6Mi4y8Q8ebE05K/c13SQdmbX0sA37ZvBDGKacG5z18lB7k19umRo++YhWMZ3XeQwHb6es06/ZNuV
tpVVkzctNEAzV9bWGProKLKs/uojjXYLhDm6sGnebFEGpb4iDGXrustl83rPzN3cjphBTN6imfQ9
UX3abYOkKRBtMvLmkr75ydEMBSyNSRpKLX/+4pCXQzLWvWNPXt5H/ZWMZRNtgqYCchia+oXtd2o5
XUGwzhMO2XkdnXDs/YEmzOSlLepnHYkR1/QUdZ4qogHQuznuRynRQj+/i/4EIOtdz82COoSOeIQh
lt/1Yo6hIcIZbiokwQJ2ZjWHaXc0W+E/wPsYLCwHcy+dKPeWMvmiI4z1wRqdfZCLZCvCGsj82Ed3
BskFDhRp0JoXwqc3rwrfm2AN/2Vbp7y1XhUtklo66NCUF17FNsyb6ZlCuTYAwlwQ/np6Kb849RkU
pTuKuzafYq2A7kuIWfqQ6Z6dOikdnVzBKGiKT6VVBfuuRmUUb9tLrtknB+UipAQJtpZ44/U3QLWp
1+zQnL0qHcAu5EAiwBSZ1UczqsOnUOi0aGJYEZd8nU/sb0oMAkUZInFKqav6FPJypD5tpHvRoOCd
IRUD7jX1e/cX+nn1l/M77cQk0Wog0HGw+yBSWMWo2qjoyEk5ISqga+yiFiUeO3K6exqE+Z7f0QEP
6pr3BnLLO0bEaBIxGspZe984PZYuonZmeO60BTa1AeNsqw+xDPbnp/fmkf4zELfxspAuT+jrb+iG
oRC0QOGexLSOSXsSD1Go7sJxPTUK/WTFpEyezHWhV4fxM9ItMbx2rot+Z/tDru8MaSMXfX4661os
rzMSLSZFL1Q/FkmZ1U2bO9gk+Ak4SlPQHd4LA+HOXQl5bd6KYFm+sNQL4ELR5CJFgFLlpqzNJtii
jy2hBA+pLjd6Cd3Ei9zIfp+BCUWa5ddZKNpwNVO2Wgt7gTnJS1TVDS9O3VLBhED55OBYIYz58+tw
6oi8HGj1Wckooe8IBrIhmCwCxpWmb8qxSp+MugIMdn60N0k5VxygFJqvrkEQtj6QVdUCMkzorSKo
LeHGwPZDcM0EjTFm0JYa+SFCD3mHSBTioeeHPhFOgPmntQorQOhq/Q5M/pAAmeYumPCgerbdGZlS
MCTjE+8CQHgEH/XbQPPBRygbffA+RSH2/C84sbdJ75i7Y/B3c52oSLPoKuU0kLSzOC3QC22a4Trq
GjQr3j0QO5tqFRmz5drram4OKjnJkxbKPvTKXZqWoN2nNnv/00WGQoTE24qqkrMKHhrRDa0agcQD
yHCosGfDqHb9EGU/uYjCBEirb309P7ETmxVgCmg3ToZFm2s1pJkUiC6GqfQKOty7OpANFA4UaEkB
L7lRnniYFa8kV90SM1NnfH3dERm5iNoYFsXitv2eJQHascrX+p2qMnSJarA6l6Tk1l2b5dArkgZT
ADCleLquztpFjYaCEVgeatuVPKApgZhrWGXJQ22E1c085OVTUAXd31YLfwDcXWQ80vx1LpnPG3+U
91ZBE9k0RUHiBIOVXl2OlMrtDACy4/Vtp+It/L22PsB4qx418ILOvaHXIj+iZNmCte8UUpXJaNo/
20DgXmAmrRNzgvLe3juRm3yOgxA5tYYXpLiCKD1Bok/r0IXYINrPeR7V3RatczPaBb0Vw+fOZ/9j
AQboC4rK2T0anU31VcxJLYBfGuOHzJEDOjWNgInRU35yjnDs/PKgobWL4IapgfEIk6p1t7NVW5Dc
+kmCbHUz41dd9y264FpV3IamDQIkHczkcwVxGYHZrJXoVqVN8WR3QIE3caPp86ZsALbuC7O1fvbK
HcAL6T6mh1VusCTDpKmvnYIetbWtMal3id1r7mHkZAxbrY/Hepslwv9AF6cvnmKBO9JOCtjBG4RM
C/sgYpCSG4sk0NhklWv6+zm3xu9GG2rthzjq6rt+AGK+gY1Tf0eoVvKLpaH9aNA2ca+g6w/oYSt7
+twiA/RctjnMaQGW/FmgiPd7AoP3E81OYHZGqs2PDqRlk48ZI145+6aacOklsyMMH23xCIu3Dnb9
ZPqPdaRrEyD2wHnySxsQKdby4Pbyxe2qj/3yvtX9XnrMqf9UdJ3tf3C6gNfDdmK92qcoht13ADoA
0VHPGre1GLR6j5hy9n2A+i2OonFT1KBRmN371dD9svR+CmD8BBBm0FUJDZQ1dPsn4qID86nKPL8J
s1bPt3IeqxCli4TGhWN1SFT7HT/o0GSBWx2inKz0UZ9xGgBLUoGzdPoRlIebCh1kXhZP/bY19cFE
zqGHVxlkoekBZSz042hilLctzKwRu6AakEBGC1X8LGCHqU1iGIPcJrLus2tXK9MfY9aNPwkh56sJ
uQwINIaJFoNtVrU41IBa/gpcvfjLEm1mHIq6S8EJ+bqW74vJxe4g0B0Q501aI/Q9oECvYzziJewz
1Fj1dgCyq4kBTpqO9MsOrmZm7QMeyb//DwoTw9jEleD5bJZ/9eTUahNMEYjx8xftiXd6kcyzDUkm
ClJ0+fMXSVMsSlVpfmN51iDgktR6WiX7ZBzDr3WAZOMmsFE4AkcZENMisXUp9T/xUmJ8QamXehuQ
wnUTJBOanw96aXot1+R9TV9hlyF5uTs/yRMBO1nvMj/SQ5otq0mOU9eKQmSmZzZaDySP+ICX39XR
5d7ovKDIuIpU/hXKCcXG80Ofel14nuleoTmxvKKv19fqimAJFUwP5h2y3nlkT8dG6POTXbryOCKs
dH68t1N1AG2AZnOXbNNcvyw+VDSw4sgLzH7WJoBFNXBSqhpKNHySGYC/1tjzeAhnjfD3/NBvt5K0
qKGYLjVEulrrN5vWkAEzcFyMblF03xetFH8FUaKDbtMXCVEK63m370zu1g3KwupS7nmiDEfhloba
krSQm60TF3CMKMs4cXblRMgrobqDEMA2j1B6g0xOnL1vSelgJGhRIzx6AiWmjYhLgG9u9PaTpUMp
vLAkb8MYGm7UtOjpEwKzDV5//USLKnD4CDhUNfLKG9XU6mZqDPu6ryP3x/nlf7vTGIuzrGiGSUWq
83qsEl5iXiAocpW7otuHyEbsXcPs7kJrwJrZ7cMLc3u708hZaOyz5FSurTc2XzAlML6ZXc+N4uQI
bscFRDxndyKejCN8P2OD0v0lS9wTC7oUCAH2M0dAE+L1JIU+gqCwhfK4udN7HnIUr6G97YNO1y/M
7+3VJKXkwmBPOPrbxkkdhI5sIS14hV2aB83qkusWIPzh3V9N0pxRJuVa+s3r+MvwZ5KFsgM6o4PZ
g+irfWzCod9Hgz5wSo3wQhXBNFmh1wEfkTzICDp4HBWq8a9XMEbAbhjJ2qgNm0VK6cvl+qOeIZB5
HyrxWGBZ5VxhNtPgxWRAKDjCYwg/NEMtHyKccgRChyMNQHTatWd/kk0A41dk6V1sWjmYUSTDumNT
2u1jjCa6fy/zyfrW+pP6tKjwX4I5nNgPtOvJ9mjjubax7jlHk0loabe+hwr3iICL4Vchwv1soM0U
2BD8zn+tk8MtQAQeLWcp5b1ePK1xVTmDz/HKqnMn6JR5pu2pGtfPQMIL7d1pJKCZpTlpmIa53Kuv
R6sQodIktAyvzSAf49LifOucrL6ACDqxzxkFjACAIPoy656MqhkhTSffKxwNgLuW4ELwSceCwb0w
0In3wQUSTaeVd2K5EF9PJ5FWXzlW6XuzjFBGI1w2if7go9VNl9ko8DjDHlZGeBsBWr1UFDj15ZZy
AOkr2x5fhdeDp9SLkbg2fU/X2uiZiKg1vyaxyD+ZGjDe5/dvE0qDJHnksMC6VtXIALOdQY295mk1
Ftt9FasYZmqlX/WGit5/gbDxqe8CfyDKeAOOGZHQtVCM84IUKbW0b1tI6yYaLzXeLRyPC7fiiVuf
ZgXoTCppNHzX7WQ0NdsRg2nNs8CpfDD1CtesGcm9Jkkhm5e9dlVDe7ywc95WdECTUNLneaeco6+f
trYP25G3W0MFJXN0FDj0EGXWymjsfec0SBA6yPwq1Arz4YeGkv3RbJrJumCXeWrm9PnoFPGXRRX2
9Q5K8tHJbKQ0PAqXmeGhzAZ8qw9sFDxR/Zn03ayCoEFVFY3h89vp1AmVoIH/XU0C4fJ6ZI5i2HdN
pnlpNTs3GRoC24B09sL8To3icjbpfxGuUpR8PUqjlbNduwVfNplCuRnow6Hi1qlGXhjoRKBCs20J
0Gh906BYTcfplYX5R8h0JNWkWLXlFvGIX1ZAzbUOcOY4v3qnTj7Hwl6iInrP6+FaFcVpKVwFbqVB
oBlFTtpPLfpWcf8PDgc99KX3CniMrbLaIniFTrrZpWjzJi0grs6Nu0f8wS3whhnEm01ulUwvrpR6
/yXAfYryObGvBIOxGngu2PrtzBw7lJ08yrKwfY3Z+YTEJvUQBDD2715T1pL3VtIjMN/EtXZKUX1J
Jr3UsGHz+NCUptAVFB+b5sLnO7EtabJwjerg4Clyri5uWvm5QHxPeWVsR/epmYfXndPHx/dPiBCM
whwAQ/b+avMHQAOGgkjeC5AFuHGxf9nDtw5+q8DOd+eHMk5EYLwNCtg/V5rLTnl90My0rA3copQX
qwbVUuorWOCZME1q3YGh6cPSTVsfIdSgA0uHXvemdJT7pRZzcESe2r2A/zjxLCtyRS605fS/SdtS
ChtZPS7vP9pPNArdosTKs+7h+qNOG2lBuo9qh4iPB626sBYnzqZCs5RDuZyXN63iCJCXxNTS9+i1
QCkbnBE4lJtbYGcdbRz7C3vp5HDkqFw7XOBvkvFIwADMhU20qCnMX51RuDu2xPAwlBNM6vPf+cQ1
p2yXqJ6/WxyU5ce8qKzAoFKYw/GZcbSA1TuOaL4IU2zwo4FDlurqwngnispEpnQGgRKb/HcdCzta
P0AhapXXpDPOoFlrommAOoaF7qSv19rBKfwgvqHM3yTHLGh6+OY5LrPUQ5H+u3Cg/iTbqzyDn0It
QrCreFRWJyoerMaKsSzzmnhATE9RhKkQx86K8ENd1JRbsWlBW8efNUQStTRJbnpIm7+Rf+u+Islc
oC7QpUhkuiNKjbwLRpYd9baT1zj3imHT4XHnX7jVTn2xJbr4U5pfOpOvv1juR8Goz6HvQVeufyMj
F33Tk6T4Bl4ON8I87lGaOr9H3p49UjE65UTFipR2fRXgy+TbISxvQAHzUB0tmM/ffHRQ9R3oirTd
N0i/JjtAOdbHuUH668KWeXu3urqgRcbToS957urZ6OwmUbOfuMRVolbbMUDB95CMAPwuvE+nB7IA
O/LyL2jk1ysbgs/t2sCVXhUELuqhaX7VtdZ4YTpvjzfT4ZUAsEaxhT33epQmDRZzqIZRkjA9GHNv
7bIaRDW4xPHC9j45IVIgKErAEQE+vh4qnIouBE0svdQHRKNA8Xul2Xfb89vj5IQIIygcUtUhKns9
ClBYfW4mR3qhrFFpV0a1rXsdGWkNG7F/MBSpNMVIjE3egGFNEeBlVA6U+rkqthgFTPsSBb7tPBXG
P5kVFqP0m1yev/WmzzMCbCio0pvD8YsBWAi49NBAqi+HC0/b2wO9IKykDuUE+AcB5+v1w8cuSmZn
lAC7ivYqMnL3oGfJsB1VbsJIEva7LxDmRHIEAFYAJ1vXVtC0NXPQRa6XIxFxXeD0jib+3Oxz0fQw
LodLV/6J+bHbBYfKNfnfmq2QJ3lI4IAYI20v/aGj1f1I3oaThJ/19k/dL2LzQiZ2YkfCVAC8CWBv
oS2tjliAWV3SaaXrYSI4bSLs+TZ08P/4gJcX7sZTQ/HhCA4INY03cC7ZFi34MeF6cz6716HdNjta
QOMOS9z+wlAnTjNVQw7yEgItIeDrfYJZonBaHh1P9FRp2xrT4xFBmQv7/tTXejHKn/f7RUAgIN6W
WH27HkcD8CXi3PT8pv55wmPCG7GM/ge7kU1PRVxytRP0vJ7VQPiGI3zNtypmREPyQj1OzjghfFjk
B8uK9ffXWFzKKwDBFRuDctLqUtTcXlLjK1xPIoO8lw3iKQ6APLpc4yXOx/JFXkcXFIFhqC5tdKrA
ajUULuINAUHOWtY6xGfcJHaJxY5MshmhuUHoXon9Bs4CjgGnvzZ/nb8tT8TwjA88gSoI4Dr6La/X
ti3mJBQOazvIGBZ4hML9b/TjOsxgIlci62Q6TfEwVUk9HF0MaSoCINF8zByzucbWbek2DyGmwOd/
1olwgrsAhCdsFDBV65grr7HArEchqTvZE+o7TmHcxbUvf3RdhR0vbWckf13Rd38blU0L+Pzop04R
XS7oKJTY4Put9lu2QKMrRcDr1NqiYoYsNGRf7er8KKeuBTYXnsGwbcCHrO70MJDWGGm0HWRSTfc1
2rD7uAe55Y7lz/MjnQioFwo1L9UfXhH5wuojc6RmCjyuB+Sh/zDkgDW2Bn0OZzvmqfPNypsYsj6a
qle6TrKtjIFub4vd3fnfcWJdITK67tLTI6F4E6UhfAkNZlIeptbIQCclTpRT/m5ovsNkeUzoVinQ
heubvcbqBIteA9H7PI78P9URUNiT215yGVxWbXV0F2A6FAu6DEu56fWqohy/4CowMIJkUPi7FKX3
CkH9Gh+y1Heia8QOqzthtLjDnF/HE/evSXbP7GBbvu18TDWd97xI2Z9pYty2rDYOMmFwZwU1ysKT
61yIEU/unwVvCLSPVaXv/HqmssCK0kgMqiSW6L8lrl/eYbji0iOhdxAO/ri3I2JUSKnq2CRxBu0I
l/L3T5r2AfsHEr9lrssno9XOcxPRxUK3O/mGbmGjjo7MYuxZcmGJPf8HUnTnxzxxRAnBETWg4c67
un54KHsMIlM8dG4ru209I10mcLQ8xPVU/IOhGIvSzXINEyW/XmJho7rX2SFvHECGT6j5W78bLmd7
E2Z2UF2IkU9cr2BV/3uw5aC+eMB1fRhzeyKLcbpQt7YaUfi3bsZiaAQ+hjATkrYPgD1cuSlACI/e
+VU9dQ2QbiyNfXhr+vo2MhcRLjVprqeZQ3GPQfVwC1PAvBAyn/p25FDLRWMuRZnlz1/OMSGeKLuJ
63Wy670lcE3BJcfah1XpX1jOUxOiUkoLGaDoW9aMFQbzrKdEXX4X40yBBtjOxcb1H4wCBHPJrpdG
7htQQBvDsUMqzAvxij7OSVbs5qgqL+zDE5Qb3CVpCxIW6wvofrURKWCP5exkjldUaQnXzmieJqEp
JIotanpWgnacP4XHEomdXYNK9gb9a3R+1UDT0lo0kLQBayhZ1fdZjPCuP8f2+76sQ5BEdQgOMHxw
crz181wYuDhWUdheqbDVbtow7g7h6Gf3k15GF4ZaRWd/hqJlCXiTkik3wXoxBhvBEKxyrsqyqdpf
eRySRJrdlCKcmBaYtEa13V8jRuw/gNFP76fJQCb/Xcflz28gm+UlYxsTDq0eb6cuqGzUQXNFq6G7
pXI000HV/c/nR1kdlz+j0E/HGgyYs0kf7vVxwTcaJVY6+FchPOADEMUfyGNle2mVl3oLq9drGWnh
slFrAPywlDhejzTqyI8Zo6yv8KfWj93oBvFWWcge44XXd8dWoRR14eicmBydYRf0A4IyQLRWoRZK
7e0oahv77lobH0pchg54H6sbs7KCw/l1XL+Vy/RcmheErVw9pA6r6VmVItZI7e4KhEGVXVtYlOFv
rQG+39iqtq4buy5+58mELkMCGZJ2gf5sBnVx4ZI9MWU2DIA0foIOtHr58xfXX2aK0azMGbejrp+f
68Dvso0bNRpYcnEJvH3iizJpOIoLef1tV1Oi/OB0EdZeUZNPNxpOlwhKdwii2w2x2hYXDuQEzy/z
2yGhqwuq/NRIwc+sp+emU56nUYyTYj0U+9F29o6RYl5fpmqbD3F0YbjVDc9HZTgcxRxmudTblwf1
xWrOKKSbYevWVyBIuqsW8vjx/5J2XjuSG0u3fiIC9OaWZFUX24z3N8RoRsOk9/bp/4+9L043iyhi
dIARIEiCspiZERlmxVoS33qwyvWZsQrEBUCfqExi7a9XyQrETcIxbIK4c5Y38OTZsBw6DK0o/dGw
xnYpTooBZFp8kK6S42yTD6nWQyhBpSVgmq6+b0uNdEq2yjPFs+bAf+0uhbGvA3TErFt3zTDIkjdN
JgcT+oGIqPTf4rEaT5Gm/WXeRoWAj3qx0nppXpySMmsOmn0lJNiiQo+rD01fl1DGuX31tm/CugpE
rZS70YogNd0Y+AAqjJeiVwKlAmnnpob5hbyePg/A2NPQKcmpHFTniQiL/qwyV383KbF+pMKoFrZN
dsqc58ZRQ05H6zWt5EAdw/YeKtCewcvlqMG0ta91FSqXANMIfcmnNleR0VhTj/EsQQE83G9Wsr9Y
Xka/WGLHMwqjPnhotwa2rvc85cv4LAmVrb4+un6RehRhJTlYogxaOIofybemsez47y/j2lKi4M1C
5BKbl2CA/XiWChPVwq4HLwnLLFpiWheNyn2uQEl7sNzOZxHRs4E26dp16c8oa1MC66wF1WAwWVCj
EsLhWsHtG/k8Bf4iE13vBI5eZjATaMA6zPd691SGF7CLWg+w+Nb5AumbmAOhl+0npNPsGYy2AIcU
ZpE4F3qLLmdRqyrP7TKZiOAqg+pJUayIc2f3VnyOHLm5cLcVAE30mEKPCVRYt3vcauSV81C/L2Hi
lfxQicx3C+2r/LRkkqafzTGNne+TI8/tD0EXAbnwmQLs2VxGId1PoYzqQmdADeNNGWhaN28ZVTvf
3osdb0OKCrISOCe2uc3+p0gNoSTP1EDIUNQuyVS5iZSVQaQg9XV7qR0bWauDawnAIZl4jgReuBuI
FZNagvgwkBEd+2rFcxdMc4N6qd5X/07z8OP2cpukbT1kuImoFBGKrsQU65e/WM5uxr5YZJZrnESV
4WfJ/4TWYH+GLLv0FDGpKJmiulHlyAjfXvk5+Nvcr5V1A3OhK0ActVk6z1Bvqut+YT/7yHioCj3+
lvWF84HJESMokfsDVC/66C0kHfU3uJfrczs45qc6LNWvYzfkb6FZnk63f9XOSUPysCJUABfiPjZ+
OJ+YO4pTfSENaA0Iq7r2flYYC06j8gjcv78U09gyBWj84eb7HX2pxkEyOelO1p4YFkHxw4iLp1KC
dvI/fBXfRXIOZpc2+OtTzgdYu82C11Kg/ZYDe0cZC4Yj8cGR0u6gB7JzgbU1f4Kakf7EFY6xnglB
ktZeYHKmDPwlIrb7jFiI9tRndpH/UtVZOni8dldcAX4QdIDZ3SblAnGOSEkL+LDHyvoAqZThR+Eg
+2kfDbBNREewjPUObC8uXUdQ/BQA1tGF17vZDlJl1Wk3BynyR/6kgj6Fy9+AzLzO37ZW9AuYnvmX
kfdqpyp3EkdMxHMF03KEgLAsMnDAhVV+iHobtnCthrBjzOL/z6XW5+eFS+hKaH2iwZ6DRbWT+FR0
8/g+Txu0oKVMZhDv9tXc3Uzw8WBr6dRdxQR6jpqdmNhMdPWUhzGrsjv0ArM/ECWal2ipqi8ywcnB
Hd0zPZWGlk4nXLkGFiSp3FZjX86BUZbym6kT2V1XNfHdmtIdxCB7DvaZPoNsEwDx1soTxMNLnNoU
8GaFLsLd8NAnTLnBDKeSVBD99G0ZoQ9iqQdEE0crr2bz8hzhs0ikueAj6d15dW5JJ8mZkZpE5/Wi
T0r/exBtmLmNWRYHS28JMZ+fFXq8ZP40O1aevddr10Y19KhncaoQ4Je85F1Iizee48EHZpjYYOdj
QbOStGj0TMCVwaxnggEyM3Tuq0SyFVfWa7RIQDshnKegzNm5KmqVttsYNU2zcaHM97aHDTk73b6Q
e3eDKhDBD5jva1RBLvJQmXMkAhGQys4jaux+tWT0rBbZPrj7e46LgIJhA157ss6NW5YHHXmpEX7h
oannM9IU7QVN1BKE8rw8ClHOd7c/bc/WVoYEhsVY8Kotl1P9iiJNALR2Qkc9673WP+UjsKd3sCeo
dpCj94NQRdp2H24vvKWcfL4P9D5pH/PUEylvYkkz4p2T4TpFcWlSKx8aAf1n48hxEnRWbTd3K0LB
Rm8uTuGLR5t5OdMcNGZ3WibjG5wVcvHWbJpU9WnLVqkblquuUAVrSuTZS4rQPP1OKLHLekg+55CP
1/5QQDJxlsq6bT2D8CNB8UxdPicoVKy8z4YpkS06vf6ji1IHxT857X6BC1tKHxoDiB0KmC4/zfBH
6O5i1wg1yT3M2g8IaWqMPd/enp17AJkbwheAqozrMb8pKVpTWn0EVlP2nlExpfqQpGL8oVVykp1b
pHTq89+vSbGeP7AIr1fitYVWck182UljkJQyhIfMls5cPvzDCYq+UPFaMVD6+C9rAvqn98FMzxaH
20QJyvYgBzB2C+q4WTFzv8NDnGmBTx8H2Tm4djuJEr0AHkxiXGqt2wzGKgxtQHRkCqJ8QWA17GQ1
9owxRzT+9oftGJYOhQY16bW5DGjs9WbSeNSgx8inQDfQw3yUM1mRXIFyFuMv05hGbiSW5RH29+Tn
7YV3nNVK+smAGR95Tci5jEnLwGMzBypkKwkq8fHsnJBW14bTABL776DpqxVjv1THAaqZRHbrNrx4
UfR8qmYY1+ag7pYeDfWuVXw9lhARtLpFU08Igh15451HDMY8aGvo6aylno2LtEsRdZqoF/RJG6d4
6tJSbpgCR/LCrfOfpiQ9wdulTV5hd0fMB6tP2oR56+zpmgQohkPy9/pr59mCmYIkNcCz1BeegOyU
M2tx36ArFaCvoMNfoUIm3SToGVRD3Rzs9t7ZroNbKzQLQNHWZ1IIzgnRFbxCV7y3pzEPmBr8Z+my
/OBZ2FJDPZ/rOrKyVoBAH25jlFQxqrGIas6VYEl9KxAmqfy4saTC72msoXLmLHn1pFk9UN1eKMWP
uq2LSzg09hc5L7SMmXbH+QcrqM37mIn6Lsh0m2rS7cu+Y848WqBBQSevDf/N9TOjvrMA4y4B9C+Z
DwMabDWtekSU9cy3vDn3dXATzpmVMYnK0etzl1Sl5FWOKcXx9md34ZD31UNbO9F9XxrT4E3D2Ghe
EivJg6WXaKGpUbF8p5pbLl43pe1Pp86G4g4RK2FcLKtRfrdyqJqegGGjc9tFtTq01GqpuMuqsUUC
poUQ4BTms8i9xHES6x+TSbrQi6nuqw9kidl8sdt6jHzmb9LRbeIcCdEQsBSHFKdV5iaIOGWPwzwn
/0y6qN7rcRT9USsTxbxwRPIW7UpL7r2a0WLFy4ehuUewwop89JRmxterUb3X5DYvvt8+rx0DAgq3
Iv12Id4Z467xmtqTS/ex+gvXUo3/9pqovqqos7fvZDDQ2pMEhjN521nxmNxZaKkcoX52zIhaPuZD
ZY5wdNvit9FXNrNa0RHmktF4jQzlM/m9/q4reHNuf/DOO042SKcL2DLtKGN1Zi/8o+w0KE1DlhfE
Ev7EZ9qk1u/txELOLOrCcPlAg0H8fSpDAYXqI/zSLLl1kNESq7Ex6VpgOGDkLoQKzNCNah9N32aw
F0d9tp2XDojy8/z6muNvwwYB3lbXF0ULcq00Aw2Y1B3TDwTu8Il/TSNtREawen97W3feAC4RZWOQ
KXipLT8BSaM1IPikB0sIqskVVqai0mfn4zt4i4ib64ECVbSkD86iR+Pl9uI7TgfmIMgyYU7GDTub
Mx1z1Kd0VKGCgYLVSY7i/C6Np/nvXRts2jCF0yNFncJaf8WLmzPGqrmkc2EGaW+MboSSkM9ccXKQ
i+6YwgoJpNtPZsPkrPp6laQznFAnCAumUk58oLDJo5bDpwr8Vz3d3rarjiWxAtmfAc6RMR52b/NF
jQr7UixpZtAMlubLDAc+6nYXn2LJWEBPWAAt9bz7pveD5gvJTpDeG7SDXd2xR5Kr9eT+h7jc/Aaz
MuWVSccKjNksv2aJ0X2wagUtRns0vs6tEx21hPe+GpJvZukMGrW8pOsvenGOdpuZVePAREuEW6CS
buR3EVRiLtw0FeC3UvKaGdHIdJzA3Ufx6IU1Qui3t373q20ie8JCfszWXNJZnidUJ+HXzx39zFAN
qyTmOkUSDj7cgod8qus2bh5MR6ZcDdR6hRldlayHJDOTsLcCLcwTRJs7J4WwXS/8zh7rk1Uh+hUj
Bf8ByEPmS7bcetAASf4M8tQdKPb6qHvad7Fp119u78TeD6Pi+Uy7AYhmSz4OSzX1bVkysF1b/wBN
ueLCaBQdFDt2XCI7/f9W2XgIY6V1iOXYDORUQelN9D9sp1O/TqP+cyjU6b4dO+3AkJ/7/dstXzUc
qAcCP7iSxOgtiTDd5mmtmryX3MpaZQWQHq7eoUvTIquEvGfpokfZzm+LVrTlk6jCtH9SEya8HlOo
B753XTlfoPEPh+9xJunSO10t0EqbkbVBxw0aYpRncyExdDqO6Qemz80/baoirUhlNJruIAKdvtC9
kaBpYbDXCETFJKUfg1W5E2mnxL4m90vu0Z7qRr9sEiX0F1sYIeqjU9w+ldpaUYzMyYz8djRRm2zB
yh01b3cNkoF2Ytr/4WE3Ls+aELtOotakCAZG9JwkBGx3TY3ABIz0UOG5LbAxyVXm2LooZj+rXqhG
OCfDEuER4nHH/a5NHUhg0C1iylR+7RycuFeQUpvNAEkDFITNCJbjBHUYXm75wAfsPJksRU3cYH5w
7RW+Xio1UoSCgGQFQxSL36kxTq6dI5OcR838lJvKBMlUNt/TzDcOUuE9m1vxDLTJcAq0XTcr5zUg
5xnV3XYZllNhMGIPIvmoS7a3lXQ/yQzXETqaSK9XMbNlXpHkBpJdU/YPyMIcz5ZoX1MhPt/2IXsr
4dkcSkQrznn7/qPklmmalvMyO8yroIda/gRHqj3FHUCK20vtORKqxKDT12CVFuDrj5KQL7SqivuR
T5Z2HxlS/clEQOExJtF+VKfR+MFE+EFstft5ZFQk9s/AvM1GRsmkpUnMRlpwWFkndL3NnErZUJ00
OU0OEoL9xUgGZKp5hMkbY9QbOAONaDCCeNWTNmsoQSI0HC9GX+kHBnC9FKkqk028wyrhsba5hnMc
G6k+4JQdNVse6maGzDM0lo/VAsL49rFd3/g1K9ZMjJrn9sqsDb1McaqqERhjKSP1xCOfZ619vr2K
eW3SyurGlJXQkg/bRt6I/IWwfidaMEJl5NxN9CvU9wY0oojTTnmBToLs9A/rvfpdSJJ6aRE7VR9S
iqOf2saUPzk6iEKvyZNaQToX0RPhafNkSX6vQL3lh22nND7yk/aXyTIjdE6FWvxZ4lj9OFRw35/D
0tSpSk5h+MvMElr3MBlHn1VFKvNHu+GBRwKVeiNarEhxevYQmr+yPjW0u7iZ01+WMdmpawvJ+LcR
g/argfX9bZLr9j+d09elR9o6MJ8yqJXsOrXV3gmn6q1PnbVQ1kqXpR4+tFOWFA8pNOvvl8JAvyQc
quW3jRZAfglL9AX9eQQM5MlzrX4azVkDfVTLQ+mB6SoUuAjTVvh6VoyaG1VF8itDSApCwznpZh9f
qj+llWTKnpbXnXyvhlL+U1LkXHZRO24XpkU0lFJvn+nO60TLnSd8pRzSqGpsDCLuZHnu0lQLiIKX
lhPMnOgfuRa8hlTXYlugN5Wo8JTBWGjfIUk1JdS+7SGmJl0h9nPwc3ZuMngZckiFmwwuf1PxGrph
LAsQOcRL4qNd6+0poTd/yTQK8c2TPVvdqW9C3ZUSOlalpDu+0EXiZ42m0VqSUn+mjPzp4Eete/A6
1MF+GZoCGUXuxyv+2isueVk3U1aqgZ7NfZq4pi0Vj3GRhBZXzYm+WgvQlctUxDoanAN08V7uyAsa
SGXcZfd5lU/JWY/z4cjst5hmqmZkauDqmIoDwkdJ9PUPo+sFvHQu9WASSE8GzhxWySmbx9p5mh25
/7lIDnKoQwtlgBf2vdx5Nf0rJDn1Vsq/qHk3yRcpXlSUrywlg3Av7bqfdOXntwjDD79vb+PO0UJq
BdKQAShCj63mgWHNdSupjUaPPJc/pkUkT96smfNR9ey65sM4xTpfBeKX1bZ8zUNvGZ0tGMKVx8L5
ng2R7ANnqd5qxKm5i6JMsg7dj1l9mtrMihDmDgvlAA9w/Y7ytEBnbazBAbTnm4ORbLU2UySwAoO/
+chds91aztXBLfNJik61xLBQBhryIA/Y22JeAdo4kLZAobVZNkZsz2q7hXLXMiDVjcjyPVmDemCk
Ow8bw+2gAJgiZHJxGySEmVxKcmjrAWX/OqZZ0zq/eqeK3kN/JCcHj87OJ5FlEEdSgV6ZUzb+iZB+
mIom04Kyyo1gZlz5/dIl0UGhe3eVdTQAoCot+W3SXI92kaTWqAXElNE9WsSDCx9AfUDtZl77EQAb
gPRUdB4s0oHX5losnRVqYz0iRRuGzh9nVM3UN41Qh+umxQCfClrVB2vu3EQdIijGfIgMrtvgBdPV
toWQUqDUWvtjlFdQSivVrjWUsQ+Lbfo4l3V6cGjPdAEbj6kT+VD5cCjC8L2vv7SFZ0DEkzYEQzo2
zVOu1kDkrEbQLAHF1LxjeyQ1gP0R3SiYS2htmxYUxZHRispL1vM+j5Woaz/O80Txo6ltorcTY0Sf
x3ihsbXiM56srC7UU5SKSvkkIuIdFww+PLRKisP9qYlSpN8rUqufUieU8gJ1rN2C31Jj5KOgsyi9
nNA6+pDZQ26iBr1o1UFYtrf3z+MmTAStFA6bnpwlmBjQ664LkLqZP4YS/MLwqsk1KJZOPU+QktT+
pNTjh9uOduearb04QPo05AwAg683XxS1lqLq1gfKNDrvsshYPKO0La8qVPs9zqo7+MzVq2wPmwIl
zUcA19QQ1214UXGi/tUTPYMfjydhvB8Lpf1VlLbwRmFMJ9F0y69nns8F3fKDe7ZjtiSW+CDkYVbr
3VwzaB+Z1GloevZ6a7l6rXZ3BqSCd7f3c++ZZQWsaPUOSKxtIvl6sZOxrswpQI05Le87GJHbi5ko
amBWI4xASVGioVrbtiT5WV+J5cFoGff72CshTcKh18LudxNVZX7G0Q3yuxDtS+A+MKd/VuVZ6Ae/
d+fa4S1ppEGByPTztpeWjSMEgU1C145RcPrBZvVuZnKTQKDT0t6NmzALSjQxjoT29tZdVQVJhins
wj7w+h5UiRYP9hLOgVRa1SXru/i93pSTNwyp8pZnsvVE1sRfbh/OzmV/LoxT9oPHBgDp60WHYTI5
nWoKNHupfAQxUr+2B/s09eWXsBzs4PZyOzcOnQq6sbyvK9/VxqSbIpV1qGHnoG17yMCtwVGFq1dQ
691eZ0uVu4Z2Kx/GioZnHBNH8fq7FqOm/1c5Y2AAgUaDPNLin/DGyqM7U9cOT5No9ECRavRy2j6N
P8qS0NW7Qa+Nx4mO5Pzz9u/ZOVuLkAZUKq+IcjVpPUFarNuZ3AbxSIAXlFlsva+4x3ddr5YP0Oi2
6knJRPn3VZY1UsQstPVsr5o9S5rKMf2INljgFj9BdircLEVGfiAsON3+xJ240cKB8W5R1KHdsrlJ
szOTqMZVG5TLynoeQURcN7LjyUncnSetCu+UUO7OMbZ0Fna5fLq9/F4mxqWilYQvpUCxRXAkC5D2
WK26AP7XJfRVeLdst2inHFbXKpcxo9pIzrXFq3HS4gyhjC5Roq+yMNUjeYydCA/CrzWCRSUK+MHG
r06k2DBwM7Azpf3sm4ByTFeXVg50OKmao6b6jgnjwRlcwK5AoG2fSZJdEFtdy0jXWALU60R/Ic3q
XacsQr/t5eIg5937OkatVzpaTvuK3lDUfVlpTtIF3dQ6pVc3ml3fTWhmfh9s0apvb5/rzutIR5b0
jIeKq7UlIqKDX7W92cBu0yKY1kuK47WGUgZ9okhna5q7+wm2pPd1RgHx9sqGio94/TBTa1nDZj5z
bdBujhE8SxKWGXNDDPalmOpAqO4rxkqqTg1Dpv/FxMibJbPHjw5Ky41b6vb8FcZoafSB7oWU2G07
RIJrWWzbb8JKRvHaDkfZ78auFW611Aguz87YKL69UA46tRCcJV4bgY6BLqicZDfWl9jwIi1U/uTw
dfUuzCOz5VphhRJ51UrwILb59CbsFeNPaimSOBsTLYMAvkTlUxmFue4OTdGD7Gj7j85oNWglM5+R
eGEHNz+HN3eoV1ijM3iUFVIwvEo7+gbDiIGpinD8UwqzDwNm9TrLQ4IVtsCmgdwAtp84nQQSon2r
elEtzKNx3uuDx5SBcFIrW4mct8+wmczM98nKHMR5Bj1YCMes82eZ217cpakJfETkDSMmCf42dAnZ
1COs2/4PIC5auXxRsdu8VXUkOllYEu+xqXfJh6UFTJNCNVA/oUVj3tEwSt6A5mjfzgySfrt9965t
mnhp7XcQf+DUnp3di5gwbmm0Lam2BBH1HE+20tiXdSQrRiOzzvNIWHR7vc37xAWnleAQZ6/8ZVRF
Nt8aDjyopkDYlxmS3pPLPHMV/yQXQmZWzTgsvKwR3wvLulpuDRNefB6atPTbosi8VMOg/Aw7XfsN
zcGQn/uyGU0vb/T0klSi/JTB2QVtIkzVuj+VdlIdJK4bX/b8Q5j4gghixWldQUtKXZ3pMQ/mRRqT
7psjFNCFah29TY1CHLyPm9DneSnw1AR3dD1IaDZbzNS8MAsqcEjiYnhJKy9+JNCLuX2Qm4vzvAok
qQwgcpTWFUURElRjbEPRcBFitgLR2qqvIXQBRVxZvKv1QRxs4M7FWe8owQ1pBJHGusEvTpKaX9VV
tMsv1rD0D+GA4Hyz5NIbdmDyJsMo0P5p/wMpBrTh9MUBapIkb61DpZET2RKLal0WumlRqf44SsZF
7Y34oBK1s58gyNbJW0Jz+ivbmyqWoUtrwanFleOZih77A+Z+J+w2ZTqu7I4enWvLeLXeZj8zOq7J
kCTWJTLj2KNBoL6xynaCXalOLrevys7dB3QERI6iDHu5hVVVk5X1aBWZl7xKcjdCLujtSKXvc2mG
Bx+1t4lUUJgQIRpd62ubS6JpgO/sMQrGMh7cMAZT0LR297CMgLoTKj13t79sE4quRrCOETFUTDrN
spuHe4hzSVuY3gy0xrKygMmF4nNSKErppaU2/rDNyclOZA925EKRrj506ZAEt3/CjrWvgHcuBPEf
vmW1mxd20YlJhrvEjoK+apWTUUGcRbmzPrD2zRP1/KFEuoBEGDSn6bi5LYaaxVldaxEELV31qFVi
eDLtxXqyGtN8jEIwBD471EWu1TnRh9tfuJ0Q+d/i8FuvwGzKJNZ66i8/ES60XJoKEQirdGpYVNCs
gkkXoMZj347IMyl1CS3GVAExc42hFeG9kQ2wRA9SXpU+A5n6XTOZ+nJeFe3XAkBi9XejZNupb9hV
g9Y8RXXVs0a9PpJf29s4GuvrtNn61zY97FMaHpXhQCpPRiFcS5Wsc9gL8S6Ll+7eAfbj2mkrn6w5
t0+3923P7HgEyE1XUYwrJubQKsPM7ibpQmdq9J1+Ue/C3Jh8wr3x4BLu2QF1DEyOwbNVF+j1CVkY
HeDeJQ6KXqTOXQ1b/uKlTZV1P8xQU3/Yg6Z8n+gCJW4sdPsxBTfrHMTve59L7qmuXFjU1LbVNC1z
uoZimghsZYpPjt2Ep5kBu3YWy4GX2XmKmKuDBoo+/8o5sbH6JE0iWZ9jRAloPFKRjCMkJuNeahZP
5KRN7mA63XiK67FPDuxwx8ExcMQ0Nyk2TLdbh6OOVDq0ARYNDe5PJnIGOwExNpTwpZX8uw8t5b36
4GXa2Vgdp4o7JflbE7/XhzsJkl0nSaUL+lKfs7orPstZ/jnv7OHgBPf2ld0kACTjs64ubGYZZF1q
GV6yrCHilyXGTxd0cO/r0RrAf0HLXpwmq8yP+Mz2vhAl2LVoQsnkqlg0y0rXd9kIcXfWCdunuVvI
LjW7RHOtqVkO0todl4DOCqcHtQGAlG13weqljKcEqu5mqtTozukspHztebC7S5mQD92VuPt/ga5G
HwspaueDK7S7PGygzIBoK1R2c3tTaRCYqx1eCLWkzwpQ4NKPrJYufUuYMT32tm6UF91OyiaoF8aO
v9x2Szu+4n+4FbAwtL+2nw/uulTmJhFBkg/W8Bstuk7cl9y/wWdQD9G4yraSAum4tBduHxlN5SpO
Wx0RuOydObtPog/A6lrGBBGReobJAiOe2ughs/vEtTNoTjoryg8MaDs0sT5gFPrx/wTM3Ozt1HFZ
2Fm6SJZ0aaBjiJ6cCkz9mXa/KNyBGeigtCh0xG4vtejKC1PO269ODt7Gk9WINAzQcgPgHa3Ze2OS
pP5hlKT5zdTDjXtwNXc3ZU3PqCoZ11mKkY8VyPRIQolq7A23r9Loh8QQgO7BAFUeNYD3nBmXENpu
nCl18M2rkaehmoYp4i6iAI4uGXVpuLotFi2ItCr6GWM/R+wMO9ESL+JKOkPuSfluEy2RnnWTGslx
oM9Kfm4rGGeW0TxCNKvrL9+knQQqdPIcxDLWFvdrl5naS0wSaRCxNJ3If9dRqsQPVJPm2G3UJZ3c
WFMj537unGK662VrkYKyHw1IDBC+SIJI1bLka62DmHDnRmvGh7AY+jdijM3O67ShMrx5SYAeFjE4
xHs1sarmQwzTmfmvRBTWuWNeTUQ1yMeVBzdkW+9e7/Kz0TCgDJP2lfmOujKlUETEgeRkmhMo5mJN
4Hto2Lr1PDvRU5/IVeOpoRPJXr+07HBu6K161jQpe1M5KbKhtx3K3pmCdcKWwfyTpq2X+kV4aCpS
K4+aGQcKxaogrs2K/gVSKLdX2TEN4hoK3KBwGJ/YFi7qWrWHxrTjILeM5F4mHH6Xdkt1Z1H/+n57
qd0PAojKH1D+V9HUkidN3CxssRqBnp0StfLoiGoH27bz2q7/b8x8RZmSP7/etkyuUxnGxzjoelgJ
JGvF2I4NROxlhdZmpavdE5wl1d1/+TY2cYXaUXPbvD7ZMsD90mGAaqREucsQqZT4ZW1nB3u488rR
WyNmoa66ysGt//7FpQhHuy3NKEuCNBKkRHwjBI8xOInKzdOCiqkT2nH1BsbU4bOe18nfi0mR7/CB
BrNh9vX8Y1Qv1aRTvMXRNKRljqozVl9Xb4pGDi9F14nL7X3d8aV8KgOldOQpjmxf9VG0UQU0SgS5
0SXnBUmli75UGiBrMX+Vp+SIJmRnPeCS4BhhQAHzsfVwHfk+Am51FORpW52Yxzdc6HmKu7CKp4tc
F//hZTLXB5RJkVViYVuktbQxyqB9jYJ5aODS77LqPOPKz0jvHgn77Vg6S/EC6vAsOFfRIK47GUWd
RkFrxg4iI6b6UMuVElRj3AS3T213Keb5uaqUQ68yiWVKFOBqZIfDiFLvkrTZQ1hH9r2U9+Pf4UtW
v21CHAPPNjina9awpVTycehTESyzMRcPQxtqDTjX3ND8ql5QZ55FkoTfjLxbxNfbX/nMhLN5Dpl1
Bpi35qLEvhujV4y0Vg2YvenYMW9/B/sWIriT7ZS/W9EBPAVqVZ77pQ41H8LxOfM6dEPMs2XGIvPM
pO9nT9Iq/evQrvrVdd9bj73JPziZRhK/iZgJFgdB6t7BME4LWhejopW6CU1SdB2hsBqcy1gbEV2R
yLlQBcruyXykg4dl2098Ppk1D5DpANGq3l5tSYdKHkJsgGZIFLyJm1onEC5HprIjoC+1EKcxb6dT
HcaxXzdC9uou7g9S2h13ucaoiJ0C0KC8s4mLWhDATSI3K2d1Nfwpy2m4b6dJ90N70b1Zj8cPtpH/
G0KJcHA3dt46AgrqEzCqkvJtm7mLMMo4niDLToewu4TgDN9ZoGGO9ljF3W9vIFB57Azw0LXc5DRX
vTbJqJ0SbqeFSz9LD/057npxVnOt+Y6EQPK1y6Xhq9EN/Ad6IgpyTdCa5Vla1i4ZY+uOON82jB0n
StEOpkVaMGuOsLGLDMZIAes5OkMQVjzFVrT8MZ1ogalnpmkHSPTb7fV2TplRATZ6xaIicri51WK0
Ihqg8ASPDX0Xx/xjKfFb0ZhPdWR+bRTtZ1lA9X97zfXmbHaeGULqknQ+IAvfhhntSIOwSSfEmyKt
/N4yu+zJNjOE0WRRpl2q33Jq6ge+bsd6MV0SCwyXj90GGaaWi47QF6E6J/lOpanzmFiGp7tZmgO7
WU9o+3VAjtc/mO8VTYXZGGbJ9ACk4DEjBJ7UqV3PdFJSTS7DLbrtlmYHf2EplPqfqFna0HPyRnp3
e4v3Ppfa2wo8p11+5azKJpOGuKagoFSSmrtWKptvWsuAmWMwOwDz/2E13pG1XwlQdBsIG+20DLpO
sQSQVeYpRhl9aQwBZ4o21P/lw14stTqPF0HcEEtDNOVDeInbpLire+m7ViXjeVbS8T9YIgUdeFwV
kBRXHMf5SILBXCJ6g+B+g0oV8uPS4Bzsuew8e2qPoF+7R0bMzd3cw11WmkYxLavDC6MzbQzaeJb7
k9p2+b+asqhH6jZ7NkhuRMZGY+S6dxYXci23nYlOnmmsE39TnCdvgPIaqa/Oc0WBJVEVWuyQrx7R
ee99KGE4ZMs4+bUd+foIHW0yRzFLmL+dDCeZDXlTlIBktFKvT39/Mang0Va2mK25ppSdYnO2BZqR
dRktZ+YNMXs9ki9KDy7r75cCB0OFRGd0Fkfz+qvgUJArxL2sSwqp2rtcViJsb7a8YanqI/W7PRdD
4ERbcG23XkXao+UU6QI+AEbM3npXozYf9KEuv0fWDAJRpRvbJ9KsNkCUd/w+0po5yq/3Xg0Q5Aas
sisvwrafHOmptIDHIDEUYQjtax0W/XmhbPKvnEXhn5pxnNaPxkz7SrSQHY1l7l0gh1IDoBy+/apc
6dDDo+3gWBcrn/O3XW5O58puTZfijnEQi+wuZTONTTACsGvb5AJ9LWKDhu+l7Ifw3CTa4tdDnN7L
rfof9K3QoaV+z0Kc6Ta+1NSZ3Epiqdaxl8fK1AavQyDEE3UyuUPaHF3YnUvE5q1CBMzqXDdHIiMp
+hhw0CVBOalFN8NYPtcowDRUosro+2ykvF5NoRq/SCLK+1lt439vm8xOoAcogScZL7uqRm5MZo46
pr1KRBfUyrC8pu0yf8itI+zDzhGilkqfEoSFjpjc6glfvBiaDVxWFUhd9aDpz+P/aOHU6S5pUvMg
sHkOTTdvP2E7TPLMMqjQEm6jqdyG5KV3nMsAI9hwMcY41Qq3o7fxTy2y0fmqVFloAzTus+bfSOqM
x2XS4zdKFWrVl0WvaBHpQ2WNb0ZtlKbz2NVz9kUaB5jp0262FE8ayih/yhWRfywr+i5u0jTLG3No
e8mboT5bHodKkT/SAO6ak8TATH+3zOH820mqAbrksFW1szrONWN7Y1t449yJGESoEhlr2VmZ/QZ5
ZnE/j6HbOJnzf5yd147cSLKGn4gAvbkly7ZaLbW8dEOMpBm6ZNLbpz8f+0rN4ilCixnMLnYWymK6
iIz4zTfNGabx2ZIjsgO6kZjaRSaN+KjNTWT7DYbb/UEHiPdfY0II9rOyKdsgzaWuXiY7af9BQE0P
D3XUsZXcqok/2Jk7jX5pZ6a8iravevoMZpngl+LVZaB2aYt5g0qb7KjlpTX7bumaT6k3pdnXAqSO
ery/AzeybahXPLY5BWzA9fGe6h6G2nLmqGopwTCk5VUxUs3PpQWNTZf23ydKjLcAnQwNSvD6jCek
oKE1YO1rDarzXHha/tCWmFYgXrZztrZ2PXcgHA4UVcAvLv/+j13f9kpSoZEcXWPLzIqT08koQpsv
gkahJymaEvcnciOdIPKRX1OQ2YByTxVgB97OyqUDGHQiPEafrGlsfGTo7ENqmuaByvGwM+jmN/Kn
LpokYJvWJ7uy66oB6U0XsgdlzOKFT7pX2O8wiW6P979v67LEuxtGGshaGnWrg904ozkNTU1fAsBK
T0dIjyhaWHVi+7WCK8XBEHD5gkSo5oMOjW0M0tgxqsv9X7H1weCOlpYrds03cR9b7xyTOaqFZTxE
n3EakoE5o6KVK0ja3B/qJQtbX2XsUmrnSIGAY199cY6Al9GmLQ0qEsHpY+fJ4gf9UKf0S5GY8UmI
eZhOnR5K8WZOlPQxammgweLN7G8ZkPAnkJNeezWEBXTRQdWb7q0Fogn7RsVMn5PI9mSQjBbqRkrc
1Z8rITOEPRtIrb7VZkoeSHoj/4DdSL+QqkrlhJE1iuieI2Ifzpd8g4FEsodF3Jhh8CzIBKE8A7ti
TUkYqckpmq0rF0/NP0Ot9c4w6g1fqKOxs5YbwQ9BAJhoVBMXG6tVWGr7VPcwu+fEZK04hmXO3VuU
e9ryW5UkSs20GmnMcBusn2ZFWZpenZssY2KOjxW6GbDWitDvPY0pTqVp/izxMT+OdvZt6GMogZ32
7/2ttHHJ8hOoIqF3rHPrrcK81lHIlJ7CMcVJ/aKYmRj8IinnI0Ah7YT0crQDGthcREpIS7A3qaAt
//6Pu6+Z7WwQzaRcMtPo0cbtRQCVLDl3CrH3/rdtriI5MNfeS51sdUqqeTRSqzOUi4UWyiWx4+ky
eLW1A3TcGoWH9QLoAml/UxRKkMbHPSJULk1kTgGawNlRb/E/uv8tm3tlAclB1aCkTgLzet4KV0nc
caKAryIlcfWwE77I0TDf9TaVb8sb5//oWavQCeAUIP1kzfEBBJj9fP9nbIQST1uoSPxNPWFd/hu9
IW+FklDWB+N9mXDoDXooUUdS05nqzdidaRumO+u4NeiCVQJ+gC/XjY50RWcqR/2LLnccAZpXlfDB
0Br5VsRZdekjWX3QOwiP9790I6gsLEJkeOg/czRXV0DdVIk9jgVAsDgpv2hxbByjtgKkOBvJYVTq
/M2IyXcQj0ROTf4v7nUL3gTpDh44t1UbNZn0EjEIziVNzreyLeVB88p/Q5dKI8/+cWeKbzcxdQ3A
HaiFIIysruvJqdZqpa434SWeHf2TY0xYLnhy2jn7Ny9TXqUoMdGoobLA38uv+OPsT3rVVi1djYtX
Nu5z3dflu84Dnt+JznmqcsPBwLQElAh+6a8fGgyNyBCvUuqLC17p9dB554UpZMfuMvZxp/qzHVc/
mnCeJx8p2XDPXvz2tHIVUNLwaEnRrqUt8Xq4aHLNGYPi4ZKOXTT4uSWq3Gfii/YpdntTOUBBc9xg
liU6AhUPD90X+iDJqS0Lz4/7W3lj2nkgI7OwnB4SpWWr/zHtadoilpbKnm+XHhQVgPv5MWI2vqZV
535z1aozT1FjOHDgYovHxF8Pv6jSEWBIj4imq2u4m2OjH+jwX0hbjKBoKSz57Ww3vsyS/rGRoDpL
IZwHvcu//v3IKJctL0ti+U2zwuvcgiJLPRAAwjrI3FK8UaVZjb6Zy+GszZH7pq6r7gC0OrzeH/pF
deFViuZwnBY7WPYaKeFaLCl0m7BHcJcdMDv9Q1a3JhoaMtQPeh/P51FrlMcy7Yzv3tRhX1MlzSlV
DfgqNoIk9DBrvymt+FcXSm/nYru5TflhSzjkHyCHkLZ5vRsKA1PpONX7Szco9hdX2p4vy9k5w0HA
98uLjc+QwIfP96fjJs2g+IZ6AgUFRqQCt9oDlUIhFzR+dxnSzumPSuilV8Ts0k+jiWjLsdbzZo/p
eXOlLfU+XACWjs3ihb7e9UPGAYzK/uJJ3r2WnkxHlTL48f6HbY4CdggWOsHiBirWOMihFW7D2eJF
/tPwYvnU6vOeSdzWKLzRiELgBZYeyes1q0z8NdDh6S/14FrnBiH5Ew3IvU7B1ig07DHbwzKGFskq
xWgmRHLydOIVUCJ0hI6OHUxu7excB7eIJBYGWA7IOmIBufxqmLKiUmHj034xB8c9Q3ON6oMMbe29
MBz+q5MO1BkogFhPc1IU76u8K9wDOamBq7JozeFwfwVvtibsDXAkJhr2C7XqRZzpj9uxcNq4dLRq
XozdM903JFUXv0WLI/Ztr0BWdiTv+n1/zJuZXsakvIZuBN4YN022tizivgEAdlFIT993Zts85WU4
7OzNzS9zqeSD3jEBWq9inlskltXDEySFieagML3ukqI2/4H2rX7GpMHbs0G/CTT0wzlq9NVI0hYh
+NfbNBpb8PGaNaGobaZHDzjbo4OG9scRYWB/1CLnjABzdYnaJPrbDuIyMr0E/iLGUEt+PbKd0AwC
BYLqjlKVJzM3oMhP9BJsD42KnVR8+bNe3ezLWMQzVg8N5BvYs2vgc9uWynwB2mwe69CbHtvajj8O
NY4nO2PdJhIMplncmYRu3rzW6rYe6RA6ra3Pl0Eo1Vdj0OM35KNucsqHuvf83mwSzW8bq/01RJ75
5Pbe+C5NqQju5BC3O5YsBkcy+Gkmx2V9AylKGreN2RsXqWRIbcXAGsyu2eMD3U7tMsrynZThbiWI
lzIOQKzKuLRpXAX6JIZgMMbyY9JRkrx/BG8PB118VNGBVYOnu8nvU1MXYZaoxmXCi9d3w0w9TnPj
Hts8Tw4DEMWdXOQm7FKvQQWMf9Acgeahv96hBIUe08vY5JUk+jNKTdWPokjnQx6Vi2Ik6mCVD75P
3Xmdbs3oUjxF4YfV49H9etgC3qSD8bh5Ad0WH4Av9YHQ6CAWirEnTLk1ozxQlx4z0wou5fVQMprS
SpWpealEVl3jtss+R5U9P86pPv3rTdSxdg7HEsFfH0QAOEQSjgjH8cbFDm1NLSljKHGDntT/iCRz
qgfcg0FpG2Ve6MT8RrHOos6dAMcg5SpNvfh1fxdtTO/S5CJ0cMcS/lfHM9SHRpSJdC5zuKjneE4Z
mFmoHV033VNL2TiBbCFg0HzyRrdrQkNe6hE+y3NhxGeYQvZhZm6O9z9oYxHhCyx+E8ga3TKD4MVZ
WIp5Fld45dCvsPBmL63uAJuuPA9iVPZixuqzaE8trpgOrqLQ6ZnJ1a5xaI1Kyu7iynPTfbRCfAdb
M95LejdGgRe6aFCRhS7Qttd7U9Sd4U2NEJAYMvmERmt9mLGh+3B/8lZnfPkWhAGI51ShN3QcHbNa
jDYncTU12flIJGpHXNJ/Or02l745GYSHiPbw3x2Dl1FBCZDp0k+gubUK813bakDPa3EdsJj7lFLZ
f+hDI039QaaF5xdZtXAruwQorWZFxvvMpcnwv/yGRUpkkS4j/K4SVMwcp9E0R3HtJ9X9gNT7+G4M
HcevojAN7GSu3yqKV/nIyeffhFmXn/9+4sEs0ePghUESvhq+FPTDENAorvTetKCeBuN76NiV35Z9
G+iKLt/CmOHW++tRMVikyQ8qhKfcGsg+DzU6F1NVXGcYOM8RFjTnyh6bL406um/TMvs3oTH97f6Y
GxuZ/UUb06Hyf/uk1Qop2rnu5dUrKuMdMquI5iuquNwfZXWzLluKniwBePH6BYa8Kl/06IWNMzYW
18UG7IeLDWl2HKohKy8SxBnuEvhiFH6fIjjvZ+hR18eyCetkp9i4ulxffgW/AHwjdsrsrdXGHlrX
6zQLL04Zhs230Ox/TXKyfDwU9U/3v3drVl+QWJAFuMjXUTLWyhnfqry4VmHYnjykvU6zMWbn+6Ns
fg933EuooN62uoTiJkFbqJ7ltUnJx+nLIAxioHXZNspfYkBepg5RwEVJEH8DJMxf33eNZRWpjKv8
6jij/mUwBDS5TuHsvrWV0UJtSC96+xqlcVoeqM5Y+d8fDd6rPO9os2PeuL6TBuSAYHi05XXuMgWt
mX664uvcHYfCzA9drpPxjK2xk+tsrCJdW7SGKC2CC1tjlwakS6VM+wIZXdU4GWFX+N447Nk5b6wi
VAEKw0tzE1DRalcaZa/wAArlNdaE6SNsVJ5LQ8cmSFH64/0Ns34qL8vIWIvcKC+NZTlfLyNqc2Ra
Cqcd66l6PBt1WDV+Uhn5ezFopn0qQeM+RnbdT4e+1McMKWkaBcd6cqohSFVPisP9X7Q1xTZGQohG
UiNAFfn1DxrzOOpmbeLjUY/8VelDC0MYYa+dGsHmMHT8gZ1QjaBe/HqYbmyyinynuGZVUz9HQ+Zc
w95Vdj5m9Vx9mV3+eGBaS3H4hoFcJUKvR6+SV6v3MsOXVHjsg5EjIHRqo3h4MKd4VPy0V9IzFnq5
trO6Gx/pmTwHKBLCy2DDvv5Ib1Bg7jUzYlCVbXxSrGJ40LxO35nKrT2ERA0J+cLIp3a0Goby68C7
JK+vkWKqnz2lDt+VteqclRq/5jIzqfS0sYIK1tyeRIuKkp6N1SdLybOdJ+TGwaFxBYuURo7Gc2R1
JyVjV+ttHNVXWuPyqbct+ZW3c+W7RtTv3LRbU0sjftEDhdB3Uw5IS5yqtdSurh2F/mMvYRSxh/6y
L7UgOEjGF3EckPi3nndwQEOFl3J2VR3MgXzBTuNrUEzijBI+1RP1yeY9BtND9Ldbh5HJdJaGLczI
GwSxkKRCaQVbiiJO9MFoIcPC2et2uIM3s8goICoIIFSoyCtXCxZ6dStdLUsh1jidL+GC+XKq9s76
7QZdhqGECiUQSa2bDYr3TkKGGibXqK8441MOMtu36twrn/osH8LPetzO6sMw6I1x6tU+AeGL3JRy
pCw6o02OSkGqX+/fc2sNi5e1XXpFC0uRB8o6twtL2ehO3KRXWU7GSNxSSR8nM8ppGI1suKOaI8hY
1sXs+LGber8Mst/QhzSjpm/COFmq+8h/+2qt8WQabaP5rk0wNk5zmMefmrrMJCoxWbIH3785ZEwm
1HiAubDoSDFWa2Z2vYz71MiuSGOMb3CGTnAEEuFzLXJvJ9xuDkVyAcQUXYWb+0vx6Jzl3pxdoWhk
l7mJdX8sMueSzOLz/dXYGon7eeEAg967ISFGeQGuJ2pTDhqKsq2B6JsIRwO2uVCO94d6MSr4o6jw
svBwAHnGLYWoG9f0vm4y/OzT7Equqf8uTJoH8HkM77MCzWXyBR59PyrW4EeKJGb6gAdK4uL926nf
Yf7UAuG0zkTNjbSne2uVvfXcCgTVjg7CjkUw6q78qYahqfl9Mxpf0HsPZ18XORA8lCinva/ZnLiX
ciUaDbd3v14Bb6YLmV6doRABjjWpX6l1FfRUm3cyvq3Lgif84hGESPiNMnE0DrEEzJlezUQzL3M3
JY/gWf6yEfKyOoRswD+LyiAlo9cxE5Ri6wnHSa926rn4aKEFUySTfbi/Cba+hZNPbKb7j8LTKmQ2
SFYhR9MlVyufLDTvwGVCxmr+fsa4wWmILwjAhcrw+lswGdTjYmLGhkyP3o9u2xwsu8v//hJnFPJI
ULZAl9edt0mxB2l0EaOoU32EnJGdzHAwdrKMjY2GLi0VMO0lnVoDpmrFw2yB6scVtvDkHJ0oawo/
HF1X+nbZuXvi5TeZG6+0BWK/sP3Iodbl/iyP0aVr5/RKz3y6dD3u874moCqhqDl/HbW4OSZqavyj
inTvZbXssNX9gGaOQ266XHs3ElJN7NhLQSW9Fl5tHGojqhToINpsXEZXLd5q8Th8keB//muVzPld
qdbv+3tza3xKTPy1aIje2i2HViZl7WXXXubFdCLrc2solaJzr7aXZdHbVK/q5wZMUnfkxqrlwZhR
jNxJsJYwsp6FRT5XJ69Ev2sdHgVuskZYtdk1Vvv8bCD4rxxN8CwfWi2VH2N8Z/SHymz2Sswb28yg
VMvzg0wSE89VdFNwdys8apJXe7CMKQhdWVkoYQK2DCTY7r8PcDwiuWiWkhLv9tVLDz+1xoktKa9F
Nai6r81m/aFyq+j3aEz2Xkq3MaOvBtNf3wYZtqGWVYe82Lssf4NrXnSw2gbfi/SzkqrfitAqTvd3
0qrUu9ylcKZptXjkkHzg6v7pknaovNLMrpaos97PRDp8amQO/iMfEwzRkZfJxx0jBW35jNXGWYwU
rKX7SXFgDf8rGjQO+zLOrrlbzc9eNUfoMY3TBQEw4xDZcjj1osoOY2prl6gp+iCNqvpI/lj/bDBR
3LmCtyadwAhY112yJnNV52L3JIg6uyQWFu52jdp3D6Pnlo9dhPdJyLsJDG1WTDujboSX5aIkraZk
u6GurqqZtJUiu4ZtPj+3BaiYSlXcn3+/vHRi4FUtqhH2OntHt2Qc2pZEBlsk5SSVsDlB064+1rRk
P2QJmsP3x9s6m5wRjiXnhaO+2k52S3reeApziVw54k9jcbSizj2DKdgV4N3YRMu8YUe3vBrW8Vkd
7VEp3Ty72rVu+VY1/ixNbQ4mRPt34trmUsEFADlFG/3mCkibRMFbMeGe61L5qDrK8BBSW9spt26E
s0VmkSx6odpgz/P67Htq3XTOwEPLTPO5fyfDJhr90Uvm6ph0Mq2vdhIZ+gHh4Mp5kPgv/Hd/6daC
R8tVgJgBNwEqMeRW61fDjMq/08yk8pl0UbgDTqteIgUC9lWZ62z4ZmiJI77KqpBZ4FJUH/xEmTC5
9FvPKT5PSYoKa1qmdRPMVmrKo5xlZp+80sOP6v5P3VgQfqkHYpoYcEsKAXwpjbjm7DQNr5pMJPkb
ihs7R2drEPYxbWF6mQyz2sp9aFL9BXJ6TVxMD3jYZL41T+VOPWTj/l3elmxiQL3USlerjqyK7DHB
Ar071M4HLZySd401Jv9MpSs+V+TqYmfutgZcBGSoF7x0LFfxzAHmpcR5H+EjUFSHFn+icztG01tX
mb8bNL+P95fqJbVc3fVk6vRGgf8tL/xVGl2Gbq0PRR9f27wqng17jk0fflNsHeh5y4/aEPbFWzdU
bQhUdDwvQzf3lPfNYXqwp1m3TkaX4R4rl5bbP2maGzm4gDRGOL3Ne8NXpwy56TaVoxl0o65hOakZ
cXS0vcTIqGq7BnUYiA+KL/E6UYKijjJURRddkpNQ8+LkOalSP1Sha7Q+PlSpgc2BU9O1HrzCOdXa
iJPL/SnZuCMpiJNQEP94X65npMCGE2fPFGGNyZyOg5sNELIN4xC2zbQz1NZi01WlesyxXgpUr+8U
wb8aKK8Cmh696RpKXX7CFlT8gNCl4tmq6P/L7qKWiToCQjoE9tV2DgGbm3nUKZdB65xDVBhPkYbp
KFlg/zDPyp4e3NYZpeFJrZ/Li3L0anPNeaZ2vQq4P1TV5pBgXHooi1nu3MxbC0aN39KXDvVtd1pF
nDmqPFu5aHqrwneptDdNXjcfUEnIPt7fG1sf9OdQy4L+gUODNYNkrYu2TGMIXOSVLD87BQo9/8Mo
wK8pCgCZQFnm9Si2PY9xv9AIIlHXfkZd/EwXL90ZZSOg0TQEiYUe1kLvXF2gIolHoZkyuoaO0QYy
05QjHNnkBNdQf8jtOj5HmF4cIsGdd//7tra9t2hJgFICfL0+YVix6ZAxOGHdOCUB7kbZueiF5nsZ
nzv0ubWTICy7enXHUbrE1GIRWCCZXu16D1wi71AHHSdzUp7NRnNPeA8mpynSqgBhCQGbcNojQm0O
quGpQVeI/1hzQVqarTheu/F10PTwmA1zH3R1bF3R6XAOfWG1F4+a6k702DgKaN7gS4xIFsQ9b9m/
f+xPp7GrUFEaREBcqT2Vmd3y2HW6L0rvGaf7i7g5FOQSIIuEeY7466EwSbN7FyMO/LwS99TZofBz
JY+e3GrPO29zJN544GoJwKCEX4+USi+38hKZKteqqi7QsP8oabAV+fe8C4c9QOYazbfkWbAeSPA4
e8TgG1L1GMVli5HttWm7DtN0JTs5psgN33Uj+2MzIHF2tPIZb2UzbMwfZmFUj9Wc53vt2f/nhyzN
Lw4LrcXVd0dl5VSFQKI50SpM2rUqO5dh2p0GvSyOce/hczpWPVOhFW6AlBC3UtjVx/vLvHFWl9uB
GAWliEeY/nryoTrIwRoRqW6yDn2p1PmdG3goenZmUVix9xzct9aatyc1SmoWdFZXjz1RDKaOcxEK
okt971CMXQJnq41/toBG99T6Nm5zdhN9LqrIFKzXXbexmKsyLErlkuTDEEBXqh+mTN1zeNn8JNKI
RbISme91EJzyyu4sASNyLJOmP+Dta12mDK6L37eJ8f1/WC7eQYiSLApQazhGPKh2UejQsOK+r6xA
tgUrF+LDUaaFdhhm3gU7V87WBgGXjQoRhS68alY5TGk6I7EFYi/wbMTDXTPvgDGkUfgkFHtqD5bI
HXXnQt9aOAojtPAXUOiNMVKFWZCHsGx0TRP8LM3c9EBO4x17fy63bnDSMvIKKg+3dewQwgWtPVLx
WiodQAzbSKpzDYvnhPR2+6alC4GBixFb5/vjbmyYpdWM6CA0KBggqxn1BopLsVTZllaqPcRxkRwz
Y3AW59m9QumNu9uSly3AhaUVtTjlLKv7R8BACnmevLRPrn0c5epZz8O2OuBmHM5BN+i18iUcrMo+
GbmeJxdp44kdhLIBGaPPIdAYNVXdjypWhuopygxsBru8/yzyJrUx4AwtdSdx2JqZP3/t6kaslSkV
bZMjuABw5GBOPYpeQ6v7Dm/Yv198MBT0lhb7SMLcaijRpPTv6FFT/5n7T+o4F0EhaR0bSlO9KzoM
s5u27XZWflnZVaKyMEfIIMFWLwyP16uBHm1dFTU5gyO99LkdtMm3FS0OuszQA9cWygFhAPM7y6Me
+s7Ln+9vvI2jDCpnYatTa1zC4Ovhe9yC2iGN4qutS0MeolrQOHWtNtfP0YhbgT+pDpZY9wfdSEN5
HgCCItHlVbJ+x+eoNAHERGLeU/TkjdYVzckahsyfFaGxiSixalnZAxWM/5KPsAR67i0wdBwxqvTr
zx2jMs10MJhXpQztd4WjljT8cD/T09rZWditmYWJgNzOAsa7cQd0JhusXr70QtJwSekrQzvndqaf
7ZLKZaRW885J2ZpVTCV4FS188Rsh2rTLUwOEYHqNoz76OjRZCeCqSo+1pU3OA25cXoHhle2deL0r
+c7gL0X31T52lncFymmkDKzt641k4f1IV7tiZrs47WDTKWZ1ELJX4wcDJYj6GKU4NjtDH8UHo+XJ
SxckVnUfMzL5Tomb4XNUK8Bis0hv5Dt4eLUVlJEWPjhG12bPYZi0z17t1m8RKlX1oCzdcj7VrlXI
nROxEWjg4MHt4IbE0nW9Occ6rsy0ojpSlen4zppKLfI7fHlO98/A1jAePRPeJzSMbqpMcEEyZNlE
fJW9Mj26HUoz0nT2lBE3bk/0NNERYAsiMLvOJ+3Gmjt7sPNraZn9fDCi0kMsWClByJmUhX/c/yZ9
YwtiQK0B8KF5CoJqFcZ6nG/KbGmWhEbjRqewKcfeB6Glf0xyc+gCOy5l5LNNW/086VOZ+ogWetBO
m3ESP3LdSucT35GIw5RO3W8DIaw5MEe9FhencPgDxlxBlrvz3LA5F3M04r7aqcM7U42j4WNr21EW
mBKTg6Crwkh5QOazImL1nXhjRp18xlB3rnYWcmOKoTehLAL0jiLLer+gDpF3TmfkZMsyn4Ow6oez
EZlxieMd/9yJUWv+6nKDubz+ub14IhC/Vxf2LGTbzwkI0jDpNTdA/EdoQZerde5LS0RdEOtt/qNN
zKx8VOHTqucyUtLBtyOHAhO4UmyDlb7WOurzBmJ1w5yX1c79vjUlKP6C6yenRx1g9RulquXz2IO3
l6nL+qtld1LGqfEtIf5SAPBlOmDSAfvEUAfE92qo1iziGJsLcUU9UjuhENX+CvNQYng+y//u7+6t
r0JSF67H0l2lz/H6houW7naJLsZVbQv3NGWGfWgRfwjsTH66P9LWMSI+AZCjPIvOqPF6pCHMugyX
QHGlGvND5Il79JDk81WUJJ5Nb+gD/C2yw6CV6ff7A29cSi+WKEjXIHN8k4xgMRipucVsFkVbHo1p
ct5OgL/+vn+7SGVQlUH9CCmF1S0hGlPIpm7YHnhYXeZMKY/xiAmS0ml7ctdL1FlFJYaiHklkAqK0
TumSVg1zXCH5IDeKH+J8kEFt8yJLukkjAClxIEq1+Hx/Fjc2igcCgh0CHOEW7xy2iytED3UmmeoG
MFQTvkk1XKwKJ9kBkWxsFJTvYFcsOcat+Eib6F7NbZxdh1Hp56uno2H6EHOZlkFljLA75rQYx6ce
qKn9MYpcPdy7jjaynKUbw6VMgLmFPbRTnatRoULgUc3kV6hQs78gQZJ+0mwhKr9x7PwTCkZUatFD
S+0PylRCtKnJeG2/s8zknd4Kuzj30NTfgPFyHbL7KDJ9Efb5nh7Vxmbg0UNjkoiInsa6qJQ4Zt+l
Gd20kpTsnOuj7RdqNl8Ky5gDkZPfh8nY7zBgN5cIkCavSepLdBlen2W3LAY1dPrs2jnC+K55hfg8
FXLgXW7G57Rps8ec+SW8qdb1/jbcKiaRYXCKCce8mNdDUz2aJA552VV3prjwkxx+qg9TZU4DgT51
dSDSCIHKQlHKYDGtNvD+cg14q32lfLj/Y7bOBBSABTpOckij8vU0tNLg7exYAkk+u3J93vf6tyQy
q8XPQm3H4/3RNu4xWDKQZKjFLunP8mv+eOLyys7joiQAAf1zoDk0qNMhunW4P8rWN5HvUo1Y6Gs3
4iwR+QqFw45RhOY8A6I1/Fid5DEiLu580NYxIxmloI1L8VISff1BWLJlldLaMNisMDs3ee4kgTHG
ztcxG2KDfkEnP//tx8HCBUcEnopkjszm9YgopcJk9tL8qgsUrX3XxPINPbqytfxinu2d0TaKEmTC
L4bIwO5vVdqkSRlQCblH8DJHarkrUgR2ZW5lXzI4wOXVzBu3CloIguWzVwxx5IehB3x8qi1lOtsE
4on6cNSHRznYaXy0K3OQx0rqbYjKi1GZf70gyLiiV7NkHZDb1hVjvUHsQaJ9eLVAHx0Tb7QerKws
Lxyp7F3rtfPOeBbT/TqQASynOwlGB+rQjcMBeLqSukuRXkP0VAPSjjpIXbTupdE7l/srry3xdz0W
2QcFUopR0DxW8Rk5JUyktFZcuVSm5hB3PSrV9qLV60OtVz8VPNu/h6KpivPs1EkXTNA1Rh+OahrB
la7KzK/aPLbfgEofH8QYeb8BMdUd6pgj/uJ6NAzRAaqrPRz6dCAa7/z+pT69+v00RF5EB4GJ0kx9
vXWdGWFQpwJAlTha/T6k3PZzCMnroHrqsx3UoWX+y8PRgwWVe9xAmWOmH/Msy6dHWwqEY2P4NMlO
0nN7gtHuQDYaYAyFtxsBZ+azw35rCdVaUX7SEsX2jcHzjn3ea5/Lbvx6fxI2hlsq91y45Fi3QtyJ
og6D6BMBc473SIyU81OXzgCaPJuijjmne6yZ2+BKT4isGECAu4GVSU2ueCWzwP4kbfJhiMFkj6o6
Qd43XfwSp+4CajPdyX9u73kwzahU49VCwkpP/fVKwwYo4LBl/bXM1Oo4u41YxHednUC6HLHbLUXL
lEctWQ78uXXny86TUO0z4V2bqDbikw2LJXqSk2MdPW1SYj8flEELhnh0vmvtUDTH2Bob54BsQj/5
uav0v3GmkPpCS7O/taMVvStDEedPVtVgMFVreV89wippm2CQ41TQZq7jCEiPHjXncApRgKqiduzf
Y+stbD+ZMV8OxiwUWLJ2al4jA+54/9SqUL6ZlZW/z4myEWU8PfzmRlE8+7YgrToAO1T+m5F7mg5y
7osnLY/af6ZpFPmjN4/jL0vr+xRqhNXLwMjgdQR8Six8ZMgQUgMw1nxZjnDsj5RFrVPVWvEUzJ4z
Ze+RbxKfVJln35xUL75p45zW51gXzZfYpa591JJ5nn1RDwMWKV2YZf+imxHjCk9tSPFdT8SDX1oY
XX4cQtniqgA3MjPPw2DTOvGUbir/iRKDGuE0VdYHRS3cn8ngVdYxIQ8fzjp2VRkyCllbP2YKrdLH
HLpUdOisUWRvulyZ1DeAxg3jZy+8RPFRnBnmX9xoGRJEldCBq2uzDIPEm8TbXLcVIl5dl2jfyLD6
mFtKGPWwRUZP/T2PlScvil4NxtvUKOjN4o86qjpXs6NIUV8xGgaY+lt3484OwGHJkXzXsH7TWZD2
Gx7w0zmb5qoJusVA5DJSceovwu3F7zjUu280jMlUcuAMnzsVXeLLKPg/+KAsB3lI20kffWTnHNxU
wNyXGITFQxUAIIr+c2VpmAF8x3T2O5mLH8UUDZC782igaVG57gfUXjUBIiyPv1ZWWFZQzGrxvUXm
UgS625CTTwQ7D4wbwL0jjgx55YPm0WY/nwVQHVFLD8wVjPnfYYQmVaBpgD2A40dTdACn5okD5d7x
SzjF2hNpTPsdEFErj3HZZPWxF9FQ+zUGYJ1vo4EuAtdD/zSorbn5jzNuHVBgy56nxpOJn0yt/ajI
zgVq59B4zAst0wJeIlmQhqXdBb0XJ89KU6OFaiEy2/nQ/Ls3WeqKAgfCov4SVZl4k1qGPCsyL39O
hp17Zz2btPLQYCYgAg9l1uekLezUV6TejwHbP0vxjjNVw69ny/lX643w24x92EORjsl4hFWDYZJU
hSEOrUqceYyrSodckpXmQ0y9uvDVcmjedAlyTX7mROGzNqvJN48QKtCaTqKPRRamn1Srmn/EStrM
gZXE2hSkehj9wh4mVvxE70USZLAsI1/Bm2k6hJkj3UupteMXQ6+M914pjM5Piij7Mmaz9dmLzG4I
5mqyn7ocZOkhTtzhV2Eqk+53fUH9snbdIobB1RlQ/5syRdXYwdD9EBf91PleMfcK/3vnHVO3q0Pk
94v0HaqVkcaXJf/H0Zlsx4lkYfiJOId52AKZKcmaLGuyNhyXZREMQTAERMDT96fe1KKr2k6lIOLe
f0ymtlwXFU1lsC/N/hfbHq/ykjWRKBX8X3/l6Cm8lVBmD0clslLiUCfJhCa+PUd2GB4Fwa2bKhXk
nswlgWaF7Bfz5ATxvJS7Nv5DWAc9/4iGuZTjkcrCHiYShczW4b3p5v6LLtEA2/Awevx29zrRPIUD
Bek7Vd9FtDfrm6j7pS4mW8sjpxSCF2SbrSYuNxqm/7qIJqC84jCT5UJtZ3XWIo5fY7c1X0uc9q/B
sHb2pONNR0W2xOIxInSrvqAnxwi0D9Nal6KfoxWJFkBgycCfeUw5dbXkpnb8S7h0sj4HChIp3+pl
vrOd73acdNK8VL4P+DWEzM25Strgb+M2tTjt87Qv567bU6Ad2JffwTG0okyByuiwJBnrZXFEtRay
iaM38L1Zn1qnnlWOL/P4cuB5v21sNj3yw3P2N9qIh7nIakdezSFLdWGmziNsgrDKrox5ZrLcc8bh
EY9b+47AAg3YtujN5lnm6o+6riYaZQbl/iFEX7/1aC2IMFj87qOP9ng61WSdxXlmNGF4ScPfVbRN
8+2xwG0W5W3VjF+mQUJUzlHcytO22SQpptTtH3zsAD89XAm20FYITROVCF5xcoNBus2aji+VdmON
Im0b/hzfAhNeR8+ZT0c90CfnJ9SvhZ7Ubkn9lZ6LNBH2dcSlw2hKj2dEBc5Ab29H4CB5KES7e/kx
+6QJAtoSfBoPx5GcUsckaHASB/kCOlWSJcNw3K+VW0XVZVHjt+MvCRu+FN+C+BdR1/lOQTSeJ0+t
cfxX4AE1kYBpEOitSgWfi8yyO9xH2A2THY9LPkm1DhT+9fvPwG7jbdSJJcnDekbcxBXZPez+vL+E
qjteVD/xrNY0bXylFXPcSR2M05wdnX9j244gzH6u0+kcWrq88mxc9Y6skozE3Gll2N8G0xZeN/Uq
/tSKY4HKOCG6Ym+36WUJA9Gd2w2TywbMr26I4jkm6J9wubbj4v2hka2lM2DkT1iJwG445le3Pg1z
Yr7G7QjIGcbYA5osF45Bd1HZHSaHqi73dU8unj8sUxFUUTwUBCHqf9FQ9VF+jK4Q53bXieQtq7Mv
TNwzvZqcJk5+KG7LggrxQ9Bw2dCPCActv9Ym3g5mC6HAolUf7rmHrEAXXj3Xfe6ZIXsQtSA0xd0j
W+w9jT95GEzt+9av4p8afbOVVSLTHVTbiX/Wgat4/yMnHGCc+ogBg6hHBEpcrN3E7zkP12F5OFJ/
XYqdkfmpcrDDnRfO/us1tlVWWlkxHI/cRD5Y4b6myKkb4kCx6nHrxnE1v/mh8g9EOHX3PO8HrfSD
QgCbU7GTPozkDWxlYiueSeVru1x1uNX+BYMzPHbOQMtIJENpijpNx64wbbbZcu++Ty1YjP2nrVUT
X7V+29wRVUXW3kKHGXqOaN4eO2L198uuMPmfOSXcx5SabMtQ4O0ntcoxu2eFb3+S+c/uO4dTIssh
2pG67c63XIL7ZudEPup+PLkNaX35WLtcO9RYiYRAnN5tbh2nHlWuZ9WPhcFswf242ZFXlNP+33Do
9vFYdrZ/LxQUaVLVcPhXhx7sZ+at9WWJhyjjfdH2WcW7+iH2QD+7ruQaJIcc/mGYlqnKlc8JWxCy
LwlfDV0uf6friElJE3QH8Wzi333a8oa5xxzcVK1MNT8B0GdezRzKhdebkVIxR2wqr30V37HLNTZP
SPUcy7ANVvd0dMr3CysmzsU5sFFUItJBRtSTzuDzimTpAyIg6gqSSlRd7pi9Gnj8hHO7EEoh83Fa
Nv5ls2UPqoe3455JqFqtTGbMZdNwhvBnPYNXS5T6v9GP1gZnPkMsckpJe2O/+Dwr1b52n5SC2or8
WOH9knKsX5xozd6TxeWSr3vO9LWl++ZihKjm80x1INFEse/NINSjo6j2sLHDAz84UCjxoN63zN1G
kLtuvaIMUwxXvW2CZzmvfcD+4TVBPs4+msZsnb3h7E5OiKA7QqNRwmpo7gozVA9h+t0zK0KYYrRI
Efl/bFg9DYa7L8xZQNVoMsgcApUt9rI1JyC0+2/1h2O+GkLhPEnpElK0IFR/8b4FIkU0E6CWtzHy
8Rx1hH81SMfC3xGLSR+TNeuvrBknt+joOf9YXK++FRRs7LTaB/10xZ7stQWWCm4Sh2WnYzyU4f0c
VgPcYCq8G7M7nrlIZHdL3qdmfSYmJeJTu1FP+9Eeux/d2LY3Jq5MVwwJCY6Fnkb7NiHa07nwltjQ
jhpYW4h13nRODEw1UsNsOnHyVgbxIhvYbEoeVW8ooJLmv6ILN9KKsiZpc24Zx73zHIQgP1gOkj73
iU1jldp8+TQ1jVpyon/8v9jOI0aQbCDBN5lGeTLtwEMW0l5hcgI/pscaSaPKSR6o/gtWT78eo5xt
aRk+Br6n701gllbO5bZ3GuA8td2cV5CWqG+mqfm1tEf2gGGB+/+I99mcF8akMG+nrP6rp6D6A+3p
ySJKJ3cr4ioc+WvJVr1X8EifcxgxYQs3fpIEBs754MzdfT26ELD7ENk/tKwQl515+KCLUI2LKXcm
r//oeJ/fvhPGnLNhHnl3Dm/9IrVPdnhI1/T7kJa7zjumlz+y3/jx/GXfQJfxAdxX8DHm7Dt985cV
zX71Yy8WCIGeRzSU49yxTWyTyVsRcghXNuIDG+MR2tKzY8gFiKkK9B2KhigsumHs/9KoM/8N64xb
ow8JeMsnsRxNqVsnfA9XdrMitIl5Z6HlIOPAQieZcjzfdrUMm2L3mk2UjHnj9/cjiRTRR79/RDae
xpxOE3bLyD+CD4yiTD5Os2lbdlHWz/iXNvXeVI35jFaJlKOVrE454hTngYk9Yn1dp766bJP0TL6u
2vJr7qOpOdG+vWBeQGepuRXt/ls2hNDlOpldp+CCb28qGiI4beZu/88xdfND+XZpfw4eUiDlyPhV
YBTvzqPZM8wIasyCH6RCN2OZLrK+pNWsu5K5c0TA4u3beJEb8Qy5nfegZs6u1IDsxF/ZnGXo81pL
2xduFX8DxrLmGqeuYv5Hk2ja5WY/GnZAsL/+9H1pfxxOaHUeIw3qSs7o6t5OQfMVxzpsy2hx+qfN
d5uh/H6ofygKJhjcp9idCnwFPjn3bQLQtmjUc4bp8Ve6x+tcLMZYt0AS4nD9Od362VUHnrTMOWgs
Z8m1V0ObTV7OaDW/1Ome2iJpSaDInXl2/vRcGv9VNlYfXVAfWW76bOXsj1TERhwzdXmh9VKOv9HJ
irYfl7e9TyKawh07J2fu/f1X66rmDzKZ6Sf5S/Jjjg8vudjNm3SRkZBd50u8j9wYclhVIQ6ZcPxL
5MC5ZMNhOe5E+GddZ30fNPy9eUNNwqcdO9mzdR+mIkegDbhquKujwp2seez5d09942TOJZbe/ruS
MnuqNt1mZeUgvOJNmGZu5hAAP/+/RSgXyBqut7Y6ROH0a4AcLD0ivzRmaF46Zt9LJtPswxxxyDme
DW3EeUd2dz6OVfaPzJ+pyxkG5/mUzVXYn8lFSNsiSAUH6l4Z+cbU6N0aQqXXPBwjj4rqxFuWs3Kn
9I+t2v0jNL6+ibzvjDr6LPdPjmuelVRH/IWZXAdOSRSDde4BAXzqPUof1uSYjiKI2+Y/5qMszPfU
GW4wZegElGJFcQAeMFXXYjzAkZbJPcylzUwLZO+23B7xMScZC20gLy2bub2aKV5yMMVHjncSS7/c
oVvZ96LRaaO4mCYgqMGp+e230zr3+eIPPddZsJv0hzMa92UV8/qA5Zth6AiluGVoZl3bRV8PqCSW
jZbezQewaw4nYC5E6dfnYiSU/CQjv/7pUqZwNfi+ejLHshAKn9HFkVdealVpKpGM+ZFuZiAgIk2b
Qoidt2PFUgFctvn7KQ1F/9+xedmH6+i5pYws8yBkpyNb8y3d/TofU0DyYl3H4DlwN/XR6szS/Din
xgA+L6N7zd64GiZWMzcFlV+uVwiA5TqPUmJX63Bk34i3Sdy71MdP3/nLwjljTITtwAcZPbUi9oay
9ykD5rGaqJkKvZjAkzax6jPuN7rL6i05uOuzdHntWls9GRtUVQnJ4P9b+Gnuu8zHT5h4ffrTNtry
GWX77Ub2k48KSZbMu5alLF8qQO08nLP6jybOsS6kmkZumFqk02lka//nByYVJdnKimtFb8GRR2OA
LVQhLL6vAsmdOgHQLGfv22F3o49pe3D6Vgr0gDp7HON55YB23ANgI5kDXTqgrcPpiJTDwwDj7eWu
PPwbtao45ANX8TtZLrjZ0n6TP53QE3d0JtgYRM+qt2Rfl7Bw48Y+m9av+b7qPb5xZuUkN8iPUw9i
aa0tIbd1Et9Q7my/RrLZyMJHP/c1hjuwTB26ZPxK5CjMK7pfP4ct7VjfKrncMZnt60V+W/3yrAHj
Keww2oeZMfZjyOKVnBrI+JeMDi3BQr60ijzINf2gzKt/3gic56qwxKSig0zZxbpDbY9ZplrBpq18
7xTKQ8ZYqhL3F4SgM18Pmt06zyo/vu+jKrhJeHH9PN3q9cPWkfyPCc7/CuQOFyAoV6WxawwI8hmr
pBNMbIc3X6qhcX/gIR1nhNWVsmVq6vFPE6x7CoWW1QshDlm8nPRRz68bWJvP8F5344lZAGgxWY9m
yYUU01fvTu4CB1TJv9tcc3z2YLZpaVLl8OYdVj4unSe+UOiwY/vTuj0f3mIf9lCY3zwfwVNMM9d/
ApSzy+2COpRozGr6kORF3NW1qv3L0W31n52JMS3mdocHzBKWsfzofPVWm234fXSe+74N3vhrJivo
3ZHLHF8M+sEH/PrJn6apq5FYxL1rywkEbigPx7MXdGmoChky/X8HKvDfCyFG7/1gpS2IOmJxZVL1
P+UOzl+SJBXzzK28JGsadATnuV73HIcV8XmdXyEqCbn/3TwjmjnLd9lncxG51tpLNoOwMLYo/Qpx
7f9sk0z9WiOhfnhTk3RXWrquKDuyQcLCcJnYXIvApRrCpzwu301YP1fOtNfwcH77ZjLhcGxa4wYn
pebo3+AkO3AqlM/70awkboq+GUOg7c4dT3A+5maMjU1QPST61at9MXGo1UFyGYiQTnOeSyTP/HRE
Deyre8tBxPHWVKqCeR297QspIaeKuwtK9SCXlHPm+/pm+3jMn/cxsewLmi3nOhitifJdwSPmY9bZ
NGf02D4mXANDju0lBYtrmWXzHlZgyKexCWl70JwwuUSA3UCZrDxYQe33/xYABvBsz0WMOS/BcA7R
FnpFqGmiLncxY8fFJsLRODk9K/ExkqqSRwCFe6lAT2ukJH3/uHYTPb7CyFhx56osK+p2mm+MT7wb
H7Hd2lLS6nxHH0gWFzTYuK+VneOvBfri11BvzBi64/lcUfrO4ISRCjmeFiejxKwf3nxtCMi1TdK8
bGuwBS+0W4RPE1KycTinIyL8Nzjr5d86+Q5n/JKu1EVeFu666EJI+njX+dnKPjPJ+dZr0HNcEcC3
ydO+qepj5ey4ZjK08tyOaCiKPtbqM2yq9jipqk9n8ltjoGf6vzJWZ7WtL9NiBCgrZ7a4bIle7zKt
8YJTjb19icl8b2wsiD+jvRsf98ZLBpIO5sAw/Lfyzoye/9ht1m1OEwatJk/Vsn+1Mg5+KJHsz9Ho
dW+SpzQi6Xgyj7sN5j+qneLXAaIdBK2JWTeHoF1feuTW6jahTGRmI+oNa+XkMzxv0muBhLYtYpfg
IG2m+xF0dfauepUGWwcIE+1RALTv7kpT1U7rkYwBC+alPsEKDAlTTrszubsIg7uTmL2KncsLmpuR
UjT+54FuqdxJreeWM+frS+t0wWMKcsq4gRTnnyEN9G3tFud95rN4+eBm1Q4vtHjYE9nWPxMdhNAr
rMhBgeKgvdFgWmMplvEbB+SUuSdYtle4sHwzndqKjwOrYeMbrBFDeHYFNvbP3sOtTAv6vGpS56qN
SSZjoCSRi42ewwEZmibDrYqb6j6yoWuLbZfZr8FMdrryierdL5sk5fUbXHDHK9+wxJ0iX9rt1AdD
/TY46GSBL2YgHbrlRFy4xL62pdjFoX+4cd1WJxscSVYOQ5zqvFnGxJQKKUbKWKKHJxwbewsxv09I
sRPDF9Fls/kFEKGWos16N/0Ubh/BCqZidm+W1TuiPOH2FMUyBoxnOq36jpeJMf0CMXRc+cvK4jDF
4yTLScppBz/FunEKvMFlAWxqlzSubEfgcaZD03qPVIRsSDe54978vUoB/4foO9VxDAPpnmi+sK9b
suqsNEGicTDHUFk59STmeODXN/mFjmHcSr2l4w8ubfm+zSa4ytp++ttxg4mrDWVud07NLttzPE3Z
g9wW2ZW8LEAIrZ9MgjUj7rKT8nCL5s0aMSA2AOzj+ft69K5r06jkrmVR+Fv1IY1e0xb8Vlrsqmx7
bxhySzqLKrIerwqpc4f3FQ0hk00OHKbji5eMvn7co2Y93gE97HJ3AIHHp5AxRuRVb+p/uPjq/eJB
3ckfkh4YVoJVJPJVkUHqn72JKIwSUDCcrpEWt/V5S2ah7sN9rGxemyMZrg1w+swmGlKfzHvBEAwa
3ew3MggX751ji40mG3EhNHlj5jXO+4Y7+N66fRM9OhnBJ0HuZLvVJ8yj/TNTVRVf+8D49UM8bSx2
XRrtfilddXyqBijwz/pt3rxoHjTNK+9C3InG9U4BR157amr8fsWm6ZHm1B2kd57SemU35fmBSvUM
IW4N0cGa/1JV4Q1pVLH+kX0P3S+UKaT2b9s768IbzOGTd6yPfF9Ls9h7sldXjjbltjNZvX0Q3CXW
xs0N267sCuwRLZOYMYLk0IobP/6r4mjMLkD5si76dIEfEVGdbSe4iexV7JmDFnA6/L/BHi72qa/i
ZT0p03UZrOqglzsTbuQWiCyc3EsvfN+7I2DW8S5O20DqOVRMqDPn3PRlA2d2KcutiG3QcKHn/vDM
51i34CBdtVvD8JJ5Xxt/+HYLBDd15wAQU7+QMzb0eUcfrb0VUbsFxYg5geGWBJ6g4IeetnfiedZb
j2q5+ZOLJDUFTNPgPTrVlAaFSMfMeQwZ2EbCGY51u88qk0JJ8r6bn55aZ3MHNp2E7x4BIMlpoYkd
ZkXtvrlp99ToO555TxdslSO5nJoXoAwVrvh825bI/evBa89l2gDFXwem78drYFzSBNDbc2lo/AcL
5xSXw9Uc6VGUUdyY5eKvyIdynCq7/9wDBy257IwLmOMCnRfTruxwNyQLZ3/P3rqUZh4QpFuyamTe
k/zc5wgj3B+ut7WATE0w74U/hplmFSIQ9SYDaPs8xh1OGS36ok8sqlVwrqeK5L+a82G7HbKJ5wZK
+7ClZtRRv9pvswR3U0MMjl3t6pSKXt2Oj7lWbXZCAxDbolJ6+/C7YwuLDCP0kfOA6fiq7pNWn5fu
iNkaMkq7T/6wDbqYQwo8y4Watv1UkSjnl0KH0/7WpdJ3ISfDNX6OltFLbjK4VJZCcgyLwBn44NR/
6Zd5shWOFrp6VbFhKrXFQsHtUTb9ttEAqnet7c13jvde2iNs2hMuGp8fKz7wzwhnNuo+M0P0xB/O
haj44V4XbRavPPSaEWcBj//J5rRQVe/X+9XMy/4aN+SD59Qrp+6tK6xrzmNmmCQiw3wJQ+cw1om4
luNNW2vuwU44R1yi+Dhgu3USjHsBbDoFNxS5hL9C1lnUdq0m0C4HnOwG1oRqPV7V7lKwRvtcWkEn
DDC9Klur6uxubji+QDws/GK2VtY/AC5g/ZdGazBl+Kz41FuB8BCd2QJ1Xffe9grsLurzYSvSRXFG
xFM5phiFb0SUans/rIlzFyGnSK+BD+Ixd0a38X5EYB0v3EbVVmpwBc53MKRfPt8CSFzYhbTEJAgN
i34PSMJffDkCyHmyEmed1LHM24bl8WY8IiKAaUbzngBi2Sj8PcPbssQOlkh+E+2HCD11lMocTVXI
+BhpB59U2JTtgFzn9yglg24AG9XmSdAP/dWsmsV9yDosk2e5ydS9c4m348DeQAigMKFFGHJwAgTR
iWzVlpRKyK7+lNoBE9k6Lzh5RNuD6XoIfZ37oEJt/jP6DuB467QQAu53g5w9jW3FmhsitI5+jXHj
buW6kSf82eoqneAGODZ7xnHgGrBYl+d8ctm5LuEMQnl/+F7blA461+CkI5Ppq6EOl/WcIQcUv9bZ
zkwPmOCGs3UIDh/7bVdXhkbaZ0n89I+Zmt+59Bt9QCIi6ygD4UXDbRK0arzmUpMIC20DItLoBV5w
boKNBu+gke/AW1VcNFNaCVpgovVLHjpuyAPo1/B6rGcymDacH5/j6C0PBq7rHSu7/T9M4oL7a70H
Z5Bhx79uQIDEc1pn6U59VZhMpT+2TkV0EBOwJfMYjgsxQXAeBpICn4mqQaGe0Mf2r10Xe9wMnIHm
5JgmRfTBiUfs/QhLY3jb/CfkFkq5hexAu/+p3vTtBYNpJ4sZ2jop/SGJt/MUwsrjIrPOOqk8OdqO
CmTX3bbxriZFfCOdGETmFolrs53jVk0fPKlMdARyWMweZHjSLO7VlFEv/oETv9+O+Y21QW4Pc5SJ
W+zDc30R874FZwUaDBywdRC0S3Z4A3qaIajK0e86epeNTpHxxDPo3zK5YZJH2M9kbp3A3DWQ89ml
MZwihbfADRaRtP5+5U8za9vqLM16HrppvGhUVXUR9MEhbn3YMVlWK9bgq5QkLOS2+9DtJUWz61go
f/eOUteRWgvIBK5m7vMmgMAOv8vXo6S+s/QKkZg+mBQIL+vEvUariWRIrBE/WOMdp7jxdHDZs2H+
3Q5zfb9hT0b00vC5PZJ/5flgYXoVYorvdz73UGQVlfKAl416M7b3/5B20D2FUT9+1JUnkVhsR3g8
fkts0jsv2EBXESktpNWAbo8FKJQ6ckNU7EfQ+Ul3nnsa3noXZeHlsM7wz2t4l8+9rfRwpv4tii68
fzo9+SLZ+jPZEMigtNr38eI7cWcvMZqBpViaOonOWH6W6nlbWYfLOQy/r4BBu2/8Yd58qxlJvT9U
bWbRRSnH80slzCHOYxov2XlvqSt5WquteQnbkLe1UXP1u0uzBYzChsEHhA5KrZZgsF96BxI82dpE
H3ONSSSfWOFggxlLeMs5i14XUDVRVGKevgxtp7JsYH/uwfw6hDOxTh4x/8/IF9Joa8/w55aXxxeV
m7uBalAUqdUdiAOsY7Bv6Q4vQtnspd3j8QtdcNjfhbvbIE+WeBv8TfWySJQARYvcZsS1NvHJfulo
UuIKcRaVbnYDm35ek29agll6/Rmbaf/PQ20jiZNM2UpTR02fUHBtc0sXHFd8FcdL+CPY9bK8GxSR
ybnq/CW8zIIj5WYf1NRcsOTRyTotwYYqxjcSk2nF6tICGtnrtUn0L8J3eTYdJx4/JG61/wza6p9O
RlZzMdTEyIALU6JLXyiBAGWcmNG8BPWwoaAK1ma/EruzqYuzTfZpswbOBzif2BcNB5+VfrrDDtVO
rwHkREMbwDiywCLXMPtyhVRpNSX/V/cRExF4mMKsSHIoG604Sxa+f2pLLfTTnkA3Twgeph+H72tV
xDR8PclVH59VtdnpGmkfXwTjw5gvFIHIc9rtQ7vkAGS7fF2VNtzW68YFRPMmjHWO70ORfTz6izit
AKztXafa5lWYru/KSWWeexqSKVXvfR+IdywHA+q1Oc5aVIJy9Yq98irOcnpC9ZXr6dAQIyTd/3Rl
UOmgvI8O9FNm+2/RzkF0wtSs+gpZEP0ISRTRJ50aqnfKxO+iBzcRs/nspxVAZQ3g4grjLtiF+8ER
CjnXHDdnEbYEyWYE7BHFF4zjq/GJtT7PZqZDlHOpC078s4ckYV8buJQ9Hu1lktpgPm2Od0+01XAh
zpegMzR6of6uDmfX9pHVv7R97SZ3U1zVGtP9HohT30tjIW2d+GZ31hFkSCRTD2Ezf4+nJGBGRZRE
qENqXOYgqbVbIT+CbRmuh57+l3Ib0hoQVfuzKCfPjyWxQ8t3f+iYAgV6KnFe90GyNvF1/XadlH+1
jnjGoPHheku7CTghhJUuigdOaaoOa3v45bH2yXzVwKT/OZYGrCwBKN4Y4uqOMaMR0/O2Ndl2bYX1
/sWLiKvTDNj9sz0WFEVclAIbxZjE31ykXE94sGP8I1aEJeRh9DyhnYlP+BeqfwQPIsT5Tsx5PGJf
tpe1qeLkWtA6ieA3WAKfa2KcWH+jw0UwxPIuzjUzY3qJ+MV/uXxfE8OtTppLjyq5/7PMxOLnDBwQ
0HmTDP4VHEB9gw3eWa9xkGbdt+jlGItYWpZ5H7xxelIx0HnuDymI3tKmnv3BEdqaIsrG9JR+G8Vy
DX3gXUWktMoLW5HA2ld3or9BptxZFJjRggs9AVY788gP3Z2HmlTyMgJpnHDnVzfDvM93QvPrPx/x
6v6CKduesjTIPmbkFvM35yeUCxjt8vCgSnS/mjlzulzDYooS1scLzl1mYTKA3HvkXxbUe52a+Skx
oWtKKnIs/s11GNNco5IzqJQX45+A2DsYPq/xEYsDyDc/OgpMZrxxnq5h7QGx3pMhUM5tE4xrU2YT
nG8Ruh3ZdL7wneMnAg1gNj1VWVya3o3uegRf4mlXfOKWJl+5rAUSlOau19YbHoLDzDB6yy6yS+A0
zXds/uI9uZguSeJzGt/+nDJV4xR2R/3PKt2aHxbAVz0wkOzfAQZpxTQ8uMq9wLMykoSxnvxHYCil
aY6NkeBMS9q+qcV0YR5UfjQ/H4C9DFNdDRBcMU04b940Odvt3ntQcQdOkugerKvfzlQHROGLo/oj
KNFwWXDiuAnS7xXFYNRAoSTKhbG2yTvTaoevacweW7YzsGpYUPcK9XL2O0Dq3Z71GvLcZFlv0S0G
wf533bKd67Cb4JlrZDM8VJWuv5xxzranOnAg5nAZyeAxFOmOZBRkyDwewbp9oJ7tZvSryPTyaTti
eQk1yic6xzNnIcJ5X5ZC2WR7PFa6exljK/VbMwzVmE2U85vqVkbFPvKxMGWB3MxziulD/41BgNGN
h0bjhFHHaH8dtIS4jxp0CH2Ev4bhdNWYjbuqRv7200/2MAT0iLK3wevdP1M2J68Bsvz1e8mbfsu6
b7NfftWiFPcP2Wa3xh3r/tEewTc8lTbpdPHR2CLoDRAOF6MPs/vzaICRbud5mrJbb0wgE0K9db8i
TKXxvaNXv70wBVX+ye9gTaglyjYHUMupZtbauG7sbRsBPp3MGm9/M27drVjEOHJUL8odqMKc2PMr
z1sA+gl7e2gRIMo8bsYVrcXAGvy4gxapkmCvocoZOqQ+h+PxP8rObDlOpO3WN/QTAZmQCadVRY2a
LcuyTghJbjPPM1e/n+qDHe2yQoov+tBtU0CS+Q5rPW82rNDANqAwmT9HoX46owvIugYCmGph8mvT
uej0OnsJurVu5pK6Vyl6uQ557nCq+nosCTSUW61NNtxzGItJcFPONLqp4iOYPAZ8gt56jilYrtM6
d0tCmaou1jCP+YWuV5nN72VKpIjOYuh+9htPOGJtUQP/Gadjxmx5i0Pb73Wk7eu2KXmPdgup+RqI
BXrpyhNV+5hRkF22MwNJzqvRowKHDSPJ1otqi2xro0uZ0V2S2yRgOxBASeoG7PvKebYqqkprol0r
36VGWzWncUjjR6up8nY9tMlsbPoJSS7tV4lA2aZYfbswbsPYMu45l35RhWF1HK06iU62Ww0ErXJA
kMmjIRQt4nG+KSAkwPOqsxKU6pSUCSlnW7SE3958xPyRZM/Ym/UePGj/UMsIrdBUV9Xr6OjsN41H
95FRNNS/exGgtV/Eci1MJ73NsDnfjUXZNf5EWwI5Zz+Lh4yYmAY3ve0He+AQooEJ74gwaWy6dZAJ
tM5m3w7bsWild0VN0tKb3o3aF76Getrk5P/0wa2REQ4lAenP3B0GnBFzg/ZtDh33dzh5IvSTuE2n
NSq4ttp7US1/5wZaVl9lKChIIxmwBye3TipF8zmd3nr0/j+mljPi3MBW7dZe6tS8tWb2+TU9C9Ec
ZNwHyy5Fn/4TSRSOBzHn7qPF7NfmtkKR11Gv0tZIkcUNytvendmkW3eAWTdMrvMaxWmid9Q5aI2V
YRsfpZ49HAzg6rM9h3qHzlSHps8QwSb3EbCilGsxXJ6WaqEdkQCMjI655Vn3ZdeW+6AoUS+JOuCm
5ngMCGRK0z66OmeXlU3Z/hxyQ5hbHSXs72TtbLL8SBKlNM5U/WpxoHyfItU26wgWjvRNJ5IuA+CJ
9X2sT3ZFlFM4gKCCsNSYXCpkZIka8/cpc/sf82zU/dHQ5nhIu3CwHyrLqWZ7FeS9+BVqTSvNLgR1
/xFw2M9hEZT8akDNxnZh+9qgKU8KjLhV7W2X3iETo1w7RfnWMiYrxrUw9neRYRS/gHyQE8+m2byU
cZaUW9RZSJSTYaCaXzIF2yFgL8wfTEtro0esN+N3UhZsdJM7e5t54fREKCFNDDUNp/FM7P7GdMNx
2hhlz3bGoGAUWaZ0UTznJJs3CTLL73AE6LDZdVS/a+Rp3cpNveqkZck0YTfoKei0SxqfKH+wioDc
Tu3ajYTzwgDl5GmO3VivWnok0aqZUXZgt46XYWVnUYz06twvvHIZNzP5VtAix9CdhTgcnzXqjVEa
gipKOwP86oBnPNpLHtKqQBrxrnsMzgc9jAvWaXNRzVYLtOHrwJxkvZMEa8G5le/F64HehV8bETEY
0PryPeZzjI5dgVONeqIQ2cYYJdtsb5Q2JStuKLnKc7oYiPdr5CSICNHMF4I8wc9a12j9ygunG2BJ
o3pbeJKgVYgbzVOl7RxjVNKLYRvFXi99Nco53Wd6smuel8NOkS1Zh8lniKZ4Q54Dsn41EU6yHEza
H9Tlq/IF3BY+L16FjDe0Q88ao8r03swKsdUKsXgW3yxmm9W+oVzkXMQlts3DtQt26KIegn7b4I9p
965BnZ3u7YJQtuks1lyL3LXdMESk9BDZzKh6mVJOJcwLmRzmA/EWqFmi7iYlnbvWumvDjY66UF8p
OVtvcgJXTDN1GO0dxaVp3rWxN1avaatbsY4HZPHHs0Cs2jAJg2oIZT532CgjxNhFgOG6+9Yak+R6
qa3ynWx5fmBXS+Md5pn42mhVX+3GKYydE7pw7xEiVfxedP0M1wxhs40SuGiY+FUWcUSGD7V7leuB
AxohVRH7U4TSdI2/AAcSHduQQlNJ3rgFksYEvzqWHNBo75xlNyZDZ9/hpbLibSC65Ary8tL5LQFv
etOSZ2yLXoLa8oy6Yc9k6uFv5vbYyRGt4fDs2UF8Y5NvkD2HafdPqEz9XEmcVjeuNzblfmnM7l5n
k0x/mpQklu9LOIz53u3msGONYhzZkEIOHoFCqttDEmpOGLZA6/tkAbpdZ3bGXkfIz+bLOdiDEiV3
agHQWoW9M8beNjbYE4oHatjx79IYjPcK5R7ZXU8DEbVgn78aeUGcyDhApsTTJlKx70RZShCVTJHP
MNVzl8uVMZokYtqrhhJDsalNlLnY2WVq+6mlDYfC/aLfiimiX2cNmIOIYep02UwFxlI/0zESwgHy
mtwrA9HILukX8VP3iKg2FlrsbGcqHbypkZ/a9EEP5IgW3C1GEdRV/YQS5gzAQb7T5cXcHRzK39tU
zVONyIG1lOOBK5ofUTIYYo9yEehgI51x2tXUP2s2hdx9xTYs71FUiDf29kGd5VNpuKXgWEffrMjs
K+T8nNTdfZSOJU0chKWBn+TTPHIIOXG6t0QoiLbVTIqJsr0oNwYV8ueyjux+J2cSLtpYYZlfR4K5
Kdj5grK/MyOnajdDPQ9X6ZAWSEzRQ5JASZp/13gtShMlbLzQ789lxTBJu4v7aW9YlLhXVFmtvagy
ZSLtmjD04NNokw0MoOLkJEVt3zJmImq2yjjXZdrBi+/4QcUL0mKez2qhNUbUNlsRhQWGK1ffZDDR
9+iXoUPZC8UeI8xYzu0x0aWX+56JKC3FYof8Hj65u2OPM4e9EaFZRQ/hteyOFMwf0aTPRNFOLcLr
sOmL7mb0lqWnqKEXBAsmDgi6Fx02l7bHXb/LmyDQD/yoghoubp1gPQam/B6U9HLXlRWT9Ooo8gL0
dwWbsRehEpzNHqf5gGLgKhCGo7cFPodTmrLo77UJLGlPto4mn0wL3ZyqLSN4ztKppzJalONvB+3B
ciD5aqadQWdXHlHIE26qIpVb1O0ZCymJ0+u+tEYEqcjiHzFMIfhinZbZAyGo947KMcUqrMO+XuPi
EuStMEGjR1VH4SvSIj1vK+idDvkE4/gwadlabOv83+QTOJ7ku6Pu/i7GqhlXSGiTa0pHTXxkuEM+
rKc8bX9PIqLSnWrqmOzvZxmEURe87ZjwfdmaTl8tx5JPOdxkdhzfxWGeYMrQfMpPnM4F8n/EAOF1
hEDaPaIlj+WmT3Ggoo+kc7sJ5q4+5ZlMgjUlPfdHDWcq3WEXJJ7p8zSpDrqx0uhoibhkoCYhBp4c
ukwAM5l2Hq/CgFb3usnstvoxlilfmRAJHEsIaUw+cAqz63zq3m52izYXwL6aZgwps6jCW6bFlZy6
Qzb5NALswM+TkWJ3ZUj3O6PUS0Qo9TwG13xkqCrOKd03M7Stfp8tLpFLoF22COXgTVL4e91Na7Uc
/Z6sSnXVTxqngaYYwOZrjfp6TNXyHDcOErmW8ry3zmVA481LTTIbkQzzXc51eCqYE2I+4Ip8hJJ0
Ea9NFAOOLxm2Mfq5xAroF5ZtmOywlPtWfYO4aq1CYac7FDipuxWxm9u7yaBfCoaraHamG6OordtZ
xntbBbG9HeJIniVjTnLbdWNQImtLVXW75E1c3PP9luoQWMY4HfBOUD/O7P420phn12UVDWhEeYhE
5BCrhFlZ/TVQoMk9elVT3IQzHvaDNwMaQfGSLmQS8ewieAmS3wvm1uZAh5MkisKUF5t3ueG41Qqq
Wmqz2pIl2+Rd5JSbhk7qW5vTvfd1a5TNutZUkgixlvC+xQowvdadZNZFTMSW+gF6ELWrBjpe+2po
NJEjExF+S45IbB2akUwbU4mk2A29PYx3nVWmCj9fNj/pEXQ/l1C5i0dBNie3nEJzZ3ZIXVf9EtKo
gPLAxl6EWBSpRtWcPHmK+mU1pcrihwYJHRBKdBkKZdNQv7xIh806FFMUr91mri0/h2J9mDy2zzUC
S8imDtFyw/k1Ne33dggXRa+KgUolQZONKyvs5+9tGrj3Ic0ei9ABFf/GtDvGeFtokZA4lxFO5wJi
M0aOzGnHlRPo+pWmCJ17r/AkmawdoS7k4cRULogL0z36cSv1hdQLBRvV2zGdMHzEPsScUG+thm7A
YUY9Q+mqQHFKCJaaLSVBFHWbWo+xsU7SlrMtAPZoH6YFDfnemXL3F00I/FcUhZLQl1M9SX8p8/k7
XzEtRfyX88q15tLayQL8LAyFwX6skRyWV6U3zt0xrJ3hiQ/8PJRv6EM/98ryl+zk/BuFboxprDZm
ZGAuwTO1cIG/Go/plmM2j33TKzua3vjovJ0xtUuznsIgWPxGSrIolvtdiSzqN310b4Ps72w/oj7d
PC/zsCT8OEUsPJJu4CYZwvqWdlVNeDghczkQuY8ucXnTuKsyWNj1pAfVYY3bpih95nY4SF7OCc9m
iiDBrwhq5x+D53TfZG21P6dcz/sMMlF8rKlWnzRwtLNvdcRvkzE7BemuBvlPZStIrmpkb88iatyC
0LK0KpTXbNwseV1PPhirgLomE1b03h0NN91Qt8YN5I3ANiIXvcOuQtsHxcGoXUQJbljcMRus/gnh
NnqI59T4afUFnZ5cc5pcgcPKpE+5cnDWaN3dK51MeEcYsmOjfTKZ4ydTjUYiD8S4PzdCafKhs6e6
jqjuurWn6s1k4vHo95MNewCGAjZx7Zah2k2M7PCoC6Iyeuhm5ZHgcfasSJa8pxb5XYxVJugVZKHA
eXQQMCc7agnTo86X+oeyUyZNSauMXjt2vcnPclO/1QYirxW64nDaAaI3X1kSwEJJU0zyIj1OtzAl
7DMkb3FsRoc0aeq3Xt+2d4x2adBRy8V6V/VSkI3QmCs2pQagvQkXXX2LAf5Iv6768C6GGvWLw1yr
jdFnsyCdhv4IETjL3gpad3QI8lqT1yyjjbBOpvS4mqFEQbRIgvmlwqaKHNZNnb0WJGfrCKk9JSQB
dpnOLkiKtbAi+hr2FHpgKWIIRh2ar36XhuUQcMyP6pnh6yOWFpk7t6EOyYWsxJPPQ6AFEoBST/dJ
nIXZSaFd+a30ED+3RsW3nPNt/VsoXfoNkLtcr6EhRU+6LJNhX8cLFg0dam9veFKMN1jCGO01eFOP
hFLEcj66CqEpweNATaRMGVu6SrtJ/ZzHCanA1HtdsEt7MhgLn168rRiYYhIatefiMR5Ie7cYy3zV
193YHwSuO2+jUpJWTIajp0+0Tducj7DmVxh9STkaa2aS0hQFI7FxrC6pboowgGrB6jW/p+wWxQ6V
FuOdDJnO7UOq+uQubefl3cLgcJgsjJS06Xpm0HdDWYcMip+dBT+SS9naC5Qn1nZFFHAoVG2bqFEM
MHN2HKXhzgHHQGPesctwM9nElzvq8pH1MrXT+Fjag9Fu8TGq66UL82anoED8jHsyC4qsVf6AhrMY
V6PDg2MZACdYc2IC2BgDtTyUWe/MKwoJM4LdxgC9FloKQUtvzKQ8ZPtzuA+pVPrCnGKWb5xbNoHL
UP/qhEuS0CEv6FbdqCabbGcJ7vM+l8ZW4hl4N+nLqYM9CvlPv1ROTmlFmXfBkuao7Eu3fz5PjW6R
iDUVoYJdeM5xQVvJdHdAIbcFuCobb3/I0jpzUG5rD9W+P1eDs2yxmhfoZPHSrBz4o68j9nmq6K7T
vnoqj4xDT73tW407IVlhiI5vOjTEycaSlX1nURtnwc2S5oCYyzi4xn0Y4/JMG++2tbJs2uHKZASv
OLdoENTU3wyro1JlFsKLfKfLar4ko+n6W28Mp9Cfx4xBYi3c93LPTkXw5eUW43xZmRmDgyY3zVha
GpJIXCAliULaZWxKnSt3lbAd5Dz/Fovysy+UMgcn1nrG3X1yymlg8eVomoihIlozEFx6hIEWTay3
tIm824STDjYMZ8qLwtzVHOMoCIVvTJpSBLWJUfoawki8wXirH0SwWAjeZRXlDKto9F0X1Wz4bU+8
Z+Q13liAOBVbOZREjzaBl4Vys6RBRcFNVHpr0qhC8VRE0ln3NGMoSJpm+UC8Rkw3lqaF0a1lx9ot
jpxvM4vtdDXM9NVGJ4nP0XRDAXoZVEKRrIyjdTyhAl4NAaOUTrIys/ZsRiGqfCO90RoeiCNuec4c
K45jMi+M5vJ8b0Pj+hGUdQt6IZKo8JeYzWQLs6trjibJzEM46hQTvlPFKIawUw2rMkGMfk0FgppY
WLb2U+CmwV0XLsG1SesmONmlWvQa4oYx+p43WvlqmS01n6rQhp42dWb+m9mD1U8j6oOnGenocjjz
uH7TDYkZZ1Ygj1i53TLABK8jymRW4OVXwKHZf6U9RG/QjCK9AynHqMR5zmZFJgQU4WDoqr4Notqi
JK/IwXynoffHa4gKXEyOCuReG0joceNjP9u4Td3QlChda2MXOWpXRg06e/pk9C6QzCTBxl60i5QN
nTOTN9KsLx5wPPR3c9IP9zIvW3Zs5OwtWvxo+tHY51QF98hwhMSAisxNcz2e2O4C8xurERuFmmUx
IGBzHMsPA+om2EBRs63IUc/YfbMbT4E7oZx0DAdWJt28fK3c0DLDVcqApX9qWu5nBRs+4xVV/OFn
b7nov0lZmoeoqxDsw8I5lYimHD+Y6clBbQpxowUyjH+FdW9NGwTjgF/OxAyxWpCDBFuHEkwHLkB6
P5xARE+A2stv6RTz4cR20e1nVZomfZnIPmHPCcUqYdEA/if0SXwnlTAl5tj0dqWXyCvatF3BLG7q
3rdFnyHUoXLtPHaeO7SrqpcNHwKaoIDKQsjhaRNJtjdLENfeKgRV5axbqzh7uENCHN8IreRZtUm9
bGs6L/0dP3V6aDinwPIbtUcxVTmy8xfMBqgrOcYUj8uh5ZnbS/sE8Il2UJa51XvrDbpZWaFyOTWy
Ht8GAg/0JHbTGd0qPI9GWCcyyONdY04VbYO+YXAHhSHZ3ojFix+p/SvnhoWYQQwVqg98q3Y43ugG
0EsPe7TW1C+dOvTNdIQHw18dah/4MdSCRC+A8HAzgvjn2eK4opJEDRawg042zTB2ybYFaBuRa0XD
jRCDeUYIuNH1skjD/RYG9vyYnz9GKhUJCW9VeurRbKhpIqeq0lPYuJmEr+O1zwNd0GmX47C/yTkb
GKZWMBQ2pA9Vckr040sHGPofeAn2lW3kNmAj7QbuOrSRUB/xsZnwm6tyOsAmco5Nw8DFFbYWZBIL
QRbrlZTfebGojf6w0GsSQaFHoraJyFJ/UyKTlT80g4Jzw9m8brEYHcBQDPWOP4vSVTtO9AsyoSpz
I/EVoVqx+/kl0yNF7mWIvHAjSIbzF+qzro/B91zdkQgQ9mR6htyjL+yPgxwoKRlu7RCiaMd7pZ0m
Miz4VnQ+H2BD45bIRvkIh838NrUiezdYJz/bfCqvIzucz6aRgB3UCebiHZu+efYnW1TOPBB2/0S5
wSg7GjJqWs2cXyePlT6fMjvP7ow0SZ31gko4WTka7cEzXIwQrxtTiPGmAWemhL+QNHLO0H3edFM1
PkxJsnQPJf07XFNe0z3llCdRioKhf0ZyMbo7pGWyRiFUsFMyElI7q7omB92PZmm0L3TKzWItxriu
rihxlMeSUGvZNehkhB+ZoYGhAXkXiJ58iu4JScSLFQYEosWCjgQFd4cwbjGTugOmw9yHVU2jqaTC
LKtktyzejJ+syIijK2V6rLmosImY2QCnbU42xy5QtlZ16xV2eoOVpkmuxipz/FSbOYKsNJQF2uHE
Dn2HsnJFNDmcG6M1DMZ7GGgY1x0rdosDshkl12i2glf4W2FyV/VOk2wZhCEKvxHeiEbTFfUN45vr
emXFJr8am40QR+EiBkez7Wa7zMqz6EittCSEYzgRsvminc3nzq2MXyTmBU93LPX9rHIbJeacNGoF
NLKPv9Xh0m5lOM29n4mJ5H8RQ4seVgblFsVdcmfBOQIUVZbVchPXtWToLEYbxr8hxg3zm/9DLqiM
Lu7Gg3KH6Aics9LXg4gDb7XoebI2/ycC2dhoZPPDEgzMybLyoioA7thF5o8wgactmnSz5J9aUCmU
STXvq2YutJ/1nFhzz4vDNpGOX7A9P8CIKgIc4JqwXUlXzn/+HzAu3dCZnk/VH8BFm8w4LCVCEeS8
gpTzKzT0GbN5geEEEUK5VQGi5L8LjGhyZoXi5+kPPZCETQDyyI+VcG9m0DBrikX6xQgWUguPOJAm
N+q0ksAcG2Aiv2BvfoSJ1JLB8XSINEOZLoCgBkuaypnZH1q9dNseGiaQ7HjYfY7c/ICAqTRoOFfI
80wHeQGjNEIqujMZyaEPmm+8wPCHjEgb+QvGgVIC+VSdYcf+/KLWh08Z/L2FvJnRQZcTTQoMkGNA
/fEwDoN1h67B3dnCMtY2vZktURfcIgQ3ft6qZVONuJQZbeqtq7H8aiTvR0sLaNf//yFnIul/lhas
pUY3ioc85DnsPXRXrmvFJ8yiwxcDWj98neg3GAd1xrr/xXdVk8q03fQHRSt5J13p3CigcV8Qqz+8
irY1T0tKlG4Xr3NAsNJbrSSDZTYrhSrb2Zdj4/ifv78PF81/rnLBxZZdqJBlTf2hwhJ9YD5F6Ls0
in7A4SqOSYOykphv+OJ7+OBVMfDHZISpZWqmCl/cGuPjPWqOdn/Q0BB9WvjdTZ+OAeg2TH+f398H
TxG1KDIbhX4JVv0F/rwHtYRAJOkPjKkTuGc75W7RTtJH/1+vI1gNpmT2jQWI9nKziQq2c1QtrL6k
lTflItCOLlP4xZr4m6rLVQgjJdPWxN+8WVCNiMUdVl4AbHHrlrX4HniTMR2XOBEHSoKB+GIw+/n9
/7mJMo3KtJkjYGrw8ZdrXTDoREMjag+ECP1T5JBmGEmW+lOhQoDKZ9J/qkrYb4EQX2Bv/x3TcXFt
zcgET0Ect12G4lx80TRgsIXFy6EbDGUd0qDAVEOXwSMBrgpRHgaNEPHQ9MRjexoEqiZNsZxj32NZ
2KamV5NXBTiKaddDbXEyPedrHBKBsy8w06InyKGA0nR1vfCYa4eGfIX0e5VhyM99hkF1cEchniAd
zBb7UTeLrL7YPv9enjCuORhsJDQ2k2suZg9aXlbGcSxmpK2pegQThaRhicz7zxfn39/b+Srn9cIO
zWiki++tSY3Upr0x07UCMhAZY7c2hkgcxmppd59f6sMb8pTnejYARaBMf74zE6Pq4oaaSzEt209t
irRnLeEXX/VHN8SIC+bHSWUrau5/XgV8lNc0ns2IQdRF67l1AB8sJHX4Gb6aNfjBB0CR06TMStaj
adD9eSnEzgUuRnc6hCRI5QppNnSofjwDjcAXiugKyGr0Ono9OlyRGXP0xcZy/vcvPgKXy1u2xrBK
i+BiA6OwmuS9XU8HyiUG1cSc1m05otuj4nCqazPZKFl+NYL8g+frUgx0mFPGNsPc5j9vugqqONFd
Mx8SI2aghxozXzf96EugN//7q+RS5ykJNvM7GCP556VClYCQT1mbiT0922LqMXvR9lXSzr+40odP
8j9Xulg0XW0AkOnz+dARhD4g41I3hVfO2GbEcKhhnNCeddX28+/hw4t6NBYlY3RMIo4/bw97HAm0
i9mjRcfxxhcTvucVyYtb4OPNrV68zjRh3z6/6Eevz+bMs3motmte0sJxsYX0d9LxEOJ/OdY5xivD
xgJBtbr54qF+dClXCRtxnoeT4PJ8gDxNijpW02G0QYKPdo0xKR7+6afR++Ik+uBJoqMwHTognAVM
oPrzSdazXRaDpcZD0g7dHQxRuZ0ZHfKdLm995QYhesbYfP/8QX54TQYFYUTjDESq+ec145mKonXu
lA7ohHMawG12ygDMb+IJbBKEABP4z4y83N5/fuG/D3ppWZwHTKM11Xm8x58XRhZXpFCRag49J8JM
Td89YwLGrzLvy38kiJLwi/f4977NBW3T4ZxlzIe6HJnV8OGNkWhrSPZGS84ISS5P4/aLd/jxVQhp
CZ4Fe/fF12C1BWzHqasPeTmhJPHQ8d97iRJf3Mzfi5KbYRKty9Eq/n5tFqVTewi65tCM0MwQ8rTL
TlFPHDcR7OLfn7+qy4uxbQlbkNOyizG107m4pyzVsD4ZrHmI7LbwY/rwlHrNf7oBJvbnV7pcjZdX
En8uikmIIkZ7ZR4mOjubxe4WxMRDvcV9km7pshRbZ5rr3ecXvXxl/16UT8C1CAEl09v/vGiXzDzK
iNsD9B6tRywRxwE05JexnuTf+e859+91CPUInwn5TPPi8y5AG3U9n/2hGZJifJIDnZoXry5T+Vrp
cklPph0B2k/5n8Sqixu65FCBE8QOGeVB2AzCqw+hjFN0AFlG87tiEvCywVwqGPVe5mBD8CuAfskQ
uZ9rP1WVnACMRNioVApnFortHG8qU/b1oYWiPMDMpaWOisUdflU2xGE/iuuODmoULAYiFgurV53i
vdjAgbS8tdVawLtpDxXpLsSZMRyh48r+zoh0at264EunR68aje9n4E6EDyTsw5MzuBgkoCWEv3E4
pXpjVzRaNnUfpw8gCwCWLCNFs/WCjTvZsVlUNwlGh8zPhtBciDhidWurHFiZkl3xXqamvWVGj3WP
00nfNfz4kxg9K9qEUWjivELw3kLKZ8QLXeUkqa+gyDqgolAuPFmdBd0+Qk8/cXuduBk7a0me2wWr
BcyVsMtQHWAGBNieN9WLm/Ru89Zl4DMQKGZedHIoes2IZo3kqZvnKNjUcIDKLdV6bzcIRjC9I+2M
v1HzztMd7slp3GNUW8o7s+STeS9QxTTcr1HB5opUi5qoW8Q3FCmkoe3YJ5lfTVVf3iU13v61OTlu
/CrarBTH1m3Arhs8GIlJosHQ7TnF4O2RrwTxgY+Xg29BNHbEo9ghoUgbawYQyA6yLqKiM26zblDj
Gk8pUigX5VrwU1WJOnadQJNuKFNYtHui5NlwkAvCybXS6TFbKuGBwoTbdBvEiV35IE9ggGhaj+7T
GOp+vFrqfoR2QCe5fA3T1LBWQjfdXjaUDla0PYHh2mf4/pXRBbSvp6m3w9USVYF9ahZw4PswL5vp
ULUmXiv6WYaFp3tWgIloi7Zban10G0AwefPGTBxZ/RjaWI8/WsdoBcxhIV5DvBPtqYwLFGxhGxGL
T/Dfzf2M821CE5dxQa+T5a3jKNhcHp+nuUVYZVKLVPSWprytwectAjY+0HoP1FrFnpv4XYPjf5VA
MT2aJZbeNZ1g8YJNJKAhhBmETlbWzfeIwfGJuCHSasYXYGNipP10XebpXFMVLqJ+nZJUvwVBQ/6m
YRhXp8L1wDq3Oj6zzyteuxPYE+b+SDvGAeU6foIMv2GMY45Zon6GukmthHSwlnSOwTyEdnA7C4O4
K98aZ2T8R43CB/sf+i688mDR8k0oGjPeFJMR53sLT2l+RLWK6CQGxvVU4sk9KbwJaGvgC92bTqcc
300gTx0dWw/zsfKsuN3qRQcH9uCUEaDCi69RzJnlLhsVmHhs6HxYGhqfRjU95+GVaXWAgYD+wDci
aXh3XJyxyMeona8XR/XRZmQ8LRLQykgoWMIdTNeMMM2cHaqZBbKfW594ajx09CDoCGvqbJAkXbOw
/CXxMCypJFD902R2jf4lTRP2iNv2iNY5FwI82I1Qu3h2irMBxLGtDZL4tvhVoFGz3iekvU+AFos7
KxPWdydqg3AXA3A7jFiSrM1cItA/1X3dNDv+CXkY3JglVjaMS14R44ovBvr+NWiUA4F4DxeTY0vG
3tgXp52bVk6cZLHLNOw4rFF2Ru7WzoX9CtpEfYObIV8qx8mum0o211D13G0bCmDLunGil3AopsDH
3YbSArGM9fr5ofjvhPmL0wp6P7GFJYnSyAv+PBVxlZfxTLZwGMEKGWv0X86NtDSkYLsW3mMfi+Q3
Wh4w9lbtzdWK/ijDEdpmLBSaAFXDxmAgarWlWmSUO8BcowUSP0zS7eASpG/wgjXuJvRU1dyNeSd6
LLJ4ku4KFNvG7bwsM/2X3j4r9kha6Ysy92Jc60W5B9gMIJiYMy3fl3roxfvnt/5BPICRkWiA+dlA
JJ2LeKAuh2UeI0sfurpI9hEWgNNiFv3m86ucT/vL50vuaZkuJTWy7ovn63nxAFFI6kNJpfihn5v0
J1p+/OVSdGhYWnxvxyKne7oSDWPAEJfWPz7/BZcR+Hn5WYKsn2AYtOLlfRoqFi54Hn1QAfhBdrZq
O3nedCrMZj6ZQ+H878Ed5Un2VmFLD6rW+ff8p3zdhThvuorlDhbQvG8Q/E0012W2D9iuwM3Gynuc
y6B/+vw2P3id5ynQHsk+/hdtXlwWMTQNvHTWB6+PY6YBtMNVYJrz9vOrfPA6/61Xkl9YHtMDL15n
z0fUeQGLxsgkiEDAXQHu92SUNwVojKemjooTqo7hCvPT+LAAV/li1X4QpJN+KzAGgmRVuhe3SYUx
EV3D00Xl2m1a6QBdDKfp24SM/39M3c4LR1LUdrSQirzg/MT/8yLNOlHm1DMEDP49ARd8gTWnscX0
3Na7scJ5+eJT+fDWLKVYrrjC/wrQRdK26Kv4VCwRvdqhqo8LsFQ4Yov5xZ19tFbYjW2qGef1cll1
Kymxp5wY+mBD41nX2WjdOMM4P3y+Vv7Ocs7TjcnbcCpRb1YX+34wK1EP1uQenNYwT0kSQvlcGLJD
e5rxhp4JIVSwej6/6N8PUVJjO+/ljsejvKzDKlj2cToM7kEg76ZcjOSMjgxjH6rhq0F1H1+KOhQr
xLSdy28BdWEdmGMDUXOGs0GlmqmdtjPvchCOX3x2f78w5o9qTbOVBhL1w4uliPsghqHFqmdIUbCq
+2m5JrGpvzip/x9n59XbNrL28U9EgL3cipJsyY6TOM6m3BCp7L0MyU///sYXLyKKEOFzgMVZ7C4y
muGUp/yLPDuXdzWjeJZGl1X1IJsuRpkzI+wTYTonHutAPdCZDKV0quWAW1fQh6DUDpbg7d/Lo1aB
o6HFtltmpWrSchrgmtBuwc4Rbl/SYs6FGIpvd7XYcPm7vr0oJ9h0P6ACUtRe3pFt20YdcF/r1EtA
FT5BQRjdC/QkgFGKUHf242ggUm0TvEMGxj5tL9xibPa3p/za8FusM+UvTrophdhNbXGJqm2cNAEF
KRTw0K/Ygye3i08C0eT+wS2UkerbGHm5n5EivQyQ8lrAzypUZ6Vy4u5bRDtEYBgOsPq+RpwhOKBF
H9cPdSIc4zApAqitBiuqeGPJh4Y0sHNiJJs6lsoJu7wOs9lRKqIY89ThcHeIEzwixhDs1+3FWTlU
MrzS6XOoOntisQcFvDWviT3rVEj2cJdmkGGrmJBrxlxv3th8cqEXH4Jqrnwu8dN0qZFfTikBOtiF
amafcOhCs8Ubp6/DLDDrcJHk/GASpNZ+HzkqyhkdkL/bM5V/+HJwZghdHzNenSW9HBy59tBIbbQx
awcDKrTDUx8N/K2b47VPsxyGLiOLaVJ91JYLOod56zR1755otHTv3FFOb4L8/7HVFUql5CU4++xV
tdNrsnSitGOupmQFaaGgGm4EeLch1GDPP0wnrVRJiwoJ28pE2qclMertjTujtxeVmEYe3DRpzlWH
AIQP9S9+V3s4h+ystG++2QPPEQjpyO2xNuJpUA8tkuC/XK2rzy0MT+PJy8nySf90TGs6gOPGASMz
mjTgnbyNMGJt8S1Ki5ahE0MANbhcfGTyAv5h4p7cvs0OULCNe0O13I1PvLaZ2coyu6BJ7un65Sil
h0dGOBJ6xhFc27FDhq9jRu8TiF8bV9vqhOjxOIRcBEfGong56BlXLNwsgodW3WsKQJmISO50e8+u
TuifURYToqCX1KaZsmx6PB/CssqP4RgMLwlY2I2hVqIHQhSbRgptTp6lxRcKBBrJKdr/px7mAgTi
CZoUyQRcLWpDj14N6R35O2cjfFh5AqXTrex/kKrqy4c2mDtA9BrFSzMCP2mhhHxUkUr2rbEcDw0g
4A+3F3Tts9mu4YCAZ3/pV/tQbcCPC+GcUtbyaYYjDsHUcTc2x9pasi88blbedfbx5T700M4HS+g5
JyqQHnrD+KpBPKOughjUuWqFcgL7PGy1xFc2C3pLJr1jJPrMqwfDpcSHj4Npn7IRlFpcKeEJqgKM
By9yD7eXceWzcXtjG0wGZPFCLfYltzsmbwhvn8YpKkhIUkv/pRjK+ERXMnvnuXa+gRx6jSMX1yp+
7YiMMUH68cbi9h7BJYWwadCyycLwXQ/58LfipcYX6lPey5ih6FSkHRciQr37FMXxj3VSBuPx9rRX
4hmH2MlwMC12rt8vIp2yaZwSU1Gb0jrKBSgtzck0Dnuayvl/ERm+B9w6Qh/K09Ge33VaUcUbl9zK
2jscUyDQlBNUdZlfO1GeF8boKKdOU+cJ7LKST+DalelvMQdcqRECNBu398q7TT6vG0Tumi6BgZf7
2bSiCEFLTwH+OcencRjtDyU0D3+IJ2TNIqk+4eFVPBBu3t1e8ZXz6hD/EO6DmDWuPrsIc6vyZoqX
sOSdD8KGAuDht7FxXl8vt8XucuCQUphhMxMlyp/xT+qZ4PCLMVGtANYZVQ29AHc+DRqcNTSrPGSd
HLdV/6iKk35AuhMvMqrG8XsVytwP/B2s+SWP0gQdJIJDdOZ0ax6fyjgv810Ze2EC4by2Nd9Thg5Q
YajE2rHrNCcAapyoQF/70KPQiUTCfBjA7z+2Rtm5uJZktBJbOwPaHtlIPSMwH4v0cUDJGh7NJFTr
Hq0g7QUQnCfuNSUp6W2Eg/Hcijb40thl/Nw1OJztUwjm7YFWStTdTZnefpy1FPnyTkgee0dihyvX
VKOfLlLJkx1ic/xkp5gN+ZjjqjidTb32HrCUDdLeyvGPKiKMTOD+FTC/IgeeEj4JCLoFCmBrtNLR
PGzwQxt2Tt057T4fvCr3OxgU9q4LNYgSFv2hZ54Z3ALcCsOfXdSPNb0cZKU/YugH2BgYERR4t8hG
/UOR2GWxjxB6aXdJ6k7ngkzlb251OrIXpX6qJtb4IMI+/56mVYpSOeXs1lcRAPoJuN94afI4/ykQ
qvqG2GrzCwUqfTonmKp/1koO6N5lqqh5Rr37mPaWg3iPoyABHqUUIQOKB5C7tLTKQLAkrvk5Vxw7
2nh7V25uGX2jCO/SEDGcxeWGX2WLCHyvnFDo/DKNuk13oNHcg2kW8cYDuDYUFpkQVInDiZIWNzcS
kYKfQaCiFsX40TO88gO+f8EZjdNw45FYObsuYAqdyoBla1dvLQ2+JID/4J46Oib3Kfy0pykB6337
hli5Dl2LHN3yILVRWl2snQ0mGvkFxwWpqylf+YD1A9o2auwbEyR7fyzdctjfHnJtYiDPHNn4l1VO
+ZP+uS2mpEUgUZupGE8a8CJnGN4hhFVsjLL2pSyTti63kiVLHpejuBEiYDHAtJNokdxMh3zc4yr1
y1BFurH9VufDDWtRA/MsvvnlSKatZLYdMR8HUrWkTsHNqxCSvr1q6/P5/1HMxXyUVB+KrFCpFKG3
5qdend3ROIr9Tk21+9tDrU2I94qaMHh5NIIXHwiVBjeFh0KRQ0NroaUW8rtVnOTnm0eRIBOYHKTq
zlWhGxavmykwDk9hi+GL0ZfTUSvL4u2nCBipyqOkSSDuMvBJJm5b+BkegJbYxaQBtzrvHm606DYW
beX7kDHR9eAlJFNZ3gzSFT3P24aCdtX3L2g1AhTQjXZEGrHHNO722q0NZrLTXrHvMBUXX0gPBsov
HYmNhWQ5YqSdss9aLK0BxG/RGVaCFw/sE9B+6tcIsS9uvNAuiFx0CvUZ5Q9FUtPojyNEnyBAVypV
ByBgcH8WEUQOjbz74+2JrlxPHtEa55hqG4CXxUQjwwmAUFCUhYKd7xQMgdDJjSrzRL9yemlNI9z4
jGvTdWmlQvMxQccu9/6cUYhLAGecdCdLf+HbBFdzaIN5T7sve1KyYTzgW64+tej8/w/5N9UVmwYp
cCjKwYvJzrZSxL3MrtxEzOfOHixCHatx3gH/MPWN+3HlkIN3N4DpkRFoV1uo5QIJZqd0Tj1a1ohE
ePkTtg3ZxijXGxW+LiV1qtuyabdczgFTDgepUERQgDvcg2xod30ble9HZxO6psmdeBmFwlZA8dwC
aexRNV0sn+WaGl3qKDgVmMkhN6OaE9KplI2QzJxRsSGlaIQP59EW+7bLUQ8vsddFsLQyCxidpkl8
eHDG1h437qDrPSV/GF1L7IVs13QXR0hFpNZui1jGJ3MYHql7pj/zPDSPkGe1CuvBtjN9fQqbeJeV
MPr+l+ElkIqyNZft8gyNbokogqoFp7jvrRwTkXBCMC4usAhDNrR8GIRqfAkhGsaHTsSkYG89wq8t
TQojwAqh6ixmXzbwuXCxDU5zaNo7UPR4MqnVcCgCz3jOw3Srj7OS6/KgkFe7Grc+BEL5Of6JL5qm
rmm7lcFJNVABGMwuR8CFTX439dD0eq3DSQrnK1+vXPEB6i3MKFNUz7dnvbbxSbhAkHCkUVeSx++f
H6Fq5tC2XqOcsNU1UOod02OQdQXOKY61ccauT7J8QCmZSrIJpt6LBUagxA5LUSonfcxUUD3k05iG
Gf/DLqKB6ToUZg34bYvTBYGsrzCKkKuaTEdVy2AgdRgejSlq3YjzZ/ssFQZOa+O4u72U8k9enmua
f5TWTJ4YdVnkinoD1vpsBqcqtmy/BqH9DoWvwndVpXiv0IHYel1fse2LETWUjDirjHndCoS0YIJR
77zTDDxE5m15qn+fqyysny2phXwssIP94nSdgWRRYWa+gxiD4xeBtGmNsrL5O1S59REZHKo7txdj
7ZYDD2nLrcWvI2S/3FhIZqEJ3VT06zMrzY8Dhk2fVDvRXVjObvdFwFyvjlVrFd/x2wmRN+rC4iO2
vXqzF72T4D+kYGO3sQWvKztAUAlHOHWWrDMtflSbOkpPacc5JbH6PPX5Y6kBvYu91jpPoZYdCA9+
Qw+f90i5ZF9vr8h1tZB14H/kMLoLWHoRGNuFHhk2RswQJex3iPvs0wjh6sbJnrIyAvaGBPb97RFX
zjboICibPJsu3RDj8hOE4ZAq8HO9k4eNBBI76nCIMk39jfXi21vfVHYJKnnO3NcX5HKovpr0lvqH
d4qdXEcXpun3qKN0G59vdUI2jW+gL/DjloEHFlMEqZRgTsD04OGR+JFhZHXxaRYGycbbV89yeAsg
KFK8Xt6MocRSBRiun0IbUCHY02LvFIEFRTnYygHltlueY8p8eBxT+aSTutiWaokds6v03gmN9T6+
7wboErjMGgmllAipJx87XA3JlsENP6mwlbYO68rNhRQqYRY5Af+3RH9Q+3AJsbhHVFeZ925szofZ
6GqElwa0cYSYNm7KlZcAIDgTdmjYOleJGyLeuoaYLk2I1hLvSIbMe4KKrZ7n2qwottg8bDLhWbaJ
JrTQUWAF8RVOHv5zVohURh4bXMNq5WB4iGRlujGxtQ1quzRz4eustN0FbKhWD8niHIGvsto2jxUe
Bu+oxOEW9PbtKUmijMbcrs7CpOQ9amK5fhorVRwGvcUHh5qkr0ZYDb15KLqD0MTBfWCKuXxS1Rl4
hDHZxily9AjHbkHng5KZpfytojbNNx7wtZeD0qxrMiRTu4qP01qbxWxZxglkJ+Y3uZE0CBClarpL
MnLkO/SjURYxGjFPpzRsKhNpLIFrVprqyKdUUobnMKqI6mys+MqudUFNUIJiL1GtWVzgSdDVaR7O
1gl3webLrIZfRkTyn2+v9cogkJIIXihRY0S1DCLUKDCQlyvsk4YFgK9RKTwpE+j+26NcHw1Z0AKq
AY6d93kZeqIurPWmRLXhN1N9VGxs6JB8w/RKq+fkRzyF5sZlen3DMaBNzYFCiuXCB7l8HxBZd5xW
S5wTQsvBx8428+MYe9WnEtwIgkPR8HVuc4yhEqvdKPqvTlU++NTwgGYvr/FWCzojUQcHkDtK0UCK
KppJaM/oRtrTiTSS4+2lvf6AqDfgLI4OHS8hberLmU6ph1MnqNeTtP65K/GNukc1xnnz0w66Vhaj
kFmCCLUMJnp9ph8ApuLUhHSeJtUIH4tm/ok9VPn29dOkOgTQpdeOu5zvPwmCidRqirIHYQse7k96
7wGL7lqBKpGiHWc1tjaqlNdhEp1GqbPL20uMtly/xhnQqkmA62ER1vuJHeNTUFmDPyjBeFYSc/Jh
lr2VcA+xi3dep2opCbPeErECMMPDsaiip9pg1oIBR40QCnyFboZA9+b9IRnNAC0lDhKZj8v1BOzT
M/4Y3OOJGn0cWtGc3EoTW7Tc65cI5BwYDOomABdYzMthJqOzKzs0gvvSNZUKHxtkT3XYFP0e97ut
FsDqYNS9wFfKE74kx+laaXI1IvA2qXZ21/YVqs52jd4buksbF8lr3/MiVoLNTFufmIRiuUWL43Ji
WmG1bo7x3hl5YEB70dQ6zkFFnDjdoT/b/ZryCh+BEs8ILPyarJTqgV3xo5i9pEB3COPf3TyO9ZfC
KvM/oqDodOznfiqpNGTlz4hxMV6tMYn1TQsfaj+ZawsAHSIhznsj5JvpuzCEaomSdYI9X6nEfYbo
ZGnb9ygcDxUuUGkY7HlMpy9GHdR/BKLkANwBdvW+gVK1vNnxhC7wSmh9o1AU/uVciOKAP2Y3+BUW
U+8tZabElc9hhMrnbORf+A9cLkoEov7OSdjcgyuytD161hoiAwLtrl2mzunzOLvQYN64YeWC66iz
0Jml0rjMmSacQAo8YkJkoNHhp9WDixYuhxvXzNUWAoHJCeQMknGBJFxcM2qkGJiVjcqpBRP22VQr
Y49rQP+Er8FWpfjqhn4dSvaRQCFLDP3lDkJOMCK8AJ3hNG18MIZGf5iLfAtEsDoK7wD1JMr6V2jE
Oet7O7Rmiml45NzBTlCwbHs7sMYwNdWin0NGBKJnWfWuZq9JBtcKTjQX9UPgdJmvoQ7+NfD65Gw2
I0KFt3fDyneiyg3PXgLfeNAXi0crDKEa6LXI5pWK37SqcxeAxdtF0bCVFV0DOpkcKgl0Kehi2oD+
Lz9UqU16DSxTOeFuUX8mszS6vSymPSJBinUHxY0BOzHMWwRUx1lwVCK7OxcIuz2jLjw+68WIpphl
IN8WZHh77spST9wDB7f4Seu52Wp9rXxybiUcF+V9y+dYrI2Ga/jYQWU7OXmRfFSbPv4OuVJ9uv0F
jLVPwBB0O2iDAs9ZRBgYXmFKYnsQq1wlpgkfhcLjTTZIMZCc04P7FGubGeehWAn9CcVS5R7jJRt6
u4YzXR4jNf0RUzBl2GMFYH21aIk0AA1bHBTwYceEiP5jh2mUyuX5MKT4vflWZDXRRy0YpaJakdvY
l5V6Z91hU6a0PpD09EcxmsPkt4MFXnHqMkxbYWi3xsFyeqwsIsNCsJxGHlgLcEbzX6rANdy3AFmU
jRdi7SsQaur8JSnOS4SbYiWaFdbomXM/R1y29XQ2ghpC6e3PsPYVJM/Hg3G/gogfWl1YBQJpp9pU
il+9ZUTvKi1Dt9WOB2RY3j4YADP5tKqUPpYtA20ICoXyfHDKkiGFdjjrO2Tz8keQdMPh9lBXkTqH
zoEnQaWKmuFV13sOHEy6A7oTUzyavkB5Gen0zD1M6jw8thS27hQ8ZjEVsO0/t0e+Ks4xMkh8VDw4
w+5VfXiIcrQSsF9DawKI4q6aUGbGpGfcCzVCUhzfv4Nu45CG2PJ8gBZWbkSeaxsHtASJu6vDp1tu
HKHNSDj0rXeyigDNOKzBfDT/8438YG19QTDgbgYKk4BzcUkgxTIPVqB4J9NpUKcOULq9y7BF+Sa5
fPeKIn40wml9QHlvrhiwvnSc5HNE+4nY8PI6VUrAW4kLtg5POPR3GwOfQFBOoIur4q0VA+J3zjIn
g14atRe51P8kDUhJqqKQ+zVwm/Sx0NXioah759hUWLbf3jUrX42tCiLEpCRwXaabZInOQGT77Iq6
/a/GcQfGZz5soPRXvhqcG5mX0F4mV1isnY09xzSaTng2Bjf9G+qDuCvwY4gPWHB432ctN7jXrCK6
y9Mq2NgxazOULI5XuK7sFF0uppMqrtvRBTtXZW/dwb83BM4C0HH2t1dSzuEysgaCTC2ABJ2eFLXq
y3G8bk4L2gbheYb6hXFZfD/nw8GLu/FeD4tqY7SVFZU8JjiElDrYzYsVnYwpNvUojM+RUdVYujre
EYVw+5ADUf9s1Hp9wsq2+dpBINnYnFcZpiSpQJnk+HHN0fS7nCduOp4bqfilZDYYvxHJsLsuy9IX
GLPGQzY3f+HHBxsFl9cberG4UgwPeIfB1XJV8pxyG5ihk2VnqAkVpiW6qbi7Agn+ducItx8P2Mfl
OGPGSWncB6PWDuccRBuwNeTov2R1goT6VOjuL5j8OtrSZlxUB8r+83Omez3Kqy3CwDtjYJvuWlMJ
7/Bssw0QjI3lco1Z6nsMlLTs3GDEVp3xQQu6Xel0LoZZaq7/dvMJLoHixaehQghOqtbGT2Brw6/2
HIivQaiKvzE+uuUurMF64d/u6b/AW2TfijyMw4ON61P0ZKEk8r1LLfOZBu385LBhIevPqo2UPtKK
L7f36+p35NyT34JYvarv1nhj9OiP46EW4aHyPZ+1TsO9zhMokuch3iJCmr75I4RRY+NIrjxVJNUM
bAN/IGtZHMm5VWIvmfIIf6M+6+4yTLnBMbahaT2jY9+8Y8MLzKCwTyYs7vXHegzoa92e/nWdlH38
uqdkPM7lJE/YP5dsrBlZL5ABP09J2qUfM4tnGzwjHXuIJFxLuFs58+wrgRbiyqKNH0ZrHNQ9BNAW
3+LaGT7Ng5EoG/fxa/q03OmmRDCBxqG2v8zk7FEEYdtxVZZYtg8HBmorpDUrmC0jTUhth0R8bN1p
2lB1PqbnFl6ArY2NGj5J2kZWufadgBSbMqywYYYtLhmzBzBBOSA8617i7GWb84CSa/CEzrR2CHLb
2nlKUaBWBBsNF5Xg1+1PJLfBcikALNL3k+J1VwlMMA0oUnp5eEalV+reT9ZjQFC9cQ5WIlGpmUov
hfiQiHdxn00uGSBEK0YJyTSBPaGJwihHUc9bV+f6ULJ5SmsXtPYieCENbZ3AS3kiUt07dNiJfDQS
TezRsKg34tD1oSi2My0ImsueWBX2RDFJGJ6TXKAnFatYhWB1sOuHfqsrvLplSWcRhrUp3V4d50Zk
UVEOnXLKitR+QHemwC/ZsF4MBb/VMS67U6zisK46s3rsRg2mlxFk/93eK6vHGcS/5PRLRuAy262D
IUe/kkCm1ybnG23OmBi4bqr3rZolKJlgc5vfjakZgelOud7eTZoo530ZGuJbaWqYA+t2gRLy7Z+1
dsmygw2wFC4diWW+r6b57HCLhGfetuFnVA0jUHYc2T87Qdc+ZD01U6ELrM5uD/tan1wcHUSjyESI
x1HgNY3Ly00LNGTAyW/PdF0wLK1dr/tZgkv/UY6T+g0XzPp5mJyseNYxVEC5pFZ7dQfbL0FfBzeP
1ve6znlGASf5PE9ljXsh/pM/HAQkC7+Ye+3FQOMdA8eiroedagjF9FGx0fq9a0cTVQWlao5DaeoQ
gj0e1lpUWOFEfeJ8SmIns84G3L8WiF+TuD6KlO132hdF9oD/cPbbxemFzD9zqoOJMpOEqiNz46MA
FPH3U5Y8J1Nd/1YSaY5WwgMAII/eCdpIeZQYOOqVQcvNOJU/WlcrNdwoptrZOYmRfyA1VMqvrWuV
DwBEW+NTOI/pITfbuX2ocQn+VeMP9icOI/F744NcX2UX30Nedf88NlU4uVNqsDuFlf7Qh9hBNt6p
fXTG5/s3jwQjG8g6LE4anMs7pp9InARx0HkyAb1ZQyjuCzE4+yIerQ+3h5I/erHJZF+D14qyEfKV
i0kVbe06JTrh56H0yoduhjZvl025vz3Kyk2Gly25EH0vqVK5GMUBBIuXxJicKYn3X9Aii9FVDOJj
IcRWX+9KbdoEKEmQCbIFMAF/t7igqc66UW2FyVkoXv2jFer8fYJZ+J+K9ssnjCjFe+T/8x9aPcTV
faxGotkNwuhRgjfd4Pvtea9cHby7rCxpPboLy85bhL1EP9TEJ2DfcCXtsEzDpxx5YeBTB6tM9K+e
ldkbn1S+6MtPit4igh28htdybI2XKUVdatG5RmvrABkBcocZ9U9hj5G1Av/n8/8wSdmIo0y5whVD
mAvDOWZ5TuKYGhPE9uRTqBUOf5vFwTe6/yP231ShjI0bcm3vuo5H4OcCGgGzeXkguQuRdqJne45I
d+OdUbhYLM7Rlsr2NcaMHUW+InHpaEpe0TumxNM6R5+ic4O/joEkYTq8qGZW3qddgB+dI13sFTiY
v+oiQMVzqNAttNvGKw4Cf3m/69REO9bzUG986LVTJbmJEBnY7Fd9wlCHKtH0EdG/rqVPQnHEnQhc
7zGdMZq5/Y1XlloK7pEsEofI6tTlUmfRgJFUVUdnHcOA706jG8duhgV5e5SV4+KpiMmy1oBiKOtf
jpKoce1h/BWea50HZzTmfdwH/qQmkx+kUK56JJX2t4dcWUPgHDyzlPwosS+vWjEWAoIV4s4F5id7
0w7VO1ujIW+j8rFxq6+cS5TRbFleAAFKdfxydoiJJYqaifhcTa3yMCRu/4QmNx5rGVF/dyyUUt9S
AlipMJAUSg1kif6hqXw5ZAWiVws1TohqZM27msj7U+u400Pet+o5iqP+wbLx0abDlyj94e0ry4ek
nyWPzlV/ftBn28lVmzJiZeR3phN/G2ql/KDX9Z/bA63tTYMbnzIGTyVMpctJTikoo0EezxKvzPfA
hX6owA020qi1QQj6QSujNkUVcbGSQekKY5ZGGlqbFBgLBW10iAyz2aKBrh0BHgMJgAGFdrVJFAs/
oahjMn03fKopQ9/Ru3aOZpfFuDwJtfLjBm71xvFeOwVSNZd4g57yFRjGLpAGw5Cbm0Qxgw9NJfB8
1kbMYcqp2SgDvWYti+dJ8t8p5UljhKvmBIwNow3tKjtD4h2Do963dfK+ycf+b2NaKD9CH0GhbexC
c29Qb3Twb4q6DxVqE4Bn5+hbkiAbjoNWUP1ogQr9UsOw/1RkHZqLeWFVGNN4lbMVjF9/fou+jIwm
ELgHlrE4uxwhs53yKTtXhtvuyj7QDrUbVBuFg7VRZN9MlRWy676N6/UEu3gonm1RxPsEXZTDVKfV
mw8m29igasOnhsh9dSn00Rh1XY0k42xnRzZ8dtfgBXRKG9gWbz2aNGugk8gmME2bq4SucRO9FSI5
OwpY+iprq0OD3fOGutD1mYE7RQWI46JRbF92A/Opw5axS5Iz5la62OldPXc++hjO+6CjM7vTq1Fr
DgOQky0oxmsOdrmZ6UgRFsg+ESTJZW5ok0yhLBnnZ/BBhgxEWt31B73Hk77CLjjaJdpseq8mcRjH
U4+10dlWR/VHlen95wJ50GEvkh5KJa+pTbNpaPNfdd5pWP/VIZqGmNwN4aOHYR7gV2DifyhDju8t
9FNtH1KE+d70ovi51mz0Umrda7BxK3MD37ROy/J92XWujQkgRmZ7EYX6dMf3wto6zuYx/2DhP5zB
YG7NBoa2lne+20hplqzNzRjLZNX8bzZK6NL4w3LlJLiZx2hRNi5iQhb/+PZeub6DWEqE5BF0IFIG
Gnt5jQOLB0+JKdq5KrrkLjPn6qCXWGSXTuptXOZrG0Zy7eH/gtW5Esip8AUUijFiF47AKb6hrv3T
TBtwvs7QfIKTovku7pobZ+H6+Wd+pHVotjA0kimX8xv6TsMznjAZ5Ih2307S9rL0NAwydAW9/rHe
GO+68AdchYQOaXBsEJD3uhyvaXGAKqwiOWtuaWX7OI3MX0ljB6iRl0qKUiwv0NGZvEIcQLw4v/QQ
D7iNC+06/qD+DqaK199bU4JMIqTCg4H4o0qKwB+CKXyhFp09tJPIH+1OrU+m3vTIyvD7N8Ze20+k
m7Q5WPZrRHkDEGvSBWPjhuv5Ev8oNZRNVHHx5by9deVSLm8Bl+qPTR5CJX651KlSk+Lk7KcAEeHD
6BbVfenl3ca9vbKBiFRpKxLqYJ+x3EDZZMycWzs960rul3gV3gXU33dqjbQLsIuNWFxbWT8MB2XS
ypSupTBQz08VqwRDE+q9jjLAFNr3Cei3Fzcq2uAgb4Nxb4UtvGMMz1DqbepUeRxyUEVNHGd+ofR1
eW8LZMP8AKL6Q6KGW2IpV/4vMinj0if0AwLKw7k4VNgS41I89rxlIeb2dzPwF5AwdAS0fdghD/6o
IT2nHuq+6t+HwWhil6obyPLHfZW9qFmf/vUAwc0PNq4kJ0tXOylr3ZjfXQ93i4MNxS7Zq0PsQkDM
1Ko8ZdS/lLMHKWDwXbeNKsR/53TEK91uU7CZyfBWd6LXGcIhgs9LBI944eUxtqlkxFPPZ9BQA3kx
c9PbGehIbz2h8o9ZbGGAO5xT6G7wHpcLOWN8xzsO0Mhzcew5x2UWa7vSpj+GL6hSYDBvWGhu93Ft
aR+tqjQV30hpX+xaS1LZdOnbiJrXJAI/cdTiUxDOJqIeMNJH3JjVjpJua2K86w5uudPLCFCB1wNO
9JOwyPCdHyf3HfkIEMYJt8XZt8YIp+9x0O3veT8bz1Y5CWOnAY/DAL6N4uSQ6qNrY2WpWO2+zaBz
HbS+tvW9GGjtUmFxxv/KxsDUehDYGJelJbpdHmvq97qKgz95FdhPmj3hSO4AiH2JRWb8hD6PXm9X
eJX3EBQIN+8qip7BccI55lszY7W44wJHZSELsaU85D1kWsxdqAzuSiEUTOzLyftMdKWkx9nUotOU
ZupvNygcgbtG0/3M6wF/oRLcZogOCoroO6oasfYuwb3lPw3vCA8/tNi1iAlwgd94EFYqY2QwfGVm
QYH96oWd7MidK3TAT007IstMnXSfYALrh2o+vpc1wievTUq6ZV3xLle6ft/RP/Edp9c3bjJz5V0g
VnpNpsBwXeUbVOKMPBWTe0KwxDAPXjhE1b5O2rp5suPSw5ScenL6kOLGm9zlHZEB6vZKGt+3ydhg
od15wrsDohVMR8MQ6M/nDrIqKQK51s6iLO8+0jKZ+j+q1sSdj0gSJe+c7fJZ7a02u2/dOUIuPmzg
9ozKgItx1btDdSy7VPzMMwdrADTPtfKd687eO3uebHPfRHbzIbGU5CvejRaBXWamOf/Z2PLLu3ya
fKV1RLJTUBL4hrid5dzPkZmLZ0jkHJAJIfTiPEx9eRZtjE8uJwzFmQyX1feqMbfuzvHYWxsP00qg
QzIhoTwcawKBRUw11IjlzGPpnXS1xsNcz/Gt7cip9kLjuyspDngRke3GqGsbjWERpIBLTkNp2Y4L
cFQLAce7pwg5gl1ig9YQaV7u46qne9WXme/mbeB3uGb7ql6JB1S2mjujnbYgtSv7jOeY9IPfArP3
CjeCpnpCq4MfApVsL+p0flL0sTvQe7Keul4dUbHPnaNlbRV+Vx5PHMlU5EDBklxrtTjgBDyjkhtc
9Ypj0CaYnmImf5TSjHe3g4+V8iQPEz1CKh986qvSxFjQWjXR/T+56dh9REgnKvzEBXO9a42Znq+d
p/PHJB6Q2Hdqlc4lBLA+fumFMn83dMQSasQYYTftwjhQizcjysD5E7VIRiSZ81VxZgwFDWCkQ1yl
yQ5pnM9nYxT5xihr+1x2yrjTiAeucF38izyfINWfkiRRaGYBlH2BhtLIF6P3zmOfOu4usaJ4K/LT
VqJsyWSQ3l+gXa8QcyDxhdPVkXLCwrYdDwZO0kSzuWeBVeFfmSDyuwqRYGuYfo5WPP7h/ume2Tc0
UwusDTE6j4zOO9haYOFCbyCfvA+cavgyASyjeeckytEdG/r1CTno88bWWf31MnslvAZCvezLUD4W
2E3BR69mbipwo/SwrSRrAQVoufk4GdhWQPYMj1WpqQ8j7vLNjjzYwmlIMZ8E3ih+qwzKe88YlePs
9uqnEBvve7AnylfDbMe7KFO2NHxWwmCDtgZ9YmiwFDEWIV/vYZ/tRUCMuUeyUzLn0Z2ozPxPMo7p
S5wr2sYirRxlCDFSeYlqyXV5MUprOCQd40GXyn5lMEpqvxz65kPIQ7/FNFgdjAK4gz0rCgzLcnSH
kruWRbZymsY+2VNywpUFo4B7pNes4+2Pv5K0wE3napSIrGvpxhK9N0RhmBeN49HXZgwEyskyNoKO
ta8lMc3saKbDd7sMX5khIVRUkBNkQE2qes4OJiWhu5DgZx+V+hambm0Bee2oekNBW6mfQj1psAMJ
TmNu93uLaOqgDHq1Qz3j7UVTbnYp+kX3BW/GJfjIDAJnzEI5tXjqHmGiqkgtu+nJy4Z4435bnRXA
XMp1khd2BQXoBG3VPsWktxrid73ijSeqlO33XIuc3e1tsTXU4oNhLqNFY5hwvBBhOTqqSykN7vDn
MIjfLHNOJZ1nweYvuqNgGS73hgPmT0DrDfD1U5ET7Cej8TF3EfejwyVye1orLwRlEJQPZAJNv0ze
hP8075Wm0xMwJPDL0z48tOacPOGZm+wda/5e99Efs9XExsO8spL/DukuMjdRzFYK7ME7aXYMHayw
9fFTiVbqQEDabkEG1uaH+xYYlVd08zLkqiWkRsX84VS5dvGk4EjzkNat+VDYLWqzIhQ8grOzUUdb
m6H0SpBVFupoSwAr/3Du2j5wT0qppmc76qm14mt7DC1RbmzLlXvEtE0ppEUzC13bxbac+i7W2o6Q
shyUbj8jw7gXRhf4cNVin9TcPtzeL2vjSRFWiVlDRX6JvYINHPRDgZpD2g/JERv1+bdorW9m1+nn
2B68jfx7ZSXJyKjs0PYkXF3yy2MtLpSskdiSKEKD2MLCIMdo5w4pyS3zidWh+Fav7+c1b3YsY3iK
sAvOXL7i0Sis6Ykqj/2hd+EW3V7EFUCXhe4ZAl0ob9BCX9b/LTvD5cwOpNqopx3HKVf8aizM/QgO
407RnIlEZIZICyHtqTGq7r9cpIWva5XyEIZUuG//nLWZ0+a1wSmwl646T0bN+KWHHfD/cXYePXZi
6xr+RUjkMAV2KCo4d9tngtzuc8gZFuHX3wffSRUbbVSedLdkq9dmxS+8YUHl9DRDeLsS00mniMrs
QZdr5ziiN8POWZ89nr9NkCJaEY6WgMuH99n8hGVwdFUSST63S5Sf2s74OElVegA2WY/ApoQDCoB3
iPY89VJrI9Qtd0WOkP0s4X5ZRidnLrNP9B7aA33i3Ul8Ncrmy2q5qEwMiKQHYaYJObhKYyJ1msRF
Bxqw0v0V28skwePDdWW1iMG2G2hYXZV77N4eoHVYPzFXNh5GpCd8EcIIIBR1tI8NDm2PfTg5fylN
pltesmhAx5rw3ax2sgsIFmt3gjTjJpfWWpL3VCM0q2c5D3rTygMnco5cjXanF0m7Va4Gqv42Y5Xk
1IrSoo6CTjOmwM4BzdhG3L84TvEHzTnmFAoAYdLKj948vyMIwrRpAM3aUwzkUnXKay6KL/dXcPcg
rCpvlB8oxG+fCIQHnNYOgUKH2EC5szVjR2VmOAumyN6KPOm8IYsPrLf25vD3xQ1ch+dpC3kGjKRM
FoK4gT5HHfVAtXLrhdnMQkjC9z9vd6hVRIL7jX9tk5GK6zNHrwy9aBh33jxnmGt0cvEQItd2EK/v
1DJWKDCi3BBGboHcdMzaSm7I1RBkzS/DYMtIrAzZGdHU1C+GMf1BAmZ866PpD0rQgBFNgk+QKyt7
423sNE4I5iAOzS0e186lQmLLt5JhPmg47F1fJFiUSwinAYysL/KrCA1FfmU0bI46QGO0P1pJfshU
NTt4A5S9DUniuCoPYL0Ey+/tMNag0F51kCiTWmOJXCSpGlCzvZgV18SvqL2G1qL9l4YYjdN2Uaba
b7tZtJciX4y1bjWJ2qXy3zs+XuDAZ9e9EbtVvhT/yuXSdidKmupR62dvm62iyeQ1VFIIYd/+aFVd
4gl3LumhFPIcLHab/3JKVTuZ1qT8wYG1gOrTtUOE8MYrCl2sdpTrnIJGVdj+CptyE1MeLnVfinOW
zaVbVFV6wC3bW5TfTn5otVGZtzc7DCSjE7cy8DIpHAVajwqWlxg/nDJD+mTaM/QEKFh/cHRX8rtJ
ekqRbluZclR4M2oKqd9SIv1LVrWJh/J2+2u2lh/3L4mdk+sAjiSYXCP0m51dpItSdymwNqlEGYkW
gt4+akmkvGCE5mAnaUTFF7PX6+UClPQo8dk5VuSmXPBUIqn0bG8oK8XsCMfXKDAmwLau0spgNFG8
lQ+mc3ccamBUwlZcybZyoVehGTedASu+zerRFcZoncc5D/95/1yujo9g9WTiq+0tERcoRyy6oIiJ
MlJAcxkRqxnwJ/3dMEBmvvecCFogFh9H6f7eB1JaJJ51AIPelGZUmltmF1JmbYdCfKaB1UAvaY8e
5b2Ih3wYvXIEZyzO4OYaDPFBseYGimocrxKsS9J0tg85YdXUreeFMuZY1tapSJ0idKGijBPV23ik
QbJog+VpbanVB8Hs3pevxFkwC6Azb4THK3uKjLSCbV/o8vzSUX2AATAdRee7X06CR7Kwgj/5/reX
nJEjiFhDTnmADaFcJyrTAR5ZlR+ZUDq0XFLBfxbRC2ibyXXiQTzIvdP4w2g3B9WW3V/CUV1tEoAU
3tDqRmOQBIfWfsgllEv8IgayAA/cSBq/NGfLvCI5NCDaKDc4TKskKqcaUZb2rAEtsN1MMsf04Cft
PAAO6HmgKmsueqNAYgClbGcjCx+yOcnPLaicJy2dlPMKFvyD1QaDtqpbANi/0QEulipETCxhn1ty
fDL6Jj1JU3NEONrJr5FKRD+ZcAIhw+2LNs1lqHUNPhRmBmIqburoKmQlA/LThn69pL/uXxt78wfS
jalTqdbfMPIckukqr1YnXhNKv9wiBVGXAscYkeXvf8tW374VVrSSibeVA+oTDVpUkYRoWRJeOq1L
JVc32/pJdIuhEYnGiuZmRrz8df8Td95QwmxuRUITlJW23P0K8fQeQ1xSJXwXLu0gtYFtzdFjmNpY
XSA5EEyddhSY/HZ/2iSdDgQSLgaufNKtzcsd19DZcZUkvq+lUj8lNWJLXhKjvUL/oyQdg7g5BAMe
3pqbanH7a2htrLmsBlAc1MuQh17OdMmHdGLN1x5qRuYOsJ4rr2nbeTjZcT5+mhdHAmvSZiBDlWSY
UhfrjfQn5cWJbnqxFMm5R+7oO1aMWeTB721/yD1Mk4+dIwSucoCermnd2pYnuMKig5By73nnykJn
FvFKEEebe8uS4jpp6pqSsxRXiMhPVvbUzLVzbqyUynMRd9VD7GQO/Z86udxf9L2rGci8DR+f6/lG
UTU3II2XSoNot6omp6HR+kuRhEfIgb3D6mjUQsBSrUOtW+9VaF4V9NTlkadPatL8asitDC4Vk+ew
NrA0qbTsoK74G0293VWvB9zsqrbGtheiASqnVmVSX+8KbxXk/hBNAAL5L8fVZ4yQcgBurhqi62Ul
dEruT+3uR1MC5Jai3kjy+vajcRJHNwUeGldG3XyYJKc9J0ukelKjGW7kVEed0tsrCr4OzQTiURuJ
wN+dxleTLDVdKmI0YvArEbgJCx2lH1gIJzPMj5Kg26vizVDq5tOqFECRk64yzbZV/rMUy+g5qCd5
9O60l44+NXNcHEkDrRX2t2vKR61SzbTsVsuKzZo2RNh0N1nTKVWZz9AB/wjw5GQnYS7c3OyqT1lE
9c+ROgyncvPdJrgrQxgEqcIRhSy+TfyyzrCXSR3iQNOK+EM8LeWTPTT18pACZg0PdvDeYnJOkDtA
T/ZW+qoT3ahKONcHWRTlL1rY9binhNPHvOrTg/d6byiyQhR6f5MttqXGSY9mPW1zwKymU/t9amMq
hDTBqctQu75/JPaGov6FNZltE4tsUya5LWs56mHCJnMiPc6KlP/baaL3rVmbvt4f6vb0UQOj1kAI
tgrdbetG+VBIM88OkGpyT6njtTC0MTpn4Zj5FEmW0/3hdkI+xlvt1lbTM2K/9fe8On1tl85JNKKR
izSi/VW0ZehOSwj6WCqUkxiGGdSZqZ1xYJh9jK2ypxrbKm/KFO2gDHL7mlBqgWlAJQRAOW4ob3+I
mY+xqAU/JBz79KNTGY6nmeSmyBRYnj7Nhps0EljvUhgHBh471fq3Q6+Pzas5QNQoN8QwZ0GzyHIH
Uqere+MkG1n2vNho8rl1uyTCpfQMYbhQWi0YMBGogyEP5XPHw9wze412dHHsvAZYz6BxgdghR/hG
wmAaaGIJ8vNALbGJKMvOvPTSkpxTMZHuFXn9qIku9XshbBatjS9pNcp/sPVXtUUc8chxb3L4Tlew
p2CPBFlvWF5YtvIPZRh6z8TN7GAd9rY+tZ7VKpmy7A2kRMhRQwkJ4lRWL38jnVDKno36jC91tfWl
pJJwcIHszi8BDMEqMtPaDY9Si3W0KQwpDsJ0yM9qrFDhSuZCcwclNP1KC/WT0XJvVaoSfzAaarZY
DrUH9YO9ryaSWTG8xK/k2G83H7r0dtlFsOOUJrX/I7e9+UHMWXlGRqN71IngjgTFdgdkfjHkBB9E
Y/3tgJaSpmHucG8qNlvLKOT88yylxaM1SvGnHC3og1Bt79El0UFegTIuN+jmhqniIdNqjG2DYkCZ
whpHXAXLCWO6ckhnUlsR+m2qa5/vX2y7Xwm6Y8V8/i7zv/3KOCLyTwUaQ60jph9THfduKcXpy2iE
NGuj5KhKvffK06r5zYWByrR9ZdWmLeS+tOPAakzc9kakYZRC/JjN0ECDv1gwCowzbyZbdst8/vf+
x+7tZFSbkJCHScJ9vn2gDFFRpnewrQzpU+EmGCmIWioK6kIXqTeXc4FNVqC2qnXGGGB8plymfS4F
1vEH6fp6U25iHYV6LGw6RMAQe96stdkAX86nIQpy+tlujqDCl3qU5IMgY3cUskxg2xqHZovesplh
O7fpFc1Jo/1LZe5bgwTh3wdzuvMgkafjlEWbnzridt9q1D2aYbXEkUtpMVzKRJQRkyXpnwe5xrd5
pkIQyHZsfefk5hkmioikuqUAXermAzhfV4rDpXVnh83oYhM6RN5i4jGO+0Nj9P5QitVLssoy6ehR
X9/K7TKspTou0T2jr5w420kKhVTc1BvHk8Z4eUqnuLMvyZDo8jUlxqkIPdX+e1TIwvAte5IflTCr
f0b9ED6ZVW4XPrFA9W67gdXunCgKgXeAZTdlzBHeRV4aEqAyKRrPU9Nr5xjs/L9qXsmfpnI5Er7b
2ypELhQU0UVYedxvrwG2iiUJRJ0DFR56YKghYkMDnNmP9zfLDh8OLX4CKFBKZIs3/TD0faSYKlgU
FHma2y6kuPhnHJr6t25RG3ZCEaJeCBUp+qkOljI9S7NWXNEoaoW3wHbtXrS5yqyTWqw5CXTO6Uds
mSAEaluV7Ktl5HaLiJCYv4Pst/5pRdrLF2XixPumnTYIHSxF8aWyQwxEXXo6dn8dURBzTtVQ4e9m
QDu13QWzifE8TkgyXOfenhd31qvqEXSfE7mjULIv5Vyr5rMcp0NNGXaI2osKVuI/Fv+T7H99DB8d
aG0bWaeuJkQ6wY9poi8HM7mzdYl/VbwXgc3d3GSWumTVMvcwcuVZC0Bvmy9j15XX+6PsvEn0Dbkw
ua0ojm3vKeEkFYR/+i51WsmPbT02j2aZdEG+ZMULbMNvThUq3++PuZNEkBZxlYALoZ247XD3ou7U
omLro6tQe1OhFw8NPWAfxkhycAHsPH5AByAZ00tHInh7dfHop3mzABqam+pX7diCNc3mL5h7OB/C
yCmHgyBxZzx4OtQM1geQpvd6lb4KoOfQjgCVFEAEQm2GMLlCBs5NLlGwiiStnTzolXL67f587g1K
U2INmUg4b3qDuPLmzTyI8KFPJOW0jOo/Vrx0rjnXSDHWy5EFxM7y0cpiLmGKcrFuq/SNlXQQkuhP
DG01Em9H6+3N3zZ0r0q09GAFd+4twJxUbnknf8eGb2c00rU6kpsV/1E1KELImOCBGdQOHtKdKUSi
ExwsaiIrmHsTCmo6pOvapL3ayjRRzo1KdeKLOToxEGinXapT3VaR6d9ft52J/I0QItekXAs24u2n
YRBrdKgHSg/NqDdoHC7SOatT2oMkuwezuDMUfRWgECsXggbL5vvybk5jRMoArDSiOlukr8+i1uLC
a/LDi0vdWbI1zCV5WcXEburfUD5NSV20PLDQWS5PIlSgX5qLbAjXMERruglp5K92sJL/JEUxFEjD
iCmDmpXr/82ytHnmxq0XX2thKp/qTEXTeYpi+6zPtvIX/B3b9GKnVh3IVgO8IGnsu38Uocr/anZk
YpBSpeMXG/esIzfyve8iyFKp7FPSuSm16tNAhWCSsqBOnBZx+7n2Q6xDDm7kvVF+11aoemC1uj1e
Oi+RMUXk4Ia+5Nd6RNLG0eajWtjeKKAaYYIRoBJ+rO/C64sqUqLE1kQegATsnxK4WF5X9Udmikej
bK7DoWGYUe3yIDGAEmiTGZ9Vs5H/YHOv19HKOyDE2b4nwPNhrkMuCepClrxRo15E/60664BTD+6J
9Qe/jSfBCnBJIH77/2JWb6cN1MjUdUuaBUoYJa1HNtGeQrOwPwvFLCJfGw3rjNLvVbOy+CBJvz3C
RPmUTX9XLrFX2Rxhh7jQlCc9C5ZSLzFySmRX08UcxNIwHyQve18JapEGlrUCbbe4sBixuZKsOw+0
GGLbJe7Sbji31mRHXl5CmP+lWgJ9Ar3QwqCfZgi39y/G3fHpM0NyJpKEvPZ2lpM2G+lEM8t9bZSP
+jJGL9RPZdfujPhaxFP6Ao1NPsMo6w5G3p1kRKzA9JM03PC4e9XqE3DijLzIyuLhCW//Y8DyjFxb
rY/27e3pQAWI42cqIHpu46ByrPOhQ7k/SCBf4yk/x08w84bL/cm8jfBgDABB4t6Cz3/jFZJq5Uif
t4QgjYReiVrfZBQ+ugNd5Yqw4W5t4j58Nim8HDWNdkqqK1kB/Q/U6ggut/uolaNy6LSsCCokJ76F
VTs953lqyqcCdbBfcW+IT31XWj6K+sNjpklR5mVlXuWuaeMi9gdLS9kOFjUYmlvyfASiOkVDI6e2
WX9t4sJ6iI1Y9eUsib++f8YBS6wo0TUO3Mo8gTJW+8GMiwBkeo6WsCN/mqGou05ed19bZyjPFijI
g6bzTuUDQR2UntZGALKB2/uhEw212yIqglJU9Xk2IzQlFGP6OFJp9gdL/XduBueStT0ijHlXnqh5
HPWC9zY0K81Oo26y5i2bcyuNIfoEVha0FMgvQ2NrXgqu9+C63/1SUAlASUGi3HacJd2OFDk0smBy
2vwTxqbCcWV1clI3V+p4RZmP81PVR/HJNpOicsvaHL8tOBYegZNvo8YV0Lra1gO4tm9ui1Ade33A
1i7AQyVb3Fqzxn/qDNonUplTdCqV7E8OM90zLmUFKPQNDagd0A4eiAtWCjHWTDaP6+PY0fT3sjE0
G3fIEpF5rSpa4+D47K3t65HXP38VMFD+xseoS/PArqTlRR8bM8CsuD2ofO+OQrZLiYI+Hejnt6NM
FEijoglZ2s4xygASYIiuaRINjn//jO4uHaATRJ0A/92I+MbySLbh8MSFutqcDe1flKf+wdhL9UoH
qeb7g+1cwdwG3IPUYNfUUH37VUMvT5GVaWmQjaqafqVPkv2t4pChfshMK7xgfFA9yPIwXe8Pu/ON
UPtoaXEvwAvelnx6fdbpUhtovHcDCGixkB14YUoJLFGz7lEtB3FQ/bmt/SJWihAkirVoBd4IvAPr
FHXSUms2y5Hqujs2o9o82VIvgYq1K/F5kVWhnZsyyeP/dShQ9edijHr96/s/HLDsKlRIef9mcVFQ
UjOGTgIbQPQzlNbKr9VWAJOroqfYGo5EoHb6Znw3QHr0p+G733CFBBcirRGUZmxtwBQrDmtfJLP+
1NpLf2ktE6uQOENiaVY7D2+c1sP69jGTIuUHYZ04WPa93ba+u6CrVvDW9tVFlH3QdQo7QRVnVDTz
QZeKs9E5819Naye+GPTuwamV6P1Sg+CdgbiCX1iBVtvaR4RqW5gVdK2iKCx8fSlzv7XPSgHcPxFP
onc+aqlVHjx7OxcGQSoGNGtt4LYhDVAIBINwaJXJIXItdW+9OEt1xAXbCQsZBdW/VUJhVcl7e4Bj
Ry0cEiUETg0p8SBntOdFmUN/LvCovb9394aCqLfuohWbvC3plwBaKmtBtMlZRvhPTd/i8pT1Toh6
s8Ax8v5oe1cEFCUINhT4V0T72w9rJFjGXSylQSFPOLMloFt6AARXZ0n+WcBVvf/WJT+jPAYYierA
NkaJ0qXSk1ZNA7Urmgfa3LZfjlr3QIqYndLQ6A5i373JpAi3lqPJ2G8QcSXCIYMqMZ4YuziIx3A5
9ajo+BVyQqf7M7k71IrMpGO/QznJlWmWEmTRA6kgKKmXUj1lU6f83eO7dDCLt3seQpm61tZR9eSW
2+zGroscJ62nLECFnviSzPOk9tAh73/QTpjFMDp2MrwgOzUjIPgmG19lGASFPWxls8uazpxqJ7Kh
9Wv2R+TCmouFhKkrKZPum3rbHryctw/K+hvwqAO4Dghke5dNaY900ExEaRgDG4Zb/DoJaX5KWW9v
rJ3JcLnPKxeXL/R05vSIC71GrG/zfcYHtY8aLTv2pjwu95GJoqBNPKJ2beqaZvuY2V17iujveQPI
H1fUy/ypt7Lk4GTuLjIHkxIaXu3sx7cns1e6AVn1gtkv4v60IJN+6Upde/eu/V0Yp1u6Ak1ge7wd
BThpmTQZwlVTLIVexd/yxlax/KhrpYOLbW8qFSQt6YcSud6Au1ceveT0NUOFfXUdLas/98ZUu5a8
OPCmJvkMinI8G31nHHG0dgRS+EzybJWsDMbPNiPrGr1XJMoYQSNK69NU6emvQhigf9dOhLhQmsSM
I4+l5JnOW91cnd5KTjwEg29OXfK1W2KwJog5vrukw8+i7QLgiND6BucRaUKUkmYQF0ZmM4PcSsPP
CzKQnS+1LaDh+wd6b0fBKgA+jg4DBMPNjpqiOrewh06DELFszUUTy/7a2H33fsk/vorDCiB2JVlt
91Ri0Xhfkiol6x9acU6RcPxmIwYs0Ouwp8eqL8jtISfnEQqEWniQQajKzpFFeQh9WSCbt9L5li7y
uneKNFiWpck+q0U/oVGmRUvkK6vS4N/FVAvkm0olQU9sTEd19jWQbJqrKoi9uYmt1zE+CGlZuVIC
MtCfjM7urvmydN/7Sa2hZAy1QL9xDs1zXcxTcpVloYXuMuuxdnAB3j4rKLGtnAvSIfbutrZpoHJb
VGWWBq2sFkGRTZPf20Z+7RftaH/sXvhgxzkmKOlQAltP8KsUTw0dpemESIMYMNWHSuga6mSoVJ1m
9NhOSZNMz7YxIucEwe2/dh+DyFOwSXr/LkXDCAk6OHr0mTY3UtonQ2QYCMaCM+xfpkVInlUU1sG9
t3cWiFHxnqMLT9y4KaYiQRyXvQ1socga8WBYrXRFJ8w+KhDsrR5jIHzJ4qHHsZnRRdiiQmKO7mqr
mH4sJ6bX9TA2nTyyDljZt5EcBQiQceh8AUO/Udzi0h4hpoxEOUvdPysIwmPRTslyEorwF82e/fvr
tLtbwErSNaPORRVnM4VDNqG1uDov5Ysm/4Ma0CxOvVUK/TFXrFLxW4rhjZujJpi7TplV1sdkKO0P
ctZDYbr/W/amGQ3etcxJQHSTeVCzjSR7RsI9hiTk23obBnHqWOcUR7qDz94dihyeHi/n5EYlUQdF
AhkUWG8FVlD4Si53yvOIzpeHWQt93/sftreo5JWUTlnQW5BIjBWKbEkZKVVvlN4EpOkxSsEeOEmo
/wKEeQTv3V1U8CEwjch3kKDevBFqjYI6JTecbsJRzV10DfNHrdf1+oqu8ZJ5Y0X1AHWq6Otcxmlz
qsM2umZTrR3VZ3bmGTHltfiPnplO/PX2LuqYlVFDr4uSyTJ5hbLgIAPcKr2KcmwOnozdsbhcyQ9o
xcJweDuWmg8sNd4zAfBm9Wo6aXtyLPh0mQIJ5f6C7tw7tHqpNzEKLfTt/EZjq8fQiNk+1SJfiqKr
z6EcHvFR9t5AYh2MRKnG8BT+XuZXN7k2T9B2IVAEJuqsuosI5fQLHynlPwCb7BdNKSusOcZQLR+H
StQ8hngNTj/RVk+dE+rs9bfemeXhpCPXf63aPpL9sU7HTHE1ZcYGVdFRqfZSMu/WxcwkWwE8tnXS
5zp33n+0gcCQDJN7o4uyjdzwGKfDjFpxIJkaFryNrbh5EWXXzMyNg6O9c9gYiquTZwcM6jbXKESi
CXVM8qBCT/xZkYbe9lroSD+SQZrOmh7OysHx3tt4cGogDRESg/led8urZYr7BbWOgugbV4r5eeh0
+9JIUY9o4uAcpBM70TeuHYBOiX/BZG4/rp6rRUDrowtkR8lHqXTSh6XNzOrC5OvPUOasgL5mg/0k
PMODNdzb9CQxxDGgjIj914l/9ZloSQHdKBg7QcfjNAPGPPVG0h984d5krspYPOlcl7y3b0epNKGE
/dpNc5oC23tgTQaa7FL6P3PR04O6wt5WAUcKtp2c6ZZ0haZmiqx9n+PLZqanRI3rx0mKPteqqPzS
sscDbaC94YBRrKE7pAB2zNtPGxEfqkfgdEFZFbrf8dr8FQ3QmyVdZJdCM44aWHtTScmYGAzNKBrr
m7DFSDKr1fUiDxZ06P1MHUOfLVn6pSa9v2WELwDlIEqHcPxvMDDkK2ipgNIK5FCEj0otmlMaFUcN
5d0PQuyBpgkgqRuVQ+DVw6DblLn6ObLQFE5QPKod3V3Q5P12/4a/rb7yQVBxIHBTc78pFWaiAh1V
51lgt/1ylrgX6YHF9gegs8Wl67rsIW9C+d1VUAZFzoJ4mXvyBqFbguBrmijjImkIlY1IEbxl9b/3
v2xvF0JKoS5JpEXba/3y18e4wCJdhTIbaKB4oaC3buU08zmaReNLSnkwj0ejbfag3pQdzwKq16JK
jKc6L36mTZZ97Dl6Xt3N2en+x+3tEMBsxOqUedBW3wznqDO8ijLKglnAMxiAHHhSDPs0qjgB94fa
/TJAyUD1UIi9CSHx3V0QMWYz6pLknBNNza9qF/VekibyqY0ncb4/3t71y76HzQ7K+JZ2p6mLY5U2
hRcnU/IzoXwdhKuS8v1R9iaQ2AlxC57p2x5XrWPd6wwVInC2cE4GNNzTTKXyGg1q+wdrRYeBDJV2
C0HiZq1sSsb5aHIdRqmanKswiTVfmpbphOCzKA4G21stC0ldGjtUyW6KrVW0WG2kcRdKsQxJUYlH
L7EQcpYX+nVW1R0hUPbuD1A3IFMhDQKgW3/Pq1MG6gTmSckzNjtF+a0t+s5FQDc5J3Unf0NfZjmp
iXQEW90ZlCCRF4ZMmNXbRlnsw6LN1jo5E9AFVY5qspv3Zu/NZh95plRgXjy03ff7W2Z3VO7IVRmK
h3ur0iRZKhxTa0mDrsTaMCGDvuS0iM55G1uPyPSU52WplPfv01Wwk96koay1+k2GUwtnEXXaMujc
ZS9DucSfUyXJ/EKd9AOw2M6RIO+nGAa/iNxiu5SqFeuOCPEhnKxYsc+hmTcfogzk5ENlktocpBY7
G5X7ZMV+wIpcVTTebpwJ945ci0Py8Sy3/tPETXgRQ9NdjGSUOpde63jw6OwtH00IUrRVXvsGdswk
LqUQWDpCi5O8JME7RNXj6KrFqjiXwOM9Xcb6+v6eWc/2piC/pgNrW/d3QLRZPrWxB2Fiyx40pVJ/
tJTphTTWPCcWPpxW3CSXOSqny4Q519f7A+8tJmOSHiB9d1uXUsp2yACeUIhD2Cv18OdB+rcYYTEJ
0wz/YC1X0Dplf+7tm/LUrBIyoA6fBJpZxb2HLn7debVWxxTDKihVH+2Sh/7gXdp5J3gAeddRbAet
sI368Jgt1ogXOtzaazGdMn+28dw6WMC9UdARI8Ei4uMO3yxgajbQonpq3k1h1H42r+XGWpQHt/YO
9IzzRsvPgvhDYrX9mDTKxxrpbIB8CkGEJ8j7vjtNLX1sOYapl6FaUbpd2ZS1q8AE8qNIN2J/SQCa
yJbWH1QY9n/OCk5dSdOr9dnbwwk5oSpAMBJeaGA9IlEVXolfxpOylObfuILX30t0yvGKkoprTt/N
H7Kmf44mVCPvb+P9X0JldVVz26GMxc6Uc3IVEuo8M1pvnvTkyUilhC1t5k7QhVH/0iqtfp4rY/6A
crP8HLd4yOOa07+f5wpIQ3bYDvSf0TzazApWwOZSVtR62yz+laM5Q9aWdi6iq+plTKXmD7YeURc3
P9f+LU44yjsgKIZJSKmky2fDarIPMVCFg7O7c1FoRP4Krg6rWN62gI34hjlH6KYHgM/GU6fZv+Yu
7s+EyvXB+7JzF8L455LgGK287fWovQ4VRGhPVilDxm+r+qceV+n0UNhd/iLDXqjdLi5KMC8NRheD
PZnS5f5O2hudwi/yrmg1AVjfBCrRYtddTrkikKi90gAGbpM2XXVW2im+Zo1uXlp8B04qF9nBOu7N
MGVIevpcxLyt6y979d1DFCnznBeUuuVsPqWWZPuxFWYXKlXVwT2y038GPAA8Aio+V+J2h6Lkwi3c
jVGQLV0fyHLfYh1SFF7RRdNXCw1/t8Qe7WLFeEO6NFnfzxIkAV8fAV4cLuZtqx/biBGzbpZ4FtkJ
hspyXvoFnk3fJT4rezCxOy86NyY/E+oBZd4tGgSP8woNxjZ8KFMHNSbJEE+2Fc9eK7ezn9G3PcWj
HH29v492GIMrAxJNZ9ADpJXbYmVH5F1FOS+CjGvIdFoii66wuZhFcVqaClcXAVoM9WotqxR4w6P5
OTX6GAq+YYbCm6xa+VtRImwLbHv8nzzGeeOrGVYMXtsU0lNWh1EOz1pFoLbF7cq6iGWKPiXK1Os4
CPX1Y1hli+wiyxGl577tqu96WynzhVwqy12a8P1P2kVNfKbZ1f6FJW2is+gopvpz7iT2tTTMOfEL
Jao+ltADB39AGjL/RXmc5A4th+W09IMeXaemipS/VbWfv+I32x0hJXaOI4qxUFNo7zKZ265rhmQi
BMckDow8bC4FTg1nMaCDl0t1+t+0piEzh2UMGSeRr/cXcGfXQEeggINiHZHntm0Yh0rTliNNLrWO
qwAfSdibUzx8ouqBPoaIWgRRsyPs/M7BJH6HR4+tCGjnbWzd5FjmDA7syGKI6pOz5LKfIZf9d6Nq
OSo9eX2ZolJ4nQX+TEzV8OP+N+9EMVQLVpNCYEwreOLtFVRZIs2ghRKgIUT+0CVWcpbzpT1QAtkb
hUoLID7iGJwaNhd8XeCJ5czZ2mITVeTi2yv8Ki+ng/Li/jC0I9ZyBIzTbUjWLTwPMehFY1zKwi3m
qPhZxtWRs8VOgoK2ERc2F9rvCPPtnEWrTg07H3vH2DGeaxs/oqTTVLdDMMGvxuWon737WQSz6MdA
2mGTvB1PG3GHckqC6LKX6iC1+/zLlIujXsv+KA59UIe3mH+8HQVhf2OIeOqp96Hy70ezbHhRlifq
+8MK/I2BdfLeEYVv0RtWCo0dJBLiRaPeR65QKvKtyuqgLY8SIPf3729GoloErUoGnPL2q+JKUdOi
ATOXl1ietTWI7Lg9FBrcu7Ng2cACJiwDlbIZxeyHoW5AIAV6pEkvHCfLTxF3e1rsrEPZcrJ8bpTS
U5Tp/SLbv62p4N2oKHHclJAWyYErlgEbVRYamHMlY0O3SMMnWIPf78/kTrBCh3xFBcPJoJW52YVj
bGtTWxRJEJm1+FEZZcOXJd3XCaD0waLtHbBVaR8qME2lGyfz1BGanfR4OOP3SR+idYJezXPPLJe/
+rj/+/537Q7GmlEPXrf9NlaAcG9LWqZj7j1E/bNjJLFbDLJ9rnHjPk3MxUGvbOecrZ+FuAAlfIrc
m72SLLqaj1qFRE2RzmcCiflhgUvq3/+qndViFOJZYjfodtvQMunzcZqVCfNtNVk+TB1uOCbdwKeh
G49QnDub3wRjs7qJcwBugi1TxjsIA5Q4oNHi6EEqZ3nqm8vQXitbcgz8BM300rJJ/3KaxTy48ve+
E+gopA16SuSlm/er1Cp8Y/AZCqYxbzM/HAvlS5iOae3LsTqf70/qXs4JngBkCl1OiprbMyDlUVia
jVkGORqGJ2XWQj+Tp9xNrV46C0sNr4nifCVRxPPYKB1IyUrs20N2cBR3tuzqxob/A88PrcL1z1/l
DWjNN2GbiiLI1Sp6KFHC8Saw6mejcAjSRHoUo+ys8EoiXC+4FWO0/WxVriS9SawyGLVJbpEWSeLv
8iSpnW8p4UzkkpgfuixO/BlC4r/353znuADyAzoCVoX22va5aOyRxzzUi6ArgPixwKHxMZKt/khD
aSf4A5xG3AfwH+OSLYddLZbekGBpBvkoIpSJBdRY3uNT2QHya5D09rq2K65/8HFUHMH8IHR6k/hG
aY0eWquUgR7K3WOht8VDO6bNQXq992nkJLBgKcOB91mX99V2AYeq15k0lwGdIeNXJxb1GipW9sOp
Kw02TYSUE9rD2RFmfW/l1pYyhRED8PFWFxeYCvDFMC6pimfDKWutBNFNdTyAi+1cAHR6oBnQEULC
YVsfCyl8Qz3Kq0DW6kp2pU4QiY0WKFkXkZhDV7Odo0BFmqNHcVrBeWVzezc9IZqQQo5CaDrD1bbG
7pl2i/jeOUpc+pYGdtLDWHdQAGDOU2Vc7u+YPQQwPwAmFL1LMoZtkqKHSsa2sWnjLBPslGXQM9kF
KNb+7GInxYmvMerl+n+cnUdznUq3hn8RVeQwBXaUZMnZ1oRyOCbn1PDr74PvxNpQovSdU+WZ3Rvo
Xr3CGwbiRuRaaZj/1rCp/4IHqfhZd6qd0FzuQsWVIFsHO9f2xqfgyuYMKaC8NjBXGMYjImjy00LE
VOXQno6WlulnSh955zVsREByEEbgf8PSihEmgeE3aYJlJHN15RtzOdzjjtjjjbZ4rcO53olCm6+d
UEsUAvuxtiCXjCyEXgz0o3eC7l2bmMYTyX9tH7FYnexjLGRpxkBQpLLfovlsXrXMbD4it4qMu9VL
iXyZ81Q7A8JHz/L1LbH12il3ln4gvDQctV8eb6mKxlIR7IgyMfJfUjxBbpfQ+AhGQ387zps3vtwA
i4/gqvsrqXYmSDgQKNDiP0agO/d20w9Hje7D57c/FMMteCj0IAnJN1ecgDIUxKqRXdMpLf1JjmPK
KxTmcnWydgqSvzXuzSiGUfmCNqUKX+fQ2GwaUxTX+bXLguR5LJr5fTdmc+COqZNelNHRTyYtGNPV
kxzxHbs0DmNH/+bNx8chsDBjs6mQ12CVRCkkJym1/Fpryqh7UAv71AfstqDaJrXZ0wldbxuHbj0p
xFLvLWy/l9umTPvBliPg5dYSN8t0yr5MpvkDpVftzbccKzGiJCGFCbvqjg9c60WA+vxVxULLNeRg
vtRltgfAWd9yrIIQE7KWWOSuAiN98lEb7JjJBAK8n9kn8pksLv2lAbizXDky+8MgIzK/89XWkQg8
GLZOBD6AfaumUcqlndSJQJVwNrOPSAGrUJrL9p056XV4GrRYUY+vH431vcqKVLM05SEGrPDKVtlQ
oRl6fB3jEHvtsct9qbKUnQi79TrZFdAsFiDEKu/SSoJdy7z+2tZZeG7KUjlMeW+/izFXO1ILdB8X
Pc+3H0Xm9ijl/q38+OMmVYliKhVlppyNk0J104CjNzt95NEpnD42SNv+GRmXXpS+yY6oEIZuBWm8
2PmkWy+YKAcSaRnnkBW+PBmVrY+8E6Y5tNLzUxA5wR3Zy14fZN34Y2oIMZJWlQlE+TZsA/CYFLwf
kmslSVN/mmLdOUtc3p9CFTG/o9oNsgwBPso+gMCNe49RavP09p0ExJBWq8pOIu68fFB0+8IuVyPI
A8EQXjRNUvwRtdyd5t/WCeFoAtqkgWWQH71cpecl9x0ONVfVDmdvykX/lDYqguhh+DPJQLu8/lBb
cY1gbtLEAjm8gsgVyLhgzQN/QFYIblKjadjSRPalQ3dsZ6NsnRFsHJUFIrfUYzcbZchVje1nge2O
ssrvHQOMOWKkUEwsM1pklrvwPBdT/+X1J9xgadMWgb27kJS59m+L3n6SqlEuqbhDoxaBZ4O08YQI
5PsQzOsfI2+bzoM0r5yMMJ0cl2JRDw71PNuPmG5JzHeK0P71+m/aOjPLx10ouGTFtyVpjgSi3UxD
dG3HWPuZhnbxpA//g6Prck3ThgJjCYb6thiUbAmqRsNswDa64GqN6LA46jA9mI28p5n/dyL2Mivg
w6KBRwBkXrUCdFIMoznlENiTNM5wc0XO4b7Ox3xyZ61uAWmkIT5poYWu1zHhCv2EnWAe/mzCMoI+
orZfB7PqH+Wuyxu/M+tBO9kWW54eXTeb7hyVuuKi4agxhBHAYo925xgHLHOq9iT1cnWoWlvP6CfU
8bdOc8bJ09qBQYAiZuBbjhKXljcD2NVcoVD07ET/jc+5aHbRMEWKaq2Uiuo0uZ4EhEKUzielz8yH
DGX2nbp046SyCHsYow9i4W0EDLVM7dJOi6+wizofw3CGAupc3xnDKO/cmRsxCHQuoJDlU66rJjVK
q6leQC/6KCuIys/j49ip0YM1z+qPQhbDTmTYXG8ZdrJPN5S8BqtAM9/ijpYyVBLj2PyGEGd2Hmhf
PiLha+/cm1ufC2EO6kJqqTVNQqqcAXmMCKG6Ru4Z0CniAEW921ll63vxPIgR02pbd7nrcFbaEurl
VUxZcqf0ZuWXkqp4cMOqnap+iZw3h2/RDCcBWLTDuaFe3hklgozYkIBwiBpj+pUiNun1DPDPos96
r5Ls5N7CKuqpS3ZdqzYeEtlE6qllLE8/X325stIpTBc11Mkc+kDGEWHP9F2cJ833LJG659eD5sYu
AaVEHwHKF6/0VmbIbLQJbeWFTyBP8REfh7Lzep2hcZG2UuM2ha7uFHAbGwVnXqoqBi8w7G4DaKpp
cyHiKr/OkVR65lBop8V05vD6c229Q/gEtCeW1vPKosiUDEiJc5xfm1anxR1G8RWnXtMDlban1bG1
FDkUOG7yC5rlNxsF4avewWk0vyLENf/AUjAMPCZy5rcYkt7v1x9r47pHEQbUjcG4lAv/Zq2B4Kwn
Bo6ppTpmD4oYp8YL8lb9GAdqXLhCVUrkUstsJxZvL0sXDa84hSHP8k3/ad/1Cz25mgDSNrYoercn
rFTuEGXGIRK6ZHgNsmXXSR6dPb+9rXfLGAbYJ0BystSb5504Jf/PIxpFb/oxBoOfCg3r01zI6ofX
X+3WUkvXlcb6Qke8zaSk1FBFmltcBV1hIDmDwrxrVXp2yEcNvMPri20FF+4bYLiAb9ayEyMeyVNu
Ysghj4b5tc2EgsCt1loXM2uMSzJX2lmBPvSQFIm+xwreelB6zPCzeKm6pWovP6YOdHbSO7IKw4b3
Utb6fJDruD7GsR3unPWt6PLvUjf7JuvHLKyEwtjYzpNjkdjtceT2+DNrMaZDdRS8fdYKBBpbwb/N
v4Vd8fLZNKmtq7jAhqBXxj+xPgT3WRvvobW4Z/hnbu6G5aJju9Aaohd3E6FRQomZM4CaCqrI0D/l
lDdz6UKXlyDm9qp8zOa4tdwgUNPOQ03H6L2hd5RrWAdZgvdKUeSepfTSdDJr26y8KTTk99jcaF+t
Ng8tF2pN0mAokAvDl/WsNZ+mOW3+pHCUEte2G+dTmBpFcXZM9CZOml0r4aGNirJ1JRS6r5miYOvu
5Gkge1Ehxj+mXNhYsJS2/E0xC0f1Q2CS74dhDD6kgzm3hzFXi8o3VYGCu5OEw70knLY71k6ifbML
SQy+nvZh7RWZNud+xpzG8VujHnoXF11Jwml0nt8JVavMSzX2gN1HCcy958Bz/WW0FJYfAjptxIzA
TJWTWjUt/Mdppk87oDnnTXGZZl4XSJZwJ6NjJj+DW8QUccqL9h2MI6yG68zOKrKLUvzMURxE4pre
EtCUIhRfRCjSz0Qpa35sHYvBlAvYPzN+ozYp0IJoleh7m9TxeMkr3TnlA6SRi6SObXggm1cST0tl
OzsEcpaaBzkPdWwk9FDViGuxJnmllsTvZgADmY/ZU/sf0UOYd2omYvUQSlIDMGpMiuFzMlHk+LOt
58XTXNbtxyqpzQf09cLcnc1RNE+TWUWVmzXm/M02UufXaM7T0RGYWLl9jNLPWVLMxjoVcp0jcTgO
w7s+LdT0YWzHYXQhoIa2T105kt7nRhr6cz5AHk2dUZ/PMuZ4oRvK3HoHdPqtzFemXm+8ajSxNqzo
TbXnVB6U3A2zqtb9pnPiu2Ia2x7n79T5hgjZaHudKIzPtWO0hWuB1rEfVGkcr0aljBnSwpB+PZmL
RpyHqJxqdB/sXI/xN2lzxe0cqFMwfaqx8zMAUvVFSSMT8y0ui9q1h7D7Xevo/LlBJpk1fnWMnL0W
G3n5rupm40svBREIMCMpvKwvUFU0U4bU7gTMLXwaKCZbN7fNWvpSiEY1vRB+9VWq2vmjlqBy/1Tg
szu75GzJwKZ0puEi4rr5PEyt0bl61Wlfq1qdlSNKq2b5B09KNfdU3DT2Gkir2LCgi7AcAo3LeGA1
DcK2btKx7MuvUdAUHr7CvMp2HjU/q5wfQ2hpB9sWmRcExR6JYBVtWZnLEoTlAqNCqu5l8CuVOBrD
us+5iQNxkLQiP2RVNZyM1Jrv1diY9kqM1U2yLEjSs1DYuDhvh7LIb9ZBHbFggbPntZxkAbKw+gAs
O3t7nQYMDwkUWmL8eQvPFYlo52yskYuunfK9iMSEMWMwUqw16fH1q3n1UMy0SDe4mBll2Cu4TjIU
RejI8P+CEZpmXoQzrITKOKpSsOdOtdxGt9cIORx7BOGaNTUhjmYwjnbBmLce69+LSdcvpWc+9vYH
WiRxuRcXqaDbXmIYI+kGhp+aSRs4rM0sEsez7cT4sajGzm/PbFCCBBBAakMf9fYG1rtKm5yCsimF
oH/vxNp4GpgLi5OpCZLV2onFRR8K5VDKitg7e1vfDsNrmmEMmcGe3JyAogZzR2MouRotjpF5pzey
q7LupZC67u0iuGBngAMgxwtibYWiKcxY7qKZ7qmqQPVPVQKT3YlTiwfJzjvdSL9pNTFSAB1AKXPb
bKtSEcIihtxl9Ln2BLg/+OTUjv0rp933sW6V342opp01V69yIXUhK0fOTf20cl9oU3u0alhJWHRN
sdcu+N0qlpLDJBk/X9+fqy40UQQFeLpcHDzWusnxBZNC2Rit/Gq2avbdFk7+PtQ6Exyjk3TfKjR/
T33allzmk/gCByCpDq//gL943hfncAnZ5B9sWNyAV8WiakpmidAtMIEkS0Z/6ULfTY3T/pz1wv7P
jHSSADm3U9XNm6Z4SM0msh8mvdIkv4skOzsGIou/y0EhMwcf6Ra8/vv+4rFufx80WgoTBpG0BJcr
55/yC9ubCYiuxSRSnYPBVccQyLZQRyP0da1ruBeD2i5dMpaFVlkXNZq2U9I8q2lSvpdxcfqkGrE+
+fMEJf489Khlu0VstNFZc2rrc9625ogTRJU+AxfIvmdqAHhpEsT2w6CWynwYa23+VQgJtc9qCLTv
DYqrSoZ3XtOoX9j9fecm7SyG901Ep+5gtbBKmbJBsXdJe0yaasD0vtdhaAiXcsCKPSxGE8dl3w6d
G5bYv7wjgKUfG3SgAleZ7PHrzju8DbV8YoiD9KyRwIMgqb58hUURmSIq0LWPedaDOQfdZyOW0rcC
65ZV6IIxzoSCswoJspVgfyVn+VXOOpWIF0sPTV7vyVquMWAsw3yKSEYRsp4OxUmSmRmg0utsBfEp
y4LxQL4j+yJOer6/EnhRpuqPUdzF2MwZ83PUWNoj4lx7NLdVYFp+CGNAMj9YhNCgXr5VcwxkOlnM
/eNUnw64ERH2pZbZtKwJP7Ul9iRhcicX2EqwWI6joGNAuuLWkWY48wI8oQcSFv+FRj5cEim0LZf6
0joGeqk/QxBLHgJUufcYdxtREVo2nQiaj2iz3p5EtlbFIauKq9lP410jZwOAswBvtMHZ0//dXAqV
Y1qqrLaSt0mkinJvwS6hRm3T4JRCqCqoBYh0tndSno3PaMsMWJFlpSlHv//lZ6SKCLUJwZ7r1Drl
adLT6lqllnlQGDV4VR2Vd7IVFDuLbjwfDSXkYQBOMkG6TUsarTbJzOf8itZ296xhSXmKm77r3Vid
rT1onbLsxJsQSr8MrSDa4RuulzTOqCAGNk1D2eg2g6FczKbJ3bLNUCeMJ9kFr58cmrS3/4yMCv0q
BnSXmnJ7TmDRnKRiNi50wbpFrnJ2g1rekzPauAYZ99INQqlJBmx4k7ss0kGKECTTsWEBn0LhMSdY
olJ3xNuh/IQbUPttBkB8FCkiUchtZNP59Ri5+Y6WMSlHdpk43cTI2gbu0lBqX2c1Ne/k3njCoQJp
zjGHKoXFyU6GsbUccx2awYwt19qGlVkXMxOn/FrZivTZLluUB4wc6dFqyA6zNXViZ8E1yoY2JPwW
3CbBKK2Hlu1QFU6Wd4BWA7N6B44oPORdFSG8ZKTJd8yJxmNWd5XlaYUzfQq6ZLhAdip3rvOtjU/L
HY4+Kc/aIFQVUtbkOiCb3Gzjuxz6E8K9Q+12Uh77b/+iDLaY8S9FBuCxlwc7z+S5ttMxv9qZ2R2s
MHZOCKZkZ6cKrbtubqzvr6+39Wj09nWAcSBSeMaX66mRqMbR7CHEhlH7zErG7CG9rH82hqHRdz7n
1v5h+3DomDghuHpzYHrcpkM8rFLElrDXTpV0Pim1Wp9KlEm83hLR//BwpMRYYtLSZNcuD/9PFpYp
RWoFM1YJFSflNAfFh8ER4hDjifrl7a/x35WWJ/9nJVAlSjiTDl07hsw+sLCUvhd9Nwxk9xqmW1+M
1BdvpIURadyeebXFBsZRKA6ntirdEhzfQ9Z22EpBf/v8PzzVghmlGwrB7TZZmCC+4sYLOiqRi+4a
Wxx2v7SJbyM+bNJO0bvstNt4TxdGY2rwV/Ds5hWmtMpkukTJtY/C3httbbqLKnveSUW23t6irElq
bmyUgGNrxnoHHBah6ln7nMxRehCdMR+rud2rx7YeiO4OvRbaSsts8OWeGDKH4q9mUNeGGbJEkVVf
Ae/sIdg2cis2Askr1wDT7tshCA7cZiJq7MZgbCKMKreRq9tTezEGMzpENu3ZuB7aEwnhXqjaepVk
6HA4wAGuCeW5mYEq4FJDlyuJIWzI05mSMfUykZbH1zfi5qvkhgMlwsB2xV1oTYHLVGRmV9Jr6M5T
h6jmYO2BGzdvG7IpKF9Ul8wHb65TBLYj0VpLyRE4/SFpk5lGqRx9nLQ5OZJcMglAIKk7aOlMWT32
LY7FVrlDTlmjhrnzFloK/AUuvlXGGvQIelL8ZJiJd2p4SNTAFPTSE/04JGgRACqxc2jBEkx7tyyc
pj+VZY6kcZpi2UqrMc9doAT9hZx7r/21tdmIOfwyuidrsHYzhEkRqAwBCuDSd6NZM8QwLekpj8uf
YyDkHw5qbc8DI4edm2NrAxAaKB6o09b8XjWwTUlzquwq5MF8sLox/opWyZ421VZWzS0PeAfCGk4e
N98fNwq1SKs8v1qxFf7KexF+c6RuchUByx0IkXAdke7Zu28dIx5pEeVZAKG3QbbT8dCxO/ScjNyQ
H3Jlyis3cKxOd4FkqT9fP0hbH3CRgMMaxKY5dYuQNpvWnuWcxfgxcGq1eKxOCEYE5MdNpJ8QBYre
iVoefVpJ7U6pvQTwmwC/YJWpL2G50+5epKv/uSOjKgtR5SQeMlDSP9SK9DsVmfMHL66IGrgfmp1R
5saeebHezddsokAdnGUE3mXKkLmF2k0/nVlN/Ndf6eYykKEhkpDSrHJwwj/8xkhLIfCX0oNUQ1hm
iLuTyWyFJhQYFiol0A99JZbO15SZW+JjNkTqMJxRGqKVhF+76ZtxZiq+ZJqx4hpFb6pu1HRN4WKz
E2d+juHYm8fRKFah3wrAl/KTg3JzU8tW2hD8yBnrMn/WjBQbYbs3PVCn5dtva7xN8EAgJmMLcjtE
kAO90ZIOpcm+z8svXWnTtSpK6IHZZP4PmcHyEVG0XEYWKwDvwHBf6zMacTZCEx8rKzUeo6QKfEsM
1k7ZttUOWpqChBqaEpz8m9QAH5BCMltk1YxW7+GeTGr/J0+r8mcj19W9SJTgqGRtDYsfE7UDHMrh
ompFr7iY2Wk7+3cj/rCjsOsFeYYMheO8PJZT21S2pJAkq2YUfu2bSfGMsWyuWRZOh9ePyutLAZR6
uVSJz/EwO8CkoimIvbLvax/VqvydpFE4v77URiiHN4CUIX0YZ8HfvFyq1XADbpeEPEoVMEsW/AQR
JfHFEV16qpFGP0/RHnZiHQlALgEXZL9SwHGDv1xTqHHdJUXDHFEEWLAFofGJulHeEwVex1GWYTPS
AFry8tuSTYtCy5gdeonDYE+HOIy1h3aUCj+QCvM+bts9JYGt9VS0DeEEs2npyL58LDWtS21WaPvE
UaW4baUED+oYpe9UbTDBL+Gc8/qn23qNUD4BajBBWXrAL9crTOF0bQ1RtQ0G62MvKem7TlbqnVXW
exGXKJwnGE5qZDS3ZVSsU8ubqCJcR1L/X4jmBse0j8SDJqc7SnHrO5eVKEAX+jbVzW0dkOpMtqYI
+ByUkurX7GCb5FmdbJzsQDAUQLj0YhgMSmIbx8idY7D1LllzoX5Q8WBM8fJdguOAbqwBqivxVbq0
Qij3saj2kKRbO+SfVdSbL6YHUZRPasGONDr5KVSn9FhF03Q0lf67BPD59PoG2VoOg8XFvYCMcIWA
THoSc2jyaB1PVecVo2QlLg4W4V1s9u2p5e/sCJhtfUEmpGS8CnCz1SzbbDUlGGElXhulFq4ZWUBs
EFFA608EHyWw2zQlh+Q7zu7OXhz76/n3Mmui5wQuiv2zFP2r+g48f09BlV/HZOrAhlhkUG6HHbji
DcxHPlV1qhBFZZAoWtBfU9FL96D2cbLCDfIr+Zz5A43VtHFtkSc5SlXBsLO/18wCWLmMVTmxpJSL
B8HLTWarqTEybIDgBxbkQ5iW6XFshuATIkbDPabR8xmIFy7WGZ4idW7LLqLNmhcOrf2QlVa0c7D/
7unbNwagh19EUUw0vvk5hgwaKu4G2LYw+gu3N/Og8ZJU069jPtqN20dGEfu4H+bTURrLqvRtgQSo
GytaZnvAmvTctYPGtD3AvFhPh0oXxU9J0rSW1w0JhmRWPoO9iiObDr/oGlXeeYTlVN4+AXcyOQgh
AdjocgD+zZRrOypjx8yvDrXfQaeJdOyRGIITajcPaoC8j5OhFDdVY4EIa7MnZrtxvgwcNhHoXwCy
q4oEF14Hw3S1uNpDIz2O8tAdFSMzTk05OR49oT29x43klsOsIb9IYUIn/TZCcrikIgxxeKkTR75M
GPV5taF91YVT1p4xzTM+SVUJFgG29vCuro38Czwo8da3DkKXU7ao9CCBsbpXy8LEKJ5p5gUr2W91
o+dP8N/NZexqnJuqyR+1uQEFJs/ZgscyLq8HtVXCwnxqoQhDyV1E4m+HKzyYiVeIMC+OBBekBDf2
yOxoeGD0II65iscpzdM98vXf6PFip6GYvQBouaAsqIjGTU0mbGe2EzlxLo6O7uC9ppqQVNox1dM7
3RDOF/SmbVSesj52zcaun4a+kk0X2/ok8lN0vR7p5cnSOXAmJodzkIYfCzbvO9lEGHXW2/mO7EHd
qz9W+5MfjSoBYz06u6huLeH6n+NBo1qIrJTsy1BHXxMc5k66FabHFq6/17V6vZO1bixHXmxCOAX8
vub04ArYBotj6gW5RvEhsNrWY0KMAfgUSj/tuvn01o0AGRVkFk21RbnzdiPYVigPOgawl1IrNAZa
adDfa4P6TcoC/SlHtfIMErTbuVJX2RCWHBjPYvpK51anZ/nylYq8qgdqI+cC7Gi62Hpte/qEvOA4
om74+vOtUhKWok0Hy45hIpCjm+A29KUIg1aw5UyE/HwbebnwrAOA+/36OuvPBlUBmtBCBuGF3krC
DQaniV6VdanHzPYTPZMuVg/QJ5jj+NhVtbKzTVZBG4EqPhuKSsyUaafe7MpOHe06V1v7YvRh895J
y+5cA6g4h0ZVXhXhDK5kleU7WyB2Pmn5Xvt8HT/Q6aDYQYyOvjY/5OUXrPXMkedOsS65JgePSDtk
3xlb9qxqFMYzyoZcyo5Vh/7rb3m9cVgWPS4uCxKkVbLeNx2y8XAsLpElzacUfLGHvqhzREw82dk4
Gx8UgiZJGM0jRh+3GyfMQ2QHtUHi2MufAWirlzGWrSN+3IU/VCL78vqTbSy3uH+g1wNcnJN/k0Yg
V5iXizD6JTGbMXehe7XfRzuN34kyR4l/nN4MBgUdAXOOj8hYf5novvyCUwuBjk6Ac7HHwv4o1ZXs
Jog+fgN2znRHaf68/nwbG2ZRnFxKf8Ia++blcj2Gf9SqinMJlopuhGv7bkp75VGTrNptHKW/zLLW
H19fdJVJL8+IUAHKEwtb+zZVhIYCPGVunEuX6054CrE6q1wnX2AfMyij9IKKo/RsZIXyo8ybbs+q
eB17WB54xiLrtoShm2+KGGs/miahvOGhj5OtpeeAh9zpWm2twr+OPiv3OIdx2Vn/3E92oml90NnO
pW5q/WuNiOi1jMM39x0NNgsDHwNQC9z+23ZqHrYidCTIs1Zc0IaXWvXQV+leNr1xvl+scvPG7EbX
Q/r8qKpNTnuonQqQX6DJLl2HvWt947UB42VPcifwdW4Ddliy7fUQSV2rm2tf6Sf1ovV2sBOwNlfh
04DLVOl/33K/RFQ5o0RGz3w2ny+KSMHKh/ObjQv5OEyrLOY4ECu4EF5uASVUlLxuUHvUkuLL3AXZ
KW+U2Kstc9zJWmn+8m+9zOHI0xdMBuJ3xMVbyICa16MqYjyT29G2Hq2yDr8N6Fc8KrMcJW6vpUgM
xUWsC3csc1TWwIWo2ZdiMKDUB0NvAgOPIhC++hifEfTAckGnKfkYSVnyJ1VDOCAcaYC/C5MsfYhN
5MP8KOnlX3IZmb0LVUP9YHUWCPmCth7WksmgP0R2nk1urtN/dlNSWlycJQw+LPC3sed08aAeM6Wr
1U8k5bnsGmjwDAf0xy0SzSyXE7+ssQn0cH5l1jVZpflkzmkhU/NIVnaQRp2bzekV+7dup3IFeyHk
vkkboT/ZU09t1IazM7vRWM/TO5Jc485oGyQjB2HLP0rhJH+iSLPeQ/ENA3+UEJx3TaxP/tObrPiQ
ZWjOnQqi/yMaSUHpj6YF/lLupVTzBmxfviZSUT63Q5873mgYue1nQxWMWGBa0afUhlnjd9DvDlpg
j/056IX5gCV8Mbw3Z1v7WBmOoBBvA+1b0kHEoF+vLcCdKJUOY6+J0DVRY5SOqRLX97kY29gbUyl9
jpGtis8F4l/CtVqlcY64Y0eFZztSDYg0RvEBEoxAdKxXjfoRlzOl9gPRqZWnZ3mtX+YWZSdEnZKv
JerwNT6METwXKZ772jXazjZdM40GyYdWZvVeUvKfa0tG9Yh0sZT6dQBj2DfJ3WS+lCnRhui4hd9N
DUAoBkaTdmfllmgeJDWf2vdtqMn/FeWsaF5aI73gDnU9109qkKanxCzx2AhpXEkugJfmV8XHHrxx
ToPEq9sC4ohui/L9bInRco3EqZuzpKr1H+QIsujSsCTfQ4VR4xqxnThPZlKp8uMwmPRnqE7aewIu
OgrA4SogWVZm/cAiJUphSg158iGAXFruCFasTiG0QDBReB+R2a6BNFU0S8yocTPDuSd9l6Dv9GzF
hrOTZG6uQmgh0WICAwr/ZVzJh1QKLMlMrwORESBL018B22Tn12/pVWrAsyzjHXonzEPAq75cxc7R
TgTySwe2jj0BVBp1rF4/ZHEDWWpuzcNQ7gEaVw9GwKTZwPQdaNB6STOuFRmCXnydunC8U7Q2OBhm
0ewU2Vu3mc3VTN1IsrqC5U/cZAKrF5Ri+jH2YUjNzPL7xG+Ccc93aGspegg0bxbZN0bmL98hPoeI
kcYZAvGzhKUS1RtAkzg9UUm2O7z3jaVIUyGE0+3amHXIaluORlJLlyDpNC+pm/xY1WZ4r3WDs4c+
WjbYzWUDzQADAe5n7E9vL5vOMLGWAxaOTYbeH8xJTg9GaWQ/pDzM7kesEZudrH9jY5AOkLWhQb9M
qW7S1AzysFoORXCZrVb4OaYVfk2U2uthbi6zzIkWUf+1nFcH3jrDQZacjWzUz+re8ZwGQ3cbuRDX
HFX9lzE06dmccs3PzbC8G+rpJ/Eg88PZLM5jpfZe15TDW08iOQQzrL8ijMASblNJpky42syhfWnN
CjeD0InA+tfyobPs8lmfTONETruHttnYTywKSnxx0l1zZQPi+ZwBzb709J39ADWR4zCHAAV6ydqJ
muvtRFt7GY3QWF/0zJfP8k+qPM02QoNGpV6UMMx6NwpFEH9pZMjUYxG18Y9yDPZUItZPx3ZiTs/0
gAEs3b6XS4YF7FzRDsolFqPtN0hpHgIVBHxS1IP/ehxdb6oF/rWw03m6tVRSYAOW1ZHXv1DxGd+H
MOi+UG7srbIZrZmDgJpbJGduiRJWSZ+beRyQ0Xwcj12M5nuFW7tPrt1crNmK/UFPpp20c/VoyxUB
UmYRn6NJfRveiqr8q7AKwUW0wZdeTfX35Ch7ejqrb/V3lcVrkrEjperNtxoULcanMwT+K+rco7Gv
eNBJ6w+9Xu6J10BHuA1tbAhKYf5fNuQK/VOhxj3ZNRPBRB/s+oDht3lU5TAwvS5CcsOdRGX9SYtO
ITXLusR2ZT237KNWBlXiYcZgfVYZxoY+rds48MUYwggG6SVIkEqrdFNNbWs/6nGhx0i4VB9jxBEE
ttgl+Tnqznp6lNrReHIa/KJPWTF1zxmA+/+UJM2/GM4UqieH2YpzkUPMIO41rhfdy4ESkAk5Qv1t
do3RHjFAGb9ZSDtO5wpNJ+sQ0Mf9XuDdFMM6z9r52GlZdpyVcWCW25SGdVk4/9VRcZLJ9s0BKZc7
qW/JMUOkknTf0LPY8WRp7JEZwcQnOESlAOitkNs/51C+S0xO8jpxVagfhh/bUqe6je40H9sWujo5
og0YBWlGS/HKoKc1hKq/ZiHePjSRK4muDFzJMSfV1bMwVb6LvDRLKAxtBs0o1ZKfRtzEgUf6lv4K
mWXqxyJ2nG9SZcNAcsIiu2sVJ2hODSlq6WW62UbHHrWEn2muBNmxN0T3QUmrPsG2Ii6FW0AuzNxS
67X7cZ7H+U6rnCh8cFLJHrwANN43Y4xNqpDIQj08d9L5LpKnMfNtxHg6b5AbrOf1Pih/d9gJ48ZY
IvDoK3GQSrDsteredrJ08JAHmnQ3EaH235zl+XPaddod1jjleFCzULSuZSVhfU7SVj7jmSp3bu/k
IHjGQvqtmghX2kpjPE+jI53TQc1+9k1bf2sKzDVgrnxA+ajsg1g/Z4HmfJxSbUoObVj28WG5ueCd
m3lSuNGcDP/x0euHROtn5QmPBtM82OrQZ+8xL8ODdoDF2vi1Kk2fhljAFcuzYThJyRRrBz3IO1Q1
qth5RKRLqlEPGGMmYObcHXJbTaJL0WtB6ZERV89ZBqXd1ePG6I6tM8vp2TID/b9SVE7tU/NLYBIj
EmM/62fIgiI1gmMth1XhqZ3ex37R9iFbQJZEM7mjItoPASIMi3V7qdX3ckjZ53ZFa1j+KAda6uIW
iWSAmKXubA7Z7JwZLCG7KfDvfaylSOc0mOOHuQych7bU5Y9TxGT6XIVdFrv5YGafmaBmE19TD5tD
3dl2eGotrX2GlAQtr4KWOvwI1XlU/NypFerG9P84O88dt5G0bR8RAebwl6SkltrtDnbbM/5D2Gub
OWce/XuVP+CDmyJE9GAHi8XOjEtVrPCEO8xGfYpiaB153Dapu3R1GXmRYlejb1dDfjfFStX4PJjq
S6dExvLRkab236Y0nR8WdhLS/bQMcncfRSHJoRTG5f0YmZF9CLtkBKw1aZniQmXpHptUy+CkIgIg
nWYJPTSonIHzimfeNH5CDIylVBN2OOeTB/mxJNzrPiHlGrfPi1q0oddnVCYufBUVQsTSfQ3QmTNO
erFUn6uyqZedR04Esm8iwj93NFVWIfyFzJN4Kf56wnnaKIYjpnzhdhpid+wrLE+aFPwiSguB2+EO
BMCpzI6pFof/3H5gN5++P30rmuOUQFZjlzG1vLYHR4WFluW1VWdRZNenQ2Z1KCtMcSp53Cfyt9uj
brxKABhpU9IzoeiyRm/leYToxiikMKrY/pBhle3WlpR8QwV1r6q/NRSNEl4+TIl4BVflN6iqXTGJ
xV0WPfWGGb1tRcsLv8eY4r1VS2rBSKHCWCbMvO47aXbQ6lOG1YVaKI8xwe59g/rCTpy9OR8BhBHa
S9TyVx/M6GAOEcLAn2+jAB+6IHQRSY4+d/3U7OCot4bCcY5NSY0UHaTVUEGKAjzO76gCdGryME+Z
8Rzkyzi5XTqN8XuzFKDauADhZA52GD7NKlCBVqg54Yh0pGqmsjdqUXzUlGYP678xJYIgISNFOISQ
6yqnnM10KSmLJniUSt/Stsj9ScrVM6KO48vtLX4VlxMLgb0SUaXDt1qPZKLb3xdCZQ9xPFh1oZwM
B9ugcRbXhe46lFx2FvB6anQDZEEqB/ZA6XyV5o1ytBhRh7BCmHByO0nW7lHJXbwQTY6djb4xN1E5
YZOTdVxLX1tDIEFfxo0wD+v8rk6L9NBkXXeqS7nyUJLZbbJrVzckcyMyp7hBHQBs+dsbEiiMYXbx
mF70Ls5mv0aIU8JXXMuecylZml+qkhIKRZo60kNPo/mpmPDoGqJZUdx5TtApMrgE7npLeGrf/s7i
ELy9vKm1wKzjDhUq1leHRI/yIdIxfpYyu8V2TAme26Dvd3bT9ijQGfjAdEnX4kuO1lAcS20q1L1a
+RKi6B8JUIaft+dy1YDlDKLjQu8Tjh4Vg9UyWzVgnnqew0udqsOPEKWExS2nRqG1pAIZc5Gtcern
qrCs/2lzITf3qOgle9i066niqcMrCNRPAJfXBTpl0GrYe0WID605Ax2KwqMulXvUm41RQEOL3rZs
4AO9Pi3dUk6cX4pLCSTZe2ecIsOzksqudrK8rVP5B2lKWxuxhXWzZOhro68KlPh0o1w+BPX8M7Pm
wi9i7d0O5GJzwJwWuSRtwTXqQU/GpUX6NUUCH3L2UFD0hiMouWpU7cGNNvaJAJQTLmAceY3z6cDK
ychsE7CU6F6GfWP968DkPWaol34tS9N8ZcrDuYpDSM0S8L6dmsc1wUfMFSAoFU+AAngjv70PhsEy
yrLiUZ87q55OeRGbjqvVslMdrCooAlej/2k9N9hY/rK7Skn9zqGLg2dqgPRDltoIe3SRabmhIhnv
5svz4+hZgYPirF67iyAi5mitQYVZDxPlUi2mfqLRIZ1KnFN3Lp+t6I0ik0qzG3E73rW364Bi1kyJ
gQ+BpTGc6VzJPpqFmbrjCLTGjQK6K2W77EFdtj4/pxNEj+hDX7G2O1wYkLHHjgADeuOAfAWX7lib
J41M+dTR7XxFS3zx0jE6KdGeH9b120OUjHULhUbg21f3raWNmClWhI61ZJSvmNFJbohEqBvkWpq6
2BLJO7XhrTUGJQ5nDlgPVVSxGn9F5xhCyoHUwRuZDCP4MkSh5GFFFLhpN+YPfZUsoiLx/muDWf7/
QYmR3w6K6AGRUhITtSIBfzLQXb8fa8HQr3cV5zduQqAkwE5F/MW9v9pDYKvr3oYxfRkmlTIFFfJH
OUj3Yknxp7x9JpkQHiVCBFXok4rP+tcqalEP/zxgQjQe1RcchPNjOxiFhyaZrvDI5OYpicZ/JKX9
Dw0fAbkHoMfo130RYBlTZyJwB2U6VjDVzcLHDFrgzj2/MT9Qj1gTUdY3RRvm7fwUOzXVMZeks9rn
hUej1sHcW1koPdTqR7tKVC9CWP4pBD72/iid7ND8Q7sBj7F+YVQjkocYheNLHAbo1RlScECe3fb7
cIl2jsLGVqGyx4dEgQR/1zX2JNSGUeWmwTgX9YKnZrSU7zDkkp1RNg4cnTN+IkP9YWi/XcolruNe
6oPwUtq4Sh6UOlR/GanpIPkzZY19hLVSTecyJIZ+f271/yhZtLbASa0BaFkxNKWtAtXoRoouTpQ2
fjwvlT8VUnS+HWpdxwUCGGVzEhCXBUS0Og+j0sYZYDa05KsY01Pi0gKgYhgfMTlS/8O0uL1EHw3s
11VZNh1S9M4DK0TSMOyxV8ki826GiEpbOS7GPZvOrZnRZyFMB4gM811sor9O+tgYTiPFbXxJa14i
C5Emf6wDw7djaa+3s7UfRbIDYM8ivFoXt21V6exMXcixiiB8oEo1nyRt/H37S11jq/GBB83M8wqy
hn7RakKl0xijSYiBkmlUHRItbZ6RjcKAvRm1w5R0tU9HGS/SRDIPQTwayHPO70bD8BuEOgLybmjw
EB+/XdQotvpEDggjRzmvz5lWKydtRFK9Dtt5Z7dsLSqnW0jzKYTgVztTih05KVBUTbOou7OnZD5N
qR3vUEs3VxUyMhAy2ldIuKxmRCeGpic0gotcKaoflap1LJd8cS248F4v95k/IqnolSjRuM3c5891
oL+bwSRWFUoIiHuEK6/wkPE8D1koVzF82rI8xiTWoC7L0QX5ku2s6tapID/k7oQUD/p6dd4jvLCr
vm1wdZ9CPMP62XKbaWq+ze1uN2tzKKje4OZIBK6e2trSIt2AaH6BeZ8cVKTRfG2KIUPH2ruxq0is
gLTkcJCUQlBZJYxCYUxzMiWHaN83nwDOWF9QJ0ExwTEjcycFFiu0iiAEaIPhaJsjprF6YSVOt6UX
6LpIWTccZVnu3UXwsNUmkU5yUdk/bp/7jWVkPIb7A0S7Ovay1CehKiOc01dLHqFArHYfNHKHJzBb
wc7u2HjyUJARQwn0+BVLd9CrEeKC4D3SGU98g2zbRybBKVBPSHP+Dz1NTqjcWp9uz3EjaoGkwosA
6gb26rquIhulVqEgS5iplsuhUauY+03OHrWhlRG6TVr6G738WGT5+P6ohQIZcouwVkR1cXUepjyX
OCUGOgjdOPlGGEU+DonZYcp3XYK3rhr2KGaIQp6WUHd11bTmjJxXhrc4jUK9dq3YnA6VqkzHpDBN
KPyaWh97s7QuqgTwyi+nujfva0frv757tUVoSCmLQt31c1VJRhxmqoTHQdA3D5GUth41HVqGafAr
VfH0lbGv8acJqtntgTeudAY2YccI8fOrrYw/vTZXJiF+lKvOA3xx/aGrkvhwe5SNA0PxmxsdoSee
Dlts8r8e/iLMat4oqoIqHe3PityPRzWchaDGrubp5oT+Gmp1F+AYOlgTXaxLN1Wm7yhL5ltyv1fm
2Dgdwp9YpyYmFEH/EAv/mhAw16hqReaXjmP+He5u+KrC4TlVxBxnPSniBBqhUdD+M/vi9fZibtx2
b8ZenQ9Vm4dGJg+76GleHNDmsujbU/Dn9lDcmLXd2SLXhHpB2qeWQCVBhPbrsltZJ+3cSihLgf4M
I3rRYXZOutT+SqUFK8CxR9PKbUH5+PIchMzcybQPRlguD0gH5nuIjK29JHQLKPkiSYxaytu9lOgL
Xx9fvgtPP4L9Fs25B5OWeOXq2th/fv9aw3OH6K4Z4IT+3B9/fWeqVpPm0B1HXKj6VtBjO0YJOssw
HWM/U6Z3g4NYaeRKxLvCVX8F/HCQMQKdOtPBiZ3qEul66yWWLvlRaBo7hbKtHUxGStRIidO6MtlW
ozoYIw1PXa2hSQ9cNIieR6lEOD3qQU6MVkhpvInNYPIBF6Xv38NEH6JCyLVwHfPQ1p4nA03Bixwv
JoiP+pc8o3djqFX/nFhJtrOFN/YMqix4uvCGcgetnxRl1Ow5A358GZqhe0I6Sv9dh2P9bzVI/d6N
ujmWoJdS/TSvUWW2QZehN1HT6Sxj+lAEpnFWQJ+dewOO5e3duTUUhA8CcoOm1dVLWQQy/TKFazXq
hujjIo3L0Qzz4XMi1erp9lAb1yoxLjc3ZBbKu+twLi1GUy4DeovZZCRPE8DgO3AD/+E7EZaycir0
qY3vFNB0rm1Z9DLq6N+57WqvA/fxMPSttjMhdeMA0DjiuSWdgRezPtoSOnJJgNTDZbQXSwK8XFnN
AWd03TlOIDViT2vypPcgnAHXUQvL/BEUOiq/SaPJ37oFe2ZSk3IGomko6ec2n/hXom40cUiRhhYx
3yzkf3fGbMDpHAmErTy3UbbqERDDxX5OBs+JHCn2sRxiw4dlrv3C1XpMjrIR4EIQdzYAkNtfcWPD
0AUQsT9MKGF5//buBBTUA4+HzYCWan2A1jUfHFQnH6N2fLo90tbq4hoJAhA5DRIp8ff/ujglOw3a
BnVzRFhU5I1hnJ7syUxPGDWUGLXluaf14YQhHz54t0feeB5BBvNR6esLIuRqjr3VNUGulhiLDUl+
SFgPt07T8ZR0YefmhTzszHTjZABqpY2r8yJdg/Xooc44NwF77k09PJRlsPwDst7ZCce3vtwf0rio
Nm/AItQoWoDCxZdggaSXDOr4Io2ok6G+uxf5bw0F3BkTI0Cj5PnrT0ed0AhDmYJCY5Z+HYfNEaJI
5qYw9ne+lYj7VokbTFyBtYdsxWMu1vbvXTLDvJfVAIsWPZHGk9lp9T+qhJKV55RBfMynJH+Ga1qF
/+EciB41omAEcFc903pUrCVMbMaNwJdBmpr+zYPpYx9Y9cvt3bi5mLw64DmJIK7qCGAJwMAaRnyx
pDBBbi7UPSRHdW9Wyr0ge2vjiy1ILZuKxdUj141/avVzjADQnHsmhNnvWZDJnuGE8werpoBye2p/
nJHWXw+pfwIjSNVsl9VJw1DMBCKIDJA1RsY/tH3VrzUAzGcZcORXo8qjz1NW49ATW000IMceqL9L
evKfbIg1sif3ljR7xDsYdVpDXZwRJOhn124xzRtxQe2OfWIN3wejtSt6dPUE12ky6txv1NK415dC
33PT22heUTtgIoga8V/r8iRvxaAjG5Ncit4e6MpK+c+KvPdHaSXN4OmLblP/adTJX2hnvGqj3S47
j9LWXYIWkCg7Cfro+jy0hj1ZTW1B71+M8qtmAskt03DawWhsnTpQTzRi+XJCBvrtqYMk1A2GQAxI
zVyAd4vb0xTnr44z1XdgThvPwTP57vZm2ToHFF0FNBwMwVWivZB5toEOYGiwpB9QjpSHKk2iOzXr
+p2CydYxsAWpmBCM4tM6P1hCChQEXKAuFln6Zku68l1rszRE3GwpP4xtsSc4tvXUOcA8/iC1oQmu
ljNysO8wDWHbHTXVI0di9pwYw6lKsnVXrsbui9ZK8yHL2Lu3F/X6Q2oUs2BbgvLfANu0GtyUsuSm
7pwxO2DDPIK9taeDjb+sN/WYWta5Ee3snuvpMih5PJxI5NyuAHpLTQSTJBh3SkFX3KmS/mM0U93L
llDF7SgzHtugNHwV/8udutBGa5+ROZlCsZqexfp02LOhNfGIw4heVuk/dAczwx3jZYGKiLfAAV4y
pOekSVEg6Bxp5N4xnC9B25Yfa4ydVLclhFW9dsiivav3WqWHvheodkF+0DagPoigqypJIfmMkVhf
AB4UYO/QUg98QxmKX7iMlQYgdSl5bOeu+JGHCwGR3qnavylo+8Wlc5hnO4/c9WXCb0LkBsYvWSUV
tbfHXCmnUsp6gmk577s7bUDj1GzgJN7eg9cHm7ICKDY0CrYUGq0ioU9bEm45QW5cBim1I6/KYkl1
e93J90xmtjYfKRxIL4oRQnrr7Zx6JY/tXuKKTqNYus8zQ3YdOZsOJJPyKZe1+diHpX6vo/GzE6ps
zpNkCmIH6qVXXjqwF2A+9sADAVCAKh9g6zU1z5ikILx0e0m3JilEtaG3gBq7qrfUWpvkMCmJ9cIo
P0fwCGKvCBxJ9+1MKrCEmwP7Sx201X2yoNu6s22u709aL4QrSPsJ8Mg6fg6T0Ex0vuCl1ubWm7M4
fbZCK3KXckxOuppGO2+etXWL0VWluo1CipDneftNwefMcV0Ko+pBSx5itRtLiMBV0YHXb9CAx5sx
b/i4APS9pbQhp2Z0LL9bqdPaB8vup/IM0n9uXlB4g3iwaDbs2WiMx4+DtnT21yEepe5AzSzJHxZL
LbkVeyAhPvmdId01ZjoFJ+yH49Rtg1lx/EjHA+841U6rHfIB7CR6rkHRupQqeg1s+lA/jOaQdFhH
BSbSX6oS3OfpAGK9tBfzK91oO3TlqC4E66LUH4Kqj2QPvOVQwezvypfMipEWHSdJKw+IMOXxoVmA
2btW1lAzC3kXsbXQs0EgZjTExgYafxKTjku4G7CPcODqZ21CvMkcfhigOVV/NCaLDmczZBzy2J4t
r2gX/GRVo2ugtrVSMfqL3HaA+6chNd1qMQbVz9rAtI9qH0eKm1VyPnF+I726SAmW8MceRfz6jjhO
e82LSu4fclgDlV9Pg/wk0+GP3T4wh8hfulHRXm4fga3TJqQ7heAZTdz1nugReODlot0+J6HmU9bB
mpDw8FSPXbfziG4OJbxLuE/QPVrv945mdR2bGe12Z8mPXGCNh+hKcN9iIH57UlsnSwyELSDtzau4
y4DBvuTxQF8TpQfN7RszeSEJMU/dZHc/jFreA7hvvQCUimmNCU3gq6Crs5YB1GYN7ze3CsOVgrDG
1lHiKO3cWFszg4JHjVhQGq9Eo2SzN2kjYK69yEnjjbRj/V6pO5eK3EBwP++piW19M1pT8OOo//Ls
rq6MKdARE7ex0tHkpTrhqVT7ZTq0Lz29zcPtj7Y5FIpYZFX4RlwpgYQ8NINcRMnFlPvhPkQj/KJU
WnuYZ1P/DzuRAJn4X4MaqqwdFYoZSFyWTKxiUegHqU11tw6j5hDpoMTfPytRBKI1aYrseyVN1pnm
pEUVaspzPqHFJ41TcoeWWBCQf6F2fnuwjQseBioSdJRH/qhSrS54XZlRnRAeeJqdetri2L0L/LR3
UWioTh0q0h9J8fdwEdfZHO002I0aIEgSOm0FzquyEtlRmVAhn/T4Bx2b+pDqSm27jTHhr01hP6BV
YULfhEjomK+h1Du7ceE17RG4Ev86KsIU9NFvfDt1S264knlaLpD+Lao1RS19lJwRKdIqqrMPiLHY
+UsIwbVB/B6yhYfNTfWay3LO0xsj2rLzKTYOKiQHYaIkap/0d9/+nknJ1cGMS1S0pxI1PBQY3SYp
VdeImvRgdsEeBH6jdyRsEyBZs8koS8irBXDqETCVRTQRqYnqdrMz3dX9YrtJFVl+atTpnWmV1VEP
l/CQLktCHbYPLouNu9/tTbhxFwoEO+wYwkb+Wv0QZTDkOLfJ0pIs6++swIifnVwPjrdH2ZwvFVb6
KnSUURtcHayGTiDKyBiIJLaAIti5c8TYWccBHZmUdrCLs+VUsNlJEbzGQFokbMG46NSed8KqjXsL
bBIVJ5oD/JT1fNGzK0sL5YLLNE+hj9wfl4mRLh4u23uFoK1NBbsc3Tlq9gRw601V4WqmVixtih2p
mwOM8Ga++8eEIOOnGVrDzju6cZ9gW2SIfqSjIqC0Otm5Ui6dVMfJJSt7VfJ050OOBnXmBnKo/RwK
uX3JB7va2T+bXxbICnuILojo+b49OnkbB3EOze6iB7U2uHLZ2gaESbX5SYxYPaLakbyWcW/cGdH8
YUQen1SvUM9t1O5p/W/OX6gRgXTmBjfX662azHep+LRGK0HRjLLhnu5W/2T2cX8iGW++UHWY9p6n
jWHRLICzxJsLGX5dHgu7jgodFdWzUky4EpaLHSmehpTpsYEGU3gQotEQaisbDcfbp2pjZPhzdAtF
bYw/a4XSqKywNYcudc660VlHtSqKszNa00nSYXomaP3gMFPsiXNtXBhAZoX3iqAxXFUDNSRGrKhg
0BgzhyMYmexgDtQ4bk9t45hi+UVLhuoEtcc1ewc0tU2fEPnoBOiqL9VJ6De6dmxh4u5s4I35YNVH
GZoLl+LYOmYKlyUCqsitX4G6cCetUZ+6MFF3RtlA1KALzGwEGJGB1hk6lqFGh7MKQq84lo3e2NXS
S6LYLWHhGMaSu/SVqT/IwLwFi6+qUZ+N2jL8UFPYSd4fu/HpuIYdNAfYtKt9g8BsYAVyF14CksVj
Cfn9dUwtw42sZU9fcGPeQq4BVDKvnIh2RFL/VyuD0D4D8wbK2yywly6cYJl5zBXlR6vmS+0lilN3
h6pagk+xkBjwiqQdHp2u0X7e3lDbP4SQmFcXKsRVX9Ouh2joeYYuUP0DHKXK2MOlVYtdCmUBzLhW
ObZRNXtqrM5+Hk+qqwa6+ev2r7je1qwGgg9/mIDXTmtzXRoVVrXSuZcrRJ75PQhF2SbKw0a+c4I2
J8xG44YgzGDLqW9XvipzPRpCQzqnwq3M08I60dy41LCGzUBP3MFOV7tTGclS4lrBYETH3AibC0LI
8OVuT3vjkQDsyHwpjEJWRRj17W9hOCftDCOkd9ZGwLbLyvyUIPb2MQ+r4X+JpMXYOC36y5w187kv
0bo+4BCqa26xRGh03f411xHw2x+zXhhF5j1e4OyphVy8RIaFoteozNaHOqlGL5sVG40h+E6OHT5V
6IK9/yog3gPYyglERBE9o7eLUbeV1g/I312Q9YbIr5PG/EFG/8DBgfg2Syvn4zyUwRFBP6FyJzkX
1kIqdm6B64tPQM0J+eDAWcJw7e3PSHQ2Y2j24SU1rO4uN8xZ8pYsbvudca7DIP5sahUCt0hrZf3t
y85yImlUYJPoE8wjKwGXaZT9cTHMyEUUTXq+/Xm3zpgwFaG07Oi8yqswKEIVZ9GdidstryS/narp
1CxD76JY4ezwLraGEiQywDNMD4XYt0tY2ENY2CN3SmJIsRvS1PNDe0Glr0DjYSdF2RwLTCZIQWHi
oq8+l5UYRV4UaXjpkqiFwA4o0mjlCWyZsddu2xxK0ANs0m6aKGLn/HVnFykAgikyEb3N5OgZTRL9
NTfH4SOOX84/tz/W1iYUeGhL4HVMyvFvh2oDCTN2M4E/qw/jQa8C6WilWb6Tfthbwwh2DFBSggkK
P2+H0fLQKINxDs5O3E/x0Yp1uXuYITuHT52h9F/jJs0UL7cWus9DVXffY5g7yQn1pCL1otIpDY8H
Yo7B8DnJ53ye2uQYDtSK3bqb5Z9Tw9PpVsFUtmjMNHGK+UuX6aeGyGLxh2WmctlGZvg71pOmcnmL
sKKJtHhKvLLJrMHvWglC3mIZceSpVJR+FxC4yX8MY3rCo2gKXMpg2fRYByXbWUYUs/NGRy1IjJPG
su5CW651b4gis+BJzbQjYkV5jZpdbzb+0E2Tc6CwkQ4YMoAlepDVxX5NlHTKP+Dl26FWjSzmYdYT
vBZbjLLuMqvIwYdYVZTcLampfTMzHAHcoOjD4JBOQ76crGyU2oPSlch2VnKV2R8I9+e7MESw0xUS
Ih81qQQTPY9S/6Wxszw4R1rT/CSHd6KDJFfpg1p3NWI9Y47+Cty9rj90YMiRDwpi1CEbqPKl28pt
+ImsEP2JKMR41m1V/N7colBmNIjahuJgLOnld2r/cbLzUGycA9BAomkqKwZJ1Sp2CWLawSoyKudE
H7N73nUsfbMQyMdCtTnaOd/X3Q0SfuEOw1ON7IYjfsxfhy5omlILiya+OGYYH+gnTC6i4YufL3J3
gLnuF3mGfKAV7Q18nUWAnKHMIgqGBnTN1cXSq2WvNZYdXXQ5Tb8k2C98HZUxQYxdtbsz1sK8xV0V
mjvz3XiFsWQzqEQJUXaoOm/na2tR0NepTik7KttHm0W5Q3r+cdTt5T5x9P/R1pROzTRQiC/7eufi
3uiZUrOkhg4xCFgBehNvR3eMRdHzro8vyIgWDjJNQ3XCnIniW9/BQWwbfSgvCEKqrYsgSf4NnFH/
1GsOySSarak7KY12iqN+vLt9H25sOcoxotFk835dAaitPMyXuJFBTZVYafJ0kj8m/eRPNMV2dvfW
d8fakEuXLIBnZbXhYlS81CVpIiTcYhNS/9J7mZP/krWwdJPecQ70jPc681vT4wrWFRgpAt60ejCj
ZM6z0YaoCM1cPXKBKOcAbasPiaTsqX5vDYVoKUkk2bkg+L/9wmkH/IwAi22t0G416P34Q6MM+GIX
8+n2R9uIcMiH6SQLkVTh//J2qGB0bMApOo9YMgeaW2ZO+GHsy6Gj7Z50pxhqmLxzejaGpB0p+pHC
nJKq+NshQ6xasN2zQ6zGquiA0YDxmf5TeHQitLVSY5J2DszGZhFNXjo0ELKu63dloo1UMNDJjh2V
J7qfPhVNVn4Dl216C9eka4zz/B9uJsDJrKwgS0EzXd1MGXBwy5wccse47r1mUM1HaS5Inqc28xBf
7rypqt7t4MhXVEwK8oj/IRdvrgY1UcKzB5OYbjJK9PZC6q6WF3AgrP/wCUU0QoxKTgoM7u0nVMK2
RDBskc4aztQuXZvI05LS9oUc2amMM+lwe5duxEBU/qH0CCQxxe7VeEEa5InVTdK5SZvqm2UXvWen
xt5GEX/KW/CbYCLTXqBlSFVsfeykeFgSK7Wlc9YW6mmc+8Irl8L22rIx3n/saIPCzzHZlKT0qxM+
T7PTZw5D6WpYPowShI9cc/5Jkto+YPC5pxa0deT+Gm5NKE3AMJv0h8ndIyd2o8hQTrNWdL4RZeoB
dNpeT2JrJQGj8TgadDistc5Yp0XtbAWTc571ZXQRQy4vSJXqXj9I3Q5Wd2sowT6G7CzE8NfFqbmC
xqGgn3hu51TMpazu9GpiFXvY5Ld34Z9u3WqDsEMEAI0m9nUdpm04W6kVYQxXqMWdidR4fzSDIHzt
BlTmorTE8HhMGyc94GWd/Gz0vhndkdIzQKV+5kTq2mwvd12hoeadkTybn+TYWbrPSPXq3UHHTEb2
0KcPaj8vF9l4wjlNPdlFanxN9K4cPQNszn2UFeYnq1yMr4hqErub5pJpHynKWcGRZ778WWVajjbj
YHcPAblQ+MMm8JxdeB/Ye8UTwDJvUpUo9i0w7LI7SoHtuJUORN5F67+zf7TL0MkHWKzhtxjHktnN
jFHWz3ZTyKMXxPLwT6omY39CtcX4Qj2OR4oMBal8LUK8TpeUMHUHq53BHsxW8jundE577PbH2Ig5
KUPwH5G/8pCIffFXzLmYZmLGFSLOkZqa99mYBv6soLQuumAkHyTNEiCRXxkU352zu7HjKLrCHIJg
jy7K+ppoFQIoGTteTDGM8jjyT/hZ1FLvmY3p5fYktwphAitBiIsgI+OJt+2vWXaV1IEz06SzhIPf
3UxuC0VMSmfia3aglM2Sy+M1ek1k6o96oX1HqKV+vv0jrueLowv4dNoTOp2ndZMgxw6xNwogiXlX
OZ4JjNcLGmv5rHXpsvNUX9/zQmlGdDLRU4YstboW81wvrNCkHz/S/bojupXusrTuf9+e0NYoNkpC
NkNsVFmMBQxPVRC+4+yofCjnUT8jhqruYb6U61sXbSBkZOhnmQIguwp0uqlGOAecFWg9u39W6Jp9
T4dpMT3kybLBA2JNCR1ljO6RbLZ7xV1gOc0xtNh4UczvkFfj/yVj4wBWlqPPMzYCdyPb+fX2YvyB
Br+91Ciz0nJC3Y3g9qq+SbkmU+1ijC5oVreXklrN7Mp9lP8eJDu8I61AwE6FGvhhLsKBvDdfPudL
Oh6qRLJ8Y7Dk42D15uMQmcv59k/b2Hh0a5DmoF1Dj8NY7YaoX+IJcxi00+12OGEz2NwZAR43halk
/vuHgjUA5FclX0ZV6+05syWbNliGrEon9bIvZz2eC0UdHDIt3ZU+3Nh+wNFhYvCMgOVc9zoLwgIQ
ccSjIaTv7wMl1NwtKTOmp0Drx+8mun6V15O8hm5tBP0jGJ9hcIE0dd9Nyhrdhy5E+mLS20EHEka1
x58WR/1RAfHCgtmGLOOiX71MxyiUO0p7Ulmnbj1o7WcsHOOvdpOPkavRy76b1SnJ/CQMFFF6Kadv
jgEY15eNvn+qBBbb18wFHfVWUpCTzvMJUS0lNCoD8pSsfe/owVD+zUqjcQfekN/TWEa226Glb9KQ
mJPaUzEQCahGl/GnOlqcPZDSxg4RkEoybKrRtITE3//repToeKVthK5KbseDp05LcVCBbT9PWrmH
TxKbbXVMBNIAIwQ6DliDrDZj72SGFjikf0uRfFN6LTotktF5dq41vmq38pMDG8LHkl5246Kbd/bn
dQ4DH5CCA+0+xHhoYL6dqAKswu4zCsONlsp+3jidDw259kLHwV0YXgiwxnpPmmdryhoRvrBwRaxz
fSjC0cpTCZXpyyQn9qGh/3LuzFa05/sxeCmCYAZ5E+TBKapK6gp13wARvn0ut+5QQVoScTL9Bmqg
byeOVM44O4EaIJ7cpew7J8vPtIEC5/eMWYPyP4dCU+8OND7OHajJ+A6HJx7FhTa6dGgKXX0a08T+
oi6F8VsfyxEJUGugeL+M0h48Y2u5aEYA3ac2tFGXqXWgalYTnHNsa2rgIYDm0DqOiQErilem28Wx
asHdWabmrjLDSH5V4la3d5Zs43oBS81OBRMErlpehQxFLJMZpQ3hiebM3qia2ZNedNW7KRkkSGxH
GAOCqbrOyLo0tVpkv6XzXMXy6BuSE71MISq2XjmXjXpEprn6fHsvbDynbH4LchJkmuuqSJgRY6Zt
F5y1FOtPv5Eq89Tmw+wcACM5n2ya+6+3R9y4XkDAsP8FxAha1GrztUoA9LwNg3PDhVgTVB86jXrB
lKX5Tu3sTz12db0Qy6MohvSuaDatHiAjrYM0njvpPE6m9KBHTma5JKOL7MXVNP1gwy3ozwO4AoFc
Ffl8ThMl/jFSuyl8qaia70i9a7UL2875FZjoR7u6ZCoPRjoaT1iCTKPbKnWieIsiT6g05pLcHptB
KozLrFZUzayWCvovpUXPxVPDcSIGCKrQQRR/al76McbQVJ2nAGxfqlavRtxSVCVJinL8U0glD8NQ
D0AQgr77QbsFqSR1kvTPg7LQXGoqp3iS6JSeHepZJCydpDsvRCXyPQ5miuLrg26WD1zfU/dMpwqU
td0n+eIHSgbue9Dr5Vkn5JY8u3BSaLh5ITV3cVogh24XtRL5ktroeKxhrXhyoKNmz4T+AHrUckYr
orGdyfCQmrc6L+5VuccCu+ofa7lrcqqnFs3TKJNfe7gkn3pknRpXiqThIc7qKkR0hivZWyYgnGXu
2J80jYQK4PZgfdQAvH2xlba0Ac4gOu3HpVXrx4iuKTj3JZkWv1iWqXbzZqDZhcNl2Hgd6zK4S4gj
k1sXQWT7dmTa3Ed5kPU+DjRJ78OGkDMEWRYHgslUZvBO1FCSXSutin9hSuDLhP5n8uX2Zr9+YjD+
hOJuw3T7P87Oo7ltJA3DvwhVyOEKkJSgbDnI1gUl22Pk2N1Iv34f+DQiWWLN7tTOZWbcRMcvvAGt
z+OcfRyk49P7c2KdYvJeamb+vUL196DXI/KHszMfULm/FHedSXA2u1F2PXkcnOLjNyaTJDOOM7jx
groYKkl2b6NzZbeLQ08SgH/oWkP6TzVYGJ5RnfRZEjMbluoWwlIpLkzB6Xl//2O2q/Vf4QQyRCyO
5sHuL+t01+BJuG/d3tzP+kVbvTOzja0idG3qWrSYj4mWnltzsCbTjg1uzgh4v36jnDarsbBcg8PK
QbmXFupiH6/xmQ8EPEsQwyWzNUy2K/ZfHwgzT+aqHq145Nq8Sly93yFtADdjuqQ0f2YkEnOgAvyP
rzzWKs2li/p1gWuMAqC+66VTPEs902975WTfP/6ok3fhr6oeQB1ng7HxPhx91KTl3WimQdyZ2vPK
tN4Yk/gSiBwNwdVKLz0K54YzaazxIPCFJ21fo7FbYEkFPqdYnezXTNoRwYQRBUViRXa9XvLgPJnJ
rbO2ZSbEncA+jxVJMZzInERfweglXv01GWUCvkrD57RrVu2S/MRJDLMNRsEOSQReo5NCKy6BqVMh
Kxg7ZZ4n1w04IieqGrPe96YrVLQuPX57IyYPKbdkVj0KtTYXxOLOTTDx3l8WpMPDe7Seq0k7Am9T
L/ZpW9+ni+1VVyOQ2p7YvmpuO67QC5HFX22fd68vn004Y6HdTsZ5kpLZ3N41wJ4gzkrfFde9Iap1
Z9FDgxgMF2MEVIX1RGPkDhy4QDXWzpBj8ls0kxlLT0Fezvwy/drl2QS+oROlgFpfyUs1r5PQjp9J
AYa2LjBgav1Hx1fzV54fDTfYHhjjFxOJ4X+80frPqvnbKEgfQhUD+knU/f48BSZsNQyKMH1t+vm1
qxcXjNVCjz9FIenrx2f33BdtNDEgfZQfTg5TawVTstLPiFE7mffExOo273Jz9/Eo544QQicBpKJN
Zuj4CBHd1TXJCru6mMqoxFLlivpqFyYBNdWPhzp3gEjqwYXAzeElPYrj3EnguAhKPxZGo6eh54zW
9453+5NSdfJSgUrIcM1JB0LXZAbB59I2WS5kAOcOEEA9lMc2Gj8f/X4BDbyR8Fta/HgBH7h5glI2
gAwmxoJCbqPpMY6kl777zEJSSuPUkhLYmzz1+zEXFLgJzU03JqXxd01T99cWRhXxx7P7F3J5dFDJ
sIhTuJy4EI/bavZg+Fqh4++WwiLrxK5dxTTsiS+KzzWCAnJfkMj6O0P0QuJA5CLhiXVTNTyhYAqE
Zs2dto9wQNGc1wF/nSeVYIQSAhFP00g3Vrk8BMjiZA+Jl7XfZetI7XZVCGNFS+Clv0fbromxtWY9
ILcbiEh3cJmyEw2vJoUvAp5JwrCquJva5JtsvOK3r8ryM1bYlr9D2Wfxr00bu5loGvrxVfcWMCaz
PU2/Jmm3lyD8Zzb9JoAM9GMTdKBm8H5F9Gn0vXLC/8rzh+HK0FNxaEZLO7SybA4fL8tJMEM9hNYc
rzyqhjyMR0M11ZINroYT90KsHQEGCUJhZ8UO5st65Zg1KRMyYvuPBz0tXG6jUrGk10k//gSFQQm3
7BxkE2MkerQDeXlDOkD/5nNrGMZNTiiZRg09vft57J3HVZT1vUZB41G6ZRG7YwBRRtqm+xogx5td
yOfOHAeHWUevBho/v+7oGuDhctaioxZgam77K9Gc9dOSzv3/M++kExBxTBLi4+C5sIQn894PYq1F
o65AIKiNkiqzhzsPQoOKC020v/qiNC6J3p+55QhFtgeChGAjT7/fW4NZDd1QjEkMMJlWTyCD3ToH
SbS4RbOfila/kXMV7KWRzs8Y9f5nFCwrT/mB4JINbp/sN3x5lxIZ+IDg0lFxJ4M80oqqvq4G1aFm
ZVR3Q1CrvVCTeegqx7zQpTj39QDy6McEhGSwPt9//WK4RWX0ORGg7w/fNjmHR8dqdabeQ63PEM2u
NyoRkkBO0ezpF9HRZ+53XCB5zjZRGH7BdvL/FcXzvYufNFUS2xt7F7k80TwVflUYO6lW82leTa0h
Qxz6f4p1yth4pfejdzL7FkTHZCCavFrztaSR+ZokNkFKY+fp0ww7urvwEJ27ggI45xuv/68o0Psf
ugwlLtcjoWuTD/3rbBYeYIFiIQ+frHS68MifOXJg3SC303XcctijI+el86wNKWmACaqVTql0/riz
rn58fOucmXvyJwACwHQp1hzPfZMZla5pLQ9QubrXKG8ZX7NFyoOe2Joeyf4/c9xgL9MP2xAdKO6e
RP+lJYduGrIgnsomuRIIiRd7r1ZDfSEzPJW7YCAwppYJeIvWxF+3x39tqtVEiiMpCFwaQ2LxUBmL
61ODUNYrnlpa+zlIlvGnMG3EcXkI5JtZ5TZ2I4FN7dlr8u6m8Lp8/O8b6N2PMt9vIOwhPQwTex/P
xWE5oBWffDLxCN73erJeCNxOKxHbBIBW4CUDDUVw8X6s3mq8oe10P57tRF1NGbinHAZy6LVBd11z
20QQLayQI5NjcDlTpFJNVV7YxGdODBebTZV/q4rwsL3/EV3Rr6XWCSJ8ntt729Xgow1tcoNq7yUH
6XNDbWwzOpToEJ+E+Y1ah8Wp2VmtLdM/Qo5qj1W5/Oa57ZePz8yZk8nGBau/seS5sY/CA8OhkpaD
nYuFI+x9naTt8yoy74KWzJmTyRgbIBLs8ml5ePVpXDoDUS9SVOs3PZPF9YTH2FPOVKdRGSj358ef
deYZ2ChIm5gBTyEl6fdrJYtaeqne+HErgCmH3tTnr9XsFfP3zKiBXNltkL2tQ6We5woecjSioXrp
gJzbtRvzF/sZ1A7Q5Tv6EYg2e6JvJi9G+XN6pTeXXA34EYvQH62mCBNSgCyEzNesNCSG4RaMwHqz
+PhyXDg/J3gMEo2ttMR7vHWpjq/fZU3QvlK6EwcZ5c9U+VZoOFO5LwxUjuuukp8WtWqRg5TQhef4
73t7lBTAluDMbvomKAQeHRoPfxhvSns39r3OW/f2LOxDUAKsCbt0aM0HRC67IbTgl163gZV8yaSX
fCkCb31YRJlcOsJngmGMVTZEMpfIRm58vy0SUqysqhInNutB4MrD+oQTxIediyzKweiGbu/Xw/r2
8WY8c8aQSPRQEgQYfMoC50IHJN/Xblwr97Vf++YWLkJ2oTJz5spAURrMM8Rv/HGOe6CklRUsdj5N
5oO6qfW5Rzd8UctPfNDcfv/xF50dDJAG3RcA3hitHM1jkW6m2gv16KJu4wbplpvNZ3QXiMn+79E6
FWhwmrS0t37P0ZINeu0mlTs7MVUc0Bl1Jw+L7pQXTsjZfUrQCmWeZxGRwqOoedZra0qWwolXe+7L
va83Nco/dVU8J71RyKhfjeJO5W1RRjgNZg+qA9oUNvOEsW6j1ygy//cZhtO++Y3SPT9paQdeK0S1
lOxUs81uRwpLbTjBuyt3+ujb6sLTdm6Hwl4BXgHg7bS0SK3SnldfuLFGey+S9JIi7GSrCynRuV0D
6RbALcRintKjpbRnwx+bllFo40PWs5wpKu1+OYC+Uf/H9MHC5z3bcFFIXb7foEgZdk7XMBR8gDKs
gmmOg2IOdkk6GBeGOjd3bE1u0L+g6eOoM8sHbe0giMa6p9U3I+OBdJwv+YudeUwQldmKf/QHcBU9
LhkElEp8+OAcubwOfkscmZMoWaWcwtVdkDo2gKb+JkZy0Tiq1wrP57Ypd5Y9UdT6eGuePub8kg3c
t8nIEm0fza1I6Zj7ueHEHiCq+7Esx45L1E1HvIa9+s5cpHkpfzg35AZ/2k7CVl862jkuiNU8JUSM
TZhq1/CWNtkbKFeHFL+qm9lSl6q5p1uV8gCwdBb1ry3D0dNNEX2sLT/3YggE466oh/RAPcnZNwOI
wo+n8+xQFCQQjtuKx8fdZWvWLRCSjhtXmlvDmtYxGEOy9NCLQr9AEd2m6f1jzFfR8yGa9ohhj9Uy
iMBoNOP+FVvd4O31ZB4PixzfjHy292XhURLN/ATprB6DhqW4DLrb6HAn45P/bfx+1wXN/f5U6oWl
ZcB/vHjGmQgMRDp8xjHLuNXHBC/g3piuVmtoVVjivJSHVpNND2jzXMIqnJtw7jqqYUBWTtPEEapc
4dipF+vCqA8m5IrItpbq2jDp13+8tmfqYBu4kNXlbdk4qttv+Xfm1oIwhvPtxoCuEVBFAMz8VRXZ
QtLia18qEAxXmlMHn4dhduN5bnBNV9A079ZKn24H3+qvVD4Wz54q5z8f/zTbM09Xg+2NiAhygggP
H59ju/D5dDCfcVKmwfhG+NXZnyanMrTI0iyvP9iri4KZh2iZeQerR4KUXrRlCTeFNeMwZ7hNdmHj
9CiA5CVoQPdT12mN6O6c0nbKJyJ+ke/7mj8+HIe5zcPRK/s/YNn89p+lcWV66A0QrHdSbwrzrg/o
7n5xcjKCUOEP7t+Y7ZgCF1r0dv2RVYFoIlfY6MZpToBHPBWwtHgD9NNPu9FalHWleVZtXEvfkFYU
dIlrR+h7q+SPh81WDeJgRowtopOdFvdinAYkSqGnz7sRzXieI7tVb5WbFeUBRD4YrqxGmC5KNfRF
osZXtdwR39KTEMjrLo9ZYY4U7rVAVKEYiv5GLfmUhDmchDlExh8BOzSfzCc/b+mgDKJHYacsF6OO
TCsXxJ7Ao32QRvP4c3Da0Y1yM1PZTu8V/+WQJ9kT0nm9uinz3kiu06TXzT0uduC2RRpM4luprNp0
dx7Fce9tnQYjPTS28JJ9ZwHs3s9+vmANAYZ2rV6AZ/jd3VzkRnM7Fc7SHoaKlODn1NazHgFvd8eo
mU273eeNQgWrRfZz+KRXnVahM7our0PvNPYOpkf1WaJCr/3Et7t9SNvS0new6htnisUqjE6Gyk11
+75a8KqJetua7zZuFGiKUTo/PWU6yZPhCqrdKNz1L47bj+UOeWHAY4bMQGHBrDb1EDk4VH/RHdHH
K4pstO2WQADkRz/PCRtznu/qHrbmlduxf55h4NZv9Di8PqRcX2Yh+jDG9yUxNfEIW2s2wsHA/vmO
Ro/14IzuOqGJZRe/Ffql3bcsrarlioLzdIc6Vls/rbwJ2T5PHbMIi7FcRCgdd77BJWdMDtPajt/Q
gjGD3WJq07OROM6trpfat2DhL0SLl4VHOPfqSC1Z8qMlr3NCfUjKcTfJZUUSITAaLwhV7mVrBM+k
fatp5qaRbXfW00CVY7x1kfRB0XDhG0OrVtYSdVaP91bGBfPVmxr5JoWvzF1QF7QudAA76rZMhtq6
KrXcUtf5qJp/4Fp1067BhfpnHaiyD8vAGaywIx89rNLN33J0Q15rD9fV0NUrhMJSbQq+5iLTDRpf
paHCdFTzJ63TCAaLostFGDh050LVu7lxsEF2Bgd0DjF90cjDd/PGteiy0TNI8vK6iSXm18t1adVd
wo+08/sCf9LfcvKNfmcY3fxVpYub7bDo8Z9cVPKacecOs+V9mo2ktiMrT5RzoL0OX2Gwu0ySnilD
f7EE8oFxVblpeztAiUi0aHClt+wseNMg+zIHqFXTbYDEwfZIsCeRBQmaGJND6KcsS3v27K72bim4
ya+1pNH35i8l7JBFqCS7N4bCcL/NxVJeE62Cp8/bTADV7at5krdzmVrJo2fm+XBfOJ3XRkhMBre0
ymWxT7Vgue8Cff45FitFMJgDuA4URm9/6rJS6k8rYlQBdyHiMFyllf3LoAdSRhBWg/nG8oU9XtGJ
FHczlQA3rLDSSsMW4RdkJMFyy6e8mIFSJmOPJeIKSyRMLGMEejYUzcuEWSOMB1utE/xyinNPqhPV
g4awe3I9Jl057hUlpZRNVy8OInd5+9y1jQHweGHGemftP4u+bKdvRqaSap9yvzyuShYefBdNf3U7
v39EUVfa6FsK3YDc3UpordSllhB569ULfSm9Jw/5NxvCD/prd0aHzMYnKHzy+zponA8r9Yf7wWVv
HzIeBNCiQ+lHujv3RYQceL9EroX91q5BvHF5wf+qXA6pBZ7ttl2NHCOYdM7bl0wT0riyoah/ztTS
eAfW1g8eeO0XFWF3Nj52SZvOEaDAabrvFg8sGrIwntxZ+bCWaEWgcxhW+SLq0O71rIq8thr7Q1Wa
bnroGuJp3jhDVXvLRBGfiMRoD06NvVmUpyPwr7E0nV/KnqURNsqsUIAnjQup5LF5F3zDQm+p2ucZ
6MtPQ1P5P543WE9VjXgMfMam+J2LYfqtl55b7LoxFV44QS3Qd5Na7M+Uygugqcaqw5Jh/73wIot6
F6h2+REYffJ5dGdx287N8mf23Zm2cbWoryOJN/dEM0sZYn/Yv0zmWmHxWmnrcKhqo/nqWaL70SVG
/plicobjTVl1e/Q9DRwx8tF/dUqKxti/Nnm5a9Du+eP6NAZuEj0b29hQTZvtpjHTH1tfK/sYgef8
YVX+5EYlkPIklCNGcxGKUtlXlLc7j6yEXR0Vuld3sQT/WexofLvLnWxd5yUDE5TgDqE8PUTFe/4z
+bRskNLCOcqHTXg/oIBsh87gIDNcuU56Z1dNV4bQWjKE2hc57JJRcJ85pbdSC5ZSsGTgAz/VNFxo
c8p0XiOtKfJfa5es9p6sAjMhW9ridUxbo3uZZ7/+RnNx0uAitajyNE7GTYu1kubFaumy2MdqouXe
sILXaVy6XzY2Nvaeq6jWfyzj3DuHZEgMzBqyRbf3su+aB9Orhx8WGoO88pMp75U2mN8pKMg1ciyh
5tAaSWDC1uTPu+raJXd3vZjBvYSyWjv/xoMsbUEOE+MQlkOVowuBuB2q5m7bfJrWdHaofdeVihKh
JzGxpPfdJdsrI2psyRe/Qck28pdeDE/EkCbvS5V30HaDImh3i6atvxpv1J2wVbis7AYwCiSPnrtY
N7M0/WIHWX8x9rNWzfqVOTrDtTCk5+y0thizu8r01udhbHv7ChNJ9ji4p/nbUAGojJQ0PRVlflBW
rEhPxl0OYHPBIjm45REwdA84ua3LtYNGKkl/mqxfZZrxlZQCl+e6zScjst0Jhch5sWotg5SbrO7v
Rop+ePk47j2thQI22QpkiJluKrRH2es4chrsrDTi2qvtuNQKNe2kXoJmtBZyoDDVk/RWoAl9VyjP
6C9kYGdyD3SiUMgizASidpzFQxfXK140Iw6qYIvS0vwJOnAddm5xSZzkzFCgFyn2IpFOO+w42eNC
ritNchejXD3t0rlMIi9JxPUiu/8s+cMHoYhPVcc2KC8fp7CtpadtNvVO3AjL2SeIqx/SqU4/fbxy
Z4oAm6IalVuTMtVJa7eVtdJVOzkxIGJtDWHCdN9m7qTPVjINcD319NfHA56bQZCt5G8wxWFUH6Wr
oz209VQFIDKJK/fGKM27qfGQ8qrKS+qpZ3blpugOoQPvAmysjgqq8whTEN9Bm6unNfr9iqj0PumW
pLmWiSaukOPzMTqSU8Pb2BnZJSuO06nd+hPbjqQ0gHjD0ZfWpcibtG1BhMrUPnh6ntyaFeBaOxj1
HWp6y38u6iLZBHOSOgSN+pOlrAw4hNDurXjd4mMK/WJnjmlwKfveZu19vYFhaMfzRVRWToj+htfw
4vSFHYN7UtB/HSEeg6ZohlCWU/MPPZPmcRGNc1VmSMeFgVt07sYQMhHGsoofH++m0yUGGoVUHU1w
Sg8nysb+in2oR4AbY2DR3gUJwYdmmuqGrM77RAJXoJIVqNC36/Lq45HPrS6AiL/9xDN1V1n1wvSE
sGIxmP6nWc0GD8hSH2zlNw+TkWgXKqJUN04mHh90RvRZWmqwx+XXmixuHX3TREEy09469CsTrDnY
Y6G7DlYVDYPSy0g24zhGbu3ra1gKIe76xNKB3TWYPO6XFFY1JjV4f7MrC//NFFhchQUtrCK0U33s
d4NOxEQgYLU4TfV68LZYw4r83qZAtqu8MsWv2Dbli52O2vwyNb1ZRp3dON9HvbR5hrS8BLe+di7i
4wkhuY5ofHGwtRrC1DrIjqh4RDOIVK/LtX1pBjK54U9J1tvO3t5x8jZj2GUdjbcSIefJf0yAFS3P
ovf8fK+NdedfzX2VPQ2dvtivg2HNFj5lJjL4pAtGGnXUcxH8yQhf0l3VBRDVdfiHyVUrNRyfEeYa
boJAtJtG+maG9lDUhpqvQdKY6LfkzeyHcD41N9J1maidnVvopfqFrhlXdAnmcjdqqeMe8mA2mh0h
bqPQ4XH79rqfPRIqs0nM4rHzU624gazSF189ZAS10EcnOL+Flt53e6+zOzSlcIHHec2C3fPVpkLz
uM5QKKLClZaKOlWsa5RaGASErgC+Qklv0Z/m2h+re9D6zufVCYo2ygJIyfsxS416bwRpi5s7uv5w
Buj92Nfd2K5v87wa3xKEmwi06q5L7zTDE01I+5LIwq7bGtmcvM6HK2Ca/ZMKNmQegjN1QBRsztu/
iNDm3sTpCAovvYwsXBJt9Wnypp22l+OQy8hDEYxSlHIKETVdID5pll/z7hOlyIMme+YgKtvF+tJ0
bqXSsA7cSXJhqKp/qJO8H/4U69C8uHrukhw69uLf5oaf3qESiysomXKpIoBZyU0/lLj4Bo3mIzCq
V624qydTONeL5pKWwsSvvwVN1buwdEyHcwDG42WclHvTdbMZXInFKODO1+lyIytnaMMud5LxaqoL
Y91J16++qxxSJzqTo52F1Vxan5XTBT9IYovPc9Cbtyl9Zi1SmVNXd50PCDoc2kYLrhFAUPeVvcCm
ncrVK65xQxBJJEr6QAdZFYSFNVjzdoelqupCjqqOnFZv+g9lhmQVmPMGqTjRp00XuWPdvtk2Zogc
wSr4Zad1NnFu1s7eE0rrtJvTFPYRshPGGpnwnBxEMdvxWemNXd7pFQoc0FSX5MWu67XGZMHPv5MB
eFXkVs76JaDr8Wdce33d92k1fynXuVNXGmoCEml9a/szizkvD+Uwus/pKjdCju5J6nyN0zx0Y9W3
9LUd6zcJ3qrdL1OgPk8Nwr3hCINd31d+3pewtBbPu0p8lVPNq3EeObRAcf7RKrdbIDCBAw1Hq7Zq
PCOc5RlFw76JMkrIZmjhUlHHQdcMV7mogyCSqMq3kb4EqR6RoNXN7ZyDQ4ymQM9ZLCXhla+Bstow
06xkn5ddEoS65vblgXzdInfHLJxF1ZyDNWWK5pWRzLfKHFUR0VeaawjfHYgFr5XTlzEffDrYgSm+
FEPrmTtQI64bGQ65NY3FCmNuPMG+pyK1zSunT+ddUowd6nI06bJIpkKPy8Gax309DJqKygXwWjyb
KWYTxpgUT1RU3NfaVNlwIQA4+xhuJtDgtJARPQ6t7Ax5w6nrrXgL9cI2kO3O7638UCXtaxLU7ndS
pJpi5TAePn4LT2M6BOIJ6DakOVyb4wBcK0ZYiZZrxm6VrmhgOWo3m6VPVUtfLgx1+ggyFOUrFNAg
buBX+L72T2mjLAonteLeStZdVYv0XrLdH5EgLw6lRc9zdD03+vj7TruRIPqwfEaNEPEawtb3g47u
Ilq1Fnos7b6PA5X8chb9kknDmYACHgrThw8j9kvHjdxuzNocGwE9ng3p9pGvpvonPrvyHkX7oN8L
P3cuUFrPLBu7Be4O/wdEdAxqzV2FzHtqrfFScsZ0J8vRUWryg9L8+gJk5bRJtjk3A9UIiIMp9h4t
G96L5tg6yohxQFn36+CaPzdtsStIbfbNgCRDRH43oD6gyPLRT70QtJ6ZW3SiXOQvkH0AYHE0fJ6V
lVfRr4lHZOD2wwiGt3SLhMBlLSI12f/HgQCYsgVqfxU3jgE6dUkrrJb6GjsI3YTSG0RMd3eMHWes
LqDATtXxQA+wOTfsDRNM5P9+cw6OOzWOcvW4TlpOtq554m0T6e9DY8qGX0GFWQ7KWFbThUURaEVE
yjdLqKKD8aBkX8J19PQRn+Q5aP5zcslPI6tEOXDrsR9Pg91L4SpeZ7RJc+d5sKzlpzHORbmb/M7+
1RkUTi6c1DPXA8kAwCiUz/BxOW4N9hU0P9crYWUAt4hHXcy7ZbVwZHQ6dbO5H0YK3urHt8MZFAFg
fNyfuJAQZeKOeL8CZGSmPcLfiKnaeRv0f6AjVQ3++oKSOFiCfhqcZCdIzg5dPiOHZMi63pWN8C55
dZw50bYDKYG+5ObBfXzMNAnu3qh7crNlLQ8JdbzY1IWzN3pxCTtxZigEGihObBfi6YluPCnzeqtK
2333kOS+fCgNiVJDo5n7j+f3zO27nSS0j+mroqd6dHih2YhW4FIRm5RD+52WOLQBnLY2LtxRp19E
hXpjA275uoPk4ftlbINmNpx1tWInaeXemBqagxPtogB1xwtb5sxQjAREnKqZtwkovB8KQKybJxXJ
o9E4CW3SSVVXyP64y75UKD5cOBSnE8jTxcak6sIDA8Hw/WgI5OPop/lmvI4QI6gBu/ertJ0L03d6
9IAjAiaGTAhiDlTi+1EK3FX7qk919Kn0/H5wiGZzs3bvnAVe+KjrXbRYlfH2X/fGhoFExRFM7xnb
DgRBE8/OdT3G6bG+FXZfxm2gLqn/nfs0blnAplTKNoTe+0/z4UOZNvafMWww/9EEr0KzVIqnskzt
L30f6Em4ZECOL6T854blsQJpxQ7xMKB5P6zkCcnXXOmxYXX6Jy0vUB6qnPww0sy0I6OEZ0KUV4z9
hXFP9wus281DdkO1sEmPPtecsyqvsa+Jnblo7wD7N7tlNPULZ+BMtEowABMSVhsQ1uNjTS2z0ZzO
1mN35iGATgO/5jAvRWEe/KLvxsiRqvi5UEGjlSya8tKi/sVTHhWyMBDaqoMm++fksoSdYavUXQyi
OsqQoUAvGfpK2ZAV0nmsOnKeZdJDMOnmMwoWAfoPvWX/QiQu+B64nfVLL+fpe4IvOgZE9FofVE/J
PpqzTU98onv5WlqTOb6ZhhLPwUD/PtQVONrYQuHg0aJm9lZmvvOjM/Os3+G0ronIE556HZxivbVE
KTXE6yB57LqFnP7CIp8JiUDtbhfdpmR8YvLjFH4rStB+sYWzAdWYGXVyLaXvSzIWQTRTF5KT4ysP
Tpi/NQh0Fn3Df23//F+gHVFbZuO7sPPUmA00zujU21rVRVqddfHHl8JfdOC/V/YvwRZsMAhCYOq8
vu/HQlGs9ilbzTzIBR0/kRjiodK82XxYS5D0UTDM8hbJBdwKtDTPfnBVa23ojIH9SLTi380roJcQ
MhnyepIWuBkVUzu03ws7WbyHHkxwNABOfpsT3OF/D04V3OmTFPoc+n3mupQWJgdFw9Exyh1KFk72
KLLZoWs+dKqN5s1JLEorN0nhm3v6j3UJVuwMkRGVh7nSkUo1u36Yd5pwKxFpG/0qxFUNjrW+Dn16
rWZ9fnE0MwM2W7t8oKx9P91lxdQ1T9M0iYMzy3F5sJOaVFeg9Rpc21OQW0+9mRZcy+lYInpCkNrF
FIHy9Kolg3avAeoseBT6FAa/frwixzcZC0KAZNCbwa72lC+JxkqlcS5UnPudjwIEcmtXVpKo6nak
+z5eU5cyvwdtNqeXqMEnwRlDb9D0jevOSwta7P1ewD3FtDXNHWPLH9Iy8rMO76hsatNXvS29Mcqw
ENFuXInEdGxIzfjGaUXivK5W4PL/eRZ48DlqOq0dsK3bkfzXEfBUASye+mwsRDLuWjQVwsIo3F+B
DaLB7eousj2RXniWT0DYTADtHaBygOYAex9DaXEOoDTUtSqeAMqNpOhu8GjUVG5QfZtQOSvsmXph
tiStfl/PKUyKPu2lu9OKToDZMdLikk7g8VXgITC0vS/0t3hM+fv7eciavMiRr1xiu2mDx1RpRezr
k7Vbe1FeuOWOnzKGYra3DUBGYJ4AfCtopCS/00oLSBXXtqyrmw783dXHC3tuFARkwLkj2IUe+FF9
oC6DNdHMUY/XStW7bC2hHw/VJcLJma1s0er4a87D5J2g9h1Unya/5MrOcUTfpMZ1hAJ9sfd6ZezM
cvOqh2/T5v1toPXug9E004VL/PQc8wtos9BgQjCDju/7lWsnAW7HXvRYTVVyDeQuv+5h5B5yL/Hi
0hqWqHXT9UKgcJLhbotI3YUTjPwp6eT2q/51bqwRxbtqQm0R807wOWbi4VOrQXLODqqZ9Xjsyt6m
qk1B0DAX+hmjrfe3AO4yiewf1fvMSzUPoCTCKRd+2wk//+9vQ2oBlgNvzcmzVqUB4h2ZXOPKqMzb
tpjcrd3g9z+9FdsaQC1jPSMXR2l/J7ayNpigYG1ifRzsLAJznTYRsFA0opZuavJQeKI2rwdJtBFp
EoPQ0EX1a4gsSXwbJdnkvliWcOdw6NCi2SmzF08uSfYc6YA4fmAyLDqEtvuREju137eJ0/8411kx
hMkWzoSD7Osm1FN9+oOvRU67THpFHjqSgnJYAbR/spG1/6Er2V1ysjoO+LapgjiAhAzLdKoOartd
kgdSrPHgGMmD7jTeXV2k2GrYaxn8bkDl/cHUWA0Hrx3cLx+f0DO3IJ1KajLoA9CtO0kioZSZgvOz
xqB383bvLabzp0wRqwjtsvbmDWyVPPaFKqpIcDk2uy2IeKnkjJmDYUsaqh//oC3neh+iWCaSFdRq
t4CIGP/9nsZeCcm6XuoxF/akUYZfihF9LAzaDAsl6VD+j7nzWJIbSdb1q4z1Hn2gxbUzs4DILK2L
ZHEDI0sACGgNxNPfD+yeO1XJPszTu2vWG3ZWZkBEeHi4/yLN6R5oIL7KcDWNjIxSVYwjp6e/CMQI
0pOAE7xo5R5uDYupVEm8dvNpU3cCSIO6RqqSx/ckgs2REPkXkQMJUPIx+r8ky4c8T7OPY5J9uZxK
qvjX7ZDTjCzbJpiTRj2riPxhmYvij4f8X8/L/0le65s/nmf/r//m3891s3YZK+3gn/+6nl67Yexe
/3H5ren/QUB4+TZkdfXf24/8vy99/Il/XWbPQGnqt+Hwrz58iZH+vJLw2/Dtwz+iasiG9XZ87da7
134shh8DcM3bX/5vP/zH649feVib13/+9lyP1bD9WsLF//bnR6cv//xtQzX81/uf//Ozq28lXwtq
LGK/Z8yLP37s3994/dYP//xNse3fXY55BC8HiAmqEuxs8+uPj1ztd4dDMxgXKIaUD2xmcFV3Q/rP
3zTrd5fyCBs3FEjIw5b+2z8ogG8fKebv8FGZU5j/osPCVmj/9u+L+/C+/vP+/lGN5U0NAKDnZj6s
kh9SWtCMqNeCo2ChmAdWQEgnN46S1uUuKzwE3HewG8AVHeM1fTwK/RgF1CjsCTIzSGGHSJvMhXDm
jn25Y6nuKje/mBdnr6XLVTFpd++e/p83+P6GfhoKxj5UfRSusblAruYg9Yl7w6DzxxnecXPscxXf
AxSqipO6c6Nfj8SbexdguKmDkQ6STXtWM1N2W7XAuJvN+2J5/PXvax9X9DYAmTVvAGHwTQLlh5Dp
u10Z7Ec20OHKd2Yt0vbz2nNO2g1VPdef3Vwp2yvI0bW1sxQZt2907Rf73qbf0JzmfdEvnxqST9vx
cXFa+/OmVFDnrZfRcQJzHczpU+lVhhGZUxePf0s//8d1M9epg2387K248jHySspIrUJY3zUeqMpr
BUvfPD+23Xwk5fwYhPVkU5cHkLNBkD4OMlcbokHG2W5VshfdXk8QRgQnn/vrsuw6WaG1N/ndrIWq
PDLDDgRk/z00FD1UcNA1PJzNVt9XuCF7OFP6X1u/uTB8NZgDzhuBF8l98uDtu6A6UmHUWPEHs41p
jUgJK4jyKWzZj/dLxdsGMFCIXR3JXRPOES6NZ27YnFtnelgdmXo/pBn+s3n+cYuUbCDykxK6pnWQ
htqNSHmxdDZxzXpewuwuOZHhXeHPYXZq+304h0uU+m+d3/j3t7+e9sb22z+PDbsfLRj4ZYfUWVNo
AOaEnu3moPa1UDvJEEjypR+Hzl0SZY9tmLSUjEM0L4PhMo6U0DN8MM5+sutP3MC5qS7nc3HbnyS7
Y0v+x1P+xbUdhkvDw+Fu6HkuThLC6ug/OSdYpJ01n9rT8tS67XfLWRodexvGX8112G80OGCAU0ra
5sa7QOBU9SJAC2a70k9OjJ0XKjtoRsF84kb5lfJF+ZKdD4B4QH/75k18be70c+UUlMRF/VDfdGfm
yeofi+jbdPv4IHDI2Bb4ph9Iw+9g+SHyBna7GNOdKye1vqBV1N0NSdYP5yP6lOGvp8TPkZYtA2NB
uiAb2lA9mPu1UsTQbHKxy+pxKcK10Km6bNNziX490M93RapooXvARqUDuD24q7kHlzTPLQMl5rNd
jm4wsUaCUUrnyHr+aZuiJEjNmYIN1EYPcbePr5QajlK5zapESavsQQ5EuncGhj0wqmMbov5T5NiG
QtSIfgg7PbDCj0OhHNHHQz8qkeUXN8PNcD3uy7P+drxcL7cIon+xzqqovZaPw604q76q390j93pA
JySaOFsZenP6BWurkwV8vAK4JZ6iz1j4iFM9Gk7lDn15HwuA3bqbL8qwCV5+/RoP5wtkY53/4N6T
C2wyIR/H0+wM+te2XhAJQmQ8wKbmyIw8fH2MYBjWlr1t/RjOzh9HgPOmV2O6svsEdeDeFCf1kTrA
T7cAJBkKEThEU+Uod/jIEt0xWmdV8ihZkG1OLen55jA3R+Y7UvPblH6/kLfyNI8IIDQSrrymg83a
yaesLzzYExChiis894CfXds9evNuFrZlg6AxBROYYX1jciVWnsg+XCzknjnYivmhkMgWARPpVHWX
Wyp8GjT6+onyrZFA7XBm+w3ynXFN/kl3pyoGdZ8gvfndSGsnjdQ1UW+EbTR1SAmhdMOV8uHOVR05
+ALLlcQ3W51iYVGbdRIMo46ucZYa40A5bbIe7C6F8SU6VzvBKQ5XQsBScCC9ASZmZOOPU/r5MPYx
1LBMledOySE1rFJ0IEK9UNvlkwDkYgcYtnvLvUFhhQ5TCpFoCISxATZd/BuQV8emYORC8um2B3Gr
hxLQ4U2RUxTYa5irwjfK5gc3X7nQhgohvj2LySUuU1d8a8cEkH7vFh3QTYDsd3jMWpdtrA59VIDl
d4KpcTRIZGPRa3seJoK9mV3E16g7Auvi7VVNiMqL1oSDMq0jPZNmejGSxnB8T52dK7sZJ8SyZ1Ng
XFxl9u3UCImArJBqubNSbSoobU/1VcVFNcF2GPmMklsHDjRNkFWhKNlmfgZudN5lSwdUMcUIxwm0
AbXdQDrZXIUTGpcXtZTWDcXlGQzZOsjWl4QaoBemjqA2IoZVc7YWINfQqU4SkK2j2hjUXO0KYp43
N19bHIoy/URbHbWDrlA4bzodzCZwgP3U/uiMgxpMogcUS8UHugV8B2UNctEpcEQzJb7J5RAPUYoc
fpadYhPqJWLfgcb6JvS1RHYbIfAsciCztcGqGzDWNLkul+BQXfKVlrqIP7oAN8NR4KQeIU7ukTl0
0/KU5rJSfIFCdhcKzyjvHVfUIDqMsSbLaXKosbqKa0HYVPOwBiKr1tjXy7J7TJopa0CCjoa8mDAM
7X2Iu012gk9b7EbWPC1FlFbMQL9t82ZnabW+X8tqdsHdUsnBsAmkIhi7ioxGGaTx2aGk+IlCefGi
u6X1zalV/N4hrJVGMFi1xhtGp/dkNjLtnjUtrZPONoQWCf76W4ktZhcoZN/PY4YShw9Fa3pjbkkk
masYqpesPUxby3yYMeDQexVuJE0T53SoTLeAsWagDSUWbA99EDtiDVen13hes9o+eVa9ML0hAiol
lJnefQT9yfJqB6tMgrbJ1epER5MJHbYRvVR4oDHmbSmAgvOmiFdINfaETPqKrry8NKaquRYgtFyf
rk6x7BNc3tJTSuObQBhp6XMvyiyJ1LZQ7lUqcyl+sZmqQLp1LAp2UsT4SsnUNYLWBpESDJ4oin1m
iLwJ4hrXLh8orZZFQrjqE8V5Xee5LM6jPmfTU2OJJgkTxVQjBfXGKSgTo9hXSjFeuQ4iLSzW0rqw
SkuMAXKdw+No6NOdS1tB4znagN1bdGr6fWuK4bxXmkL6wLHUV30ZUeebaTBeiYaDUWhAsx4hqAJ/
vE+XUUnsUIvpVZ22qe5mgVgz8ZaT86j4m5pzHDLfujhsdW9aQwiSZRdZo7XqYb0kJXTgDEaMv3a1
KUJPHdsmjEtEJAZ9ubcqTbnVIYeX4ZQhsx5NtWK9JkqFh1mDqWh34nqDbYBp7bMBpIBmVlEx6MUS
2hXsDR8WLvzlBrGYK73PmjTwKq+a/KXqsXXJjbbawN5L0/t0AiorHIuOmY7FV9yhZNG1MnLrpkz2
a6IlejgITKyCHtOMyu9wNVUiM23EeOqkMWpzSZOjKYji2hoYqZd9BfmOt5lnKrK8Spy8vC9YUTnt
o3aFiTp34xzQfh8IpjUA6sCdGo2oJPslCQQyBN+ScTStaCnNwjiHu1zrJ2aLW3OQNqn7OsOzYKmJ
vhtDfPBsAc2sG+l7Gy3KGFNmy89e33gaHUCvTQPE8JsLZCh1pFdLt2BktyiQ7gdTOl/OFHPzqF20
BhWdxNWA6pbjpISoUjWAE3Iv67l13fySwK20AmMes7dWKKkdsdJjkJooV+b0Yyb6iMLtCO2zHGGq
Y9yIBNwKkOq1QQlb+q0ia8UH0wH3MhUKIiWxyYoEgJLZviCveRk3i9KARHbqgPNCIg3tNHF1lAJc
QmuVjQnbHkBiyWJ2QELrq6qkft0XDeV71QNaDOS3frIdMRh+amjLBN48oUatjJbe+BOcuXMCysTE
aEoo0L7i5loLDjvrvOkpGY2ljgT9XzYCSwxj2MStnW+WhtkXlGAJPPGc1C/xKJOKba1stLN0sV0g
z/SKnRMaH7qAaFiYt/U4jQ/S26TOJNn/i/Cq8dxzcQLx6Y2VYOxtQ9HZCcr5enKbMg0afTZeZJPL
Zk//X20DEa/eFGpZF6f+Uo7ZQzuprfAVoHDQUY1+hn05J+a3kmL46+p48cLQ6eiQziTQGrypI4Fw
0gWPyXb73zOS+YBCpUu7WN3Skh5SgAaDE+9GtEiblalV9poWFTVL92SpJO84MOxJeRocTcZ+02u5
sUuBVn9VagfjZh1kZhMw48SXweyIvKrdknOYoDG+TgtygEHbojaGqgNlyskGRY+TjDoAYitMLIda
AOA/iKDqmz3pfes7s9npQU/BCPq9KoenDoT3GCoKAACf09P4qdBxuQpKF72A0BJady/YaLXIVsV0
Hy+jp0axiXBSYEvinEO2+M3M4m1x4L9ishigGL8IdUHQoseYGs6k50JjveqyaXH37L51vxszPfvW
IVUpA4MldTp2YrQCAqv1ucjNDO/cYUgv26GEPe10nrxbnaSCsDxrGz0ynZ8za9a7wMqHrgoGYcV3
dbHEzO94dh4y21pDNUHIZpdhUzTsTHhe+omMMcOhs5xRF0N2Ix2/Ti0P5LYaVedNchxMo96wSz0s
ZgCY+36aIEfhc270e0msMKJ6NswLr23JB/VOtcqNdZ/JSOVM+eghoyD3BsSTL/mIQ7iv1n2a7uiT
cMwf7YLGjpFIdLVRq1huisl0qyBHcuY5WXs5hI2yNEVoIZ3x1tLiZy52oN0iuKEYWalCTBejZgks
EdfSOrPmwiLEtYY3nBcMfM5knzCztkVLZ002nrGbk3zwIqswxFvsNp29S8cqjupsaNZdYZIMoT1D
ErNqa/kJ2tao3WSrUBAZileEoN+GNlPWRyp+xioCEiMaAKpQnmWJQbmFg8EwzaEk7Z/3aLGbKIKI
LJtsHO3TfL6cKtVtrjCJj/PbaRjt4aRPB33e57iwGH7fxvOXNKNmCWAaVxN/qDsshFtUX4ZQ5Cy7
QBQtrbR0FgvK6FnuZLeu0pEwonahqtRjtdXzBfoqZagbSfrsJJP7CoWG7ShZ6hQ12bbMzU+DUyHh
UDqm+mRypQkqopVUL422l9oZ9c3M7JHQhv+yiWjqvPY8oQJ+3nuyqb2gZKe+kJQSyMYLUU44+kw4
o9uh0Kxc6winuItFuZ2t3yd98YxIInT7degS85OB0W6DKMVAvwi+eatcCkGQPfGGOUa/SY6Whr6B
xha/wD0edBxVMujyexUJ3+HzYOEWFeiZGfcZgaXTvuTu6ArfRm8z2euNLJNr+GPGfKKYkkBNeu+U
UTdatgRUkk3zGdxowri2uvZ8ZsIkrvZOEyfEHTP2CgJq7D0MLkZ2X6qkWr8oBufIfQzDU54tKLE/
IzJDwawU6jyf2PFkJkEPD2fCRAAnTWsvZKJmpy21bXq7pdTqqEeVS7ulzoEBDfyw1osmXSGAqEOH
HKvjTkkROlWhmXeiVJvan/oYErLvITTzqid5tSAPSYpzBi0rLs6g+cDNryr25WsTE0J9D3dGt+4h
bAv18yS73kRvT8FFyG/yHKU4l7zQfsoQxyO9mult+TEp6HDZqyOBdxiNvvvmwfjXI8NUvQ1WXrX2
rtArM7kB8kUDl318nKNCqBAi0CZZ8kidKwxPBarFJJFlDmetUuyeVWP0dREA4Ox6HiTcYk54TRUH
nVjXKSKEuNnTiIxEGVRDvaKyuShzidh3nI3XXqkpHGVKpTZD26ic+0rt5N3kje7NMvZGvQco1D1b
pSPHM7qeeXG72UR/VlfkiiNMcgfvBOWGQbsc1XpSo9ZZ0HRQaAvPT/q8mslJPun1HFXliBFGYsaa
djfkWfW1rPVMg7yOP5mWyaYAZM2h6KpXeUmhw4tUz5wcGOhu7rpEu56cLpenU9nhIcRC7kH1ZZ5C
7xzTdBdu7KTgd8YZYCmn0E0R0wrwhDJf4Mgp7VnbxPCDfMQ4mhntCiVTQqjYDemfOrG3JuvSDVe2
0Q0F2pf9Vpet0yQByeum1nVdAGU570UqF1QqKK9h6pbBMfNj6pfkNWqsIWeUyXKMzwy9cM1PtYmk
PDYC8fTdjG0yD2AXn2IFU6Awa+3p0bC6dryH3JeD9qZz/oo60lhgZdP2z7riwjtMq1WeQYZS8j0o
O3lfN1PTBqZIk9dBNecuhBZZGC9lX0/xp24W5Ze1TbGplTJrLr1M6sg6A1ISMP9njicmNYMXdx0W
cVqqVfam9xKLqCptrPqLXqvGGFpu4lTnddkpTwoJlHeKmBy4f0s25cQBJBvt82pcEtayNuaPZjV4
bpDP+tzdgPpAZMJCPOtMy50iP0UlQyh+CeXxc0t/9vPUxMO041za0py21DYOaW+jGzUBRFM4MZvL
7NvTTLZp2w0gtS02ldfDZLOx6kg6A1iBd8GpbdGXi6IkcPipwGIQMaTG4976fAKYV9XaY1oSCwKF
H7/P1YQNPs2tfrg0tcWu7pd+qLIb1esq/QyG5NBfTAonENRO7RYn90Yx6+8QbBxKKEMz2VFZcU4I
k7KRtQ86U1a7WrfT25JDwuBXDpTEnZlJYQWUO0sRTFaHjV7bzm5LnQdSk98jzqBfgrVdtfMs4YT6
TFKWs1paMHdIKjTTcLHC6bsZi9SdAvySbY5vCHWYuT+uXfXcd4l9Y9s6toFiWFDTcTpde6PYAh60
dfuhQ45JpKkv8D9RQzl6FrGEvXUgBhhVsSX4HKrZhPU1UCbYvWFqxK1yMpBnQlG0SVL8ZJ0nEbpO
vDF9OW7erNA75AUVcBXkwqTAonxy0qR5WFPUZk5QAONEhVV1bvnraqn9mZMM8eyvSpPMfqGvkDBJ
0THhxH6qWDBPjps2dEQCM3Lr4X3tB5deVqeQTPhLPhqf5lTIJ7vQ9S8z7MAEYVqhITWiriwwBeX6
+UQkaZIFSAjJ4mZdKpMVgHpHOFnSRHzbxEwVJIZIvICHvhZhjP6RxL1jBlWVcHQy/GVo3Wf01Fi/
SVsml3o2whDu40pbo7HVUT9ep9y6iTvF+RrLNL6D4BPH52aq5DD0KJvvJZ6j9CDGnJWXG7nrAvFs
+mrfcWA/A3u0DGeAbtObDGRR7ltTJTHx9holTO2KF8TJgjNyw7M2gQf21PAWJKUfEBuqSbzaSk1J
nvv+a1L11j1pi7zHY0dy4dri9oHu4aPMaW+evjX4dX834PDCc6YwOSHpkfWniAiaBXZ1LKJIi+v2
kda3+mTEvLuo1y2gcQ0CKfyxA1HTz9ZpsOmH84Au3K7oZx/UDygf3V21G8OpWrzpQVHXwD/b5n5u
a/e2S9Lyeqko2YICUvMv3mqAWO1Rp4H13afop6mg6W8aQ1QY2xlOcodRuiNCrFrXl6qwEWWr5sS+
zEeVFN+BKmEGTmXbV1mBSe0eVHqq7HoxKtBYS1rPgWd33c1sTeziCOcKv5eL8pYlJQcoNzUSJcIJ
RtdDNLuL1NdygK++wOk+PY079CMibGGRbdNSqgKkKgnlmL7RmiXg8OTNZywf8FX8OJGlr0wnC6gw
mRfW2NP8ytFZA4fVrU3nu3YGpbSrvJTDQ5sId6+TL5Dy2F5Kpzqdv6KXp6VBW9XJiSkhewRQ+s37
Oradr+NkO3WIeBAvl4ynfQNJRtATlcRMvtRjKg36MCSvYjL7Z69r0TouxzR7s40ax3NDm8tHiKXL
U5uq5bWH3FWzU2ZruF70akq3/al/hU2gPE3jDGM2r8VaUKG2rdvadbVHqxmQtIbTDK2x00fZ+IOn
jIQHe7YAphdzup7b8YpxC2VWNcy0Qj3L8rhFeruIydL0OHafW+htlFCzTJ7bbQvswMsa76wweksB
jLblSkMlVzNiwybvkMYIut2pKde6yPB93cQBtwNrpS1kJpvbiZmPuRYUCE0/40BfrQFZl0akAAy9
+tjNrKgb2nar8S5XVOqcZarg+gH8RsByEoHtEq4DBKmKOJJrVd2umVp2rO6aJLnjeJ2FUzKTPYOV
H9NgRjEqPfPqqbxHDid7G4XNho++lPMgEnN+GEe9XP0uEVY0klVq4SIRTuFEXHoK1eNiekmR3wyV
1kG4jTf8DbwvBUByPHGvlbEO5bA1z2x8FHYI4qejn02KMftJ7cUGrof2/NkhmYs51wpxDczae8KO
rHxr4rk/0XXFGCPKyQOIbdVRYNbhzamnu8S2RzswvGa+rjmGPcgU2h/FtfhisNbK8rFfnL7CKJH9
DvHG8gwRIufFUrPCiUBtGPW5KRqCjKyFfOjcQT2nr6tdKrPaDIGiFPJFQbc596nL9l8SuYxP9Ti7
VMQUsX7z8mUFI9k5tEAy0xIXnOELOsKUlWFxG7AuA+HJ/hu8GpNF6xjLGwIxKr8mxuURrqBh+mBM
kSBQpep9N4eJhce668AVEiJlKJu+/moqWSEDbY43wCk5C0Jd7ezcGyMnV3a1ZrxEcEhiylGQTPjq
5NgFqbRrdlSa6va0QFCKTHrqyhdXbZ1PWGV5dIGhJz9kal896gNFDHB3S9mHzro4ACkztCGDJe7L
NKzMQaUHkmfx1bB2veWjprBRv4vK++qlaeVQEoopYhhSa+8MJ22+J+RPCCZ2YqtNKKJ6RRJ1eXRW
r/tizUvFyjTTV4qThDhgklv33sNTRqiyei5p11U+dLOYpmCFsKfQJtFGXltljyLtkWRUa925MxPB
4TeT8VAz+QD5hInqFtrOcpSNW2nPjuNX7mw0UdMiGE0djBwhGBvTfFkTHS0rp/HKF0mNg7U6O1IP
8kYk7OZuWsFR71KDpRTn/TPUsUXn+qb6Et68pkJKydmiZC4TiOm6hl5dG2cgMRR0GrtImF5FhpOz
lyu20Flztj7dzK1GVpQPmsbq70rvFs+H8lGqTWv6LKL4+zJ2+KS4JMIjvSwHEQoAhOo1xqfWk6lv
SRnb2QjWQmizBTTR03p9QUsbYE+9wCAIXI5n7dYYSzH1Hrc1a5gU8CJNG2MZzTr6TOGCzaqKE/gI
8DWLM6sMCx4iWmvViHysl/e6gVZjPNloWqybFtnUpFmUlWo8ngxobfaIAXIcuST628d8mA87nA59
YIcOJ5gWD83iQ0WrEd8yLA+bIlJksUa4V+oni519+nudYNh4G2EUdoJmg5045JUpud0V41pq6IjJ
ZGe0bXqeo+r2N5u1UC5obYOiA5HEGfSQAYENLXIPnPgivVWaS+Fo8V1SFvX+b97LxiMHkYM5FYQ8
WJQfe85eMWMKsdZlVIle8+eGhmLr0jD4+6OAm8W1Fe4pbYuD3jlNgIlDXlVGS0yribQFDEOgDyhq
H0EFHGItwDDRCIID5+oWMC5nmx/vQC3D7HlJrHfczlQ7vqajTSHNcg6Yfcdw/T9NNYbymAmGtglx
Y+XzcaipKChSKTy5VLfaR4XO5FVRoaPwd58cBHxa6Ah9bUSYH532dzfUusOkeeNQRLJu4y+bPveV
6SjK7tejHIICoVpg2AipA5C1TvFre6zvRmkctBCh9YmIiShxR+69E3XupkuqSNhbcj6IdH06xkr4
+QEyqA0ADa14FRjzIUhgoL5Gmiyixugo7qyCkwcQNf/Xt3YIqvhxawAH+SZgFRCuH29tpBkPNscU
wHvVTbhIaU5Mi1OHiazVSQOw88hUP3yUzD5s22yUvQHaakggfBxvxeTDcnLEaMttW1pM80qdbc5f
nPvoPCjXmG4kR27xcNIzJHhf7s5lFzFBpX8cUmR6kY40XcO6Rt+0VkqaD0NvhYZaHRPx/nkoJiMA
UsiAlmub9sFCVnq52vYyIoSoe1UAhxxMBtrHoBKKYy/ucHq4qo4jFwEWo1MQJodDsffY68DtwhxP
KZqmnWuHXatxxv31BPmrcaBYIy+yTRV8eT4+PRRf68SLMzPMZ8M4wY9rCOrF0Y9E85+nhYHIDJ4z
bL7AfA7lHpq1B7QA/CekK2TcsSs75N6KXu7yNM2/jkVFK8uAIXhkavx8c/DHiVMQZnGGd3+AqN4t
bFG4Gm70FBcru252lNjQqrWa9Ej4+KtRUHcBlKuyMXr2wSPMBJmCA0czTN1uOrMyE6rK3M1HXF3+
ahTIKBtOfRMuODRasZY81Qt4O+HETkM5Rp2CQnTLkQ3xMF4AaAMXuKleMMOBxRofp0M2cPKFRWOE
dicXulmxhmbYWvl0FaywVLP25u9OP8Yj5DrECiQHDyG41txaM2VqnHoLbdx1ijfdOfWyvP56lJ+n
32ZPAU4Pjf8tQ9qe7bt5IOse3hmyWNTcbf06g4S7H622f4grR7mROe3BFF9K+8js+zlabMBSQoUD
qJkAf/AsvVF6yVSkBrEQsrWXUFaPTfSjq6n5kzD6tzgj/yP/4wNn5H/JLPn/kDNiM1f/Z85I9Dx+
e6m795SR7Qt/UkYc6/ct/Gy7IBhblElZo39SRjz9dzaQLWUmNG0sLz76N2Xkd7YxqAJkosDhoeL+
hzFi/a7CPyKgwTHZtFP+Bl3khxDTO7jgprajclUwEjYFg5+4rspSj2muSyWSeb0bnfyBznjQlW8V
WnjFgvNbtR+Lb4CYCufCdaaIioY/LPVpq4yICur7VO8idVlP3z2+mz/G/wXpg6siEGy2GByp0Us5
BDEWNXArjBi8COwRHkBIDARzTwO1ByoY4ZF1TCrS3RKeD4+BjZydwdueBLueDkXo/SJFm1lMrCc7
gsTWU+WxK6u8Gmxpx/6U5g1QG8PsOn+u0AoKbODsqU+nTLlHQwvFbC3up8pfsLG/GuWadT69Vk71
6mj1yH2qvXKrtenwuc2XuIvwAKakZNCw43xNgeBLs9DORuY+lZ9TMVhfldFZkn3srWuzxdtZ3Fc0
QbWo1C2J8iRs1Xi33QlIlGLk5ADyyUr30Fe6wm+8LnPP0OnnbRaiyic6GfpwF/cQVIN6LaAaLNpk
7TPpJnuFFh4KlcpYmPTf0nGXlolq+3Vj2GdtXVTzPmut1vKXsRKfE6s0DKBxqYb2q6gEpeZpHp9a
xB5wsOhhljaIum2NVL3oUaPEIzDMchO4aWUtHsVDL2Z79xKY0kAyS6mCA6orsAD4CVgBMgHy2Y3b
JfWRJG29szxpEEDMSgKqj4ltjRp4Mq/XPb3xJrJBwFDDMASHZKkUte1PrlMOUYISf+xXKWYZwago
lu2ramE9jrKFZ7vUrv1pQTIPEbxi1oaTRG3ElQYL+Zit8gEEFwaxCmndNch5OUKytXycTAp4hmIp
V8g4mdGfYmvgXdm00Bu/VsBA4gG7oEWuCEBARTGCJcF8ZjjG4v95QqOkpW10HRY12elBttjrSUMx
xdaiunPQsy+2Sg0K/71Uz+ZFU98aGqEWnVlAs/7iULg8kpccUJCBiOu4cHOI9iySScDPBxcg8Wjp
Rpmr0ZzNxgPWD/0NxZ85XMeyuwAnVKE9nVQ7Tj9eAO3HvVBm+mFOXHJsLFK0Gabh2An1MIv5UTzQ
uSL4eRr6Clv+8W4ndhS7yVYVD9xUi4tL6lU0gS27e/x17PrLUVB4Aq9JTkGW/HGUZEl0IcYMfrmx
VOdrVhVREUsj+vUoB9R2nq9loEvEOwZ/v6UxBxs80Cs8WGNupqlz98abXOuOCpT5qpkgPKVrXmEE
8oXIbIaNmfQBsmXHnNYPpthPV3Bwo3DVVAkkRAuZUG+OCay57lG8FKhF1HYL9AqmrC/atTqi33aw
vH4ad0t93r1G7PFqEx62Fk7pOJ/JxlbORGt+bVOg2f7QtM2OOuD6slZ2lgalWq9H0sZtmrzbK36M
T0VF1dD50QzW+cfxlYrOYoKVb8ikTnaxWcZBmlojlhN9ceag6vj9yKveNp/DATciNn1MjSl1qPuT
cayMdWmroe51OWojqRP2aqM/poWtBrpDc9sqcu92apTpSmrW8rrapXNPZxrRul9fys9zG597FOs3
bRIyGuNgBdUqsXkF2Yd+J5Bp1ph+h3NefoQxdpgxM7VZoUgMbfx36iLbBHj3gme31gwa/1pIE0k8
YGUtT6t8cR6sFNYEwuQgGpK0iI9oO/58b3DLOXzocJIAxxxyhUaA5nhRMJ3pIbHNonkaySk75kt+
mJdzttlkoli5+mZ0a26L6t291XVirbxONUS4JN0t5dLu6dR0F6Umiqdfv6yf5yn1CIQ/t30Irtmh
8r6kY2hAJKJDnk7zZeXN9SdlqbA1o+Uf1U0ijuim/NWtOSBwIVGyAUJq/nhryoIUJnBYNayzut1b
k0LlLJ9FOKKmcGSoQ8omYZmgp286AD/y6kPeXurYXaPmiR0NbQ8cJ9EqGyYFsI7vxhq3E6Iaer6B
wlqa/zNiwSeI+tWIciVts16UToNs75C0y81MF3+M8gZwyeWSoXHgJ7PClvzrN3HwZLhaEms4/NSr
N0Gfw0rvmAwmlkpCj+j7LqFB0ZdOglh2qoEU+a+H0rd99V2w+GOsjQG+dYAIUgcTTJOjHKt81aPR
HtWvMzIaG+LY6h+7avS6oF//L3vntRw5dm3bXzk/AAW8eQWQhraKLJJlXhAsB++x4b7+DqRaaiaY
nRl17utRhEqKbql3wm2z1pxjFiiL5zSC8QsqSwuJwbD1a8VKhskjMY8eaIteFyV5PDuvOb4Je6un
Af2JfNT0J9JA5cI1y1bV/dlaSHyBMlHZOH8RJ+4XuyZKXMBjneUocPwmpSmkcLCq2kaZNPtWzTT7
elab6cbqU/F4fqjVXLPcLmYztvYHXgo9x+Ohijpq08ZkedY7lIqzos8Pxhy07CuTpt0ohRw8GUAu
LsxwB57W6inBCqDtTv2BucBcnTdKYcu8irmG2iZuH5O6DgqPWkfzks9o3zxB9NVV1yg9InZLH6+6
dFQGmqWqsiik0e6j4qcfSE+nUSwXrq95HZvJXO4ECq2d0cCO9vrWiYtrZVAz46Zh5cjBqeTlj2zu
M3T3XW9nbqok9uCfv6GrafRwQ018gTw8PG20kVY31O6GdpA5rqhN2N05onJ8lHGXcJDLXLK+fyaV
NYq9S57RYXf0ZhqloTzk1Wgj2+6K7NbshfmzNBMTO3FnR9dIQGrMa8N8WwjdeRIsURcWixPjA+Yy
FDyQuEtBsxxfJbpJtS2Jb9yUYXHbNNpNpepAc+p7Usl+5UIXtC6tF3SnP87f3dWcvtxd6uhU4JBz
ADl0Vl9GDSs0LihabfJK6zcp6ssrGS6AZ/Z1vOnwCl14mu+vk6Lp4lKGQbb4ClfvKYJo0wmlUt2k
9DdvnVLLPul5VFwtHDxSq7DubbCCSjud5DrPinUzujCfrTA04IGIaqdERyVLZtOF2/T4TuMNg/Rv
1VxxNASfLCu3G28iygs9v9PhfipBIVKOMJUhc8sU9xTd5Vg4rokp6ZmMNtJ9zz+C9y84RRyLV45y
ADdn7ZSmr4yJodH0DX8XEVxd/CZq6RKA9HBZf7/gOOVpbVGSsWg+yhhu14Z9y5C6llgAeSOnSTC7
NJCNH9DFlNG3KRzq25xp/mNcKAaHyM6yVb9NacztBrmIfpto178CVCsz1xLjXLlSTsvWxXvW3kTO
HLdbDc+bSi2nBLurA8r73KbpnO/D1MY10iTOUOzmtpt+nb9zh5L36qJoXPAUTcjRDgDm42dJf7Cs
ilhHtJrl2zYEkKkm5uAqIjd/zOM8ApxXMulbjH4Bm05fi11XJuNi/MMZ3pJ36OlxYTzoZH89n/9p
xysOt5t0EJqwhMHy43RCYVe/TOJZT2ljoQiMa5+YG5yQKqWcBztUjJc/HAvYMgg1nWY5xTd9XWsS
YqhbeiGWb7FE+40d5r7Af+mNFuKyPx2KU4Mpq5zG0Tq/a7A4kU7a4yRsn7oS0ZPjYG2o4PQ7wGjW
hVPR6sDPLVxOKFQyYUVBmkCwdHwLM0L15LliLPIC72d+FfMR3iyRK9YPh4S9DTGyhH71s9jKwlGv
I9Y416lTEq9EUm3xI+kXDorvHuqyj2d1Z4ldjk+Hot+bRULFi6IprcXVS/q0bXHAUtgbCONupv6P
b/TxUMs8+mYoS29ktcgYKo7KZjNR3vCsNmOe7ObwwvxzvGNZ7jOFSvqcS1MBHNaBr/ZmKBLScicQ
dORmgkk/9kj2Xko0do/zONkPfRsqfpoV2oX17v2nu4zKgsubi52Q1ef4ApupgInZk8I4haiWUtwn
eE315AphlLoPs8DGGl6CSo6mcmMS33nLlF5+jMy4+dkrDZ6K3jH6x5k0pz9/yJxvTKS+lIvpt63m
lLnok7RIO8sf7NHZVnU3+yMuwy32Snnzp18TlEDoiLIGtgUz62opgoBZ6kNukkQ5l/JeC1vzjj5q
er/AOp/PD3W8yBweMkMtdf9lmaGKdHy7Z6WqS75shmrxbhsZYkoZtf6Ft/a4gvPXKFSR2EbR6X03
iikZTaVrgUVn1EL/pOKl+UrMJVkhJFLMbq864gOZf/ONTTL2hdd4tbD/e3Ayn7mZOmo5uJbHl9iC
GUDqJCx/NjVxTUVdbEOohB/MPMAgn0fOLiQS7YX6RrbNrTq74ggQv4bWUF+iNx9vcv76JXSGIRta
1B6M1bstg3RDcVpY1Kun7K6dg/RHa9bjfY4Kea8VJHJYpVo9W4MsnqpWFBeaqyc+aKhDfFPM+YcV
//hGpGRugsuWSLA1pPEml2TtBdxAsE1E98TuX2yNVERfzr9fJy/ZQE2gKixA71Zik3BRyR5zyx9L
VImpo1K84xR8hctW+s7yOt3MupK/DO007pLcHJ/OD7/c0aONwKLhIol8AWJQjTVXh1TksGnijLXl
B7ZCBqutCXKa0uCuU1Xx8/xQB5jOubFWU7NclUNjw6ZFOI9qlrO4cV0mrYZHXdQ3RP82eyu1iLvk
YPRgEGB5LxNS+LXQSvNOpFN0YQ5Z3ur3v2b5tukRWPQHjh/2pE8hcAnetRGZlBe2wvHYCP0Z9+av
N5oe+n9GWU+KUlgUqcQoBfmOXkC1bVMohLpnvVz7F+7v8s86d0Xq8RVliB8RZLWWr1Tm8GE283BD
+qz6gWhftzLrZGNjnfSy2goARcZaf9cMw5bg5EtHwpPv1HJYoEBJcV9dfcVgikydpcDytX5q/HmJ
PFCHTtuOSmxfuOZTQ2nEqyxQTkosa0VJRGydkrVMXRoMjl3WdMZWrUfNz6jx7M/f3uMD37+fJE9x
iY04iCpXb6+TVbZkjmxMh4IWI6aP4psjN+IGdGS+nWOru5AMeur9ZN1hMkQWRmLQ6s0JJ8HZgDB1
X6nRCQo6Ux60hfHC5H9q+gEfzwRAAc9gM3z8zoBJydVaYZR5Vtrrepiley2iYCfJDdF0RUo8dBdr
d7muFffaQPL6+Zt6asZ9O/zqlR211rKafpnwDYr3WRvZhC6b+Q4/pQyhpDM8qkXJ7vygJ+8sakV6
/TaF13VVG/aNDPiKOW8oID5ACslIESougZVPvpoYWtnysumn7Ht8ZxGZ55VucWkJWPSdXZDVKyNz
tixsz+ev5+TEyjdFbYCSORXO1VApbBkz5YxDsi+pdzhFKIGYcTfus1RA64sJliXCaDvre1Lrqi+1
Yc2vNNRBplYUdS+8USe/E0i0y0Vz1euvv9Ibq2ta7i6+EnWDBKq+03PNuWsTrfbF0Imr81d/8mm+
GW912pGjqRhp+HPxoAG8mrxSCDLapTyLU6NQHwTJbyPUZLE/fppBjpFNk5lb20zKH5UG2o00RPL/
4lrejrKaObtiyBcnKt88iYA7EZbWtq3mS0k7p755NulEAVM44wi8upYW67BSgFDw46xuruEHxJJL
2sDwtZ/oobmlFtcU7jgvuxZaQ2WXqb3YnH9oJz6OhX5ooTZkfiQj5Ph2omDTgj4vbH8cQnEjIjFv
A4xrHl4R/eX8UCemGDSoaHrIOaIIv+6/mzKOrFECmUOMXfGVkisUCMpFbVtW3xqWsG1WBvL2/Jgn
3hbGNJb0KI5onPePL68dCdfOJsYM43om3CBRrmUDD8j/YhRkqDJtMiDI68XP6s15nprM9kWLxtVW
y99arf3FIUYNdhpje/L2oRvgX4goWGOPL4WgHzGZCk8q1nLYzpJspxsAbtbX2RLqB0rL6cOQKNqF
Ke3kDaTqhhCRyh6HvONR2YVrZtQzak1d4o5Sq36TRhfbucvqstowIQWUOUizS+FUvZo6WmgeIidR
FNXrmO5SYTWfuxETih3lM3bcrntKZm3eYY+E/iQP6i6t1OmqJe7ZcKW6vlSOOnmrDSjTiGOXOWZ1
q3sscCXSW46aUYGlaCDPlchHtd5lOEuYuvPhDpw2Ip/zr9GJ6WARRP532OUuvSljRHFkSWyaLN+Y
hnajVn3wa5YqawMngyCQsE4m19Iaxx1s0lVwAccXxj91/mS1WIQgS5eUL/X4B8Qgh7qsDG3f0Aa2
quXYFZjnNJrq7tyaOCXDTlaeSrgErxjICA7qCAYtN9VsEKkpcosmzPk7ckiVevdiUMygqqOwM1qv
YZ3ZRdoIV89n24poRCweM7XLJBz6wsYzKilfRqHvkrbLPIxJRJEaAiefMKenedD1X20TfLWsLPCk
hJQxzN3JVo7t5ENsxkTNYurrL1SFTn0vtOfoRDBjLfKE41s4EYBu52h5fZQusOFCK7qSFxvZ+fty
6gV1SB2i30tSm7J2e9RRUdPtTGy/gRlA/Owgja5jBcNW0cJx5xQTpv+wlGbjwrjvVwuEu+iRUU8t
2nFttWAVRZgklsPhwVaq0IsQ9mwaK8q2SQdu7PwlLgvP8ZNnKI1WEqIkDhbrJz8klSQctG4+oIv8
YzsIop+ToSdhKEJ/km9STU5uRSdb+TcAj+Mlsdg62IkNP6+cumBSuVA0JsvH+uZjHCo8VbkdgiAm
TkAH8lKnv1JJsHVCaKjfJ5nqQIsSMtlkWJ3njdkNnyQ5p03aam0VY/MDMriBYgbxUW/mZHBVackI
aE0Y9F6A6SPcyXWvv8bk5mJKnIOA3OewUO/tKUwTV7XiZtiEltw8siNXH5Za5GtLXjaOyTkry21e
tI3ulnk9fig6oIIXNgbvX+TFhUV1b8HFLqaY4+t36DCrRcIpC9D4sGlLK3lsKGz+camSURZNBt8K
a9V6+1EJIyYJK6Xc1gj6OMXsbI25/wXsY7ygjzj1PqlcDbPa0oldV2ttFIag6hgJuWp1ZSWa+iyL
WdtqVUNdTwJs91udus0gGdqlNsDJW2kvknOSohG6rL4atUtJ0TAoFHOWU0p3ADO3YTmNd5o8WV8g
idU7y6wqN4ROBbKNFbChRX3DpAb2EGMy1KPgwcAt/HD+EztxXFlOtRwOFtUW/2W1+cOVw9KW9dSc
ptbQ6DS16icTJegTrR/9fjQq4D1zqmQ/plCTQI13NrrJ2eYj9MDGhDVueTH9cemP3wR2nBMw9TC6
ycfvHZSuyDGdyfJ5K8v7LOkCV4h+/qnoJR76ep4z2IThJfXMqYnNRJdKG3MxHq7V1Y0a8RHiHCCx
A39eqBr4XRvrpzKCeLlw05cLOJrYDHYUqsmrwF4YRejqAhtyxBzy1iW/xtt7TcS77lZAIR6ZbsRt
bGNfcaVoUL9lHWECgDzFrixsnfJvnTyqc179sPEZ/6xGVf5oSqBZ3Ax3/YXJ991OZPmNvBhIofhW
SGA4fghBGEoRmBl+o5GNHwU8kx9BEwSvbWpCrW2LOJJ3lRmNvwU/7cukzu3u/F1698msfsBqB9YM
BbgdvYA9KDKU5pHzPPfRpcLjuylhGYRzF/tpCPsoNI6vMuks2H6sM8AKpVu6d9dpphXeKGm3jdHf
dLrxaLTNhf3ByaePApajFuUkGqvHYw41qCFzgQ4RQA49cgjzkGnPbDjE1ru4CKUv52/kShRLtWy5
SCxIbK45fGHLOx7QkFAvWhJ5tZYsAj+EzOsnrQO+A4dj83vs8/o7AVoGwj7IRVONhtDML53Z331d
y29gw7AoNFSLF+r4N4y8ZxGp9ZIfo5AFfAkKFj6UcS8qUX06f70nX5w3Q632X7Q1QyQyvDhFMerX
iRU9QoTL9ucHOfUQiR4z+fdB3LcaZLL0fgylBFgrXsdgU8zVDIOztuVdkLfy5xGR++/zI77b8HGI
5S6RB7hIJXEyHN9Bifw9FFi1QxEpaG8UO5vugLBmD9kY4vWfSRzaFjPe9/+/UVdTVRp0GKamxoEU
4JRbnGjmb7VeIBctQErMu9WtNIEcOz/o+yfI6oIgcPEGGcgiVje3TufZHCM18PUktm50GcidooTZ
1flR3n/7jIIahS0OvHbGOb6hC83LntU+8DNHgfkb9WjuI50mbTwQo4jAFthrnk4wEcskiy+8P++F
AcYyuonsnpK5zBbzePQUesSYleQ5T46a3LeZ3cLILrr6ydTaWwD9ildkdXU1tZH1yapT55WTmbw1
ad9fN4oT3Rhtfemgf+qGsNXDX4UTYBFKHv+kKjbipmggciXwU1D5lel+xDH9EjRKF3i6WkL0Lkzw
u4U6X4oRRQvBP329KGIQMZglkLG+k4MOSj7hzujDTaQBiwwXHZsHKXEWm8SqZJlDP7uf0qqMD0mo
jK3bGMB6PTkeMpkPTyXbMgTA2LipUZvGDuJ0TF6GJmefWe2jz/RcP5aBBta4ouejb6I2gmgVpVpR
eA6UJDrJJUi2DdxP/UskhBPtRq0khdsp2+YjVDdwJoWkDA+60csfBGTxGMJF3gj4mBIzGiCYLPXr
1u5Nl04ZWmlo1siQKnyWsguyTPuJ02L8XaC8v3XmtAXLaDXJ57EzCmi2NHYpr4+z/kmrpvKlQfXC
9YDKfTFIVb8Lemss3DqDWOxiH+fPIpjpYU2FlWVegdj9x9yNaoRfvZMIq0sqM8bjUurjtSX3hNJ2
QQPTVSmHaqQGDhrCybMaz+oMZNeNoP6Et5KhTkjY5ab+TipTGPpmPZPqymn684hAOtngQQVZZ1Z2
GT1IA9SM3E5S+ykFjZr2m3oAxeZRQrJ70MO2tJfr0EF2UYhGmX2AkI2lPiu0iDgYWVxfXvs2CgFY
0kZeBc9xqNHZiG25fFLA/NrKTlhdlvtdPZCjW2gR5GJySAdyzaLU0Tw5IJ3dN0wB5TLMIhokUi1b
r92Iebnp6Xl5CQzgDEAQDFgMNLbBrhtiF8h2Y+TcD74xbT3FisdfPSjuh4oe9K9oSK0O+FYuZ14m
wZH2bdwL8wuo7HDYQmQM0n1r6sCz5lnuKncc6Qf5lSKZsdeAv4SZPbX9J6UtqOAoGTUsv2oNTq1q
WsOOykAKzhsLexoQSykEU0VtG2RVdcBXOQeUVRwqCIC6hXA1Layr8YC9wqzSfKTSAgwL1GEAgP0A
yUoOwKxCA2pqHzBa2QGpFZUGaK6K1k15oG2RDzX9pAsAg2tacFz1gcylLJCuHgFjCz9qYXcFB46X
ZOTpl+lA9+obNfvA9tJ+6Bb4FzoEOGBzXVZUOdVC+TgdSGEAWxqy6bWFIFYHZQui8UAWU9APAGCH
MJu6PDnoY44xyl/VBUlGpQc6maFS0fHm0Gyu4kaWexe2kN747I/G7/SY+1ftwDqjCYi9EIY5DDQM
EPMnIwjlT/Q71W/GgZaWHMhpk5ibp+LAU6N2CtY5JfTA9FURw3ES1QTkjnJJ/KvTguka2jZotjaL
o4+BvgDbNAXMeHrAuLWs+rZbGtHY+PIB9cbGLKEzHiIAr2kOhrd2q4+P0kKImxdWnNFaXbQ3kwjv
Yhak2LIDW13Yt+DldClZSJGFZf0YhBNqvH8Li046cOmQA8KvsYE7215OG3OmHB7BsROyBtNuKjT9
FxF3kO6ASUG9CyFlgzs90PAyznSaa6ljGV9FTVp8rdWq+AocSntpDzw9uW5g61kLZs8+EPemA33P
OZD48nwgOKqL06LzKDBC6ys7gz1Zo0W7IdGGJ3NM1X1rRBIOTlh5bjVfizSLv48T+jEga1nyJYI0
NbkkBzRMwIbRfM97yIAhMnnF62yz+0L4tansTcOarGViAGUF8it6hsVoPquJSNstxMKx9achzsev
VM200e9H3Ug3UxypD2Mc9CPASwnIqRNrsvgRN3UGKHtCQw36NW4tSIqT1F0FOpHrW1CMCYiVdqTH
7RAGU4IEh+7iVRKapM0UZikhZpEAjSp3o3wNfUHOXJOquUS5OZW/VXo6i/2kl2Do+0wCIGYrnHIA
Kvby5FutDk5wFEDKXDNWcVAUuORNyIadBeG6DV90A1Q7VVII8F7VC+xl0yhL4JESM5OvSpCjIWRv
VFR7kiKHnZ2YyULNTFKxVzJTe1GlXgS7qjSb/Kq1epDmMgonx0UrFPDnEIbWVshBHt+o5ijtoqiV
f6vNYibURzkVt5mRD2DqEnbUnmhB7T+nndQWH4lGS1NCmS3qxnGnK+jRUPXDEBRIhfHBzebk2kWh
fU71isbvwFFI3idKWsbPGv7X/GeXJsPgk7wWF25uttWNImAqh2ZsPsu1M3/R2YFqG2ZQfXZjLYg/
w07FzJsM2CLu0w7b0gYKZJF8J9w8q10FHM5vhAgO/VBZZNRqNWWSXWjnyD4sK5Jee6l1cuowlCb8
DAzs6M9qFH9D4jfezzkxHY+82gNhKmGl8Etj6Uej60JcaSIoX2VaJKmHyRjcVkc2NnMHVNpZu45F
xiJQFlKnMPE6g74d0PQYG3SXiAjSpunSjTGZ0+c475QXiVzpygvjlHlCYh/yasdwQSFgNapbwFwE
C6h3+lNoBtKXutV7juzayHlAanuNqAaqpKDFmjT6DEQXMm+ZgiPLUQ6pfl32ym+p7rtfgzZPX7FK
D3x45CzcWAG4NTYoEywOZ9bBlUWSXN3MDZXkbUHkQ7jLrDi7MoyWZzYWhf6RQkr2TbUi9b4xCnX0
p6ksu2etSeI7cHxa4zvlXN+3/K8Cl55sZW5k8r6/R5AKIy9OitzwgAKznTPtpP+lQkGcIY4F5m1S
ydU3UTZCckdZSbtNP3V4j6HuGTdd4bTdFSTAutvpVSrZnpIVKvISgUTZ03vQDfz+2Wi2mG70Bz0q
xk9BQSrBzqpI7r7vZ30A5z9QBmUbJxyLrgLvtYv9o6xZSRGyu5yCCvLksYsFnkkkzGvaFSBotSQn
3r7nvtxJYCkc1yqxi+Myz0oQ88l4DWyJeAot/6X10QgotNalu0yLktSf6dYYg4mxOeYVYrWhhtTv
oq5MbzK7qm1iG4fka8n32Hk9oQUggJpKzEDedekLSSZ8hEYXta/NNI2G13OCNzak6trXRamR59JI
Ms5KBcXcawFBXtYyMl56fq+b56q6S8pGbr/noxXKoMcyNfZ0Ow/oW4zO4kblgGB4OdD2mMUfyLVG
UrwM21kabhpJRPfIxYrUlztLf8wAR1JmnEsPghJXTeAp22MShFhKBrXKcAP2Jaf7MpjLDtmrNIA8
G6ui3gCWGW9s0kJAyEroBTbWEBIMwMw/pj40OWtT52XdeWYU1z914oB+23LNjqgIzfzOwWFjuGHT
I7zPpsQk7qcDTuxxbGo0r1HnJmBDhPfaDQIKda5SG6HwsGmSVsLOl+nMoWePtd0winZDTC3JQxyy
1EtV60Nb4PgggfWFBgx/LkXEtSAVaLGxELMlHxdKhDOIcwyhcU1Z3YCsd9zAnLRrXuZ5LxGqsret
bvhozHbtj1kcfIrNUrqSWmveOyK0HvPZMShMx8FN0fSGa4A0J+Q+63ZJohNNV8DJBTeAXn0eoMCm
LXTgqn4+f059X4nDWoqfGUONDJZibZwPRFSP4KID33SsHHzxrHhVpRt3ZLQkXqYEyT1b60j3Rgxb
98TFGxfGf1+6wTHPUZ6T2XJb1yVia3SGhogfx9fVjOAbORGPzDJsxIup/vMj+dFQqxOoJHV1XSbU
ONpCivZRqrSfpBD6YcHxYZdNuCLmqn7S2Rh/Pn+PT1QcMPPgm4IJAw/ucDh90+qB+Ao2u0sdThQN
LM80rTcSfI3N+VFO3km0y5ytESHa65rqLBepnSWJ4+MGyz/nmmW3sBEhB1Nvu+jIOT0YB2lqfxbA
g1V5g7AzvPxkmVBEGSHclbRH2XM+OhMnpvOX9f7kzgtCGeM/Iy1//83NAxMeITXnqdEKG/eRFZR7
e1oIn4aFTDescO5FafR0ftDl56++cgqayAVwjvKZHxobbwY1xBBEVSYcf5obwIeqlfqxfB9Vt0pA
SMr5sU58gSw3tFkp2JtYh1cX2BRh2bVW7vhBreq/Bqc1Bl8zOti+Yyf7ZPkUT1GhZV9A6yq7sTTU
l/Pjn3g7KZoaS6sAKBNdmuMbPJgBG26VirGmDtZLneFjJBay/3cj7v+IRW8yq5ce7j8Ti7avWQq2
5+f/XLXLf7Rv0UXL//MvdJFh/YsFhl4Z0Dm0W8Bx/osuMpV/8TYunUzqaPTmFzXDX+giyVAgFKHw
QoyLI8jCwvAGXqT+CzYGXLSl6WzjLVT/iF90/HFIyNdRkdLW0I5flIYtLlKuNNuno/FhjEgjAZQe
exT2UPx2jfZNblPp2YKa/CVOq9Qr43nYEl1kelMwgoXPJmeHXSne9MQYvKRNf1EXffwp/f3LViXd
SErkvrV1ziFalN+o+lRhvGpYnXFY3pHHEXhyQwuiptvtKv2Ufeq0+bmXImWr4gmmVREYZFERLuID
r1G3gYohTSvJErRKe9xkFHkf3zz5j/+eSd7CllZdk79/6apTIZfCjDqHE5MI6PxpjWjcTIICTjEw
+iFDmL8xdaKh+jlKCS4MaLzhti8vtKr/cfTVp67ZbeD0nOcpn6nG1rSqwZfi0NjYtaF6TdTle7Ry
GbEzQ0XhaehhcQfxhf7kcR34v1cuL8/uzZRaFlpMzqOa7mdEHoVbmX38EHKmvZKMltijwZEfyX4g
1qazrEvCp+PV6u8xV2XwnhQYlbDJZF+lIt8OucCRaRfZHTrAnxce6D9d1mr2tmEx5fI8pPteCaMb
NhDRhqW9fILITJzAHETAjcmncsJJhp6cF/t87rutHc73aTYc7Ce+oxdkLKbtd0JZ9G0Zq8IjJiW4
8NAPMuS/17S/b8JqqUafWBatOSR7NU1Gr2jjZAPevN1mbFb2GtuG6wGWyXXoOLln0R1/QhqbgHcg
xKYUcsjHG7Zk5mXWTkvH6FoeFPW+4jB2owF2uJJbcjEoQLZuTvXm/vxd/afntvz1N+9K3g5xl9lG
QV7VmEMCN9g/j0m/I+fnQjvvYB0+dVeWVfHNEOwZwkznGLTHn5FhI9dqglAoLBtZNd7QtMSL2sTl
jlpBietvaojngoHe50Dk5VEoD8TPTZuoWTJbgKPTUe/Tz10R6vuwisTeSiaOeYhvvWBGfUFShrQZ
xxIXKNGontIKZZMS31dTHdzkQaBu+24ubjjn11djNSZ+ZXDJTauMN3qo126blpUvQgh3IDru1FDY
pFs12h9pZf5+QVbzejIZM7EeZrmn7C97ZRXjODTBnsnVZG3PP9B/mnnk1QxdN1ALnGnkdltJu0WO
LPuE0eReV4h7VCCfiYX6Cg6i8AfNql0716YLD3qlRfn76lYzbiUFAquoXu7T2BQEXxqJbnoDW6EX
mRP6r7y3LRjiSWaZGJGnVPdEpTi71oFVgnV1NOT93BH5dWHT948/ZzUF03iqyrk0uNmgKG6HGe49
7Z043xNxYlE/0q8LO8yQGWqQ3wRhRpKSpvgl6nHf6/kluNBKkfmfu/KOvNMXBp+7rJR72ijxvlCh
4aV4eMDbBs+1NhAeVOT1ZpI7acmRtDczTbudbc/iwmpwei+BE/z482PzrUt9ImV7eyBRR5ElFNRl
Vt8Qt5QhcIYqcf7FOz2THJCObz/zYLL5suBu7PtkzHctOF8We9SuslI/nR/h+Jzy951cTa9N5jgz
XsZ0T0py4ge0nYlwA6NYG4q4ohmyJMtOyufzg/07r/79vAXg9PjG5WMiCo52xR73wvQT9Qk4G5ov
0zU1G8nZEvhCHEnamqQhiibLbjII/4nfCUILXeLWOGPbnTmS2lY1JqWI9A4aAHcn7tCQZr2d3o1Z
Y6aukkzyD1oowWudB4qgVaElX9OpFV8juQ/RLXf061HLkp7J+YzWoMFk6g4EzpFRV0ROujOD2Poo
26QaesRUAFEBA9CT5zOqd63op3stIIJ+M3PIusqm1mb/ESvSvMnygCgHzrL0Ek22aDuTfrCCJh2/
IpSgGiAkVpsPoWEjXNNI9LmJyStTqE/kZFYUrSp9nvQm/U04fD5uOkJC8lsyQcOvBvuKG3IPR/u+
dwplY5ijrnkJ0btECmrQWlyRDInpOSBFTCKLC1j3Yxl2OzUqzSf88mXMlZXzbykgBnBIYkI0Ask2
9tDWtIfankOqM46k3zaJ6TxNLbaBjaIHccWgU4Eyps9V0opLQZqDEwx4uSMuzwW8ODcbgiYb43bC
uK5JHX9RLaO90LLrTIa16BZjvEQgAHjrPUUVyWsia+OTFufph7Ttq6uaSPCdEao0Z7vG4Mkj2q1s
2gxVNLnYJYZ4304tJ7wCJg2o0Rga5ZwWyheT9q0GBj+1U29QzPSDifpWuqYU1/4qTSP7jUrWuWlq
qyK1gRCiDZuEcqPYRk/LjLzrmjyaLuhRm4o89ZRmtJ9ye+YpK+mQPRZ5UeQQolQbIHicm1+kOQae
3bQ6wXW15lA4s4jo/TLkMdkl0xzryoaCL3XYSA2lfO+MkfYlmcx+r9lp8wwAM3lVUtP8kdP2Iok6
LCdwI51s/sDnPktbTi0j+Ym9OoYPZqwVtadUUhnhLrPZcKpkGD+ik8xfQrUsQoiHairv01rUJIsq
nbwNsrRAwt236lUq4VTdxkMzb3IcVzQmaITdtsbkkPUg9bjm4ipG22HayHjdMZLFg94V7BnI0aTn
bMfoHIUuqaEfd8C+CSIsMn+oDNPPCfhxzcZxboymJFFXmwPSJgI6x3YDXs9OOD25BMnOX53JqGsP
dohZeGowdp/qCtaXa+iThMZcELIy2Hq008dBkNZGNt5DqPBeeyKwedmzLvxtREXVuTrZIYZH49fY
NGUaGvBJ5novOUq+Hdu6Sj4MnWJ+6ghX/tLIUtVtJLPkPeTVCX3COFmtTVlLSG2PyNttc9P5XvKt
kaGaNdanQFTFb0lrzR922CudvyTK/6rh8cWeUgtyTPpa9M+J1Kr0AGiLfO/6tos8o9WKX2WoJ88E
oZJyFMoTuXA00ym2U9uaFLdWRPFaY6O7FzCyP0+jEFsVuuWT2cQV0U10Iq86uwyqTWBIgeIF9ChI
1N6EI7JBt4LJ9HsMjWrJ2DXIcTKq6zCbxqdOyUlhG5O8frV4neii5kgS9mqZJ9t0iLQMP6mtfe1b
MUYbCjPXQy6TNY3Aga5jotTV3kZXs3ABknHf6ZmlAvhU5u+p01Qd2YTJNG9UksRug3bGQsmkkD8G
BCoxa3bVV4rKU34tV4F8RyzYfFWLqAMlBcXhRW8THrxwJvtWgSTbbdKmpoEp0XMTYRDfK6SRAn00
6r1RD6PpDgbEHc9J6a0oGTly5MJnTBTQefaEqHe524yO88so5TjY5Nkg/8hDBD/wqGOD1DxnFN9r
tqzFlhCcTHErmki5Z+pSdjc5ZUcJ3iQMxk27KsEaakW7oFoEBYNU6V9lp8tf+2xgts3IPllCLGsC
3M005X1u+z4ImMOZM724dhq64lFk3IKt4Ds8vwT+w4q+VnR3Ex7WsdGWs0GibmuQwLwCaY+zBynM
+SGWM8CJNXZt6qomh8Y7Z1MOA6PqanFLhDGdxgu233/Y+qxLp3YwRHNumcW+ro3Ggz31VBJuc9Nm
dFIGUB8X7tPpmoi2VvQV/WAXePqKPcpjAno7ebjPQukO2c98m8Pp9QZqtZ4pyPA1++BSMs1KcPXf
7dDacliAVyQMrSj3ABf/H3tnshy3smXZf8lx4Rn6xqyyBkD0DPYSRWkCoygJraNxR//1tUL58j3d
sBsMqxzX8OpKBAE4vDln77XbF4JiuCFXy5mvtdJeXjO8H8So6XnCVmBMMkTfZVwjNSjQn0QkBhbH
rpSnGB2iwn9Vfl2TcMn2AFvDIDX6XEPRMsxP2wxtZpFcqnIabiynrbczgLKHRkzDq0dzvwhHWel7
06TEsIo9O41htvERbvVCsWJ5WkuiAzl08tEomiYJqdHjQZ46NTxmcV+8VLOgWGRXbX0t4+TSwLX+
unNrR6t3+kay8+9mtXEqK9kT3TWH9WL9vwXQ/Pvhn52ypl4oQZOt3rkF7dCxm61dQizr7uPP4qwH
9u8ff3aUIuqzDhbPrHaT+N2hKfStHTR22DvJTOJarZ7J5hw3i4nIhIIOTaMYrHUv2XQHdZZuCgNF
ou/0pK7ZZCinbN829pJnL83gEVlsdqQtlSrb5Q5posw9bA/HYjm0tq/udJnbVz7vCx/geTqABDop
ybTM2bmZEV11sRUVn0KqZT8ma/auXOXC6w7OXnfiLRkOhqbYZYNlHxM1DSspTi0umHlXPvGLp7iz
911Vi6uV1lTuLGdJN3KkT1dm1ikmGkTbymP5iSYnnx+qKpAsisTbjf6S4043458fj4kzxem/xsQ5
rc7DPBkMlFB2Gplp+yae5y1ZKekDTf3ssSV1jsC0VH4meLrn7G05t3krnMelLdqItKx515AUvP34
d7l0Ejs7WlcyyWJn6oqdxraZVGK9iITuID4qay0yRJ2vvWD+Z1/jomv2wus9l7NSrvGgFrBG9L7F
DOcmfkSjXltbMq6fPr6fS6/3XFo/YUeLs24pd3k/5kd9cQg4y0kszk17IMVtNtYqqU/bmUDtWw6i
2xKa+9FoBnP98W9wYQ0596h5KVjLwm+znUPw9D02//h2Gpv8VWu1hemb3DuUlQmvvkpPodjz5uPL
mhfe5Ll8efYIfE57O9vFed7+QDEG7SNDyWqk3tgce0u4dMuTPm7DoRXj586x1Rt5W1CKcNUN+tZt
CiL/lkBBsveWiSAuY8yySCdjkj+Ih/aF2p9sQsN1BpAJqkw+aaVIKO2lZR2sMSS7X7WOhaUcUYBQ
prNidmhkzV6ZGy4919N9/1F8rOwmr9m90oTuJ5NjZXoqFTdlt+6nkaTAqWUcIx4DeR1CQ61+pCqv
r/kfLwzcc2H6IkkAcK0l2QWVK766yTSvwcYj3G3y5ooX5UK1zyIv4y/311d4E0XLNShGWJu5cItH
IhY1yuPURgvDVSvTt9K9Zje/+h5Rpjvl1fOVsfP3BXnrnN9AKcSf57bTtlmWVgfVaMh5a3/5OoOh
um3YEK0dqwmWSGNws681k4liEISC0CIs5DviPUkkN+WhZGWNWXBXzXFsraQz97vMGcVGo+Cys0Rm
nJImg+Y7gbDiFShnsw16PSX50hQ0lFoOg3KV2fNEyidKpPu2c4PufzbPeWcrS9CNdLNQru1iQkrD
EmnbplHdcrSQ+YOCL/JXojuTK7vVS4/zbImB8Wk1td9kOxJLflpW93jCx3A6zO9KbTC2yh/Lb3aC
lP3j13dpzju3xutuDmvep0VFxO7R8Pv+Ua+FzgV94k3NrNn0Kg02ZVC8xYunvQYOMMOeb/Xh4+tf
+jrO1pCClIIGfnOxs8n/iHK4HOuMfuLGFGV2pSFz4RLnUBpJy8Unbjbd0Yrr93Fm6lCGs/qmdMWy
+vguLsyf56yvxUdD2PRasussgbttbFHQt05xbKTR7KcWOWFLKsb7xxe7dD/nk9kpF2UO/GTH0Zyw
y1F39wQzBdE46d7640tc2LGdcy5TDwP0wglzJ6jnPRhLo6EptVCyI1/ekvh+bfT9RsL/zcnPPd3j
HxNz0LXOpEkmLiN2qxtyPq1IuXW8Mmrb3lSapd32vioOSu/vDU4QD54rxNoz6ualr0zjrR4FObKp
8bNiIxwSE1+HBON+Ssa82g2hq8XNrkxbFaZJ8WXJMnezdMTjUYMga0fDYj/3SbHRZLdNa0HBrxHO
ekC2RVlpKO5RK77nTG4UELBY5BjvdkON5Fv30jbsa/aXk5uKx4rXu44LyW4HIeJN0SsI5MqEXenG
37wuazceR/wrA+3S53puN+zKpkbJYLIH8En8S5HD5SEibjdyiYhZ4Snxt6k09Z3UxngztKX2NVFt
H1mi1K+cSi6N9bPZsCbRG/2tkeyU8BLEqkv1vJh4M8xeN9BRYisIsaoMPz8eiWew4H/td89Z214L
Hqibi2QHAli/9Vx88VZcLbtGSbkfcclsO1eZnG2USd7AIMIMA0MkTCwDceZidJrqz0GqgaAThURI
LPWNPU72Wgl7+ebSajm1CPOVY5bmisOiCAc0t1c+o0uP6uz8Fgz4iLysT3beNKm1ZVY6SYbVjOrZ
+YJaP3skRTa78loujoyzmXQ+QQZE0yY7ci+rnW3NaquX3fzdG+bhJiPl4TC4BXDkMk2fx0LU0ZLm
atVm2bW7vVDFcc4EB3kRZJmmd9xtB+iRiCgtEhkckY8HwqU9znmeZ6tkMIBTSHaJ8c9M4129jHKN
6wlN+DR5N402kSQqlnwvnRbvAJiCKxus03T0N9OUczbl6sCZcU9TD9Ed0Cl1P1UrmNUZmDNTXrm/
C1PueXAPNb3cXmZ0kt48m69WbE63uorflQ/9NeKEf62c99sM/Xf3cjbl+jM5I1Dx0l1B0nXYBtP8
aI2LuBll163MOja3PizWzVhi9yL7JnuszF4jkCyjduQ2OV0iWiehmrR5PSSedZgds1opz72WVXLp
WZ+G1x9LgpUkVjf7LNelrPLH2KTabixmSUfKMV4+HkuXLnE2hWWzX/d4OrJdh/ts+xvhnGJ1vrd7
+xpB7sI2zjnbxil8jLgtMy6hcnXwRgMdjlYEG9MRASr7jCRvxNprWnLNlZ3cpZs6m2w0QSJa43fZ
jteH6HsyiwNDVkW224grO6mzRL1/TcbO2RxjTfiH7TLgfOpp6Scq3GI7BNJ8KKVsojnRrNWMH+KZ
67Z7muzpzpzQbDuJv2ykV/WryTZwZXiTHS041lc2iSYRNZpuJeV0rQ574UM6jzTugxY9bqZl1GGx
dQSjU0Rz7s2b2qWJ5uFy2H48iC5d5/Tm/xinsdtqppcwf0tjdmimC3iydWBsUg7TUSqwF318nQvv
1T6bewKwMHXTOhk1xn7Zl8OUh1ocaGs5luLK3HNh5rZPt/jHrdQ0W0nQRJwwDCNZ8F1g33ZtNa//
ZzdwurE/fjrmwImkwaDaSTxGIRwFZx2brBD+TNf+f3aJszmjaOvOwg9U7fIqoWWH+/MOut89hu1r
qdKX3sLZlJEEEOblXHITaeDfNwVOjaCWy8MwiGtv4dKAOpsytJQ0GjI2iSho4+4ljvVm3RA9tnd1
1YRIQbv9xw/rwq7kPKGAX11OfWHlO3SWzxjA7pJcuaEBuHM1NDGGWfsaIuXSQzubLoBej8s4c4wg
OA12ZEVqWu61Bu2INLgydC/oezD//3V0dYlZdX4z5Ls8R8cHNys+6FOmkbxYERUxqi5qTx0xkz7F
OisMnD3Qog9SYI+BZX91X37h5Z0T6/3UoSxQcYxO65a42zHwOwzJjmF8i7HYNpgXc7kfzBhTHGSk
N6Fq45vTq6bGnGRb792sjYegcMDfFpw5kMaVHCMIZqAT8/Fb//2b/M26fy57r7XM4XiPZtfq27DA
p/Y82z3SCDKaTFnINWZrO0J6eDIX1n6krDmIaNP3myDpx9AuHYekTm+G0cZrHGG70kz32i99Yvjb
zsGtPoh4WqO9XDDMjsk6T3Ksr0V6I0d1bAehwlrhne1JNtNpxh6HOXG/uKk/bEViFZs+kTe8wXY7
dBouhywx7yZdrQx5bY64sCKfc4hK7M1mYzBQkFeY+9yYOKcEObpbXXJYXMxf2nLKQJV4LD5+4gCw
GIN/98jPZj6UmmnhT2m+G5eAOGm7r/2brCWuDwdxgaVi0vtk6/ilG0QNbspbI6uHnr4IjcK15WTZ
iuMjih/sJ2wzM1ZarI5Tw4o65tghJRFzZEYxE5mOthkkDnfsUTzbCJfN+E0QPe6FQ63F267w1d7M
OBeEgmbuj3SIMXmnrNoPTqsN9xQMrefSMiADQVv4kbZVahC/N5RkKqrMvR3p8mdh0Kk+jeBsxfci
0Jx6NWjB+ITf2x1WSePW/UZL3mlCVzWm3ti8qzoMtygYClo8cI4OQCKafBUsXYtzD6zdypt1FOoZ
Ta5pjYE/ScPZ98pdv0z0rjRPW8oV/pbCW8eKZAryzH3x06WQs5qIjoHsNFnqqxz07M3vfISUWiuD
k6PJwd8LVS1+041+eql18dS56XgwtNHfDPHwGW3HHLZ2Vf+0ZYq7dpiJd40m8kqONR4wPcSnaw9h
jOu4WXN72Y++LI1jnCexE4EpjPsVEiS5cds6fTM9qWi+xTlKPQcnYLq2Ktt4dbrWPJRQ/dZp6qt2
q4uKSgVUOmxyxThKI/KbuN1ZGneTjbCoI5+VK30gVsmCFRL3OSY8q5p+1nrTDU8IJ9un3MsHhAh+
gPlzJJfM2XdxOx4rw437E11C4Ii0EjnedYFW/qjAoL2WMyfPUHOhDECHsPMXsm8wuY2YRr+MWep4
0USkREyY5uh/7upuyqNhSZrveT/zeSxFiS1RJvOwN6bc6kMdgUKEzKM1N6ieeobxYuJyx9xflSGD
cHydDaNODpkx+J8bM85+aajJsm2lhChWnlDxDgJlDvZAVigd7BllS2iPFknDje/E+LeTrgc2XsxY
1i1ZIQvrszbfcApxMCBVwp62xQlkaVmDZa6JwLTtyEm97HYkys3gdDbqj2OSLh7heJ0fZmaQfk4s
uBC3vlFhidCbSbf2w7LoRljgIa/WtQgQxLVKq77jpnZJqOm74NvoBZvYp2keNVM1P/jkFBdhUQbe
dsAPZmEktscod4nlCzMo6ccRjmixoZLVfp2HLHlT+pJttKHMT5WrNI9MV+nBYaBDWUctGTbrZqTx
cRgzA3StRXXjsffApezY0tFM9EERlOteYnXH1m3b3wOCIz5rsRITLELdO+SmAbGtqCod9zdsEQIs
nP417tvhhiYDzk3Tl04e0aALnpNMaRioGzogNLMCmT9RXa63Va4574NL/DJjQRNhH4uF+l7RZp/7
KvZ+1L1TsFDnhDdGU6DUKXWsqlFGt8gMNl3QLAkzddzcJuOUFRtLK9Vj4pAjEfnUOpxoKQKC86Qv
exyp2BuSsE4XB3lKPxaftHZCX0fFRnxGBg0vbSpS/zsoKU6XBUSOBXvCSfKkHNu5X/yTcL8uBrdc
5V4Xb9EfynStBbGzbFoKiHelmDAAT8waWVgEi8H00gwajhJirmmHlrO2ni2tMValhVNgXS8+vlU9
bj5hk0HiPejesbBGQgDTQHQ/hsFwAogi3rKZs0BHI2KMKChsW5XhgmnSD82c0RB0A7VxksRvB1tB
buXn+ZE5xclOxio3D32/NPaaW0eJ2aSy/BEEZEmvxGj0kKeF8xU/n850VXQzT6gdBn9v2UjOQgFj
JAkZvsPNtBBcGKJ3cu51Up2SMJDduBc403FXB5nzyFffospMgzaPBCN5JrrGH6N6gdOyTajcf3ec
4dYX7Quh15lcEesc3EymlvwU/HtGAvqoEAZxdm8Lz3qP00QD2pA3DeGgrunsEyT13sZKmZzWhGrR
1AaT4D02k4K+UOunSudUenbotiyiwCP6gZxYnPdvsSKfEbBmntBtE4bRhlRk9Nd4hoO460R832aW
dy+swfiU1TRw4R6kdQj0wmUo5mVAZ5CCT4ycrbKPJVIdBnozxg8TWdd2aHeN8dWrg75eA05i3Kq4
vVex2ZFvOX9GA3pqlAZ59UkrFi1HqpqqH+Xk1nNEtKsFSaIvxLeSbGaQuOShGOQN2vJAVVHA4mTI
ruam1sZwynwdJFhX9E+I/ManlDyPb+TjqHnrd5Zmrt3CkR2xD9k4s98khiJkGdfRttSJvqt4BCQC
ldX3KZPDp6WuxF2DjdxGfZcsTVhVY5utJi3Whshl4Oxgq8wwUYp6TCLdm1Ls1lmfWdsGE9p7yrf7
lc0AvAJB965BuahiRJxDIpdT94v0eD2Ig44Wqxfv7b6iwEeTvD8iFXBCtHHWloq5FqIBPGaDbACB
OKZ6+l/BwMBgp+BvhyoXX1CS8KvBCWm+fLwJurQvPqtK+AkUpAVC0i72G+8xcAEQgCHNIjNYEG9L
z75S/rxwqDk3VRaJLohKNb1tGswPcIfrbQEdNMQIHYeJU2wXEquv7KQv3NJ5BqzwBzBFtRlvdTkN
xxn1VMSkOG5MX0dUj1D0CkDzwob1HGGZxywweHCDLRZ/FRJt8m6PpboPmPb3IgE2oHwWaeJCgyvl
nQvHtd/qgD8O6qw6U5WeLshS3jwWyNJ/URZw916ZvX88Gi4Vcc3TM/3jEqMOkQ1kQLD1BoqIlWWR
pCvSYuNmhvreuR7Cv24oV41Qcpchfl2Br56+X7n4hTLHb5nVHxfX0Sy7GkXP7WCMnxLH0KN5SPH+
FKMVmYk+rMzBydaQorLQZEHbg7PSb8Z29NeNXVQri4CCTaEPbx//Opde71nNYlrMRjTD6G71sWbF
TgZ3I5dK3QXEq5FHRNxirGfkRbG/u3LFSwP3rIbBjqMryAzGV6LlxYuJrWpliYntGnP9HvnANULv
hXF0DpXuC0MLpthOdg5y8KguwTQ41txt2I5fa7jipP37o9XZvfRYDVMrZV6RlARWADLmTcN3HmH3
TkCbomer82XE5dcu67qKk68QxCV4DiBcprnMh9Jkuxn7MtkuY4cnTAXxbUxs0YZjE+6wJHio7bJ8
LLr6XTpBtvn4nV8qvp+zENM6Tqq+pPK8xAtsYvRZkQB+s/kvQ+jSeQ/Sct8nv7WOJSHkuyCjSGxm
OkwRVuwHy4CZg1RHRl1sB8926jihqQLjyoxz4cX9fth/fCAA5cjrNEdvixu+WqelWd5yhhpWjZld
yz+/dImz9WApYwhTjedvCVigyhi49+U0o5Qn3vdKRejSFc6KTioXhqXRJN26vva5yy3rIS8N8pyd
+VqmyIXv6Dfj/o/H1IqqpDfM+CZH01yPvhI39VQbG9zP9dbo/WvQ/Atr2nnMdUwAq2pS4FBJkb5S
rNlDLMSyINIfbVbP+8LtvCuOxN/F5L+pVJyTc11ZSh1vT7qLe5zJbV0mD14gh3s6qkQFdMrdWW6P
yF3l1S1eSyuqZUL8cZoS9c2G6SUog1/wqtinZ11xHOLJeMnFaOFls8aVSQVg7SfIfW2ojCyRnVhj
rXDXZpm5Dxbgx01G7HXo0n9Bl1V5+1HLGeKzLdYa3fZNa5C4CAm8vE8g/W0tryluY0ijkern8Tho
zbROPV3sRVkggygzdpKVvayrMQcrj+Nl5fVoi6m4QHpZ1HxloF3quBpni1mblDlCsVLbtm6l9gZn
qzUTUQoesVcrOyYBCUoShvKi0A4q6/Sn1DA4hPjpNaLFWXLlv/oxxukb+GMkFmbSmjIW8XYYVWBB
OFvKe7rhFiAmTFlbz3Bbc+V3IFHR1Cn1NpiDQPzl9lsf9h6n5rkwyI53nLsgpw9zZYN0YZ09x6Nb
aaKALI3pTpatsa0yNhMoFs3/Kqv9f8DFH4ALnF1/LCyrt+7tn//z7k38/M//eHiTb0n/Nv9Jtvj9
T/4bbWH/AxJuQNcAfiKBv6cRyoG2+8//gA3zD5f+t+sGJG+6sC1YWP8bbWEE/zBPycUAMf75P/+N
tjC9f7i6a0EuhopBigBKnv/zv/8i3lVn//0nluGvc7RrQ88ntBbohm2AYSQp5a/jdy5q3xzdhNyb
pHyusNoRaS0siqHJtZDvv78SSQG6YbGFPe+i2UPhGhrZeXBa5/mu6XXnAS8w2eYT5bs/3sHfsCb+
7lInBr/p8gQd/BV/vSmwL31ndtwUwqSHFH19pBnOUyvjK5P1X5ef/3p4FrlBJvwh1+MZ/vU6ZJVA
qiiCnNxyU5E7OOXsqM3UuKELjFw3R/P08Y39dR365wXJPIByTlafc+4EGii3ZTCc6eBWsrwPav8b
Bk55C+nR3hARpoVOqq5GqPq/BaT/XpO4rA9mjHcG94gEAbIC/nqfELhbLVBWusZD7j1o4ER+Vs0c
081BJGBRX30epma8m0+rjNWpZpeB0z5MeBzuYq93Vo7EZuY0hfgSGOSC55RIDwOMpYcFNG1kC4yg
6dzLfYAbb2ckrvecUyEkdH0CB6YUWTOLYB/GqZ6jXTOU/sGd6uJrSSt/DaorKMExVLWKZNF0K31g
Pg7ncjJeY8ATFHEL7yv8FYL3cJraoRqVdg/P1H+P9dj+ZvPqIOguaKOFLFCXdn03H71YdG9eXf5I
i4Gsd8u7G5SH8dYMoOI1RYAww+pynofnUaRwmNypCd34UmLvBj6JjyzTvhh26t85XjuuDQEBw3X7
NjtVuaeXynPUNptldl+MPiBb8MJ7m9r5ztHFm1635o668snmTNLyi+7WxptkT//cdCDfgTHguw7F
PL/rFOxQ341+uVmcsd9qNk7IsBTANDVsTmkYZLjYohI46L2T621HmWgqOeUFehRjrj2mEBxz1nC9
WIFdlq/0G4onwyauwksbY+/PubMytcWFDl2Z3+Gh0dXL9Iq4AgiVqyXOtCPJYz5IFd0J5ej37wmR
r2GcxsYnzWpOpYY6drJo7kR+dGuac4Mo472krLM2FwTHsQzUIaX7dJ+XMnnoyjbeGx7+9dDgD3e9
0DVqQ6IsAW7NzqZAouNyaJjiKCO57dDgrXyehdO6QAGr0QhVKrxDlzvp14QcDCNc/BiZ1VC6aK0K
EqcW3ToAwKrezERJKqJdbr4PuL37sBCq340x8o0wRc0Xlqb0d0aW5XlIHWxe97TZVrYAaKHX2T2s
1IWiw9L/OMFqDmIKaOnp7kif2LKk8dTpnfzZ67q6yePEpYHMw10c29pkaoG8rOO8HMKqHdEVmzlV
1bJrX1t3SPbukFtUzYd03QdaSvYnQR0QsbDBDiJbVtY8jLiEDeelG4f6gWod/Y2kKiIy7+Mvfrfk
EfAXfMe20A/sU4sXh0O3H7Zt+Y0sXoCEEL/Zgvk/O6OqNl2Vea9G7Rpw2rr5UxaI5KkaHPfoDnbw
ORaFOYaJ628VBbNDAKzilpaUPwFIMfTP1pKeyN1NfGcQfop9aQFLmcaOvqKAFv/IsiS9n5wqj5bZ
K24CQlgeAd+oVx/7Z4d7uGnLNezQSr1rKREOa3MORL7rqlmvN+SQQgLzqFt1RCikJ4eJLJTVbqmH
ti2WVHcSj4Nu5umq7SFV/6iCciw31nBCvlZL61fb2MGJF1qBVde3KUKuXWGpIP9cFER8h8lc6j/U
EPTeZoYEO6+TzNBJWPTxC9+ypPC8FyCOfhTPnf1taTW3I2Nv8bwNOuO+W2lxYY/kUDZQYDDCPOiA
hLxcNxwCBe2EFjcmsXEFUlzLdxW+e/FGobf/lA21XawcqnHe2rFN+xa+hBLgH20xHlJnjOsD6WjD
l0pg3NgarjW9iYE0J5plysGVYarpvScVfaGUqKyXsY8D71B4afdLNGp+NmaRWp9yQgacqBKuBtZM
mEu6l5pW2CvhCUAvaY71e8WOoHyiX+mHWgYsHPHsVqfEwgHA1qJYdUcHwT2lbLiTUpF00XcSMesQ
J5EMvAbk6nhIfI4FtMkiuIXxizVksNtFnv+y03mJhiaFMdUGoJUYThN/sfG90EZIuk0c6yArPwZe
HOg3Wu8yX/A89tqg/cQGB/Ta1pqHrsmMSC97mijw33YUg6myz8NzwfCqOz0CtAnTiettjelknUuD
T6pX9xjvdnEl/IZr+foGAOi2SdwD8d7g0au+gvNuG/fI21/60zMiiJIVCBiUvAFbeeOm2l403k05
lS/j2L46NYlCUzy/O63xZg1tmHf21pDD0XCbz76eDp9Zh7bt7O50lzgFV1JRoxbdh0SBijA2xyRM
kn5fV/V2oaIXEmr4UgDOBukJD74hqbTM5BGa8C2r5LYL5C9ECdvasu9tu1mJsnmu2/KxsoIK1qe9
HV1rm3lp/61nbggFAcHobSkO0tUKi0rZd0MV/0rt8ROcgnvPYJAEFSB2cDOeKdd1GnyR8CTA8881
iuVYbBKlHv2GcTQsO09vUaa223huUTvm6fuk0xMn+S0JfkL7Rj/vBKt0KV/QUnRhSXIF7bi8Cws8
8vhFML9XR8eZvmaut7NseK5qiki3pg1lrEugrXbXvcmB33gxjmkx3+M+PchUnUytBvvNZuFvtBtF
QJeXe/edGuEo6O5dUpus+1Z/64B5e7Y9uSbKY9sO0ycQ8gXEVlnftn68E1Iwjkyxw2u5mRuoBV45
f8Up39AlLA/j2K3tzKdHCtGbyVIDNkoBazXS+9r2MNlXyaQBSqlGNzJGylS1j9/fc4BJBDKq/VIj
PczckmuQhvksH7Q0b78YPpjxxrLlfQ/4wxpslIQxKQfHcunT0GztcoPE8WCjG1jlbQqevig/ZQ5b
Q72obl2pJduirDb9ku31xSeBIn0r6+JHZentE3Tr9ewBs7BN85C7CV8U0gg0oM+B8G/mNrHucyIv
MB8giucC3Hxerb0YALW09A0CYLnRJv/LHM8/bRjbUeu4fdTXpxZ/2kOJVyNi0s7wHk0vb+4yHdht
SaU31HV51zRgd6ZAw4nSNcE+qJ1XpeU8MjXfBF4eb04A7nYR+jZpuu5pkOTI13UL+k6Ld8Fijm+m
NqW3rbd4B+oDD3FW7WY97iMbrO1toTn71tfqHbkge4lNFDWB9s1ird9RnxxC4Ru3w+I+VhOMMYlb
KQzsHBSL7iPMaO4oZqpXiuRWNEqiKnplbud4BL2hCqAv2SsVLbWRE/UauvL8HTQZkz89qiF7qY3x
Sfj2TTAqOnlmnTK4IYSPpnlneNotPWfwE6TOsS9In6dZvzOsYW+J5jGw5kOfqeMA8APkhYt5LEir
cQvL/5YT/7L2ddpZbQLKTu7qabyvW+Ku5t482s70qZmNX0U27iBuPbVp/EIs+ZPlWHdJIY9emT4U
QT9sBoI5jHk5aR/Qj2Tz9O7qGfhpDUGPvw86uVNjvl1a+6jxuSLiQ0+pits6TUj0KvKN72d3gLC/
W5OAG53RGs5pv2M4Dw3N/2bY7VMyGyIiIeY+L8q151sbszDupSoLel1iZaSLdnT16lO36N+peOsh
MWarVJuy1clNypAd0wOSJEpQ3HjiBwVgGzIC3RKXYkoUBOEZrmRdWo70lo9LzreOQYC5sNbyMMsc
68lrO6gOkxH6dm+Q+al10SR9WDQN1sWu6b0waMzPmjL2FR3ytS4XLxT6MO9hi5uRJs0fus9LLE5K
GM2eIqPQ3pvS1mGi9u4BzyTBIKn6XNb2c5X2GlLTgVozWYfQZZwghYsus0dHnprbJjbJhDJ0VNR0
cnt/eB+SOo6qobnt3VE7EP+4Rox0GirBqyqrb5OsVp7Kl+dlov8MPYdqFllXES60dtOMqE7pmnxx
umHmR45f6bjeipL1xnMpfhl0m7HJKWNnL5AVuknlP8zB+07s5nZW2s0s67cTz3s9oexhmlrbLo+3
TMpu0xB+HbausWzy1E020qc/3SbDs6xBBqL52XP/3Ipb3eVZ87Oc1A00apRg7klr0VqwKgEg0ttA
BTZB3bvV88ALHaG0sDNLdRMPCv5eN2l7sEQqD2OjrgheKKptvbi5DlC+ydmzJi1J7chPrHr+KZa+
gYI9pDSP+hMgqKkoI7bttqNyWZEPkeMyVfr0grViOqgElQPEreITwJA7BS6EqqIUzwtxLgB2NPBn
aWweBWV+zlmd27/o8N0JgWF/TPTj+L2Spp9EpkiNtbBq/xnzGDuAhDPf6Vtk1CXEAFBjqX8aADqP
Gqk7L0PiBL88JDvbbrQwGbmCdu0MoTPyIesGa//kdCOHKX1KAW+9FXo57aRt3YIlSDcjKcB3tCCy
n3m/eN2K0Az3m+YGWtTbJ4iEwbYaHn1ckNrWBntS1SBmkB0w77PeIDsun0xq6xRXVZgYwjym8ZQf
sFcCKB/bdlVhb36IfXfYuKMz3cmi7p47YgPvLYAQt7IIvkJHqCKKlfbPuASUg4mm43jjJm6UFIzR
Oujqo2QW3Nqg1jG4Fe6znKt8rUNbuOsqrQhrs5zInJbtqtGIF4x1Z7ivMtt9mQe1YMhJoULGc6Nu
XVBkN4rOXx/mkDIfmyARqwIhakTsAJ8TLJsv2ZyaN0T1GI8UB9AMkatS3KImyz4R4MH2N9bh7f9f
9s5sN3Lk2tqv8j+AaZARQQZ5y0xmSkqlZlVJuiFKNXCegjOf/nxp+we66/i4ce4PDDRgu1Gs5BAR
e++1vrUr3Lg48Mbq78qxyK9lA/268Bb+0no00ZTP4pPci/LWRqS5YxLUntLKZKCRMOuPIfIaUj67
ZCYnzeXbv0GhlRyZyOmrTsXD2Y0Homoz++dI7MohAchCdzf1X/Jlkfdd4HTP8yas/drPHM8q5zp1
txi6m/9jMk4cMaDXN/0W8KAXqPqp3TbryU228cm41aWrofOlOyIZ6eo9AGInu8lUYpEPQUoepybE
9Tbv7XprVwIK9a8akYDfRL7L6/BAUsC6jmdbdZkz7ztvK3JkVgNQ1SFcgSXJqFtJXNiVc+xhyi51
ifxlsZxzb2CdPniF73wdVLWq0EXgpcJJNclTpdZbxhssriQcXNtpMiFfBSR1HETnf61XV1JsZQkB
PjOmOe01kcffnoNoKok1MOLgOGV32/oijbzMv6TuTHbUrN0YIXVcIwfA2XHEUX4gFH6+mkbA+N02
RUauIApSuSfWqD4UVa1pweQKjJkc9vQJ/VvpKD9UY/zQzZyWHGRJyGqD5diw8eMdzcWFVcbjKtqJ
ZIVyuSmU3x4p+Z/XaYGAlcz+dbyiQZ+GLsqHOTnn/fKu/O2nl6GqXy08hJMcrAhOmLxJ2/hIzuuT
X1DkEPRxk8A7QfSdTLdLsg77cnPcw7IgRZrAH91A5jXndvDn41hu5SldVclgFbGztUr5FgdM9fie
jwkJdHtlZ/WBNJ8xAn2yMp9UL7HgELy6/WHM8oCKQiQD2rMg3aF48k6DqP2d61rT2VS6PcQoja+H
xoW8RJIseyUBQ3djFXmz70AGJpdPo0eDEbd9ggTizSNShHwn6R1Wh5l2uIqx2lWp9+gqdcJq7UU+
glz+PnBhCTCDf1/kXdgEBHS2vn0NRUzf8ikTEmo06tLC4cYXqbo3bXtHqndwnXr2cEjUEtx0wUz8
Gk2s/GvfVMDOeuJoriHjfbaECe29klgOz3emqPeL5risnYpUn8DLsmWFErL/lq1bfUBwxOA4861D
Gick4gD0v++a8SlPEm+vTfJlspHZ6HUuItOtH8vQkblpT6CXEJNe8b3rq2Tx1kh0Abv1ZB+aijbE
VDvyba3q7hBfRqgLfQLklPKOVud6h4W731NVVntKjPHkMi3aSfjKHIlcFz+yIJqXE8eucngxE7uI
Cfkg3kETaHOiUPtmi+KXwcOa+izN+KnKu3xZ/XMWxPcYcignjJjeZWDl18GaXvIcJvkLJTpIhQt6
6xXC20jvLHlsBzu79S1gaiQkBYfJZijnK9d+d1iYr9vCNnvIZ/rMEp/vXLAqV5QxZcRGQGYJ8lkA
K5mIVqNdULHuxWHkLG8b7dWo9/z1lj54dZ8v80qhk9efVkwMm6I1n4dQX3OgfXURtb4TX8f8+Khv
CULuxKBmOGj8j2OVVjeCkNuDbZhnBa2bl7vVWN0uqSz71e9GNktLemRi1ONzjYH3RC3eRo1BKU7k
0gxot+vO+VwH15hYHDSgW05jk5QbiqM8aBGCVn58R8KEg1ar+7KOxXa9xoXcTVAPdq40CBaFqPBY
l98E2ktS0CzeNxRum5J3TtLa9wCIbNalgFOZ7up8CRPJTHBfrIH+IkBgEgkrkuMSGOtGBh6iPlAU
NCGa16Klzb7hPY6bVO/ivFEcFi1rNxMqtV8X6YeOu73xOuRXvdku4r5cJGGO6ScUE0dQIqY43Uy8
KYqDcu98VCRnXMnBoeksrQ4mT/PgLRN2ZL/yD2NBvz4n/2wX+K33gFe3ulNG3qHNKgkeQhxNThLe
bovknqF0Xh0od7Q+Uwr5xuX8t3ZuGNeGVYJXwjckdcip2MnB+9IBiAthXnCE2Q7AOBEZ1tfBWEdq
ad917l/lsXyQq/+BJ+KTo5TLERfYL0KX4T5Vyw/VbuqQq76KYqUpO/r+M01m5pjgh8GiUeR19nDt
mNl94JszZxKJhlvDFn9V5U6/b9GTXaVdskRei7A/ybRlPwADLG6Ihjq72fpVdus3K+9GKrZ5fa43
u39SMw2ObkgAG5WmYjQ8iPuWBPokBLjnh8gm8SBk82kU43yoycz7Gvfr8hW0BHWU9K0zjr7zWGYq
1O1CVIsPEQ++3bM3+V+Ijz41MPcPJSrksnDZ4UziQWzr3mtv7fYino/tRLgepkgODXsaurerVv5H
t7KPFqm9p566mvT4PJssGhZ/T3rZk9eWLZFz+uDmtEIyuzlDYhScfVEKEUOL+jbLHmfT72mA7yE1
7huXdzGHODzX2bVe3DudBW+BsU/57O5aJdCo5TdJp678rXpZlO0fyqwiEnG8GhvWyyB77K3xZUrb
V1OPO9P4V/RUDym0lZF2SFBNN0mf7cuUyLbY+TkwIOiBEq1e/1ATHP9BKMneoB8oHTZb4JJ70VlR
kxiiwNfta66rq43gJDd1wZKuUctBvSwtWJR8vXVwkto5VPEEa3HyETovO94MdNHyELjVlxaQQpqZ
d2BqSDEpjS+lzZbcoGjfVW4LhwrTtbUO71OFyKnAdYQnvzWCbENbBDdr4L3GLfr5gLAONfIWbXuE
O3BMSKjLAYlpOv+eYH/TGgjjgqKv+lHJtrtbqqC/mkWzZ9e4mcXcvs1S3lSARtJpvlYpu3oWL9dJ
IvdpgwNJQZKkuXs7NPWRwpR3NZa3NZpaGga7JSWKiL9pkTTvbW72hD7t2D/2Vd0+MA190xbLoJ+w
aZMRX7n1U93TQApskEt4G0MMWgfdOEwFHB7GuMu1d7vo/ph6046ex4OULcLxPN2VKXOjwT9YQVHf
civPgRu/DIPhlPFdzuK2z7IDmuoHNatTR7Davi/7Fy8uH1Y/pbu88IfQfabYCcSEbSa5TeALABmt
npFmn8uV7hc7uhzEfuuqC6TARmw6y8ckxUq7BR8YBdCsoixj86A/al0tIo+k3ASC0eW2MP2591vW
C/9sje0JEvK+dPmWrea6jin7R76xYGHwF7YzNH12+ce2TG7llH/M/fiwJnXGCGG4Efm2S4kheqKx
vnIMKPdNPA6R53pnGDS4EqxLAxP4S91My6MsBG1tl3DBbcgf2PAfS284G46Um13QQBC01vj1xYTu
3Q2GEzaQJzCIY2j0dGrLHqcAjVjAi8cMXEmrnNNSjfWun6HO0XZ6wIF4q6Ag7Lxkfprc9TktSVDO
BbBYnDm17OdolKYkw4jVNLbQx6bYIg9DZl9lKf4K0tZvqG0jL1cf0o8h5hbje6PGL0axdFolyraC
BDslCDpPSvPDnkd2l/HXki7XhNFcqybYL3X2PqX6kYnRK4HkPp338aOU02kr/OCaWcSLYtVqmQ0y
40QblX6u03qTTngRcu9hDfKrxI9ZLhn2OFmQ7k0cHLRjnmaXpoKYAxig2XLqlHPtFtUxDtxXf7Pu
teCc3FhbEvaJeh6zut/FqJZVUp7nqfqZAwNcOnFsF+s+8NJvQT9ZO/ouxPBR+F1KuYafPlvNPbXJ
XtrFyS3TUxwsT4XXPY02w7zU7W/qtr9j//toMjB0JMG/lkm6HCsxcH7SYEKZCu6qrb7Xprg16K+P
sbV9ZYIdztVyQrl+j1lmo66I7Vu8PNmzk1CHW9CD77aNqdzsNwknjUmMz1tWvRT5vOxSoL5RYVvJ
igzaUHap2LnWAWpDxy7WW/CUU1gG211rwHf4Pd8F30d53a+dPiaL8vENyPZq6LTzul7mguDJ6dA7
Pu4gLQYoyYvqoFrUNHx8A3Br5jj7ZoHL2Xjpgu2U2dI5C9cddsXQl92hgfAZOcZcjkC+d2CQzBC5
Ky+g6jJ9rsBnfhZS5A/l2tH1KYK1A1UU2/sxy8TTtGbug9QpfoM1CxJojoX9cyKmmbw6Zx5ZiOIs
3yUx7KHOTj/LdInNVZyRaILQMRnfCbUk2ljNzfwACJaQniXwRzYrKLwASrNP/KOgU6vaPHZMD6+a
QuhnmQXbV89y8bNCZb+zgs7BulVSMQdZsu37SdkQ98mLp3Uo32MrtT9mOslXzVwGS+gi5cMDZce7
nDFcGWUJmO9KD9Uh1tn81PFkopXjTRS3PYcqwR5W90n2Leg0urB+GxEiDcuOqbrkPA4Z0MuH5eSO
izwwThAc7OLgCVMQmFW7p24sOVwQp2YJeXDokrCwT/NZTQJvz+p6PKNazF/KOl4wMU76ZnJn/1sK
v+bgCrqgSTGq0PcRM86qXF7tccjDWSY/E6xx+2ZdMyBUMxuAE9jtVS/q8ca/mBTnrP+Rp+mHHtzh
PqN7EDlz0b2MlbLHUDX9BGq1aK7XbSyejUtjtZ0zmjL0VfcEGTk73bj1rmCUYld0fmIWSoaSNFBd
vX3WzAZx4QXBfL1YfXls+4H1x970Qftde+oaU/MBsbR1ib1XjXPX0HM/LLTdngJ7K07Z4B4RJjwy
GpJPabVxDgZK10c2qp79QgZkNHHa/rr0C7ZxnC+R6IcaR6XL/u8mRG/O2TpFAy3UvZC0miaSpB+6
LPbPcaOtO2ifjRfqaWna0AWqwg46lfdinRmZ1So5KbPM7B1zfNlNUFyEmHzGu6yXEsqKk5/iVOWw
pPRHZ0R3oP/TH5LCKwnh3oKdpV0SAu2GjX2EWXhnT7rJeAN6hk0FjKkb7EfBc0CGF6GzY9P/2Byy
jHfJaKpDp+fx3m/tinLNwz83bmI8TnOwcejn+EaJr9VxU70ZOBbkDNMNWfV8a7RPzrFZ1E2PFvFG
FW2J/aPbIIJ6xJ5Oh4rIiyuIwBMxi0kec/YXRr04bSLaPWDmbcfEkA7AkGzBfVWNmKba1Vo5MQ7r
3VLghludhJjU3qmuiilLyRqZsSoOg3vOGNTxZ1reXRv3eu+CZ+WerhXQxLwR4d+2GsVOOzq0EgKx
4mLyE1vErNcxpURTxs5b4OVe+kZkF5YwKN2gfrR3sbL9jezPzukYRUbJhMCK8QamYWZjQ2ffeZ3u
h+PfCiIFybGgUdHmZByFaca1divv+LKDuJR+SWLY3Yd/aIX+T533J3UeCqn/OX/q4acZ/6zM41//
lzLP8//uuQ6gLmLjlfvP9Kh/KfN85+8SGl8QkF4n2EIuNoX/r8yz/44mTxNFFWhNuBTaMv7PvhmH
FEmf4/9dkuMg0OY5F0UfuuTfpHj/SZr3Z/Gmx5DU1szbHR+lF+ay37lLKbHMVmLyJOpsspbbxt2O
JLH+FeTlz+aHf10F8SETf1+hhvhNw2aYfjUd6GcaFu2TlfvHNsi+pYs+w68O9lkxPViy+fWHp/Bv
9Hm/ydj+8cu0y38Ifva087t/p/bbumb2C947RnluY8B6SvwxviVj9tsyTfK81EL8hUb4N03gP67p
I+3wfInG1/mdUjAPRbKyW1i0xLOvTpAON2WfbGHgyvKfH96fJJZ/lFT+uztKJ8+zFQm9vEQX1eAf
JMFO42Y68Qfa0Us/f2lqHGwyscu7GV4845LYuZL2PBxog5XX//m+/rffyPWEYnglPMmxz/7tWWLo
km6hREe/3Z+YkqjBea4a96LIiUke/os7+t/eT74dFy2ng8JSMnX57Xe6fcds1VHwnxiU79qsZwF3
KOD/82/6t1fhShoxG7JH+zct53Aho5a5Z6KxXOIzUVbp3kpFG/3vrkIYpyD2nC/NFYpK+reryLqV
vcpiE5Xojx6CSVgH4RBD8J+v8vvzuVzF51vzPcWplBnqn9+M1klVX5dJH43DJXu9cubnhlD1m7Zz
4uN/vtTvt41LaS7jKNulZYZ088+XKohTdC3ANdFKbU8WF55LTs9/RXr+N1fxGZ0KHrDru4H72w8y
61KOPukEuKlpdFic6eC5b3+VZPNvrxLYKKg5ITgkR/75t2Dv47Dcdj0J1r4HzgCFXDUygfnf3TEW
BtZ6lsCAhZ1D5m8i15WUpK4y+RJ1HXVeHreLA2jR6tRfLA+Xz+IPYlpyZxFvE3Uo2FuUz/z3z7+G
h2AmEEl2pO0e25O99FfCsov3RPl0s32SvR/+8w/7zR3h8fR5C+iWsTPxzgX+xcH1hwUprRpoilAV
owyoblh2WP5Gx8LyJ+z8Rnntt0SBxNo4yEQrlSRpgpA/iTL+K7ixY0v524/XLrvpZXe0XcUp+HeG
dK/0NumpmqI5EQpGQA8KJ7SmTdNYh53XIo5rHXwUCqGnOMyFCaovlzO7/8h0OVkp8+fk52rjBL9h
5rz0526Z5+3NFax1+MWYzd5A/EvpWsnKsLyP86yzHdNH80T+LLw4QcpDQsmjNnNV5nP70BPcMh3q
uTW3dnNhpCwyXYjbFm3xIvm+qqvUA0xxzAAjoN5dMz/d00QTA/Or0dN7u01TCgQwywA75nn90ccm
3yKc+Zt6S5yuxyGaeoTME7uoCjoFFiKaviA4eszdmRx66rVpR59u5ny/ttt65xS0c62TkMXg32q1
FrCtCGe5bbJms6ina7/b9a7dvGIlBz+a2X0bBbUbj1GONvyUE92W74ukKF7agOolJKGlP9cuJSIk
27YAsOxXlYZrcPlwvSLTpB7TRLZ32+gQkkdzoWeEXA6VCIfFw2Qt51F/7bVBkybEYHzyUhabYYyT
0pAHRO0+FApizU4bS50U+50fSsqxfG/jYjs0Vp8muzqRIt1XQQcdSmbCHcMeNaC7x3KwLdRFi36y
K10zU18uf4pdLL6JLH49UBhDp8VWGVOfqY/77/nQzdsuq9IxiVx7ST5Spw+eUJXKDyslKumS5DRB
I1BFyVhbzfZMAoJwWmLKnRkhUNvO733SLr82VbM/g8N5GztlvmW2Dfe0ymb6p3GDd3/Xx4v3pqAB
ocSOAwCArer17SXLpgjpMFj3hOm23wukWelVTkLpdhg8EFUEynm6iwQREDcJpQ+FrfZ4JeOGlxsR
WNof5NpkdAkFcm4r0fad6Tzzpa9xIx7l5IHlpnfd2kySYryyberBPBXgSvYER8Ru2C5TVuynIa2O
VpHrjyHJ2jerWr2vs2yXsnrwJy/3m8fAJpTlPAZOM47RQIzBMWOs7+yyVARPPDKhaJTPVhYVHI7m
kJCU4AuMs3aOCIW/kDWge+Yn30LacjTaYyxYmALtQDb4HVEShds5+3jsmYzOiavvVRHTDCmNyizI
IqvYbpM0yRFzGdD48Xvhb+Y+SUjv4dkk3o9NlO1LOyzo1PttWOzQD+blUtl204c1j64V1S36tBUb
KcIUo+l60nCon9OZnk6YxnF73zSC7Kh2cJhFCnTQiFGddHrRY047wvh58FKkc+leL3Is7lJTKYKb
KiW7Q1li2D9L8oTerW3q4tAZFsc+IbkGwGIZT8gotgZiC8aNjNl9WqfuWVSV81Nn7ebvR6Xjm9kT
oryEZ63rwXXMwJgqYKTMdNZ4fXLucsexCEbaxi10YkdjT2/8GKm8gMju1TUpeENq0fCw0UaddMGq
xUgWCVoELLVGZmjRVUH/RCr4bqyt4desFh8pPUsNWg/S7CYUw8hlp4kB7I0gpoqXcoZrjvzDJD/g
E3ewOR1jq7Pbtulnw4a2EiSCXiVc3cX9Oaqp+iINw9+jGYV6XwlX+kBfm33ZnEG+l9tCmy5OWtwN
a1J52LTTZHmGDMEgqGOKh2jxIlfFJMAJw84aWC7umlhuuGqt3stZrp8zMMInNDd5Tt8yHrqwmRc9
IavYMAV0/VSqSOLjf7FlkMH+sSj9QXUALgm5w/Z3QA9dF41JxcdT8lXM6GZdkIJe1nu/KNNKJLyG
sd1VrCDghJWb6O4aZaq8mkrNYWeq0u5riXEjRctJm3O3tqr5SaovXPai9B0UxYHz7m56e7t4P4Jd
zjmjDQtLIIobk2xm+KFWvkYtC5VeAzlTR95lrXZT0C3fNnvuHdwV9HToJYxTfxqlvT6BovZ/BXUH
fAS3gsR/AVfOIg2tbD9d1oAfeL8taBrK8h5FN7gJ2YyFvGgRmU2HEztRJKTomXI0U/oQOAKwR7zg
ULmQKfIgnCeZfo5Db6Eo8jPG6zGIF1IT8wBoVUO09XPMO58gCBXWdMxMmQCvk81YnVpHkZ9Gww6x
sbwgxta0HMsoTk33y0kzOe3x1DaIR3WGfGbBW/tga999lC7unrK2q+8kBLQPuWX8gikfZOZwW435
BrPJwDQac+tlXrb1DXLGAPUNcugWVqKVP5I50+t1aa94R/IY0z2Nmwo/x6paYkgQvDK9cWgI9jdF
sikT6iHNHyYQXYgmcqJHbTD6BC4hwuoO0hfDfNHttU8NbEuEEHbqwk2rl/JX0CG5D8u+UfUu9a31
th/lpA+C0u9RDBMBw4KZd4pe0VvdK0+l7Vc/Q4UQLsYB7dNZQ/aF7FjBRFg3jLrSVa6/6GNJdz/W
Y2NuVY3c48ryyiAJ283F+O4Z+4JlJc24O8FgtZ/8MuXTXo2nbxw0xSS+pWt97wzFAPuLNjdi0hEZ
WTWU0jt3pdQX/budxyTxONOpQto98FzS+HFhixtYa0f7bLR2VNgVcf/KmlPIkO09uMsxi9uINyfv
Z2eL+VgCG/1J0AGQmHIt8/WIpHF8nlDDaFBjkFbP9OYXRhHYKYIQsZT1YVS1vY22RpSFvbl/imWG
+LxbCjfamKV/sFqU9FYn9qnac6CXVKx0H6u32pfmsRrAJsSD+uqJRnzfbILqR8aH9a4thPhCVh3D
lM1k1j2CK+RwOpMpYuSuv+cYYH8qJk5dWPFnMz8WvA7MApX96fTKeYD33f3khKcYJCfuAHqpK2sQ
SZxkRNL2sPJ8P972HVGXVdghPHh0hth6sSoH9VfAGPJ2NHordyM+m8+t8uduP4qZjwwFa3EddwMJ
kYseOP4VvkLsM9Do5GRMfmWNwwQEo4iLJ8pMXGhe3qpnxkseYU3x1mzRbOyC45NnrchwJWOkfdti
awoDKbo59OYgv+5NCt8q6+lyhP6C0ImYYd9/KDUr3I5TltdGmwqKl5xWMOY1HFeflXAuouu4x7E4
d5t1EZ8w5ErNvNE2z/MMKatca3sPSaZ/HbrKPxvFIOPYWV1cRqrqyfcct1iAoKvQWl9ZnBuyiEdF
tJRicOzt46IXkj3UKlOOs229RGoKaAIPqY8lISn6rNq7DdrICBfICBJg9JCDuDUaY2BLRpE1slg+
ot20X74keMAHgbYy7tBDFqKoprAJsJKGqGTc9wEK/P0AjpVIuDnnIIa/jw+Au2992naLWsha5uqV
bnLwWA4OMKqlwwq0tz0xPegqQbbn0nyakAwVzcGsI5GRJs7K/FCnS9oc0BHCoJZd0VrUnYy3AT5O
CAAU2F0M8Y753jG6ZM0QXYVK14XrHCJKYsRqGSjZoc/Z+Eenp/HiVVHqR8O8xdt1HePSsEG2x17s
zZj7PG1NDQoItNIHNUikcuvWk40rExq3h6Lr9BPnuRE/XVdnrxM1Qhc1fi8ZNwJjRHi7rIy0iJ78
bvrJ3FqujesAmwuDTtdr0p/evNT3U2P6N1ua5ZW7Vv1kqtoJZsyMmkKFEe9z61PzhFSdwNI4TTkH
Z2UdfDC7EE3Yr4b8lHqVwR01EDwrpLC05OcsB2zmr4vGwqAWcEyxHBgf5nZfv07TWr3Ymu4bw/NO
f4lhnfxYcE94qLUTwMGTzyJcyMEtrxPEaSybRLXVYcbadBajweyn0kI/E/2dEqVndei3XSsr0Wtl
cf3hGDVjWsNW0aL4dz0/7J0y+CxtFKq7oLzIc5p8XF75vuyCc069/ErJ73SPRbD13zxZzuTEU8Ox
xJIVnB26jiwgafTF4VEsKw4GZoDf2nH2J3Re+fiO38u8aVLei3DbxPojWWzCIgm3ds61U2AykmJ9
cfN2VqHtooM5DYOV66ieEv+HXxByLdW29exGYvwY3ZWcPxEn8S1ZsfAOVle+qKCd71MMnMh/dd49
pExMhp1EaMW5mmr0CqRO9Yv5wkJK6NRDk3FNs3xNiYHFzVdvyBZgCaIPa6defh95E6hGMnBFoSZJ
4FuWFNa91ZTTD7SCWDmGseZAO1UYyvZ9QoxlNWRM8OvZzC9rPeqXKb98mVVupb98itbnxRnL9KZf
E/CQczIrShfwp9gHhqZCOOUwdQxra60fc2VXMeJ/YlTACM4z0LIZ9WDdxfVn4a/oTH3PQzKZuw3y
xcJezRo62EcmDEZxve5SS9ff3QIzKkQ943Ni8gabEeKYcA5x8Ul+i3WDZZIZSPAmCUzt2TjhjEQo
bTXjmkIoHmLWIjmZNYeIPMu2k+fXE0TBOPa/zyVDprArHUPV7pT2jdsic9vja2neCFpLVxIqfIXr
A3OKgCwRIJgxE0YcwOhwDcPW953Xdiu9x7zJ15Lf0Zti3xhpvbd67n8GqNg5DDbFeM+OAvaChbq6
Tzuzvm99UL1qFO5VKKol+xWbzrQR5OThuxyG5Oc4LQU5w/VWD3s/sTIAdIQX/Fq5pejtJw9yUht7
bJlGqOfZoazZmbq5hAFIAtB9vU4f2gvSr6OtLvmfJqHX3teEo+5sf/AEqw4D5oM39hpbbB7I26FW
9C48jtvM4dduQ8IBaWe+GVqnXVCyJ5rtIXM5IwTkGmHRHRrVRsAHm5WwY5yARO8iuuLbHbXZi75e
9N6s/fRMtzO/5KFYbM/zwvRqL7sWE/4U9y4fMi8Dvhsff9VBExSFZQ0gU0+YRmWXO0xXeqDC8PVP
TYXzaOts+WlZbd7v0KjMGeE8ztbzzidoXgT6ry2cMvKBdt3kKeSSZsvh8dr6m8r7TobKGx0ULMLP
vb3NwR99DpPwMmpkik12pILhr6WHstrLvEvW9jYLenn2qjZ+VXk81/JlcLrYE686YW67n0cQrZgS
xsVHHb4NbmYe6UEgaYZFhxwLosr4VXebfU2CMxY8yzbdJxCCxUHKY/fJ7QTyis2hKjsXhzGqBRst
NAalFHMBoh6fBicRFWq5UTme7cjzBmsI6yQFvlvpJf/u4eYt2YAReu6yLa+DkEgm/hlMkL2wYy/2
2UKI/cWyuwsHqV2bLzZ8tue8J7V1N5DoTAj9Emdf4THC3QVUi2A0N8svEVjix5DXbHRiLamBlL/0
CIB6Sn1CSPKyuDBZMZyUDkrCnUDbF+wqr5gfBpk+DJajOHNXqUH7IAm7TrAQpkecVuptGS0XUsKi
yWXB6FPVu4TtBiOjWVPoDCvuJDo2Y1lfJ7r0ujcnH337NthqSF0NynVWwJ4ZFm41hycVClPiA7rs
rxtrhxJ2hvKs1zNLS0kqpqQmjP38tsrrmDHv5qN7uJ6wUuIUIuAappo/pheVb+/OpcClkCC4L9n1
dg1hcwOFZ+rfzO0cmBdok2NzlzPE9/culk16m0hR+uEm3nx3fDHpvFwge5Ls2/1W0AckrHpQI74y
4stP7YJt9tas1WQy3PK139/TNgK5i211oOG8a1Yl8wczYPR+lENbzx9+73nlXdLOwxQfZhFLfVQp
Xvq9M3L7ojGeDY1NPlrMn0sNONLiO4CGZy4mqS17RF7g20eHGJXgMGrpUF4OK1BKaz/E6cI2STqY
3VXE2W2Twb7jBTERNxNDZIqaoTbNlO2SFKE8plzm4wt+KUnV9mMZ+a+4oAh55JbZKajBg69IV6OM
lsvF71NYBrMuIbt1aOM++5kK25zlNLssax2ZipEzzvh0UpGr7biODQfHBQ0uaYKzpDvpZkpTfPMr
apo1WZetOHCnhirhleUw18nO2tQ64E8oxnSCm9uyljrc+sKtfhB3n2m6nytyK4YSTfVTTDHh33vi
6T19QswdlCdbdDl3jXA/Bkh5z434nukeY2htTyBaebezpbtd/KSbX1zUt95IN41BwMNYK1vTMxOl
izXGgRqAagCZxkgaKsFl2TP7Vl98GfDQEPiQeltK5oHb5a+g70EUxrLzu1NhXDd7WpCLA1z1FhlQ
nMObPC3oMrG4leMIQxnTO8OAPey/Rqwhi3zjyT3qK9hmYdfhpLxCFGDJ64JZi9i5Fb3Xtyo28RMz
nwZW7tLLoMyOiWvyYrlenX5xtmhALpH4R5xDgzWhDyNckOZxIXFU0lSmYEJOLu1+sAm4nD0W23Bp
29LcztpINuXJQilbYF5Px36LPF0xlv7nzOr/ZAR/kBFcWJX/s4rgGX8jI5L/d/1fnJ1Xj9tIuoZ/
ERdkFeOtcnc7UE7tmRvCkTln/vrzsOeEFqUjwrO7Ayywa5dY8QtvqJNv2c/6NaBg/oP/4AnoT/4H
/SsVKR8aouYMGfgHTaAZxn9oeiCzA1YAg5TZVuZ/wATGf1QkVWjUQuahJW3RJ/9fKIH4j1Qta/6f
LDwZ6en+CZRAm1s8/9d0ot1E+8cC54B4nIaDwbJRJxA9rRIrDd0cwseJ9hcsP1wzdqqTRB9zFYhx
6iQ4qWeQD6oed5C+mHI3G7Lo6xStOqfOrbTlr7FnpVvNMehSzrP4uiFFejc0utNFLmrW1lcPZJVO
YWFIPkmgNr/6Man7XRelcL4H0jZanf45HRvx02w9xMxqb8bte3arfq4KmVJNpqQMrhtvCB5EPUTc
fBwi7LizJOt/vFr5G8gFcdnA+mciUXPShEkNmPrOokso47I1YzGGcMIAqu5yynWfqi4v6cOQ3bv2
GBSobYywprMw7T6grJf7W+mb3w3qbu/UQROfu8IePs1wJgr5eVL9StAkPCqD6Z1H4cS/hdeFPww9
mD6PdVx8jMXwgedR+XL/Qy57qv/zHda8U9E7sZxFT1VD40TVgyp0TQE21vaJzejxaiu9zvlvWSw0
wgTg2lVUsPjP/CtedR4pT9lh2Qyhm1YKDQtd6yFLlOVTFaFLf/+DLtuqLx/kqOgcmexvKZylyWcX
h05hIxXvKmH7O+kMyhqeeFsr2izGYXy+P9it79LoFdsAhyyIb/MuefVddhsbiO7podvZjf7k5+0I
sRpuySDN9N39oW4sFEAiSzeBdgDS0RdnRehOmE5TFblRFoSHXpf9fhrLfvcvRjEQd9JNE0jHy7Z/
9UFI6KghMHWgsX4aHfh/VPvBVuTKGl1/C5cZLWBbBV/loAV8OW10p3tvmLTI5YKipdYCgScW/G9Z
uv8Xf7OQtp23gsE/cBf5a1RpWot+dzPoIXFXzFaYTCjMcIdPStSQlAzk237KBJZCwF2zB4qcOboi
6B6s2JRdYoD++QlCA/+DupplWvriJ0TI3lhmF0duH4jfLVyGoxQdJoczi0efwnZL1wZdwhxOx/2F
vD4Ghi2ZZYOr3rZ5di6nWItTQ/dIp7if1C8DbdptFlufUdH5BnyzXFnPW4NhoEI7ByCQblmLY5Br
6KhikBG56Vg8qyXZWxzMvTDll0p/f3v/y25NKc+n0FQgBFJb+rsAaQrGGhtht6kSbV91DSVqes2b
0i6CHWFu+WbSSXKS1MxXDod2iVd7WU1HU7lZLK5LwYpeTiqmpXbWe3Xi2sPfcd291Ue57xEXsiMV
Qp7yKUrohvpU8DNv51jqPp0+BmP0jZ7CZhhpvsTWLm5/3p+O6ysI5Jzu2IQWFP+d5Yk1uzKgezwF
rpMo4ZcxB1ddebBDIsOrjveHWgBI5u+H18NTbRlIwRnaEldG5VDg10ZLhuct3mVY/O4o7U8HZA/C
bR0EFvaKSvSX2ns9PpcpmRQK/Ad6bcMf7wHTAsTH/ibeYpMvXt8etJntdRH0lAD5H3Qjmn1M/Qlk
uhrALch0kqAp/IAlyJpZ3/VWZ2SDmwVQi2M7yxufGo6SFgO7byChIysO9V1oAqh3UseAWx+pa3M+
3+uXTydAISINac7zDsX6cs/5NnlFo3qhW3mB9hOJN/ND7ij2GxpXsKLIy9AT0oWk5Q0PMX1QqJPS
lwjWJNZvrT0xKvWcGbGm8z5c/o5iDOWoI9/mWgBznmRTO3uooWJTtDAEug5eYwuZ5SPZKB1Awxz2
gxy9XRZjU3t/F74oM1/OiK0iiimJu+Yb1VgAp9pCG5HXSBs3RBwBD9kcGTEKySJvod/RJd1HCtSJ
uQnvPylKtTfHDhGfsurzYjsXKtBrS5XO1T0oCvRJU6p5WRvNQBbfFAX8lMEk+a/hZCDf59lv6FeI
v6ilBzt/9B0YkJQCv1qdPnygJ2m328GoslnrRPlgDXCA0sT0gL+19WiCHi+q30U7gpW4PwnX25C4
eT6O/JvDv8Rchk4DViuIazdXOrGtE0LQWvOwfDAmOnpYOny8P971i01IoIJARuIS0KJYzLkHogz5
waF2S73EP1FNnMOIKsXh/ijXdxmjcIfZqqYCvlveZVpblFQUNL6q1X6bAcFHjq0IzCLy5fsjietj
Ncc46vxqYclsLd/HMUyoIQRK7RLDnwYrPprD95FMGqWHLVoguygTX+NO3eKKfdLsvxql3+vsH4P2
j6ljLWhmZ0Mtj9ALf9Z2AMxfW7nibs6FRSWYTBKw4xXqu+ygK1Lpcs00DbGgIbPhbOMzgfvHyrt2
Y3Elu0gaKH5q3G2LIIUFiXg36saNiz7bJwN8FTtHQfr+lN8axRYaeawORY8H5PICsccmQBI0bN3U
C2BH5IB5imz1driODuxZDJc0l5ictGYRJjcEDE6DxJ6rt6aziVK4airb+XGK+ukJ/Sx/P00y3U69
ufYm3fq+OYXHA4T1cubM/3UuANLLkNYoW7fKrHTbG7TgaKet3cM3tgWCgDNmXsyg6+URSTOtMpwB
u7A4RGIItxnanswCHiL0n+8v2ELLen7ubTDhOvUCcgEw14tXVqYUlSXtfzfKR2XroN2/V2geHid2
5j7WChrhsPPe4Ig7bJXIKNGJAHPe+yUWZmUe7U2K3Z9F38jH+z/sxhygfKyRfEtLp4qx2EkjWuUN
O7UhAoQOKzXQkEGRjLP2Xbdyz2o3xiJVsXnteflAHS+evaaAnalWBmcDct8XZazgLcPezECeVD1m
5RkkN3XKuB06VcNbB+RnCu0tMsQGnJIf7fA6bWgp2tkzcCOBaJOTp9n+/oTc2HqEBtJ4qe3ApVhM
SDrSZBmqnKOFGdnGiSENG0PYrky7Nocai4f3YpjFfrCsQmCrxjBaFdgHY5T+ez1AX86c6VWeIpoH
v7fAbBgOXFfVQzDA75VjhHQHPTx/2FpTYK18uZjvpsVvcnRSYuDn1rxhF3dX1oyBhwVA7+ITVLyJ
UCjeoExhtVBKuv6HqYVGuQkw8wDNV85cULSvKpeaE6DKuqN5CwTOpykOobvwt4EVUB0O/BFvn95p
G4tOTJI7+5Ju3CEwFFRQjSzR0JdA6d41c8KylVt/AYx+OXOQDzQTFUMg4XzX5S1iwyr3ffyU3LCU
9Z7mT3ToxtmIrqcvYKXgb0Dg/YosSlxeXXePXvPYU29ve7GJEtgRI7yCw9Ra9a5CfBqchaA4lSTi
Ew3g7icaaDYKupmxDWq+NDSM30HT6q6td/4hByrwBtZm9tBHvXO0Q9tGlKuuHxThqHvUNTHzc6r+
j998Lk2YVHSABK/cMncsVAsidKD2rqrUyjZA/PLZNOn2xaqMzn96TNAcZ04dGB5g2pfkjnJoO92c
rN5VqlEegzr5VeJJcPoXg0BSkS//WMuzqMiyqYKsGVwqeZgwoN27pYIoVu6l6/iPeppFZGDPTBWq
xpfbhB5LPhE5DG5gRl8t1HnMYnxEOm0CBQe49f4nXd+BDEboR9bnwA1bUm+8XofFnnsDsRJwFRSi
xkOK+s0M+EhWzvPLfXp5nh2VN4e66jyadBbvtwNPFC5YPLqVbyBR6tshQiexOIgyEbsuU8pHZ4zr
b1oI8n7L8plPNjoUqGXUAJYQJ0kxngyjCkCePvmpODZW3P+O0G5fc4e/vnMpBRh058hD+ePLfKiv
LTYYT7Erx77YqrRRt2blrzkQ30i7GIakG4rBXD9aVk7LVCh0c5gPHjj1k1MDhEHvUAcK2psVGtWV
pVanyMetdKPXtYZJARy+A+Z39ceZKKGtxAQ39h1FP9rB1LN4fJdVSAP9jkoCfUayP9S+0a23NgrF
mPeZNcurDNlaZenm978ecLHRAxv4U40jkks5XAWB6IBA1wWKMuCAH8eQtoAI2+ykWLXxIcxEcWiS
RB7QrzRX7qlb6w2IT1L24Qah1nV54kBZoK2WDpOLwWNzsrRRIhDWrlVGb9QsHWItR0V5i1yfnP9y
mCS0pUAQcKLEZMtjR8l5p/twvOMYGXIl6PS9sJDWqPJYe4xQtf3kVVq0ct7nd3xxBimrEfZQB4YZ
q85xwKsisFJUdjZice6OnFN829PxbQ4ccjNGRXyiSTRuAXsiHyflj6rqlJUw49ZEw6fB2AAgKedr
3oKvRteoqTdRoLLiU/JVlnl+MGNdrtwzL3Hy8htfj7KY5zHKS1QKFM1NTRQ+POQwtYMm6tkWV2ua
95NuUkJJvKRFF0OCxcTdT1BfKFITgpQ90BmmvvbJbxKE8EaU5DqgHdDcKdI7+UHJRPXDDju1PVmA
SdU3k4I960ZTATxkZS6dbQmGvlw5m9d350yilZLEQCVHgIF8OXOGFQyZZijSBZaNslpYKEcnqFMX
DWFN2dl9MTo7BygXGKtBwAqpC/UZ4w+gDgXSyfFBb6EWI4Vk/UYHXFEPatMrH2Ol077cf0+WKwzv
Eb4bVFGI1dzxSx5fGNrmOEV57XqaYhAayunYO5gv/OkoFuk9FGzBePBGFzcHtqUAF5uqdSVOqx2S
WhUoi9l/6v4wyxuRihjpHi0gnbMidWcxTFo1KbLhVe9CC7He+CSXoGNj57MCT+lBMcf24/3xXloG
r3eu1CxiFzqmRLx0NezFgEUCKYPYRXW9Ulo/mjhBAK/UUL/btEi7+NskssoCOQXFBrBBGRvkdIIM
1sx68n/WMqYVUNU+1rRdF4SAoNoaPwMQSqgdo5iACJvRIuWdEsOkW/D35nstDRMe+9IM/6750yDA
8c+IoK609feq0vy3dYtWetArsBbywECOw5w6FTHWDLjOLtQqfFeKvDL0TYT3Es1OEdcTUbrRYbJc
IKEc9DpG6wZV0HDbIHuV7wJDFm9Dxa5ABkZD8eP+FL6wCy+nkBa4ahs2DVx9zu0uD0rbIkuTZXXr
YiaCxgNp63Ryelt9p5d4EEjlMxbyAAH1yHywM/RIVLNNcuQ6RIQqix45jyrenD8zjU7cJp7Qn9il
USiTDSKuyvPYWVoNSsNSHwNgdsUbDSm7h9DTAnUzNXrzHZ+UojxaVuOcWF5WJu2dwFUrs/oUJDYt
BD+xZ8JRFauIlDWFfIsHtTFsvCZtHjEdkMCnAd5TXRxRutzgMe1DjpGd/gVvirza+HWkoO1h+OgT
Y3paopQk+rfBVMp8G+Rj/aWYIm3CN4yKxZbyuhVv66xtiw2+HcaZbl/h7A1TCx5HIHMlEFhv2mPN
hyhQ6IwTekWNVU1PCmhu8Sg6vfks4owyS9fWrb31K5BZT7aZem8Vf+rOeW7DOkh89W92WJuCSpqB
fiC5VDwfLaQeNyRd4HxjGeft0RA9aWNR+ihciS7/FMbYIOOMPdhAkJwihifrZwaIIh010SwdgxON
J7D1FWqnX4ROJgFwOZjpUhNKn6YG6pDLubJXqofLC4ygD8KOQ1WOrAUm7Rwwv3qi6jENRYugvqu2
ZrPXMlntCzqQfxhxMAolLJqwM4Oblsv8K16NUiQpdNYMGnqlg5DN+JgHp5rKlef2KuL4ZxiTD4KV
YkAjuhzGy5u09ZR2dJMaxx7VbMAdKSC2myAUR0RSXOC3LUufjwcbscVN7cT1Ss40P7aL82hwDOc2
JT0VypCLnwDcPvEx4XAnp0ghshbPeU7tNeLmhS6ltEfTzP++fwdc9fLmz+YWIHwnkCWwW4yZNx1a
dnbZufB50R4fOmn+TpkCSveK4/zOmqIDyG1yOCJrQi4G/e5DPE2OayoKsJg0+aJlfaaDrGs71JXG
qoHg4EMBahDUXnGBnJP+q/mh2cSdRRoGkOJyfuqsU4G36507dB0EDb0Ij2gGOFBDyC5jpDZ3A5BG
ciCr2N6fpmXq9zJLVOLnF5t+39JgsfWpsw6e2bmJw0OCONK0U4oavG66Wmq78ZHU9FQaGvhLUVFY
xH11I5GUyykEVE4WYCjodCjMQZvsEJJEFeev0Fdg7sGCDH43uDGXf/6lHLIZZCVVoILLOoTsxjpX
QeS4daCWDz6632cj6x56iVv3Sshw4/qYzd6ottN3EOglXC4nzqMoZjba6Dpo9255iKDceth431+6
q3Ida8cwtMhhHL+0hy+HacoKax3fR2Ucda8HOxCQsrls5ipX8zgI1BxHdUQUrBGAA4zRAq4E5Qwv
mXqfZkLbArJZC7tv/SaSRzbSfNmQ1y0+PamMUMNah/Smo6Fh5fAWIJG7yLDlp7hofkeUq7q62Mq+
QrOs8+NvyBk0GK3HOp7wiDLcn6MbFw+bG3WfeSW4oReXAJjRwu5lxs+hrbJRhwz1u3jo9xTL6PbJ
fNhNLeqv9wd9+VsXx3mOFImBKa/bbPrLhTGNJCpkMZLhAOk5hmr7KzbHYWcWcX3sJwVfLBqRb3UF
fkMVISM2Uoff6UFj49EB1hhwHpK8QVy+0SOMSRQUCZ4ABimHCp36B2SFmx+jE/YPEkF97jU72YlO
0x87Vf8yTsic431JHiCgoPPEoi/Q0K3vpr7fh1mWUkCsON6qtU9tBKKRVkh2GPvIt7iXZCvu1jdO
PE2nuVfDZBhX+Upaqm3MokyuXxnTXlDq2NnwfHB/qNIdgnEITIrSP8UKQhX3l2AZtHM00MKgg2DC
46LntbhrygaKcNx6k1s0Zf9WAwK5zxpoWlCfLHROq/x4f7wbJ55Qc1Z6UWkC0U25XHErmOAjqZHq
IuDQ7TChyvdAC/o/v8JmG0i6wQKcmKkvwhILTSAElTtGSS20L0GtgU4RwFEiLFPuf9BVXWaewVlC
aYa5znopiywkmySBeR1oroeXdYeWZ1BK8I0lflDD0D1js8El4/VT8CH3B/xGysSwygP2U2q5TfJK
+Rd3KjNGpET3DSaZvThTXR4oqKnaqotiOtynqSPALVeN5m9EDXOLjyCFCpjDfbG4MJAayVU1i4Vb
Gdr0kDWaKE9qTakRS4woeKZAOrY7TJ1KN+okJBEfWQ0C66kO/1Ziu8RyqC1pJQDmq3emHdTvJFYA
MGLNXnO2Wote1MpOv955/GCHztCcp+o0iC53XtRhJwv4lAKGin5A3uCrhNK9XNkO1+eJyjoIO00n
odcJ4S5HIY23J7PNhWuZXCYtVpDvcj918Elsggcdoedk5Qm9OSDV1/mtBgGyPFC8e/401pNwTQ8d
Fjv06k2PzsLeY9NvOy9Zk1G6wgvMSkC0rv93wMX+ogCgZWUrhZtJrLCsMNoh1I8/hPUmKlAJhsNh
41Iow6OFqwJJq2njZB7qR2oy8a5t8/IDJY9s5/eGhmNa+BeectG+pDHwkJmTchiMlRW5Dtz4vShl
2TPQGyGrZcgozFq2E79Xq0m2K1vRD32DTcpQ6M6/WYtXQ8nLxcfy1p4G6vGuo6fNjgrDdFSTydiZ
/RgcFMiLK592a0tzxk0k3IiIKURfjjfWfgsjKRVugXbBQ6Mo5INDuyZSNB+My0f65XyzAmh1qaa5
2NIelCx8pwQ7DGoFPril5WZmHPHfsmybokeJgH7qPN+/Vq9fRLofHCFVcphoaC4GzVQNIrYdSxdd
MHPbN8lvtTDsTy0H/JMmMzSZnW76ht2mdbg/8K3zZFkCiagZQwg28XJOpSlGjhk8msEowhN394h8
eT6905Hj3TijaFfGuzW7NrcS54l6t70sARoBka9DzkUT1f4oYjvH4SrvH3IIcwQfs7K3ZTTn+994
40iwZcgsBPk0yebiySqnhPdBJpMbjqW6E2al72EFc5qxZ1lJqm9sUYCJ4I6BGDHgsijohR0USDiO
biRL9ZgF1lvQrMVKVnjje4D2oiPnMAjNocWaZXLQbQWjcbdtE6wwmxilW0FDxMMR/l8M5QgQ1GQT
dAJfIHmvShEOLK5KKZTJVRpbvLdrrf1ihSJ900Sx/+erNGtQwkYQhDHW8qviPqGBJTLVxfLmHQay
3dei1p/zOJTu/e1wo/CBvhsdVMCc6DNdVXFQgdQKIzRV1yzU6VhDJTzLIFXRK/HUA+c0OPh2Ca09
sbuD0VTZY93HysP9H3FjDfkNltAxDJIAKxd3WaY17ZjygrtovhUHbEFb+nqRPEpKqH9+bRK0IftG
jmCTXi9eMByAG9MEL+t2xIRPYHcRsa4qdeUGuwIN8VDOPTKSQwcMH+HY5U2SY4WXdnPAMVp28UMq
bbEdJOJhRuaJx1pFsVxt/P5RWJOOKkdUn8ImUt+lkS/eK4XUTv2I51CGydzu/ky/lCoWFzp1DJX0
fu79X0XHdhXZY62mKvLtLfrtVh+8MaDInsKa1xg61hG4VfiYJOmz8LPsjTUWxhGdi3QHS9p4Vkaw
3mieAVHoQHaXPVxZJatmC5jZZWblSb21LVgsHf1OylO0wi4n0UaUaqR2r7pWY1dHBfuND52lo5Bj
eGsEoBtPztxvpP4GeIaG+2IoMemeiUqQ5iZNE24N+glvB6i77xokoHF5Qc0OBpbKkyCan/dX5NZH
8gSgS2hYM755ETeQmtQB/t4a9Az0Y9BG+rs2egM1PjyJ7o90I1sh0eRf1PwFmHF1ccxsr0HYf6yF
O9nFu5zq/lHz0+a7Cav/YyLx6U6Q694Y9Fb+1oZcfDaQOT9JK1x5Fm68elxsJLyq0OaLdPHFQxAi
3Vd1wvVF1W+iSX+X9ba5a6mY7KaIBpXnax/vf/rLfbnY9nSseR5soCK8e/NvenV1F1anxINnSLfQ
wmpmSQTJG32AILWhJZnE2KDHj2lowlbD87gTGzusDOuAsDzmEYY5xm5WGr/pGVbBTtAo2Tuj6jwj
wGR+V5Q2xBbK8hEcQ/yTyk1rxdnvKOqHHuhjXeBG3UGY3VSKJaO9bSk2MtulI75qbTq+Q3usP05j
o5gYLdfBo1VSqoDkj9R/jDDhkxf3IDjlFJWIHzkGNilh7unTtlD67gliEZ6O5lSPMMnUAF0AJL8n
pLy12egOmr75Xnq0w95qFsr3dDYgLuAPhBzF1jRaLGmT0RuUE4Jx4og8cfakKln2A6qXibAo8dX7
mvgADnVZYNk7OGG+RSoof5ZKr4pdBrEcDfKg6J4LPBA2piOjnx5KH8VD0/pGs8F+wcFG3i9oszRO
Hh0tD/fvlTvi1qYGjIOG8Vw/gV6+uGmh1dcgd2vpgnx5b02Fhl+JNX3Gfbv9rY8qAhHQD3doKaZ/
ZaqH/WE6YA2hTXlyur/HbkQ7pD8guHivNYDgi9OFapmi4NwjXVT5/Ad6g3AILds//vEo8xFG1xgE
kibE4v3KrFp4kYJfEs7K9sFWu2ivB/73PxxEUKDRANuos2Az1dnL0yIwkrJy2ZguYhFYLuTBtKvg
mqw8xVc3H6NY0gH1ZhkCGskiEh2xxqTopllu53i/LZ6+d3FhaaeypQhw/3uubnf6Uxz8mV5MmE2w
ePk9fQ90ogljxc0t1HLbpPiAlgvaFYNQH7ssMiD+BsPORqTozwcmsHJIKLh54ZYugtOEFiuCqlJx
xwppoDhs6pNVYYaRlCnB/ZT+VOzcRpZFiz/f/+J/cv+LGw+Q+YxbgfQnZozB4sYrwXVOigzjs41e
qzvXcoJDnU/J2xapvGkXyUmh56tV3Vvae9HJqI1iX4QTiF403d7qvorltJkqznu9cZwfaR5ZXxBv
LN93ahzruGbXef6Jako4IWODjPdB83scFQh68n2ZTalHiogc3b6SyMdZdT3kjyUKkdhIF3na7rhd
rfexZjUYRbVmXm4VhAnTbRUH3amaCjT6fJRQXcdw/HCHUl14NhWnOycp52875l3mUmBw3lV+lnyL
YN5xb9cONsZJGrZurJjxcxS8EBnSvv9lVrPqpNnU4pdmUd80xp7qRNM7T5gw6WiowaHSjiiGjc+N
0fty64Bf8A91baAbSAAwoClhyJ9I6Kq/c7i75ps6qgV2ZmA1nT1GixCWA5K5hxGRLmMHVbT+FafJ
A5oKEbe/70G8kY0RTScljvs3KETqHxtjUvjIMDFP6LdSONyYozXtWyf291YK7mBTB8aIp04j259d
ALtmG/adj6uCkB16Xw5i1nSkwpOmJMLfTXlL8cQuacVbGXocXi6yg+orf7cyiZ9THVgGawNl6uWr
okdqerobV7gi6nZZB1vFC7Dvbbug/tq8yEw6hFuu3U7RAbUn/6F04vivpELRcdMVrXwXGHBUNkGT
IBY6gDj3Vw7O9d3A7qXqQFuINaYOcHliYdpnZmbJ8MwihDstxCc4Csv0OCKttvaCzLfZ5UmBrAll
kGtV58Jb8hlVdCwys7XjM4gMxHIQM/wGv2/clgj5nGqnR4bI64yHOKejHkSTOEmI9BNO7k9WbYYr
OeZVCQIKM+kJ5RZ6spC354l5Fai0SjnZLeWPszTRGCFVR1NQ9yTyID1yXXWTruV/8y17+fXgpFQY
jVRFoRwvG46R1pOTWXV+zjtKSOgvTscIx5PPcQ5zcersEfVhU92rDcZfiuJ9DtNk/JCaTfTr/o11
9XwKqhI6+TtrwVvuLN4c1VYC284icbZ8L3+yx6R7wmJtXFnsG6PMshSECTPvmm7E5fRigoy2cB3o
bkhBlZjHMPHOk/HK7r05Cg8apVK4I2JJzgU5OBH4jbpbpbTtgdkgZzp49v7+jF2/akiZzwxc0E8v
q3f5LUYwdJNaxbo71RAsAnqHYzZGx0ylYdl3uUVhlRI3KlzOH9K5wV6yMU1qO/QM4VYvXrUMR5gU
IyI+TzjV1gR1+s0fUIbHHXx8jM2+hxRLb8eaJmUl+nmpBFzuVoraM1Kcui6+mtbieNRiRBapTA3X
S8cvY9yYqBujxYtcXvCoxcGxyUsM0h0j2Jl67rwbNOxN8fhplOD7/cm/Pqf8kNlZgrAW5MRyDswC
8SOnNQy39rr2vYGDZ4acXSVOUQrvZVvohv/5/ohzkLL8dIqTMy2QUg2AmMVyo3FUpKE0XND70xa9
8vRNaA3+Qzom/fu8stGCS+D+RshToiq9sqOvw2zWnNQY6u2MVwTqdzk62sHWkCIbRLBWFa6ahcWp
88f6fVdkuNFNY4pCn1U/B3qNgCi/rTyDsUn2g4jWSmO3DtfrX7LYAqThSmjHioGFHnED/Vgoq70e
Pdyf7Zdb/3K6kZsxIelB9Sa6WmI+BpD3fYtUiVupqQI2DE2xr9KM0m8Gb8AHowBcum1UO/G3TdHI
rwQIWI16TYyVXYhnEm7J+MH5W99SsuTQ9nWabfAznr4SIYBrw5LURL4LrGmB6l8dn4hHUYHHncKB
W9CEytc6qhCYrWnQnvA972tM3Xrlx1ARxNz/0htLS1hMBxiiIEODqLxc2jIfiK0qG0e/gaZ3XivK
g1NXzjt2cnsA2QsLaByCjS66H37efB6xT9vWmkC8+P4PuT5S/A6C9Lm6qsJnX2yxWuR91+el6YJl
q87oxP3iMPcnK0jtp14M6cpw8z5ZLjDocpoMtAZBPsnLz86dKEImuzfdMkUYzVBxlo3Rdt8ANkv3
979Mu76qIY2Df0YDg94svPHLsYwZSM1tZbl6qRjfQayTqI/BWQuF817kSM35SqN8laNSf+qScXiL
SttTEznKT9hVhMgi9Y29Lzw73qki9VzHc/ydiodauM20blwBJNyaGAEiYyaPct0s4yErUfGxtEfT
7S08IxLq0PsaUCGMuloc7k/MnIQs1oArZc4wX1BAy0MWm0VvhoW03LjPpyOS39pRoar6hIBYgFk2
8kZJ1PUrIdaNxYDAQLDhsNtJcefvfxViZYlspsgK/LMRlOEJaAkjo+i+T1DR3I1BRi9EjdI9Pew1
x5vrYjsaKDyZIO7QZAGYtAg/atOLuUfN4NzXwVmoKVqmXVk+ksYVu7AU+maY+mkTj56Di170l0Re
YWUrXh+y+RcYwubdpgCnL3e93hhCzY3g3CUzzxvi/BY/SvTGJ5B9Ldjelcm+OR6hNUgTrhc6GpeT
HatYJo+JHZwjWv5HadfpyS9TJOMrG4GgiUb8n+6oGUYDGcnkTcbRbDFeAMg3IdkOz6oVIXSAtazw
o4dicLLNCLpykwRRvXKRXMMhSFOoZcJDnjEnMPguv7EFhlwrrRaehTcMH1GkyOtNGaSJ/tZHaLlF
jB1rBziH4HBj0aAP6Hc50oRB6aGumvlIn86Xa99vpB4O52Yy5a806DFZRK0ac3RZZWvAgRuvGz+Z
8AWgHzcTvZDLn2xrI70sWUTnYLSUXRYGPmaISPRNSaAc1Uzxd0Vja6dCwz0Uk9fiIZalBWJeKh/J
k+09omPyZNqxfQrBa+zHFgESzSvas1Vn4WMjx3EP7dlV/TpG9DOS9aNVYw1vgtJ8BF2E8vKsnZiR
3P75fqN/hBwEXTpgOcubVmAtUcXYgJyl/A58vdlMQWptnWEID1NgrGy2G5ubdgiQXYTkCINfNsar
m0T4ZkdRIIzOVEeavVQHZJZH57tDxfg4psHn+1t73rqXlyVJC5IBGkJxc0q82GYJRfNUm+zwDDjN
3rRI+r7J1SDdIlVer8zidYzFUMyfQ4eMR2BZVA1CmE8irKKzL70R4FxnHocQ+eX7H3Rz+l6NsijL
NX0Lh1/U0bmNnPDEGx2iDY5yZJYAwwyK7Pu/GI7a/xzD4rW0PKbq0HcWRnDR2RoN/WPZFoidj6O1
tQLFeUQaf60gfP24gVw38RtDi4Fq7bKzk/TGkJE6RGd0a409dMxmhxUOvr2C6NAY0IWB5blGf7q1
SeZ+MUD2F/bc4n63CMRbuArRuYIx+GRX2leUKMy9ZaPw/efTScNgdjpDhgYSzuUVQgUq6wSl1bPt
jQ7lt/RvUWrf7aR5QKL06/2xbuxHejak6xjr6aAJFhlnUHetoWEccja0ojig1mfui3TsVvbjjTCN
J3lWniSfJkBYOjE2iKN6Ad5KZ2FEMC4A3jfPGUwX5PRj7qoN2AnjQSUk29FFppaJTGyDs0gXFGC8
pEQqrtfVX+0A2WyaeiygvKk29ij+Y4XUORN5UtbHw8rzc+MUwcLgjMIbn0U1F1f5EHvG5CHAfe5m
6fs01NvDJAJlI5x2OIywKFfGu7UW0IXgfNCulAC4L9c9QOenKu045oY1iwcCGoyLvT46/PGKgwyH
vD1DgAhF569+dbXGHstUIpN+Ro5IpxVGLDaSaP35HkYCnaYg5DXKNMZ8ml6NYqajpmN5leINFdWP
oZJzRE0n3ufqVO7tyl4V47txJ8yDESZAXGf/LCYvHaoRJoefnXuNfgqoyDnoGnxM3wb1aIMOOFZB
3p/TQXdOeo5SWpQ4xrdCTNmOtN+A7ESZth5xQQdZqb2pWrt8p0/YYt2f/Ru3CF6kVJeosPDWLHGk
fYveuW/OCvlJGz/Z6uQ8jVWZ7ZoGX5j7Q93YTqwyFT9aTlQfl4CMxtbTaGoYCrdBFNkzhWasWfin
+6NcMV0J+KFAgiPg7n8JEC5XOgq8me4W52dVLSTgb2k8emyvrxOmKfNpxqEhzWtcuk0DweEyPyDO
X75FFZQ6h2GUh2Jq8MFWil9VkYcH4E4ZBhwsQzfF4YPZJX+JyGhQVyymHz4EuK2uTMFKXnZrpkAa
0ONE9Y2wY5E8GK2PniEgMXzr6myjxyOW6HQgVtbjBQC2CDNmNRnS1ZllA37rcqZ8yHlg85zinDV6
zHaMuvBYpAUCawrQzmTXyiL8HsSweHelaOSXafQLa9PruveNDoN27gYxfPbwpfmYTab5HZ+Euj44
FsFEbgjvB2Q3kVE0bCHAVVGDEV1se2sJ962pmsvacy35Rabw8hsmjA3KMI+Ls8SuGqUAFMU3U506
f93fVbeGob83ixlDXyTxuBxGazIZJN6L5XmFOUmbkNejcL+9P8r8tywXZOaFUYiiZgbx6XIUmYwp
q5VFZzMv4FzhXPYQGbLbysipj87U/x4z69B6TfVZDlmyAta45qrMOLSXuh+CX+j8Lp55LUaaHyZc
dq7wjoK6+V/sfVdz5MqZ5V+Z0NPuAxTwZmM0D5kJoFCOrKLvFwSbBt57/Po9ydbOkCCnsVfSHcUN
tSheNllkAUjz5WfOd4403iohWKvQ2KO7MeSiE1IqIrQMxCI8DKD6tEu9N130isZUB3O+natKscIC
+8VBDdsEWjAVrUpA7ViLMw8S7UEYKkgyGsoYPNYN9gJRgK96mPQeOuhCJaOsKkKpEDRwKkQgq1rZ
QOsU6ANsItG3I/zW99SQEOaMUYw+kLYaX4eR942CiR8KFnBBxLXawxtJ4ceJBCocmQ4UoQFXBHHJ
x4mE1NeYoqkTIV6j1melCvUbyN8iMRiglADWJBA4FsyUO8unBtqXPaA3Sxf0zxG09CK06NAKspaJ
U+Wd+r3wRenQ4uEcOR+x+JJRgKZRp3cx+vB8oRBoA9Q4VH70TraoOsnJZS+oaKMxSqF5kKIMr6FF
zxxIUvS+DdGH+MKcoslkpVINpS2hHTlhrRVPB62DXj3LQ31EEw6UqZnfwPcDvrwUdEepJhkNFia4
2mlXK2nJZmjoDFDYUlAAhQKLuIUlbFzkPeQMQlxmftKhiIP+2Xqun0206kIVZwJ/F0I52sbGEZw+
aEgZgKOYtVl/KsCRUhFfFerrrpW7hMpg9H8Ua0NNKMCYCujTGsgJ+X5fPLTprA82KCXyDaQFoPiQ
NL4mo3E2UFIY5B6CsvM4CuI2GhIdkpu4dk0lGG8w4voGoCFVlmunFkKO0BtC2uIZolNhRSerQZUz
BomQDoY76N6QrmnM10ktUThd2eqfLArfashuc7ZeHbmpxcJWBFWLYmibn/QqAcoH9gD8i1VRiimR
IjNF4+9s6BT6T1buClY6iDexJqZOL0NRgQHMISU7VPAgstpA5eVFHkf/WoP4aocKSRzQei507I6p
FTskzlP5W9nPPvTVhHbYod1dzGmKKThHXT1rEBpU5YfIhKwmmeYaDdqqUoMRcJLGnTy284gCdV3h
0qmskAnYukcQj8y3hQhdO1L1VakwPxXTSwn8UigNtVOSQhMiSqFLUER5aSdjmX2HyG8vM+intDIb
sOOhpGRNA3onUhPRmQEp0YcxyhuvBYgC0nZQ7ZtcLe6nntSqirzDmLZyTYGYChyjmQC1KpTe0hyz
K3uJCGhlaNEvPoEYxwhz0c6hZsNiObagIgB5LVIFWvjsl0ERAdMYhCnNUkkPt2jDE7heoBK+inMb
3IEsM76Swm5EXrLW641QIs1PVUWYRIJyi2UP2QwIGSC7E/rQlGyGgoJq5jZOP/UBPLE+jGUXBI8+
ZN7IPKA1idQDmqEg3AT9WypAsewQ4mQvjkGbyMM29jWxh5AkoGHOXBfF1c/XGHcxP1ghlO84KATW
gwNwxKUbkemqYExtA886HahWlsZWleuT30SFo4L2wPHn6UksSmmlavjF0jbQ9oUqM4opnI35o/UD
C3NVx/pQn/Rw7p1CE0smFUD7/fzpvroK+sSR/cHBjOBk8XRGjco0CHFQP/B7ZYsFhDpkOa+hzj5f
BXIEHKwJSA8SCUsfqZkh8QTtqP7UpRqkbRT5KS2Ukv38UT454ZxSCXE8Eoom0KHL7gC/BQlMIHfd
qQC3EEMwgD5G1Akgs1ZnK9EWP3k+rglkSwFRwuwg74/82ce5GaQGajipPJ5y0OdSbMfZRuehuYPa
vIFmGQDDf/5onxPhyAS/v+AiDoqVApiebhxPM9SGbAs9dNSaAoiIJTLoHnAQuRLgnLeahhOxDGMo
6KjamsT5F+OrgfUCgQ5ABxZYfj4+tGoEcQPRrvFkKflrYWnJIZ9mCQewaK4sys8lNjyujKAZvijW
C8L1j5fSIXJSabUwnkZZKlwh0/tdjU49G9Jw0062TJNWwRCf88KvNwFumgK71TGhgvzezwf+i4XL
u7tB98o7GIC6+3gjoSUJUwRW01Pvz4io40Ta8ATpysr96iocaycCdMcffDGyeQ/tIK3PRyiVCsEW
ArL3qEobK+HQF9OHwQSuD+VC5AiWzjdYpyJzRgbxZOlj6upzAdHJtml9CHiI5vnnw/bVtbArEDta
wCUhI/px2MD71hlgfZtOvLeQRIKsXGRB+BQiEF/B43zOzCNtoqNGCO0GtFwB2/HxUnriZ0IYqNIJ
MrI+QiTRyCEZBQ8mJ71ldRGLhrgED+mYwXHMODvejShIwj5qxragMUZMJrOhFZcVjp+BTJ0PSQZ4
pTHn4wSOv/UzxQbeTf8++752kUJEEtJs4/A6Qmf9Cba7m3bZIMweWltxwBnQ44oOM8TF1vJI3KYs
bA5YDpCIBW0cp67kY/4u96KORa8EEOQ8dUFaO0KoB2xAAo74pXEFyvLiINalvpIG+GoeUYD9gTFC
pm+x/IW+6wVobk4nSCtPzOjRsYpCv277Zr/Wevj5mEVuF8gc9LgjaAJU5uPjoZiojXAkp1OTAmUO
+igR/kbAFc5n/BNE4g+pWEAMU56zNfDcF9bcAEoG9WZ0laFPaWHNUVCatRA6tycNPjpIKlBuqyHO
B09fxYXH38rRzI8pIPmxZDkqBRiyj09a6WndG8Ykniw0k6AhqrpRMqX1xgENzz/fhl/YUYDReEcN
PAmEUsridO8ytHGWaaqdZuAVbnwLlfPYMrGAqwoNRKQHJatXCCj5Q583BSuINVsQQA3KBICZqjFu
f347n80c0vqIy3FGA62AMfj44GoV9DAKRn9KijxB82ptUWuQfzMsAozUvO0WSRmeZDAWBiGXraiq
5Eo71VAZdYa+xjPLwLtIrQlS8L6VVoLrL57KRKCvcecG/HPLmrwpB2nVRbV6QvFw2hSmeJumoEH7
+dB9XqI8uwT4FLrxUUKw+E282/xd2dRiETf6Ka+1fJug9WLTBUroGhAGcg2QgVz81uvBJ0S+FRhs
PlFLsmS/qdJ5Uif9hMy/RDPJBNRWhN5nH6TWpq2mNQTg592PVhPgh5ClBhE3vn58vjEKQJnbh8bJ
6ECDFSeoCA9mK3iVJH8HWeDIms6K3DAtXn7+nJ/7u2BzMH0AyIE6VAWs9eOF9RDKeEqNgYWg0gBV
+Mo4BUJa21on3GCEm3OJkjSLGlM+hBM0oxsFwS5qjqqNPvzpKIVaSi3oEjZwuMAUF+YnE7y0jt8a
KkE3ar5ikD+nl3C/wNyCRgEGC3XbhZlsEihCjZ1inKpUyG0dvSnU6Jr4AXJ7IhEHFBcsf4gYtK6s
ozYlJjOaILKlFkLHeFKZJQNAMD8fQ5NXkz6eTOg6hpEAGQc2gbostAKdNGixqoZnAYmvk1VVAgK9
sQOEQCrb4bEYffVkVIhO6YycvOnEAbhlaBRJEpSQQYKXQJreKC5SedbRixNG5nfICXXy1oTgzSaP
A8uFRCXQXqZfRxMk7KJgQGKlqWY2aVZ7mioNylB6jjiOiFpcq9D80rJbcDhDHFbP6wxsa6EFQHwF
XACvV822EcbJJoZ4YvZggMOl4gQLFSS8DT21kRMo7qwO7dt9HSZnpH6zZyOIVKh5CkN+U9WqFdt5
GclnfzYMB1579ihWRViDsMEfM6bjYV5QkRZnAi6Y+UFWEkgvNe2kvBHU1Nux7GrfHqRK8gB6iJ+j
UopFHDZoYaVmptYViMn0ctd0dfxawVcDfbQczHdVIesXcdVlUKSdE+WYyaCTcw0DkiUgXB6h/9eB
TG2ktV+GqZsOeU/TMNVpMlTI4wEwNLa2nJbaXgj8EBClUh06wPT0RCI/Xw+f8q8IWuHKYjUAMoT8
jPJxS4EusauMtI2ggK7VtiCY2kHJjPa+UQVweSh9u60NQbGLCqWSuZDGlQzsl5d/SwuhOoJ62OI0
B+2NAVYNMTrrk3wDxWF06IWJTo0h0vlxI21C4NGpOgQZsxqoHP/84T95aeDQhPMCnDEw6eC6XTy8
HkFipEOt+Yy6QH0YCwPCOqEO1lWkXhzNj4MDmoKFlR346ZE1+K04VbH9UMhGaPZxxIUUexN7Sj5n
dRhc6yaGOIJslB3UKYQ9i8R3SqhJkTwpi2c0bFYrh8WbG/HBAOD6CF8U1Od4j/wyvIdmsTTgDtQz
OP6Bxxo7UxPsWNaGi9GcpKMUh0go+iDKUoiuBh1gLr32oDSqCXn3ourBU14Xza4Psmlw+jxXj7U1
gNEnz2ZxgCyylYJEEFT1yFxZfu4McdAAShqFIwGZWhfY2ghxYKYWquUl8Pa5YjpIzZkk5SW6AZB2
zWlcA4UNnG0F7vXAaOtmZQY+nc8YehhB/AcaTwhqFo4ykij1UMPpOINrTwNeyQLMBL0IYJMRKxt6
C2vL7NN5ydM1b0kblOfAs8bv550/EAigeIaUkXJu9BpxOBCvnLV9aK8rsbhOalF+qIpBe4CaXfNb
01L8yiCU43VOHJjL+kZqBDX6TCblrIHkCrrQokZTf3j9+S767LjiKgDegX8VY4nc7mI8IX86DnJZ
KedoCoqtaLXDraAM6BsNwCWYzqlJi1RToHUr5N9wzN2brRp5ICBe87s+BUD8PgBVQngJzwT1vY/j
nJZqF0dBp5z7WZbuc7WPHKtEGSlsheD258/8yY9cXGrhAsHRylQ1bpVzZkL0cSyFjMJfWcP7fTYV
iF3hFyNpBWpUQBI+PlBkSCKIdjr9HE6K5CRilHmATCuXUz6jWpG3lRvIClpnS7+/KPKydX7+kJ8T
WcC/IJuK8jXA4p+xf5E64LzXffVcqqNpx2bmRmGcErWtdoByPvS5eGzm3ivU+qI31vR7vlpWYA5D
lR5dzTqqsosx7gdDENs81M7zPM6HLpGUE/hSw0OftDMDB8GwS9IyPyaKmH2r0/QmLyJOUVrHv9mN
A6iKYx+BbAAMBaX8j9PQWJ0xG+h2OYs1vHoiGcPQEjBytBc1XoN6DzgFSZWPpULNRjVeh6DbtLCx
aCwcmonObRlJrJqt+PvK/PAReG/KVZ53Q8cPzhIZMKUl6KuB7jSEhWTxJHdT4I6itjeDSdkYKvSz
oU2STVuQtDaXGoSR3SrOBFsRkvyxCZRobTsstx46ZtBnhYgc+Sq4l0twEXCJUagjqXrKS7kKWTMJ
ZWLLIVxqK6mSnEL5WYbtBw/GvLdKIURLd1ZB+DpQrfbexN/6bATz9gTkUycpbFbMlJdYBjWy6xmc
PERUGx3OAcL1kEJBI9/7RjoYBCTpwqZOVe2pAgx9j/z8UKM1MGoeTJyiHWmVoRwI6Kj772o3q3eW
WEb7qoCNIgooSCxa5GgFo1nN00lxkIy3pjK1ALXG2Q6abxpDxSqXCdy2UmY1AgvBLfRyHpHDTPMY
SQ8UFImE5pE1EaBPTN88vIGfwGkLsfaQxf246MSgzaWhrJKrQE1q2RtnQDZIGwYg/It6s5EJzH3y
0idyeg1dlgbJLGh+X8ltp2zgeKffIwkC3+jKhZANyWIrCKmoQziESJA3WTsAeNz1YR0CvYYj5q3j
GXCXZUwBJqiiyWLcazciMwrMQ9rSvq8kN1PEzlXlsPBCqchcOa6Tq4nzGKK83zNpSBKKlOAatcan
uAtiGSguALrAexJw/C1cLPCoRkD0CPKVALUG0GFvUAGwJf0bpAZAUK07nNSj0B8zKT5qM0au6Dfq
uNZ6uTz1cRNA4kMrEywp6DZYTiAcJEGwUEi5GlAYp2MBKcMe3vY2ayDOWTS1fpWY40jkRFrJHX8C
ucChRRbQ4v1UOJFhPT8unbZrNd/QM+Nqli+j9NBIFwVqfqbSMdUXmIhMqgrG1Tg+660Fraz7KVGB
zi5poB0yw6tq01ZziVjyXZzHrpjV9pvZ+j1kxsuX/KqtX17aw2P57/wCT0UJIoogbP/j47fNj++D
l4I9to8fvgGtY9Qi0fpST+eXBlb5P/79h74s/83/3xf/qiB+PZUvf/nTU9HlLX+3ICry9xrhnAnn
vxcXp8VT0fzb/9q9vKRRHvzvr0TG+Rv8EBm39D8DRoH0igXkGMD3vNb3Q2Ucr5jASSEsRo4bmHzM
7v8TGZekP6Puib8BDAAQRt4AClabNvzLnwRJ/jNKO/gDsAOhRoJ80W8RGX/TBXu34wH8laEPwtmx
gV4E2m+xw8CbHqcj4kkXIHGi9bs42ET1DsRRWea1NdNBlw7alRy5YBUaUeJmbDe6sgPjEZlyBf0D
2xxHeEohdgcWoDICOelGhKCovq1NaBTYOjI2Km1KVjVXfewqgiv4mzqxc4Nq1T4D6aNkslB3jHhb
554y7H3dG0Lb76iWMr11s3FXgpC9cHyQ/0zXWQ1AxCHcGbfNdfY8Pmqv4yMgBupxyk5R/DCpXuav
gcz1jzbx0wgtnGKQkYCAP1Rl1xTs5tv0YtwV36pvsk61O/GlD4nxXSqZ8b34VnzrXnLICyZk/j6i
7fwK0YjvdNPLFAE8gG1Lio5pxWaId138pCdA6lZuPB8aBSUuZwI9XgKqm43WPaTC64QEQTaEZIwv
h2klWl6qci4f6S219C6OMVLQQvsBJn0w7sv6ZKYb0dxpwk0pX6o6Oc6vwsm87/bZ9XybPCi2kJLk
AYRDVU9BLG9VVMwoGgDL8wBaYrAB1Wi5IAr+8N2muvyxCP8t77JLICna5i9/Wr3Nhd/4T7pNdWWB
LCu0f4AFsmYVlkK2/3pW4Ys5B18KTmRe24Xfvkh3ZRK4UfRMV9wor0yCLrWUQvcBPpDOkqld66Ff
u9rCSP+dV1u6Hdw8gA0RXDdIr6BzfKklWatzESDmVt2O6u5EoZdIYxYzbHpq2TDxdMaHRiOGdiwW
MG3FPMHR/Gxy39/A0uPK0mQu/SxUXdUdbBC4QeikAxSPNCmIL4h2P9F2D6xZiwa9a/NxfPahfHHD
Ox3ghVVEaAGqIsm2vEJLBGh8g9lFJ5LyPdqCk17xGa9x3mQvwalFjUWnQUGTG+GoGKTdRTci+tsM
pPQJXPJNKv71G7Uko0EgFzPEQLegq4kYdlIQJJSTxo5b0vpUvw727WuYMeFGOMTnIQK4jSjb4DJ4
mB/LkXUgbj8OrD8HKvVTuvdJt69v9ZSWKdkbNdHvpdvmuXeTi+lu2AUsO1dET0l0Rgc3ihyiRq4V
Z0Q0WNE5pQXEKWM6hM78gBpbyEAlGb2GePW1fMqfyqca7Q4B/79SEv34LB4VHLtc+wA3TJXyBhlq
IO3SxAUEswYZDLQRTJJ/k3cRa0wyoA0Rebur1vXR8ZlS8ACGJF1J3q1P88K+/5rmP+I0r1mTpWLx
P9qaLEoDP4wZJxMEo56M7Cm3re98naofJRMIGNUt5eBlkFXwB1QRaY0GMkK1IlNBUdcCxrVLLg6H
f8Qllzm2H4+JtjDk1wDEQ7H642MmmpxUQIipLvKJFIVben0HdNyRditlptULLdzhv/lC8leHHuRF
EJQgJwUZisUoRnIRymZTqW7vQyxdMQsobxgQdQKqYCNH4+g05RhsDKvRqQKWP0dAaofUeqKRup5M
m7MLMjmfMm9SwnIbQqGBqgD2gogwrBx9guWtj1WJ8qhuwiTHfpIzP7keZTUFcVX7W3uZ3ybo/eMs
JihvEoiTRLHqWgrNaDgQcaQzoqaZVGCnMWna0yBnacRwmPUg7SLi/Qg5peoSB4ffEyR/jPGQP6YZ
MYCypGuH7pfb9P39LeY1yFIR9PO4vwmevQfWNXTNpQQKV/FVfWHe6xtzI9+XiA3Mi+F7fxjd+hCt
VLTWpnxJV/MHn3Jtcb79T085X3GL0B++3X9usCVcsAizXJQFuHnVYwVuD3TIPDYdCQ9rnUFrS2uZ
dv89ltbasy4KMH/zsy4pld+2Oadll4Ey4/9bWK2mD9N4BpOje38v0ouLgLTk4eHm6molK/E2OcvJ
e3+dhTkJzFzvLX6daRucWw/YMiJufTfYtN730qs9tGDZOoWD7DVkJK7gKtQnJYFvty+POXl83DJb
cO2tjh+iEnwsyZ1KdJKTI2SFiLXq1C/Fvz8NzNK+1KMZQWhedQsks8+wfz5acU6WE16CRCWhVUFF
r55pDrKYU7mtLmqRQv3QQFfNjeH9PLGwdi9v5bJ3PkHwO97L2oJ5O2/f3cvfumC+PLffLZgle7kW
BkhFZlgwvQMGZ33bfPNwyBQuJCZKMGCtUXGtjvGi1jbEVSOizKa6LRufspFZF+k1utU1mSkhCyOG
8w7AhNYg8UaJqKVcJz2Sh7Ri6GJKES6tYQXWdszbRLwb6H/6jlmdsUX2/++dsSVr3XKHLhGyjd5Z
fRJhheQZLVwRYTH1N6rKpFeFhglkGpnwd6+Shbn83VfJ6iAs7Oo/YhC+SiACZgpKM97rZH3qu1DQ
3zAPQIa5jH0ryLfSGdzDN1C/snsnZuQlsEnDGmZePNBTYytkc3V1RIGaTGyzm+j9hm1uYrL5uYkE
YvcL7+DdTS3Vw9OuNUHEi5sSXVRnGQ4aqp80Mjrhte52E+lZ2OO7Zlvsmi028r1+QMH2VLxC0Yzq
JRU2E7Z+6yjkVnCeq43yoLGOWhufVpuEgLfgxkdwcvLt0y16ny91e9oiX7Lx0GpGTaZ7SKTRcWOy
yG2JQfFpt8S9RNnPGXeh8wJWFBsEb6y0X+qdChW060ukpgQbvvNLcfCZetmSF4G6XuIado8B1Am1
H1qS4O0Taj6b7CXFaWfTmmzBiOeE33FUfw/cxonwrsAGuBF9utQOJNtfAs5pa7Zn4YQyaIn70FlK
7MZpiej11MCPVfwG2sdp5Pr7/A7CQrbOtLNx5OkyyRW9u/i13XbOXU/HLZ7nKaFPOts/DOzuaJI7
pLfo3eU5o66Ky+Wk8MBNicPYvcNLIAon2nZrmwS/rmxTnnsTHWiuku3x6nQCzJIA4kZ0e9fY/OMe
3Mhk9zxegMvd6WjNGrtlu44+38ow/RkBlTGL6bOGvwN1sl2zfJ+R3rnfdeSQekDTMhwQbKD3h13s
1ayykR26CPe7fM/frGS1E3rDtr+vQDRPyoIMdNrG+9jrgMSkqPyQbhtTiCRdykgfxvtpq1zwy/I7
9KmPz9uEKPhIyPPxQXP9C5M8bl47cnsrniIQyBKRkGoPekGMcWk3TLy3HxKvtXXS24X30LCODWze
Do5xwDALdCReQNyJTGST082A51vZCdw1/ORp/dfuXJKxlh3gdeg8U12NNHaKJ8UDHByvcCNycYDo
oJPvB5tdGi6aX7cPjWdLW9yiMzk2ZSte35qlWLYs/Y9YirXxWRz0dVtVLXq7+fjwReUfjIvBPoAU
klT0m8RmZpGMbh+nPbUVF3sgJ6ITXO6326vTyvCsG62Fm//LaP0yWv+aRmvhO/6em3LNPiwSsL+n
/QTf3RfGHGUtqPRwdslPMHVBbf05BEEJzqaa1Ux0+fnY2L3TO53d2bMz42t2Ozqjg9oT5a9N2wqn
JMTy8G9ekeKvAQvoFI+5JzmSY25nJlOJaY5shzSzEzuyYybY/cY495t+I1CdwaFhFr5G8Ki1Eyo+
ckeN2slvOzZSnew7Zve2tu3tx4BZzLT5SQreEm+whasJpyggVs6An5Y0Y6jTIGaHx5DCq4E1PcYk
JDePCn0s8XMe4sNpcF8yal4WOB3PiXt5VlkLx6gn54Lu5Y4ke+tYPSnuTPc4aXOyv9zfPehICoRk
k8J9uC2IRea3UxvH9PPuFoxdBPkMg8ADnKhGTh155uPxym/o6hXHN14f8Dp3Kp6fn1EN3dLYTpzA
Sd0MzqtKJqdzSpsPC1CFNxWbHN3JWOlypwDdNCx1f35uYz5X5nrhykfmGOZBXSDzj9nrMHodNfHJ
Z17BUc5nctczXuHk06huB7v0cs90S29kk604oJO3ZSRRSnjhkQ2xIyewQyfGdzny65kdsgQTrjDD
CTH9/GeVCxFFJDNiJ7IbmuJ1/LZT0MieN5mb4NVxkxwQ80LrRbzICrg0ojPDBQVdyn66h9Aq/q9e
SG5tD07jzfbE4On7tkxkZ7SBcIc3XcIHw8PgQ8JdRbaPxwDvoTPZ8N6YAY+7sjua7SpbudBdyRGR
CEq93ikZxC7ggWtY9iZmpnBaKm9KSnPgaexwQ6pr0ZuPyqnYV568b10a2gED4JPGZMbtSNt8ExEC
99yu3NzJbGfw2mN7FB2R5Vu80+HE0CxEwy1UuCi48bGEuevZMpGmcCThGNLotsf3qV2wEe/Yo5oM
zDNVsY5bu8VQ7JB3ggMqu4Vt2jo+DTwQnHa+eZAY2Bh7ax85G4v2RL+eLjqHRF7gUfDHuOHa8lk1
FYuE1S9T8Yc1FWiT+rmpWAa7fqcKSWTCVPROA0PR2Lrbw+CPjn8a/3ow+NhLMmwEf0W7911uHyQm
2hN2oO+KdAJKImexk7kCfeoRsGLR2l6k0OK+QTjQsdnOWIT1bGATpjR1tyw/tIfB0+9HrGeV+MjD
ztvpArADhl0R2LkD/DSPL7B7J4riP95SvRDJUb4Pzy1Nt5bXuq2LzecoLtBXHoR8PRT1qfm2c2Dt
7J+bVPAVrIzToqJR9zH6LIdadRWkBPiO7igi+cNA+fHY2drT7PSsxLE4O9p96s2wSiospMK4neQf
OpWITjs3ZcDxwmKqdsoaN3ZCjFuAfwewlIHtM6DI8TWwCzfYRnbqNG7lSt+57U1gWXPY15gVbnjF
/y4DOoX/bnSKcPgCUseqA/4Otlf6zt9B2sROhb8PGebGzqjPBAx4v8tc/ls/frN54b9R4CN0+H+D
bepEW8g8ufiKK0Z2RRs3w31HmJfUgTA2/pvgzhI7s0sH94RnzHEKgEYfd8Ctvs9CPEfm4vOQufx5
eOYi2MZs3hT8fhz+FfeJJynwW/zKb58X/Jzgfwdje+w3GUwuN7sGHAgDCYWIXiZeBp9hD2Ez+A8p
sU7atvHSc3xW7wsP5htna3tsrqXtwEYHNGdu9+bkjIjsuTMDNDyTWOfmmAWVhjTBKdfZODFgv8Ew
7hZvNrpg7XG2Yd0pP11kzFew4etxxByI2CW+XdKW1lRk4J06a1RCQSFhoS1cRk7iQLveZmBuhnMi
MAHHOz+6KhwItePb0yZ1AxxpkzOxDK+1DjIJPxws7C+HH9Why/MUoBzBIYDOz/PEJLo3nfJVg2Ph
0/AA+jE2Ee0Std1twK4KoH5cqAPS3DXPsRsxHPM+zjWfwimZsLdsaBNRDSOJkoyFLFBBhYPhatRy
K6/ZN3vDvTpUOCprHGOHAWeojBuvacLuJUfDQzcYoMYusez5/gI7G8BPiaPQAECo3WZneQO55U9o
YmBwy7h9tuk2qOfiyO2wQXC3rLY7ViC1VdrGCS0LuLZlExx9PSEGsgYzvdn4OOfhl22QCvcaT9k2
e8mV79Un/alh01OAldmwZG/u+42HuLqgMw+0iUzhfmVkh1QOO8zOvdPbwgFTC88zcIFSuxS2o5va
9BXkWfT1NaWnZ5TT6dXN8TEmNzcDeYbX52PCaLeJb/Qj23FvTyIzOfMUS0Ou+VUq/KPAtSy4hyBT
xAWfn2+tTc2QBmF8mVX2sLEuA8ywiZGq4E9PWFp8SjVm4tdrB/kmd9gUuwITw20hHy0fU1NhHUwE
PbUEq4PtAbxCem9wlG242WImuTteYPgHyhcTquVYQj6NKZxlLAcIIMO4znYFP5MabuEZroSBU7b6
vYDUUO7isehRZhqdMDB7Gm54eo/YlmsrdnYRXLwWdgInwsfaz/EBXBsegRtqBT+1MIUG0+0QbyOs
pCy0N/jLMr30LiJZpnTUEnKM/digTvKWrats+S0m4RuWe6h8U6CC8hafjPc89uAbujji8HGCDaRa
HajeXWuOxCByvZdgYLtjsDPwfeuJthKRYKNSvnd1euBuqrYvne8S6W5gxVh+8eapwqpxOwaP1cmd
ZNu5ECyBLU5O003n1lcg0zw0LoTh8DNuDWGJd1Ba3HDLHMMCFziruK2D54vcZsJRgvhAmGGBNO9i
PMlX8lW07x6ko3ZI9oGnHfu7wh2JgL+ybJ4iRWb10kJswG0ht8MSwb1xK4uTIXET7FsdtvDHewv4
LtirpEbEpMKHxbLZBI6JTcZniScY4VvvJHuk4e3g4LeQzu3xN8NlT3Vv3MEyu+lVYPN7bDdI2DIk
7lobHmx+E7AUPjby0nfDXe12rILfGcG+JXh/rAI7dk2YlxibeMKhPWM1PdaUwq2usTwxT5jB0G2+
pwhqSiafEMdh//MQKHYlD9lQrEKkS7l3i6+9w2e6RqqVH53cNPPsOv8X0ow48isAeWokYxGdYiHC
Z3Cjiwk5TgHvmLvo7MW7vH3YoLCEbeJpVdguDEaIVS0hP97BrRZhYS13QLhVvh6BhXSMPU/SGm9m
LIDvjpeYTKDpjf0zOdwT75BiHTFq/M9He0asYCHmUAjfwny7WjDYFsLUACOSYszBU3eZ3cHMeT7N
EM5grrASMpg2HvAi8ARilBcwWrw/D3c6TyQUFhzbyXg7it5GZiPgLY2HYSd4ITbz24eTbnu3pZaX
H0WAJfPbfqsdMF086U7CR+GEg9z2r3QUB7CUjj4zPXy+LUUTcNUfB+pIyrsEt8CDCO1oMgWf/HBN
bnxPOONg3mU3/Wbc8YOZLzj+DmAuwjtypwJOiZOzaMODwRmb6Dsi78Zr0P4QEZxD+OCzEcNoy85e
dgz7iS/kCE7B4IYIAeF0YAiyPfoeL0p3Ezk5pelLh0S1idntUAipMH8Wi7CUWxdiAxWhz1jHGCA+
2uoZbCMYZx4hV3d8tHEqItjBWr/mx5BwzX+X/9SkUG3EvzUvduUzPzl5NBi6CKMQDeK3KZbdikO4
GmMvG+9/xdi/Yuz/avCQ1sKJRboezZLovhyQjYvh/PKDo4GT98jNpHxYA2WuBy/8bt4BAH4FL7+C
l1/By6/g5VfwMv4ftN9+0aDHM6A/C10WlR1JyLLA4uYbUAPkpD3XgE+80gS4do0FQOhvusZ6ELYo
FfwKwn4FYb+CMPhdv4Kwf34QtupFLwpVf5cXbazY42WLhihWSWaNqJSAzO2t7lF6vHCe75ULXljl
yDHUHwmSFajuam81xBKxqYG88cxUW0YdQ0OuaUYehue3f2SNgNMz2dMLz8sm9KWwiPh8N2+R3ka/
pK25A9IG0AagI0CPBQsAf+MJGZ7z+JFn3fH4eA33tfqki1rHH/dJV8tfb5X0d5HRv2j5C2yRXzk8
IPzjVExgG/y/7H3XkttYlu2v9A+gAubAPc6BI5n0TP+CSAvvPb5+1qGqrzJBNREVU3OrOqZDKqmU
KfH4bdfeawoh78oWfWraml1+ROsQr2Mxt/v79/vBeEVQNQP44R5fyE1E028AE+zwq8RC6yzehzjU
cjRfjyPdFfirlYGg+i1Hd4ASrNJduqscbV8/iHtpK236A7nNrRwB7QLIERXpqgqhJbrf79/QtYvu
EdWM6R6hqHE1rvglMKmr0SlMGaH+xs4QHfVtwciWA8CshckgIT2ca9+m+NctHVdPMVUPn58nn56Q
BsBcOfM9MA+fyAFIWEOExB7oNIx7Btvk7Jv7GwS+1w11jff30AD2A5k/RP/vS/MeqQ3EBWW2YEA4
gQpp2O/sO2z1h3vsxXmP8MmgBDj/DQYqOLxfz0z+Oor+5WQmvn0cRHqkRQ0BVpn9uEHKx3jurN7M
6KNK7VsU4jyASJYee3p7rmV3AF6m1poC/7IGguYONTIW6DRMkK9QlrZrkVyxUySvQitAYgJrCRFz
vX8H1GY479onsC+h9TlHv3OGk14Y1V9WMjGqe9Ary72IfIDynD+6H4BZO91KPQUvygHtwQ79HuQ4
Ke19k/FuKwavU7TK5kaqbrQTigMJ6BdCVk3Tv2ZvCpJ8JgcsNtjYXFR4GSgcFA+K1Xa0fbp+AhKD
eV6b98RQ15sKrWZdvA205w2Qp/1gKdDEeBOQMzI9GmxAvXOX2IkdW5wZnaKTvwG5LDJ3ATJCLKbN
8MHX53QusLs2p4lZD7oUIkU5y60gQ0UMZKKQCpHseq0Bx8XyeQDE0GpxxpoYNcr4BSsDEkh46OwV
sEuomEJmE1nA6pyUkXDnQ0wVmBjkiDqkMOMNckawmlJHfkKJ6gzyGL2AZvaUff+LXA7R01gNOMyf
ZQs0zJclaZE32DDIz4CULcsOsPxQCuBSZ3lHBl9qkYlz75H7AR6t3jE0WnUX43eW3mZJZhfpZ5ZO
Z3Amlv5mIHt23wMjQfbdKXPLI6Z08G5L/aYgZoEu5Qg8D4sQ8OsKGczKDNY9onQvym60Fgzyoxk5
1D0SvzhFDYnTCnm/1j6n0xCEZjOOl/0ZlqSbEfBrZMfwCq0lrXiYCCkSxZ+50928v7vW5+fd+iNx
jvs0omlK8f4gowITv/h4g6dP3ayAUGPRcRbzZnqf/Qr6deTn0BJ62SzYn1kWiMXKkV5EcL0855OR
sv0fXi9x0tmtIWngDhKufEL5MwYB9boLtr3dnbQoKMueBdQ3AogSCN7VChLjlBsDzY07nt4l5t3d
KTMT+7xCyMTD+3uK2jsmRa+/g19biD9lyrlA88s94vs0aKUGEy2O8Y4osLqANHNaJ2MoMKfEIY1r
8WFm0Dltea4Q+zLqf7Tl/y9tOXsfJpD9P+U+zAljcRLs/+tey5zYPSMDv1zc/4jdv5fYnVhIfzOt
PmcoiX+BoTRndIoTQ+nvYnTOmf3TbrV/X7NfZdGEC1MVjT5ZRzEZhQkT6ShnhYemIzD1tMNzC+TO
LusXy116qjbCAiBv8wNICiumH9HGgyUH7IHZ3AFGbwQrmBeLZAVsDwXYB+7dW2/ITgUsGXpWOYo9
bjJEYkIKoF67ic64itRgVQb+nQ7LO4gM/5A74PgJD2VBDzE8PRRrzpiys8ub+Gf/Zss7839cnB46
tAsCeieDEIuVInzRGFpSJQG6taJYdjDS2wYQGfKgmo/MNGdY2N6EMW6Ut3A/4IBEi+hGOWNFC6PZ
MBxoaLMyEdBFKiAzoWCMjBlujxUPmOEOICs72ehw+RnkqEGGnAEuAeUxJJwpepY7oMykmUA7xZEF
W2+s64bc7OIm1sK/1eKkXyK/v5zc5N0NfOSlIrroOggTyPTmcI+4xv0j/Ghg73hEQRxnTxBxaY1z
dHLv7A85ymUEA/7IjDvB1Na1OzR5IoWLTkaxjJns7OXqdP0MZ5c50Zn/i8uU2Y5eW+dE/8lSFihN
iVBNYTEsabQdEaSxA0ivVxZ8eV1uRfrytHY81I8Gq+UWIRt0p8F3dq8AO+KvZQZiaCysMFjPklMt
iZ3sxbWyUG60RXLyapotru8em9G1GU+0I4jr1UzrMWP0trVvENC7/vFnDsBrnz9x82swnmWiCulR
gkUXxUCDEd2/smIyYU0MHr+nQGDKC4bQZEj02BQWtnDDYOPMg/dt3zxWaI/9WaIqHxGLbi0ZAoSD
SyUjPo5WSQFOo21nucfrE5/ZF33q//YKz/kj9iU5PKF07DDnYP9aa/x8nFPigLzo/VoqMMBNjSpi
UFCY6JZlZIjtIYTK0Vt2M0b43q+Iq9pL6qCSLcUXZPsVdCj0Az8/9uh1c1fSpxw2bUkxSxS0sQih
Dy98VdIjdCEKnE6I432CyQmwvM+Z05XYLlw53SnXFZePXMj7WASkyoDJP+r0sUAAmEWLnzfsK60J
8iHId1YEtX5ih8c5JTWvH9bcu9MnYvzv/+6mrBl/9N3NXd+JwG3+9Os7Ebr/ntd3Iq7/t67vjHac
UuP9Ie04J4DPkawv5tvfRgCLv94VJKJUcOUwhhfIni8TTyNOqGSlI86rj/KkysnQuAfBxgfIOuME
E+UO8s5ELQVLUs1ULgg8ExiXgu3n4JMEaTzWYsZJPeprE6PYhqgoGlELO1ibc2evXWJJixRgewbn
11FM1aPZFHCeJxmFUK835ckDXXJBQZ0H5kGzQE0Xk/DoqSEtWtN9AiTd3m7BQW6I5meIVYBr/IZH
+jekCapyMlMyTjz+d1j2Dis1ChGwD2x+AYIRCopWVPycWKA1tMRFBP8nsUMrAcQa30T1hwgDWjR5
UzRfmB1d4BvXhS36bs5szsQjGIoAXShdnIypopJ6QDENk/g3GVTPALOS/ZGH6N888+dqGlZbg2pj
fEWlj//MYrEq7B615ZLNdERGWW3As45/WeDLzGpilTisHpF92nNB8b0fP/w9+zvoHwyn8BYlYADx
M5h/jmQGUoaWiOSgRlFtaPQo72JZdrTcYn8G3B8VSSgLV1Ex0J4LLMAEhu9YKdWdH+h9YSVAQfXo
R3N9y/6Ffvp5nSb6KfGEpMkiXCceXlJBXz26LIzjLYhOmGlY0dS02RfYHUmsdPn8/DCYD5KBznU5
jJ6Xl3d0sIEOD+n74XMV4Nbnho/LkJhzZzt78ZmF++XV/V+6+L9sG6VpP09xolSL0k3bPMEpns15
FqlgP9ihMfMttG+Xt6ghQi0RCsjPRn+A8719fQXvLz183t+j9cDHh4beTxH8YXfJLDzU065Xn5+f
qCU8LYxPDulYdrgrkbL3bJxQohegRCdHHV7qoMCN5WvD1cm3Bjoj82ZXN9Ho/16rmxdaE13/H6E1
K7QmruFfJrRmLYWJj/mnWgq/NLR1gRdAaCOI4OH+Li9dVwnioYcuhJaq8Nw9uPDQVhlEwupFsUFb
u5qR0b9sOat9GXKy3EDkaiUUMaSvCu89r6ErhVaCgKV+JT7KT1uhdZJQKM0oShIbJHy0JwJajZKI
ggPqsevQaL9I0srg+HyftOJr7hdGmw6lI6tRRfWu5edm/EuD4eeMycSUS8Iokt0KghOdSFrU4QKS
4xv5UqLDBvHBGoW9ixxtQO5eGChhtfXQn39GA5+j/BcG3ZcpTAy6pFTBPU0wBTjWTEQfPYsVyrF2
djFlbWFY3aAHnNAB1tXpMwYW4roNIDKr6NoMJlZT0jdV5BeYwYZ5x++HDWuIuLPR069mXW3uViE9
zAw5t+9Ts+PP3/dzJ/Nrq57YE1Xe1B3HYdWCXcCSAy6sMBD7QqijAKygcEa8F9YYAZ18WtqZW9Tx
MdMwoYcUaILABEBiWOBImPUrI+yPKAdASp/313fq17Luy/WYqPZeazlOTDHNe2jrV2ZhwiqD2YmQ
BjNpH02nNdCPKKd71mTxjaCxEGvb6GxL5oewwu7F4pZZAmzqHYvHGChEv7//PH1en+nsRWZn/sVA
+/Mv8uyRTjTpX3Skc2KSsZZ93ai/XkzOvdaJXE+8SOqiHHcwoZv9enH93sx8+BTb/Mc+/Ew0ceWV
n/ERXy5l2Esy73ZQSXgtFR6wgDYlaExiRJvwoaZrVgUfGPE2A6SqQcsx9NdAu6+cbtGcgSGe3lnG
4cm6vuK5Nz1F/v51b1qYMSKmTeT/DCNiRhudN+/Lif0J2mj2kkxkbDIGipqX7JLwBlqJeQDywlqC
BqgM1vqW6QSOPvcmfH5HBohuQAAkst0tsIgOsIwn1OYbM5bJ7Jym0vTvMKeJfP0zH9MfosP8r6aq
y5c4eEn/QZvy46X5R/b5j1P9UgcgtX+rvnNd/i2pL5kI+NfUl9usrP2PMv3H5qXEIl9+xX3JPuEH
96VAlN9AOA2bQQPxsgqe+n9yXwqE/IYvgbAG1JgguJVxqX4nvxT532QZtN88L4DiUgFj5v8jvxTI
b4IgimAmA+M7UYhG/gj35USi4PNB4g6yHEEAkxtYMCe6RACFcta7cr+PuFIyeU54VqMCTDApr4IE
Oh0Nv0Ra7ctu7X+I+6+chsyU+6IEMKYqKqBX1kRZkBVhKm/zSlNTCXzA+7FtWjvgwZ7pF6DavD7K
lO+bDSMRDQpFA42zjv++63UhD+MuEYV2Xwp+uvbDZDH6YW/GIxHNkOtb6leit4m6aNmn2kmJc8+Z
mcHF5oqyJjAiYUFirNbnrNgX2ZlpbTOM41DutawGKW8e6XaXy7LN6y1aW1ZytEoSHnFY3wPuuGjF
JReBUE3K9HgRCSVaCSvlcNP4UrQRasG78drce5WU1p/ZqampyPMiozwWJVVlJKig8vu+U/zok1AR
SLoPpdS3lTSECZ16nNOlibwYxbGFtzdWBAQFxTbgALvnx/xJ8P3QSMj4XoPh9i0Va2kb8mWxSty4
3/huqC9iUW1sUIdLTu5poQ1u43xB+GbfKUP3KEjgWNNkfcAxCK0R1Xz6rIT9aeYIJolHLE0TsP1n
ZnEQeSsTjzJNBm5oJRLvZT0iqyIVekMd5WDNd15l6GXMGw0puy0Bb7PlpwNvpzqIF65PghmQ3+47
mqyioz0BlbQo6mC0/b69WaV0oKYPo32X1uJNHMsPIdi6LalTGntQd/roIVOtlHPdGy8fgKzpkB46
D85dwhjfv49b83rVKmni7Tt18I1REx5iv0FLoFDmTDes9EVQ+yfVlZFN8KLK5MqWo9dXPvVlUSCk
Q/YxQi7IOV0jkzeYCnqWhkqq70BaVTmqxwFLX4zq0UuDztLAeu4Iw4l44a4SB+QrwKxaBaVrC42I
0D6oUm4iqfBtrY2HQ1RqCz8A7XbKocFcLTzWsWjU6IGkjvpMvfWFgJJBaIl0kkgY/bfMTxRrVJO8
6zlR35WBrp4GuWuteijcGbtTYPv/7V7g0zUJ+6MRWeDVqWkl9lnmZao27oIwWfZewzm9gEsKrBFt
Ijm0hbrsX6ScvAYNGgyNykCTRlNnhPHU/eF5RcDQmsrOR2K0ad9vCReVftpmo7hLJZffynm75sc+
fmprHaVYbg7GyUICq7cIWiyFhnz7KsuF4ptNrmq4OEWUPcnyxq/0LjPqiAfySpPB8J7KZUVdNSRo
dVsXTJeQ8nlsSunj+g2bmsRs+prK6OUFDYqMVyeGmZcRRS4jnd/5ibwuucB7qiTcrRB86mgdJQwt
4ICNHm5AxZJt1ICoLu371l2qrcxLNvEjcM8PvvAsd0q1AQzDRa8mafA2qcuPc/pg4lthrqIkCyov
o3oOROrTNmei3kdJlbb1TgqT4ijKcu10havCrI0Em+M8NL5tU/UmHfL+LslybGAiZAhutBpEbRG2
lRGRNA9pnoT1jlOlwvbTVG9/PNo/ZMJtgrcyq8BTMTXWvrGW7/7NGM0ZIeC/NuuMLIt+acrhX/0w
5ThBVn+TRAHsgoomy0T5actxkHG/aQS2mgYtitQP/9OY4zSwn/OopJRw5KLCq+zg/0llLgq/6WjE
zeuEiIIEA1H8I+YcUyU/RYqsQncrMqwNWeKhaHDbvj9mVe7lRild6VhxIuKXkVcaxM9Up5apC5wk
rjcdup4K4zijaL+LzPPAqortAWOuBHtHmEiRBDFTufJKcgQNYWZmqo9EtjrOWSrsU74tD5YybF9w
v0vI9eMVfV+enLZhkzQ1fxg5acOpxYcrcKgt4vpV1L17JExXqsDPiOnvjxYrm4w5UWFZFZd5H/L8
ofJdmvge2ipWCTrJ8d5ey8uZwb5bjD8GI+Cz50WU1kI1TLYx4xIXgheD+WnHmzqKOUH8Gw1mgIrV
U8J3vv3lhu9/bN1XU3yig84DyhCdMMIlAuL7qZHcNpVUurUqHkovOoouqdalWyzTKFp6XHdbkoFb
BiJCMWThNlu5Hv0ZC2FShnOegCrLgqCCnFSH2mXb/9VGlvKh1OtMPGAoad0QcRvoWe4UXKcuuqxB
Ylup0BqxzURT8dP6FNmt2CDAmqfhQxCkS25ZV229ub4tF2eOpvkEtrus8XCKYMN8n5QHLSnkcaDu
R9KgbLMaBgpcOvp95uq40Ppi7o5d7gIGlDVNhbGhwS2annvZKpWiFaOyT2XdMwYtOJUCdyMkeWHn
4YCGn7U43sZp31O/4Ay5Q9fArgPVTz7kSxG61uST7OQ16px1cCFPMC/0TpB0tItRVbDHft8IXuyj
LtFHdZ/xKGGM5SW4A56TsCksGJ6C4yv8uinHcDHEQjmTZ/7lnuhE4RVFglTUpm31ythTq6bF2KpX
rRM1/NRhyd8JXm9jtv2Dqjc7v0Zf01EuiUUk4i11ZLQyVYIL1Q7DWu9d0fzj90JXATKCn6Tq2hkU
8eWyciLkq1eIOKa8jPa8phdG7TUfEUee0koTZ27hdPMZgaKmSUzWwUXH9n/f/C5wXQLvST5qevOi
F+KyzDm75Yrbvhef/bG+6wO0kk/HWcN0Ksx1qDdJgBrT4ROCL3hy6l3g56hiHoUj0U+BmtFI80yS
SNRbeehbitoINOttaiqja7FLaBgEpjRXSn1WGF9F/XkOIoG2FaBWcfW+Lz7zSomMnSgcW1TXblSw
r0mvRLQbZSuXBu7Cp6rYfbBQODDGGnlm+Et3pCH5o+JpOo2JeIrLYIg9DtPwPhVil29CswDTeNka
nLpSUsNtaIg22C9KaarCiszlAifWLe4YO4kvuzC5AnXmJS4/YPgOfeuEhScu2sAcA5AA7zpu4d0R
gfqlUY53MfpzPqbxvkKx8Mf1Sz/xIy8nMbkOTZik8Ox44dgoiSEXT62IRgcabNX+LeUPOS5IqSOc
P5A512SqDc+rl1h4DB68QtSJ6m35MvCGIBaPBIwivkF4RhbceIbSO+14dD10vpYWUA006jZh1dOy
ex6zbUpWQ2d38a0KOlcCJJ108hszyVcBWSaR4SkbUVxc36KzXXVxW/FeJGhuqDEyvSYy15RZJAnH
qLR7gMdaulN6U+uNDA1kkQAE2QO4JyIrPcGIL97az2opp2gV3sMui+08dYpmWwhU1GmKPgsmb8v3
VWY2vtGolAiG3izEceZqTxy/H8dKBB5CBtaipk+NqdzX3ISTWvEYoZA/Wgwvpbj2WsqlTyo60idG
4FF1ERBM3ipCC20URu8wdnc96EtSEyGeGWl3Tu5P9/DrfCan3QuZn2Zcg/mA7SUxBs9Qt1q78dAo
J7AV1eoR/I82lbeUKtPv7aS4C6WFMKCxSLPznhMIoviQ8Dcyv+ADyqHBDv8QdLTMLLFYqeC/KwlK
+Z08cBTEDx4j7RC7C6Wk/BGkjtevA3sQ11YykV06X9cNV2Nng/G51he6asfAEGgvzXAvSfvrY11Y
cDqBgFSgJuFfIFoxDbEQzpd1PSXCUa9BTijZCfrpuwt9oz+rYJC9PtgkVYY7MxlssrIOrEGqr+Ke
N8BESvhJ69IKFCSzVUvNVnJC9XQV+Q6JbtrWkFyDg/3Uj8cAeBOw4IW7ttmiwQSfg36nQIvjjMoH
fj1G4F6lFRrExLQBCPMUnECEWgAF8EhsFHVFyib0AxDtcVTqbitpMbYbP7RCYibDWvJM/OPgTclM
nzuK6er6ki/MkB9L1mUWyoLLN9X5sDYJR9JBOA6ODrxqYSRoNP4mPXaKUYm2GziIj7eqGfjrIjLK
YuaVnvOt3+4S23EoYfwGbQAD+bse5LqY6GGOHdc9J0QndnSCHk0mgeUUnVpUwRrCbSo7GUIedi8v
/Njo3xGo6TSzFmiabToECVy7C0IqhvesDUpMXaBnkkPamgRvLV6P1b2WUXISF6iDlCKr/CjQuDt5
1LOjxxlCZvsABWm3o3DD5+iNpmVmOkuB+j0U9vu9gkUFD1hE8eAZSfzFsKrySldHD5sco3f4aERA
/L7wkJ73CrJ/udEIm8KzxX6VIh+8bVpaK1QCcreyQ8XkKwdhwOunrn6PG19OaKJ43boVkqrvhaM2
GAHyjeJ9SNYdmB126CPTxpui3rXBrlVWTXgjKCukMBqOiie5pD7qshQahZRAfnpm5ZppCtfF7HEo
KfV2mm/4mdG8VvfqW24OR/8gvyguVU+4Xe64tBWglGOaabQ8arb7qIhUuhci6imUfEK1aDLt7pMt
bAB9p+9D1AIldtcaImdI+Feima+49+t7McFx/L4XiN/CQ1ORcLoIW/EKslRcJxy5k76T38J3XTLk
10S8qcmSF2yFsxuI63W5kj/KkXohLXZYe/ICQ1x/BLY9e+EEM9nWR8nK75PbYil/lltcOT6h6WOj
GTWUzltwTNfuDQLA3AFEFMtszpuYunTnZ6zzggi7ViMaPwnCi2qc1b2ORWBzSzCfoDSspMmWQ9/6
0sllKkQLHJv6UYOXNYVXgR7k17fxXIc9fcnMySOIYMDnPl+5L3e8q3QuUXxfPPrvKQD/dz66+DtR
Y+roIddRRGXizo51G0JTDg3+UaTaTXWbHnGgzTLJzZTQmMCz2dR3nU81lBlwzvUZTnh/fxy0rJzT
VXC44EV9lzV6opa5omGPQGILfHFM+1vof/lghYFR7WvUSv8PB5wItzJOGk5hNyst4UpQ5SMFsxdP
B1ACDHTcELSCh1WXztiVs+uc3IU0Sl0tYXfBvRvfapF22+ZDuxUO4Uv7ot/HM/bzhRsH0f1lV6cp
KE5Jfh/Nu3fRSgysxS/iu+wzou9gFr44N9gk5+ONteJXMly3AQy5/VJqDG/YZRkqBwYUTGSPvpoA
5hlT2FMZMOi8TTgj1+wAGti9bdRFJu71cZG7W172qFzek3RDcN1aeF7yzi1OWT/Xk/yXBszX/RG/
3zo/5LhGCiBqCxAy+OZwl2aLDJQQAZUQ+35DeioN5y4es1Mu3uLPm65MAolpV8eK52NMF+cg0GGw
ON1OqxNsTM61pDtONdNj6FEsXd67+dxD+5W6Q1yFF5Hdh+c0bdnAeV1KmjERj+4n/+INK/dJF6z0
Nb8RCOXqXZDM2NbnMN7Fen8OOM1Ei16bVnpWiEdFt0TN7CND1u1kuE2xdrmgLZ57ABYt8UaFnRXx
ii1mM1vOZMe1GUwuZlvqFZFULLm9LcHu3Jg+OHADOkS312XKhe3NzAeIMl7VWERzil/zvbLrB9fl
T10Pn7GkcbMaCrtNXJr7Ig30p+vDXcYpJuNN1xU1qVoGGC8arFhbNIlVt04MakfFGEH6l5h1YorF
IVbNCM7zXXuowGptBdHMCc8te/KIOqQY3a7FNDRhpYGgBLxE1UrwnoLUSLQ/LmUmi548HznMRs31
MRqHHD7aK6LFYGWDCp2XqQcmLmK1yi7ZaIDvaZbXL/mnNKaSt1EkZCPMyKX46YGUJTC5zCgVoxAQ
0kQY38hF+/rxnIOE367dZKbku3CRI7fV8gwzjUEeUxtevvZBqtQ6ISKFW79aetkNcB8DiM1GKpVO
igfRtyKVh7eCbEkOG9sN4AEnppQjmFBuOjCdFtsIlcrgv+FEoweRY7xGAThy6E7D+4YMxaUYPRcb
SgHGGrAycYtMyAwejmqhnpL2/foKBbbXFytUBIlICFYj7TMJPcicHzaBiBW26e4519GSFh3YlGUJ
WhnpSYqWOlz7cR/3Rq3M6dELI5lt7pehp/aCFui8z2Non1iq7oQdNsFoUKaOQkw8BfT5mKuGv1QW
kyEnFkMK3MDv5xmvM37JG327anWbV95VQBz4jaRbajUjrpULcY1BRWCxGA5L5gEM+H6JfI4PFD4c
hBOicHWxJLxTALYiIThjyz7VgVWN6XDPQXLqphiswshWfUdAJK6zRbTNqKE1lwkIkUAplJsh2mly
hqtaYmiSjsrH7knf8CDtIW/c8/Dk4S56+Oja9GMK/xi9LNtjiUw1+BUTQ99oAUWYsRJgsDJDNUB7
Tm2t5w2tyYNWOLW30kqjS+BAzDyls06cXjRRUpDfEyWgSaYooVgPG9GrOf4UjBTjlUhbr9tPNHEZ
bdXd6ejSkJq4BcRo/dcGcM3AxPMpH/oV2H11qt1yR4CbYg0bsIGBR3yL1xZSZTfaInjybqNNgndJ
e9kKNDNuHR/Ip8ruNark1AOlVH+nc1ZDPhtuBdCOlBldY48hDTQqOggVjdjMB19BOP7DRQNI+GiI
CoczJvyFcXW+Bz93YCJka73SqybEfa/EQ53DjXACbqEsX4oElaTc8vrDnnCvQoVNRpsIWZ/TBi5V
sN8IsizLNxVHrYFRqYD9mKFiNzc0sAp+xDEtUASYOiKM5hV8TPhVb+VzGFEoGvc1mosA/ULaIB7N
+lEg/YFKpu9PAVg3PojGUDgBLShVtPUM+CXXF35prLCFy7yi4uMx0DTikhZRLCRlL5xUlEeAgBD1
vBmt3+NXT6Sha9SdOaLXT05Tb+E9XB97Alj6fdO/jD3RF1Iv6T5JMHZQUXKvPvAfWs6uoPzQPnTA
u4SsOZEKd/wJ0Z5KMLwHFzGVRYS99ig/g0P6lVL/uhGTaJun81kX9J1wqhNjBM/hIZENHu1HPVAD
XV/3pUs02fOJFkn1ceCSchRO1ZAutAjBPLxGkwd/qrBWodU5OC42x2+GZkaszI48USJRMvg8isRx
owoTAa4C1a4gdgYhHDwUYHPAoKhRGcyRs14gO8oLefblqCeqJIlCIgHbJZyU5+a+fMIdU15GjYYp
5e65D583isKMewrLZGavf6Wxvx4rEzNfAgFylYSaGmGvZekogbOwNb3C4bcwIKXd8EI+mt7JJZz0
OHOdJjjPf15ulm4H2gxJ3YmtqsdqLbUdLyAfYoTgrpUMbrBL15H12hyeFa2ljX9bZo+pOlISvgXe
abgb81UpPRWCQBNh30XIwCAXi1SgiybZoqGIA5WC0pDEChkW6/pG/fr6/5zuRNb4bi60NUY+uQgC
ECOHnqmWrnCP9GNTzIV5f6njWXALGDhANaf1mXXMMRKuXDiltVUoaCSW94aABtQMarD2c466gZ37
q9nQp8Tu98U1/DLw5DYUXKbljZxhlTDbYwodiLRREZmxaGlobU1o05pJa44PSIREol1zhtKgZNNE
YaaOvj+S1YBDuAF41fSj5dDfiEiG1w4JbUlZK+qhJScPrajbZdut5GYz9o5bzQjsX6rFnyuYVm1q
aSBwVVLgWhGjRmS6xP1ANHQIn+oemGvYO5F5/WZchiSZuFKAGUE1rSqSKUAjFkaSdTUsMl9dSqNM
y3BdCQ38j9Qk8VJszAokj+Dw5I2SLIYqsXv4gIJkKGi9Xdpxei8nmzjeIOgmool9sOvHjSYaLWdK
Ii3zZdFtVHhNavZQ8k8BmD9ba4wfY7Is06WoLWL07IjGdZ7ENI8LKw0RLxcRUxGOvrsOqtPMYi/e
ARIAEqAoCsLjgBFPIY5DIAe+0sMQ0PNNBtOOaGCnrBFm1pzkvtSXan0I8x1ea5LceMlSDe0xRlr2
IFc0V6gbGWludIGpf9Q6GmQJg+UnZiSaDWw1GGEwHrYcZ5UItKfw225qJ4/RDSQerL60K3XZPYro
OQLViw2p0ZMvPVxf3jmL++0BTJY3UQCcPA51W2F5BJ03GniIRoX+Vi+awYHcu0ULcvRFQXeT8oAo
sipi4y1PvSEyAlI2AY+yTHOsjRga6JxFC21X9O4zBGmxaDXYJsnJFCMUjIpz8hxgYytJ0J+apKeS
pyQ2umpRq1TXDN435W2iGkJoYGtKzZQ9IxltJXpJGqsWNwixV4HZiCYytmVCG5QkFzToKeCj9XNf
0PwZ7msp2nE+UsU1iGaX8kOur6/v1aVpxPYKxSSE5zXEjaalE6UQCEDaeDCNiDWINu9HdKz3qZfT
GpAgFJcTo2r2XrEame3dr5R6Jph5Ia0mE5gYpWUrdrVSwP7TwoVW3OX1VlUMVbzp3JknfunXTkaa
WmK5LAETBWObd60aruUwPArKQVSXRU6bbKW7i6i8UQMzy8xqrtmdcCHSJoNPLC8+kYreZXeyQB+6
wVBiU8dl6Fc8K4pYV+1S9m25t1x3FZSOEG690lFKQwcnAdTiXOjsEoAxmc3EOBtLkgpu6AunJL2p
1YWG7ERjkVP2DtxeAfhANWeTXVgokwEnTxKIHlKOIpYPgGM6vBftMtE8qkgPfHJMB7OoDk3yiF2H
6eL21fL6Jb90fID7EHkAm3RVAWL2AvhViXGfjiQ6JUCjw/jWUkrqJLBqfXxy1QwN8FDDA+eyefYK
3b+JmPtVyVJnViq8oVSWZWco3W1XJqlBhuFTEwGiFgTuo6yVZ9h8gyMlw5vv2e3YqRtorNuxKssZ
Y+vCusQiJLjLqPeSUVo17XjHUvWqFAjRqUwZqEIpequH2nKu79VlPATuuKAgcgr8BtJz5+9/sSVr
tZe40FP9U6EpT32WjKC7rgHwzWqkmCJXsABVXuuQaoCnIXPaIKkutXNrvRRL51kAPor2W6ix0SYB
kr7UMs9zB/+k9EhlRpVnaoUSGmlTKUtSmpkG2NR/s/clS3LrypL/8va4RgIEQS7eJskcalCpNFSm
dDY06eqIBDiAAziAX/+cdbutlczqop1e90bayIQkxggPd4/QY5DY+FGpT4Q8dop+EY370o9y3ti9
y2n44z0JoPkBa4qCEAHWEMQvq7i+mabGZEmSfpkwSNzI4ks2dWLnmPT32LabEpfVWVmG414IFGwh
9oMsuhouDyruzKHGtw/s0afSPbjMZFFj6EtSpLui9uTJUNbu66r80eTIpJijyUPnzN/0gFe8HgTZ
eX7d7NOi/DcKoGnf81MzMGSbk8ciiYvF5VCpZT4vNqLeNQdo+fFLFQIqORCXmLPWY1urIQkD8+Ez
nVD6mBvAh61beYcwye8SU3zgRLh3VTqZXUPKLA7SkhzSFjWkusmbnfD12eom30mH3tE6SI8sePAz
S2Il0ICF92jOwdnW+q5sXBAIOa80KwpeiwOon68i5tEmfUJF6nyZfPcpK53d2HgqHgPZPcwq+Upk
Tj7Rck5RdZ/Eqcjqal911DmqYHziqjYP0wSwEPTSRytLe9czN6oT/kGC172zjpM9J/jOqO9nRAE+
H54ypx+he3NUpEs1R++f4PVth6/xQcAKfXCKfR8qnNVda/xehZI73ZdBhWi9nWH2U9JJBBeV2PNW
goilvgnf7Q9oiJNFSQoijShzsOA0Yra26qd7QkagUagsV3mXPCkJCC6d/QP6XUSQsjafDBUaQZCF
+dtQo30YaZMY6iO6kQesayGgSoMsCsEXzl8oFjbzdWLrjFM4hGUdflZ1qx+IHF8oQs3SF08cGynS
ft1FhexPfAZWyiY+PpUZCC3MDfL7ws33/UjUPSvUDomqjkF3UjFleO5fZ/z/61v+S+Du+b/rWw5S
SShZKiONvfv136//+n/rWkTwLxx/CFoWnu34d2f++7/Ak/iXD+IlbnUBVk6wADf/S51MXPovSOMg
LUQMCrECePtXghaEqHgEwJhaMjPK/omg5QYeQpgLnQceuIU2sagnr/dUExTScOz8s2WNvYcoofs2
ZB75WXUt/5ixav6Y+6WNE+RrTwQ7/i6fsikaG1o8WzOimvnHlD3/5xl5XzDh4bOg2XZA9vQhQlkd
Vzy2WeqMRJw9qtid8bTZdYXSD94swt0QBmZHiK4ATdNgX8giBRWxplFi8nIDiV0HGJiYRSogsDio
+ojXN/mPlz+ZKUuqsHfPSdUW+yzNuji3c3d6/3tfOzH88ZoK0FXwwVBPYymRfK7rqbbwSWLokJwJ
XrPI4wzNi0oHDoqZAMspMcFx8s0DLoY5ot08/j3VLVqHJVzc+SpX4JO1xaF0m/44lSl4UNWc3gVj
kpyqIaRH08kiTsphevALMh3yuvEOrpN1L6Wpy2oHoCzce1WLp5HRLXX2+uJ9/bJF+LKIuah3Ezpx
a2g5oIR8JlX1UPcEOED7pF352FTI8UR1giJ651se1xpWXZmMmAVlrkelfGpOWYoI3EkOuJ92tBIQ
cuuDUuI06eGL4chJSXIkFJkD2UBqb5cdRgIuLAEC+AWAt7vC8CjufzYaE5wz6jcnEuThztbNVsnr
zVFAAYJ4UgjEUqv8p5wS7QeyCs6W9zwSCuxj24lpI1K74Va+cqEQ6SNMBtQPidj14U5ZozNa0OwC
ga/81LsgZaD31gTqaJ4W3ae28xrnwAIlz7atezwJdGw/ZIHTisiHFLLZm5aOMyRSTdrv6tkv9b4M
7aw2fucbs0E9MDUgkoeOOlgzePKiLTpwF5KzqmuyDwkY3dR2fONqeeuoYR96mHDHQ2CxPtFj3Tpp
ZkhyhijEPQ1a1g8NdWrU1bjB880RpnSq2ytVd8e5moLImoZ+CZu8+s6ptDFBJBqNbSYPVle/JDS5
pxGJ1LMyfr7zs8FEtvcZioUdGHvzMMeq9t2D7csq1jlEdaWdp3uqqP6nqMWyzB7yIOqChbdEnNfL
XJWSUtBd0JAtKcb71uJL4GzwEy9Qfgz8qop6XQyHfgKdWDV5+6ESutlpXXifiQK5snfAQ+Uy37rL
l6fj6moDUQRaK4qiLiJgRJXXP4tPKZA0ZdJLSr30YZIugkLisIcggfDctqgx4lprP3Rl18fv36qr
FEUEy8ggbAO6BKQHpd/1yIbNvS8zlV7KoHyESN7/IoiC40gCNZvyu40Qc3mS1t+JDBSVegraIca7
Ho2PUCaA559dwiIHSKEFyKojQ2c/XXZx3dQAQWXDNh6ONYKCT1yU2YunxBI7vBrq/PE8pdBlB6EO
g3MCxepTJmsRVcyrIupV+hvkoWJvverC+nk+8mEcNk7s8kmrT4aU0INoBFl2iFfy+pOVO+fwoqlx
f6UDh7lC8Vfm6CoqbL5VzbmBopcPhVLLhziOhjB7WQ3VwPmFF1yGZzK0PfpmNp1/TOFu8nNo+uzU
sPFRjIE4uWPzM0CV7VPSu6e5nXgcpuL34JRobsp8/cwk/aufkvlEGu874ipxmAntd5bmA/jAFTkU
Xv4790L5xDzIztwq55GCtwtsEpL2gffsMjvW2dehMoDKUARweyIeZKfl3gZt/TC7wNHo7O890T83
Rdje6ZJAa6Jl+cNqHkbG4eZOt2N6mLqaxGGrOhRAZgaOuXU2rro3dqRYRCceQxBJ4c9xvTyd4BMb
6kmcIV0MD3QAiF6WCfqVNiWaufrgBg9luUU0fGNHghYWLOkj0CUIO68HVTx1alb7ITQY2n+cBp/F
rqjIqcRdeqet5VE6g/kOMqcA03HsNw7EG1sywFWDEAqZEZCJ1Sk03LHMFDn2ScacXV9S81yz9JNb
ar0RGd7ghfj/A7oECAslCA/JcvH9cfZamSs/tFl49uVcPQe908dMMifu/A5+2RkfD7lox2gMLIvy
AeRQ34x2A1q4QaaWH8FgwINQGcRDsYYWprIbR8I1ORe69OLWCP1Y1m5zzNtygjMEa+/pXLBHaqU9
AWAID32ms1PnNNkGEvfGZYtFB/MaDzi8YNZInMwHb+K6Fuepc4ujh9B0Fyqtn5Tln83suPv37/Y3
9jY43jB4RWSJEusaC4Na1xuqigXnVoLyX0MPf1CBdh4Js/6xUJY+jaH/6/0xbwIUfJaHLAyPGWgT
kC5fL/hYjO3suWNw7pzM31tZ/WinPNh4tG4QeST00InhEYFpk7PYDFyPYgSS+9yM8qIJcFk9N7BF
yZm9G0ff/5yItju5LJzu07LBe9Z28pi5lNzXMjRPJRqY7AfAFFtbfV22xW+CFhcv5CJeX/yLrn9T
4VTw1NEdQou+qiBSs8OjGsY5dvOkOBlunWPGmN0nspGAAoPxvhvd8QiA0G4s+xv7HXZWeAQWEwjE
buuQWWu3KFOt5QXmVmAxF5k5Qcg+fETamvwlOB32chLVUQNMPPGszO+rAczjpsrM8f3NcBvWAHmG
sB7wGH4LkvTrKYEtnEOnpJEXTlSjY2ty92vjpkiFuyKb0DgGAZ9BESvNLiboNduINm50DrBjQULq
LQEfuM3IHa/H9ya0cRvCYbgkeTNHuqZsP8LpJgo81PUQnY6nkSTDBcAsCt75DO1jEjbgrVbBRSXe
9NhPQ/cX98P6Y+7R9EtvHZTETdHedzPeQhCZy2fZBV1c+RnZ9X4idoOd2lNTUAiHSu4eVQiDgApe
NLEq2iGGqY6/8X7dXikgCuBGQayOQhxw5utPdHWRWe065aXRyRTXbUGPgaJ+rJtwOHYTnTbm9PZ8
I7FGoArzC7EYSa12OW+LuatBzb7wcpDA/ObuyEjmbbxQt+kY5D2AFEKc7yWzFKth/Kaoijlk+mJ9
G+zSht/TMoQ8Qs/TninL4maeelSMK/Kx5GN6bGT3a5TU+bfKC3kXmLI4VEEnz5SzZOO3LTfYdUCH
DB0yOFziyH5uoixdFsSUtMovVKYsrlKdx7rV7JNTQ9P2T88PaqyIkxEnYDSI7q4Xt2V9PVFNq8ts
q+p5bHX9s7eqAfmuHo9ZF8hPLjX9QcIWYeuGvb3NwFgHMAHmOiRVMF64HnoE36GbaVdc4IBJv6Qc
FwQTENw6xrfoaT7qnyoBiwGRo/5l4AYai4DA1qUDO+f9Objd4EuyBtUhWBYMfiPLhvwjgmhGnqEf
HK8uBA6BkTsk5c6HwFJUYb3rnHqLi3WLxeAC5D6gvoVbCNLfKkPktCxURcvqItk8XQyfFWSVjnkw
rIMXXSCGT4074qCXLVqBUQVsZSqbnaMa+iimAi3JErgChBmy4yoryb2sJ0Q2amQ7Xsj0A2pfPeoo
Pj/yMrCxgqZ+F9p+emB+3X6qGzhpvD99tzEAbnFMHZrRLED4OpNPdeEk0A9ml24ai6+dEhBUeWkQ
D00bHgfatfHMVbAVcS2TdH1GgBpw2GVgHvHnmhRT6iCQWVKoCx7L/DkpXHGvkwF1D/5X4P9snard
l0TZBzWXw5OqxJbC7faWgnQMIGGABxD3/mum9Mem6Qx1xlCVxQXvo4k9CwOrMauHjbm9vQkwCrhs
2JwoBeGtud6atnTE7Dciv3hOB6JKNg0PuarFEWZuW248bw6FyNUJF8IzCmXXQ7WZL6axL4pLoXW5
60TSxEyxF8Whnnp/w7wRW/nIzT0YweH+XYj810OFEjo4bvPyMqapOLjABg6kb7qTGNm4C3LiH/uu
/0YEtFrWWPPc5xNq2v2Y7Vvfk/uwCseNFPp2NeFWBsBgEeUiuFoLj2U+kdZTJX5R0oXHEhheNIdk
K1G/PSmQrAswm3zIDfGorqZYuIlra3csL5BpyMdBDD7kaFN16HRWnkKv5zE84ceN2+1mXWGdirpF
CGMb6GLQcPZ6smHxz4o5C+wFHmp/97zNDkOXUxgMdObzxrrenEkMBQtSBM2osaLmv0rFHCcNjJPr
+dKXhdxPfjjsgaYC/k6b6j6F8+OOzKD0ZWzqH6seNct+9LacUG9WEh4yuMlxKOHxB2rF6jfQJS4N
Eo9eRgHNQSUG0JbgyrhxLm9WciEkLd+J5hAuRXnkelIBAzWVQ1h9GWgr70jn8kdnsmMMJsR8SFWQ
nExTq41zc/1OIcJEoQnz6oD5APwY7oXXg+auN7Z9EHYvKfcf3V596sZFhZK5Z1mVv99fS3o9j/8Z
DAZr6OAhsKD43deDWc+a0q3T/qWE5VCxE4bXIHa0+RGKAREZHdpjERgfhGXcD2Hreh9T2P3tc0H4
HR6Z4WH2wYxwVOLv+srYyM2G7piXpoVECwLMtrfDZ1cUYYTcSR2DygbHhnc8arpu2ngrVmYb+JYA
ZnRYKgeICMhk60aIEkeOzMncn21NyvuS5PDZxh75kBRNiZZkku5DC84bI0251ylQEnBdOpjPoCTi
8UKcjaBy73heva8CNYCpijc0L6v87IiiOvbN2D5hSwf3xcSDvenG/AtBALsPGog8Zw/SayUkeUAN
4/ekwunYVAm7UCUgbnDAPA5AwgfTfmo0gC6R33uwnXoIUtS754y7e1k4NRido4h9F7ji+8t8s8qY
GdBYlq21RMFrtXthRtc2gejPY6fQUs03bFePGOr9UVax9rIAiPKwaZFPOyjk3Cgyk6wMjZc4ZzsE
FN9v4S42VV7cD3r4Ntt82MEHnR+alvBTIoMCKZCVCHsKuaPIPx67si0Pbe+Duc1EvfHrbufAA0yM
OAIbF95Ta0/QICGtLf0RPy6sIHtzJzdCwSvcOLzr/nCvc7D4JYKpg2cPdabrA1UpWP/KnjvnYEwh
p8MdBjJ830JO5RUfUarGt7pJFuwZM3WEeWn+cigUhzOxEPNxB71z4HYYJXXgwjeE508oM4wbM3EN
Gi7LBPhsgRhgVQ0Yey0U9jI5ODIg7jlXnMfIzEBLlSN0CS4fQHCpplPS8OzYk/RX0OGYvL9Lrh+q
/4yOYAqFMRS+l9rT9QTVic6I9lN6LoJJ3fcCPByZAqMs4f61sRg3NynwKsSs8JEBNopeiqvrOzH1
3NZFxc5IJsqD17tJjDC2ilgNk+wSYfnGxK4K+6/fhhQaQRzs1EIAOKsBGaq+E156Bog+8b7b0mN3
Tsvqj+FCw+FAEWJl4cyDwj67I2T2ItqWyWHu8/w5z9tpIyR46/OBKYBHA28IgYfyeqYzJycSk8PO
cqxtDACc7yYkQDuWGy+uelFtjPfGymLHA/4WqCkiWVhO4B+xMq0MDBcbwc644JMHxIXYQ3pynzzh
lFszvTyC/ycv+M9MLyU451XXAOj5eiye9EE59NjDfafFxxnAcDyM5JM/pv5+9kYBglPtXByhxIEV
hXtqwpZGyFItgJr2KwWpMFY/0WQafuZ7wt0SYjx360F68zfijMGHHnQP0E6uf6NflFk9J557Hgfq
ffZYNX0YO13sbd2nhwC13kOptIj1MKvn98/YMtM3swP+noCUgKOOs1oJgowp9arQxV1H6WHM6Xho
g7m9+8ejAMAAcQ1kJvwVLPvhj/XmAnzWWRLvHJjM3akAAGqXFZu6iNtvwfZdyBqoI8OwZXWmxJSp
MEsLmIcBq9x7uvraesMWDvzG1vUQr6ObAWh4C65+/SkuabUbjJafXT/z71KHpCev19WDj6YBn/75
rMFaDo0OXFxMsPO/HsrmoASxGUOZKktAoESpsmJlv/Hiv7H3gNkuJqiui2LlulKB1Cvz+3byzhKB
znFOhTiWWvFPox3zB6vrCUpjVKpZGzpbR/P1XlntPh8G4IjKASiC2bHa90r7Rg1g/J/dfgqhxkiI
TfaqNOmPosCuhzl+BccQgmYGD1IO6qU1JPgM5Kq590sZ/BshcfOhLvzw4sL5oIrmwU1+kKojn1LG
64+mLoIOjm7iYDwHNXXVCJlEVaHmn5DdKWjMuJP/mI2t3L0PMmQQ0dwHLoBqbf0YzjQ9sGZQeARG
N0fj1Dpof8B6GBAkkTx4qIaA7+FaBV1qwJGO2j6ps9jM9dTuwtbwfycyET/DZkDTuW5mcAJKubHs
Mcsk+rlWgDLjgve13rui85uHtgCEHsmgdX54bBC/iGdqvp/maTzBIJ2YKHd1U8RplndfrGfkF+b1
tYcank6eE9Z9yHSui8gwWzl3rfHEvxe3WYhD6m7cI2Ac5VHNKSBj5XZ5DRcCrR5Cno/hLgklvFj8
yjWPeZNAONEALG+jyanEdztiW6LLCQ3gtS1dkH8sQ6ycFEM377tighddo1nx1CASOy5NawTY8d5s
dr3g7cXkATCoBhXw7DA2I55TPiXVj7kEO8igPJbeVSPF/CXMsl/DZAB2IazD5dtV/lODEp6EoKSv
2qgvRxiv6FCphRCsoUDhc+bIE3X65MuA6Yf6KK+GczoQ/3fYw3NAMqU/LikKhOV40e+GtGp/sWTh
8bOy1jksCgbq7Do/6V9ooaYqRl5iXupmHvOjcU3/LZgCflJ04i5sFlvxK8+K+ZFNHdxv61oYxGZa
DWima6ocYbu0GRwMwcSB9Is3RVR7MLPyhrlGORr2ac9taY7CTh49WYVke+f1CSvBcG7tt6EhVEQO
+kjeFynTE3xqODjsVKVo0lHQpPlOsR+RI7sGrtKly5tIkLaVUOPW3e9RT8DTXNhEmp3jzOwSwJsV
vi7zHEIWJr1HkzoOWidbJfLY86fgIzV1EqF7SPbNLUtmdmgA5R9SU6k+Anzd8Ts9z/r3+zfZdXb8
+gbjpQcVANUzZykcXN9kZB7IABgTNDq8LS+TtqC3hc1E4EaPzQ8ZUZLu+8qTh/eHfSPEBkGaActH
hWypla1ehEJ09ZQlPDnD14l/aGTSXMKKQKQ38PZ30/IELJBe7VMU8uJ67Jt4KLzklJbU+xRwWcEs
BlJ/2yD3w5EM7nPN5MbLuJ4Z1BJxiwtULj0fr+861+jbhDJd5eac80E+5WlX7INBicibO2i58sXY
sKVbgPNbg3I8yIAPgCMC3bteDpi1g4TVlwOiXaEiRQX6UKd03jtomBsexFD9en8d1uHl8pFABVGj
XBaBr6lGQ017O5FmOCdzc2wDZPaTgmtBr932BCrQxoNGr1EnEMmXSANPGep/gD0BLF5/XuNVvmUD
H87jPIwHz59NXIDN+jHTcjgpvAxRBxXynoWyhT+NSk4ZcjwYojEaqVo1sUHpOhJZEe7xwyFwRKkx
IiC/7zOpug9hImw899ZuvIZvLApIC0v08lpUW9MWvKLrwozL8ZxT68Oyxwue3Yy6OOyVe6JNn+yz
kW1x+95YGbZEMkBdUUYGB/p6qoC8jIVpqvEcNm1zsgEhpwEMvx1Yp2OszFBuBP5vjLdwCIOlwwiD
ZGQVPQ15YTqWddM5Tf3PUtEGNdCUR3kd3qeebTdGW379n+EFNgJ83AIAUEsWjxRv9XUwbB+BUE3n
riXQCGcZZANhu5VhvPFN+B6ASYjeAf6tBcADAy07n5rpXJlmjAZuy3sz+p/xHJgHpOhbh/fN4QTW
CoacLmhtq92NcM0RqaTTeVZtCZ8jOD1xkKDvLKl/AXjSG6fpjTkESAY+DaI0AH9r9qKehnFM5sqe
x8DLDqAo64MWqfvyj28IvA4iXGw/3KWAfr1SMPoIErRbsmfH8B+86J9DOvyd2ulvMQ3V/v2xXutP
q20Bai/DdYSqMppPrLKRNAvEVIMzci6F7WOaK3TWFWTeD6rzjlbU2WlExLUjwSDvhkHCL7RiUyyy
Ko26QrKodngWV4gR3v9d68wCgBt0MEhQAc9jr75ea38kSaEsSAun1f5M0mE41IFiMfxmgpOj8eS/
P9QN/LCMBWuRhYoJBQ649NfzjZIclzIJ+nOPEHwHqjb52qBr1eNY+/WedRpUBTaBARrC4sQJXXs/
eV19TOa6uDOIxI//Lz8H9wKQepSBUAO9/jkFzI8d7WUD8ADS3M0UTy8IGotAxpt2dgb21A2agXoP
ph5NJjjf9nMT927VnWRfjRuUqRuo+3V20IFu2fFL8LCanXrQZSoMATwMfvWDM0BhwSeEsiFoCLFP
4T7qZWV1dGwRoBuNHJ4mmYTHJoB5RmJHqO4hHBWzKY8hKrhRQHL6sZuLYM9rTp76riru54JCiw9p
WgTi3wSra0iZTaHHDYLQ8kOvdzoa5QFXYFhtjlLPKr/qw3IYCEigZ1rM0G/pkD3lHlKsLDPOLsjC
JCpQQnjwlHd+f0VXluDLG8xA8MXcQVYHIs4rAPzHZnYG1uKF1sMZVwe8v4mdv4KUivB4ErD0gdgr
7lqo2Efe2GOHPgtHW4bfpUrop36u64vmSuwJQsLISx0JNyVOdmHu8n07otQdMEKgRQixc7nXxX2b
eQe/GRJorODBPIeZfgmKPoBnB0Ndy5ftzs3a/sEF43DHRDbva98bI9Pa4plQ2h0btLjYiOtur00P
hCyKgj7qX4ytySR5ZkCXHaU988DCkYDpEYmn5Bvre3tlLG1zAJAuQgXEWCvKim21M5bSn88p132E
FmZiB/JRddeYkWxcGW98EAT3YESgjLeE8EvQ9eeC+uAXcOM45x48TrgUDzBJCMot3ftbHwRrSLqQ
tXE9Lz0h/xwlRVEWmXjunkF4gfENVE+7uQ6fg9Lt9+/v0NtnFPxosG/RRRJxCGLT65FyJlrUPxqg
74N7cnK3iXy3/FRbfg/jjS0v/9tziNK2C0IYaJgA+G6udiC7bpt07Jz7udiR1DoRega1HxwX+F5i
lHOy2tGXwpm3MJY3PhN0PHCoQY9EYX09oTNpe+TwGTuHYyq+dqn3w80c5xeRIax3hRg3bvI31g9B
CYjGqLQCuA9WwUnnVYGpU8vOTum4MToYiKMMYBFOid+/vL+A2BE3t5uHsAsaOw+7AijZagldf0pb
qxJxzoL0oWvqKtjL1qSPRgOsgh7EE18nZbo88nISfNEGrJF4dIc8iObRr+5DmoBTri2C0N54CHqR
A3EGfCCAxVo46SpDXu+o74Br05dWQKBx6jy3dWPmIX+NVFjDlrgvYYrVtMEAD4pqgiteKjW80aVf
jWrvEYQVeEShut8Fbe/dizEXn0F/xNtF63DXodJ4NkaCpmhTDbQXoSoo6eRUd0J/FklpeogTMg6p
SjN8rscCbh7piInfUeBSXezPGf3ma5dNd2Ky7rfMaz6PfMrbHadGFSAMkeK78nLVHwNIDcwuxVNa
wK3SgkNfS/y2dOrI3SIjh3N3YWSMFj9Ih3vHfOIKVHxgLnagJw9P2NcegfovlKPJ8ziVM6yxRJ28
WJuHIfJ3Z4DmG4Ste6fRCKeybIAHJ+j9Ai66LTj5Lcj9YZQB03Lx5BTG2zU6hO/0JHkPKCUH5Brl
/jh9so0DYI7Psl4wnDR/6NHsEHRGnX93e0t+4nYAAAcZWI37tPBPbj7j3qe1P3Y7rvNs2oVUlX+B
HwQsZsE9eaTtTL5XoIB+bRsPVmW+L2m1K/ByghHUzt0L4NsRzHdQp744zpQ+GJIWx9am5kvnBPNf
riBje+yyyq0xSV4L0M0bZ/8YgOqpYKtpzbT3O8gyX6pZNslHPoZo1AH4JnsiavC3bPjeuEugnQGf
AnVavLLreoYL7LmGgmY+V7KLjPDrE/pVBQeTMXKwOGc7FK5gFeOojaN9+wBwoPcLqxYqJgeZ/PWF
2Uiuiykj4RkWA+3JOrmPGHFTG3F7Xy1yVwCvS0UU1LbVma69OSGDNuSM8Mzcw3mgO9JRE/jbLA0T
uLcVCd9eWBgP8S9knksCt25dMuokEzIYyLkOwFtONExtho49dRAZHrbuq5vrCkOh3AXBU7g8Bcun
//GCugnEoVMryFl2InvIQnfeu0A0Y0cYlHYaRuJUhelnBQXzR+OZ6ndap2Uc8pHFyq/Jliztmm25
RGjLz0G7FtDlUF9dV35Q6esRJlBybtFbMzZZI5+7NrH30ASgYSVLmgOOfrabvZTftzBoiALs7sjM
cgsTeGtjgfiJVxhZJuo2qyDGrUguU5qml5GQPO69GUAlPA42sIA3FhpvMJIeMICghFjLwIBSt3IU
xj/TLIO+hxXZvrOUHv0aNl3vr/QbHwQjA/RAhPsJmIDrlDnhviU66cOzKnrvjqZVHtdo3rbxQSud
y+sC+guMgs6laJgHDOd6P8HCPQ+GHIoej6I3n9PDAGIqy+6AK9juaYjChV9ldD+no7vr9MxhCGHJ
Rvlwxft//RELYwRNBRDtoi62ytxU0+Y5S9vskmQDuPydqJJHZDkwWyilp1OQF5ZnkqLXDqoiff0y
Q0gLTz1BghcaEkhE3p/65RK6TngWoQtkJxDoowPkOuyGLYeTJpmGqFHAwieCviptDnSu+dIeJZFo
wVD0xrnvmjRM//HQKNLhLQ8AJSLzWUvjUxpMU4V784xmmT3aVdUqAlU9jLq8/J537O9Je2T//tcu
qMj118JoIFzsAUAgxlOwSu8U6R1/XtTpzWTZ3wWowIuyoWvOmVcQMBgS+KighIAGg5HPJc0jXYEl
9o8TA8iXwV0E8xUERhAmr7ehr/tQSkMhD3Zgb+0Z1aETGNQH73/qG6DN9TArhGj2QTxRJYZpwhqV
Kl/UO4Gr40E01H0WpCw+5lPQvpQFeLAUzjIxHHLErshl9lS3PoR/vW0+2kYFGynYiru6nADcpHga
UXSmeK/Wi9B3iTv30oFrJvX1Af+s+ODBEgc0vKx+LPw53OeQJMVSlm1UpX0BQHee/iK0maBFVip2
0zHdSD7fmizA3ss9B5YnDIlWG6NtwmROh2mRuLDxmEOSsk+WOJcUFl5IdkDJpUK3QBOMf4NBHH6s
vdGPESfizp9guuMFXbEzYTD+44sR+dtrFQhvbojL63qr6CSlPipMKAMNbNwBLi3jGlK8jVPxiu+v
jgUyxyVYQWIAksnqQclKqBsnWUNHQEr1lTQz+U0lre1eNm7hgCMPQ6gMpeQ47dlcwVS36o/MUejV
VGdMhTvqdeFziHLvJwK2iIi7WqJDipocmHAlk9hAm976uTAawMRA3wK0mq/ucTdLhF/lgbowmwdP
84zyHLF5+oTbHU4KMwgyTJDuMxqwyntuETBkdijvPQc+vLnvdQfdOPXR8aFh5n2rYIsp0TRwAlFh
46C/tauAOcP1A9U02DGuLbCtANSV0Sk41xYWxKQo0QOqoA2M4jvyM52S4Vc2td53nRYGFt0GsTvv
0IYAsFS7eGVArMs1cBzgRf+Mqr6cQVy4IFKhbAW4S9yIrmbVE09N4dnkkFLyaqzi1CPolqTDbGMP
r8Qa/xkLQdwrUgvbz3UgIQl6sof9nJxrJyjvcgo/4trrxgg6Cn/f9DArVhr9FtrMzscu5eWxL5L0
I3gDIxTLfnBkAi6qkwsrLmeASrCrsuy+BBrxuelhJ1sggnkZmsDAlnZ0wIhw8D+ngdqHokezx7Qs
zu9frLfBCkplLAC7C0R3VGdX92o9ZNqBfUp+yUGeOI3/Q9l59UZurWv6rwzmnhvMAThzLlhRJZWq
Sq1OuiHa3WqSizmHXz8Ptb1xulgacQwYsGW7tcjFFb7wBiuwD0qW/fh4kGkJX+/ICehFrGmBOwda
Olviuu4pvdTJ0degx+Qv8BNjTd2zWZeKPSyF2beXIuAf2iIsAw4BQLjXh4wqwnSQfC/6miuB6RaN
rK4lkZYPZZLVG5m9sZeIqR6yvCzXktbLB8vrW0qKDWaSHF8bf0zME1RLZWMnZrW2fOFvKs1BJ5j2
2CdfHhc59FPgP5sd6v3A07BZQzNgLmpC6Tb283QUXwkbTQDPXhh/S9BxU12na7togpsUJ7AV+Vej
4Sp2ZSeK79qy6gHI6EMDuUfPt3mfBQ+dN3jPRmd5WAcZInniHOmpgBpj9KUNPOfSJXl0lHrOIXcc
KFpsUjUPnuBVyFD3owJdKrXRvAfheEWC91mN5o1fVeEP6ptJAPgyZJnUFN0V5thcO0nYryx+xcGO
0qQm3W6TT6VuF5jYoU5brsy6xxvAqVR4U2xeRQLxgP97qsTNd7nwMZkKYzS5Fs6p96aTEIzzH9Do
FIhfL4AKta2Ya1F8NVIlwC03Kdc5Vam/uigLNoz9T1H4E3gOUDxqUFReJlj59XjSpMam6JKA+GOa
a61AkNVGGWml66WzUYe+X0jE3wn8aWlODUCYFZxAc/R61kvWmCuiRrmjUincDLbzNWis4bnt2qDY
WDT8jxD6If4mcSwB+ZFDtHvaNPaW5P9mSqHTYehQ3EbUhLY+HQZntrH5jahnF1L7lcJKeZfqsv6c
2Z2zzbv8YEIeOhB/GGdoA7Kb2f7PIgC7jW1GvpWbsrwbFcPfyANbzemVjpg5q3aURfE27MYXsp4l
I6CbYwiAI9cDaARyM8WYm4XYAMv7WNRoICREj5h7ZdHodsnfEfE/klg75a/pp7p8fa2PP/L/mv7o
zwwv7xAJm/++/rH698/+a7b+Uf+4+mHzplZ2aV7L4em1otL13//FL/r7//z//Y9/a549D/nr//nf
PzO4FdNvowyZ/imHNrXcPhBPK1/Tn8H/OnNqpa/s9/mf/I+Qmqb/i0wQMhPofjQVNSKvf8upSRS/
/0X7mEUL0kVBuJBd+x89NetfcOZYx2wiFAAnDOwfemrWv6bOOvBUdjR/B2/5n0mYnsbPUubv35Py
989/6pfNRYYo901yleDtTVCCMMFne7UWvVKHohuOXdh42yKPqvu6E83JbpFZjcquPTZ93W0Uhe4D
cct4aNIMGJAcxeuuRPdaGHm/1uKKfFsP5K0E+8xtxjg5FKaMw1gQNs9hYqIAmY5fyr75XAzhj070
zTO3nb6TDQRIJYnC8h8f453Xmp0IQPORPaC4Qb19qghym18fQR3pLBIPoIYRYLbvoGHLL3lbuPS4
pd3bg8pWx0keBmfdDIdDXmRLHO23suP/XGI8Ak8A7Jbgbbrhb4iJZmg6gi6HfByDdvvNLob0nBa9
yPYtgMHULvut0nvoTPuw2r9Ner5wGmyv/iqPSnYRXYqjRWYOkN1gEo37JAKN7tK+xiKRXuBPaBTJ
SWhRc+i0yqIgLBvirtegIkjBKO5Mo9IfyrLIsFjJuG/cuhF95RZo07mKGjuE77UEqiqyl3yEZ0Hx
23tDaNLQh5vS8BtXgbIImkEpyv5Ib1p7iv26GElMHalxM70qfithoJpuG+NuCMMdS7++8/QDqMJT
oBaOq3RjVXEXJ+I7FVutXahJzJLT6enYT2xHsN1UWojxrheGiELhxJ2iHgUinD/SOEAi2EIZd0ff
VccfqTOGTVRq/kn4eX+Iwf4UyD5JvWuCnMtWkm3HmVt0kffPdNx4ronuyCrBT2iSWZt1E6uwcsyo
rLpjGYqXmh4CiwFbto+3xYzmNb39xOggqZrEwiknc8b9WXFtPcMvDfK/o5xip1qWXf2WFrjgNz5F
RVEfwGONr6CspE0wyiakIyAY2ySvk+ckzvwQkVGc8piLCeiJTUe7hqUSYR+rSTutHtvnWksLWsqO
JR7NSmAErwz1BqCIfUnIv1KUa50fg5FRa+qDQUaTWAn1T3pvJy9WUr6ERjv6gMqQFXG9aqqdYATZ
0SVGUpamoLquLExXxsgsfrHworWsq2BoP56jd9bvFLIAYIJ5i5TDnIpRjp2aiaDHO6rJ6m9qNOhT
3xVlIh5Wk8C9hdXWM9utXqGXtrLGxvpkBgVO4hXpoLPunsFHlyL+tfBY08K8Pk5gxLI6aNGa9IPn
BLGqquqoy53hmOZ4hkvoPR6jwUzWwCXxA+2QYET2tbsbs7b7Al6VwoUwrP0QR8m3hSfh8pk/CdcG
LenJQYRe8SzEwWvBF2mO+YtEv2dde7HhrxGG4iMBF6KJWmnmVvgZJqFKJg8vVNpx7ckqJjCahHc2
kclecgFAmuuPn+w6zkVvi6WNXgKAGSzXDbgV16u71uKaTNtrL1aU/shVpsk2gghQO0ZzhP13H482
o+y9DUeJgvHYTPwOeXqcP9oXEp73Pv3t9pKoxTduAXlXokYoSpicaRutReGEeHA0v+RGz/ea/K1w
/rJTrQY9PUZuX1ZUxCTbX1i+Uyz/5zJhDlAaoNLD4UbCN48/pd6g4tCZ8qXqteK73scBTJkyXcj5
b+5XFVKUg13lpL4BVmCeU0qSakRN4SuXQa40GkSxtKmKJLgfPdleD+DGcPPVXnILEa/KccIXkXTp
UtR/HbxO88+HRkmd6jakMUBS1/M/OkRDVdoMF6gS/Q6MfL7tdLnaWCp7I7Dsx9axjnZlir3lqXj4
Oa2HjUf0iGIAga7nWIUrayD9Pd37W1P4/xlWzboA07Mhe/PWruNz0CKcP5uojEaNvfjiIP22imrM
XEIb+HqkI+WMDK22qj0r2uRBbTxFYB5WQE2Mh4o4arOwSq+xv38/CWvBJpCkQfpWvfljlep+2veJ
rMUXJUHuCtEzrBdRvlrb68fWEHgeG3BJjETvV6i0yEvfaH5qvc3DH6PP9oiupo2mCjm+9F1Sulpe
yZte1gAIJGnxGVU1CBRprrhhJpSNJ3XFKtTSrU3Xb2nB3pwNlHRYqDShiJnVm4JLDzW8T3spuFgI
0roewfo679N67zVadklFmkEkARiRSl6KTv13GAffq9TY9iUkiK4arTOuitrRHPtx2wVxuXBy3e4n
Hk+ZVjMJOvfy23r64ys1kqOxIER40fwGb3DUsy6dNu6N3vTvFdFx95Ry8yhI1e7NFqcThVbowjNM
S/Lq5OAR0ArRgKWTXJAQXG8n5F1FACorvMi691gMhvyk+0O2oc/m3VW1omDS6gWPdmHlCy2z9z7N
BD6dOnag79/m5o93V/nXfjJ6DAy9fas1LA/0sMKVI1nB1oz9eGEtvBU/b94UAiRhCKqbgL2v33SI
IVTppRAXw4mrVeuJ7q4wMY7xi8S8C2vMHPMKv5ikQa+/M/t6VY52uOtkxPgbqZAOvdy9FEI026Es
0g1ylfhKKH4BlT/T113uDS9VkJggJOsvZpkrW9/U/IUa+btzRhRLb21qMd0EcmGojGXYhBe1acKN
FMHHDWPxTdAAcpVEX4JrTTNyM2NQs7leoT9DvbueMbuXvUYaY3EpAuvZq6J2lyd2sJXH4K9MOA/A
KJcIuLe3KxK7Mkr4UxsPVuxboeWPVWFE4RgHshNehAG7N/bUb3JZeXddGFDCrPC5Ca16W0bZk2M/
Okb2GHZh/ZDVza6k5rFR3Upi5j8+S28nnYoWqcrkksA/zaslqW+18K85Q5QKtV09s76oansZYXCu
Ry9bwurPuDqc3MyA/SZlRxQ6lWiuJ31s86huhjq8pNJoxKuyE3SiJMOHplX2Y/kLF5gzhTiEQUNC
r1jFRznEJbLCEzAYdy0OBegSG/vWH4zPtmfEP5huY1iIN2bckrenRIWMppJhUs5z5p0G8oGkCLtR
XGhpa6e2V8bPddsFd4ETNzg1gczBoSrOYlhzwMgE6R7aFgDmaXUpptA+dUbbPCpOHP+0/QKhNvBo
GKdWZqOv1SrVjmltFA++KQ2XNDbUbx9/0Tf1huuFzYFH54Yy5cR2n0NQLNvLSEFS/xKnw+h6hV1s
YqDBewwQVezYFW1NhqGuEix1134U7UAza/cD6Nhvpqc4+6FTMWTLon1ZYPqkNiJYywpuH7ncAy6w
LFe1o+6gThdbD2OxqhRM3jlPnd7z1nqJD2rWGvqKjPzVTzvpYJRPCCBHnzzDyde6DhC6iCmxI2qI
RypivVoE5q7D4GZbpGaM4LOD0QYFPNBsJEYLc3Oz5+lrUXxHCR0dF9mYIs0/NiCVctm3+lE6D2ic
uGpSAe4DhragPHLj3jEhgsmzaKMBvCFwnyXkDmplmYIY/KWyimGtG7l1p6aY+kTcReuyUehBRjj8
VZIyfhKUsHADC5tTlnfPgZeOR1Cz2SF2YuzP9PyHaiWfm4gOJffsszn0370uCQB8JBu5KtB5VGtv
56nUnPSWT1KU4A7/8aRxbE0pPLV2Cyma60mDRAYEuVKks1ZFkjuW2A44YyB+fjzKO+EC5xB+QjRH
J9Wr+eHoSTnFL9lE+TBkY3mtRVTrIwyHAcJJr+qTAMS17bw0n8T5j0ZpJAv3z6xHO237qaFEV9kk
YFEJca9fVK5RyegHIzkXrfUc5jvLeJQ8rFD/EpjIFbW1qazoHkCX02EpOfQPWuHsur455sFvX8WR
WjgLBZRZ5f3vJwLnAuqCSApxo+snGgtq777cJ+fRr7W95lEUU4ZQxXphMnajH3NvZ6H83BZFwqFT
YZpVm+NK9tpsLSOmstF65CTRNhS/pKryDkMiJa7vG80mV3xBwLUooDptoOuzZ7pMyF7QDkJkY35y
gjXWC4CeyblVNWMzdLRMQweo6sdr5SZL4kNRYX5z3oDTPpdEinHkrml9JGf7TV6o6fxVrEBT9gb4
AB8PdXs/0oWZwms4S4Cw5msiaLHFzpB8OwOJ89fqUAO99JLEDdGZWkWavPTF33m1/xkP7YHZBanq
QpStGUZnEdt3YBY5A7T6voqcib+4ybXgmNr5IdZw5E1MFxRx0aa7boIet8XBX3IvmFb89eekvj/d
IlT5UVmeq8P5SV2X/VDG5zyi25gbFLt0Eey6rA32KmxsjNhxAyHMR6hb6hfzvPeGR5sHBOxURCQd
vl7+Rkk7qzB6cQ51fdyZVll+8obCOlpadwgkOl6QmrRjp0vNpFbTOHttgE6USv5DitrZSE81HQ5D
VCp7X6Y0kXpqv5fywT86tQgfasV7/nix3KYbkAzg0KGmpwPdndezstz0NI3a3rkaB3T+oU6szFYY
61Q35ZUf4yJeWdIps6GmfzzwO4cntQsqN4gZTcWDuYoEglQd68MLztQVhy10kafW1sfPbav+km1/
/FordGe1UtZAtE9ct9hIFh7hduHyBNNKmVAayNHPjiqQToDH2jE4O1X1lOalei4rNXe7NE0XZvmm
3g2VmouVIIe3JcWcy+oMQnQFVhkM1Wd7YeUdJexIOzZSVt1bSfWYp475GLTNOqfX3eRg5EonRuBB
fWwwA1t473e+OQTUyWCFgw8u0Kz8rHaWOTbaEJ41pANdTHCqR9uMjItqj99C9KJLM00+yWh/vnz8
yW9PWoIY6h9ToAcJY67mAzKqKCy1EmfFwwxQQi55BZ1yCZF3e/zxNafyAmUx5HnnDK+sQuIg0tLg
LMq+vXOE360oP+ab0dQ/VcqwAFd+Zw1xsgOaxmOdo3auIKMXZtTVaSbOUuE8x2kZbXH7QYDO0bqF
Qudt8keabKPcjmKgglrB7Jgt1aLrqygW57ZTfmUodmwUTy2/+Hb8Mx5q+RfQoCX9y/dejkH/Daun
jTYLo7IiTNROSOFZEZr0YGrVF98xpX1syq8fr4x3vtlktQbUgnL/JDt5fWoGsHnHirv5BPEEimlc
m3sz7F8btcvvBxmt24+HeydbmmrmrA1CFGZ0Lqul5LFHrUlVTmOQWkcwrOXWDsLxkaYXBQ8DUXLk
8/ZBZI0PNO/sQ0EL6xsw4XUZFtZdGXjqvvSNkRZLafk/m7rud03e/9aCPnoSBX5qyRiFC4DOd74/
R9W0yIhRoDHNPoYaFLZn6pl2KlHKXOdtLi5Spj/UFsFmWkrVuneyJY+SdycKITh659QsqZ/OPszg
hTmE4kI9GVG6G2T/UFfPUfNbk9RXAqp9HSAFMniujn+v3MJ7FDhrWdlB98CPJS7aEZ/tUULLpTZX
YK32omsWzpTbWeEwoSICmZRtCNL7euUkHsBXwfV5VjP53DTOU9XJ2mOh2g+6XCZPXVoEC+HV7Sk2
5akTqITkgprqLOTO82qUisLzzxTSBEQk2F3IczW7j5fobekaveU/hpmXHVIi/i4zLf9sAhQv63Xk
xIfWcPBvtJVvZjx+G8HiJb70UOr9X2Dgl7o4iw8wm1ljQNI7bB3/zOrYSp1mutipyC5J4bbJ1W3r
gNiKnW+Jd/BMH4MnqFcfT8HtoUBYwmpHd5qzixrM9aftvCLSWy3j9MGuxe0EYw3Nb8XXs3VSff14
rLnfO4nUVOiZzDHQ54LqPjtd41rDXleV/bNWiCdZIQiLc8N3hzRR2xVSKFt9EOVvMhcsiShGf1fk
wr6vdTPd6xVHcaRgqE6Y4zxUgy//FnVu4nkbS7Cscrt4zSuPGjvc8C/UF2CEwX3eSVaESL6u98m9
5MCzXnsxipEW5ecNtBMcWft4OArI0FsVCeJH1Y7zrdcm5l+ofyKolA/eN8Bs3oPNR1o4at779uwo
ezqMmRWqs9dT72lF40R5GJ4brCXRtBpfbfrVB0+VtlqrNgfDainAjyGVLQuCIP1s5TMuLgsV4ts4
hSYraTUptjN1FKfr6Y/SRy3rFHxLJTgbLMNVJ6LfzliEu7bsogeynGKNHtKvJK7l3x8vhnfGJYAA
EgRLHPTjHLWiGv3op1Xrn/3cHJBE1bVL1tj+E1D1s0wQd9cDwNynorbuPx74nWorfTzKjeRthBS0
dq/fOJOwAi7oKZxlld4drha/ay8R60RT4xy4bRhyN3bewcmlLzLmLJdBHdSdwmF0EnUQbIwqBB6U
6ydhW5eFR9MY+jqvoq7I+UopFEYBEtTXjxZKaTnViJyTcNQfObWQVf5VBR3wzaRST183+mTW0QN6
W6bbqQmqmNFrBXv5CGJ8iUzzzgk8VVwodUImcOB3XD9KVlZ+aRrCOYVoqPxwMvq4qI9HC6vgNvih
ccjVQihJ7VuZ94KyOKToO3r2KcmaU4tHB+7ITrnr2tJcsjx75xKbMOJgAFFcAik+zf0fC11NRy00
1c47JZTbNpHTiq0PDNUtLLNdF1rWruJcXTITeKd2xAZn9gDJEinDkbkeNS3UEExj4JzkJALlBIHU
WFUZpnSZHn6PhtJyk9YMdnEzcPziA+Ctu9G7aKMdIAFe4C9clxY0ojqXDkhBQ7zNbfl31SxJNrx3
GIHcozbDToQ0MUeCjx0KTaOc2Ccoxsk+UwsT83dkI+pSbb5ygPxIFS1/6OtBPvBU9p1dyOVKNMHP
hR1wm9ojAcPunGyBKZbOg1QnkiSlRonu3Ixp/hXb5/iOBFIQipXdeqDBuzZJ1vaq6X2W9KHDZBmq
OSYoq1xCxy2B56H2wnjopAER5TEOt30eZG6KAtV9HAdLugg3t+dEViWzJmrD7gmNs+uvqwDJ1jIO
k7Nc9M1K7ksq/7X47CDAtupH5x8vYYZDbJ5zmmCMwHp6nD+WcESq4HWe5pNCNwIU45hse8ku1naZ
xlszgBTOpRsvnJc3B8E06MRqQ7ZpklKfvWPJEoZlxKAdlZgVtenYLetkWLiGZswKSpoa8rtM4SQz
5MjW3DSPvNXMZDl3TlEldpRJKGunQHSF2zR3Tmjhv62tE3/XNa9xe59Jd30kn9r2s5pl9Fnye6mP
1r5b/OzDbgcze2vknz0H/eaw5e+LbjHvzAl7mqiXwwuQ+ZzkWaaWPBZJJp1qGgcbK2mfrLEUuykP
egZGF+2xepbWQ+k8WZhlHtokmgIVj96VjLQipX7Z2oeObS5kr7enDaoVfC6+FvkyBoCzAIuMPOp6
5ATODd103Mq9cO+TJN2VbelijxXt9ZxuMCmD/2jLQuwchV2ld0Gzq4FR+W5t2w36lUwaituvPt3I
C2iwcSHsvtk1EPr5zlQQaS9SsJlm949lrPt5WSuBoj4NtOa3SfqXX1+qiYwVh92SPtdtUYicikCD
DUrzS6dANBssQnlm8Mnjcsk2T2Wmn6yw79zijZzv59YhMCv1fop39cwWWLgriOMk8l9aA9dZot+4
/fiEu832kI3lolPJi8HNc9ReP5A9Ng4hiOqcG5hmu76pRiyzZJ8iJeChp2bswmPZOt8xK1J3nQ1b
CkdQFYdeQ+MbFn2yKwyETD2jqJ6R3W5+5iDwR1f2aryCtcb33MGxfwNaVpY4xzefjQenhDgpidCH
v0lT9SgfR5wU9TPCapuxD62VpGYXGnRcFzSAPp6m9wYDuUktiyBkGvB6lsBj+XpcGvo5iaLhwTRw
SvVSuo01fnt7tPKWDNxvdjQvR/FFRyiJXcpauR4PXgvN267h5XAlc3PViddWKy+dcu+OwipEkoWV
CGzvepQkgUpv41pyRr+wX7V5AQDH0RZlDaYldBVGcgJQAeQaRSVuEvm6Hga4tID70VvnRFHbB1mq
m89Z5HfrpuqMJ1tLZaqeCRmGsEbJDSizo0XQwBG31MwO3ATc7A/dAwm0qgIlesqIUCb3gcH7bdWD
9c0eKu9T15Rod/ipPCmIEbWu4oAaDqmc3KVu25f2RrUy/9GKkugzoG+APmFfVXgfeHm1TdFUi1fy
kCH1T1SS3InS7l1f4ucVSM78hxO0+1ymjLtyvFItV6OvBrlbmK0irUQbq2saJB4XIBDMKDfZIYpU
bxBQUbaeHoN9z/2w993Wir01zDPDX9jDN4uTm0rlBJuws9yI89iYrGUMmtyRz3qYhvDD4DLVeaXz
VMhaazQaFjaDdhMVgatHe2mCXxIs46p0/UHrxIjaOu7Hk9LKB9v6rrTaS93YD2EQA1MuXV8cCvsl
C4anLo5cBZx3IeK91iOW4qwomG5Urd6rHSpRFlST37H+SlOYXrFKXzh08yLe1nSVQ09ax+oFQV43
EsF9TiMppWiXSJ/tdqhXrJNLg2dppqQbOZbWdbfQH79JBqa3pP+HmwnUJqDb12/ZELx3cpePJ9xA
yPTVsnro/SL+FY7t88eny7sjQZX4d2OE1u71SJ2vBa0d6OMJtdXhK03uexZ1ejfWdbz5eKTbbJOX
oqBMkgv5BED+7CADEah4plOMp8zon8JK/1nF8cU2AQJmLQJ2KNu5mKv8DktvFxiVG4v43HEpR0G3
zm0K+PKSVdUt1mZ6Ii5F4kikBkmJrl8eYfEQu9xgPAWVhbJ0o+p3mdoGrlXrnu8Cl8s3pdqbuyRW
bBwlE3o15qHCXfCk9VK6thSqJa2Z24+WlkPr7eJyoeF+c0qinKEg3UtozTNyLl8/YCaT/FmZpZyk
0RF3hl0QAUbVeeHD3BQgGIW4dvoy9EnQIb8epe2cGhKGKp8i8r6tonaQLQcnNu46YlG3Djz7e5M5
Zy1z1L0ZQ3b0RhmMHASV3WRgHbDlG+sIs/JXF0yIqDAM+JSRgr6wpCcLy+gNgXJ1pBNt8q24fDnP
ibdneyMSeq7ogdScLJNbsHVEuLN0TFISZYTaL/dVfHBQ3jiGmMe7UJLlHRl8cO7TMvji+Vp5jqEw
YmVVmpxSYOmUPo18tywd5PHKZlgFeeVAyWuSVUuD3c1Cy9+1jSVZroaEidtmOmUzOca9V8+QNtTG
rZMm1c9IrXTWDFLcd4Xh+QhjDvUudWKscpQOOtBghVvKCOod67zbBLUo1/2ghgeaj6/JEDa7Ntfq
T+HQ2VspDC72oDgsxFwJX7pedhBxz7ItDf1+47XGI7f2QwVHf9dIyZIv1kz2kfwDxWAo0DSzp+ST
CO16OeRRGcqRVvcnM1O52Ryj9i9IQ7ud740A/wt53VcDmsnCe6T7bp1CXR/ugQ+G53Is7JOWk3U2
iRXusGXDo15zsvu6CaB0VH7/mIMvuR+8yHrVlURbU/CX3ULKqz0iz+3Cwr69K2gkEPzzF8gfyh3X
L4L6QWQMQdCdSqNTkA0mEWH5trsyVeRXVtfPog69xK2Htt5GfaksIRWmfTNbqZNQIFoXkzIGOfz1
+ElBj6OSk/akCmF9UaQK3LPV24e+IyIlABl2igiLz43hVy+VRJbS9OW6UrzO9Rs7XH+8y99KyrOn
gZgF5ApdgAl4OzvsBl9T2yavrRMsPnGHUAI4V3s0rAezH55G/KFbng7ts0i0GqV2Uf1Imqz5qTTx
8ETDoXrWWjyrEoLDoyhl54LITHY/aKn1KFVJcgp0J9rCEMM4Kse9hN602NYjrlDI05HaOEPC9VoF
dNUTvTTu1LA2XwarCD6leY4G3McvexOWTGhNUOhE59TSblq/meZT8izt5qQpebkVSSVOYG7EDgSw
sioLtD4/Hu+GPoQ2HD1mypCgqcHdzNVPOgD2uaKm9knxpGprQWN/IYHwj6GTV6cmKuW1KJVmy+pv
d3o/oisb6+2vJrCyH6Dwyg0nqrpSB0hzHz/YzQVCAYEGOH1p4Ea3mcrQakJP0dM65QVNzjbKzLtc
7ZY0f6Zr6Gpp0TWZkm16xaQp6ChcL3RNSYWshqNzctT62GaIadVqd4DLqPz18eu8PxCZIgVEkBTz
RqpIAiNuA9M5YWWTHk0LazBI/tUur9Qlnbfb7JSXAsw3ddvfiuTT1P6RmyPQrA22GtsnqR2SX2kq
tAs5qPzdRFro5IgxeIiH8JsmxcUai7IpQEwcdBEGw3XGpHqRJEmAzM3N/ZAMCVeLJNAolNp9RxLe
uholRZhAhvP68Qzd3OVvBGFa2yrMfzqGs6cemtgWWVvbJznFw6KXFXzdQw0Bsx4NhYfIHpyjZKTD
57GIgoWb+aaszNATZJuFQD2DrXA9YW1mBCR6kXNCZFFs5O7JQuR23dmIgNRm4EaDt1R9eu9lEdmk
pkHd9dY1oDT8UIsQtTyxO6M17grmus1T/5HPiooN7Lzgwaa3VLtm0C9VmN4AELNFT12KTU/flObN
PLXsS1x2oqyyT3U4KJ/wVe1cLWjq9Vja2TFqG2UbVp6zHeyyzl3ftse1gcDzKtUqfxv2BWGDX7QP
nVHSqisG+WUUE00GFdsCqecmIYNEitotRxiRTVTLD6OBdpghgnatxNxagTdI5dogZ92MEDn3dR1Y
b4wEf8MiqKEbDTGOluVwkup+5VPMqVaVkGo82/My3aCJqWOL4jgw/6M03JdyGB6wy8gRnYQ9rNve
nZcW+Z3w2/oonAhR4aLTNZcCR4hTYT+szEbWnj9evG/i/tdzCid+QgoRg8BHMWZVAVEGWHg0kXbK
JM1wu7CFy1gk1TFMRgxYjBrtrpqpvSem/1zUsbIStRmucwPkDbHiJ/S3cCeAhwePtQEn4CVddbQ8
rFGxclwCK9yeRTwrGAWwjxTWMEu7Xu5KazZSFcZ0v+JK+eHZ6UYb4XT7Y/j08azcXmY0IZAFlKf2
EP84u7h7REDB/dTaSRnPBKuAVDvL2tdq/jyYykLIdHtfMMAEHOXOBKw2P2CtDPkULTa0E2i59lGp
amOFRZu0/sdvxOXMR6KUDgRnDvQxexX5OF3STsWgEn+1jbzB+uuvQEc+1vJAHnw83DsvBZad1j5H
OQicuZd3oSRNYev0KUepo89pNR4tNa9rFr7TLcSQIi3vhRKdzeWEJPX1ihiysmtM8oOT7PsvRoNZ
ojt4SuhWci1c2czvw6FHBLuPy42oEv2iBtGnj9/0Lc6YbSBaIsBEiODBNcmzRRn39dgpxaid6jGK
NloSd/sxDe1zbXgX4BTDdxh5XAlGmcVflNxE7Zmqfe/A/G7EoB1LNfgaGkN3hMHQ3BdD12+lWkas
yY6yrZN71dlXMt8NRr298+KOwl1b3Q+x7tZ+CU+7UvOV3Sb3IoKaEwPYzjYWOBq3hMG8Lv0wOIhU
yZZir6mGN3tnvOBpmnBPky3Pk2QUpjDUdhr9FCaN6Y6W1T/EGSGWFsXqybfs4mspOWcqUpx4dAqA
NShW+/3jib9JNYgG4O8RapFEw06dzbsR+BSlsUc+2ZCT7hrDaKhLJ/p9ltjNOknrH7VRp1vQyiez
GLTdx4O/cxJpBtbCXPfACOiZX6+7TEHsqbNy7RQHxoPa1mrsonB4bPQSSPLHQ72zlci80ayD2Yyu
wLwYrVjhMEgis09ZN4R/+U76UrSBvLCK39tIfEbiSC5YChPWdCL+EXpJZi5LksYo2mBCsIk7XCgc
bj86olMLqRIPFuq4mOelFmbu3msRwdv5+EVvQwuFohB8CtTACDWNWe4WCUmzGy1xTuiFP6j68KgO
SXIxJwHYociSB0dwJSZ5uxBDvTO/kBimeg/x9CQQc/3mY10hYpUQ4GZJpGxzx1c2fi4txevvjoIR
NWc9ixWM8PUoiZK0GAF4zkmCeHqOQ/lBU/r48vEMvpMTQQ9jf0/0/KlfMptCo/GdqulN+5TH2pku
oe8qEHgOWpDnDzgPFE9apg9H3Wq/IBItX9ADN7ZeZVXbWE+7u8jy60Nj1AsX3O1GVSmpwgRGCgOz
gDlct1AGekbgsk6tPrxIbVXfiwL6oOdkLRZQch2tNLODHi44gg6Sp9sLd9HtuuJ2dRgeaya+75xN
WNqyr0QKWYXu1cOhS7tsXdVFiMXopajWpZSma4qWS9Cm6YNeH5FwBAispn4LIgnzmykOQtkeCsU6
WWP2LY5a4GboWWSdeKJ1+0OT2n9oZUIRiSo9uTCNVzTGJkOT6yUWtZHiYzc0nojNmt1QGuEuR5Jx
gm+WR8X0t5ZdKjhuIPoOVyHZ2I2hrDtwDCsa981SJead94eeQp7AuQXlbJ4VyVLekaByPDd5amxk
wSXl2iEC6RGdlfsKb45TndrKL9nxJfQLmtWA+rKD9tywgkCufdFlJHZUb0w2hS4H51xDpRp8MlTL
j/fM7cbEiQF+L903/CwQTb6eNYE4qlyoxJSKHv5fzs5jx05sC8NPhEQOUzi5AqeC4wTZbpucM09/
P2rkA6VCvlK7PSjbGzY7rPAH/apb2UPStsHGFlgjXNC5ZonPfG/UIrmybkcBdNxGEt0y18fVNUGl
vg6cKGyGQzo2dwEG3jutmcZ91orywVLal3rC/g0rP+vPx2+7btJbZKmKCNyO3hHh4CJjxA6lJYwV
JLcfpfjsR1N+LlSNBIgSUtTZllCo3z1kPnd61sbHpDbGa6iU5xb64LfaL8wHq0DfkpyvIq0ZszI9
+3KaXqx2K6tenxqEFiIcs9nGhFLe4sDUafjWQiTp7iQL02+/Rj8p76Rd5qn2qBinYIg+JVI9fc+R
vtpYEm/Fk9u9y9jUD9lSc8N5iawR2kmJemvQXcuKbGoi902pFHZsoaglXKbpV5X+V3bDrzwybQBq
50xvLyYFCTubiPOgs1jmeYgejKa2O/Mu0hEVaAK71rrfgqWdP/6g60CEtYvYAhBaNLiom9wurCDI
wQb6gfoYmOqfrAuLxxRJx52ldsHGSOucaM4eYMDP4Q68y8VGEf2oFtKiVx4LaVQPpZIqhz4x8n0N
4GJPncLcCAfWzSvGQtkK7A1R5mzpc/tqmtjQEGkS5bHqPZMyf6oehSSE0xsm+i85s/BLKbPA7ud4
X4tN/ucFe0oi6muiB8J3pEuNQ9WVoZNH+lbQsBIdYxfNWn6U7GcQt7hErgqc7vmoNLrre4+AAoqq
2Odj8CtQvwqptAvRXUIg/a7LsvtcSwYHPR68Kn422vSk+/VdLZx0E8mjVwHSsYC7riU+VvJDaD7p
HYjbICERV3aVhVUQKlADKNyhPjX5sROMrcX+TuTHmxBFGwoq0og1zAfkX5Efyf2U6fxHgS34HFRa
vBOmqrKbqC2efM+Mdzjhel9bXaqxaoSAWm8aAqyvCjIJZLJoGLzliouVhQiYbPmRLrt6H0r3RSI8
pYq1b3v1QUKP9oxT4KePN81bbrDc4KwqgM/0W9AXWES7vtToVTD4ZMMaesZatcemexcg1R7X9T5u
n03Q/qoAJF0MD9OYOW0ANFLPz2mZf/ZF3Smn58EsHFG7BN59ruK5IRTuOOybGOeWRj4lijPEDfJE
zfPHT/7ORcJcwZviGEFjngT79muVYm5kQazILmn18BikefyM3HbkGkUtOdxlXPBG5+81hNCPda1q
ey+Uw109AUT/+EneHEwXc0iBh23ABiX3XV5pA1ZpZhekKnJyE7gD9S4yBadI5Wsc9nsrfpaip7SN
dqYQnMqxObOJQAqMGJmXe2pGVys4yIFw7YrPg3ABOalVnyPhWOEw05m/QvFRQ1avuCpx/qr7Jdbo
GQrB8ucwO+uiwB/xXSOq97336HVIqzWhb/sBQIgm/uXJ2rGUpyc49S9JVlLAa+iDTILxOWuth1k5
gNRli8M/60suwj1MJSn6o+lChQWy8e13ma1wNKnoRLdCnEkVOPZxYtHjL8LQOy2hT2hcx+iVgl9N
szETbSV0O+k+GP5gnDsokuN3LtW0ocfo0Ic1D5M6x065NZXvSPTptpElT+g5uFN2aJpPOdpConb6
+IO+kzwgLgEzghSTow1t1dtXQDcGUbmqnVw10Kb7QJCRPCBbvKaFlx7CSU6OUZ33D23uRUdRqDzA
6HGK+3RftztBE5M7o0vac+B3m0L36xgNAAORJCctEmD60gGs72IFh6JxcocmvEQ1Fsih3msnycQF
b0KinOJu2nwnEB0PBHHdrwY7nIM2RaJtWflr7qXDV0SLNw6R9w5Omr5wa0Ex0LhYWvz2g+ypUQKl
jVhIutSqjItcGpwjuvRPXRqER12vhL1SyWDUqDRfjEDZUllc3/6UPtAanJnITI2+uP07wYq0XAHf
4SvxSUImAIwAjK27KQi2Ao017X8us1DUI6cxIQcsGSOap+VW13ijW5tjd0Fu635Sy+SiQVt78GME
8soemkyVicE3HzBtAwooZcF2wXTHLZzusijhViyUsH2wOln6YQm+cULDXH8Sx8l4UEJP3GBurtvq
lBJY0mCXOOZRCl5MTyvFoVmW1uC2YnqBVjG4YUPj2w5EmXpgqNkJJ7StD4b6VItjcCeGNM5xJR8u
TRf7F/QRkaU2g/GxrtLBldLIfOw1Y98WRnNfxQgek0Edfb9GvyAr42vbIEavI8yycdS+F3nhFIRo
E/gAkBiL2wrHSRX8Wqs8Yru6QyTB2wHjcbtJaR2rUDcGW+81oi7yZPpYQJ6w97g9BYDumYFWlsrj
ILSSUwrKbKxe/f74rFmvW1g/tIs5U8h6uNBuB4mjMSqAoiaupwaZW5r18xha2sMUF/+c+88D0SKd
3Si5NBd1OpjvXqfKdeIavpCdrLL7r0qsS9SHkdNL8X1G7G9XcfrPMk7A1WdjjtnBk8BmeWB1uRdb
kZjmbmhY/mdl0r7JY/CqFjFgFstsT3GQe4ePp3T93eYh4QEosGbIBxYXkAcr20inJncF39Tvkf2R
7xttCxy1jtRmBCD5K9kGfFFDvv1uYq90KSofxDpAP/ZRM5rUXPNob+ipbA+yPODN0MUb23idCepU
WVHIga5GMrgEPBpm5nvhZBRuNmr9kStYeK4LtX2sIvOHVan3tMclatDKeJ97lDg29sOaG8C3/Hv4
+fH+io9DIxKmKK4LdxIrfO2evORBAJXVd9Ze6dsdRcVXL+1OKnD3vP2Zmx3FNLSDquyljBoaZZ9K
Yve4OU7lPV6/NmX172ZRXS10sp1Weg6sLb3G91YC+RZqbjTtIVDNP//rgS0xywpzDEsKxihIN54l
700rjzfm5b2lQMeF/IcrkMN1sbNEEYq0FogFMjixf07CgMmJs8+jmWb2GLXV1ZjULdLiO2MiXQR7
nOMc37TljSuXo15PGK26c3tfB/2qavWzJqS7EMX5qPScCm3ntvuJuMRjVLyklvmcd4LD5X2R+/Sq
KsEx67f2xPp0Bpcwo41YmgD5lpXdYcrHtoilzI3y/kujGzkVEVE/T2qKqkZZbKbF60kAgcfpTDhE
D4aD7fbzFnKFIZ6Qtm7SqdmXOEn8Q1Wa0+dwlIFcySHc9ESN+se4lr1zo1rPGRv6UxaWREMGOoOV
B8bMtnRfeU6bLDxHhTH9SC0teP34QHonVZkB9By8xEeIJy0NuvJQAwhWFUicE7ycakP27pte0WtH
1eOvg9Vcvaw+VDklPlsS9OxTOeE2nZNvbNwB6w9EYjubx8yod5Va5O2ERSY+R0kNelGsUCdVhF44
tLVVHvNCo1so5VtKbet6M+MRdMxHJT3qZWMKxGEZ5VCy3LDzY/S8ymKvNWb0kFbqoTEH6T7v0RVo
wyHabcz4HM/cpmRgUGiIgsGbOyjqYk/KxqRgHW60bhyK2j7MavnYjZpw8WoYHinOvE+BP0AZKhok
0qD0fgv5KRgJ3IEnoPG7PrW25HLeWa3khwChAEWxCN7ypr8Oo1ipBjGlaeOmjayfiGS9i6aV2Y4u
Xf4NsK2175Lh28fzsD4AuSvAxMyFZw3JrEUi04x+X2Kn2FEIJyU1pdhwJgnNs49HWccwIJXeSCLI
ndJ/XARKUakJUZVUpYtYRg1+MK2PplSIT1NghRv91vdeaOYPwc4FIMA3vl3BRZOUo2l6hTuExA0e
mBZqQtW0cc++tSRul89M/QVeweHKvC0VrOCDks5kovcY1XSh9THJzgRQ91mq6Y5ch+W+yLWfxagO
dx06cr+tBkq7YpBhJ1Wc7Vu6CHusmWoc36YfA5HRoZe90IZCr6AlkKBSXejpfhQ69de/fgnWFWkJ
hGGwn9QMb6en0htjBEDhPXZBS50mhreX61l97CvKtx8P9U7SRxAyB5Qi354jf/Ep6hRJX+AwpQvV
40dDlvccVp2372Pfx3fQtOyEk/ukiALNe3OatRibemPhzUP8/Zkw65pDL52qHarY0vJ1cbYxqkxr
mkfqncKhN0N/H1qj+bkzk/CE1Ux46rS6drtAuc+7xN8SH1u1EHAdnq02qI0jiDPTfG6nOxxDIyzM
3nhs0Xy+6025PIelfxi8WepNjPZZxK4OFHUiN4+/ha3unYUO+l9DvvFcCJ3sxEkZHMZA/jp4WX/K
w02L7eWpg5gpaDjabnM1g0t53lB/nTqW78MZGdXw2lnlf0Hfa9RczOosanHuKhWAWSXM2q8bS2MO
fm++C4NSSCVGJeDkt8WgfoYWO5zy6Joqqv/S+xb8Ii1CQSah5WkOcK+RUw1OgiI3DubH2T0S6ine
w3hEwoMqthKC5bU3zwGVHGomc3RCtnU7By1QAiB5ZnjtBetnJDdfU0U7JiY7MivzbmNNzu+2eve/
BltsQXLmkHK9EV7VNjTvPHS4QQqglfvxFK9fCeLi3MoluCUoX92sUufjatSFV7mx0lcz8chB+MpO
NQz4MZNRbuz25RFPmUMCuEgYw05DmWdxxMvUc0Iv4616X/s5aWp81uKmcDAz3bom3x1p7t+QonJz
LU94DDrJ39ohvGIeYmp2hnaXnQydMtkkj1u+mauD/u29iHpB9c5Xirh4rz6GyckRD3tAapxCiQ6K
OXevQiQE+2GYnMlrn4sY1BHlcJg4xl7zx5OYTocijR/GaYRfQVE8IYEhsLGRVTn4in+Pmswl9OON
oH8ZTc3POhPO1RmQx32+eFZk9Awv0q3wGhSjDAEkM5+nRs72RYcORS6G/S4fNW+vFsNW3vneN6HR
pSHlSDZLH/B2A2GMWFVZz8gh7s829qXKXZh4nu2LavaPpKP5JekMz+8JEoUr/nYoAR9krQqR4QpC
I3V6HBscweo37d5Wm3Q+EoDkscyIEpdtTS+IhSbq/OhawGukWRAThsEkPPz7JuVqID1jaSFgMm/i
v85eHZFDKIp9ePUs7zHxvc6tqMleSqEfHkN01M7/z3AzTxelC4xdFhcywB1MTwr2KDQPhEj1P4SY
5d4SzJ9yIg/7jwdb3yvMIPVx+mQ4hBOJ3b4bcqtyEeHGeVUHHDKHKPhdiiVSXW3UH5PUvEZy/Y+x
DUETUgtM5FuFGdTr7YjdhE1eq/a0wVUdXHEyVAekP1u7U8p+43RdVTrmsSDuUOzggJ1h1rdjxZ0G
oSqTNSAbykGuvcNAFXQ3YMm6M/rmIvQYl5qB+VPLX2RfPg3hQ6Je8+FTkF7rCsihepHAMMsB5dBk
OoTCIDuVkX3CdcHDbqg5mImCklS+8dirPJPHpr5HrXKW6QPgM99Nfy24vgj1wSK9dGOMcuwoVfod
OuXErkFk7uJSK75EKAbaetPoj5LYdZdOQuUlMqwtn/X1gcGD0AjDepsZJBK9fRCtaio9ihHnxkdd
uptb86dBCOG0At7eeOn5nW7vW2N2EACmwOFEGrKo9iHjr5VWKgxuFvgoNqEaeBjEKvvy8XJf37e3
oyxeKPeLQq88f6SMaYJNV2QMHEzpGCs0tTy/OH482lvHcPlSsw0b1HQDsYS32PuvDykJCO+YVT26
fiYdhNp7LUzZc+IaUmGAJ8Cl7L8JkX/fSvdZdNX7S1Q+h9HnMXI1714efvmmq0VXOc7sdHTasnMK
/QpMzk2KH3X8s64uaf+f3/jOJCLAc5Dl/8zp59QiZY/HgLWn5GK33rceefHRulgmei4N4t9fm+Lq
DzgH/uwtBZOCCsb1KRIwu5VeFO1JmF5FcU9mK/RPjYVeWHTUyj9Wd+6lz8jmd5QjMd+wjeCPYDm5
ltpddNJnnaGfmY/rfGxn0S/66XEAhaX+YYS/s+xPCkPe9FTCjMtYXyT5S2E9mi0IKHmXISUsgN82
kjO+J/bH87/KbQiWQY3NKsbU5SkfLPY/YgjhEJBLgR5saVG2lvQZGX7tV2MN/l0pBz7y8Kl0hi6h
3ufA+mx0dzHD/vgp3sLkxSogrZjRgkTuKHwvLvw0HkzIXF7vNlWB+YB4iYrTqDU/sJCgUBQkv2kC
Jrsp0X5JZuSI0o9opNKX2S1AnBIrPeXShdN9Un81h/8m6bclnRITPofw2Ko/BJAV+VQ8xPnd0Byi
3Pii5vKTlv4wBrrHKGM4lO027sN1AANEmNyUZgdX7orqq4lBYPR6orhyCP9aCV4FKqdOCEnnoGZa
dodmv61YpbYx7Kqdq7y16cCDzuZwgBwWIblUZkicacPotvi3onFWl8dhQvwy0bzmqEYg8tAe7qSv
oeIdmzRLXuJW0R7CPCmucd6pD03beo4ONPafL2zKMtgFmjNOFYjP4ujK41gLksgX3RpB2hzx6oPa
ZaZDzcwuZyDax8tpfVDOtsyznCp0+xkBensmY5Tsi2OYMxqSt4exaDMIsMMWGGLVHGWyuaU5+mcJ
TQSPF1vHgJ4rS4UMrT0Vzh4ncnMGymwnyUuXpqzBLqCVpjm+JPhO5IPOnKSfuH//0vNCsbOqfkFr
9FjFidMNcO6VydjyqV4f5TOzjludugWJ0zIbDCN+3IzIG8R53tCGxffhvrUATXk4Gr3QY1H+fDzx
68uQf5G5R8sUKDK47tuJR3Sj1KmNi64sQM1urKA+dH4+7BV9K3h+Z4NB0+em0ugkzvyW25GmVJ0C
wQe3YKB3tvNDcI3wflvbC6Z7PzhSVfN+9Vr76eP3W5dB+OQEHcCIQFuDAJtn/K/bSklzwEVBMrk9
9PDPKSjFO3pfOYr70ojRsKC7QVb2uN6Q5KuC8CtvBMSrwrFwGsUHS0Gid+ygpJ51KPC2mFQdplF9
/P3jx1xHrDjlzkwFiiEzsH+x20LsPaKx1hHvULwcZlctPWVlrT8W6hQ6fahFe6Vrt9qf73x7qiBA
kAFek84soQIZWm6V10t8EVLmaZBMyt0YQoAF6DZW2QokyMaDag4EEu4N+dNSyXEURnBapgVoRY70
ndSJ+jWppk9JEU9ALq1G/T3WiHRZRfJEC8DW8cv8VljacFQRVvxWDfGr4nfVoWsU5Z9DNIgpOskc
j0e5Yskhk5O0CuqhqFx6Gz7iSPjPF0ORbpxv7y3DudX3drnM33mxDJOyADmjlZUb1hOwoiQY70wU
/GwJ7uBDowjqIRrKvSg34YFIRN+FRo8WeFa5iEUoe1BZ2SFvxW/wziYnmS1YcCoeth5yvmtu73Qk
sEjeaRcyExTmbveK2bSAsPU2d5v2a4ji10X2quqiJlr/NcvAzGS+BQvSG7X7CTeea4P9yl5Mi+Br
K/aXPv1n60ll1swD3EBZgRYa6f3t8xiNjFa4VhVuAC/tk6r1xeNkRlifh9ZXoY6Ml24EuC+E5r1Q
BYlr6oH+Q0YwFAfC/ksUVjRNSjH597tqVvQBk0jDhAR9eVe1De43bU1LNfGD4jWs8+DQZfG0//hE
WN+I9EW4fwGkI/wA4PP23VtA3E0Jzt41zDS4b6cQ2V99NDdW/7zsll8cA1iQApQA0A5ZnDtJAsxB
LPMSJj4JEWzKcl+a2rTThQCU/RD9Y4dk/qCMRTGayBFf8MVL9ZpZTEMh5y72Ys2d2IpEgL2x0Uhc
H2ucM3R5CVxmL5blVpMb0Sf11gtUOnwfZnn9lA9S8stCgvHjT7TSjeN1qDvNPSzu7Fn37PYbydIU
GIlg1S4XGSoereSdZCM66lE9HnNEIf4rKvkUNs34vRvG0AHn2jqtrMRIRSuvkZFtCZStALPzA83V
qTm+QQnKXMQ3RQMII8JY1q2D/tSqmm1GhWRBF2i92cc8Fp087ZWXgI28yy1xLza9tZvEtv2C8+JM
/VStnG593ttWgHCNhfzuPX/XtOO06TBdRxGXu1Hrvptp1NpoS2Ip31jiuc7DyhGTpprsQAnBzyWp
8vPjyZ7Dg5uVSjuH8GTGc9M05ePeznXRDhNyn6PoijX4FTWYQrQAc+vSSgiFpKkZnjvgmK+5VITn
UBQm5+Ph19+a/ih6aXTK1Zn5tqzKmUlQWVOUSG4ypPGrZ1qnIpqGk5coB6CWwN272jui9/U9K6LY
0fJO3xn4OcgTfnnj1GcbXcDVIudxZsoSfXa8CFY2Nr6kN3SXUsmle59cEtkP7kf4fz/K1NtKOFcn
0TwUDUdYd6wv9G9uZ95rg2bUrFyivJBPV0EzameQaZJ/PMGr8JBRTHxaKcpAlYBKcjsK3IIkQN9e
dGd2sJPITXpScqlHcGwcXLZW9VJqWrcvUVzfuPZWJAE6QVR1SWHnIh5DL14QtHjZmVZTu1g64yuX
xvVXAZuQ3ZD28l3ZSOPJCLQvmQgSMcp9wJN4/bljG5gvo4GpLN3kDu8Q33tJUBs/FR1+v3lVfge0
fiVNF20ptprLaA2pKwQ19zh1mT9qMhNOUEiUTwW6WQdlwJe1L4RDAURil2Sa8I2+iXwYO2vLdWQV
a/K6lGFhq/KLbskiEE/y0Opwvab1WFboolLA2hkThp/RKOEUoFgtwlZGvFU1mo/22/3LqHOPBiwh
tkArO01jMuO0U2sXhb8jsA6j/qxRAhSKDoz0viW2LtXYkfNjWr0ijGP3/aWBjSFkX/0IcHj65Nf1
bj5mC1Wl2Pnk9ShGyMUsgHYSIsysrB9FLx/iJtol+WMTCFggHNBvDlraH1J6KjwFL0uUdsLGMdV4
78tMf4Dw4QOkcz/WHKHJd0HXHyIjOkDFOxlJv4eIu0MOLwWfEFRofmbBaVCzfR0luzlQTOLeSfhr
nraPh1Oj+iA+wasAMDb3ilYdMhNDbH73exEbaPOgJuHOE87At4+JITmx/1PkaQb12MrysfbGY0qR
BAWpqgsiLka48R/vsXX+S4WDBplBYjkXjpc96UyvRZpVleh67WQXwoQBLy6DiLdZ94Iy+u7IbB0H
YrGdrCcV5Bf0HbFdLC+jbvwRlDI/J1pm7Dx6FA6G1f5egHKwqytTeSB921IVXoleACdH94taF2uG
o3/ptGHFpicJiUyNSWvyU1aE5T0yrRJVw164UydfegzEJLQDMN1Sb6p7sWq8fZ0o0h3e19/AOLiZ
QY98VpMpnSmO+oOnWNlVSaetm3d9RgIyoMdPnZe2A43I29NLn9RGqUfAUgXlgt2YDv5hlI3y6ePv
994oM2uBbg2BJ73r21GsQtQ6mIEtXD8TL7EcJVxdRKLt41HeueqIZoCsoY0018SWQWHVZoEnKnV7
xQfJuNAK+yZjhmBXqfx7ECH0KWqK8WN3pDDnxFWNgo0RTbh3+3F4x/xKGzHqunNAcgpEgJ4y6RPk
7EVUk6eVVvlCXFwrK1McJY9718yQ7c5CXzuEZfADk+Ju34Pwc7Kc0EtAe9kJ4+bl43lZz/6M42A+
ULmGf76cFi30hwjjl+w6WcYPS8WhufDFfOMaXA2igoXH/gIdJ5rMqy5JZtU+bh+R4E6obt5DSKT8
Vw/5xmm8CqbmUdA1ZPHDUCIBuF1IUcgyVaRRcAU1n/ZN0hX7Vs+7k1UAhDDNIDq0Ya+fhdE0jgAE
hY0I/U0M4eYywLQMZOisT055hsLn7fiKPGVKpPXao9aHqLHjz2pLA3Y1ZR74OzJPFYoWhULbCinh
myPyaWH632h1ih3GCV6SaJXVcjw6KOJ8iboOJJEvdPgrVoZ8HazIOJn0ne/iuuvtEcv3/ccLYXWB
kv1B6kLZC9OZWQj49unzIU2bptFiN05LaUf1KYNQFVEw6ptjJYVnPWzFrT25uj5RnOGunsVk+WR8
udsxK3WomEZ6PCk2Sk6Dn8m1j9AOMYZc/WWESngecorT0jRpDxhiYHTp6cW5nkLzOKLv6Hw8A6vo
k+Ikm4CHISqkgbyoZliI7HtFOBWQLRADxqdJ+VKiKPxHGAV1Y/evNwSdMzjzUKG5S1YZajBoqhcL
4BVKIYsPRjfjldBR3BhlFX0ya8B0oaHMX5W+yu30thAcRmoFkesZbXaIAoxQY/TLDuic+5/LtA+/
xLkXHCr6Xhsjr083FMFwDsV2C6LjnEXeDh0Pvae2elO4bd9ouyEQ2wcsGCIMCKNDrg7xwYfYaVdJ
kJ8NTA461BqdKFO7nx9/0vWRMKsbceGCoKEKv4SLeUav0qypU1fTAIqgKdIcG81wpGjsn4poHG30
0YtTrvZoLHu1vDEL6y1FUoVGPujJN5WPRUzay9hETGKfunBrAjuDMXVUW63bsQOfoy4295kUbZmq
rWtyoB84f0yRrIYay7IijR7qhMqXKT9ycal7AtRiT6RXpLsmVv1vviCmp0CcYPjnaJ7alH0COx9a
9Nh9PX7Iilh28mYq6D4q4netaNn0cRErd0oiWv+632ZqNZoY0KvpuIIrv10j0ZR1ZjEM4qMqyJ9o
k3dUnFTEe7xu4/pZfQcAGiRB4Fso00LqnnfjX9VyIQUwUeQMNAmukabfDHwnsxztiaqKP3upt9VM
nv+9m4tgHo/Ow1yAmuX3F4t/qtSsotcvPsI9bezAGEJH95Nk461Wx9U8CprR5DqUn6m+3r5VFice
anG9+CgIKULYmMOdZU5smzL7tFHhWgdPjKXCZXkjs3GQLI7GYgilNJ1q8THQ5RdlRtbi7hI7KpCo
32o7dMeuFh+8Qn4J9dqWAdqXdlz51tFPaZdmg/nfx9v6TaZ6OcNYCMxQWJoLhI637660ZhUOVik+
mn4x7jI98PZogUQXKVdaOxE96xiJQXyaPDH6U+hYY9qQkoPvljwpqLY3qbXHUas+Vr7R2HiPZweP
VsVRN5PyhNTkf4OeBCfwk8JRjLXfXhwXu7KSR44pQbnT+jh9DKc8+FHq3vi1Qrz9lOSydteGqu6W
WSM5nOf4r6pdec9FZr1KWbtprzOf3bczQBcTdA7xBhQ2DORvZ8Aw8ihq5QJ6odTqO72HO9530lMc
yY6V99qOMfVd3VcI9ymm75SVUG4EDOtmOWUFzJqIuoAGzeXW20fwdCOS/QwyiJwJF0UT7lvFr/dl
ZQx3KWJ9lzpIfvRTF91lIiKCOEwWEA8iBbONOA3vk4QJVfxJOmJN2/3Rm0TdeXWFQ3MC/z4q/FNF
kHOMuLL3JdHPvpcG8b420+JShkrjiAKy+840QqmcRkV/yLxQtc08Fe4lRSoxXMw46w1Em8Ls+vHq
e+eIRRmEOvks6INq+/I8KQehiNoyhmIzKsJBRYre05UapY1QKjkuw6a9TwWr2lXxdEr66aUpk12i
4H0rdrV2TiOasASBjfdC/9PaUdRwW7NXNk7X9aHHQ0ICIa0ixuAiuP06pg+QqjJrAbC4Wl7qMUAz
MYG6FJmAVMIqGuy6U8SNG2998lGppelEycvi4ltK70WFMBQzIcMtfX96QTSsehCDaKvFN6/tm7U/
s48UQJmzIAgKaIt7FQHnkpdAQUFk/cuj2u/zoY/3TR+VIEo3TQjWpx9FBRS6CKOo74NpmN/6r/vD
1DlptWSU3CguEPimf01NpB3qr3mvCvvSq7AmUMLHsZbkc6QEmhPnCMfLwlDv5CgZXsC9bYV2q687
PxJqXsQWHGw0VG4fKasRATFGpHTQn/vKr9RJ0iL9lebgVHxVDD+N3pYS++rbvg0JpB31HvKcNwHd
v2YBh+hBH3NPcsdQ850G3dNdNOT9v5aAkUGiZzmrvNIkoih++2KiiG51TEPUVSvJP5hTYn5t0W4/
pUKuvHy8j1fBIZEZw9CJYgKhii12SFT0EbrD6OiJVdw+hvFda1U4AVqWkDioCymiQ4t9LyP3foEl
vDH4GiKDy9ebeiTVINotS1DEFGNoFupN6vbo3x3RXvROsWZUFCQkCeYm/lbivi/FV9EMin1XJxI2
BXm3TymK20WveY7v6+PGkb4O2+eHAnfMvMycwiVp3Yw7gYs9SN1QUeszRW1xl+e5dYxxRrFjmkbn
TpSfA21wYjFCtimMT56cbJVV12AwHoPqyKxvQxpBInG7CBQwlTj89ImbldLDKIb+A2Kbyp4oGyST
VOa7BFLHzmrFeDdkuHsncbYRXK33F1EFqQPJA9WElU9GOvkxV0sHSbxVX1RV8M9NhGyWEBTNDjGv
faKUW1v6nbcGqAVCGpKOiEuOOgd8f22wBL3Opk7zxB2LrEKHtbC+V4GAHV0TU7rsTRF4B5WDiIoZ
i7Qu9/VgUST4eFOsd/ntQyziipQaUVxVbeIKcSgcSl2I9kke+Z/+eRTY/fR4aNDCwl/iw9LGkoQ4
jQJX7gNAdqIk7PoMFtPHo7zRUW8vCsowtAzhbaMCSM31dkbDUVTLZswC17f6HZe5ncafEyXcQVY6
DNpXS75G2qVRPqt95hiRaoOita2k3Y0CXsPto+GNCDKHGBWKdhP+kKf4Uckumvq79VUc41/k4JM3
YCsRg71se8esgZqUyYnI/GBm/SeYUPem330uqu85Jmn7qviJ3PG/fy8YgNyBYBu4CJa0ZFg/rd+G
su9iqnJnpoKMWUS9GfHMGctyIk1QhGgJziyBZbyNyOxAhFIGboxy/anQRsPxoOidRis/BILh7/Ho
qJzejCzHAEx3yhJZssFd1Btf9J3VOdO+ADgDniWZW9wONaoeVovAiNt3kUJzA7dBca6Qfrxu1psf
chnrZj4B0KtdnoJFa3V+aGS+m03Vay9O1ktZG82rwEGFDUpokOKwgJ//eVDCaVAqxPWAt5YBfVAD
ogpMtIUmsU7OE04RdyDLMWDxhkMSC92OSHTL6nT9oqTETCSpKn7asNtv90etDgFd4SZDVgWAoKZH
2mfRnJqdmQ3SjmXk34Vlmhw/ftE3H47bxcSogJMAmoCYQ6bidlQrpY9WjlXmNpY75Z4jBRgcagmS
Y6mdQzGY+kMLSTt7HQDhiv1rIpDNqXuvPxfeqaBWpcePTXtGucU2zKcu/K6WlqOP4ykeT5KCPQ38
L8hZaX5Q+sCOlBcpfVCCR8OiDOxr9ZM+SYdRBLReJ4g81nbItWqF6cFr0mONVmYnNbsGvUyjjn+k
IJ/3YwJo1qyE0Aka7IL6qj99PCVzpvT3jFCSoEKH3awxI29ASN7OiDGxt8U+7J8zLodTKWKMVuIG
eRJyUaE3h4hCY3TGPm3VrSPyLWq7GRqxW8BIBO2zoQOlhNuhTSsNJi6l5BmlTNluUKB9aRPtWsmN
f8bAhRaaz1x7ZurtlYjtrbe9eooaoOSpPqKX1aUytrx6eMkBDThZnFqHkiPTwL31Zfofdee1HDeW
relXqah76MCbE6c7YoB0TIoUmUmJkm4QMhQ8Nrx7+vlAVXUzkRrmqK9mOqKNWkVubL/XWr/J8N0a
/A+vD9ZZvQ9tCSJ/e9YdZBWdeT0OQ5CEemVK94TeO1RUir0ALvWuCNN6LRVGtZPaepUacrGSeh4w
4yDba1+XlLvYjpzd0GBx3JJSN0cVv/FO0Y6j3VWrRgTJXabG6oXlfvbQmxE7MPJxJ+EEpfix2GRC
csrW6irt3lcCAgVVrzcwCcRHIOafJb9FhgwVA09WfXETTLbhlqbTesgP+5sSnyqP+4o0xDDoF8oV
y6MU2B6VvTmMnSkcZIpPJz4RkyQcMaj3vgjCdWxK9aoNQv9C5uiXrcCRwd8MEj5V2tNWhiIN836a
vTTGqNjgv8e2K8vm6vUl8SzD8nIVk2QDeAW2W3uOHJb3QpcpqdKkknEfK065MSt99AqkXiFEy1+Q
Btj3iZasEzt9MGeRjrFu13kXF+txQPXXsZtqLbIh2Tm5o+xRW3mssPFx2/AYhlGIVrL9PjbkYdVp
udiTZzc5HYiAkFYpPTVQwnWuW+Vbx8+MXRgWuadMUrIhOWt4upxZSHc2yL5hVO3lpa4/2ImZenpi
letYttMLN9fZdmYgGAUqChyuvEOfF+OLN2RU9JPT4BN4z1tnbWwQfPdGr7uK1qT5rwdP3IQrOH7v
is/NU3T0L1xh85JZzMIMrwe4M6cjiRJPJxul5UYNq0a9B/C5g8apV9bK1LcK4cLr833GFnvuJqgL
FKlgooP0Pm0J20U7Y/er98Vbe2tuk9thU1wpG6jWbrBWXHmTedq2+NCtrXtja+3lVb4NVqErbV7/
juX9ufwM9fQzBrNto04u1Xtkgl0DLbjU+KwV20o1QZVeWOPLncRbGVzL/PbiZYKWyKLLujZnU0Lk
1gYlN24sO/hQ545zIfr+dSNgp0nrcTEvhW95UJWVn2aApyPsFEUUR2tQrNGFrswX/Mk6QZgECAS1
/lm7juvndNiMPkTLdSryd2YbYN8M2Ro9aBHM1Hx/hVrGZ0oD2V0JZs6TkunS4jnv44wl/JnNIa29
pOyRHB4hotJ6KScm9MlRzBHWJefKRSuAvWaUAQa8c3mdFJ522scsJfOToTzxjgxu1roTMN9dSkB9
//oKfNbFeDGWP9shB44ICLkw9vxpO1aFNgbYvgx1RvBHaWO3214U92pufJcnQ0GW0oxGNxxRi4JM
56/G3uxujCIq1rgpmTvECutVqYS9K3dKxBHZrNAQBNDZa+FGl9Mtwd8mi6OVjMGy5wTWg2IlN7Gc
OCunbDajRqpdOJJxIapZPIh+9oraEHWsGZy91FAYoY77TU6vSie4H3VSvhVzZcAGdZHyiVw9QKiy
UGT79zb0c7s6VSJOcV5VlGhPR3MEDGkhZE5SplaM92mWRvuiJaxr9Cxw09J6rItLntC/WCigUkAp
k1Sju0vUQqJzmfRllL5rLD3c+eNkc+XDj3peJ//1bfjv4Enc/VwR9T//hz9/E8VIATdsFn/857vi
KT821dNTc/Ol+J/5R//1j/7z9I/85F+/efWl+XLyh3UOgXS8b5+q8fBU4yz03CbfMP+T/7d/+cfT
8295GIunf/z5TbR5M/82RMfyP//6q6vv//iTaXixGebf/9df3n7J+LnrqIq+fmmisx95+lI3//gT
bwj5DZm951wlxCgATH/+0T/Nf4XP+hsqFvMRxH+S7eKAykXVhP/4U38DRYCf5FiiLj+bPf/5Ry3a
+a8I796A2J//b6JD7hy0EP/u/MkE/HtC/sjb7E5EeVPT6LyWXuxcwOIsNOqeiGg+w8cXa82IEup7
QdPdkcBW14EwExel/u8dXuDfyzKxrpSS0jliMpQUZL1exUrN1d2a+rVatsqFzN9SloGvoQ40h2RE
gQz88gWlDBGWPP6U3PVpMbmVpO05t9IPgxGq+HDk1S5T8CpoqQNuEPbHcxjrplWkODtpyj+jWG66
DbWZVZnZ9cOgpdW2q/Tyyuw1+aYZ/OFt3jkfhwgLqxdT/teonozi4gp+/m6O2NmKDuwN3P/THQt4
qeF1LcV3clFfpbm8zfMm9lBnl1eolib3ouqCK3uym32jds4dqv/BxleTdNsXRn/N3q6+tVlXfyhS
/9YY9iRfn17/wuVbZf7CWTpirtESuJBdPf3CTqQ6gAe+kEeqfNDRo/qBsAcU28o01ngtG9fE3LBN
5TLx8F2UVuVkgQ1SQhfgTLoK6xrBn0zv7/NA1LfUrsUWNXj4wBLGfpWc5Zsh6tKdsKE1lk0bvHUG
eVybvc2BOTiXHvTPpP+Xyxaa/jOwg3cXpqFAhU67g5eAVSUS1KJEM3s4xXKloYrfGvrGJkiEAhdC
0DbC6VAbkq9cd438tZTQKo9qpWi8qBsLZJngoFlpEa8CqUZKqOH+dX3RVmhbF9K3LJZs6namw3In
9pcGA3SaFbZP+Yjvnxu2ufVQGEetc9xR1PbbsoxQOIQ8i7VoM6uK+Gj/eFKRQrQdNSiNdqGlj7gH
2rHrd+Wt5IzSxwA5q2/GGGcWsm9S7Lh1EeaffRThVoraPDFfpeKmDVcugYDt3M7iT/nKaaLio94M
/doPOr/FVkO5JE+6uA/goM9SztD6SD4TzSyvIArOZR3UkThOyqig6q+YCLcV+gXRj+Xpc9bM4n2i
a1lj2CIUxwa/sa2Ev+E2nSo8aGuBYgISrTeFEn5mBYZI2AfZh9yX8wfcIR4yBu/1HfKsUvhiSc2Z
thkGhYEVVz0J8OXT1uqHGOuf4jBlk4KWlzncCpxKV6YtbBj3SuZxiFfbfgglz+h65QdpR+kthKn0
Oqmmyc1JFuxJApmeYc1jFvfdKhqt5l0aY2/vSaX2faCMvFX1fpehx7cTlVlfK1ju7Ey90b1AswW6
NxXV2qlJHkO5G26CAZOQCrN6+PMkNI2ilu+ctFcO/Dtz1TIuP3Cf2bvXh2JZgCH3B2cJUggVVCCq
wEJPd9cwmprfhIN/IO/kinG6iRkHkNkIBzjwts29WXRe0MSbqBfHMjMvBFbLZAXtMw+IWlBVJSVw
Fq8Xs09royf6wUdgeW/42CDnVr83UzMDITWmu172o2MkzdDUyLSxfR5Im2vg0/n/yQArSfo2Scb+
ghDP2aaYPwsmNWEDiRTMkk6HJWoMtdXqQTsIZXw0G1W5NaJQv3p98Oer4mQZzo2QgwXIj5QmD4bT
RsYw8f1Im7RDENna1lR7dzBFddVWzYXNt4iTGWTosLzZ5VnNhfLWoiEV+nutoy5/mOIs8CQhwtrl
gRvidjAOH+D2XlLsmH/hac84qJ81DWy4oAgBnPaMsLFrU0VrDoFer+VufIeQnNdk5vcuSlZVlK0g
XmWXbuZ51y4apbrz/FQijU7a/rTRuKAu4hhdcRgcLCWm6hii2DtV7RYZu69WrKxAHK/bUlvJcfhD
VbPt67N53megXnOZQAcnQx15ccBFZqbXod4Ph14Cftvl5nifRC11nq7p39WN+pVPUve63Xa71xte
7iGQd7OA/ay3ABMFeNbiYafnbV1galm9o6w03coFBpqSIva9pRqxq+Au66Z1NK0LH4vvKcn8Rx3d
+o0xJlgNtHaLP1Ms7mK/vJiJnK/mFzPC0QKQn7XHKwQMPLyg0xlJuoidzYv4ndlMPPHtzthnZa96
WVb7x6nHOnZIfdLnibZJC+faqtEjAcn5nbIw9qoWtqH4epubUBiC88jqV5nMOioNk+uhKKYLsdhZ
PZTtMcu+87UY8lLCW2wTSU1h/SVg9nLRebWWu1LXvlWMG0cbV2ouNkGjbnpJohI3XZjCxdqZy2kz
yoHMLW90rEEWTzY/wP636pvx3YhEu92M5k6tOfUxphvcIlWMjSinGEXvS6mJxQn03O4MXAe4A1Dx
jLatpDE55DCc3ml9hHFGLUhoU4Xw0LO8pBe0eDdT7ZnlEzkMgOfiEr6scbVjrzQWGL67MZWlW6uX
3uaThGMAOraegG0XIrX56cLGOO0e2XrkAHkJk2zmeiH1s1h/KJnpESSk6YC1B+JymbBXWlIjwStp
lQI1Cb+toAuyK42E+RXCAd98uQo2mI4oe3mqFDyNpW7jo4S/BcUaXap8L1Ipz5/HCx0hQXwGSI4v
oSfGEGJXmWB/joHje6FAfg7aKtramCi/bTvNINmLMh783vBjHI39Wz+I6tuobatVEqX9tYUm3Xoa
9Bisf2GubTRMPbNWUOEJ8zr8pHc1AM0p9+w4onoambglqfF0UyU6SZpB/9ja1KUSrR32Wt1dlOc9
vUF/dg5iAlkpsv4stMWhFNWkFuWgmw5pnJqegxPCtdYDmiomKKhuGeokL7EK3cf21zZLoaIWAyCD
NrtnEb1XR7/WvDCb2m+vL4nTjcZXzfEvaIc5e4Ww51K/WjPKLmn9ETh0k2jfDbvNdwhXWB4mwPk6
RMXrk51RElR8fG9eb/lsPGgZE2meWYi764C7Ts9C2Rp0YeRCOWAPmG7AWQTeMDrKhZv+bMVzhqAM
gZKBAsn3TJ/bbwKzV0q7OnDEddtKMx7LurRWVGUu5RtP9/M8khR0GEyQ7rx2AU6d9kej5sGxIqqD
0cTBRwNw99rInWtViWAdDhQ5Q6fN3dfHcHHTzY0+5/vJlgCxn/F+p43aZTF03AbtISaW2ECvp6pW
5pTHhdQcYw6fdTiO/YdWnVnZdQdHMZyVMUw9W2n6EOyivI9XCfJAl06a05vu7w+b9zAqZVDGF6Mx
9bj41QUlCIrePEAiVfkcqXp77fvadCXGwkcmFOkj7jRKwHKR77laYlIHCTJXJCtCojCU9I1gi5GL
ukdD9asI7Cc9lzCkzsdL+PRncat/X8w/P5eKCYh9AE/81+K+mf3EFEkrqkOlIhc7lf1AJRyr3q1V
dhu7Kso9mzTb6hYEZbQNhkPX2SB/enUKP5uhZGOi6NRXCsz9tz5+47dEWc1Xo6SebTiRf50FhXhS
kdjcB1WneUkZRNeAiMZ1pzcI4haG8zZUMbRGP7W4rYT8WU6S8gMHQ6W7M+jhFmUPrrsJ+fqw951D
1xT2JowxnGsVo94XpV6uQi03vahFT+PCGjs/IsiOoW2ElA/Pf/BgizVmDm1mdmF50HwzcB0QiCRJ
S31vSJTqzUgYb2s5tHdd394ZYpoe/cx2PkHk+4iEZrbh5G3WiYk3jWqAhR6dZLyFzhPuQanmX1//
1NNn/fMsmjgc8pXkrLlH5sPgRe0tbsFCowZUHNJRb3bOmBaeFqkF9IrUWDWTcUlM43zL85onc8zg
oFZGznrRXpMaZmD4xWE2VfrYwskWDomPKnJIw4yNeeUY1SVK6PmBRhjGOT1L2ZMEPQNuWTbJmioo
D6hPmG6lRuoqbKi2sp0vYYl/MZzA+8EQg3BlAZxl9nApNfWapmzk2l0J1PStiClCRGGS79PWT1a/
O30OsENczagngshdYpetzEQsLZ3Ewa4d6aEvescLcKN0RxnbX0WKiwsupWcLm/f4zHsF14O+H5Ht
6fTVddNUEaaJB/aVuZsUwC52FHawAmvTLUzEXuMiE1eV3LUX7r5nLt/JeTNnGZCrNOeFQ51qcd5Q
tzSL2KSrkSP1n4YyGr4WSBh/aHLjVi0NbUvaVt4g5K/eShg+bBKjMK7QiujBeSFkJOUqEEzyU49p
vJtg3oPojzoXMSTMBGfrqUmshuGzpHDv+HZd7XJdk7xSb6vHNu2Cx9Ya3TR30DEcRbTRSpwgXBKD
PWD5pr0Wk7hQ1TxbtHN3LfL982NjVmg5Hemi8ses71hJARAR1y79aJNxgvLGTcfd64vobE8umpon
/cUZ4LdjPkHvLg5Ymg6ehBJgQYmNyMF5bMLyI4pzl4jEz7mPxWQSqBDek0mAS7zEl+idEgs0dNID
q1XeD7qNkiASOAKRGIicfRvBLrbCfF316l1ZTR0aKZq4lTMRehWGces2s7kKJXuSr/QUj7ysSLeS
1FQbJ8bJrIDMcxB1VF2X2oC7ioGZ3yQ1T3NksTY7EEruUE2FcCd8xq7xAlmVgy32iPpd6ugiHqRj
M9+FC4ADjzT6eRZDGgsh7DY5QPFfNxyIb5VxAN0wyYgSoEeKg69+DDutEW6bor6vDx9en9yzE2n+
ABTFQExhr0zgdDq5ad+Rnk+q5DBI6Lu6YHP1p6zX+w3v9eb9iBTN9vUGF+nAn10GNURhRqFWRDR8
2qKcUwOK0UI5aFFp7u3O32gEu4bgYs57pdoFktBv864KVmiqmS6l4Mk1wuFSZuz8oUfPKdUrMz8W
QKSzOKvayrHIlgTpoYrHaNs6TrhNdChIru2jwdPWTyrqCTs1GEBaIRmz4lomod4xTT5Ci51f2V/C
+NJ0nG9rCnlEsdSrSLIgfXg6OG2NKha4xfygRIb9CAQJZc7ejNZGIin3r0/Eojz2PBEk5IkNCZln
7b3FvqZwTDqLkOFQQNF2hR0iUID4CbaSRo14Shdlwb7V9Hyj2OywUkjqBlepdj/2ob3PlSL2IKDB
PbPzONkqlJhRSxM+I6eSiENh6Mqa33temxjGzvcdEV54qp+FOxQZtRnViu4E4lHG4vt1RfILPSTl
qNs4OuZDHm1IdV4S3lowZZ6HCeU9QnsVjAVx3SLnx2mAPkvfiUMnBU9RZ+36yH4UpTZ6BpCpHfIi
jSvCyL/XpKh0Qb8pW0QhxvcJeR4PO8PqQrd/tYGQHwQFPlMXAc0sAgF/oioWObk4SDlRd5bALUtG
Nd5HhfnAE3C6yfEUxFz42iqnBzXr2113KRaZ+/zifJ759MA3yebMdy0xoHq6TANJaVVkWPp7hdTB
um2mdqUn8o/MsOJ1ZqEbEyCJu9Hyrl1nZLOyrLuQPF8EQ3wAYCzkF9F1obyrLelLWhwkMLXl6lA0
nekVU5+uRR1/yGP5S4ChrlfHob6KzZLsrKZ0F94ai4X3s3EomoTBrArSaae9Rz7LiE2zqA8U3L6r
KCa+JR+ePby+PY2zMZ6fv/MY08mZD7tYd6ZRdVPRm+2B7Kq91fQ+2EwUpl2mQ1TuCPSWx5QprhU1
EJsmCkNXj/p+LYWh/2AWU3JIhD19MWOR3OZ2PGw1JfE/jtiNfwpqOdqiITU7xg7tBnOEdmOjk4AE
j4rOeAbfas7Z7JrepkYOZtz3e1KnLWj8YRYcspTwY2em2VbDlWaN0WN1ayZjTZjZS+sxHp3raRqA
5Q0l0JbAih+6wdJcuVbTTajWDgrOnY5lu/hclhsxXndjVG87Sy/fXkQCL54u7FtdZsmDM2PBkEaY
l9GLp0vWKUmtDdp0KJ3omzbavac6krxPMweJKJzj1Tmst3MsF9R+C5ao+ByE9aekJWVcpUn0tRBZ
c4M3e3FvhyjWBBBsN1IRCmSnbfO6QD56ZWSiR9trdDynM7CdR4Gld1sxqjfoyqlI7gTpbionefP6
8jhbg0ASSeWSC1CBfMAFOe2ZlklW1tuhfCB8aNw6HqT7PAr9u9dbWejUsbdphjOP2h3lW+KWxQCa
kYxvu18phzYdVmKI1sFoYTksPDOsNrbSHEMbrW6EkSKOvaTPXRy675RsmwcfAkR9cgw/tfHG7mFO
OPk6aHZp1TxgaOzafeSNVuuy2dxC6z8Y3PgXDspffDyJWWhoGoQrttGSLtqPfQAKvbEPrSWylSWA
q1a2yHNXVwfoCBoiU1U6AoVScDkPXZVKoVsFsbjRy1p3TZ3kTjfaoVfE/eSVXb+fQvsbMl/F1mgN
Z19S0b7vZGoMtiSn3xOnCjfcQp0bqV2wMlAgvolVFT+e2Ekv3N0LwaV5Xub3GmEk8DpMZJcie0qs
92kYKtJhwMoXsSTRUB0O7tKpG+4mJD9vKil0PtTm2Ky0voXiYY3GbV92kydGisORHm1KWR5Lt5zU
QHM5UmIKSBB/8H1PV68vosWbhm/F0ZCLei7UkNF7xr6/2IRWIqy6d1r1ICRJIdcsnKuqQC03kVTp
Qqjyy6ZIGc5SETyhlgTEYOynNMDo6aBmsU/8VaYomNXmOmF5HV7v1fL9+LNb9AvBE/7FJXS6Awej
UfqpKbSDFk84kOqBssrGoCNrJF8TArthJaKr1E6C7ag4HxpnVHeO7JcArYNppSrsDjkWv/eaf/4m
uNEIhIIFJUWy+CZdzBDtqdIOUdj/4C1d5DjWmf59qvXWhVldBA4/m5oR0RT0eRktsyYJ8h+WAQzh
MCjZewmen5vkEax9SQ5cSwTdBWj/L1Y8JxA4RqAEgPwp5p8Od6ALVjyA0IPTauKrKTmOpwR2ssoj
vUtdG+DDx6GHnbWKwhyRBFv6bhudPblRPkyJaxJy3BVjsNZBcz1KsuVfTVEEvpr8J5U3EY8Xduj5
zUP6g8KSjUQHJ+gy/dnj6EZKcYqPkxbmK2lS+2+aUmg7YEIa9Ta1vapybAIvrMn55XHyLoMZz9Nw
5pjyqj+zSuyKbkIbPSuPdQteOxZUn7LcLDZjJo3vKtzcH/N20L5wLBerRDjVuykLw7UO+O3ndP0W
NvMm+laJWvxoToGYp4DO/w8RnBw6//U3SPIMwQnELaqb7Ev9x1Wdfsm/nyI5+dGfSE5qhm+Awc3S
t395rfwLyMnfkM9BXpNyO7HpHJb9BeSUFPnNTETgxTnLYAL35Pf9C8kpv5l/FzQi5FlYBkj2/v2R
dz+XyE/s7K+RnM8qjy9WEnuNVcT3ccughwFs53S7ORpsYShJyq4sam0PH7rq3VLKrHBVFCA4I6cE
o+RnEYWsWCs3OngIpZIhl3Va/zaruGddpZa/otFYXIVmcDcEBEz4lB+cVIfw2zVxdVuGqvPQBf70
rSsHxTMKhVpkro/5le7XN6Lrk5+lq99alf+rrZvqSxp9yf9w2+rpS/uH+PHHsQF0i8/9t3q5Vk8g
xf+PYIhnEsr/eQXePvV/eF/Sp+8ij76cLL/55/5afpb6ZgYEzP5EBLVYa/9r+Rn2m3mFzVrzuFID
QH2x/Ow35Eh5TlEQmBG+c3b+7+Wnqm9myVCicW5dVZ/rZr+x/ObV9WL1wRYHJKoT/bAGSXMuK3/C
tppADwr/kBVfKaeZ8mN4KYG6PKCfm6CffDF5rzOxGQk++BjqoNK0SF7HxcfGwf7Y+aIEDw3RyYsJ
+Gt3nSB6l+fy3Bj4lFlWZt5MZ8q8kdOza3mu9fAWvPHWKddDucVfywJIo+/yrXrJQeNX3UOFWZvF
NIhTl1kLOW6UQscG79D+EJ/Fe5KIlIsuNbJ8A8zdcsAiwfeA8Y6L9OkhYfAwtrXcANkHuL+zApQl
K0834s0URBeG8Bf9AcA283mpbs+p4dOmfPjwAZVi/9DIuSfp74v0o1kULjVC14wuKREtgyv6RdAD
VoWqM0ft0qnOqgZRiLKJiG66tVlhcSkupBCWC5y0/Rzbo8Qw5zFAiZ52p2+SMB/CMTgWvvwWYTM5
MFZS269fX3dzBuzlNlq2Mg/qi5e3Xqp2NwZTcPS7tS+5pvbovzM3HfAN65IFwHLI5qbglyD7yc6d
s8mnTSl1gPq4E4RHUqSVlySb0lCTC4P2PCrL/nAjzVh+/IEhzJw2MvSallNACo8V+C1IsN5YbKr8
avgqrtSvGA6FwgsHV32EIo04Xf97TnzI7s99tAHzcsghD7X0E1DR4ckbVYTHLn0/6uUx7MUOTM23
Hkfq1yduWRc4a2pePy9mjqsK0k5fhkdMT4EXWAfof+/Kjfp2uMl+i8563qvFzNVVZ1gZ4qxHxeyu
qnACinupwrrcvAwcjx2DOMGcMWhLiwTZRNDLSSt6Q3Bgj8Y1SNd1jHhUoyiAYy4dS+eba56fGYzF
AQgSZpG0qGtDK8iPBcchVLEm43BtVs4lO5JfNcK+pVQ9oyIBM5zOECqIwEMrzggRJj8kdYet6Hvy
bxeW/Pm2Io05ewUwcDMXZNFKbOfUyEI1PJbkHB90BTnn0PKl30yls9xoBqlxXgRUps8uQ3kYKw19
7vBok7AZJ9KmiiV+Dwk4LzQagZ04UzFpZSnLWzspCrBmwKnaV+s2vQ3T6A797O3rW+cXI4aqH7kq
AJaI+y3lMbNyMicDtdqjknpKlyhepUuXxDSWr+O5KyeNLKalKbMCOR8aWd28e9B2qu46j907bUVq
Zff1cDd54wqVoVWx16+rwcXe8Xp07/+DfvLSIs7DOpq31+n6SypThKFUR0ctkGb5OXEb5M2FY+iX
Y/mijcV5G9YpuAu5ZMb0dGePA/XWC2H9pRYWCQuSxVITNkV07Bu7WodGu2qq6hJQ8NeNkDgAWgIZ
Yeks1ded6G28YI55Uu3iyJvIEPwnk/HvFhYXbTPEkO3HjhY44GqKXmF+YaAWlKvn3UPs9+8m5rv+
xY1gWa0T99EQHauNusVNfjutIvch8+xV9OQX3BDR+7tv1rZf3QLv+NrLrn+wvUsUm1+OJMLaJNhm
YsESHGeEfddU8hQd26S9CqYEspO48NC70MTzzfiin0FEoTHEE/3ovLPtaFvnlwjuS0zsz81L4vzZ
TGdmRp6OpF4WVuz3Gpv3K+4AWxwHNvVW3CQ3xq3/YK2/fdrvrBXzaB7Sm2Sj7sSm2obr0f3+H6yZ
F5+xuHfDLK6DKFGio20egdfzjL2kvrWs8J71dLEsU9BzfZ5Y0XH0/K2/H5/qBF8Ob2pQFLA800Vm
dJ2uiy3yULPLp+2Kd8Hmkjv2LyeU1ARJ4OeX26KfUxNL0dAb0TEwy23fltkXSS39p9cHc/4lpy9D
DmR0tbGPAx9JUvx0TpuiDXnHm9B4xK2vQZaUrsdW8wT+FK839MvevGhosXiUHB9p0TGkiH94ml24
2cUmfrlAofEiRMq/AdguDsUhzNNJ42Y83nzN9ulGuVYeg8Htdta6XE2e5mUrzMI9e91eB6vUa93W
ve934V6+3v0HdwwPeqrN1H/4mkVn2zziTTBl8VGHpanF2e2giPXr4/kMeTudOQrIyixVyKNN4ZVz
OnOmaCMI6gmOjXlnPdWT1B2VeGgqVyD6BesSusunDiPLH8XQpx/HCefSOtHS94XexTemNqgHPNKj
fYUrBtTRUYJTIeLO/2YPZcnpOIkMW4m4KW9aP5Z/DIEyfuvMTI5cEx2Xm142IAbgHqlN1IY4F0jb
dxK0CJybH9JSFQmek1J+b+aGfKOaPn82qklzvDpDxt1N0sJO3FKGWACyvAYb5kRKfusj84oOtTbp
h6nMwhskS03FnQZ70NYDevTCtdMKmV5gBX6GcKnaR9TPQ8qlTjsY0FV0HwYB4FHxcbTlQfA/yTVj
xSyNwFMwOvzx+iSchxsz5BJhQPhxFNONZ23iF4cu8JYU1erYeUioGG3qskTztpXJVEulI920laW/
Y89K1xkI2RsqqggV1Jnz+PpXzKfRyUqgUkdCCjAmm5iy+uKgyHK9yKMo7o6q4d+OxUHoxo8JQd1c
P3IjXUCxn+1jBeLALBNGWYoXwZLBTPI/CfshkGlMdi0FBeWLpNf5dXTSH2hH7B1WN/GBzuiermy5
0NUgE3r0gE83q2Rs0uKTieTcdzH6Te3Zei4fYIlInWsMkEVcMzWsfRWH8Y8sSoK71il52KlNAoKE
IkVavW+Dro69aNCtD37jE++iNSG++7aa3UnDUPxoWlP+rtZT+3nEV486u99pEJONoR68rLULbAun
Ni8gkxrJwSwdo3QRl8Z3uFYwJA4MNbu3E2d4jye5FiIeWOLcZQCCTtf4dqi5WyVFfhNUeZNiG6Yk
xnaICMYB/KTRb9oo8Nzh/KOSxVIEJjbnFU8Hz5JKUM5lFz1IdjHeyLCFXVmBTY26ihBu1KfNZ9Oq
pb3tC9lr/ACGYx58C/qyX4eOecmG47nOfTqXRBQIlREezQLdZ59TCKctS5E8JHKCkHym4OPu+/ZO
Akm7Fo0SXCOXAtcdmvmxKgrLbUdNvNfkmXE96G29rku7u60Mf9j7NVqXk0ilI1iMEOx7kpMM7K2j
76cbqR/Fjear7UYeSmWTjsa451wUyF63002XWs4q7HVwqXGjXTqJ5xTaaR9RWCJnCAKaSJNQ/XTI
e+z4KqdR5AfHSuejSOjNj87ugsQthKJeR0LSP8H0n640pZJ6V6SNft9rCM/sKhm9vYCQ+yG3x+pL
a07j3ZTk4QduN+WhHguse0ec0ACri764a7KMu3nkYaJhKt4J5WHExese9Qhek1bWJjemXCmRO5W+
L3utA00BuNzwMazqynJJwkRPHf4jhWfaYSt7oVSWaHuaSVd6GMoN0B/qKXiCi+g8Skns3IV1ixCF
HHdq43aZlXxUu6j8NoJ47F2lKOQPwIPlYy/FzY2atK3udqYjrfw0sfRLacwleIuSCgkyUkeQdFRo
nMvM9miZUel3vfPQ1g7efg34nPqmdjDpcOu07R7aMRmjFSppRexOLVlCPJRqW98CqE5aBCr99sPr
p+7ZQUiNCW4OxSSSWzgKLN6IEogguJ9d8oDRWXDFdWWAYYmCCy+Js2q5gdGhrD6jDUllnMVgcqBE
khFl+YPvF4pbovnx1o9RgMSZZ5dw1Xjo11M+N7c+dG2u7QYvuczPvage0cYJe+OuZg9ufrvvINiQ
CTRhtc5Jg9MVj3FzaGRanz/kvW1vqkYY6wm+/oUn4/l7jqoJKiucZKRWuHYWoTo2dUpoKoV4wMK2
vg5N2b+1pcDc2XPQXozJsRFl9lYJLH2NOATzLkXaOguMzGtR2ViPbTO4pQbNbkhVPMB87C4UWdJW
U5YA7Ec+ooVcszOx6ty1Nc5nndQV141RlvDyktqbKE2seWlEXu1rl9TZ5ifgyaEx940bm3okVaOz
OndgB0Zp1aV46JFHX9WmBfZOl0kw40q+fX225iN/2RSDR0pPnaWcl8q3gAz1Ti8n8WBTzb92/Nhc
WwUCuAgtkNROsZLKujR5cBTf8Qr0hK5eb/5so9DTGTAMpRniDkWV08VimoBbR7MpHniYSt5gDv6t
HEbtBVy/evZqoBnKG/PLBG4j1bnTZooikuvCacqHYmpDr29CJ3KTqZnWSWmGWzWL8Hcn8DsEmW9y
wys3lRbjzqDo0k5N03GftZCxiyFR9mkzqO6URNaPSIKYkEzl4Oa8okNu7yzybDlQN0ORXyLmnz3j
iKxZ6OT4CMhQEFkeKFKWA0ztygdnaCdPMSosDGQ0yI3aODbFjLOSmguDdlbneG4S2YG5WUyrF1MT
an7IvT2VD4lkAGaKsHe1m0lbI/HLGEngnzhfCXeTVPFeXxS/6iyauojXwTUlDbeYrUalpP2/2TuP
5rixdE3/lRt3jw54s5gNgMxk0lPMlEraIGThzTnw+PXzQNW3RwQ5zKjtxCy6o7qqWidx7GdeEwsk
db281ECOdy5CrctS7ExZAbFQzf65dvXmwqhvbEXmlqIfzTe+dhuuq7I0Yakb8pS1NaalUxoF5pxc
Eix7fbRJp0k/wbCAtwHG8nInaihCA2/KtBN2alnoTMm3rlvfozGPwn86ixBKWUOQbJwvyOkvR+rj
dmjsxDJOccXR8rws2vHWL4dZQQ0EcRk9tBQjvrBptsBuvootCoGU7jcgQUC2L0fVYxyV7bFWTlk6
YaarWMd2wGvGi1Dj7TC19NwbLelPUhf7LnKFj+POhy4yGz/KLxmVvV5QsutVhWs9OkSZ66XwR/4l
jdZMkYhRTklHYwsHpV9T2tcXZnndiy/vzxWszZ6xkACj/r6Z5cJQS2zq0D2XjvB2tl7jl6THaWjU
brkbsig+vL+qGz0eYnhind+QAPI6CNpbkLY7w9tRrc45tan9BcT8IY5k7mdm8jRFz1jO+C1Vp2rE
n7jKNT+xMAXNxYWj8vqjsdThgIJTAxWH1NnLmaUsRcpp2M7JgJCKD+m8XM+EJ3QF6nn1RVQvvBJv
Bnhg49eMDxDEK8e1suL54rV0T0mqzlqIErH+uQJL8djqSzb4kpbOB3NeMG8tjMlaAkWvx2QfpYX5
o+Pd/8fl1BUt9Bto9DdUb7PJS1FMg2M13snGi91XY0UJlkL79f5KbwS01pWmmb1KhMDCADj0W8v2
j/07S1UWaWSW5zRqhtkfh5J95WbdVSMXbQmsYuiO4MQ189CZvTlC13Xm3IcQX9NLTTNYl6U7fFMb
gLwBYhFTHLrm6BVBk+r0ukhdH9SiRgnVkPlfS4lRkG/1DTXuRLNi5FHtyH0kOaswx5bw9eiNSC8c
dbxKZmvK0Uie5QMyBVINu2LuSYCVdDjqfYZGTZFHykdSaL0KsrT1PpeaxItw6gUwg9qy8RhTcqEg
+7ro59pbkEzE21JV/DaJKn5Z1PRxCJDTavdtlhqz3+Se9zCjpTQFnEGcDpKm/lCoQv3x/pS/sc8g
x4OFBH5qAwHesl8SY7DbQXTNOfasfi88tQm8xVAKf2W2B2aG0pgVFfWVk2XX1gC/O86a/Cyi7lJb
bz1BL68VZJ1ABa19SkQwVpDRn3dXLZrSgWmZnVHcjm9mO0bg3LTlpcvkVXZK25DMG985wDqsx+al
Va1W1WQeZecRRsGVSFX3JnZQcHK01cUb68GryE3bXdoryQetHx2fjXbJAvD1ZbLi6kDTAE0Cabel
4CMHbptLbadnFVeVO5rZ03mcpHpf1t7JmCd5CcH+xnjUzOFDg8LnYdiGnA2IajStp/QMulUJ0fwZ
rhZ9fYmQbt5bcXKpG/caYME7vFLiCHTpBpMavVxLUnwMfvAcPU8QH67mthuCvjXjHeffDtpKCEql
I4fPq22EpLxiX0cuxsvRgDUYymvB5KTV8zh17TGJ4yTMSBou9MFeh3rrL+QeJ5Mib9tOCbLUSU9l
LDu7Gktgoe4WzAyPStdkXnWrsu409OJcpRfL8m/s8xVeCdKJZHn1yno5N6qwRAa9LDtTskoggWnR
nsripYb/G48mtN6VH0kGQNy17U7ZiTqZg2sDJnAoY9lqh7A/ro57i1LBAVsMY98MjuHnuS1vZ6vP
r604c8IqUY1wBLkRvn/NrAu+OdxUKwBvUP4Hc+NsqvNCm4RU0JA4p6X3MOXzL/TrTnYUf8Zn+L6t
h2/vD/c65CQOxJsGvhMl7VfNe3TEZyet6/w8LlZzYyux9QES71+UMLULH/Y6mQT+SOq6iqiSlW+F
cbo4spCI0quztXhf8ljtHr3RKe6zEeK/1Npxp0XGeCw7DUA5nkaXam2vp5WMgVoAlF8P39nNXnJ7
t05zOp1nZ3HU61JSAmxUW+wc9IQuVB/Qv381GCw1ZJSBkay9fIDBLy5ouwHevniRPDcc0eZKHVL0
yVxh+pA+2nLXmDg2B3VljF8WC23JQ6Ssdmqiz+qvVV1k/Y0TFZC9xnTQy7BZmjKHKlNbz5or4sdZ
U5Z4ZxuLvjfsGtK1no4YjOhKvRvUPjF2ilkV9/CITDfUpY10/TCav7KCWsWgNdK8tuM++TrlUdf4
2H+R0yJaMONgiL1rxFkmIghj6aafvbqf+wOiTuZ5JCv+5urYG/ouBoWPUz+b36oYBdEAqWEYiLYh
ZdAVznhrNJU3roHG/CGC6zb7Ayn+B6/KjBN0alo/XhGJcxtDX6g4jiiTgmO7Rj0FUif6JciBCNMa
et+wms4OhrFwntvaEncODKBVL6RNBoIFPcJWXcDX9i1KEFdzwzL4a4uByhV9k6PT9/p1TKXzVAsl
+kUCvGo+TL2Kkr5Qhr8WrafntFh5sevrXl3AzzlTGaRVzd9RgcyMfqOu0AIVMQ71kGvN2ARx3SV9
oKKCjdBqNycEmPXoHDyFZhOrQHsg0/J5eZBxrnwWbqd2QWVqCC8kjsCxmUbT7IZjnel0WqzV+ol+
G8K4RIwYTFCCync23sGfFiuysQsZSDDxaioi+xGTQvolTQu5ya88tR98/CryKmyNxI7CPLGLCU1S
WX3ipu7qsIds5fjuoCndrqYW5frdKOabqIq9bykF3W/RYJZ38xwnKn+QrO2dpcSVwCWlXExIJWhj
h71ppcfU6xVgpqWZnnkjdHRaCxe6tucMxr1HcFn5TlGTm7Ixqs/F0md7zMWWIz4T7Y4rwEIpRklP
ECS6ILbSKdQX1HCCCYVgGCDjdM/hU5sHu82l4UNBMSso304ug6WU6QePlt6zjvFfhzXnEl9DRSnv
gDrNX7MlN+1AX6bSvcqsflH9VnGwBY77Wdu3WlX+dK0yyvyJ+vpJepHHMrpx8tRx8D73eeR8bnpX
PCrdXPzs+6K4leZveXMYLzeTKnQvVOw2/ia6Nv5Ey1KxQ7ep1McFUHPtt216NkcT/nUhauxmDKB8
AXlX+dGp0QYS9pwckDRKet/ElsqlNqGmZSDaZv5Yz2TzTFG+2IFMzDb3Yx2Lv9mb6elMxDWfsrZB
FCXX1S+ilR6c0yWVH4SUTuvLliDdX6LBukM/VnZB5i7JvjFtpdplnbmTc5efZ90c7hstHRXkNWKM
k1Nt0TJMBeqJEewx/VIprv0QL1X8De5Qz9lXbKO4hnm5LrT3MFSu/VdEN1wS8igaRQhlmb7QRSVn
X9yp8Uc7NrJQFoXtUcrSahFGSj7YfjzV8w/het3NMGX6lduOTMMskiBv8zgch1S9zUfV/pFIFzpg
UvfGJ9VYxgeWg50XU3SzdpMytPgIx7XxEVr52IaeWntukBZ2f1omwvxTPi7aGLSdt/yYtFzD8dIr
fsQ6Qq5+YTfNsxcXzkmN2uWbY00mHTcIHWgtDcVhjvGXik2jokQrmuXXYNl+Wyr3Q+YdPbXE9gcG
xA+bvkVoltDyddAAn2Izt0XAxtZr30Ar4k6JyWzAj0fiukRzXSW9Q1/c71xtrv0pRjUi0N1Z/aUP
InokWhuf40iZP5aamK+9imjdV8YIW9uJ+hxlpETMPzPXQ3MhFr0ZMeXc+g3KnUoAh0VnyaICP9K4
FjiCEr9kcWgu7D3uOMy6fO7J7Kly8/RWHbNaC1m7yvVTtzM/Sc2K5gvlm9eBIJw7QgWPsttvRsLL
V63LOkUT+SzOkd0iAtVamDy7LtrSHg30rFC8sB+H+aqPrUtR+e9qzMugaJVoIGenQ2njQ7rJeORk
G3k8F/05J7nOgohn9yoxq3iX97o1hmrtuCWl2Q67iWmeedJwZcSZWTHKJiiqtn1oIzW/081MR0TU
otSk5s7ylbeuPc5O6wx7dDBwY6O2KutDUVrdg8c17YRMSA+sYJTpuYjR7Ap0nfiz1TC28Cl64yyb
uJON7RzWinmgT1SRUb7U4qcerdtLJPjXGEhmnfI0GRGAXhLQTa5gmvjyer0mz7reoPqQzfbT2Jlf
S8+Q9xY+xrta1lVgiCo9ZMbYhbIsp2AsHewn64xzYDsdqox6dBu10XBnFwjx8vdhpKYk1kscTVfU
FOpDA3r+gJKZvsP33D3OyjB9KKVhH02KzBeCwtfh51qwAQnL+qKyutUBz3jqEMyz5HlYmNJ8rtEn
TpCeQa3LulCXep1N/DnUq0jX07HBihVHnuc+iXdGir2xtyzeheDvjQ+CwQ1tQqfoR09h/RV/1GUm
1UzmSrWqc6Q0X8fB6x9i1xWBoSjWr/cj9ze+B5QQVAYafaCVt3zHBmx8H6d2fZbd5PgTNV7fys1L
PmtvjEIYu2ZFRLSrqvjL70mjzBU2RifnZOKd6wqEe3Jb+6dcBgjCNOtQ+qA/iy7Klmo6q0pEy3oQ
H3Oei6DuzTRoOlAY78/Y70zuz2uEEZgsuKyrluKq2fjyY5a6s7pZj4aPtf8lFD6ez34dOEHj/8J+
KbiIqNjuhe1wm7lDsCLF2ZHh1MDy9YB4LUh3yo4LnbGy3bXqp/v3v3DNYrYfSFUf5AQ+DFzWmwYC
0QDgGjMeP9qN99AZhOdGk30r8v6n0tYX6q7bnbF+3Z9jbZKcCI59q5vK8HEob03re5qd3v+W3435
9z5mzbL+OEq6NlJKnJi+G88XPvJgYb8bwuM3M4B97GvBhyQ4cL+F+j7x81D1L7A0tnUBUjhEH8kV
VxU+yElbwBJ8EGwzdGM656JStSDK65la34z7StDkenut5Q24sqbKOnWX12j0gSibHQwXJrUwdyQO
1kOhtkt1IZPd8rJ//y7uFwJiupVI/G5SWVWiOqHUYj5DBp3+6rWu93OLfNZRkuXYCzMKqtqIPjg1
ml1QrrpjV+uRj0nCiBJxY+8xKJYPQgxPo9YWt90su3AWahyi65x/eH8NN3vk90/FlXBtM2mrtNj2
wJFkEtrZ09lbHCXsZwHEZCK/fH+Uza7nKGtUJ1fI5CpJjUTOy43SmoOhlEPvIJ6VuE9pqajIUbZ9
kFN7u4rssfn7HvlHpNb/R6nWa4vq/050/fi16r92/UuKK/+P/6G4qhBZSSeRvebQgN76D8XVtv+F
bBKasmtVi+4fK/QfhrXxLwokoEGg2qwUr7Vn9R+KK3/gKpEGPIqW69qt+ycU143lI/h5VMBXAiDg
CeQqoDS+3CfZqDt5U7ryebAm+5MbUXgSimoelBl6QudSD0lS9ODaNtePqeyzG4mU61eqI3qAz0e9
U5RW3FmZszzEpteERmwsD4QAzgG4EKLN2dJ9+2N2H/++6/5ksW429u8fDOyBFi3tPLiLm7A3JnWk
fQ9SFxTSEhbTsuyGuoHngqbPXkNONXx/vN9qFX9euesMgRqyYCRRMHkF6s5aC/1oLq3nIfXUj6bw
Huxymf2pVMZdP7mf8sJEla9CsNFzUiDswGCgjw8FGajj+o0y3OVd3AZZMUaB7Xj97TDG7U52haBs
4rZIi2bO3pxN55Bhz3s0Ev2SdOI2SVnddsHEUKxGCvpvvv6fjwZ1HZtbuEQ42CKp9sp+9OcsTtGq
bgssWJ1nNZPtUWn75/en7lV3iIF/h3x0GkFgULV+ubmUKRvKpZq6ZzArKLbhgH7Q4ya9Kfuuv/Y6
U6IIo/RHfFHGq2ZWlLBc3DZ0XeldiHPf+iWMT4cI1Aw92G0IWqBn0ESF6J+tymqvsqI2blFMHm7T
XtBhsMz2keqHtu9aVR4dKwPd0uaYtdTUti7MyRuLQeNgFSilkreaVLyckwYslaZWzfJMYN/TNSgQ
JBj78SzYQQdnLqaTnFrHTycV+htv0z2nKd+VKaEsFjvRsVcH92nMx+ITrXz9rmj74aOrFAXkXc84
XPixrw/bKvHDruEpARe/XUCjdLSiAPv77IoxvXMS0XxPGpw1rCpt7xIDQSJjkvYBofHqGRkweW0P
FVtsXiptr9b5tDdqe9nzj9NDRf/2QUl5h97/jduAEn1eWmC/VYjgd6IY8XI+lT4WZkwl9dlMW+OQ
NfPsLzqvfObllwikrxpT61icI25k7kqg1Otv+SP6olabeDRG9OdBmF6F3EtaLT4MOIDzHY52epAp
Snkaqs5SfSxp1Q8k4pOzT/s5K3ZeIyXkYC3VWyj+Wj/tnVhY9o2SetqnwcBK5/2J2fYWwAnzC+G7
YjyBwMcW99Ba0lq6BBNeXCfTgxyiZZ+YQ3NQuxkT5CHTb0SxzEeKXFVI9eYiJunVRqc6QYL0u2OI
waa9ifR7s2j6wnS8Z0MbrM/FDFTtmo58i/tOZarPoKVnw2+rKc9BLOF244uCnDh0sgLyRKa21pfS
K+Yq7BrNO2pRYxX+hOfx2TAL57unJqi6Ta11A+LJaQOU3/CPTmx3wgYATaDvqbRNOCkJ0MBdW7r9
HcMbcCy8MWuPkl59A8tBQJ4Yl1xDMmAaxiXsUJ5bgrauyjLQo8k8DZ6wGj8GXdgh0tXnPyg6ez8c
PW4jH+nbOA9cN29PDpS0BcSQtvzEuwteQjzauggbc3ZTH/xSrh7AFi+0LJumGPZe16zG02PZHOIB
+bLARWMPMo2+AuKWApDxThvWcuMsJDYyc68h+BZjdH9Dp0+hsR1Jo/BLUDwYRqLcDB7daY08TKMU
3GzVNqfMlrg4eH2ch6YmDZp3Utejw9DJbApFvmTKsbHG7Diqnaz3Qi+Th6at3C4YkUlXg6odi0sB
6St2B3ua1jyXHrJQ66WyufjiymzHLOudZ7ucvB39GtUvezvdD0pjfqmB/T+qkm9east6RlMq+TEl
hXnhsnh1nyEZQgID2grlV04zcdWfB1jDEKhM6s55VkqRH/QFK4aKMrk/xFV9VTr6eCF4eHU5MR5B
Hx4EnmeTLW0uJ6fJlhnnXvdZUVJEmJMiD606dvbUNy9Rwt74NOSuAchhU4Dm09Ybhzs2Uyw8ip9l
nQBPT6x4j1orcUqrx/tSp0v+/vXyxqfxjBE4EhcRNm410oFw9lTHXO85X+hfLMK0ObT5T4yo9X++
aES7ENCYSnjbW26WMEHsRKUaPY/U1o9IAcZh3CjR1UCXPBxlNF1KcrcgD3YqFYE1xSXgo8e/ydDK
JlcdpE2VZ7PQ66u8lasMbZHTauSUVohw71OsEX0xVctOFMK88vKsubBztpk24jMaiDHAvhRnaJdu
AS2Rpw2trBXreQayXqB6BPTzmAuhyhCQkxuF1lSaXGWRSXsQRLU3Bh2bEHHByjHOS2ch/ubgvXiJ
zvk6lAJNh/rOCly0ACFvUYKGUeKQICLv2Up7O8AH8dhEXnXUhK09G/A8b+ohdXzPiIZQVRwasPU8
3g92Yl/YgK8Dc+K5lXXOticZAq6wOcwaWOQ6dfNT0ZXK9whrP9w5PPNBJEb3o2cy5lCbO0hBIium
r3rNNReofYpCHlq+ivaX13r5x6QrOj8zrPhjhnAupGUHb8W7HHbM2dD5QITcHAeNYVWlyqfOJdPc
FKYRByng7ku2H6/PMHscsRw4YRgVQYl4+UW9bLqJJD16VhIj8ZFVNfx+senfJVW/h5116Qy/NR7z
xj4H7I2N5iae6Y3CVsvFjp49XV4V9SovTbljSUtU2tz+wo5+Y71WdBa3IfsGe5htQZPaVasn6Eo/
V65ZPNcIXz7oUQy6PLKboOrn+JiIVgGmrcswkd0YGhN5gdHr31tu5ru4A4SHy9FwKHSruPIyG9fJ
xKM2WkZoRaM537pHXJuXXdGIBQhYKv4CKXMJJfzWnLHd2PerIhkh58s1Kgkd1F5JY8K8uPJTO/oy
ZMuPdtC/0bHe/dM7lhkzgHmBxKEQsBV3zIxKFyNun88GoJqgKo0vydjAibOMz+8P9MahZiTKemwF
SvU0Ul5+1YhcWTlbXnyqE9F9EXO9fDUslEv92pxGJZiFlSlBlUVtSqI9DIsfa539BcNG7KZKeurN
BWLkG9ECP4ggYQ0USCLNzeE2q05Ly6aKT4UtnStHqcfHDtptMEpwd2rWdrtOqMUtTfZm53qR+0Ba
0lxo7q3RwIvMn7lfkcqE/MQuZGubSUmyDF/sJDnRQh2PDUiOnZXO/5SZzttmIeBCUkGFCLTR5tBX
rWztXExgAvIuCRMCsDClA3zh9L2xbXHeWhmtZHJcmsbLbyll7dAgpCDdtYsAeto+g7KhCiqGUOvn
n+9vp9+UpZczR+7JE0rVa1UA3ULp58rWFdx1shMvdljFahXfjlNvVwGYAqkdZNJZ92Yx0E2MCmzH
noAnI8cnkd57HMUo1d3idfO50BvvcXCV+pteNebRjgLhiINR2lhmFTrw2QBYt7x6/7ev53fz08G8
ccB/d5BAqr+cKFsbFI+GenZqVTy7bDpwMIvOWA3fqFbxXccq2n9/wNeBFF0xunyrXwm40u0zZmVJ
viStkZ1Gd0oJKhRslAv0zJto8C5sgreGouaI3BdEgzWtf/ltRWXFpdFrOR4ss+cnE0bGeB1Y/qzh
qPPPv2qVZ1+V2bBp3jYKpJ7ZltXyOBP/ZuEi6vhg4258THRtuDCBvyV7tku2WkGzWNzHxraFNSWA
bw2zq0+5Kfon15b6X/HiOt8w+NY+99ps/DCGXrmL+VYzyNWqPSdSATFQ5ghfgOFOlfNQM+15JmlV
jDKuv+f5YuZBrGR0ixHqkDqFeksQBy5jdxs1mOOGbElj2Y1t2j5WuVWbnCMzA9VddPKzrTT2Nykj
GxS6MQ1VMMgOuE6GQU7mK6o2PiidcI5ZMpfFbWwP063axjTql9geyexmaRshjjlGDK0sGYNyWXQ8
oLxJn29UeqdOwOPpPoEyB6U16FHV7WWmZotv2o34rJQm1F89SpIvajMZoMuzWhY74ej14CMSgybv
GBs8W6LfZwoVU3+oPbv1lb4p4qCc5/peKk0LAwQAO6F9PCCKXdq5IsI089pbQ3TKApF8mu5zTZw7
JYqyXeHM803RNeqX9/fR1lGHOBjSxCpzRB2WuGEr9qIbhSlyTTanMi6T1Me6uRgxTh6yCWiI5USh
pi4ZOjOza8NrmNz8W2TLGfPMQsqnepAjN4YhnE8LMTvdsqpT94CXs8Qfoqk90rgyjtUcNx+LeLAC
lXb+fS6TGlZvb3T3AxTRYnVEGZ5SO/O+t5D12wA3gxHAnenkP4Wlpika7oXuBmPSadMuGez5Z5np
0aUT9YrAyUyQTjIXtJwpYb5ywYKR1AHWkScz173vVtXxDMu2z0pfG5pm4Fdg4IROG+T01VqpUQ+2
Mnadj4e87gWmVtZ7rwbY1HhCtuwgxfgGij1pfMWhKxTWUugYnRjq524qEC8Bm1nd8V3YIpsNgbyP
aQ1uXxhKUMjuilgzfLO0qvuOVfBRIbftC83U1zcxFCGSoFUcFLGubYbZ9HXmRL3XnNRJV/aaV0XX
iTZ853c3u8SdnRsnhwjx/nZ7fUNSH8fLgZ4Z9U66Ii9vSGRIZOcNbX3SKF2HAoOjvV6azk6V4/z8
/lCvowtSu7WUCDeGXuCWSCoHhChqLROnWIPJZWttv/OmablwD69x0su7kVHWmqW2TiLjvPwgqshW
ZyVCnCakPcJWdR+SXhG7OAIylHTzh0qQaVhDPu3e/7o38leaUwZJNOJCFLu3l/KsmU0KR6Y9tcQe
X1VnUe+cWk3uZgfhgHpRtMcm74qdzQ0Y5nbu3lMw9X5iyeNcpbKMLrzqb/4czg0eHWtD7dWz3g0d
IWRhdycAetPBTMuTjkeTH1n9+G1uEva46s5Pbq1Ve2k5xmFa5uGpjHL1Wm/S6kJ0+8bSQ8NGXAex
mZWPvgn57AxeJrZuLXRlSAM4BSehWg2XYDe/qYObtSecpP/LRkYHfJtwidiFgpIO4wk9E+0Oj9L5
OwptRM6oH3e71dsKfRslRpCjNtvrkt8679DISdJAqH0PQVcteI1sNQdB5Sq9dI+wq7vST6J0+d4X
bduHlq0YY2DHIrHDZdax5lCVuQxd0Kx6qCdDk1/JUlrfo7TTAr1TSi9YZpldIhVu+//gfRDEgH6k
4nUKmt7ehLe95g5mnM7TCXxhdNCHlqcT0w1xFMmCLYlXHbCtbG9ZkfNSDdm5rPTmUMNA8RNaY/sy
zmbqFqK+nqJq2GMbrl2PcVSH4DOnC1nFGyIEbCBEDqiZQYrTt2RAb9bsFArydIpVZ/5YiGkIgPEV
hZ+uJjqyzRT8D9SrJQM+p7FXcOWalGPrNvW1cGLvQU+87jMY30vGxdu7b53D9WxwZIE14WT78qpo
hj5pLbuaT6JKYr8R6XDT66uqfT8n+/dvh7eGYj/COwCTsxrnvhwqVvA+Q8R0PvWpgCavWiIYjag8
9EYiL1yA21dk/SqaH8jFceJWKeeXQ6kdOCoLMP9pfR6DwUna0zxGbhBnYririty9wzJWXAi0t9nW
OiisONTT6XtAeNgMqnmiT21nYFBhFiCaJ8OX5qTshpiilCqSS3XmV9cbA65q66TuKNbAgtukqmj2
FV3bd+qpbL15bxChTIEVp8ltM0gz1PNIHNS1o7BMFkWRQTsPsu7PKKJ4d2MVywtb/I05Xyklqzr3
Ou1bjm/feApny1RP1CzzYEjxVa0pPPjjWGp7IfVpZ03jfGHO37oDVjFxoGwAKuC9rrfuH905V5pG
rjfucrIiRblZPKvyczMVGMbEHe1H2MZ5HZGSyqrYq0uunrDAtEIKSs1NP3Z3Cj2PG0ua6lPfKN1R
UZvllnC/DoWt/GNSO4EEu36VfMISk5rYy5+KKg39ZadeTjJJy49Z3etrdOXt5dA2F47autX+fATY
GUQZBNAGW4Oa8mZn1NrEBWwW2sl0+uVIq2I+FjOaC1YBwSCeB5VEo552U5R3F+K37StHtE6fBakM
hIro/20/EjyJSgHaW072MKvXndTnR8RWvr5/k7z+PDi/3FsuMQ5dpd91pD8WfUbijDy3UE9Vk5fh
wP/8VKlm6Xtmne+NtpmupSiH+zLuhgsRjrEu0suZhYFJwr5Gi9D3t3oPM76XoM2QG2oWcw47VzE/
lGB3QfJjM4Mkn5nmMlyWRf1atTGRc1f30xh2CCogoaOWzo5GpqoGjTtAhFmmpDnrbWJdTfT/ZVBj
GoRFUObdG04NZXip5uXXpMPsCRrIaMg1pv0zsgGfLWspHl0JfGHPNohhLkNu+2UuVn3jAShZrrvU
iSeQDZn715BO7qGy4YEERpmZn/AqpY0at7VyX3gOhAED3Iq4EFL/rpi8mKfVtg5mFRJnOAqSv7zc
7G4xrO04Oz9nrSpuoNKofZhZ9XTrzGkRI5SFwt2DQuuihG9llk+lg4EaoOwSnQwD5Z0+mJYS20NT
gFX2o06pcEQyxVel7LO1cwuXB62LVPGnqqrCrBomDyu8saxvlK4DOzFPcQajqBTDhwU5i3jv6Z0F
wySKO1/DNy8NKPq0V7RTEMcyK5F9fn+Lvkrc2JwgYCgXY7RBKXGrSl4r5ViPRifOjpEkN01T9lea
ldVpkMV2FXMD1XXql0kv7klrsqsYWTFsLnq7ngNTKIrwa+D/eIrOiZH7xlIMVzHMj10xCC/x0RvQ
rBAsOQZXAq1S3/HyugldZUy+mTSnup0r82w/LBRQgqhy5EM+ahQaS3sxu72mauaFjP3VseAoAlhe
baF4+Dj/L5ebJkYz5LFbn4dByD16aNwzrFxyHaWeeWCX1LvSctsrNU7Mzkc9SFy4d14Vs7lbUcKG
vUk5ZbU72Ly+JrKwbe+mw9mz8vEqr0uxq50uv4J8ZoVLbPVHZcwRW3WR9UNesA7G2s6eEqecD++v
/GtxD7RY/u5SgcNYMVgv52JQpxShsHo6Y5PbfXa00QU21yVWDrfOzYogbiyaSJPe6H8t6kJiFDt5
/FDhqTSgulZ0T6UxOIGaz8Xfi/T/4Zr/DW3XBncC9gR1YEQ3kFv+Y9FeOeXAwe5+/viv1XrlZ/tf
d5AZ5X899AgwpFX8b/Oc9k9s55t//N9YT8Wx/qXyFrDvQNzSGV3pvOPPtvtf/03J5l8E+6jYAGFZ
i8sExP8Ge+o4nbBPQaejAMbCrizc/8F6qv/CUm8NItX1hgR6yAb6B34mm8yD6hH3ECGXRsGB7qJj
bmIBvW/LeEjt+LMYGkzyZGJ90NrsvmmXG9TrfoqyO4gch9QpLrga0L/IzJLql5A+CeS4k9UljNLL
QPHfP2gtfqyqCkgtbk7qKDtk0XlIP5d5I/aokRX+7//KtSRF8gL8ZNmrn/5Y38e/H54/AaSb1hJz
SEN9FRolMiVVpMP08lC2Bq2DGZGT02wrN5Ymd2U5yo8xzDO/k0mxk2Iyg0qAASIR+mi3l5BRLy9I
bsXVDMWhD0rbBwzKFrFW0sxlSif3w2LNKLUOfoKN696EpmsrR6Jmy69S437W1eXCxfh64BUGhjMn
4hsODfPNbSTbOAGiYxgfdFvRQsPJB39Ma7w8o+HZazFbNu1nS2uuRG1+vjDnv2+6/xMEsIVZYHrb
rDP1eUK2zdjZYFpVKZPyKfd5w/jP3d2X47GEaRIfBj+6te69nXXfXbmhfbSPWJ0f5Y19dO6VXRK6
IbaWOyVY//767zVXGJ9fdf6jvOr4S2+nH/XHzu98m3/x+xB8f7TD6kr9LG+8HYAy/nH2bfw8PxY3
y2F6mj5Yd/Gx2Wn3y318652np/ERAu/8qB8HXwk63wkG39nJ3fdH/tDv3zv+cgr6kHkK0vDJCntE
j5V9FETByF+hTntl72SoHtRDvVMPw17uy1/ZUey68H9zd17LcSvtub4hw4UcfAhgAnMQSYlzgiIV
GrGR49X7Af1vL3GozSntfWRXuZZr/aWlngYaX3/hDWPg7b29Faa7ct9iSCf95Yd6rZ3N99PNdIOQ
7QXicZf6lbIHIHY+BvWmD0r+Nu2sefv73Y11pmwN39svt+a1cbb+Tb0fBb/2Fzhx+27A/Iyf4YX1
vr5o93nwpfBp3AbGWbyLAuvMvo533kO7H/1T5KQ3a8cP73OFDTAjhfJyPN+BBd1FtaXkd9vw5oG2
/EUdlDtxN7wmE61lH5KvV20QPZ4ulr3YYIC30XzNz7fLPtmUO/7opg7S7c/d9TleRH4TfGFSskfE
JgCC4WPLsQH3xq/OeeTIL4byipb+6N/FPsqEI8T8R+9Wmn7Cv4fjXgnFFmQO/+1+//nBfUtOj/bJ
eHaVFlwVUD6MzCqTizsajOJuypmFGNbonk9DnZ55pUSLIG7DEl0MEILuK9lFfflf/yji87gv4rO3
f2vn8VmKod3VqOb5lVP2m0TOQ6BNlQnyr/Qq39Zq9SyCxUtpXJ6//UNLu++xXonA6flCmXqhTkS/
weczMi86BkgRSfJ5xId37on2X/+QpQ0LPxKQNP/7f3v7c/XUuyf6Ktb7aPL2RYMuJcfjYlt7D0fl
dgSwG8vyJr1D3+xcMZVLU8b3aRdfusVPEu8vGtAjJ8muDUW70q3lS5u426U+owWyWdoaqvp5qv4Q
sXEpzfHBSeVLWXp3tZPAIfIu+qL72uP9EYFE9OVrYo7PIBT2ULZDa262MBGuUX/ZJdqTqy3u2rW8
ZX60q6tp8aMl3tlGEkb9dDl12TY1E1ib0aaMb6ys33RdtYmESUpoQ/8c9nnkbVYkmWl2F6mV3Bh5
7Gt1fk/i9mXsyvMRrOXnh+roBnp7dJAK6PyhqwN26XjGXKRuzzC+iO9W5/OgS53BBwPhj+ovtXPa
i6Tbadbt3NnbSeC88/ni7wvm9Y2tQzSKERrzdEvelB9/K5jdaLTmqdOijWXJKag9HHDTBTqQ2TDN
tNquu8fOfGO0qXPiwBydlzUt4+5DHJHcbBW8Ozov1ti47TRay03a6j+zAiZ/PNQFJl36Ddgty0dL
2PIXDwlaL2213ee7Pua5qJTnnkZdwmcMqo4E8f2lX5l9JGRvqQ+1lun72RT3KTi2C61vIaxHSr4F
jsJ01CqvMN06S5akv2Koux204iKGWHhlm/LFNBcZim6hZJ6q71VatQ+F06QntIXePyc62G+/FE1e
ABmrxtRRTiRdNSnR4FYfei15BkVlBYWqgjQynAvZJs8Y2ftlUsswX/JTbak3APs/0Q6DaodHYwJW
5VDCPvXWvu1vh0Mbi8bVu768y2Uf5uMYbVal5W2YOFWxixuLW0cX5lmRLe017VSaHI58nGWOB4CE
xzbWvXdJW2svQHhcDKb2zZ3leNeNerNrGkRg3/4VwHy9scxxDiQ6O7tOndEUL/JrxnI3DB3TO6er
okezu16Kcb5MxbnnxMOXUqM1HFdYEKTmrIbxZKVBO8rhfJFybY+03b0jEEO1BysEWf74dn7+ql6i
Q8z/HVszfp/+43uJjmsi4u5/no3o6tj9f+e2Xb/0Tf979QPy87+ZbZQ0IMbghPBdYRC6Zgj/FDv8
r6hoMj9ZvRspM/4Psw17UBWAIwfMhr/lQsslEfyn3AEd/uYzZYIott46JX9R7rzNNn87zZCZqb2p
tYCd0w6m+nl/mqFV5zHyRtEtrUOa4DHCh237Cqh+3leuvqdbrPDFZ6vngkAy5mej1A+KugwhbbPQ
ywlHYmzir2TpC23Ms6TsswAYqAj64Tteuq9/f8T+lzIo19boJ6cMq9DDz5cPPrXrf/WvyhqD0H+n
c8iAY22jrbz4fw6b9e8u7w/B0uPKWtE9uJdoKDAdXEM/FtH/nDVLpyBfO9Mrbgi8r2r/VWXNkf6t
F7wq43GVcp3yd72B8I+Omo49xjzAen7OnclFFE/MX0da8jChKyVQ7E7/Zred1EI7z4erKEqcexDo
8cvYWXTsLC/rn397gn8octdA/c/RX38PnVYU6mi7oxVIlvH+6CdLTDrZJuazVgzuxZgk9TlO83kw
ZfopQPj7+4qlUPXi2kB7g3uD9Y76fcxWZ5rZU3qoop1bnC0Y+NAdYWqITB9zBUwr8+SU3vcf14RZ
hMsjhwJ62vvtdZY3S3xM0kOLYEG5gzUTpBsRnjJpOuok/mtvv63Difz9PrScYRh7MaeHbjuFcivO
KVvOXlSKjlPoniNu2celjtKjGvJwboAuPTg+up6+TWUc+WqYBN/rkALO8FGkCj8/JG8UrN9PCUUN
ZHcHDrK+kvmPSeI5Y+CoSVP9tQc+BkVVuvqZSBuzCm0QnPbOUZtKhE4xWJtIq5QqAHBfinCgyeQF
uqCLGyAXLJagMko0YRpgmlEwWI0d08lnuBh4rZoZgdDHQt+uqTw1X4yprh8rWXZjODJiIjmW7qvb
jYCpmdZMlm/MWiFDdcxSGehe4v7Uh0zXwjZZBiPo+WBqP4/0bIGi3Pb6Jp8c7XtVtjmkMaPtfrRl
YmOAB3iOst1Nowxt33XqN6llhGp0Pk9+Szx5mGZbq9Csl7O51zGHeMK0oQFYh0eUt0siY/GCogLp
56dVD2pBEPw9lMEgQodaJ9P2wqi1CnBVoaWXrdc1Iij7kbZKqeSGHiAmVVmA5hJIX0s761dj6q1w
8SllLLEUkd4G5OhNHoq+K+5nSCh/BytGzW/NdOFo0NAhAtJAfH90vdjzEqtoltdYW7pdo0mmmf2s
nMirj+MMM3VmD4zwaSzppI5HH8hs0Fev1Eh9rcgQgyHG0ShxsjLwmrr1Pz+tHz7Gt7UIaS7XucXA
7SjG4vqdNkmba6/qSMhjsQpC3zBoEoZHq+bg9Oy6+JJMcfJgd170M6/Abfo91iaH3ok0c/P57/nD
1u23YgJsE839t/r4t1y5bRpBBJ7ZuhT2Fpm+cRtpHb2p2Vn+riSgYuPO4zV6cJFokx7zAGI3SoXe
y+KZYJhvs6RVgj51s2CeExGYwC8Dx56QUEEa7BJVp+Lxb3ZKWLDXhcnzTO5g+ttHER7ATt9qWmE8
I94rfTykgQ1NQ7+xcFfYfr7UGuX+iUhvS+H+AvgOFhuM++OZqjvObpwCUHmuk964HUHhbt2hPkXC
Xju8x6usR5bbapXGOCYXtMLQZ4oM+7msY6yMHLu50vEyCqIlmS88FPG+fr4rELjHK/LeQPwg6uAx
B6IB/P5r7Co3LwYEDl+GJM1eC3oWYqdY+Fj5SdcM8pK5K0jzSLF715doGGUbJCSlHgg3qTxfLrFR
7wq7zsGaak7RbIfRARXPcBDuotul8aa0cGU96/Vu4apKI/k6IfyZhWMFzAXnMTDQDPxn2+9c2Ygr
E/PWs7E1uauFRsDckaKnPxYG2n2QmqJOzqSDzPUuni1tRnax6w5Rkhpi71pcBBsQH8rkL8Y4PcGq
T+td4sXO6NuNEl3jCBplu7SOM9o9ppN7D8XgmFc6go7wXzOBmt0i7TFFlcxQxmpjer32A0lbWZE9
FM5wJo2h7Py5nLobdCGrLGib0ap2ozpb6tZDztALHbKxp8ms3EcMePjDaa/nZZAVQNwCgaMa1MAF
ZxIuVG3aW45I0mB2I8+8KqOW4XAihI3jb6k7y1UPVC3dGxJm5W1cLSLb51qh2kihW8MNR3HIg8jW
8mxfm018jt4TCkzw3tN4B928sPgGWrDzrhbnamBUahOFk1qN1q6CIuz5Ht5bvDI9l9qtJ5NVpBLq
XLNz2gqAjmJMkH8XFPWAXfNeZnjY48hE3HHFr9YpkdzD3ZdL1qyZUngxDH8+dJqFQaoCGlzdtNQR
Iwu968LEyrAcEiMRIItM8bTYwr3PsqKA9S11VwBzR6QQKJLtPUDYHJ+KUp3zgHmwdYcGZlOAB/SK
3C9HC+HMLnLMr8OCyGhotF4azukCWFLN+7QOnUnDdyqx0dvzx1zP4wutouCGGBk57Vkee+kQLk4u
R59GR9HvUruIn/raq782yyK+Z7MnjPPaSOuLEUxqtMnytnQ3A5fnj2GaVs1XA3zMhi6I97g0evxr
KnAj20Q1cneBN7UG51mpYu7V1Iifqi42Nd+CjOqg2apnt4pjdn2wjPa41cbGWTZAzOydMNrlyTa7
rvQ1+htETW3CyqZS9WTbdwbWFQhwIE0/ALPzXjAuc57GqNXPJ+CbIC6ckjaZQmutCmjnAl2VcJU3
yLFGQWvDNEfnYKnThzymCj2QNLnJj4wcx70GJx3fiF4qj1bbalxX6pyNl1LX0/RSxaqvu0isEcEQ
t0UiwJezp14IpZEFsRxVT59Gb937dhql5mbpoiqFmp2OD8zJ1HTjdZN5VYyq+4hZhPdcQVbAil6z
s29lA6HPzwx4XL6+RMp9nbol2Uun5jfJrGkt+o/SvWOmZ/3UqJx/GWmnfW3BhUy+ZTVCP2uUhf/A
mip7xSNQR4cZ7i33S5bDRW0c07zT+CsLYCpy2vRMuMfAyGvUO9nCRHdHd0Tpe6NZ3Viiaa/MSciM
x1j3ZIN5Xv9AIHS0MN+2ciru3pt9ox1sxGQA2htNH6EUGxUOxL5GvwOVmjyhNTtXPjosy/d8jPOD
0rrpIe5Gi63EHt5MyFTjiM4rgyOYu8jQu2pkh5aVaVAVeme4gkaE4pOijAre0kPGo+rl0DS+GMz2
+zAiNe577qDavppZzmuVIb3hIyil4MPVLoAz56htfznOMIZ1l80RUiVKfgU0rPuSYAgUwwqdx9tI
A9gFHD9HATyzpLyN+xidzCx1eBMy19o7o5xjGHxGlkw+z7I24WIN4sdsQdIgIkrHC+KmJ1EWnVDr
AE8q47a2CGzhaCvqN6FmFIzY46HQU2Q20JhMNfMgR4luvkZPQgNakjpa5MPMw20HZqS+t0YSv0uv
mFoRdLqWjiHCvt54TszSjRC2cNlsQMPndNvrtKo2Qz71zCCn0v5qT6DHfZCwyk1NFpBsCqPoq0DJ
8gXZ00Tmz1mmm4/gs3Bsb5Umz7Z1rs1LiHyi99zhJ9FuvDbGl7JNPSwZ0hyBdsgJPTxl8JALsRFz
wpt6WfUN23YSI7hMuN5+Ugv8/aZcxkM4YIk2hUKLZsJc0bYo7C6VA9CpT9Fdz6ZYRe8MytZ5asyV
3IyVnj6ib1OUG1wwlB+5VnK1t8pYdJA6ChR7FzH2yE2U+HuFpt5pDc/PTiDplHbfBvHiFaWvFrKw
gsHue2OTVLmKhnNXP09SWWYgN3NxNvZzM0O8bhp9m8dO5Z4ZZTEQNREJ6Xx10jjUkpK/82HjxNZ2
AilZhZFwC0Tr+8ZL/VSxPSSBhtm+R/xafC8kTCE8gmid6mmV3MsMUmBmqTEqy0nUXNLEqKxg7vs1
CUMOGJNccqOJzn1bD9hJZ4wYodFFd/1gtTdGloMqMlrN+UVzYlEDxYycg54herdBB2J5GYTZLdux
mCd0gcTw6E5DBftWaeY+rPRa3DiJaf+Q5BGtb8D2cEOQdNpdFrf293aJll+FIeatq0REwtyua6Te
OtcuQh2iLuq1iIA+qMUotB0KLRRdVusNuFLzGbcbXW8gVIpamXESGNzDXKbUYqaajQ95gqnChl2A
ViKKUJU66gArEOvT7wKx9sivkeKV/pyP7Wvaz+1Nx9Sr8BUY+vFmLIfodaqnmUdmTbUamI4cQinn
usPDrRE/FCfvfnQFf5ahm5b9IoWdL0ROeO3KOwmOMA/KOnLlFvkq62s7Kg0X7OKk1q7TnSkPlkHB
JAbovHNl0QCPNxYiymhcL0Z52btuBYtq6YVCjMCo3G/h4N27+DJ8H2tN+5K4vYOcgB3ViD6ZLecD
f4BDBufocQSvloWFM7f3LYqQNewktexCbs34gEBy9pzWrc2pzOzihYwp/V5AniR4ASlERLHr01tr
FnW1yYk32IJpwm5DEQ/eVy1Vu1ujmKZ4w82Ymgh+G9NZEbfjJTI5T55VlzelFMkT8h8aI6iyW5ot
iENnQczVMA91LrMhqEXpxVupjv39LF0nDidSzwjsnTJK/pxLNBB8KwzOtGlCBLluui4w0jS50nvL
K8BCMlrY1FNWCwIboSrREhRpIV+hyj4gIXZutrU+b4pFTHRXpirtNpzcqdvHiqrvizntA05jdAUb
XsW7K626L3otySWtySISMh/0RRQzXwdYdxjKoee61orJDKtimLCyze3pq8m3mgWGTkeY75MorKdz
eolygoqGRae5obBhSgUIzTCnrSfBlMGeOlGfp43ItxHMclhlXV5ENxjyFi+VWtpohU+D4YL4zF3d
V5eIRxCPUT2hLykFvYdiZKIrUWJJZL+LNKMYNnrvpAa5g1JxAwy99zWWdXkLD667go4IzxsYYovx
ZaYM+kGIFmZW0to2Y1K85XpMXPDpmfRxfICEWOmBUpaMxDW3wXzSJNPwO8VM92tsycmLAXj6VleO
chdBJ3hIh5oQ02Wovux6vSaEqONit0FeNdYYRLE2LlsIHM6rnOf8tusNVGRSrvczJXEHogl8hjt7
mdrpXG0G9zGKrE6czXXRVmG/yMS80FcY/7wRDMeiNKycvm7vOlVmrS8q0xRbRYFquMuKkliljVX0
Pckg0wdU58YNQusZWtGIzLV7nTnoTd5kendm6oROVHRU+ieyRkk/0MxZXzaz0sTwpRd7kr7eze0t
7ahB3TqoGl807ax9K8rC+65WhIRAE6VabBDCyRq/V8lDAtE63hKMeYE4jmNK1OvbJBuusGLkaoDm
jiC3bi/JTe05ma8w7B63E9BQ0vWmqebQBnHb+lZRKjddpy7TtmbyyQxZd4cfbkqGQhJAFbbK4yv9
HqfA0Uca2aa6gViJcCedRelXsykPWoPzQCTU6syikLO3NeiCe1f0TBmzJSFkdhQxtzWce2Ssh9lI
AsebnZ/emwdYLmX6lfIvuiGVyRDe0qtmb6aSaUffIN6cE7WIxcJQX71SzHgCNNl9zacGAB+XG7QW
XPueQ+G+2plzuSQrD+nenDhlfura7iOlLPpk0dgM4wUXcv+iS73PfQvQ/I3boBjn21GsJGFe5eWT
TkiLruYuypIkMPGvRrEsHvFj1NVOPIlWS5rLoSoShIaHdWOTnbfxedH3+o0bxU55EcMk5b9sJ+eb
Qs8N62DKZJXHYMXnAvn5iq5gX/7om4ILAItCZJqVAQSTX9F6H2iuCQ/RbdWrvlrgoV/1dAII7lDI
Wtipifk8buv2yS4FZy8zEsPcDXqJ66ZGCymM45XqG+MVQyjL2uiu8LCThE5bRaFZx85j1DXF3ZKo
KFekVXFQzRHfhMjOFfDmki+wE1nzRG0ePyllJQ9WbfavIwSqpyHqjMZHHE25rPKsKm8Htx+gaEKd
amp6qXp/Y8fN8ujEOIt7lhdhDzHb1vMwO1B8vCi2gd8N3ZT4kQus41VMrfw+R44XnTPdj9QLVdHh
YHWM3yHGemn2jR/RfC2Uwf6SThVwJzETghycaS8zQ8E7XDqzR+fScurrHh7xixPN5V2BoTbvpIjd
JtTxvbXPYieJd0Up8NK0O4yyXEDME8D6Zf6OxMurKvj44e8b6UVPd5nsQLpL2KfEEl+6CUXN3Bmt
6c/tYj02VU9DNSmFt+001HV8BimxBwxed2RYxUXFKS1ndfFlNgrK/NhovwHUm+nrj6I0r+wE79Id
SnRxd2m6wqk2WZrR/Bonb/qaOkavAJ53C2BCc+XkYTsvLYN73a7sDTKulrNx+2a4dybAyT462mN7
NgCt1b+KBfK4bzDdRfbfHSXYq0wOvxI5GOY2VUuZbGPFSWx06dslBatv2uOZFaEna0b0VzFSU8tH
02X2cyt4aHtLyKo5E2PS9/uSyyJD3m3sNYwEG3lulVWv7VVZYjrHlTtk27i2ZY/k1RRVpElu5QRU
zNx6hp6O1rbUwaNstcWcunMxGQsjjsqs2oC7KVP8MiMchKjfedlBdoUR74B818udOnhduxeFVtQw
AKIo+0L7QZpPyWzREudZOMueV+KM21xZX3aErScXW6rHt11nMKSfsPzWgkkthocK5sM3iqOp8Wt4
Bk+xoZtkeCob20YV9Y2XkvUEQ0F/MMwg5Vzlk2pG/J1tXeyceEJGzBMzE4KclG9NKcrySxZ36deB
E5UGve2kzDqQ6uVLqJKy3SO4S6kdNWwFFE5v1viMJPOjRAQRj1WaMncpU0IQUUpVf9VysxdBlHMe
LqCgrsWlkRXWhZ5HFdpymbS+uVAtx2AcrPKhyGfV2tDNR2ri3+i46xZIfOO5t+3yZ+UlCBknamL8
+Lz196Gh6WholDJmgXYB0NVYG4O/dYmjIivTerHd56RItMsynbSvBnnQ37ZN11Vg29AZBUMMvPL9
Kssy1XO3zN4zvhDjBn6Puylz7cRWPnRN3xahF+xC7KIbfNTrz3KbJhBd2+cJublwcI1oX1rN5KMr
QErcp6coxO+RSvSCWY8kHP4SNALAUkczTFy8us4dk+h58VpEyU1ASt2YqFe0WeUWt62n2E3mrTIt
6YlJw8eNwqZbWdMO1x9ksrXz/9s7a8bOTOwukwfP6eQOyaHmQiGFCZpiQXYr67u7z8/I+0kCG+Uq
BZQLIJlJHMDso+Zwm6JPMFIRHnKvqkJepLKqIFZh5SKM9P+zFEDg91tzSmuchWHQOymU8kIvuVPt
uGuwO1SqEzJqH04+Y3mOCSkPwHfOzNHJV4aOxN4R8oD/jUcinNc3syX7h7/dEKaaK6LMslgFIP37
DdFn6qJpyeVBRccSZjLCHCa+TD393hOP7k/7+X2lo29smmouZ1XKg+KK7sygjxkaXvXr8+18OHor
lgF8DMMeCJEwSN9vp6abp8LYlod8FNm2KV0c7YVeP891a1yP7qKcfb7eESVgPXswVBw4Cwx2GN9b
R28Jm6EcaZK6PcwrmUwolSwCdFqsL9gN5asxfLWXk3iIsHG+RaNk2iqNUdOpLBv7brE727eisf42
mZ16Yub18aPg84Ow4AHf4FZ5mwb+9hFqs2ggKWTtwSJA71qN+VbfWsrZUvXfP38Gf3ixKMbz+WFO
QfloHx2hhukIN/NUH7qxAZBe6hnGU0Z0Iqj8aT8Yk/KZw0yi873+it/2k3daVY1m0R3S3NNpMhU/
llwpgpgJ9ImVjsnA6ztluLPeOKu2AB/g+6UmykIHjen2kCtDtCn6Ut/TxJc3FDTaXqkRVUP5Nb5q
MSl6QiUFVEo3VleLBi7TGoQ4EQf0NXy9m7Zx89FF5k0S0Qlv+tHPqcyld+U8HnCnSfEMcAYKIy9O
7V1OHoLDDCWWvon0GuWHmnFHaLdt5SFN44rbcSjNb3bU1fjqmNgrYOrqTQhl0FaIGI5485nUUVMI
MltqWGvnvdhXtVFcKY4UP3KjUG5ca6yWcDFk/qgYsgSX3tCSDWZjMe8G7oAbJYswh/38SH24utYt
rxItHGG+42OQbeV1vReNDlOzCjUFm+5k0JM5bjtygTB2rfgbSUD3wqxs2X6+8h+OGW8fcvVqtbK6
Xrx/2E5Zw5KNtf5g0FY4kN3WV4OtFVuztk75kP5hKWyPgASiyQm49u29/3aiUTgAQbtE3SG3ClgQ
KlkycNCvad3IE5v6MD0FYLAeHg2yDCt+UCZQLIGEllwODHQ2i2K7G9LeaZNp4087TdJ91icnvqEP
e4Mzjc8F5DE+H8AUxvvHOOWpQuzV2JuDTXNp5doX0SAlqTOr2v/lG1vp2Uj8rbsDSfGmbvXbYxxc
XZF5LYaD29NPipJs3PazqQWujrjR50t9jAystaaJK9WM0HpsHevMtAqjyu0PZhQvaFCBjdRaawog
US9BuQzxpqqR2oEZ+jxR235TcuoYJYmtUE0m++nEr1kf4rvAwK/B4AjCPjIQHiTZ9w95zotKVZJq
OKRUlv4Ab2g/DR76yDrDIxoU7n2UzpHvaY197wyVuqHKt56aolBpt3i7VG/V589/0p9e+4qVgZ+0
Zn/qUZBWnHZkUGAMh75Xk0tMz9RN3Fv1OT3tUyfsLQYc7d6Ckm9ypMEfQs1/v3tpV+Mw6v10UBx7
Fj7DfRweaW/B8V1aZ77BlICyy+316clFyTn3jdzydmCwAQGgeDpe49sE26HVZ2YJzpADulKdVv4y
47f+Jb23c1p5VLcND+rVpkfypI2K8pSnsfrw+WNbH8uHrdgQvAgFACqOj7A+IS6eJ8Z0GAFjI3U9
4AHoRvLERXJsVcQzWtWjDRVIE3X2hzCQl/QA5kLOBwkWfKPUjn29VEu1rY2quI+RNAlgMDp+XNTa
tZMmze3Smzwx6A4btEHF1umK/gJcm7mn8ptOfMbrYT1+Bqi6UC3oTHKQl37/OjW9ybpkSefDpFm9
T/JSbOIapmXENxYPY3nihvnTI4dQruPggYYEtdL75TymGSuUYD4wsmDkGU3pBmz8KfGIP2wKiAye
u1xmMKmPA29jdJGa6NVyUGx17bgmsKbnxPBLdVGu9Fb7f9gViQs8q5W2ywVyFBH0XgFk4pXzYbRV
5RxTesb1uE9v/vq4glmHZ7EKYuCicpSQFJXAD0c086GeF15OPiivRVmekq0+ppxwXCEBQ+vFWQsg
E2/q/SuaLH1EdCTVDlHqNOd9jeIPKggRHV2TSVJB627XNX2xKicjWNCa0aGkaeqjbplfJpasaXeR
Msx0y64MNzECxU3Iwz3tos+YeMoxlSeO8MczRX4K64ScBesAUIPvf7BdWJWMFE07VJlItlVd4Kza
m/GJz/hjjGUVHg5sIFqMkDrer9IortHbUaQdUulFu3RQi3Buojr0utE4saGPxxfgnMVpWq8ZPsn1
p/x2taaq0Xk4y1oH16LBj/KYjgBQY195Zj2dM5I3ws8P1oc8hTPLUiuUlvMFvfj9erOGttpYqd6B
fWs7J7NQT0II0xZ+s9QaPflk3iHJXX37fNljmQEeJsZXJPq0frhMYCq9Xxc5ZDrZTaccgGTpe6JC
p1xXNY4HFyWn+1pBj+GqnLMKcUyQsi0D7Nj6FulFnQaLrXiH1mQgHmDeSAP285/28Uitv2xtpFgU
coDx3/+yeLS9EiJ0dOjArHzh044fC0iBJ1b5w3M3uURXT3T4dEDt3q8SoZ8QKV2qHLIRvQ8U6OvQ
FlrNTDBu6uvETpKdgczRiRD8h1U5WrxJrm+gisfYV602oJTVTG8oLpQzAeftZ4Yb5XOad/FO66W1
ybw8OyGt9PFIA4xEURVCNYLNb3yc3490O9eLBxmleGnIfs+8dGLKnDe06Nsy3qXq3D/99Qv0VuGK
la7O//vQkNAVFaHQSb5wxkgRudeuEmB9J2LCx2OC/DjYVg4JCimIpbx/gUwba73p7OrFtpYfyNa0
odoWpy6z48BD6Y38gc7HSQPTU4/fF0MrvSr4AS9V5FwRmOwLJ14MP7ZKa/d3D83QIKlQQJDUk2TD
kD7ajkGbtyJPfSkQT7hAHdEMJiGim89XOTYDRIX87fRR6RHm6CAehTdHU0Cn9ZyFJcFLZNM32N5e
L96iTztFm4yb2RbpFcMJiI2YnhfXitrMEJejfLjwrMFqEP5kzI+irb7FsMfANzzXpAHqJvZ2k6el
1U4matv5CUTANFRKbbjzFtd7alRFI9ksmlynmsbM6MSHdXzG3/bF2eaL0TS0mI/CWTFkZU+BzeMb
tQ2yXOUG+ZT6vFvMG+AJpyQ/j8/e0WrHhmJAM71IeqzWd1oeGh0aMaUTZSf29OHwre9qvYrIO1YJ
iKMTTr7RaQiJFi91milBnhtoQKHDus3H4efnx+LjSmSfK058pTbROz8KhnHbi2XBZfpF5Ly7UbEp
6ipq8wXSQfjXS0EWRc9EI0FEZvLonBeyBhmbT8mLVCf9Ii9HZlk12kpEePtEiP9QupIMwmWAsMJt
Tvg7DhFjmsftIM3sRaLk6TeV2YUl2H5AxogOh5aJ/hMZTaX65iyjn4Mhp9BojPEynmNkj1PmSieS
i4/n5v0POtq8IpBtbx01eykZ6J1ZWqHsRY6hwYmN/2kZc41X9ITRKnHWW+i3HKbR3GJoKiN7SRqh
ho1XqLeuMZavn7/J4x4dT3cVIyH+rgkE9e/RKmUCVg22+4s6qCgH5mp/SWtkugAa731luEidiTDo
ZpkrALVRnJ6YgBxfpevyLo0AgiUiMNAm3i/vmKglgA8sX5jCOZcp3C6fsNLvDGtOQtyX4kMWk0V9
vuc/PNl3ix6FmUiPaxCAbvnSZX2xswVK0b07DCeOyYfkjL3R9oRryL6Iaau+z+8v0LInEPZRWb3E
WRV/K8E4AJGrMaCftX5T5aCxYs1kus857XfCVuwA6XSv9EGULMFC7Ke1Znmbz/f+McSiIW1wS/0X
MfJYFTDF40r0etS8mADAL3OkjZ7c1Q7XYGx41XfilNH0H9ZDdo6upLpmqEhpvH8IWd47CQYr7Qs9
teVmgi1wW9fO5AtXqleVifTh5/s75v5yN0JJRnmCpB+KMkXY+wWNqi4dA0TqS+Q0mrVNi8LS/aRF
+tbvBjf+joq1++QtqvKjyxBgTcBv7+O2zWHfjVFx3Uyc1rDm7jyzSJPRxbZHTw1rOFuq35eZ9Z/c
nUlT5EqWhf9KW+9VJsk1LnojxUAAAWQmOcBGRkKm5tE1//r+lK/MmhA0YdnL3pRZ1auHhySXy/3e
c76T88cye9dUxVB6xujYv60WdciZr8Y7U5T+DIVBVgAMlutKvjFCWNFaKZ/crNMQwjjyqtSC4MzN
ejsKZ1S0djo7Flq75qoS1cUDXYhobp/MXI7bUIlVtAv1OWTMu6MQG4QrXCwEotXrFmeD1RpI+p6s
WWa+5qTpBrmz+NuXGnMwgAs2ebS0cEesnrtkyY9jkc5POUe+nRrPwRbtbHzm9XmzXAreZL55LJrL
aW+xI79+pxdXR6OCeXwSI1mW6GlrsmhElmiQRdrmmIhRPaDUG7ItxgEVw6Gbndkxv/nK8wsQguKU
WvZITPDTX5CTK5YoQu2f2kgxrqYemkJkkptZKoN5hlZ9ujgvMDPUd/Cjdc7HzMb1JNSKrpOpVc+0
CKvvyDxLgDXdDIchM8UF+MlkG8VLluXHb/AKkvLPsCwXVGIxFr4tqKGJabvK1ObHdhLl59wuW3il
Q482N7VwP/qzDSvGtkMSJQ0R9erBwnrNBi4psr9rqvz5KSZsXSzZSxQBZIPTm63HSMsKgzJYOzs5
iu1i9rWYWlg1ut1ftT3/DMW1cpIHCKfS1FgN1SLVzYrGwkWCj2Zf4ndBEhQFFwhMz53NV2vkn7E4
IDCROVCStbNOaRGBkmfNmKmPQFdC2zfnKYWEFaClZVfeA83Rw+a+J2Gw2rDVc02Exn0o/CnN6mtV
zIGxAW/cXaAfxLsiwkoVEDeL+rZAxKbcuWFK4oUZK/eKRkveK5hd945Ry68fT5TTd/Gfq2BJwXsv
KBy+oTxMsdUQLaMyPWHoEzzmtNqtockWmdQwfZ7HQb3GOVP/zEXRH6fELs4cw07fxH+PL9DDALrg
WK6unlg8SSWzxDw/9hqia6kgcYvZK+H/IFrx40t9dyi+axq1Sx7bemvfj0XbEhyiPhoxHu3OUQD6
BllzcCX+kI+HWnZc/1PO/ueq/rzvSG8WT9lqtRaZPomCKMXHHGHpBm909UsGqe5L1WngKlPXaGvF
vYzUKPmrCse/R8ZO7FKBZG3VV2trWYFDKrGVPI5Z3TwnfDS2/L+NpRAaHeZMJuf65e/dVQobYjlV
UON+070oi8jMCCR4VLFZbjAqOZeS0PRNBBvwzNu9/PbTu7q4d/meOwAa6Pys50qvGbxYtXg0cpZU
Hzx1shNuXf/QLf4HcGZF9P3j57hyTS+3E0ob5wbODkuUxhvWlIZvrI9n9dFJmt7e9Y5RgZlzp+jz
APPvsRgrdNVxGqefekNU16y5xbVtholf8xfPfJzfTip+y4IYopHDCW79cUbP2bPVW0q/CCxi9E1w
eWOCFjJfp3SBFzPJ7uNmRNxZVPrzxzfidPvx5z4sFTM+mwsb440caVZKwnVaIR5JhO0vsznINqqL
IvnjUd7OJXQ09PSoRfKagro5/VKA3JgjDI7uo67Ujq+Ork6UXf8UTm16Ziq9HQlZDHOW1ZudPI3E
05H0UQ4ta13yRKNX22iQOndmo3SAf+P23BHm7b1jt6uSVY+MA+D1unIW0ZmH7NSmT1XoFg/pSFcN
zaa+DUMkx00flkcN59sWJ6/xTRksg2W/BTacF6hLMbb8w7CLlfrvNkHLM2VKG8B9FjP30hs8vQez
UlfkUtjZ0+AkycaVMfjESYZ7PaYx+vGDfe8W0EQQvL9IEv+gXV/v+BA3j5FJfBYs7zHfq3NRwpMz
tMPHo7zdahFWABwJ9BFlQwRJpxfUBhLGAQG+T4DMxXVDiYfWrjrgyDFjrAej/YDUoT2z1L9zaTZn
M85nhAsBIlne2lcVBoyBZmTPy6CDKXx7FMmhrzTjzCjvzFe24wvJgPef/1xdmh2pyjhOSc32Pwv8
OKrRFCiKvivSIDmzN/7Taz1dZgFTEU5LB5/9MWvf6RVZyKy6Zu4oWqt2iM3Kba1nJ1SiKxGk4y0z
vabfbpktxi3NhKOQocaJPSKFQAIOTmRdcAK2UqwemeJ4VOgEHfdq7j8r7H7x5xR2pnmDmOW9PkZN
ulMTS7s0Y5XQJEsZyF3VcK8Q3TnazEpqwervAouF441jZn6FSEgvqmbtwSu2HIW81haYOFAg/4B5
3j3klclvRBHR+Q3krXtUsP1L16WUagVMlGrj6nQeDkg3lZ+zmleGl1eVsVNVePQ+lYQev7JDUHtT
qlxmjA4INzGawtmLmla/kja2dRoHQfJi9zXZwEohxrthKCidlUFTjhtHahgzW4DzoKmTxlTgTcah
6udlqkZYhVRgWQm+ZsXX01Z/DinNfW7DaPxdmhisab8EeOxHO6ufzNmBYdC0qvOzECSc+Kjey6NV
OKPm5W2aUxa326TY9FmC77WYRY6xb5xNy9exSOC8QxjSbnNnAX1g+3O+9YQZnCtiriqLCJf4KiK/
XYIv2XXwTp3OlipFR1yEbfHikPPQhb/z3Nnhy52d+6KEZFJQ6i4OZfIzjT9reIk+fuNXAsy3o68O
clpRQbCyu+JlML3jhI/4ufxiHNsf1icz8CvNj7t9ZW/a/cfDrjfN62tevfOFcKrQUBg1E7RBZvMZ
v+KlojTe2OCANrfWZPid7M8sb++cOFhfAEHyTeI/37Dhs1HveQOL5okQVTjTFbqWq1RMv2LCO+8q
d3GRx8p4EWsdyhedMNg6MKr7xjC7HdSRaFNr8DynziwPBp/awywjZysLKjuh2o6XHLNxw1aZfoB1
YZz53r6zSlK4V0keJ2mI3I7Vc4qweY466ZVPxdBUnH0bJPBWqW0/fi7vrJKUrhCfg19ESrLmhJC+
MFjTKLOnusNXTFq9u5nmHjdGOJn/h6HYrAhAoNR8ECmcTvvQEANAAMHH053ti9wKrY2Wte4BxNN0
ZpK/81mDjbZkAtDuXz41p0MFAm9mb2b5kxLpmIlpIvGhDpviqlfmGvpvG7if22qcPv/9zfxzsEWV
RN1p/WGDTAL/yQ6Kp84kwFEIUdJNCoQ/x050Zt/3dmNP6ZydPdODvj+amdMr1ESRuKPlArEV4GLt
uY/9KIrSi8HoSNUYmmT38aW9Ux2xVFA8JMctne83oRpK1WWDkWVLspqBx6mm75AmQ7yRek9pUrWD
70pGrFzD/uuSnLZ4a9DzP7MnWi8inECBPqE0XRK3gMqutqCim8aAaiGPNcEk1tI7PAqzDW5yRYtv
yb4Jdjk/EcT5lG7rSYxndhRvZhUVEu4AJ2EmMK3/5V16tW8x7CSE2JJr9Cw0+YNJ/EszjJLwoyQ5
VIjnLtxBlmee89tLZlsBLI3mLkcZaqanYxZz4SZsOfSnUM7EceHirr1KJcIuLEp5l2YD6ALZ5Ueb
iMWtM8u/M/qw4+Wa2aZx4xl90cKdjj9YWYSvQuhPRtC0m8k0xutkNs9t+P9I3l9voDhOIMqkfchk
xlixfnMGWhF8MHMT5G0jNS8sYjZCeJHdq7IKM8jjclKyjYEg8Ych8RRCZAkB16hUQko/KtP2JlIc
66F1yRT1y7zBHZaLqdRxcPUmMZ3DoH4G8+JcdaXojn0RBNsW0w3Rmhle35K+9OLeCn7bU1o+BwXZ
gZUl82SjMduEL+spiTagkbQL/O+V5SGdxBwUin5+UPRBjzDzB5jsR8LfngWEINTJmT7XvgV+7asT
NLhFAt3NLmCFOQdt6qW616weeFDB3if0VDK0eqjApWZ6JpazGnUWNv9ta0TmtYjDfvDQpFa3ZZlD
bW7gz94oncmvH5NRXIamkT+PaWzAfGPi+nkRYSmeSSFpPWxH/aPE87dH0QMvMRhzZTq3NCxrzenD
wzXFMrtgT/nU2qvXcgzxctfjaDzNTRBMIKT6nLiR0rDY82rWgU0fUlFtKOO7QKZuf8Cji6e3VthP
+wQg5PGGfKj4k1AU+1ulU+n2htE2Pk9ECd5o3JPusshc5cyLhaB7/bMNjDzUWOEP0x5gOT2d2jAa
tCGt8BgLDOx4q7ukf2iKtHE9m6wUcn2oRGE3XlgSuqjdxu8CTb2P5qR8MpIxo2PYg/jbWFCAjT1J
tPK6DWX7k3xb5YvbKWZzORY6UA5NdEQex24zXrXK2M5+Uaqxve+7HmpMFjjJM9Z7a/a6Gl+MV1SO
+7NvB/2nleFd9hroJgGMdXsMdmM2pMiNhh6TPQghAHilXmCNc0E/mTuSn5LY1zJZPcNRUppNWir5
vTX047RHcW5o28ElINi3lcokx0gNUvcLXLRiorrmgDwLojb7As1tNP24GcpbTrfhMUFz33maLOcH
NxinK92J8wAssgyPXdqChnEnBadMhBoKLJZhTGCnsjDww7RSLrrBIukrz+wKm/S4iBCJg9RTP4Yu
R0cm7dwfVtnBqWhllm7jdnJ+ZmE5H3O8oPoOTpkiiQoeaPc3hno7mu30QEUYpEOvmix86dTbv4y0
ww3IOhx8KtLc6RHclfDc26wMH0sJIctL9BnyEugTTjVpNACWEU3iWUbbfDbLvHJ9VTYlIsmsM5/T
Ya4DnkFpVlssvQpwKLIs7+usLtWj2oyuvZm7ISgvkbYE2U4StPWLQPFB+TYpSLk3kaqF9Sap23E6
ZjUB6z6xcP3TWEF0viEdSEk+AQYIkkerCkwFxV7dDdiUtViRn4UaZA4YiSQsk4tu7seesKVisrLj
EKmoUFDDKtaFTVte8csmLL8mGCGlVxGQa2ySMFUlKgXKQB7pwN0egQSIEw5gARCoyap+2Vbbfnf6
mX9FM6NpWFha8j4QltxZ5EuL3RwE8jpXlEjFFJ3oS0xQVF9yetZST4ZdAF5y6tln5LXuJjdTMJI0
CIBEG/Zlm5KqaHdJdzEIWbX+kDZVvw0UJ8p9tVOm9Cp31OwXdR3rejISMqmjQDfhCg2adaRs2Twb
Qhq1TwfGugJrl+C8HAPOQmMF5gVqO2gz1EDxCE9JzUNWfGPUDtXUCzrIVOrnA73RQr0kEHtStlTE
9GtbjpGxyZUaPK7RobY9gKGqP4djrxQH7MtVet1bkRvfNoOw8VpQOzponSwvcQuDFvcTZc6eoyiw
b5zAIay6EoNS4QMSYeNpVW4fB6uBDxrWGVSArq3QvU8xScGePuYBaIssCY6DAe3lciy1MLxAqu1e
aBE7I585nklfbUWpb1IxdPpuHEYyX43KymJfaoHMd1rZA56gwwvIISmd3CZYNOrEBdI/kG+BGmJx
ngdeGVwUEqpFyc/1Smesnm0gGeg/dbqqO50H+8MdVQLMnDDrwevpcfi5V9u89moq0A+07ANzqylj
Om3TKAgOLfwW24Pckz33Wo0FQo+iWd2QEM5iNaR6sdVdfsemcsP4ygRbn0CV04iSiew6ehYyNsV+
OaDXqOIr61OYwo27hEJaXtGtAc1gFYP9WBGWJQlCdaJP0FA4hyqZMkFZNWZ7WSj17KsdUN7wJGyw
+5nP7O+6SxviVoQeInUHQuRCjJvix0A6MOVwbZNpUUXzGO+dTgu/j3ODeEPvHWmxPrWa7osgo9RC
VLpx7FR4oV7TzLGxqakKVQuJLTKpfRCfurO6iXZjC2U29sCLcXoIwJ6F1AT0+R4plYvmP6jbb5NR
Vr8dWYhH1vJy9EoRGt/TZKp/VnXL9sxS4oR7LOyo3E9NZT/xmOfKr1p75KNXRum9UsVavmF/0ZHI
q7ew93Jj0VlHXCXb+FbTtiJugM8acTRWnhnFZMVTlMkIjTGx/m+KfqCcrQG18IluLdVti6Ny8uzO
zSDR5jTyN/PgiH0Zcijz60YNvuqlJQv6VEryFcu9+XWy2rqkHiRjfdsCiXqgwhk6G31009thzLkT
pltr141Q2mtYefqXpCgs8A1AzgHz1921Q6pq6GulEv9kzTByX4KTKD1B/BqrWzAbNwpZR/UmmCbw
WmwlKWS1TgVFkkt1qRbBcaKIFJT2hTXRAtoYgZrw0RNqpMAvs1rHG7rY2KVZxTG9KFlfvanK1Qcj
ztxvdN7zCLdb3ZnswBL7ohWRyXeh0vTfUSKtzG/UNH4u47HN4Tok2ZXRZnMHmapU4cyM5aBvQIaN
D43so4GNdFknu7KYUtCmKcQvcCIdNLUijcUn9nYg3CpSA39Y06QMB9IKOoB+YDbMPWbZivpsplUc
w4aQt0sWM/Q3VUTdY10o+XMdK3N4AYZN3RNiAj8TNsB0Kfo8tuAKAk7y9Dxrv5lG2D5WUGLu3EGL
6ovO6AxSsVBR3RuFU31Gf1bdFeTSp/ARKjaDGSfuXRHopepBUUhvLUd5tmrRFvR6cpbRYVS6BH1V
3POck9HRtqPmKtDNSs0dD9T7yWglnUpesSlRKVLGffwCGjGHdkZxOtwHnV4kQCQrQ3xlyTYSSGmz
DveDZg3nzlYUdzadAQHbYZqNvZxS2kpD1g2sGVYsfhVkbuu3WSiCY9yqA+0XVu7Ok5j3vrKU82kZ
ZWIAcGxT7fPk5G6MSDQxv1L0UO2r2HGKdK/Bh8k8urmB86UQUI99EDDD9DCw5e88McIt2ZM0xjSh
ZC47ulp0XgnUNvjMDxNMkwFOaLtnk8F7VEKOmS7dZFaDR4M633xII60qfxYq4ZS+Otdzt+uc0Hpq
HIWgHWuco8/CqHUoUYM0s4uOw993+tvAnUesBMqlBdP1W0ScJTVNosA8NZp6a2M4Y/noxloGTg40
3LAFJaJjVSod/o2IM5BPVy4h5UebouEmC5rK/M3z69SHNEAmBs80JmmnZoUJt63b6Nl1xHoBELuF
8JXXzZBfKGaSN5ciG6NwN5Btbn2rgOReA4a37mPN6MQOiYX2G/7G1GwsAknTTctUlJt8wMi1k53o
0s2YlUZFq66rybGJRXflZrJRtsEApC4Bh9ouxJuq26hUo+INZsm2xFZQGhTUXKV+6DXEv2hK1X48
6lo223eTQbb7vpz1ZtzYsTOEvsO7q25oCo4Ja5ZOvKZo0+FXl0y24qPQKx9zLVCqw5Q3bB0IQlFv
Q1VrrwfbjaAVGnn+LFprKnwx1Wm6M6YsDa8BoMTHpKBwvNECTnKwEkBf7eyeErYfdCUuLerG6h2y
6IGdumPLb30bDfWBYwzcJC47f6kq1b5hE6EoJMEJMXmyae3B7wst1n2TdejONOF+7uEG9vZWhq0l
vClt5C9Oyuo9mKT2iRVaKXelin3FNYY8RMFl6YdUU4zJ78kh/a4Eyiy57xwmdg2Xdp1wWNW9aYrS
YOP0jS09/qL8NKpJzZkjr5VqD1WoubGaWh13o8aJbSNyfZIeiblqcFWlWnWdI4UhpnEgNg/Qwazr
Wy3J8mOW43fw1NrSf45RzXe8t6FB+UFfa9tQKngGShjoOyOcVcNruz4uHth7JVtnlKWPaQ/Mc2Vi
lwFNBWHNd8Oab5o+TXxzk2YOfdnngPYjPYX1VudlgyjFFbXfg7HjWGGlYepFUz7HsDApce+xEw7N
XpW6urczwErXVcnKk8aNpl6ns6bf5W5Xm77RhEnudUszmdOOqlibTHbJ42iq4w9Vm9ICiu6IUrps
pNtsSqnYxDlTOidwrF/Msjqdl+vO4r+QU0PzjjfLGJ5TqRu/XWd2P0/moCWHTLGgESpRknCay4Mf
at3Nt3miGEBlW9V86qGAGtB1FafcseaOSF+TXGtvqiYwmxudnKdnM6jL5rKZBujqQb8wsUEUcx7n
e/N7EI3Vb/vJrVS/zReEou5MxpeMzCqiuJmmw3aQ0zR7oznNlqdDX3avHXBm86bv6mHYDGRV32Qd
ZmRgAAPfPS2KwFjGBbmtF5ZdRD8Utuo/7SCcWx+uqoqVH4oYr75Q6McmpDv9gkeci/t2pFODq0sO
R/TJU38RuDSQ9pRCx981YD22qMVo/gQ951abkqOYuams0AU8vwDNEi9DVHyfQZyL/LKiD8jSRYgE
95YTJxcbN09lkjoRBxU9Luj0pOOLC/MdWFpCSsK2UzrjlgOjPXFApjbBx8ew70EBODhHdD2E6ER1
tPXp8UJbKnG1AClWguQGBKutHOA+5GAuoYFql42WT+EmEz0Fd6FE3dd4WCCZhpXbuL6DNN+JhPb+
0v6ioYXbEpdbaMaNbxpF3VwoWl+IrT7QFcconkPJBF8Y38mqWe5BY2rfxjGmTcVXsXsao2G6oVU/
3MZJPgUHA0BDzX6rUm7gv4Qk44qyf8Bn1dPXGsfySEhqDusO5TsaoFGI5z6KZXDpzjP61smW1kWd
2/WvOQBmu9UxySpeNxtRvnFJCr6HddlcRYLClFdaINm8rM6aLyCSO/zHbTtRylRclYg9M5HmLdQT
G7jqUOacxZFuXPT6yMaXxrlxhc0P8GwgyDLw82YCm2l0anKcZs14Ght7ifpKNb6fsMAiw9cjzo+e
PZpy8Dqrbx/muQTIUNp2ziEyip2rEXpKcKULg7pHx4ZK9cbIkvdLFsfXGSb+tSuqIdrKktyGjZnY
9m0QGdZNElfzSy6V1vD5W/XvKEutl6Fm2+y53K9HuJES7HBs60+YdlOdIaMx8YIyEz8o44Vf0h7M
FsfyWO+9no2/hPPnVnc1KF+8c6XC4lKh/bdZeoCob1vVGEmf53UyIEmD/KSg0QWsIxVfZTYFsri2
EI/DjCSDQe6F1bQ/mjGJf39cF39T+1r18pb67auacGqBzAragW4aTDfbpoP3DcRNRmOvhQwbGGcq
4Ouy/2kbjbLV6XBgVVU1DWijWaO+ybLcn9Tfip2CX4zOdGs+vjBa1KcjDQplDr3vi5dR6W+pazOS
8C2nZ6MNXKvd6e79x3dy3e9aX9qqilgV8N8lmTUvVUoPnLtZxHcfj7Duda1HWNXSzaIKFYCnxQtV
Hm+xsCnPw3hmjDdFxWU+oMZBJYtwBXXg6rbFlUnnSSteioPckwW6Vw5/F7Tx7wbuqyFWN2qcpdk6
o168ICHfNvlLpJ0TqK0sBG+HWN0pXIQalCOugrMYS3+he9LLvtWbZjtfup/Cu9mP9h8/m3Wf48+z
eXVRy+x49R6ZGGYlqP/iJXK6vRHv644S2N4g9DILLwrlO6atM6/Su/Pt1Yirbo7eTLKxU0a0cBEF
BIfLc13Id1/WVyMs//zVNVHJ5CNFIe1FVdSdoRgHCxZ0EFym8oz+5E1zbn33VqXsAONvbHdT8YKR
4oAi1J/shs9stumaI9huX9XkLil+NdpZnNO7ywQKLbgzi4LYXM13qsdzRYeyeLG/IOS4zL/FlyXh
Dl66N75QJEg3yREE/pfpevLOhSW9O2VeDb16D+gUTFasO8VL7z5141cOJuHQbBzxooY3ShbtDfH4
8Rx9d/14NeDqrUDYXIipsYuXnDfObb/h6/dhRZ+Zl+8/zFfDrF6FmQ6jnQMXYwnRdp/v7oBvbwAO
nRnm3en/apTV9MeeEYmO8s1LbhMkwTYrjncf365zU2M1/fXJUJDQc7sqqLntlpKFtiAq/JEMrXPW
qneX3VdXs3oBFCMlXEljrJKM4p35aD8CTc7P3DLtzSikztKhZJ6Tk4nGdfVk6rkMDX0etRfdGoc7
RF+ganvI8rOVzJspWrS1dRse6ZAJ0paKzGezmP5MyAfYdKOBZj2R+ejl5HVvmlIhkRd9HMrQyjnz
Q/VlJp505FxQUKaxtMnp2eKkPl15hN5Vairr4CeKUVrxnHfG1LdnGzkVNdY43rS1cH7nyznWq7oE
6gUeBOJSeiHtT9roCjC25lxcuVMw/0xxBtDsHwQxyOx32uoS6YFNSovjUtXtlIjK5dIX93p9drD/
CrjAgY7D7ePp9P5HaZE7LKCxxaJxelF2TYs1Xz7fTnIB051sUOtJPoRf3U8UKw9ReUMozbkv4Zsn
vtre6adj5knexppgF5Q7CXvnxzm4nbhxFc3f8Fw62lll1mp9QYcOLylnc5c/xTfxZfrJOVh3aPds
jvrXxJ2FcLN/5We+He8uaq/EaKs5HWi9NNEtsM+bvszu96rywZ19/OTeXahfDbGajVMpk5zmJl9a
lHWeon1SmIdKe5c2/YNB9brontzo+c+Yf5Wf+v803HIh+f3v4ZZ3T1X39B83RFzuYbz/ejpJU13+
1X8SLiEf/MvAu6JBKfkTp8rq/e80VUP918L4WWKi6Y0D+3mdpuqgSV4Ew6wHtgvvj5eQqKY2+q//
hNPyr6X7D2lwwbmoENr+JuFymXf/s4Q5NmpkRFRI9vmDfIzWIA/Iz+h3weVdS8xL0K5Fq/wuNEO/
eHVz7v75g/9RdPndYiiW//Wfp3PzzzAmgh5S5ZYsSXOtXciDmfw8WTnXSltlX4XKQm40bXmDz7L4
HmIk+g5QXT+AnlO/15Fl/ZXIbxmePROZyzjrhA5JZPXKA6dvpFmY4bFQCc3TUiff5OPw+eNrfHsr
XQveGVJTBOygrJZ78GofGqk23XAtjI7wrgKfThv5I5T9/I9HOV1I/rkUG4E8/gBgACjETkdR5ikM
3CmOjirdTE+h4kmk2EyHy8nVzcdDvXdBqMzURdpng+pbnYLTrmZag7E/kqfQPbvU1HfAIc7Gpr83
DAZxvvaoRMBIrh5OCzdxIkghOo593m7xFagk6KTtGSHKyjDz58Yt3Ew4g9D4kLWtlse4lyWVKjU6
QqupjpJkJ7qJarYrA/3XIEfQZhIAoeg6Zzfg2d7041xy7rPcv5+LGL0WqA/AvkXkd/oAe+L4AgU1
+jGSoNwiJzfJWLCzM5vo5St9+l4zy9Fm4rNkh+Ksjf9UCNmMCD061qn6MkBn8Vyr+mSSYEWYwGj9
/UyBLsA8YalCX7amyVBO1ZrYtaJjTCdt3xHY6WE5rs9sTd6Z+lgNVBxkTH3e5NWdw+7bc7RrkqOY
xwCSSVZv2Kn8GlSEAH858w1wBdgnkVv9iZVfTck8bbSMPlV+bLExoGtj8lDeldqZFePNQzKYCJy5
caeZvGXruNugdfLUsStWjBl1lhXm6YsVEj5KnJHziWPtOfPfmzeN8Rxkzgu+lLm3Hm/ShBwaGcVH
AhHTTZQQsacIJ9/+7c1D44wBFQQbPEosPKcTvKYriW3ayI+jbmoH0tx6CtypODPK2/d54YUw39BO
8ZE0rdXqVC76xsYOciSERuE1o6FSna/Hl7go3V3UhvotCutPwqnl76pvylvKbAUqjvKcLu/tTTXR
bdr6YoFbVq/VXInNbCLDvoiORmRMYCWVl0CJz2li3xmEdZijL6d//DxrV1gm9bKryeY7umh3tkHR
IOazrfpvX2N2+69HWV0K4S2BzMQUHVs9Ja9MNwA5DEQJfDw/3s56dNS8XOw7oMxwcDqdH5OCHbuP
SsS0g1lfKLR4dpaixBCMlGmTEt9w/Hi8N8sGnzA+L7xfKIo5FC7//NV3WS2dwSltNT9OuWZ9EXjK
A0+vh/ZbupgZzpwJ3z4oPmUsg7j3l9PrWrysEN4zE2OIG0ZGCBFb5Fxqn2VnvMnvjmJy73BCsXKs
6d5Ayse+DemOOFqIDj2PAw9JQHrmQb29cVwLsGUgVDjxmOKnN86JiqRCvlIeQZY4ld/rpLdc1eig
KHy1bRwePn5Oy/J98smCn7TIvQmjxfDNofx0ONKTZslBvjpistIcgiEJpiDAraNH48zOTWjPzsuk
dNZxrCCOnHlubyclGxD22arAoYdKejV4SPZhKUa7PpYtgvcNoZt26OHYTx6iKBOPxICCuP74et/c
XnY7Bht/PmULMtFZ3V6irkdZh7k8hrSJPHifFHzdBBVJoJln5st7Qy3IY3Y91FPYzJ3eWkFUKoj+
smXvA1sZP4d6rEcx7FHppX/7tqHcJ69iMdTwGqA8Ph0KIQgtsSLrj7gajYMh7WGfdzI8hAByfnx8
A988M3YcnEq4KF7rJWHhdKjSTRsDjVZ3bBzkFhkP6nIgwMyfHaW9MLTWObNze+cuwjrk1MVGVYN3
s7yVrxaSsGzpOriyOyo6FwTLvN0USwoJYTz2xceX9uZdWC4NN6rNpoDD4RpYzPRrRjXtuiO7IO2J
vCH0f2GfX4/ku9wUc0MEYOmSrGnTiD3zAN+sLcvQbAghH4CDYDt3epXzrCPNlFp3HNICILMhtMdC
RPNfwUfYja9GWT07qyYJsgP3fhSozDqDtFEdC/kF6RXBfZJkA1izZPjb/eOfMdlfL8wmZufqwyMK
UaEWY8zBSe0NZLEfdbIAh4Mp3H38+N6dKYB9FlQ8yFBzdRQEDB/2orW7o1vlNN8FaF0JTB2cvXZu
+/HuUKzRi0+Hbf66gQimaOwnBFrHGab+QUNe9oPc9vkylkZx5pmtHJV/HhotNzBP6N+w2v+prL16
AaRu9UNI45jQ1Zps1spykptZsdJLNJ3hUaX3XFyMi5bBS9ELGF4V5vovLDPFbQ3W8lMDj+Ecjfed
2erw/gu43oDx+XScztZKJQ2SjyEEkAGhzBwMxqXRx8GZT9N7o2ACw7DJOXhJMD8dZY5npZ1bRpn7
jLDZuht3KdvP7cez5p31jPM8xRHKOnyMnNWOFv1p2026ORz1gc9tzGdwrzYJWiotq390UiZ/vZ4h
qUBKAYyHKhLnkNOrGiY3QkigzhhaTN1PeFC+LZXaRzNUbf720pg0BjsJaKCgONYu8UnaRTlnhnpM
1IZli7RXXUPrTR1jo9SDHfhZMtJA+3jQt4voQp5jM4FpnEL2H87mq+ka2nlQ61roHo1udCc8FqaM
95BsIKvMwgmqrezbor/LQLOXx2wBMpz5Aadl7eV94XRHxBFfDFp2oMtObzCZnSrJvbFyJFbQuRzs
SrudckXuidXCzZdILB2bRAaxcWbct9OVrRRHV+gnrOP2GiKFIzCgSlUusZq2s8Vrg2WhDKIz36i3
oyxfByoZS5oLmMjln7+6vaoeTKNVOsExSAmcnQz8WXZcnitCUSbk75zsC/FB4jCFXs1LAc9o9akw
K8XIeND6bd1zwz6N9qgYW+kMpvMJbAUSy6VIigWtnrX5mshz3bjMGyzeWFKwHue7pK7y3ic3TQ5b
8m1Vq0WVlDklzveArswNCk0KIsIYVOXAhqYRG7NJyCEnBxcppdn1wTfFKhTKNJMwsou0Cip90/RK
yYPUcLt6QV3VktZTrI0bQx0wl7humZiPTTLnk18F+fw9K/Q4vQPywDumx5W0rgrCKGlVhSPRgV+0
uEMYpla9MHcQ5rvkidDKod2JXjcgmVMYdm/TxJS/Tdlo/RJLqkTXhJ5UxkEv3K791GVhVW8IgM/J
Ja6JEb8QyONoCxud/BHms21vsIY44bXjgBr/b87OazluZFnXT4QIeHMu0Y6k2KBESpS5QcjCF7x9
+vNBe8c5ajSiEZy1LlbMzBpVV6EqKyvzNygWaBncnFoLMzdMgZs8AqEtHmV5SF+bxqq0Q0yFKvpo
jkbEnULW/H3QAI57mBEX0VMIxHc8RGKyv9WUlT5LWOmmp8lJmvBYm30enKak99vPaVIm0iPsudi6
H2w4pSi+jkiEf4h7xSgh0KAG+zRhKdkfsQyyvgOGwq41zISd3OcCmPjeH1p7uiutAihJmeIzuI/i
Diphh9Fuc9/pcZS5oupj++ir0vAidTOCsZDL+EsF9yTEoNXCL7qG8mHvtFbD5A7UZ/S9CGUaPaVs
iHDXUMm9l7B5hIZY17B7CkD9sZslfv3D71XzuekHCoOkk130KDd6Puuu6s5vQPb2tMO6HK5O1PBq
OPmhP2b7yZQK/SyJzuiPyWSBL3edmjzxEFKosJ4ycIRoWOHAYf3gPgTpLSVWG8TA8I3SPhTWBHUl
l5z8B1A+/B0A0WEGCzawPeo15lEfkipSBxCgmax+GyjHhb8nXL/VOyky7PyU+jLe3HCaCgwTAjNs
j9MAPeZoGXEq3/sqletjbUAI2tlOgr23S7EumQ4gSZFOR6mwNu+TBhNbDdFgu9WhiUCS2wsamWCL
ExBk+3rqy3FXJ7jNvjNTC8fJDrOh9ts4KmV9dPpei45RgvXiAXWGon+oATDXtTtqxiDe2UaPqXMp
GTMOsgNM/q6qRZqcDQzXlV+9X0+iwD4+Dotzi6oGAPja7qCF0GRV7xs0+6KTEfuF9N3sMrqQBQJ8
3T5X5Tw9dXXkAHcMUvMDXYQQ5CRsHUWeqYWgNUwnRBPDSou8Ok2t3xT3UcK/7I6xHaWHqWowHCwa
GGAP3JS6uTeh7OO7ivuNf+ixln1vBqLHS7KnufFUV1WTgFm3RfEthrFAyY62QyVeJ6Uz/V+T0ojg
y8grqUd4IcW+YS9kOQvb+2JKTLw2JXvQ6u9FWhrNc8JpHx+lglfOKbEy6t5NoVE3cOMQ98hqLzDx
+tUiC8S2AKQKqw35QyFqM3yYDG2805L+Dz7uIJGps4FABPXctMVDJVTlNwD4r01lPQVOCFWmMF7G
HiygBHFpV1eGfLCMOvtTt4M4Nvi/7h3q8C4OmRC9A2VEYqRqT3VTewCfP4taZytFQbQrYvWpiSTd
ApSZ4MhOiuJG1NQf2rY4ZWaIM7xPlVlGwNpFSb3wfAigR2fSdTcux/wY53rrqhh+uAro6Q8xCu/7
YsIFF4vwpwj9313bW9Kd3ebC8yPKddJo/IH82sPZNc94NrcwRA0JdH6u36eq86QJXxy6fgjuJkX7
MWLKsU8s6RHKOlRtIYqjQSXr1MBY2sNV9sBu4iycUnf6YmrNnQXp4mg3kfax7fNHp4unwzCW/j1E
sviOhBbyMBBqEKXxvsX2/TR2yTvZ8K35b4PFrafqBGsaU2MB1wWAb3jQTVGcdSX7hiCLgu/9+KG0
5GAndUZ9HCK/fEehI/ji93GyF8P4pVZUymyq3LsTr2pYC6k4VRBkkCT8jZQEqH/fv9Mb0x8xVi3K
QanpSuAVcKe0GrBuBMBHXoM07vr8pWgwX8ertWnz930WO9Mdjp56+kE3K8PZSWWkSA/ESdQNzTTo
orsKILOxM6vQxi189Hvxc5jENLwfK2HNOj4VVLddLEei/z1WY979SaJR7Z6dJA8aL471ieo7lRLt
VFTgnn9nqpyNDfeYMU0fRzH5gHhlBJW7hxLXl+pnmg9y9V7OMxHtZU50fKjRO3AesrHViJKqnD5L
7HPrlPaTNp6UuM2yOyVWeLIB9jOMI9ySIP+TQVRslV3IXRvbcOaQDG13ej9oj35g6T8VoBfOd58g
HRzMGgD6wRTwNt0cJ/Qe25wkarS7GOEMqo2cKJhpRWhAlB1wMAMybg/mly4Fl/nI7WX5rh3GYbKX
1CDx8npwqgOFKhvIYd05r1mY2Vy4KOz+chy0zVy7kabhnZPVgM8H/OuBHQ+9bRwoS2T6Xah0juw2
xgQb1gkxTHAbVQ55LQlZ/yMaTA7dPjNKxW3JSNNDn8bRN650DZCZYyDcWkht+BDC2IF8VWrgS9TR
TrMjeqTy+wEQsbODYKwz0zaX9I+IM4Y/y6xPJuBT3CqPpeIIrkHA+sne7ptW9hpDoN5ji0jUe9aF
5G20B73gGRAUv5q+9oEsZ+1UuOiU0BcbJCDI78WQTdUd6g+RInaDVCbN0UdafjxV/uSEj9UQwphw
gTtriBg0YLoPYW5l5j5TZ2CcPQRmv5MrTQOR0JkVrkhNCWHQzdLBgWMdxwrY9baMucBwLjE+lMCJ
cZfHeOG5cCj5cDODCX8K8XgdEKo0av25FXZQva/KNK72U4RW1T7W+jFyCet17jlwShO3qaAN7XWj
NEt0aHrFP/UWxLQHqwo76UMGrjt1s1IuvpEVmJjH0GcFkNnXjhsHQxsdUpL8b2T5cvZQciR50Kta
3PxqQ7l8BDvd4ccdhagRnLgsjHjXtEnSDSg7RW2z8yffEKehVBtzl3chPPakIwXddV0uqy4XMDx9
bmZRzIBq8nQJTb/wCPC1h6SBBRRSRXXZmPI7WmP96DoSlb5jReT6M3ZqHN3zf49eAr1uXuuqGCqA
3cOcS4RI7iU7G+YytsZDDpQ5iQx2jaFXmfQstLJ0DhbGysZLGfgdTPtaAaSy42op6neDSItfxpxo
3gNPtgRS62FMo2UICqPfqxzT/lTmijaeFXkI8mMxCW06+XRv25OadTCacAWEDwi2J8n2VQ/5+d5p
pPA1srJKd7U8t14QgIhst0SUOIdR6ju/okhRY/hBas/Ha3xazVUxBd8pm5TibiSnF8c0ntmiWtDE
lXv7uXj1WqPghmw2sDBeG7MGy+V7hnp9ZCtRF3oCTXIvzouc2KKIJy4y3Baxoh9dve23hI2v6jd/
R8W6guSPpuOydUpSn1T52IaexTV2XxkiOsQR8PsyR7Xp9gSv6gvzUDgWUWCgsnilC0sBXVGKZgph
yNfwaSQ5OY+o40Yu/rfIeal5tAF6unohMiBFE2w+VfRGQJdcrqgVYC1g5GroDZlmfQkANXxNHD3f
KJusjkKnFuEcgHyKPX/Xf9+h5dAWAwxgD5JcWcPXK0z/yRknOdyo6q0NNJd/QZ3zDqQ1cjlQZ+od
JKQm8kpDK+9VXC4P2hhXp9tfaW1D8Ky2QZIgmoGV1eUoRVOHEliuyAOzEtw5wBDINGNxtlKk624P
tbYhZmMjWqgUKuhDXA6VwrHiGPeRZ8jVc5M6hAmRoEKgt19p7365PdjqvNh3APf/KtBol4PFeWhV
Nrr/nqhT/UkO+vLnVA8VoFh1q1C/+qGoZ6H5On+uJdRDpCLNtSalOKloAZds1fn1q+RYYffx9pxW
B6L4SqeDsEGp/nJOqR5FQoMW6fm+aHhqYPn3qsG4bv7DFp+xAiCYKCfbVyaz3Aq6kOLYQ6uv/WyN
5oBLxlSkb3QKA2oGTIpqzqyGDWJqif2cSijOCG9EHkz9dh+EClpllh2+vHXVaKzOoqNIwsxfaVEW
q5tw5DYtE8+uhuExLTv5MTOTdAPwc73f8CKjWoQK1iz+py/6GGlHW0Z2Ouvc5imipQBldiRBJYSh
VH3z57kcalGhkuu0gwE4WnS0W+VcysJ+ojm1BZJd2Wxz+w4wIaVUyraLA2QHRVbqonfORSyhU4GS
IlRip9kodV8vG/ACeqDsAXabumwtd06K+0JaBV4BV383IoXEk18vpQHqnBO/vnUnIHrFxeeASQHO
uCyQWp2l4tHhzESCQK6eBBhBPH5bU9+I3CtX+8U4i8g9mVPmhFIWeg1qFW4npINS/5asvHVRwJiO
qEBtCTGuLSOwEDrnGOLNweEyMiQDoj1zAu5BT01bFDX77AGemRrd9cb4vyjcn8P/CX7n76/RlSs7
QweKxy4HiI67+Pxj/rkBR7WPpSSQQy/KLCwyEVO0yJKHLRPz6zlRLgZShngY5hV4EV0OQ/FTdiqy
Va8O0vjrFHXl0Whz3vopzO2Nq2lrrLko/M+UYju1kR2YEq+L1OkDmFJE6Wu5P6Sw0jcu3OvVm8vK
CPQiYQtCRFkM1VLt8wMoql6Taf4rhQEFg/bIemuzBVLD3KWjTcV3umpGZGah6VWUxV6XRLV1UMze
aZ8r0GzdzsEARNs4xquT4lMB7TWAoiyDhewrgWW0GllE31MRGPAbaJR2S/h7zkUuSvM2QC+uWG6m
GfH1V/vrn6+kzvV+o+Wi9REN4jEIjKQkKBndXSXb+WNr9/EjnEnJQzhqoPqBytUb/dfnKwvNMUBt
SH/TsnYWX8+oY+pAYxl7Vk3JnCfb5Ee7No/zz0qAdOT+dsCa/7SrCePyNXc9SNDkRaTXAx1SrlTF
HroP9ZFXEE1OEzkFXU/iBzNum3eBqNW7yqHje3vklQ9qQ/6lpUOGO//n8kAgGBI5aRbGXjym6R65
mOjQ9uq4sUvXRoGsApYN+JJ5hcEx7CGREbSLvQjM42dTjiFS8zejLY/F68zTpDcOxWTG+ZDnLmbj
U+rwjYF1lLR+ejEbvXiJEXjbmT6vroL6r/P2eIKqI1ESSD1AY32Rc2TW2E9BL0VeUQO4HW2pO6Y1
RgeN5Sgb6c3825d7BOgjVzW3KP6HiwReCPiIse5HXhLU7ZEzEYAdPRedKr8intPt46nbavitREt6
nPyXrAoPgmXC21ONTyOkkDyjU/RjxkvywZIGCYEfq96IlmsngG7mLCFJ1MU25nIfVlEDbmMgjiFY
nr6YIeLvZSNlD30j5H2nGLHhVn7hPNSJ1R1uH4HVWc7MMCZKOWQp/z1QFseCAAmDQTHrb5rTxDAG
anziaC74zVZ3fHWLYvgKw4v4QoS7nGgYZiXUK46C3aL26BdasQ8ndAFFp4h3+JLoX2/PbnXb/DPe
YttkGEsmMnUvL+sRaY6t9HfQSombDXH8QOMqe1SSNNtAdKytKOZQIAkRlZxdky/nqIk07B0o/x66
muM7Pw7t3u3CVnz1Q4hGG7FzwbjkiUSo/ne0xdah7ER3K1ZjT6nqQt8PmKy6NP/893EbDycRi5Ce
IoXgsbFbhEItTXyGNrKVWSwIbv/7M2C8/PUrw2RhUedx/HBy+sjiJu57Kp4CSbtfZYJA/6zYTsW2
ywOcK4RJ05AWVt5/qAzVf99GRXCXFYjoDxWe2aEpjGIjxK/tAFzUgPiShaj6UrDctuve9GMZ0T+l
DQ9JHvf1USgJBWJwDG1y6oX1g8u+2KjSrG4CnQyKf3dGRi02HtAE329bGuGtQa8nF9rrFPvyoUxN
aSN2rN0uvMfIsmZ4PQjBy+1W2lLl2w2xQxtmHqMv4r05dvJGsr8WoShu0bb9m5os8QJNjsRs3Y6x
lwOc8WRUNV5Q160fVZSDniercbAL0Js7BW3lt8Is5w2OoxTfzqbk5SxWUq8SuaiFEnuJkxgHp0Y4
IFA77WF2T9rYK/MftbxkAJSgHAbxFFuJxVJygbURaXjiTUP1O3PYqk1dTr/rUlO/UvsbT2Foj19z
O89+0/OsNzCCq2dII/2BOgaQ21DnrfxP4pfKQck/8ROv4k1wkiSMGR6QbMUeSR2K6iUpouazlWG/
45a98mvIjK+j6PRjYbfaCzazdH9Do5++3o6gax8eFooBRgScFuZBlz8qGceK0jEpkpxrFE8rRZmO
foH/ndqPHaW6VHyjq1A/S2i7bCzI6tAgtrh7sY1D6+ty6F5LOieXgcNZud9buzBGxNpFvwfAQpXJ
vdhLmkHjV5ETK9+jH+W0G0drHuBqPzhY5Gkw+kCfL7aepPkhj4E69tQpUZ5KoBWf4BfFZ2WQgn0t
h8bJCTvtbdIL/xNKwfDDXaGEOJ/py2k7JSYYslHEXoqNWuAauY5ILL086amjUn6vCWVLjWAtWOnU
knlLkfZjqXY5YjCGQ0JHK/YqDbePXZ+1ubNPB2SqXCtKUaC5vaXWllXHKQvCEU95Mo/L4brJlzM7
dbiywspmnL78UScBuB0njMIjYlLOn5CX1uvtUddSD8gKPNtmSKepLm4o2DIton5cBC2iwo07BSmC
RCo919NMkGyPWqvUn24PubauM2x7rgKTsi7XdWjifIxhgHrtoIknKwyGcV9UQRcCR9eTD/9hMMxi
wG3DD+LZdrmqUWBPzSgaHvdGlb4aLejAYz5E6Q+UQmig3x7sGrVKVGYwHEpNmJfYZl2ONjiiLh2b
1axz3jFSnPT04lE1pyM77UwFmeNUVz5Eco2yUKyGGDNYtH+C2spdCR+Y/xC4AeVxQ4Caotiw2FFz
mQrP1Cyh99omX/2sabwkDylOku/YnpYM5ROmML7poplYPBo2TYCNX3DNnJoXhFgFEZebihh+uSA4
rlSlgV6JVyW1vnOUWh4ep84YEVSOpqfCdqRoN4X9+0Zp9EcpshTEFpVZ3rJHZvD2x1mLmyCk6QPx
JKNQO5+Ef+6RLojDEqnfxIv10D5SuMpn6YSgfNcW9nhs29D5qQ9Zei7y3NzaF/N3X4bMmRUMVkLV
AGkv9kVdtWOQSknqiQx0qkvU0r80SDR+kRojrnbmWKNn1bWh7U590aAhLsoBDd0SJvVGxrIWZXhN
UcWADcJGXeyJuM/SJJnaxFPaEXhfVNFf2iGbTwt6Gqn4H5Gt9f9IUipPG7nf2sgWDTqVZw4RddlY
aJiXkIhnM8ZHsdygEHJ4aFEXe0YjT8bCI+zzXYsi+FbJfC3ewCieW56zg4e+uKv1wclHvZe4OYw8
fVSGst/psiifOzWyNt4da3O0Z9IGBW3ov8t8EM13dFyRtPSgOGtHf0C0laKWeQ/uV3pXZ+FrLDp5
Y13Xp/f/x1ykZ7VhAwssROLJVMbe9WPwDJZAvMMuOru/fYLW7gqqlvSsLXp4kG8vT1AOxK+UQRt4
fl5ivNyryTidSrxdUQpXMYN2+1aqNrKd1TFng1EKOAC6lwHEdzQoSmOReL2gHe/qzYQbCicc9lSi
OYe8s7au/bU4QUI5J1c2O2ZZo0Umui0TTU28IQK35uOOFe1U4Zd3qpqY73orQnWw5pbcS0611Xxb
3T9kVJRV5mxbm//5PzEq7EBvdSr7Rwqqh1z2PTMeIHWY7Qcp8uv9mG3VOVYfyuhF/L8RFwFaOBiR
2UOceEIFP6uTeu3rovQPAMqrB6tu0PG1xNdMHZyT2nTTKUI/eSMkrT3V0FClBQi1AsDj4nxSswUM
W7Ct1EwYp8iRC9c2/W6j3Lj6WWdi2l9UAlXHy6VNMeacShwyvVBYydGgto8/iGnvA6kLHzsg68eu
GWcxkxHs7e1zs3pC/xl68VVNBNDQkVRoZtAdllwHB5ZPpQ3m0ZWtGUR8e7TV5ZxVB+ZDA4Bg8UWD
qO4qvU5Tb5TwmHCxoyezKsoei/LbA61NC6DcjJQHpYCj1eWKohtMPyCaH2Z2oeRubBpDA/hXySgo
VDKY+P8wHNk4PSHdpDi9iD6FWiBNH9jsVJOOgxuJtPwMCLb+I5l+m/6HPcnbbm5Nz50abZE2pkMc
SmKSCHVtWuxr8Pq7KR/CjT25uoI20Y1dT/tkSZKHGVDngROlXkNPAw9qfArUkybC5qWvLbve+F5r
oZRUECY8HCYcDRdJiFTTJXfaKvVwzEleGh3vjQqX4S/Isuj2rqaE8B+qTDzY0IZQIP7wVl0kG75Q
BMoWU+oZlmSR42fFqXMasIgp0PRdHo76+9Kvx7s3bxQHniuPGQrwNhfH5b5sDEw3NEGypU+a37u2
paU0D8GnIUpbqxvvi7UMFy+nv49xm0v/ym7Nkn2zQiib8oSAt9GZ9UOEZdV9OYrxZAZYsGHYkSES
XbK8RiWXewmm6pdUqcXGblr5vg5tG3aSAZXzylHerH0pJYKmXtzpQ3HfVj6IQj+TwYpW0aR9bERV
f7u91Cv3FXpDc3keVhfbanEmKwFhoZt6cjrqrD+UPICzUkXyIZM77QnKl38EAI9e7e1RVyIcZcuZ
r8rZRB51cTjrsHAwbZL5wGIapX0VWvi61z0GwIfbA63VnohwKrGNhJUq3yK3goRoSbmoMm+oRj05
KJVDA85U8/TT1OQ8l4H0x7N5+S7ujPhA2pDtwzKAYY3qytlP6/LOFIP0/vavWvvOc9dsNtwjx1xS
rqbKQbV6jDMP8JNyaMouSpHgyssTRBoZ8xS7+Hp7wLUkAbuwufin85C+ImOqft90iICnHhmQv2tE
4+ymQh1hOsj9zKqQcSpvtRYKDKhYmRX7KEuJ2Jj22l4jVJJ60o/hEljca/SXgAc5HGvKqtNHPAu+
21I63kl6Z70U4PWPbLctiYV5Jy3ebYhmzd16PHWh0C+uuCFJdamn6+zZeI89t4FsTu8KyvcVnp6I
7yNQ9DmhJTWC9GlxiR0cR5teby/+2tcmHaSUDa+Qpv4ihhY9xBJj4FQPyoixZtEL3dgbPA9/W5Xo
mnfOhJflxk2xttS4IqMohtYIVMrFtq8qLTQT3Uw9fOm7TypW2/eZHOtna+yKfZPK0l0IHfB4e6Kr
g1Kup9RM4xn9pMuwPQzGqFVNkHmW2uUHCFzSSR4jeMapXN5BXGi+9gkSc7cHXSj0/S0rUsrkFM3o
ICijy+Qzbfy0kYzMQ3c8/0yxNwIwbvWv1ZT3J1nDD9eORuSojcmVdB+3GxSddrR0intc0cODXeX6
KS8g7238rnmJlzvPUGdhNlJuSjiLT+Djv0LMljNP2FAIOqlx9sDyeoT4wQTsJAXel6/BEuoihD51
taYJiu0XDFB/l5cjhkZyGG/cq2s7cdbKhFM7MyCWP2mMxwJjvDLzaDNbvTt0UFFZHZx/dk4kV9wy
3SiUjYVYO4Fz22F+TfO/y3qFgrGObzpq5kljoRyNqlTvHSAz91D4yyOu04iv25K56zJ8JF24e+PW
BlnblgbXKc150omrJ1ka9aEQdJ09U0dsYt+39OncTtOgEYBnn07OGBpnNhcmQgWuCj2FbxPypUtQ
qXaVlJQPcV2Nf8IB0BTWuHb+y2+CAtKS2qe/bm+aea9e7hlO3fzCgTZPl3V5GyMMVOmxD0QUrdC+
3cGWUD5p2NhOGyf1Om2F6csfbxEZKXIuOxBJPKCpMvfWmpKq3chfGlyCRZs/KKkFXfHNs4IpCEhw
3nYMtjgJ5dQ60BVMwLypbmLHEeYlMtJBVPZvTitYN9AUuLPPyeMSt6EVItNFRFfcTsBuan6e7RFX
SDdGma+pxUfCtBhUD11DkoqrEpGq1cyW8gIN8DwC/mUX9h4YSdS6Aqft10wSs9lUDVjFxeI76b7f
Xs7rA8Vthgzs/LQhPV7iN2zyCqBhUeKBtLLeOzCXpoNQOzn4UkhVQS0S6vFPHDkirpamqetDL+Xj
m9nqKKhQg5zxpcoMAZ5/5D91jjKkIxFJfeJZ0Zge8BVoeprwUZ5wYpQRxFNpc1jKVP16e/LXIYwL
DfDBDKLmjCxTJ7RpgpxUhWddNaj+Dj20KTgMtZ3hp5gx/D7sdIzQbw96HUEYFKSrzpuLz75EPgjk
IAt14ItXejr9ohw47azO6E46nvGPPMyjL6WD4PXtQVdmCvidBh2NllmUapE2SFJgFm1L0dPUe4c6
L+k7miCpgHapDU4EFSqV7d3tMVfiwpyPkikqXKm0py+/ahymYZZMlFgmGTr2vs06fAzSUis1186k
9uPt0dZmSFNjRlMS8PSlj21JNSD37YzHpdlrUIUF/KbJHqRPdt3gvyQljbRxdFfmRwdyVmE2CK+A
uy7nlwOlMAvHTz1FbWTzfmrkEhco2i/FK3oP1ZuvW4sHFVhxhDooty47/JMet8aoasLT0infy2gs
eF1WQU+jlHXS6VJ8evN6UpSXeU8AlaM+PW/jf87kONiJsO0UJmxspndTo2noWqvjb4HvzLBr4LJu
hcKVgwFuAlj+jO7CEXmR8aHorsTR1AoPYoUq7YvBf/IR7nAzjOPujK51sK5SlC143sotSXmAAExF
ApzQshdDrSIEPDsJjwCkfpIgzP3AfmS8v72aq6OguoUAKEj6K1UlpQr0Ngae7+VDnh9Cre52ttRv
pYkrZ4C1g7rD+s1wvMWORLVVlHo55EAzeA8f8RWcHLePjFg9TqodqsdaHTFkuz2160HBv8IIRFeJ
hwlclMuNghsytle1I7ywiYxnK5z0Fywsxe8p9I2XNG/NLRnt67WEocSLD5DoDHNf0pRiMevQylru
taYpHdoCerjfNdJGH2VtWhiwU3WnS4dm4GI3ikDX49C0GSWzYCaqKSzwDDdgq8Zep55U7Xh7GVdn
NcM4gIDMCcfi28WjbzU2KgGeKfXaOWwgY2r5uHENXB8x/nx9vn14VwE9ly+/VSNJdNmqpPT6VMQP
wp/Sgx90HfdspgK3raPhix/YvrKxRa4j5TwspROUnmHGLHutBYZ36aA5hYeASvdkBLHyQGscQQDT
dBJp/+aFBGaETpQGGgZgyGIho5Y3nBqEpVeZ3c+2yNrTGLxd5wYFSXbefNKQDrzaHSXU8NHp+sqL
21JoLqXv8stYU/k73J7Myi4ktXaQGgV3eq3GNvpCD1IKWh6+WpHbFVbwoNjqHzUthDdIxRbU+3o4
IjA1fBWYLWCyZQAZcx3RjWTqvTAPvg6lbe0kuf5gGp29a9JxiwR4nfv+jfd/czDqwku9t6wphYy2
xYAHuGSCV/NxoMUdtEkOXN/Oo+iy0EHJq8zKQy+cfqsNf30YCJbQp+jtcbFS0bk8DLYA2i+ScuSE
I/ws7Opzo0yvAXiqXWn0T6KQy+MbvyaXGlDHGedCgYGH2eWIrYFBvVY60jnEFnBfDfpBUpG1CIXN
/TYpb80Y/o5mcexAObC+iwimYDrfIfwknaNUle94oDVQ0KJmuuPCNwvXJz5sjHh1zik4k/D9fQiq
NJsWKxoNrZynJS9OpNwmcz/kkoQlm69avyo5HIyNs3EVMRmNe3t+NDE5cunL1aQJq4GimNkzHY60
+tBKH/R23AIcrs1p1shH9JwDgeHG5ShDXwX4QVmR1w8T8h72qOztDI9PKRX9W5MEJjRT3zjvsyD+
8spJQyMWaCRjlJcPxQNInvQwKngR3t6E80e4eHEyCjKb83uOxOeKokq09zsDLSavpbzyESv1BB3X
KKaY2GSBL370Ikrk1MVkSAnetZo/5K6VVKqzpWy3trDksTS7WD5k+hYLG0qyHyQDmHpKjn5+aNUy
r/fIPBjdOXbMLYuKtc0CPJN8ljhKWXH+Nf+ks07dGa1ldLzmBUBrVZZzPFJy0TQbt8/arLgRZgAd
mRgtictx+mrMRnA2AGpSK55cWr32rwiPPCyQUa75T4OBHaEAx9NuiZ/2G1+B0cFggEA7qgbYuBxQ
C6iepwwflY1L/Opu+DsrLlWAenO0XuQOPUo7jdlLdCez0oFrZVRNhDiEFv+ENB49qWYWv/k8sI5c
RHSwqE0oy5QoKxAzoXKVefQRZoZObwnp2GQ56ly3j8Ta1GiBorrOdQ6/ft48/2yOLhZ+aFRUFau0
6UpUZJRMchFUyse91RVR4JblXIG4PejV9cN6svsBr/KEZJqL/W9i36hEZRZ4Qa5LXjRbiEmoX6HJ
UmV3U1F/VetQ28j/ViZKF0idAww15KsGVkzzIo7A5Hp6PGD7WRX619wp+2dieryXfDQZNyZ5fRx0
Ph9UQFqhYJOXZgCFnTvD0NM6SAaqEnsnt+qfkhyMHytpRLfl9opez44uBb0RG1AdwHRrcf2UuayH
Jog2LxskKd+paiUX+74YpRJ1HCtELMrIyi1XjOvPiLAAWJUZgM0LaCkDGjt6appZk3rOZOD8NiHK
5aaj3jyrJHazI3eATFkbKRtRfGWuoCjBDpI20elaKsqaAgjbZNH1wzD+Nyae0Z9UiPbVxhcVACdt
55fba7v4kPRVeQahhDgjZ2FpL8/iBIKwltR8OBOH/J0y97xs1Ijw/bK21Knn0/bPBTUPxV5RafkA
FbVgpVyeRhnAkVzY5ngWhm2+VFFuUoWcoo1cZW0Umhf4zvCLKVEtjl+DJ3simnE4y3pNjYGYfYh1
Ld3YkvocFReTmY8alVXwHBAoF/eO4fdDlYfGeJ45MMlOU+JSPQinQv4wKtnFe6errWFnldb4J2jU
IneBh5iPAQ8qzevRMvyqBLn1nMtNORxqkWkYrGupj4xSVOM6xhxkyQ1AUXVujYVVe9/LyHI96Hks
Nee6Y+/u8j4r0yMdW70/qaOWh0c59TPzqa36sttjXOv8djCHHWlZ9DyX3FG3guAxNq06PCcFBuUH
pxirfhfIlcxK6Tx47mSgKuO9cMrsU5KEFtbiVaENx9t7brHH540ww9/JlKkKIWy/+ESTqhQIG9ny
uWxFfe+nhXNQshR9MieefTFL9W0kmnk8Cs1AYmhj8D5eVjKULJF0KeuVs9aX+k7RCuMwAwJx9dXi
rX1xvS1sRSVF4D6lsbpME6jmdybWa8pZTprGbQOQAlMdbN1r8wItNp8N0JoOHVsQQdbFAuoWim5J
NWhn7D4kVAmrwT/2Vo1XuJJIO4za/zSxYubHsYN2dvvbrRwvFnJOSiwAP1etck3quywa0uFcGiLb
C0kEH2Q1tTZ2yCL48sUoBYJTothFA4Hy3WWo4CDI5oBYyBl1qo9mhPDUYMtuKcLfAVIs7uhvvQau
p6WrnDzaajPogLbn5YCSaHuzEpJyjpHau6tj8WnUiy0a2eogf0UwKCzMCdflIE5et01sluo5aIC9
t4ESHokX0/72F7qO6NSTcbJFShdVD22p+dykRaNJ9JvPAAf8/NgVU224AJKpKaPgusnAW/lUFJ4g
kqPYC5h1OSnLakp/9Dv9PISO8rVF7e9eg0r+QJc/OJfQ2Y9DMsYbt+TKHMGQMuxf+1J6eZcrKRlK
PSJup595SEq/dLvyP009HuNYjo/l2/BW7EWA0Jw2fXa4obuzaLEY/ahEVWzrZ4S10AOXjGSvFyGM
LGTz9j6NrI0Tdh0dGW9uWs36A9QS5l30T9KaZGYf+BQxzrGf9PvBN7KdNdToLuZd6yLHOHy4vV+u
P+Ccq/71yaBdR7PucrwojyDboS9xJku1up0/akVzb2FjWt0rTm2V72q4LQDc0ywxNrLI6zhmaDSk
4AHooOkpZlwO3cgkX/2kGOcIGc+dP8j+D8DDAIzAFp2GKhifdRiAu0HptoS3VhZ5RmICZ+XVDLNS
uxw5pgscjDb6OvQg+30R+w0ijKPvgtC0XSEG880flUoDkdqgeD/fDotNBIm5LCCPUiGyAuFCu05O
yRSFOy1Kk84tu7H7c/urXscaxkMnnMcjoFOS9MsJjs4U6mnUSGdWX3ebRqClYZdbJfslLJLDwTDQ
juaJ0Su40vYZJj2xElM6G5LhCT2Z9nVXfO8N+Y/RaAGu8c1LFNr13pLHp14x7ux4GDY20aLu8T8/
AboHh5TZEvcuZwrWGpAkmY3X6mYb7s3BN/uXJOeMIbf4fzk7r125jSZaPxEB5nA7nLD3ljRUsCRb
N4SDzJzZTE9/vtYBzvGQgyHmhy9sQLB6utmhatWqtTy3R0OVXvzigh52HP4UmobSoqMiQLhz727P
EXkXxQuyIRJOKs+3v2Mx9SbOkiy6ek3oHeZW1Bq17a7+065pWq1Tuv3MeGr2gInt9KU7IGkR6B7p
ylqSfnC8ieJikVwre7ZfINR388msi1o9dLFuzyhCqvafhj5b1qFejP5rqTXmz2f3GvA/YKQhizc8
1qtj7Dit6iQjlK4YYaYPXaalJ6tsxp0dvT2y4C8SLseeiA235iWlkxNmORzba6no6mFMxzfqLe7B
G5Q3au97Wfz2/DAamBIUAtskl1gdWC6rvkmjvrhiP1P+kRmleXK9dHx5vHK/spHbSE4Ow+IhLEef
9xqrjtHfNhddqa5J6i62fmhYvezQtoCJFyG05GdVmupy9MqxRrJTQUh8fItQkRiPbonCo12rg+Pb
BU5DX5BG8/6JqCxoB82DsuunndpUx1nzIuOVG8dJd/od7i0RCC2vL1C7hNtvN3yRCqcqhVdcU03Y
PgVzxXcqVHEfL9H2qYcUJF0HadKBo7sB+CZcXWYvLK+Oopt4YLr2cQxz26+hDp8fD7WZEGg6jCeo
r4ScpHar+EyEi12XTlhde81L/HGIFd9FXHWnALm5JxiFs8KeIgeiZra6r6owFaWWjzUHtkjODYRX
P25nW8FgHoOaAwTy4SxsPd7ZancmJzUgoD3R4sw0VxvaMMbcRv2jufZ2v/idIuhUNbXp9PQSkl+R
D+MlC564BhPzYkqyGeOA64g/sd93fUTaWSfHx6Ns9gTCbvKWpXrGe4rXyO3OQxHdSppkZC7I5r4s
s51+yAltjmAye4W67VCICv2KNeltpVVstWzTgn3K4C31dRk7+9IJ0zkOkU2rnxI//YAQANGuQUsD
uJpkjd3OCiQmM1DEba5Cm/TvfJsM5RBs+k5pM0/JoRlFiFTMoj8b38ph8bzC+/AX+241Q7VPSz2u
2+aa6gZNaP2cIn0eLn+EWVycvSJXnuzwoROSASn0E0qTaxFA3M4z6RuJRJTNVXXz+sWF2XyJs6w/
icx5slT2aygWU/IlqbKC590ONVmaMPNWY6hEq1/UFHnLLjHFKQMbepcif/rp8cbcHjJ0SAiGQO7I
8LBMuR3PdOrUU0KjuULptU9VYZXnQlOeJGb+31mBEHIEoMkDodyOYjXCTPLBa67IdqrHyNWKQz7a
y9nS53onbr07IWBISktYvtIAdjuUo2X22C9uc10sLfwTdtL4sevnZeeO316JLNt/Rll9JspE+A0g
V3SltcLyE9vpJ99I9RYvCbig/yjW+Lewh/Tr//CxUHKXdxWfbJ3YNU5paTRDt9clcqO3UaqUG5hA
PL+CbHeIH+SR6BKsLY8tsw+VuLXbq0AOl6OcYkESJ/PTNyIRiaQDS7kuWvVWb3GIgH3Tumz0Lkwz
30Ry9eo20fTmIOn/8fGy3bkRcd2m6CR7dXkiVnscsl9Es9fSXKPBi77k7aK+zlr8LpqTYefJujsS
mAIUUslXXUO5CbCdVfZOg+KlKo5uhy6kFqeuPycg/48ndWefSx8p7l0YJpLyfLvPCWN6YyjS9tpP
keIXtV6e9cj4/D8MAhIp0QQqlusItlBtgYdn2V41mdn3xTIe+lnbO0ybOPnXTiD0lR0WgJCr+7wd
0KavxcCG46S+NjXa+M2M7QfBWvMaFeWeU/O9r6RLcomMYqUV5O3SOQmolidmZpWEU0ocOAvlXCpJ
H4jBqsTOnrj3oWDbweCSwhsAdrejGbRnhsW8tLRMG/UliVSMei38ch5/qftz+n+jrPlUoUc7F7qk
7bVLkvYIzF/6TYqfSxVHPx+PdG8+VBAIYgjMDOrmt/Ohb69fACbba6skw2s6LqYfdVN4+h9GIUPk
I7H9NjThSC8rxPu89lojB3dstflvrcCJ4X8YRArMUA0hYl9H6knbjEo0Zt011GPzGI39eIln6/kg
neCZl4+PA6tuw5dFrc/1hFt1V0gG7g/NGCzv1cTcUr/8D7OhaVT2hfGWr5Na7Jt6ewmLDnVVDHgP
Xjap9qEty2ZPbvTuDoCK+qsPi2KI3Iv/wft6z+ppgkpYtmKej6QGzgFTr6fzWe5sWihl5yqCUrx5
t6PkwpqSwUSODX8o4xTWHYZLDvSFpxeNHE0K0SDfBPdfX40ywCe2WhvRt3zQ/DRNlKNRi+dvOIIR
OBjSkU7+ezVKNKQ2tpsWTHvsGz7qSaL+TfeY8Sla+ux14hL68/GsZDx1k6QDKzEf6nzAXaDqq8fV
LYfKmVwIzItTq+KlivtG+TLGs1g+hONcNR/KKQztc+LgbP1CibiPng7RQQ5Bgg1iJClvvprwWLDk
kznU16ztgGjjKNJ+1jlOjD4dVcrviPKIvRtw+4qQ9TCi1Bhmz6wDCtNL8ZeaTY4ZEYzwy1IxizMM
g+ViWBiIHBy9KPbg4O2YUitKEp1BboiUVidBFTRXplDLrtGsjvHRU/PG/p4vxhB9VcxWMf6sszTa
ATHk33n7bW/HlL/pP6cv6sZhAvPtr71Q9fcaNvZHCzzxx5wRgz7eRtuDLq8Trnoq7hpCd6uv6LpL
ZyroIl7pclKOUwvzOG+ieueBvLeIbFX0z8HKwHxWE0oGrR/UrhHX2ci+FWYnDthOvReL/irSai+4
vbd60iGWGjctuzgq3q5eVWlLBqQrrpizdW+IcP0FG3i+uAuG3o8XbzOSvL3Y0fD2KWvxxNyOpBgg
f3U/9Ve3qpVjisImTTxGd0iWud0ZavOduLd4kWEYm4Qzm36FYm6qxMYb+RqWKGVlqSeOaV/vHbA7
EyIKhDQNAUoyjlcXctdMg5ZgBoZaSNLoh6hP/pmysMAo3MK2++nFAx23ISxwlil0rvaEict0M7r6
AD3IrujsrunvxDbI02q/we1xb2qb+/IXC13nnpJ5MNDw7bcibrLarjDHq+6OPAMCel7p4zBhty84
eFmUjecO7ylKdcO3hpRP7AQi26UlEJUKlrxDgF0bvuWM4wWfWL3aeZ6cBqAWv9NCcRkXa0+jYJO5
ghCzMWlu42xTd10F29COlrgZCwNmLMac+LdVZCduesbO2Lzqeev8lRth8mz1k4IZdzNvkpRLJnW+
XV83mhoqua1zFS79BBcqQJF1Qcdcw/p2UOY9taLteQB1RbKYvUO1jBro7XDTKIYs6iuXhuBB9ftY
sw+qvns7bj+aNAqhCE9fGWdvnbYoBppgnpEu1zymHfvYuj270+k7t8QtEbGtnUMuj9fNvY+YKnUr
inHQ8GWD6+2kai2VpgazccW+2zzGFZQne3bbs25NKk7Mje53IqGeDAj80jX63luw2TcI9f3SnKYY
yC2zloSxYzgchXCWK8JobXR2x5YhOqPr83eUuVoLM05cHI9LjEfL+fFlsDmdDA1pBG4K2DNplHE7
c1OL8aQMKw1lb7euz+lgxNrZq+NYP3FSh+nIs2u5vhVP+XKqlc58UqBGMqZMWmIBRPjSCA+sEsbG
JoqqtMG8pguObVbmuR+1mFgqHjvtC/6le0WWzaeGdgYnh1yBf6iErm7aXhResiy2RV+R0r7oSpjZ
r1Zl5ZQpeSNPWZlgdjc2DtQIs9dxCzPJlI3T41XfHCL5I6QRt+xwcgiNb1ddgSVRzHlmATAgVsOV
lL8tpaXv1BY2hwjaPJLL5CtgrDqEydtRiq5e3MFFUGyMteptnJ3sWIP7H4W1a91+dyhZboVuziXr
rQ4QlRKSFs0Nr5bXm/O5x3el8CPs+hbfFGioHp5dP2ldBZmXV+xX7/btzByjcYpp6J3r5NXRwY6Q
J26SpN5J+jbBkxSEI9mD8wmKspGTrnWPYlPmOtcBnC5w3Fb/24HI8lqP+Hl7RanuCOtsF5FNQbYM
75KF5MPdziofFGPphetd49nNaN1AQsCnoJt/spEqe/bG43UCdJfVetn/vvbvaHUrxxqzC6/0n5co
kytze1Tqtj6pnWlhsYktLlRJxS30k6bEdo5gvLnsrO+d+VJ8ouIppdJl8eZ2vmltudRT2DQVOukv
lSbEMSkq9zQ4Yt6B4n/1W9/c8AbRL5g1rzNlZ9jKt2PZRi47FMYsaEOt6Q8xnsH1JeXDG0GmNqI9
2QkX7hELQnxGWiKF/qy2bWte6mGelRduxNw82lbU0b0wSk/N1IjT+Su6KGV7VtJkDA962dvZu3Yx
2gHepmf923aNVR0qPBNmzFfzYhgOdlMj3BxnniG+tXNiMgoi4u0xFbnoj3OeVogazZwm85BFLa2I
dEaV4W+ZaYbji5pVbnRouVCUw6jZ3WUGoA59pHhM45KZ/RRoBeT9T6Fnh+FrKqDLvddGpWk/aFHT
tsfOq9GgmMrENF5L3apSnDnNvoBAl5vFd3rC5uXcmm04+XO6TMVvwqGh9dJGahSdUr3vlqNqkRcd
3Nye/kQTpUx91eBAnJKiQFSvTml2PblFNLmH0V2M5lPW6QPWyK1tKS8o8YaDzzkbozPrqpqnJUPi
5pMoKd11B22eR++sJk7Xfo9FhtT1IScbM5DdaJreDFplbP4QfK/hazq0bvFj0oUoPipJCw4c1VEW
/jY1uIphxB5OcfjmGkkpPoaTrs6fPaPqZjgpiRa9LmOr1YcaSaf6AsHJIv4l8rQ/QZx1q5fHt9T2
/gDbBcuDt01hkljmds/BPe1w1yuygHDT+DE2zfItNjAmMGq3OCtqXe5Egtu3nOyVAhc+hdRm0M28
Ha+ctAXxoqEOqjG33mm82MMxRBL8O+Bz/DZSqf0A9Wr42U3atJM43xtaIoo8VZKCuk7Isjwq8AU1
m6CkIW14qcscTUl68hc8O2bDqS4zffv926hNi3dZAL53SL3bCIriFykhlt/8BBoubqceGmY3D4p8
f+xcP+JOVP3WqgjqnkqhYJVjdqVngXmnw++PP/H2IQe6Z7lRyWLrGuteOGQdkhbvojRQmnTEynge
zUPsNna5k8RstxKFDxRYUZ2nkEgF+nZ+TZWZquBRDcas5w4YKj3/N6fH9xuHE5pTm2tWfXo8te3t
zJDMiOmBrEKevx3SiHVM2RojC5RsqfSzjkV6firp8h3eI/WwuC+Ph9uuJFkYKo9S20zSiVePX1KB
IbkqegcFitSnfJi1c1g828ZOtAkNARKPjHj5D291JMtpjBYaGMNrZpj9pYa6+bkSy/CiImN3yqBo
iKcjFQbkg0kREFmoWIW3upmaKUYv4ZVOOP3ipVhSYPD0pK+inBYdkpBIeEx/qWndfqsChKy07SQN
PE55YCyx7TtK5Dz9iVwqozzYJJpUW9ZizoOTEDBVRh3EGEOcOqwkD7UedTv7brsRUNugYxdsk71A
qrmai9UVdS7yMQBYFJ/qwhxOaazvVc3vjCInAQ4C3Q/Klfzz/yB9eaQvoAb2GJh6Ob+hDx0eCoCZ
p1cMyzyZL5PY/OJ13Y4SZoD4tpVPwS96Z1Moyc+prpc9TY3tUQVz4KwSMrLHkPi+HaaEMkZH0DAF
aVu+i0PF8bM+SrGboanm8Sn95Zh4G0dJajcZOakL7OA1mlPb1sSNmM5BXtHGAhM/ij839owJtZMv
enkc9HFxP9Zd1Kon4g+r+Thldq8dRlpVxj+jQgE/a8aljA6pJRT3hNP9+N4aI8X6Z8GDptjZTHdW
RvYYEfPRasvvXd0qipNHGlHPHBAASSQyV18mrReB6xDNPF6aOzsKZXbuS0nmkoWI248QGeogFhre
ApownPYQRqZTnhR7bLvz44HuzYlAh6wOtR3u5hXKZIRZO2ZWugRDJoY3+gcLfwZWPLqLo+0s3505
eSSPso0dRRqIM7dzCttMicw+KwJ1VrWXPlpiP8rybGflto83DzdXFyLxAKBkXLejOIlqLEo0FYFo
BvGip2b9jRZG66QABx48hB+PuRDzThXl3tRgXkt1cZR9NhmrFE+PJq9n0Jqe9TopC18HGt07L3c+
FgQMgCw0RnhD1wFC1A4iVdKyDJIaFMGjfnGBglT6o2pkH815qX8IeuaLA71i4yVsx7dJNccfZhrl
bzmWhu8omrenqILdZpvFnhDEZg3AKKUOsaSK0IP3Swn1P5cgKsSzPjtCC4aiBBuw3O6gKo7++ni/
bkeRyDmMUEg9QJXrg0Exjr6yCM/aeIaquySZdnKh2+9s1bWoIyeOq5boT7YhSQLqahelpLpVpvfi
muvFbB88k4DwJ2oIonsfLVajfigFmewLleiZTrzFcetLrriL+9ZEZaT7oUjT/oRp+TIdJnscQE2W
udjTQNtsBylARLjNLgdrhPR5u9VtjdqgaFtx1RW9wfLegF6H/s1B0TN9Z+ttl112F4CsQfkHIl5D
qJAHyLtorL5SQGn9wYmri5Fm3vHZjyuPLCPIQaTuy+2EcnR5sfhuhutkdlBLPD2+AJoWz0ZRsuVX
0nEgGIMSrn18VTPrNCj06nVRbO2tGrLiqIpZ2dlCmyD71yg0gQAPYuS4pjA3tLJBj28ZhdzhIFLr
L2EsL1WDR4sdRnveptutAHbFRqAsIWtza3TOGlNyztzQgLi9MDkYGV0gVtdEANy58f3xV7o7liyR
G/RJ4QCyOhtV2NG5iTLkVSlThLjb2PQrhXfDs8F5Hw+13XZMS7rPIPAFe3Udx2Mtlwv0CrTr2Ee2
r6lReEyWZq84vHky+FRQfukbRqyDS3z12C5ZPvb6wuJhv1YdR1HOwDJC+dIbdOy0RlWfNTvZ6/26
OzUAW1UmYNskc7LduAMx1K7LPHdnowQKjDOxh8zdHYVIgtYRaM2887cnShN91MWVqV1jwy580ZXN
O0NEex4Q90eBOYOOt+zVWMHgdj/NUwONEwuo3vLDNG1eFaXba6y6Owrt3dxC9E1sSJWZFaNmObvs
u9ZB6j7lXm56ZY8Bcncz0LYlO17IVNccxGLOSnsAlLhiuLT4epEEthr+llfGb2lVfxjK8DlXS14a
Nt//H2+N3sdqamElwxdK6/5HGeEKIryoPlql2COBb4oVciTyLUrdAEgbF5sOpWFhzop2NUZ8Kwfd
fUmi8sWJUeYwmuVrs1Q/QhF+whrhSUmHX3NkNWmAJS2nmCm/7H9Cgy5vrT5N2B+Ig4cXXQwz1GKv
fMmBlp6NZ5mkZFXBqSGrAPe+HSrr2RbLwiaJhaf7eEq7h8ozACHHfi99ubcfuXDhf/OMEJGs7kEV
nLmjSqvjgOlh4OcVyptN8/Tl8RV477a1QeAk+w3Ub81ISiZTWDOixdc2dNwTjjU/Q1gRRzfK9mrr
a+8xPhNEIPBsyrkwSahV3K4dPRxdHYpquZZGFiP1OUE5mmvdzyunvIw4PwRiiacPYtCGc6314RmY
s34p+2gE/XT2RIe2yws3nDgSfQyiMXqzbn9NURqzZS7mcp2saPbL3EOXeimNpwMb8k+oV5KqQ9l2
7ZdDyaeNUOTUryXLeoz64Yc1NXuqBNupcC2yH1HBoW6wEYyk0psB3hrzNVJq5axFA5Zhbm/u7JRN
xIGWCBQMqtyyz5zH+XbBwjAWWuzFzjVp7Peza30Y6OA8xChdUXXe2yybKVkUWVBwpjESKhBMjNvB
vAnlzSHtrCvqU+ZxLEwcYgpjT53y3ih0U0pmIUUdvtHtKPB9h9SbButqtVZzsPXBO5uZ2GuLvjsK
YCjtqrAQIHbcjuK6LRwc2gOudLcn9AorBmbwUfjl8UG+M4qUpJCPJGoA1MluR6lhW5gLvaHXyKiW
I57p2mnolen4eJTNdUEljhYYFG0lTXsTQk+z13eTkrqISXX9lyanWJQYWf83cihi5+jcGwqxJfoy
+TySmXk7ITdB+7jlh1wLMZSHatGHi2NSW0y8tH22+Mys4DFJs1BiIrLf26GAI3OknQoKjEoWH7Eq
RXJERcq7K5Y9Ntidz4Q3kGwGpazOtlsNlVRVXygdtcxIxRtVhJr4oLn9/OyrLydE0xDYNIkOBdrb
CbUxMF9iJEzIM/9IcFB+NYSH2oA7PQsaSr0GCEm4rRFromtwO1DZI9+SREUUGIomTm6t/12h37aT
UdF/x19zg+SRCQCAk7sB420br9SSWEq3hXsd23aujrXuRh8bLN0mX1AiM2E365UT8Jg2+TGeszH6
lszV5H5ysFPU3yIQ/PF7nqhZeZrLBh0ym/Cx9qkt6te6zYbwuzaO9XKIjZ66Z6Upg3XQ08E2XmtL
cdsDmvp0qBx6u5vwFkaet7zgEZp1x8Kb5/xQuWqkHHXsZCY/s4mIz2Gfd/ZB09PRPFXqNBrnwhv7
5uxp3VhcIowEpzcxuHZz8ZywOCfoeznzgbLFpH+ei2oZf4fjRl3Vbib3Lcpis3lBr9SLX0cvq/7N
OYM/CWAN7byMqRu998rYTM5Si130h8lc1OQ41tBYPk8TcfunMDPj+DKPWgtGoyRz+14fXQtnAMBY
HFW1Mp8ORhd6P6pCsOEJUD2VTn/MEg5JVRYY28P79Kfa1LNDha5u+Z6nfGrPjZkun9W8c/7ItDGv
+LV5HR+nRTF/uCbgwcmdy0X/Yg+G1b8keMfqPh1fin5AFKJBB9gJa1s/2RAX6n+6QmSfIIhoGuof
hF7nsrdwlS1azKaCVEN47G1u63G8TB3OROcspRv8JSQ7RPcBpbLh05howx8K4C4UGd5CK/e9WAnN
n8CPkerby5TP/+Jp5uh+imtH75dTUXd+bqeh83khxPLOzWDWg18WwzJcLK200pfedia68ItqHpUP
PIm0MZqtGX2sWKLkL88Zw+ykgprF58bNjN9jqzQNn56+vD55Y1Y4n9RszmnyHsL4czQqXu7Xdlcr
qC2pTXMcnHRU2Rhi0I/jFMfYbtKybb7LsiHT3ooxnBMSxdlLP/Y0J88vZltmy4GPoVB975zG9Qv6
+mefGn8a/7vMUe/6XtQWf4dRV362Iwy6DhaxVufX0Zh+FrMxqb/lizA+zOqUYxLMTtM8BMJsNfXn
0lKqI86j1fLa92rRo/APQPLJWsw8PfaxqSSBZuZKeknJLaML5BA7Pi1K5eqnOe4FZAz5Gb43tdbp
ZwAC3fLVNB3r81SltXqBGiJ0X8ucuDlQ5/amC7XXdD7ESb78QFXPHqQ7BufpYDahmR8T5GV+DBrG
PscOKkR9oFd/0o+u0WjWscY93Tq1fafaPzWtKVQ/Nlo9g5bh6R8bQ03sj5padVV2oBGr+z3j3Gq+
bWWRDmks1/pz1Znq349fxu3FzvUCQYyKLk1zG3xSNFECuKpRQB/Lzxijxl8VRCo/PzkIrzggugbA
5FBtWjNhKOuKZMiWMhhUKrhthyi5oyuj/3iUzctrgyhJAXk6lKGIrgELbVTHMVeqNoiAsM69Vycv
VqLo39oe9dvHQ21WTQYruD3AXSJMJn+8fT8w6bBivevawKp7+yUexsI3Bs04Ph5lE7rKUWRpi/Zu
XpB1Aa3s6f/CK7oNGvKgN4jsLY2GZDkwzs9ohP/zeLTtnOAqgWGycsTjRHy3c2oUL1TzMRWBV40z
MmR2dVAjtTk9OQp1R+qotGeSjko66O0oKBiElDiGPsi8wbWOxTiq76zJm550/aYZiqZukHc2HgwR
YODbcfTOmOaaljWUKOnKrLN4KA5wLdOv1EbM0wSx6BzZoox2PplMBm9ffEp36AjBfJROPuvGkTyJ
p7AfyTYaZwhfHeevVBsxEIs6enmzkuJ+3NsHvRXK0+1GUB3pKqcOjk4xskKr+UYq6k9LbdvXstam
iykd05BQ+vL4421nR6RJsv0r7bAgPN4uamssRiHFx66GGypnWzGNdyllxaNVu+Y5z/R3eYIGjdeN
xtPxGjEu6S7SlgQ9xG63Axui4bU0eu86NqxfBHnsXYcf2k48vTlvCLsBKpCFSAe4jdEfeVXTjLbi
XVsRpp+8zEnPmlkr3/uYCjxyB8vXx8u5radIpBMBWBpupebJmphLH6UjIq6tYFaKcjxoSonXVFNH
9JeHqaaLQ+YabnzqskIU/2jeLIVVMyWESZeNVfe+zLNqOucN/eIfMie3xAHz83Cvire9VvmRwOi8
jJJhtW7N1Gr+4jj0xoDbVyVqadNjSih8iMW0Z7F6ZygSPKpLRP/cQ+uyaxTxdeNJFUFhzcMRObrs
K2KZxru6UsRObfLuUCDMkBWpGNLhf7ujlLiZvTE2RdAm0eT4XApAOlYUCWJFtW3s886nlufv5mIA
RJHFOempQvJhyt/zH7BvrvNe1WdnDHq+YhHQsangJLXkFkKQLi5ofif4315Lq3X0Q2UMavPVNbG3
hdRYpw5K2VoSvWAeTsVk1OJkD4vZZCr8PLja3JlsQ+nMevvz3FHpe+j4Q+AoWuIbY0rcShntfaJ7
lJyshq7MSdmrMNx5cQAkaf6h0xxgTZc/6j9rEhuIe8wUXgMuUxEfMIexPoasyc7abz+1fNfYUbJ7
cZuRzzlym1mxTIEuKAn7hlItAY6lXnIU82JGO6HBndH+b7OLI1nGG7hwLpJFAztbAvoi55ckEXBX
wyR5TwvQX4/31PabyQZJYFaZLaNFtbqNvQoP2GIOp4CXW/mERGNkvYKZ68eycI3ijApMM/t5Nrax
//TAFNtBkbm6fsnY3n633IlgmkBQDYAf6iOQunKINWU8CtWrAq1p8pdRxvOPB91czhiiyKALsFy+
dI788/9sFmdBJbsaojko89n7nAxL9K5ULA+VvmR43xUZ4uuPB7zzIQEnSdC5IrBEXYumaqboyAxL
BmTxP0ROipQJIt1fw7BPLo+H2h4EHjdwSj4kWL+3rlPaZagZi1PMQae68Ts9zRAfLJI9U4F7K8jr
SZswIqZbqK0yjUgjO5sDM4znb46VdMdIs/KLKtLwKJCs3iGM3pmVVIykLYIiIuSp1RfrvBYfzKRU
gwwy6hfuteIQOUnz7em1w88RYRupbS5Jerf7AoBoLsO5UYNcFOjuGUl99np9T7P9zlwkhR6UknIh
1+Q6ACnyPC4Rnw6ssTdfs9GbPwDj7Ck73BuFSxgsD+SQXGy1YmPZdVSmWy3oHIgSWd5P9JJOxfHx
iv3yC7t9i5gBwC6Sr9z51A1vl2x0kkhxnVANBsqFxjGsDehyFZgLsoHVpP6lTC4k9h6e76e5jRvv
DNm/iyIAo1rxXuZW1TNfD73p2+xM8/KnPpa5cypVR1g+JpqjG7R6qea+akMqfMvCtv3bCRO7f6ua
ZHC/kobWKmpiCUVKw4rj9DzHg/KkiTqZGYULaWYMf47lXJMmevTY8qFstMAsEudKWoPGflYnkoeo
ad8fL6hcr9V6yvZGTi8pIYDeanNMbcH9kaoahD2VTm3Ngod6oJvO+AhG3HanNk91eydW3W4VnkNO
FUCYdGpbF0jdHsGyaSpxV1Ey/aK7CRSmxex2tor85bczA8imcZpllA26+mpmma4NZYYsQ+DZ1fBX
bnXDmY1rfC4XIK15au3vJu7Xr9qsmjts9+3tSwIHdZQcG+UJXv7bPSpCA7ZQzB5FNqN+n7ez9k1k
cPrHGfzy8ee7s5QMRQkYeIKGpzWBkbemV7qKoUIjHz8YbJW3RBfO6+NRtq81wQCgBD2kXCAof91O
yOlRqcYs3QjAfNtjaY3WuZhK98Okt9GXLLHzfzwc1s+PB91ODQ1udNRgrdLrCdn3dlC0lfO2KnUj
oADj+XabJd9cL7aejqUlCYqvhAg8FfS1j9hcp+ZcYbAUYH2YvMe/lqPujvYHu3H22L7bbQHiAs2U
S5J4mv++nVAxOV6tUP8MPDX+q128/lUV9Xwe426vlHfnlkR/Doo0pSkECrkwb4eKbbBlszGsAEJ4
puD8S0tfespSpJ5eNRNXxGNijjX9RlgPaW92vCzdsbGbKlC9xm1PejLV8/ckmTy0SQdTFrcmU01f
ImdIPjZzFs3HuVWaf3BGjpJPDhSR6EVHVKM42aWaxDQludgia6JIvAN0lSak4Snv5r0oRy7Y7Qnn
gNN5hyocewCc6XaWKLKX4ehWRtB2yb9V3xi+Y4rXOqTlR0+6P+chfp2zFucvZSd6vbM1Zd8OuTbR
iOSC3Q5s590yAnjrgeFV9vvFVJQ/c6vVdg7ALwrean4U2XkEUGFhnDVSN6DB0i5uawU0Qbk+0L91
zV1bHKO07z9pTtcFKrq9l9kSlT/NY/0Ro4HkWNn9npvadudKc1/edOJJKpGavB/+E7+Sv4kE4QE3
cDCaOABUKn47NRXA/ZKdnj31stdPHkYeQKmvdTtUb1dREVJGC0zFTU4GdhYURKiKPB7lzoRgE8Nb
AWGT7BKZ8f5nQnOk9m5sFxbpR9z7S16qh6pIVApNtreTcGyfIUcW8IlZJXC4KUUj55Z5ou6sQIsc
5ThHov9qa9ngR60L6KG5MT2Akzanx8nI652Or+0+ZWzwcS5udiuI7O00vaIl5EPvNqiVKj1iVBpd
3HGedz7Z3cXEwYBWW9Bw1KlvR3FpocKHYrCCsYbSl/ZOGAg7bc5N5aU7t/X2xDMhR3LApTkDpLHb
oZpWmTAeVa1gho2JWihvxGcvKbrvMdv2mBlG8U/epuL3ECgwOkSR7e1plt6brLSxxeySisPmvTAT
Mx7qWmFJ6W34Minx8AF1xeg7m2kP0rtz/nlykeeDZQIJe+NOUrUm4hShbgdI+AzOS7gMinPIGtuj
H9JJU8evvHj8VnVJWxC8TvlwUb0uaT7YreYuxwYuVrmT7N1bfwJmXjGSd+LU1YYys9lB87O1AzPq
ZiD2vKDiOv9Wd83JrGzr0IXaX50XnbUqf1raF5o8nZIwRjQQKEj5t59+weRklJ40AaGz6w+JGkJG
j9pL0vZiZ5b3vrFUWuENZflpALgdqqNmAooaO8FQTvoBOpMdKL2NKkkWmp8fX0RbhhbTQqqGDUUE
AtCzGqsfcS5votFhP/WDchTLMP5M8wZdxkIplk+j1s3zwVlEHsxjlkxH+mrD7NxXvfjcpYU9XYxM
j/dAkjv3BnubwAsAAfRwTaEayqjvmip2g1FtzWs1FMOHCSLZb4/nfmcUchwkG1FAlXZNqy9qJ1FN
+4jwAmcUE3STsqt+DJY9P3/XyxYGWp/IsvlYK8aRXcWOWJTC5UUpMhhH8/x5tLTxrMW2uTMjGXDc
PthASmSmcPukUvcaFHRSc3HEoLpB7vbD18GKw3cw66jcOrl6UM1QfHt6BZGugQlM5wiFTnN185ZK
1ejAWW5gO2F+qPucXl6337MNv3McKHxy3qWwJu/yagHF0BmR52ZekBWlOIWuEL5WOQUSvGq7E/Lc
2RK/etTgA0kxsbXKKs2XAp5W7gV2rg3HwaTUFA5JufMk3xsFqJhORUQvuVdXt1ikKq1CDyQbL7Mb
30oSzzdUUzyd5ZKPcYwIY/4PZd+1HLmSLPkr1+Yds9Bi7c48JGRpVBXJJvkCowSQEJnQ4uvXwZ3d
bVa1sbbHjk2fPhQoAJmRER4e7jgakYl/jyKjlJTIP7I4nHmn+SUbOiIq0a25lj/cC3hUWAVYb4gf
l6mZDgVhCGtABIoPSm53qZGtMkTIG3DYlzHLt5WNffol64uOMZKzSxtRkw6SUcB4NlQLs5udCUFr
vpeypswJnD2raBUZej06alRqb30hzXo4aIWIiWcml/wI2XJ5PMFZErQLZFh1biM3h0X1oishUKIh
yj2lIlRWSAWjV8uBv5OFf8+6UgjyCFjVzjQHBiqHaJToqKSaVtzXUC4JW4SWFK60eisSqxuguwU5
hSl/ZbC1rHfMgIYCkeI4P5Vd1k13QwlR/IzIOlVVG3egNBteR2ADKbGQQlIBppcWyWSNvg0ZTDhP
KdVaFtQykzVXhZTRsBkhYmUQUQJG/DTUYjpDpEqa9I2gppJxSK2cVasUzgkRBlAGSEmV8mShtTg3
80Rgf9FzIkCTNKudGExB9VVqYb7z8ZdBwQCp+AtaR8y7FtTqkQFAHmQyDx3Of0dXithpC+jG/3yV
q1C3XAUjPZiNW/KTy0ysEQRJxjCUeTBZR0Md/kSk6GN1kyvj6EZD3jz+fL2rdb6I7ANzNYCrYNLn
MopbamUxfFU60C5lXiVDozapVe2v72qZNESOCdgBoLZ+UehoGNcQoTQhH+rYqB1mUO5hFk3YaHwU
Vppc3Rozvn6KKCGXcWbwoiVgcBfVTkFFodPrRjnAcEkNYXhnJSQBS/shjhQhJmIH1+Ofn+NyB983
MmAO3Bl0AhYK7iU2NTVWyzOlRwZXF4XhaAavPtRhSrivl1ps+JUmjJoHl4VRv5G7f+n7XVwaAzng
soLRjDmjy7YleISLCZ1lHYpm7KY9H638LTPK7LE2hiz2jEzunuEvhB5eno3xCElHC3IqnRV1H7wt
GmFl5fCKIoqeC5aDNWmCMaig73yf6GYj+6gX69lJU8zV2kM1tvxJMYoYynEdnTSbZ3WXugxgT+10
qcbasxXp+mck98YvjJUqPUknSBISERzEl75B0/bG0fZ1TF7cPuhK6HVhUmOZwr9YW5IgTZ2OqfkD
ND84qdBpO1Br0FRCJ0t7VfrpoTR7Z4KQ/lvN+uZJrXV+K4xfvvwFv0NKB7gHFG8kdt+PpDoBlQtS
BtZBoFnqD20t1egYy3FmT22W3UBBrwpfdE8UwHaLHjzwmUt2dDQoKD3rxjpYMUiMA2omgrnVZ31E
q6MUKr8s5WNs4hD4eYFfBQoUhhiwBoMFHA+MgC1b7rfSvldqjKAAnTrIctF6bYOStIgxLvK3VwEa
AuYD4FDU9vrVk6yNQtSylIZDyrrHQWA5gXyx/PDzVa4yLxNXwbSEBKIF7uQS3dWqGT5eWUnDphcy
3ygkcVuOc+YB4bpVXl1FItTtuBCQAiAGQNMuI5E1NAV01YC75BbsI/Txacxiw44wg992fXIjCl3f
GOZbF2wL55QMlYWLq8VJObKY8zish57bPS655TlX9lLR/bUHIdAPMLOBj+OmACrJ39dDMY6QxYNp
RUhHhh5PVRden0OG5ec3db3qcBdQTQQ2ATASReP3qwjA6pDpVDgJ6yi3kXckK0Zj628L06WbgTbe
QnRAe1e9wB2rxGBGNiQZHlumxA5nFn82ZwzyEtqUiej8fE9XRwV6JjhpcUcGRIHR0Ph+T1qUDnox
4HQXtXgmWgEpNasS3mrebwTaMx9c0ltCi39YFzgJwTeH0MtyAl9cskNE0ueszUIQ3Pkq0lp0vqZW
yLG72qh/+vn+/vDOIL8BYAgS8WBXfDHgf4sUiTHGqhhzqESxJt5ZUKO+o2rB3L+/CnqvMk75Refp
8in28gREKjeLENqw0NJqWsvtrenWu/rTvSzdVwhVYlsBkv7+rpKYSiUkC4pQ7szIw2SK/hLDSf75
b+8F6lEqCFKL8jiQ4Iur6A1cMJQhKkI9GjM4iMA0LWuhSPnzVa4PDlxFw0vBmBj0Ky937GyIs8ya
sgxZrsx+gXku15qy2YOEU7tSBXkkFQTDN21V6LcIMNdLHoXel4UEKpJllOP7Y4wGiYM5nRQhk4x+
OMl1odM9pmLkMazhyVXeTTLvXnUeafSvld2/LBgUyKagaQiA6yI9aHjeSHRoWJgn+mDajFtwnoOr
7t9vMTTP0RNCaoQ3CEmg77eYp1NkzGbMwqifS6gLwDFSK6B2ZuW68ddBcRFbwPmFkwtCrZe5pkIL
Bu55y8KSz50HcEQPGW3ZjbzyGiZdNB0wHAVtG2QvYNh8v6O0oUonCDkLe5oNgZ6pmZcYQuSjFktd
eeC6UxTgzQIeN+0RTlNubw7qvkTMuxGer89QzOtjq6OtvTQwLlcP9nYOmNJgIYe3jj9UpU6KISld
RagjR8rQRvt5o1xvelwP0/pADYG8X+EYrJq0SospDyOWUgxpVRNMhMtbieuf7gpFLQ7sRQzkqg9b
yrmK8NXxEHM9sT0rFrVLK8I0qRxxt5jFJvj5rv6wBzEgCOIzyhTQGy9rIpQucz3VBg+xVRQbx5Pi
puhue1YOfqM5i1BAqNr45eeL/uFRIj9YIM9l4gkg3vc1hLgdQVZxkSOKZMuOIH+p2TIyWPPGK/vD
wwSyBQQb81vwZLqkW0jgNY/aJFYha0vxM9VLdioyvXxoYOnnyjz9a1YqhsQwqIWzFDaIkKK7yEtM
uR4QsU0egp2rrBcRbU8eVXRpFPXx5yd41RrAlRBXAEcifCFjvcAi67oC5TPGnQGGUdwmzqveRrWD
GatKziBhkuaFeK9PmNm2+qRd1ZSzG5/gDwsHYDJG1cBCQwS1LiNoJ1f9PNMmRIxjiot4XcuuIg1d
sbaYxKsVVA2EU8lEjd2oBr4ml7/Vdgt1Bg1SHB5LCnipmZ4kKQUnqNPCvIJzhoEDSuOQTYXuAY/X
UPys0pXFQYzaJpA0rz+5Mc6GLw4Fbc6lMWN4jmRMn/VPSW9YtRFGxZr8dpSrZplMEsvVz6/qchFi
dgFLAe9o4VcsJdr3xd4NYFr3s5SHvVE2Tj9n61iIwlKNf6F3/LeV0nIxEHCAFS3V4JWyqiyxTjJm
WoYJayR4vOY9XFfFvy1fcBWINSNILVQm1EoXt9TkXG6Lsq1D+BXqtqYJlo+ldq9ZnNlgSrQ3zpzL
xb5cDow91PGoLNCjW57wb6kjV0HaNM2pCVMuGH6r4ozJrV5yMRfW24M55n4zDaZb13psy1OV3Igi
l9EKl8dUHpIkpEc4xy/1bvKWNy0SrzZUBLjNKLkUe4KOAbufl8n1VbCPv0QeEBURki9ih95A8FeZ
4y6EQI25qzDyVgRjUQ23MuSvtsjvu0fGlLsERARyCMDL9cs8QW9yobS6bggBD8E3R1boaPqNNYtr
KMzOpZebM31SNaGSjkkNrYnZweQSBGPBDGghk2SKXVMBwZAx3ZvzOL2jvSLOPqbz6Gib/QB1mamH
0AwGRS1KSZfp5uzHUaG/ZoZY3KURsAlS1AmFt7IZW48T1F8x1SAK94re6PQvkyLcLGAD1L2LXNEC
UnxfOkqGgcWxKseQWcKz3KuJnzCq39jhV9MZy1VMREGoB+BS2OYXV6li2SxSPgGZ7SXJrUetVUkF
0tvkzEIJwSdrHIGKCWNrQZ83HuMyzBXsfp9qsdl4cLam0GKpQa0jI2RtBAeNJmX4y9JocVvASsa2
RWMXKMpFtccrcwDoN/Owt0wk24Vk7IWiQ+P+ax3/j7fxf8YfDFUAePZl8+//xt/fGJ8w9JC0F3/9
94F/lOe2/vhody/8v5cf/b/f+v0H/71LAa817LO9/K5vP4Tf/5/rOy/ty7e/uGWbttOx+6in00fT
5e3XBfBJl+/8//3if318/Za7iX/86x9vrEPowm+LMfv7j/98afX+r3+AU/Lbll5+/3++uH8p8HO7
l7pJXvL8v1ZN/lK+N1c/+vHStPgthvRP8OtAacDeWxy6ETyHj6+v6OI/F9YKAjgG65Bp4lAvGWYO
8UPqP2Ffjb4qYiBC4desQMO65UvqP5c3ihQOkn04haEn8I//8wi+vaz/9/L+q4QWM0vLtvnXPy4O
K5SbGNwH1IFsENdC2Pu+kgepyItBTItTPYq1LVUSmUXz3A+6QmCQbd5I4ZeY9lso+roa4K9Fd19b
qPMX+0an8TDmAi9OcKrLvOIoz/FhUCimWtodU5KUIBVPg99eyn/u+Pc7/MM10TMGNwiPGBjSpUNH
QaNE7ooxO/WTcRhTiwVjO/q8SV2xZ4afytkmtW4pZPzhsX5BYoCSkBVePdZe762OSXl+kmdtDvrW
XLWj9asVTMzB6bd0IuG6fflcId+D1Bo59vJcMS/z/S2CgVWaNBf1k3XQeg/Dk0rqmNm7OBJpjElD
31OwR8rysYvPEkWPZ2+2B6UMNNhbR7YYOzJYWtKLNZOF7p+8m/G7ye7HClrgodiv2v5TUVcmdSGS
3iZeTu/U5qAnmxysOc1Ne9tI7LrwzeZphsdwGXMy1rZ819WrJnHULT2yxJ2U94ndqf05KSG5dpiN
J1g8zNw3TT/STooBBYSjqJ5MjZJGipHUysC0j60o+NCv6Iwg9Uc5EGK4qqDtp5zMaKX4xloBaJYU
BEoJ1sP8oidOobX2mK/TJ/VX9ipzOxPCWXvLhWKX6twGdb1i4QBCqFp8mOLTZJ4186UC2DD1HUEn
Va5ewQ1xGgajevmjj57Bu4VxPYk7r1FWPSshGphD/Okxmo9R6UAXQRzQYO163DHC/fRo0JxIyi8h
3dTjWtdnks+cWNJG5Bg0JU1YpqDHgxdqszi2Y8vDWoB2VZ1t1MgxhqdOsHXVh/RCylbos/y8ES5b
JIB6QHKE7gS0ML/aixdnIzzU67gYLP00pEVl63qkQpp7ihxQtBMshEj1zCZVtuVQARYUqjvWqre4
91f7Yik7EQbQTEeT5irpmYwWnZBJV0+t+dJObWK3QwPzaz5YREYqeCOR+9PVAHMuUrloWaCG/74t
NAGClAz47SnvrPso4Qkx9I7bZU+3Y520N652FWgA6H4J4gFYxZTvpYFENBi90CljfjdC05sgC3HU
1rg3eLRqh2KjW+n9VJe38p0vBsK3kIqrApBEbYQUHf3oi1N+imIYEGRGdldP2lNrBEmBQQqrjUSS
mlnlSrSZSZ3oI0ZFhwDtdaxlntylRX/Uh9IkTWcqq6LNmIvKCqUDPf286L5QmW+fD70BeGtBPR0H
IYyglqf2Wy6fyhp4QXJsnUu+Mzofb9tQ7NYMNNmxFBsNR1UMpiyQvHElDi6PICJBEu4KHxkWoYUe
LenR2Tq3ARVs6hW7eiOtq5W2NpCBkg5t6sq2dnqHe7TxjXVN8HPS4FQYtrAxp67kBCpjnkgoEjSR
CO/CtlmzQONE3zev8TlZy5v6OV/HXuJHbuXKIBUIRDaIRJ3opD39/DS+AvH100AjHZ1CkHAuD8CY
o7yeqsw6m/fDZCtvcWVTDHViC9QEspDRp7Fh93lL5DDf4EFAyjMSHQ5hEovAxqV+gFC2UNnVme+G
Df1gr7gPg5P+1qr6EpL+6XNeFPtwnRiGuU+sM13xrToRQKbJqvbYhgVCUCKMfkp4to/ZfvaiY/8o
HcrttO5cg0QQd5d94FfRLllZAcoC+aSslMWKy0tZYHUuyx2hcvLEgbLKnG2papvjfZs4pUKGiowt
0RobJ1hvksxNBmIExiZaDaF0HE+guLcG4QW+0Rk1kiZO1fm5TpT5oI6bWfOaaGexcMJEPXtq21NZ
2UpN1Md8HxHmqQE8R458xw4YUmLnekd9wfv5/X51XS+fG1q/IBti5GyhsH5f7RnI7AU0+s1z+iCu
pYO0mg902+yLvUW0QPilPjSkOHYVVivJMhKPRINcTWNDpkuAR2drD8/F6OalbTK7GVf1ENY1dHLt
UoI0ho2fy2u/M10j9WbNTyoYAjjmYKedM1HfhJAkJx3ccVVXSuxmSzda5pTPOHeggyck64pj03n5
c3UW1t3K/EWf9V/Srt/DDSPEwaNAEfeIkq6AfwiCx7kTiaaerX6VaA72Q8UCRXUEBrsVmLc5Vu9C
hV5sSZEQeoNX/eVkfv0UkbWA7wcD6EuZ84kixylwmp2jXbRLH7q1skruI5s7+bZKbHF0BRDKmZc0
NmijaPsUO33Vefmm3KR+5VhHthpd2VM9GBLLv6aW5Ltb5iIo8vAmf/+MAKLhkAZcHB0hCxO2F3GX
qwwKnlE1HXPTTwufSWtqEZiW6diPcS4j/m8yHpHGcot4Fcdrnq5y46j3R1quRGsNslPDn1Tr3mzX
DSQE4p022aLiTFFAU7t646YX9wRofvs5HZLIwZSJcixbUotEloj6nlXEegEt7VPW3Y7dx9OjWR+k
0cXXldrOJ0ITSDjaZudqhj0MkIDyauak8nlmTlM507BmdI+Jkjp3otTPEw8z5K1RIrdJbLiSEUvB
yNq6F+/RFochzX7OdrzyE7oEWWR/KTXIXO5bNbU7w3Lk8l5XIHXsYGP24JOYXtX6hujSExR7ulcg
U4p+zroNlT2WHXvB16fXCbmiXoLgBRKKXpLKUNwMo96YDCW5ilvEh1EZQL4amSC1o4IIiJGwpMcS
LZMMTBJMwsKMQ3N0OEPCY4vUxrYYT0YS9t0O/uRebz6kxh1mMUlB8bRuacpcJhcgBeqgHWKro/ON
Eupiq0eF3EA4MxFPcPGBoNZIV5E+KW4VyQ3Ib8aNk+Pqal8ecdAtQTUISthlciEWVNVZCvmd2DTf
mxqpm5JllIiQ5cFxKd8gl1wCHEDPUaqCfLbM/8Aj/VJfpk1FvQEWHJ+pXlSkkypQf8ryDY3lJc9f
w6hJtFNjVfa9so2h/ASM1VHnuIZVk7GumXJLlvcPH2hpy6NQRWq1THujMv89jRAGqqYiBCBOsDn7
VQ+J5iFxJImhb2OlQ/86jvxWwaEqFFDnEKDoaBw1nRWoRsSjMWGM5+dAf5nrIcNDWgMZF2Rd6N5c
GffJ5hhD72Q+QTTeV6EUmKhDC7kwCKLNkuDMBYvI0oL531jLN6jl91p2CSrfgo62KCIifQAKDlbM
ZYd4TJXWACNQPHUpb1wxa0S7l+IGSmZYeX97hwuMhiwFEwF48MbF8hbiXE1iyKedWmgGExa57WhA
fWtOElSWz4pCdSeT1BvnJ5LzqzuE3AkamugxIO4Dt/r+nsda5krNuXzKMkwK2gVdJeq7lSt2xmBk
DRHjoLP2RvwCUTOi9BahM4KCuDfFnWZlhLMnrbpT21PEH0oxHMdNOZ4n/jA1r1WLVTKek3w7tK+p
vlHbLbLlrNxgot6cgrLaTXMApFJSXZiLoYiDn61a2I9g8bVFb9OVUQWZzBD8UOGZhxm43hzUlIz8
aKTY9WHZ7TQ9KMQnsUIAV4V9NQfqtMuET4aaAx7ZdiOnBOI4Bo5e9VGPT511MthDZaASCgx8EPMg
xJ6svOXsQZtcNu6b2Bn0AGdcbxxzcWVpm7pwpPLTMijygS0o1qaBmy4cAaP6aU962BZMZBZcS/hl
0nt53svJCRW2oTsR7inFUxTWsvoB/1Wtf5EYdGuPaXWXo7zFDDaV/GTgcIxaUTwrAQdt7RjCNm07
hxdA283IUbQdxFG7t4QJcC97kSQ8U+0ZiqaQaSNc93PJThoo6h3LCcVOUC+E4RVH601doX7Wjbu+
u0vwrWmm27VyhvH5aD50licprqwEwCjSCIXzEqsb7ip0M9yaR706tZGWLU1zzLgDHUaY+768qrQc
Ykgqq6ckjXMU7ND45txsSQljHTJpQm2nEr/VqL/KpoHBQgAbxEwEUlz2MldI5ngZwRCV06y/lz3A
8BnKvK5YxcRkm6z6bIQ9WjbqiMM0PirtOoakV+lL0U6tHtrCQ0BpxifB9HJjV4w7SP2kMuQMtaOJ
UkA7TtIzLJ5VlXDgCUga6/WQuzGgHX09gdumUkeheLLTumJebzkwLTG2JSmUe2R1cxhFtm4drb5z
xYQMiqPFXq94MhjWgt2YawiwEi6uS3E9Nh9x6ama2+Yue490X8SzE9fWsc92+1kh9XBI6CObNKLl
NalSzC51GN48coMRo34wlHXc22l9yBXPGEmZ3pgHwFjPVegA0w2MPgy/Q58Yrfvv79ZsII80lYp8
SpU1tJ6RLfTbfAXdGDe3h88eMpi7uSf1o2pgdtaOJgywgRyqkz46ivN6ZBWBdKFij8aOJ9tcfV3+
EkOwPy0eIrAceycvycwdWYEggg11ReE87dm8psYuKXcHBqwts8WuRNasrlSczcr0MfbQalAeOxOP
gOGPLRtXhcQ98GGt/NlKXya6s4D5oCcOk7b0nIBRMQbCKw+lZod5RinexL1T6g/RdN93vW3G0Bqc
XmL1qPAehdIOrpCCfuAKUZAHiFJhFwMCQn2Yphez21pMRMF0ElLMRnTb3mGVHbUnUQBmx2zoJpWm
jK6FE2sETZ9a9xOFFPFdozE36l6ldHCokBGtvoOK/PLIJtSDXRaIOAbqnYzimqKGT2EAalfZSHTD
mR6kbSfvKsWXB6KLezU91S8DpETCAdMFc0dMYZfrKomrgxbtIzo4KYQp63cFsS3Zyd0YpC3ULwdt
W9Zhoz1IcRRkMcpxfqha90WDyLbWvbJR20KzYQWRIGKOFeEjpNScwvgQ9YRUIP82c4IROb+sIZFU
eUb7Bs6zUUSI6x7M8JZSKMLY8gyhzhoxM5uIoN4VfB1NqxE+LB1wva4LY2Ui6GHx/F1T7mQCV0lh
9LXMB825zgO6CLLjLECa7zGT3ONl+uXzg/wqcC8BqyryRNGhJ+G+Ex3pPYYJNYqXykOPx2K2laFj
tMsSH+dBf2z344wS2MN4GrrFNs19zFVTLzJ8JqaYm3WrbD3lDr9vYW9po4DLyeyOaBxxosQr0QG1
0x+gTwXFbzdudmnnJoanB5bTuIgPyVMGdY7neGN5bJ+9CGGVkEIi/Wl0u9UQdECHDx2wVH1lAHc5
Jc9xSUaBiEF1Tik+3aTiLLPTFd/QXyoRI3s61qqj/rrlnvjVVP2e2kC+Z+H3LBQjVNAXOBFDLl9k
0G890RpcjT7lIhnBcUCBmBBYqUKRSbJcKpYyNihwrTjvHIwsbCB3qhLod+8TVbpvBGPbiNmNbvRF
oxZygRh+h2zewr1YOP0XqacFTmsqRN14okne2bEmMycr+1tCP1cZJW4div+YNoNDKqbpLk4mpU2j
yqSTeKKQUSNc6x7ERAxhGIkif35pxTkcqHUjZmJ6+DJmAqsEaLm41ODJo4fwPWai1S/IlE7SqUC7
d7ZFwynEAEBUOiMSeFXpAP8eFZC7glLeU8FPsE7nhxwxFig8X5kfUuq8IvzwdoEsOjhmS6eYYl5e
eDKqyh77faohZmym5KPTw3n4kIpHo9mI+WvfheDzMvpQ9p+z6ZkKUCxbquENRCqBoNOQUQeqMcg5
JaDwxKg8rAGaeOVkw5gXg8cMmRRdp/WqNJxxcOTOzlMbO2bADMNE0HlI8rUJWNnTbDWQNwA0AiQi
x8ZFMWkDL3QAXfmSN9mV23uNG+/NY/TMPqP77JM/Mldz2AZ9FHwfukZe5epu/5T9Kl6lp2ojreTn
6SjgTy0coN8tokmONgps1hz8U8bBLHnZfOqFYCpXirEdh2Ppm0rAi9c+e5sKKHtsxN4T+p1ID+2w
EpqSQLmNpDzotTOttiJ7LJyy2mKDz7KXVmsp21gAceJVngal4lmZP44EBzac3ECJwP/3J/GueoKq
bPE0AeZm0GogaOYJKkIggRqy8ZS+/lwgoNC9XjyGuTTaFwTkuhqZWihkmHk3nxLJUapg1ANKt6rq
SaMXWS6SSvx3VXfkdIUWHBG5jYWtPlswlFfdnt+VxmvH9sDizXnXIrGGUK7k9ynhiZvMngZjWZRv
FPaydnPKn4RHXths39hIroEQ5EQ/t5E7SA4tXPkQnadH2CRnk8cY0Y7qY/8gfSan8qHAajjGWx7g
A62rXeJl+AXWcz44I4Yztpil9wwXn3FVPvAX7aH3of1fEkGzszPC/adWEwMLDhIfupNKTsdJig8Y
JAcjyDkRX0DwMQJ9xWFnId1heNrj6+S5ZHauktxtVu0nkEAcnBJpnrRdho+2U3aaa9mCW/iZrzuN
F291gsPEFj3wcDMivFAANNhQ1FYwrkvEc7SN7sQBeAdQH/FdXsU+BcYD92BKqh2MxfdK0Af6e4No
7TJPfpV/0Q3m8rQjGFLqXTUQ7LgZzS2Xzk6WucO01oChSu5cBiJ6Vv07N45Tv5qUc8JnXxu3VuLR
xsbXMLO3HAolMU7iU/kr2+lP3QBnJhLvivuqIvjH4C7+Af9SFwKdeRAlllrS6HaS2RCwGHC5IbAW
je6N2e/YIAKte2ymNcg7BuL7ax8YvlnY7QzU3h0SP1Wc/pi1tnQ/vGsf/U5u0cUgNX6TSQr0KDM4
IWPbBLVu57EdwVUj8xvNl9t9lu9E0zNUB9/MMruEEexHgkkYmCBQe6SOOTli50XaOrKcmm4gNK7B
4lRZSZJnsnUyHDNArHGgd59qinzqrKBF3Adp5TfqDhL9SnMYUJpQt20d/MfOICb3GXPaAaGOzFgu
MNvIHTQRB3Qt0L5DJ/JG7X8NgcBjZOn0gCSqIsW9JOCpWl2AR1nMp6IzoOc5YIdH6ZiTrEe/A8TY
dZudpHqry11YMtfUCtkR8D8bozSAeJXsBkp7hUjh4+DYgDnDMqiIhtf3o6NW6hFDt4l0kh6t0ppc
UePosDK0NUbzxjmFVt9VqAFfGJmBtZgaABq4QCPEPFIgIc7n0+gUQbXu9uN2eJBd6lnuEGJrpBVU
3+0iWXfjHc9sMBMlQMT3cqjeTZSYIVBy2ocY+6dAzAXUI6iEPcjnNKUtp76ZEPNtvp9EYmsvBQSb
NaK3dm6QHMr8ptdgbYey4RbtIW/soXeNYjmgOuqOzKlRlsGxPaSfy0Y/TE9dHyj0Llb3U+9C8lYM
p5Bv5Kc6iFfFtnXndeynvnXKfMFtN1OoOpkPbPUXvu+A8P5Qvgxbvpe9AXFJ2asKqejewJKMnIa6
2gz15fWU+m22m1uYe+4KFZ/DUcOR2kB81WoJh5GC9pcrGEcJR45kqwbejT2Ewv0SG3diiI8fP0OL
P74XQ/TXxEflU0CMzDfAiY2YRE/z7KAPg4IIMUYPlZPu6A6zJaJ58xb5racSnLeO7M2fYImJFhHu
y1fwlqE+j8+b3Q/YdyapPvCgl1ATzGv9MTk1jKR37A6lkLDmx7zCBu3L5dS03q1wEGxVgu47wX9v
XnsELbSSMhQYpPtkbrmrDukjYJO1ue/WVqCf6EeM83lY19v8Tnub1vIuewWjH2HXCAEK409hXNN7
RUFb2VE7lNCklTaasmzVWd/m/bGJNmazHyxH8DK2zvtgGqFPdezaMFV3seqltdfpjqA4XPJSE0EH
4cHJBd9qfEtxhC6YUx9y/iDFAcVQua0/A7DWGwRup2hsjWK1kOyXVZKFWSAQ3Z3akHc7WQ6mzpOn
k6zussaGVXCD+y63QrfLW+hggEan7az0AcTWqCHGDVz3D3sWnQqQkJaxMHCWLxgAZgep12hs59OM
IcmDAJf2DcbJR6gAjKpbtdr01zECitOYm8dEC3ol2LzfYwRl+kSHQchO0GjW7TY1ETHras3E7H0y
hVv+Ul9WY99qCIA7yDkgowT65iId9f1yFuUKrAvM7ESbiDswkHzVZPjQK5CtB4HxTZQQMCdUSUnL
MPMCxkUylnZeljhSoc5ltwWGX3Ba6dYk+ODowaHH6lrPipu3n1Ony9eAJw80aEHXxWVkVb4AOaux
E2lLi/TEZ4uhtdNhmep666DYsedB7lY/X+6L0//7c1muB/44epILDQIziN+fS8atYuZNnp7MdB42
eTVtRxqZXtYkDSZ657dKR0U1USV1J3NGoyUxDQ/QcGkzNa83fY2aEfdTE4GqUQBNhA6wHje28AC6
ccZ9jVx++6SYu8NUPThvGLJHbXLxZJpCqDC+r8xn+bnD9SSS9yS/Ew6qr50j31wXLjuiX5qc4zX7
UH4h1KMpmj7nmS0UwGtJnXo6DVXmYQoWcE0OAkS3LwC4pJ7wv9g7r964sXRd/5XGvj70YVhMl5us
qFKySirJviEcmXPmr98P5faMqqRRwQcYYA6wgZ6Gp22Laa1vfeEN4SqOF6QkurdQaf0oIef/vhXX
otvYd2m085Vd5rk6VlPwhxM3qhwktzXY2ujhTEvd6uCOb9HXbyuSiBWjT7snv16U6VWm0rz9KHl3
Pel+tAzLJT0BEpFxxy81yQm/5svxY5ky5HLQKCBK0MnoNFokbki6RC7HefTYEP3AWJkubJMgWlQk
gRCr+zOv+Bn0cvqKwYkz1nlm+4uTGBAbikn7NZH3U1FdghyMF5o56G4ScFAW0qA67NovXcb5WcRk
V6l8IxTvZ4RNy5ahyO37S/O0Z2egFIxa/GzoA3sPnuDxyqQUDgy2bLZXUcpjipPcCNF3ay/8hsY5
WevD2OWbqB/OyYad9oGfrwvLjuCEujo82ePrZhrGHEYdZvvOllaNAqirGKLJCQ2MyNVQpZllnHNW
f7XpedRZtYaCiQnHM7b0aIIllKZWtDLdR3nULStzN2qGR5FHNh+l8er99/rGxeaNhPgBMgToypwE
Xvj9eljoOu81Kp/CICPB1qwfudI+jEl4LjM9Tc748TQRgDaQDs7HykkmqOFPQnPb7/feFNNyy2py
bZWRzfuP9HxYHC9cWOf00RkNzdSAU2h3BLC7Vkqj26OMSTMrn5zhPoic3nDkie1P0udaFL3hxkpu
dQSM5SXabzqA1uyhDbd5touCO8m+KYZdoS8jb53buqsnq0RfqimQ92U7LDB61qr7ol4k6CvW60Fa
2GJTx4smXOnerlGQ+t9m9s4Xy1Esq2lje0tbZ0S9UH5STjK1RveXzBGjrfA+vVcO5oDU7VIL3eKa
3IvfTw5x58i5UwZLpXSRT1A7F/f2nJFhcg2rpgnhAFxHJrKVcxGPd5EluQgtVui9aUsEJKJdk25k
bx336+4qW5+zKDvtQvEpZ7wc2m+EBwuk3vG+ELKU4l8jt3s5nvCn7W6Y8TmTrQ5u11RPrZ7fQJI+
F5HmiHP8YdHYYc7MMpoX66kgb2YGyARjYr2H5BtRBg4LrJ+DJdB2sF1dLRZwYGgJdcMmkxp/WebF
ufHy68eeOfkaEG0oA8J8PpZegNRkf8LBSh+yfSKJQxKmoVuJwHOjMiuXTaSqiyj/iT9JcubJX+9S
QjB4zNmEBPD1qRNJ3aKfGXZFtR9RKblorLUEFk8PdDdVfGn9/vZ5hf6kp0gOMPsMzKrb4MyOP63U
yK3XVzkX6619iaE86kIRI4GfQX+bSxnSOZgHu5PNCCkp8jOJ4BtXB3k6s35BAVK6WidN1JzzPsgw
6tpLmWwzs5gWyKBdaa1eLlCIuhov+zKKGAL6ByZzT+8/+uvXjEIG9u/oVUCIIPQeP7kqwsLvrKza
12m9K+tnTotNvGgNZ7Drs3Hq1WrmarTFIDrPqP7TRraNqBsQP73eA61oNjSy+mY7SJPvtKpx0GY1
OTSbRgbMsXVmOb3CggIB5yn5xDRyQaVo6vGDBjyNKRVMwFIE49W4ku8D8NBZu28baZdVyHR0KiPp
oTElx+ZAcEGIWksRbg3bB4JZJPKqmeSV2QtjXzNnf/8zvErPuT3IixqnPYN9BFdPDvuoSCTAuL58
N5YYe/nD+DPoynpl5EXtqDHTfZIBE+g6o0w7HojMDUV0GTw2ocqwS6Ri1VhtvkwN0r1Cu4NF2i6r
FMRbEZ251VcrBrgq3CE4y2xMMvWTO+0QsTaGzCj2dgF+e6qZmNhFqcBcjb9hD3LO7vfVATpjstE7
YYEq0KRPHXrsuq2VzDfzParpGpBycCuJ1yZn9qD+Ks7CAANCQ9+GQQBI3JPg3utYc9dqEu5LwGqh
k9rqJ00Z7upg2gZlmF8aArSaP04MgUVZ7Ayd+7ClRLsaWuPGk337Nvds5FEm4D2DqV90eM1cF9gy
7mLkyxxjehJWymi3iowbrOrADU0thn7qNwsgrxR4X20/kLbcBt1SmsJqMlzbpU63GxsFFx1v0AYy
iUojpAsp9vI7O80WkdbwAaZJrAtTrj+2dEe9xuo+TuYygUt8B6xgREXs1iyxnGzCM+npG0vWgvHI
YpiRUBxOJwjyOsQFoq2TaD81aeTiway5nVzmCzNRcleeaPnFUSdcufYaOAUWqF0tTxm6yvYPuZGv
IHEvtUF0jyidulNFK6BS7WqFBpw4kx09s0qPDlE+7qwuM6tqzp4pJ3u/VDO/ta0s3Ou9FK61vtNu
lCaXliihqYh8sKJaLwdQUFAV5fRONQaMcsX2D9pSWhSaEi+kugMQiF7bFE/hdkI1JjXRhIhFu0Zf
ur4Ukr9rPEXdvB8XXh2+rEUoAfZ8/sIOOFUl1NqskgK972Zol73WWB2XDNkcXwbDbtl97iQWzmZ/
fk0iJco1KOSDJj3J/3tVB6prddWdGjXfpqT+kQbJY+LF29TyOA0ZgEnyOTt25VRKYbaEQxqElUSy
gyT66dGAgG6lGlg33GXhQsuuDLE3bUSKh0OW4VzVOr7ypKdXEJKa8iI1AO8A0gwd3grFqo/qVrkM
Q3R3IfaMqStDzgiteqFRstUjAANvcvwJTIb61WzAAX81EH/KtV1F5w8SkNrddAhFJWITZfgk3qnD
dQfMp4g33njbJAtzXGYxRScV0aFOSrcrHlLla18ua+Z4rb7FwNIOfoL/TQJahMbao7Weigcj31iP
mbHosydN2/UwbmalOre+1a1lOzISA/nDvNRYGq37TA8dfkrFHWKzTlousmEbm1fCuDGrB49GnvEo
ErG04hsYk051hy51l68KHzVsWrLXY7EYLUf6RPhl8hXqiCKuzBlvyo9axhksC8ZwICLXSnHmYH19
HNhUojC5cT9SSdZOAmcij9hYGmgs1poGhGKgy+mF1z742rzv4jNL85cs3fFW5nLsBJtjwZ5/eXyM
h3qaymEp+rtWrHr1Y2443nRT13w8GT3NeqkndAz0J9P6YhdXGLOCztsHzVPQXtTaJ038UMSPoafX
Vdz6xY9Eugo89NCWIn6cWlTJGLrtPJlhzINiPYxji2zYo9+pbtPaDqJtq5B5mRS5jcdoA3RFB3ik
j7dee9cHV7m69q2n1gYrVXxX6wq9ChoZfKG6DV0FMm9TFqznR9u7GIPK0aH19IaOFScNdloqQ91s
u0Baaj1qv24Pkk70LT2Unu4cHeYYF9AOnARDNTuH2BChYDnSnJSxjWUQ2Ka+I2k/FP17KBVOptza
TwNVVQUBTALRn9E28J/KPF133PpIY7vid1W4TL2HnaZxAB7jyCG6yjXHSsyku/ukf4ZD0NOUr5zo
0IFaSlzV+lgVd1H8XTBFjlWbxsDWChLH9u9t/2NYfcqNOxnoTIChrWMbuxK56AlmEYi3NLrzuBlh
b+183RafwFGBZx4WiQaMghXbrjHEswCo05Iut5bqTIecw8/1Ase2XRouDNTaB/Wnsh+CBaNwRYDy
ii9VKAvCNbnhYNkWH6WPjAe7r9puSF0a9eE6z1xRLfGZpCWFZ1VN4wYYm7rIgfRxWsqL2PraqwfJ
Xub+kqFQGiw6HJnipa+5cOeNdm1GG7SsbYpk7yIEz9h/tmt6k1vV3JbjKqpW/UzLGyuQIZfR838e
xhsI8rxh/vvwKAcjg7lPbf5pYKALHLcPFuah/z4hGh4uW2sNy5BJbaXe2/EFAl4ZDsbNk29tcUo1
uy8TK9OCxWKRd8xD6zZYxsQx1gnjUXudt0vNWljDDmA8oZB/su6ykvYxEKl4S3E2YCWTgCC4TNtl
VFwbIEay+ms8D5YHJ663mfJRcPNS8b1TPnbJ3hv2EVPHGtXRYWdVW4OjPY8fsuAq8641Za366yC9
EP7aiy7j9iJKLsp2rvO1aQNMMptulGxnKItMrFL9buwfYfRp3UObrNJtm9+M1noQqyK8r2I4gndK
e9uCAPAekUV1pmGr20vbugTRnuobNdvYzErBQ10YTCbPMf+fpZxOAgluhchQAIeD+X+KiOuyHAus
ZuzuJiaBISDTJGocM2vG1ajI+yhK+u1UGv2NaErh1KmP/J0aLjzkZ9aBTDulbFUaxPEwq7YCnStj
8mCz0xrXNFIADanHLMVp7e7eirL7xpsHuWq+TEwZGMSMCMtAbTVpMKzLwacV0xXyqqs5phJbjl09
eLQbTXEKMy2BzSJnQjJilI0bJgbAzylfxx0YrffP/dd1KJkR1MO5IERkHeGW49gqFXodKYGU7FVP
7m+NoFuUWrZQhdc5U6dwGHewWiz/69DWtSPL/jnxc2XOw46+CTcwEwVnEuRchs9J+otWg96iNT/p
erKnihOXPq4Ssjauikb8DGswhE3TtrB86BJX49C7+CN/hz3O8Klgob//Ll71QOc7wWFDZQ40G7if
5Lb9lAR2EnXpfkrkT74+cXaPlF45Oe/aUK8R9zhnFf+cVr16eAM1bbD8OnXgSSWepRreHqqgB1pj
g2zlWe82sflNK2zrNhU+DIpW3RpVlgKMrb2lJ6obPJLvNQ7Di9IagfYZ6YOP6g4MwrEiBco6t6li
x1Z/mAOHFjTo4cxbeoZ3Hd8zdAPcXjB6YIQinybW4eSF8RiWMXg41kenZMG6G2TV7b22Wyh92CyL
pJsc1aduMoDtokPn3zZgLXzmjm2WdCvh28p6lOV2rbbC0cs6d2MUfVe+VxsrPcvttWXOZJg0ApVR
N/W6VgpjM+bAr5C++TZmZn05Kum6H9U/FLbjQ8yajQQJLBDgc5wKK9ZjMXi5mOK9CrvC6a36fsSI
5v119qyCdPoGX17k5Kt7vh6rauyBqKllJh7Y2a1CpSoA1PAvYUH9M/GxNoyEnmxihEujtp/K9iYb
kmIVmaigI0zrKsgGDxZEob4D+8X4yZXBNCwmVBJJYjkZBkhMKcpQgPitTSF8+AmFZK7sBV9XW73/
SG/s4rmrrtLOwjMBGPnJLi5CvML1YJLujAaEEzps07KUO7oElt9vg4KiZbaRaP1LfZj7vL5fwa+1
DJBavXVmgZ6qI83fkBGGAWpynmW80kVrbOFhWJpLd22ZrPVG69Z4pYZLaRLbXFdhK6jYIE3A80SM
6pYyajd22JAkQJhY+jpJmJ4yconMc4jGN28MZwBAhGx3DbWK41CXFX0WJVUl3ZX2OLmN399pU7kl
P0gWxDZYwFnzqWu9xeDxDdNA2sk0FFxzBC7V4USCHWewz9Ph6f1v90YQopwn6vH1kN1H1P34tqoW
9ZXRL/x94lnZ9UQ9a2jt2kusfjdl3tbw7GpRxJbvDmKQXcGfco26MHa6riwjaTfklxrjUiGjnu7X
TUquYPzM7GBclWMm4xSU/1psfySw8i9lU46kVt6VYfkPFFihEn7x7V4JrOy/oFny1+ZH8iP78n/+
+u/624+sRqLlL8RW/rqvwrr5kv31/ctfbpsFX16Krzz/2F/iK5L4gKoeQzDKKbBKmB5wHv9SX5HQ
WEFJhfKfngkqf8/CLH/Lr0jmB0Oguo7ICkwvZK8M8oS/9VckIX/AqkGnINSZlrCq/0B+5SQfAdRk
6Xhu0vYjJZlJKSexcRrSIUzz4ELGhjxZ1SZ60ckig1iabapM6dIHRnxF/tWPxQCbNJC0itRfaUmz
ItUMAOy/eMG3v4LyS4LZSWBj7APBkH3BQ8NWmbtJx5sDb6AxtmyIpgkCrsB4ypbcvYuKtNJcQxvz
8JvU1RYqILmeduAW6km3681QT5qULEIs3DNpORiTSs1a2efgKycNFIPJhU35jZXirLuEQeXJ3fl2
mtgkoK2TM5UBNl+kbUny35gBPl0kuhJYG3Troal6MyKFoKMnVnkbZclgr9AjnTFRvm/JZ2A1JwAL
cAqzxAHQNBrb8twhmJO+F0mdygg0QyLsosr0JB+Xk9yK4VLCmYopcomhF6YGlaFOFLItXu/lgegn
um2s2KFpuUoXeYblar00TsAtbawpgc2OdXSfKon5SEaaDN0irqIQYHbV6S0gI08ZsdF8/vb/hjhz
n6f8c6rgdBSK/mXA+k8MQzNN///+3sWvwtB9ns16l78ko2ZdKDTh+L/P4k4StgIfaBAjLUQaACdz
lgL7HV9M+wMISdwPoQjjhDI7w/6OL4r+Yf7TFj5ImKzCtiU5/x1fVPEBXbhZQgRTdTSSiAm/7+3v
HfxLfuttgacT2KgOlmZ276OfNM+/ECU6mWWYyKjruILrD4OV25eiyeutHaXSIougIOosrY0ay9m9
CDFydfIYfSSRqcMWjffKJadBz79BTB8b52o6U4zxal6UQtwZgwgE9iDSk78ganQS+9KhkH0/lJoH
Tw4q2vp08kqjVG6Z8cerShLn3L7FW9fjczAb05AVOC29gg5oyTT63YNf47ST9FCokIhUzoXQ4zHL
r8cCDEF0mt3joeseB4PAK2LFy4LuoTDBW2eSncMiCCwJVQy7v8PfBS2NyGouU9XQFo1Zd65UVu2Z
ycX87v6Zc3MTqOvgLwUYA8Asif1JpAzjSNSebeUHSZfGTa2q0tNYQiOyMJh5xKe3AaKUtrdqmcsQ
ekCMvtghb50jr14CUyyKSrTNgfWQlp5cXxJ6PSn53NpuYHN6OajaVh2sW01ulOtcN7tFq0fqTivr
4ToaxFNLfDvzIV59bkTXyO9mmWvoO6Bujr9D1sTSVCd+c6hU1QN4Ti+jqUzjzFXmBzl+0VyF/Uv6
jaHiKx2IYYj6UgmG5lAaWrVVwxiofoAjURXhrnTmpc4V+fG18CGC9c0uBgEOsvL4iaai6xU8NsbD
qNToHmBfvx5iK/goc2RfdCqOyU5eBOCxG+nJ6CH0JQAmNqGUhY+e76mpG2rJOd+R4y7CvNCA/QC1
NDmWqYj0ky6CoHsTpW3VHwxN+twCAmCClG2iQf+I0psThMW5+frrF06mBF6EgpX4CGHq+CWoFj4/
RpGMh3zACRsnInvho02JDlhonlnFry5FrkFmRtKBxi8j05MV1JT6WHOgdwcMxGHWhDBHJ+R1Yd/V
6q/D918y++ee/tGn5VLU4qiUQ/0CwDrHyhcZRFaUURF4fXtopSxdDaYtXXitUblepet3+WjIS8Ws
TOyN0nNE/7cekgqY9HfGcIH6Ob5y1LRBIeJqOKT0EDdK00ooauTJSujjOV+KVwGfh2TABxmaNG4W
dzm+1IAxRWhP6nDwhHdp1vET7m2JM5ghYoO19vX93fJqYc6JIlQ69glHLS/1+GJmoZpJ12EKFw8F
LFWsrDI3jsx6U4xpcTmFUrprMwDJf3xVRadzx8CYMxyZhuOrVtMU068J5MMUp97XuEczA2/XtRaq
0kZqa405m6T9fP+a82s7WTtgC3mvtAyReBMnO4K7EF1nl/Kh86FY270XuxM/YPPHV3nW/xU4YwBb
eia5v1yhXU+R1XjTwagDexnodeNY2nDOlvqEB0o8oVUwC+8SvEGikbkcv0APbemu0DvjEBXWVQrZ
qPDh1jUFstNQmKuloqFypjt2tAmSw4BceSSPKDqO0JBJH4bD+w/9xuaYMwXaPLPuCDnc8d2UWlAg
fZ8aBws4bg3eecqHhYpo7vuXefOpZ1gjhc1s83qKRx1jE7kthmAH5DWARvSIDO7CK2vfi6UG6MFR
t+U39M787xAKvHNg2Lce8uXFT3YKZgwJXra1ccjsK9Femua1H5xh8Ly+BDU0jTZQSSi4AHk/fo8d
TsNyIkXNozbIyTqZsIlJY7NzokSP/3idchKz8ckrAaXzq+NLSX0qRBC39qHsjX4Zq5SxgPuLM/H6
WcnreNOpz84m88oggxcn5x4OsVVIl98+WFaXx0DD8+aHjyWc53oRk8uFlzMfdYx8KpFjSNJ10TTB
zzJLGNL5yjC7y5ZCfJLbFCs+xTOCeAHsIPue6hkqlVmjgMP3RFDShbLisFkHemJ6cDnjBFEnrRl3
oii7WyBsYNQtqANA6wTs01bK5Y0flqyVWswigBoibj+tnB7DmUD3Oujw/BpJJsxPJgjPZceLcKAr
cUnHuzcPWZ3kywJXaWYU9TkN41dpLDNwYjd1Api6GZx5/DEzlNYr1artw+gRO2NPQT7Da3JTvVDt
kE5rKcbmsu1hR0dePMsd1kn6R1iwOSAxOXvuAnEboNdOqpSJ4r0eQsk/6L1qbwcGQwtVjuON1OfZ
Mg6YPL4fC16/2NlVkNwdzzokrIVx/Mh048tUqZr4IFd+vDAnlJaMFObC+1d5/WK5Cj8eMX0wiqjU
Hl9FHRRviNQ6PgSc1GBKtEJfRWOJ3kLf6beZ31U7P6MbqpXAS0bfL84EhDevP5eloH5m99iTp0Ss
UiQT7nQHW+jhddF0n6QSGkWYk+QYKQ50/TAgaaHl0lMZKOcGUSeNpPmj8vggfg360rgUnfLeh6S3
pCAwokMCSbRHZZbjtdqZGCwscZ4v7qPAR9hiZAAMZSpzjXJKNuWoiDNr641vzWgW1SxAf/S2nge4
LzYRFh9CLyS+AqSdaT2EDUDINq/X73/rN6/ChEchx4EI9Cyc8uIq/eTbZWmyovKySZd1MgwXhRyd
0wx78yrEW5tT255JHccrKulT7IusOD4YDbydvg8KuIhmfSbuPnOjjuPunMspFpymX63A48u0XodV
VSdHh1GKLdQ+8/pK0isI1n6tY9Ca3k6MX1THHoX9mPdlcJWkdvqA05b8bbbvdnPPGzC+R2nTHLqf
ptyCUxx6E0iLNGXjTyWW1LUYtAnhk6Yal0kYI3DkwQ72OgVwy/tf5o1dwMOA/56fZi7Xjx9GHXwm
FV4bHdKJ2U1rstex0AHDISnAIEZVuJKXf02x8iu68RwG7qTX+7wJ4N2gYUbiyFc7Ld3yFEoYxo1I
MCSVvuTdgd+RCmVbybCc4kKJ1qM2mJu+bOVVqfc6VtXeeDd4crjyYy/4f9gLqDPN8yI60OL0XRh0
fuw+zaKDncjmtpbxIe0Dcc5ifX6jr5YPucHzdWixneTKnW0OVdNN4WGy+tj14gHlQ9tPt2GaTtsp
14cze++NlzzrLfOKISnQcj5Nm5mNVSzXqj7YffepMBEUyANVd3rFGLfToBlPStM9dQKpry7vo63S
yhDj5a7eaVUeL99fbifThllJk0nHs3+LNaNa567jyyozCFMgIGPWHHxMREvkXJr6gkIpXfp2HaxZ
9fUjLy5bGb4AbFUEMxq/lM8s+lcdyfkuOMuZfdCdod49WfWlxHeONbOZWwYWoiFl80h66m97GahP
L8PoSzP4D1ioZqtRj5OvTauN956k/shshO7H5m7UK/tMw8ycE7YXK4OzYO5l0MWfFcLIN04Tury3
MtCf3ZPJaX/pt0X0ZNQ1oEIPChsCQKaF5FxdgdR2gAPqV76VlE9GOYoGreAJ6aEx0ZLrMmu9z4HS
zCJJZqJfGWag1U7XQ2NBTigxADP7nXKfigEYozQG+U1jTAnoTTAxT8gkt4MzNX12X+Kpg1yxpie3
dV8rH2m3gVIKAcffq3WhDRATSxS6qtwvP/thEnxDeEvcJ2kewRifauByA2UaYLdiAvOj6l551/VS
9jlLK+UwWjbyuXqbozkiNI9xCdi94IsqNxPIwiC2d/lgZFeQRXzsprWMUwnVm6/ahIR7rgTadwgE
UKujOFW/ah3GsK5qDNgt2375UUwycpiYPfmMmAuZZHZiLaEipwXfCttM0fToSc41vZ0RRbZd3Ut1
DsovjQp7AhQ0ITyXB0X0Sc5S71dp8G+YcPx/N0nV2ETvjDDa7kvSHs8w+Av/mGHYHxClo+img8nG
nwcVfztUmMYHGdtD9gTzDfqo5N+/Rxg6I1JGXdiE0a7iAJu7Y79HGIr8AXuKOQ9Q+WtkkH8ywXjG
CbzYmSQtCLoROWfdC4pHcVIE1KYoGr3QGyB2gAdToLi7QQPEp6et2IRtbW2zekjXhl/lt2qnFRei
8IpVMhrTba0N3a6N4wR+a7b2fdg3Vl7Gl7bdlPeKMmSXZkbOZ2CTsBFVPe1CZZIR29JrD6lhBB8x
AKjOpDDHtfBc4pPvoqtJY5z2POfCcRCWRaUjva+JPX7Y/sJPM2sZWdY3nASk7YuPfPvrFb2c5s7d
iX++uL+vNE8kGQLQcTvllbRpbUd90ep7NYXlGASDxZGDclWmFynA1cC4KtqCOGQnynQmyL/xkFyR
umn2cFKR8zx+yMAq8sFKZW+vh0hFI/Lr7xJPAHjTjfHMqfbqUiwyjA0QVsTNjqVy8j4j1k1nd2l5
L/VGswpG40tqBDLmO8o5/3JtroqOXiizKlxZWIYMygHvnZxcTOcNPzXG8j425VXq11v6xitrai6z
Ul6WQ7rCsMXRtW2G53MnHonQH5VcdSPI5d4XFOrorbmVVG+CvrkY01u5AorbiW0qaIcke70NHgYM
I7V0VheqdygE7KoOMFmAUFyrKmdOvPlmjx9G0HOeE0/AiBRiJwm7NYyREahJfK/EPVpaMrC0wctU
Jx2b3A2FdK7J9Wo1Qj6cVYVpADEtYWUcL4miR7gtok1xzxDdWE/eAH9WGlAdSb1sWwy9/TGWTBBK
1dkVclyasA+48jwDZeeBlqLJfnxlM4oGGG4cna1JS8gvMsRUVC89s9tO8U5chioOXWAGbtBZZHO+
jRd1llIoeSTBoL9vPQXWuhTEG8EMah2nJhJQVrKAdVI7ng+U2K9AaJVInDu9DXbdKrLkoz158SIa
NmpbfvnDOIC6Gz684GLoYCJWfBJAi6FM2jzy/IfQ83PXS5r2xlQguXgFmHcFAsmyU+BGm8Aj3r/w
SbXGm58LQoNsj/8xrdFO1piCXZwcGHr10AhA9gD7mVHBbO6zj2U9PlZadx8l4+iavi3P+dPXBjOa
XkNzLRUeyl/tbdCTPoEI+5Jjohq36g9f0RqHXu1XHP0AD1I1F9TsqKm9f+cnqTJ3PmOCLFYsDS56
0qeQDglIqvDpyT6UunrlTca6T4pFbtnXtY31QiZcvcmcUBKPyt9yHf+bpfwXflUvvsIroMX+S5qz
sl8ALeY//48kRfnAsM/mIJsHSM8ezP8AWqgf0ETH8Zx+EnudA+J3kqJoH/AC5WhgNglmi935IkkR
5DYMqOkwzVn/LAb8BziL54bvP8Mpd0RYo09JkcVNkPKcnHh+2Uppak0KivMheMYKGiSMVm8qvheh
h6Rdo+uO5Cv+4HImJ7lrKZMHDQb/qVlHXS57/DGKDLku00aNsO/TyakTw7gV5MSYkshaHbt+PKrm
IlLHfB9N0ueqq9G+ytQ+/yrTsRhnGWNasBA0pTv6qVMwt5C71FGTbiyWrawH31OjsKg+M4BKWARU
KC+mTVLchhpHUNn0Xen2aje0yyIsS+kTvDz7Jhx8MvqUtss2TjoG6H6Gkl05DtOZA+k4TM9vEFgX
E1DmLAI6/vOWfBE/K75sSB9EuU/k0EMtu63cNBXd4sWaeiMpOj72fl1FgTpDb36mcz2f8S+uklSE
v7IIqcEyUS+zIK9Wg1a3Kwlq9lLr0nOeIG8sDB6FTG/WiqdMmxGIL4+FVk0zPEr18d6Qi5Guat59
GjRL0la9Z5eGUwB9SBxViex16csBi0Ex+9SptQIS3pAzACoaL8K/JhPf0kxufnhybmM6hSCL6TZm
D7XTH3OxFyEWYK5aiPGhNUcdiq4GXm8ZFqDps7Gv6iWzBlh4AArjfDFNCtLHcdtPjRsUJl7K8Kuj
m1qp0WcUWjEi2IiXi2RD4V0YokDCzDPLOyPwhs/ItOCbLdWt9kUPjeqnSOMIHxsBk8MRTFzTM7nk
qy82DwKRrRIKs4b5LR6/wB7Zj6YdjOG+8bOf3pTvfIl3M6n2Bppw+Cvw/2/0/S+kFwiRNBTnRJnR
ON3gFzvnVTRGLrUoflQNgNtfBocvI/ObP+t3pJbtD8jbzFDSeXIKRPZ3OSnRVvlADAaxTgOOPHpG
y/0dqikZZ8t05jxAEJgozUnK3+UkvwU2AdSLzHSbESKEyD8I1OQ8rJcXkfr0NZz2ANHzCtuwFdG2
TXeBiBxT+ZESJQWjNAm1S2W8hh2o9osR29PpofTxkVmCCY/0pYUAtXdBuyZAzYXdJ5Z5vDG/xewe
JKyNu7K8NbzryV6D1RXJxpweUeGOzO+z3nYGrD1svpXioyIuPf++87YB5Z/pIhuu6F/CYG/F11J7
bRYXpbqrMXO3LkV0Sycw5t87ydtN4U09rC0LzTJvp0AQVMPrSqJ3BLp+aq7N2TkOFfD4q5ltPMSo
7IMe3uQ4aVWZg85VNQ8FbVStkM1MrlJksrqtoaw6b4fgt5Hd0xKKNVctF1K0Uatt0H9RO5yKcsS/
vNqN2rt03Afa/SRvpfhRmT538dYMrrx6kzZbg8DWryt+Tr8yig0i1rp9aShMLJODjX9Q7DYD4MKb
YVwbIdCSm8C+VPpllOCCsxmCC62/GrtbBBhrD87LxcQ4CKYxsrgkdlp0i16Fp21MhD+nJxTqN4j7
zf/kq0k8BsPHNr4verpl0S5FjEu/rsS+rPdechUFG6RcI4ykrGWYzWqg8bRo6GsbF5W0walHRXpR
WanFugxunjfLH8WRt3Gy84/4hz3qf4bT6dzx+dfdo/UPGn3hUWY2/4Vf210YH5DEppWMtgzDRHKf
37sdnLyszEn0bxgrv/P3ZhcaEHodAwaESnRKz5ky9PdmF8oH0jV6SkzXyQKIIX+y2bmVo81OnUlC
SLFJSTmn8jD/jg8P0Gm2CWK8Wk5WU8brZIxYUr1ZGIdQZ0S+ClpPrt3S7zRjZYhqeFC7xPrCHQ9b
z8oRoOzo7eLWFbQCIXqQ7e0FjbJ54caa/aR7LdphTZPaFHGhHetrSv8e5vPUdTeDatYlLgMqmgs0
C6zPTWKAXa9teURJ0y69q8yygdFUfRPMXja5lLugIpDTjuV+uGwaRfMcC7C/65ugwG/6zos2YSfb
l2bVeBjf9H7gCD0qf5I4zmL9gfxlmkbGuUAT4k+5nSUawSHpUfBNAvk6hMr5qSk788HO0j5cB3R+
c2S3Ayy0jNFH2djrhVk7fZJO6Mv7af0FYUDle5ClCoKaU5g+qg3IC0ceuTZz+ClFLF7pSm+BiTFG
YApcvCc9MKZdhsScsZUYMqxDJblRRYUWfdvb1YUakC6s0zqTrqtEhyhl51H0PYhiCQiPEONFZRQU
g3LXmAb+b2OdoJfPFMHV1QYXAVFJXbcArFOHTuNlGg1sCeQekUTTIAxmbcH0Anm3q7wI/Q5Bu1b9
LOpM+R/qzmQ5buVs01cEB5AAEsDmX9SAqiJFiaR0JB1tEBoxJOYpAVx9P5DdbVWRZjW9+x1eKMJh
ZmUih294BzxmZd4+8ELGK68Yge2spyi1M5WTu5tG9P67VtkYc+axnyzbpugQ9JocPH72huG0n+zK
Db4BllawtG1FbbsrtPV1pE/XbuOEvsFOrUWdMWl9eYwQDAB6UWcFZlqi7GF0Nk7jb7xiWO5lJyyX
Ivis66OfOVm3iT1cq0NDl+JIwKfFTpoab9XKWvy/SE3LEkcugYzgNLi92vi9NadQ5srUOAxTgEuE
4xhec9N0NWT+3DUxQGzKqoFBXaEssyUgq8Wxb7AfmJwAiilFIX/cJ0HCH2vTFrnUIGvFe19jFVFO
fUIAuvi0+abE36SitGeIH+wxoNpzhx57N/41qXbB9dXLkBq3gqGQN0tSZsM2oybyNY9nEzqeJ73b
xh+idj9Lvyq2wo9Wqpl0vWLvFjWaaJT6/TtvqaTaOtrz542A1oBsQW5IvP+8blmOWYO/5cZJAUEe
K3+1e8fgA23ZpFBYZcyONX0pMdb9uzYEtohO7+esT+d0sE+CeeTfuZ5Dc26Db+3S85eaAZGDZK7b
u8UuKQ+mVmYe+2LEyk5nFefWltPaPJYJ+mMUp+ZfarLSv71hQUYALZSepkdGKH9KsPN0t4HJFYFh
ctP+smgH2dsMDI/aWYiLrO086jGb3DaqnL505H7yiqpUW9uZcEmHtNewmI7TfuzKNP+V05z5UnR9
gwliW0c/+7rGX4MTqN+6o1iyXV7Tv90OXYUdGy1btCRV0OYDOhRW8slXgdBbbTfS2npTYsZbwEbD
sFWpFS9UdzPk7LrFyVB5tPzFpBhVop6n1s2zLd2s827wMGvExukTJ9naakRVunZo0vGKG8s9lUKN
6rqbFMXO9Hv0bTijA8rovkElrUw6zzzJztfZoce7AJ++HARhWC2V0OFsxFxNkgaZfZwDhXwJ/Tvu
Qzt22hwJvZZKSurUBQ5JtTZazDMybwyjZsqR2ByV87lyWwwofH9KP/p9FfyoInP4jLu3Y+zwre7G
A4k97FG8s/sPwTTLFAeNUcnjUPei3Nsz0kphZGSexjnAimtuHtPOvvNzpuGUyiKdQqzOnC9T4KBt
zsSHx8RTcbIvamPUx7YaFvsQ54vVPzptwg4xjNmV99qXqR32Zp+QdAOOUqHWHeZJHj31H0YmiZe8
JgizQiItWMcPQWZP3MLNkOGQVHmFwnekPpa0wzduhDpzu6R8V9BOfD83QBHAxZRYusUhJQN8s1Tl
XaYF4ghFdHL59j7CvX4131Py3wfxjOihpTdWMbxVMSRkznFRj++cxvze1emD6aI5aGfWjWqHgz0k
MPwjvUlk0R9HpXe2j5oBbTpIIXjWBCiN1BDxUxA/Xet+xgXtx9yV7ydCQ0fX4WiJr1Z8P/bNXaFm
TCPmo90lp67HKDQO9jNx9IKkhYWS55TO+6JJPrejb+x6t2mOXqs/DGWE6WuWTkdbYqdRlo+k3PEW
ISg0r/y7MrHFNsdW2sT8wxu++0WK/dUItC1gtNxEqrdFO0ZH/k1gZ5/c2U7CPjdBEmbUV9EuMpAk
0AqrykXlCOnPN+lSqxuns40bCA8fINIVG9fpdiiVV0etjqIqOKpze1IxcjVJ6R8xSQ5zf3zsqOyN
MrgJrJrLJ8Niafq2jCaCatqbT/z/P0Vt/KnLHGq6pfM+V+nN6CW3vrLfqHFG5tFf8K8158PYTASn
Jn+2jp2HJJ++u0ZW7osx6YKtdq2RngEAgRIt7LLgpLb93nBECF+FM7rcZrgs5aV1qy08QosSxQTX
eTegV7htuXLgk51WInm98f3mM+nArsjUz0oGEJLz45CJozn7H+tuhUEuCTrIha8+wkTbmrJ+14l0
b6W0che/uOMyQpJ2KtJ9MmXVPlkASCQlIpYVlc7eWkOZvP+eVuKxbQr69pzG7bCYqHblYVM1H0aR
feY+3dJMTE4GmJURKTxio4pLIMXOwWkAbYYEP+8br7ptmvyryJNPE3Je39vKsj5MZRIOLkYk8DgD
+MCw7Q1/uutABOyyIEGEqJoeRoQpNhQa1L4aGqw+DEM4t/APvvsO/P/KG607bVnzpp8+OzUKwEEm
fzLcLiO5StIWr5B+dAPU+SOCtMK6y/B7s5OoOfjEGztRGz8WRFqgLu+XfIluRN3W7zvHIzYRC+WY
VZns3slQ5yztx8xEkCAPBlx6hESByRydv4d2XN4sKt6pBqBm3gwbVc4PwtFhkSHqUgryL59vSAX5
vijrQ9u+beMxPlE7f1su6NoZ/anNy4CVT78taXK3oCNOY2BrT/FbQ7qnfpb3Xp9h7skrC4Nqh6jC
e+Fii5JoVNllvE8cDw8ghOtWPd94A5+TpLDpxc6pIrHpVXHsB1xEDXU3t/GtUmjbW8VjCby081BH
5kqNzeBe8NC4ZIvKsnCejdQxaNhsQXOI5x0S2xgrf0kUZgxt9xdRxucUD5Ig+V7WJK35QzqTybZs
5+r9MNs3MuLz4zhHFGhsU4jxNjYmdrzo+yH+mGPb4lltGLVIKwc/jKp/MyMDOvRRdAcu6dbss9DI
4Q/5c0QX7Ke2bDS7HWvfJAqx+AQfJB6ZGmdpgWBwOxwxRNxnVFR34zoUIr9fIkyBHXDk1iGyEWIE
67eLlQzCUat3Lqz9PJAkmxE3s1i+q2ZGr1W5y45y1LCZW6IRc+l/lLi9V3DGdtkCA1OXDtotxVvt
dngMtuVO5VwnXfq50HDZmBraW1ohnOI2X4mtkZiuvk5irVtJc4aOINFF+eL1fKBTvJjeDxv1d0tH
TUJi0Peoshmm6MBw+GaJZerQznheFOoLwinIUWcy9zP8XHHBgSVtYnVTSa2RbBoMYNUZb0FXDynC
1rortmOaOtirysL53rpZ8dVyCpwJ6N1G9V56kWwRiiqKaRshSkKsVZZpu4Ojbx1dOSLaHkySJ7GH
SL2hrd7d1n6B9TP0fPuGFGb4ydqq8SRk5KU7mUYI20y1Lx+yuCh+5a4VYCQ0ms57z/CR8jb9Rseb
aYrLj2buJeMbYyK+eiejtL/3YNYkoBNH530tYsuHyhQ4+S6ZcALGp22qf3C00Aec2ryl+YqKCpSy
EgnVzeQzsV3t9aADLJ6GB61F122tvp/f5UaNBxuAWqoQU19MGnvdyfQRIIjBGWknW38gQqj5jVlL
h2fRF2tkGeRC3lQqNT7ppTLeEpnMza2apdoX3ez9sADtULmtB4qv6I4s315fO/iPBNo/qwf/878O
p7J25/9zpeERVZ3zQgOFwP9baTDQ7fkHwj3en2iUf+FUgn+s5H4IKBQPoVGsfaN/lRp86x9wtygs
glYxkXFxqEL8u9QAet+iPUSZgYolrIRX1BVpF/1ZVlyLmivPEYzfCuVdkW3nlYbIrhIT6+qFa9d0
YqRfzFRu4yFrh8+T09c5lYSsVn1YNfAf7k3AVvIx8v0sO5J/BfN9a021DZMAVI1f0AVVxXjMCgq0
mxyrJZxIotZ8UFVQfQSc7KN1X4DlI5FUqbuvEhnJBydxoyiEI2YkyLCVpd86xPdGNXVhp1BSRSIs
gxe4bxoxPFKiMEl1hGHeo43bfQ/M3sCqxAgyXr3J4rUjSyZXqFLpHEB2Yd4TOYP72RrsFaacgZrc
mZreGkEK9URXRzzHKk1BwmmnJ5QohxJtc5l6SRdmqaseDVCHGAtlY52HphgteTJBzuVOKLuZpcqN
oOFl7IM2JpH9Yxs90/R57tsA914b9HxoZDLPv01jlKNgzbwMBl2ctSD42hZY3lIHt4Wy2nT38nAX
+PJ1L6wYZaBKv/8Lqed8vCiNO7ZcT3E543pwNmKMoZ/CuHb0N1MURAFLnzbJbVVWc/59CTrrw1jr
7vOsO7bAnHbTNd3/8zoYv4i7dgX6043nH9K++EVdbCxZHJfE3l1mwpl0jErshmoxBGYltl4QgdMJ
loF50BEHNeWE7Urhxdd+hlg7/v8uvjtIN4AUA+qO0C24Z47m+cpIWQ6LkUdUDhKkC9HOSWHKvFOl
wo1HJb02QycyImwuaaqp2ymW9k/TypudNRmISihVi+WrHY9QQtjytOgPFGWSptwof6gXLmZ0TR+d
3tbJex0tc/TdHacOHwWT6pFbbl/+zFwdF3PhoFOqXDlrlCsvG5Zm5idzCjQNbT+sTb4sYG6LvUxs
dLVfHui8A7YuGoQ41gx6Jn0Q7/d2+6Nn6ZZ2xO6IKLEl3tRL/Dat2XubVRhCbUsURBBTJHC+JgZ/
eWgYlSNjQ4GFzk5Xlj7On43LwteoxdLxw6Z2NcxIFDpCtqwiDLSC9vjKGSLFBliK44I62ooVOR8r
hneTC5VjAB/JfKoRbUI799jP5ejfIBftitt+gBISXLkXVsDz2W4EtwheB1Mt1NgcelXnw9LT9u2i
iyWBT7zI7WR16r6IMsL2Moi6j9bcdmFPz5zi+P971f4/riOfYaWEfUJRGp7aJSBpEYWeK+G4DGsu
S0P/R093g+/XwyaF4f395dHWI3U+SccD/USVnmF57y4mCfNDjMviZTHW0Go4tm3tHaLBtg9GlAf3
Hdx5NLXtBRe0abpyQihdPhkc1AWVfgt0xuoSdjF4FKlGpI3N/umiqS7jrQqoxz52LdnO15ymbxdA
3eR3H3x3Qbg2UfHaD7dGI0eFRtWmhQWl0/XSAheswIbde1M2lrSLbHzmzHLIxbtmMiQBdw5cM8PB
Z1iq5UFX3VQdIj5w8VAtJcmF1NZMJR8V/GZ+rHtTItoWSUM+LNGYLr/stKldfTQ7qejUjdoz6f2l
ozH+hBW0xLha6ZG8NJv9TN05OhXO25TST/MAKF1O21jEFVZzOrdj71aZqFghEWdpH8dUjSYMXt6V
U+wnf2raOYyXVCzDdrDKFLs+Uh45ngInLpwaez0vyP9KlpzSdjLFizUR2SaY72T2Mi14CIs038Wj
W7obR9WxJJH3hsTwT3Wea9whYtNO3lJyKbMDOWnhHPkbcbCEiTFV0bhF2Vlk3/IyoYEg1hoc2rxW
wNXRmdLwq7eJl/lZcWLnephq1pM7Bbt+GXElQNTTMAB+DJ6I3H3eiGKy7zGPAgH/q7RlqdtjUxe5
ke4qGz84gfKF0yTedrCjmQg+nkfMMOO0MPyfgVEECJ22WlFglW7tkRNUiVd/M/CQE1v8StAcTm0Q
7P0+sLTR/SSy8fodjc4k+xkEeV7eGHZETELBJGsEaURZS4yA4iVBm9syJ4ifTp8pTLV1N1Rbkfll
/skRC6lRK61K34hBFsFRx7qgYBHDPzsl5WgYb8nOYl4fA0Gv7v3qWFDeE7vUv4Cn+8Fj3Boay66h
hv74mbJAnPCmU32iZqGm2bwjKkwFusVBYN+O09xVoT2ImVK+kql74/dYHeAjCTZ++osi9HSMAy9S
YY2mA7/LUjneP3WR4XqeeGX7ITULPG8r6ACkzbkRD3L55pcGxD2svkH0wZ71K0cdtNXZZf+ma0Ri
yUNd0nGpd4FWyQI3NEa1LDe8Cm/xxlMuNt6Fyk+65kmZsLjr08GPb/zYcL1m72WBk33wPLsYPlLR
X+Zh27SZmZwAyBgJu9a3iilUws5r9EJNEym/Te9Sd6YvNDjmTTXGoyw2IzLCC3XxKXcr/CKRk/Hs
zaB7SdrtGIVGZXqm+w40uza2a6Wbuv5kKFPc+3JmUcn8msX5JtrYwnhYNkm9dyIoFbsibhXMT+US
i5paT9mXSQD/DV3KT8PbWtAGe7PMvjXfyWKgZE1pywDRpIRuoDFF5ji9mSvPSg6+9qz4znL9OP3o
5WmshrsxK2q/28Nbq/p5y75wplOdmn3kf8tbCmx/kaMqnIEWYF3TzDuse7io/hQFyV/d6KTpUTpd
rYebAkkfeRqVp+w49Keyb8W7ds4NCk5m0XvVQ0UxuzN2eWdzSVDbsZz875mUtf8EgszHBXYBR/Gx
8AZzuPXMAstwo7X76M6IEorQk3ac73MPueTaW7jexP9+JkiekCniniV1ARhFiHgRmUWlmyjDR1S7
mWmm0KvoTl1RNbvJgwJUT9545W14Ot7KH4aQuFr6rASp87c3W/UwhnEOQhXp5AgQqztWHt44vs39
vCz2NfT2+TO4zk+s0fgqdsqGg81/Pp4RyXHstR9gGlr5W3bjFE7JuNA2iro3/uBbmG1H/s6Q9jWu
9EU68HtoiF6AxwX3Ji3pi0dwqAgpcrGQmw1Jl9wobolpO0/AOEwzaT6ZcpxPOTQL/L7a1sV1vtBF
mDUZ1kOyKq1XGVoTTRJPgpcMQETCfwWce74QVmwbKd2a6FdCH/cmGyxxclcNjpejjvPPyygef9sF
FQBQ3qPXfzGKl8SZ7SJk96ucNA7zjkX7cFflhJSHxs4H2rRRFnlX9tRllgNMCAgCYlt84jUFu/jG
MqJOVFEI+tVwykZseMtSHVphZlNIeq5BMKYKj0W0qxdS02juT36EgMTn104dawEb6cDV7Mu1LiW3
Jlc2kW8na8yT0Ai1D/UUY1SCQ7tvt3cNqWFcbNCMQ0z+5YEvt7hE/9OSgcfNhUCefSmwgn3OLAS6
Akd7TJGbjhJYZgdfDNZjye2YHKoOSyzqpONqxohxx/Hl4c9jvXWbm1gL8R/orIA6pH2+sQwRywE6
txfOANCOuS2am1jo5G1UEiNd2V7PjEVNBzDZWsIBJXLxpXPRL3ZGhhoSXgdv0OJHSAZk430ts2n/
2mkBOV63E3t5VdNe08A/sq98MEc9u40BHzX2EpTIQX/ElUFL2MSd5IqW4HlG8vuq4IEFr0+9ahWV
u0i6Ztzn8G2L40OXtf4paxWtAAcrZ1EP2BD7pSk3sAzsK1fCM6PCzCAjAXprCVKT8ynGfkfcazsG
bmh5/1AJoU9SwjgWkyneo18IRM0Y4a6+vLAXIHsmu4oOoU1OdwM1AmStzof1QTHYuLigYe8tyjwU
2aiJ6YE3r4DYQtIsio0o3loLbdh9ntdFte1m09ObwGyz+JoNz5MtRVUE3jG/ia4mr9LFloqHMYop
AqsDXVpDb+sBrPDHcWgwH5qbtH/tkv++qMh1HRgpfOn1LP+xq7IWlqgYOjpPfju2YaqKhja3pbfO
rIqdTyf5xyBT/18qj/9RaOr8WmbJoS2Re3Ir8RaRll0M64xNNSVN1B20mtCAt4V+NMtOV9thGAxu
aQsb9Ze/8vmd/HvEVXKPGgl5NpfhxY42lWXYA+HfIdbWXrRF/K6kH38oRV9/YlN/Fk5WPhZ9PL2J
CeceXh788kbkM1Lv4jhRjeNyutTVmmrHzBsZ9Ye5It9UOexdlVbdh9zBU0qXgAO0UXu7KVPTle97
QXNe5y3giZFyexAPyL3X7fbHB47i0oiTcRoP4xAvh9TH5TyYiuB7u4zIK6YO9g26V1vay+k+Hwd9
lGCmDgp03M5L8U4WA0inIRLYKr+8Jk/2OdsIZT4+JWpjXDUX+7yqJY9D384Ho5nQi3KH+mB0y9ex
QFn75ZGerD4jQWJCYYC6PRyzi/Ptpk2BnMUyH/IUO4GpFCZIoQ5Locw1/u6NpHuDGazcGF7cX7Pb
fG6SEvEYqvIMTkvvfPUrJy5bZwnmAwU1Yjx3BO1k5/HXgLX98fIsL+VfQTiuJmGwYFeCmYBncj6W
YyAQQ9fNOrACwOxzHJXNvq0O8MnVqclBg1SC3pTwm/jtFMzWoe8yufXN1nxfL7MMl7z55BSi3sZ4
kwB3swrAFSr5iabstVvn/IsQbSP3QAgK4WV1PaUGff5T+6JoGMjPdm6KbMFNbkzO8sUwcqCHQxyp
d17tdY907GQFvIke86s2BFc9PF7HhRm6PqcIBl6slNL+NOaeu4SaVv2pNOrywW3Gr8pKxgPFg3zb
JTq4KY20D1/+RucP3L8G9gh2gY8jo/FErgg8n5JAo0LPscofuaF0sUu81py2he3VgPocOX5M6RT9
9fK459ftOu6aUK0CGxAC2Rrr5fjHJWAJVcVeO5vhkPriQL1d7MpqEoc8wbYl6HR++i/G4xtzsEmu
KPidj1fP9kSdhyq6G3ndrYfKxR1wJOfQLtm3xJrMK9frc9MTawE8QPaYt/PiKjHsGhCa35hAZ6vg
Xem2ZG1Az1wa9VVNxQ2i85WY4dkRqdSidY/qFvfY+QSr3g5SaIVmqB24ggASxGGmYri3ozHbFJNT
XREqWnfkv7Pif35Avpu1ooe5xi8rxLmD3vVUCxbUAbwWJ7ipIOYw7UY5+//FUEBbEErjrcKp++Jw
rEJjgyOiJYQYRid8ng13U0Gj3qtoioxXPQL/nBe3IwTHFaANxf98HXtLx7Pjp1aY6cl907mJ/0Y2
Lb5KFOoeX96TT5dwZd5x9IhreQi9iz1ZaCkXnblmKJBf2QdJoDYmghR/qa65phD+9JgDg1wV5lDw
IAW7jDX6AGhpZkkzVEj2711ncHZtnCG4i59jCP8NWJPGwvD18yOjXr8cnwgh4/OlHGSizdHvzRCd
NS8AluxUHyZH2/mJuKi49rBd3uBsRnRT4Mqs/SAupIsjJ4JBjcmYijD1jKF5Z1VeM2/SsvfR+Zja
zm52eSIiZETs0o3eN7rt839xpP5jDPnMKnOPU8xkvqu67sWEsfNAqnzE21EsRkdnDvRIWWPW0VAI
wIwT4LazZPmrEqN1wyL89LvbZvN2odp/vsrekhfC1QzaSA+PEML3U8xrdzunHlgge3Z3xTC3rz6S
K0MU3iq2mauG8Hob/Xl9V96AzzamnGkmP49mrkNrXrm/hd/9ky/yqjVdAyW2L60SpPXORzK6dBrA
CmP/aROMizIfTuRNxIi5Wg6jsYKmMC+60ld85mQineCjCeYj10H2fj5oCnQgc5fO5nWak10vwWkP
zaKO3YrAfPmQPL23+WQmvQSIH7wXl3smtSnkGnK2QpSWxDZJDfut9lL9JpqM5DEXAPpeHu+ZqbFD
iftWyhvaJhfrWchqNHTGeKICE2st/XTvJMUP1Uz98eWR1kU6fyGI9YnsoBjDeoO1crGITa2VGuYl
RGa2/2wOJYg9My+zKy/702GoPFC1o4mGXQQs4/NhAlxowZlhG9SZiTPTMKHEtBWVsD+9PJ2n9wt1
FcA0BEkUkXgbzsfxgb0bgFqt0Myx5sGhKwgXysA/zASQ9hghwUp9awwzELtXnqSnW2RF6WCjIug3
U0S6SBR9p0+LeJmskLzE2qPWboRlY/+ijTDdNGV6rVj23HCUJmlO4pmKtszFhVKSOFjoMJABAp7Y
ccrrfK9XKTkRxMOpSWev2728tJcjruV1B5FsqjqU6IgIz5c2MhqE0OOlX0Xh8U0MrJ+D8G4mCVuQ
FrS+spyXJ4DReNepjAF4ARJ1KS5YWsUYVGaARrYxmqeGoPBgFFWUbwrQg+Urw7LfgxHqIvqOow47
9HxqLrlqlfQMVg8iOQgoPDtVDM3NMkJ4N+tKXjl050WFtbTM5LiYVzAYZeZLJTM/hZ08jk6/n6ze
RW+lnh+GII/c3TwU2S3jdYg2tNFJdNL9zL+aV14v6/iQ23z2D6pqT/Zqp4idEOzB3y7Opy0F1Syc
6e3iXtwuV3bNk+8I/AJVphX3ARYDSMb50k7BGIF9sOu97uT895jldXJfN0OX3Ujk++5f3qLPDYYn
Li8eJTCO4sXpt0Gr2VbqECfVZXYb+Qrqa0V3tA+6+vXzot641iJcNqd/+QmRcBqcBmr5frGSpgWE
G4/A5KNqtaHQTfnl1RPjpebw8fgwmn9xuahBRoDAOHsx7fSQNMn/qJog2/UJ2P2Xh7oMj6iq8BwA
nGFfkG1fAgHRGEfTLvKAnUZ9fyM7CTxWOPtVpHwDHDrb1vVyzevxt1vfn68Qg1K5JPClxMZ2ubxb
6taqY3sc8JsZ2uEBwUrr1hNDFIJ2M6MttTnIGIYFwnfsp/I9AGq6e3kF79Crg/LecNlWG6x+rzlo
P7MW6D+tqgc+RHAuhsvNq3r0DOjjCwddwXJagnzbOHjkxLSpjrJo07DFrC2/ch09GZY/h9408bG9
5m2Xijd95sQ2KBHEfkZ3BucHoNBpIVCB11pOZt9SdbD6Kw/0k6OzjrlCDPkSpALm5e0eT8aUqErv
nTlXv1J7CMKOgOFU1Wb32s28DgV7HimftYN6GXLYGdJ97pzqvXZcY5MXK/VszJtTOXvqSlz63KxI
7jmkqDZyCa3/+x8RcLosDR6hyCZ1juG8jUaZQ353q21AoPjKYJt9i86cTSC1JopP9D8Se+6FGDy9
9+xmvJmEakIoMkaOHGpzLWd7boP8tqbjfIJMWgHDf07LdvvBbup42otG2LvAXZpNA1rnIUGsZYMg
FoSAYShfe+Otd/gKp1unR7K4hl5/riVyo5aVDQwKk3pnIvX8ljto3luiaMJX3kHrUOBOHQ4AHd7L
4AbLv74cfAq6Wsz2D+wfcAvOkL0FnZ/2HyrHnA4Ryem3l0d9ZrP8xkFKog7ix8v+o4ZpVqEVrvd1
P6Ek42bpbgC9spV1NX/8b4YCFwmnlMrIb5zpH2vpFCXVbdfmtKVmfFykwb0SdDB7aKNfuUwuI2L2
JbP691AXsY0XJUaEOITe+76qkXNQJWbFcCG2Utk9gLAouTfGONsabaWvhDm/39uza30dG3A62EhK
9uyb8y3TZn7q1cOi9z0+OivDSJ8CZAzvc2+agBUXLPimTDs8QqSEyiD9Obg3x2h6ZyJVestzkZ3m
IKp3CrVfGsI1jXAyWtO4skQOP+PJz1xfO55x5JkuP3xEDhk4FBv3kC5+WWU+wwbz/Cvv6vpWXA7C
owqCA8gmeflFILTIHI51wCfvRk/d1NzBod9G9ht/TOy9Nc3WlYrDkxiTtac9Iv3fKYJ9qecGqKrm
ah0ZD6W2sOtpbNuDk4Y0AKyd7w8dfL4J73MN5D+vp2tSxc9cUQxPEks8tgolrGv+xw4fsGUdohQo
WyOn/M5qrNE8dBJGnFeh24RDbj68693ede5ePlnPLjP5JQiKtWt2CdxYrFxPo8mWQ8922JHY+rcd
/J+dLHKYQcq/1hN4Zo+jE4nK2vpYowtzaX4xdmAaF2mN+xpSICaHncx+UvB0P8CHmPrNmLdOOIPC
/TFmetzVbRqjUWI6zc9qthQuzUndQ65A1m4/mlNabUBIV7vYn/yvLy/M09uNzUCqiJQT3+OJbnFX
jQUl6RHy1EhaWi+qtvbkixXmtFRZoiuR+NPPsEYTtBCpByHTv6qa/fn5OWy2rEG57W0FvRX0yvI3
DA1umahPmK1hPbx6dozCa7iGrTQsLk6XVecLPsYoA9DHE2jLJFYVfXF0tVhQ6n1RvX44xDrI8qlA
owdpXzzAvUNPfTCzYQ9FWR0W+mufzBigdSTiLNu+PLWntxNCX5QVyBaZILvsfCmB0M0+fonzXqca
NDtk0hiwsKc/vTzMBZyBQ0rQ8uc4F0vYObrVMl3mPRRTd9d5ffLZas2sIbcR4ldjd55xZ9kVsjiz
iM2f8ZJPDxn6F97h5R/yZKMSRyGZu64uZXBKoefzhXYHho3IIES4J9kVoJ2OVYIZyEyCuX95qCe7
lHI+wlzkp5SjMVW4uKTA4qKMwSWEeUQ2nia/HB5Tp/WOttVmMCXN9Mq2eWa8VWOPjisSex7l7/Op
JVoNfYJxRuh3bvnG5Gt/tH1YPH6QuHfJ4BnTlZftySNAHLX6yBBk08FgYc8HJF/L+3LORIjuffVO
pLF8NG1l/4odeCebAjgotTiTrslNPARmcexS45qW7pP4Yx19VaSk/7T2bS+2FdFdYOdqFGFcJs3f
Jb3Ltyi3D5/Nrq/mrZoyOOMDnNY2E82VLf10J7GWcEF/c+s4ORc5jZfowYnkLEI6KSuLCbPXPXLo
wykuMFi4speePHjME7dCfLuodtAFu9i2tY1gurPUIoRnXe7wo0TF0Cx+FUjTIPo0ZMdcW9dMEJ6b
IK2CVXGI8wtG8/zzuiiUa54eBCTq2YDhaXR61+Sd536u4sj0rzytz2wm0J/YaP1umD6pt092YLiO
7u2QnDXdOWKebpfGR1fUsuv3dq3b0IxVfjdCVUPrQFQ/Xz6sT+5BNgoQVEhXtDKI0tbF+COiiLMl
WoY6t8JFqgJ/OS86LQEmei+P8vSIrngbTgvkDR7Ly4erdAYbRoSA6i8Sc3UAzL7K1jPeqAnFo6RA
nOXl8Z5+Qu4d6tVgWSnCIwV0PqukmQeCYQ2NsKLx3LSy3DukjSgIpMbu9UPxMqLwyZVASHZxGRRV
3WPP2zlhA+vyRlHcPJGIdMdxxv775aGerCLZNsxUZgTej7BoPSx/fKu+bElw4OuFPFlyREUKnIxE
OuDe6qqHKFPja6fGeOgr4bdkc7nSMbkYzxNp7y09xfcpif4yAYntwMCj2Ou0LTJUL0/uyUlnMOz/
kNddS4xgkc8HM7zCqboss8JZlPN7GO/dX0W+gNG1l+SGHIWudLUsV6KAZwZd66joHhLm4P5+sU+K
wWiB9TNDkI71m3oMzFtZee6BS0fuZdDNiJRADX15pk9jAnSETWQryVeAqnqXVXgMVQJvKZmqpdr4
3hK46mK12+6w3kYGBZr/viqWaTNaThUOZuXiIe1fe0CenBB+AwdjbU5TtgZneb7cZqljw5AI3RlF
4u4x9R1p+C/IqSTRtbbbkyuGoWhekragqEsn4GIb1YMhohbiRiiiQN3paY5vlwwq08ur+synJGbk
WFBqwx7gt+TqH4fDmILSlx0XWVMlTpikUYa1Y5uEhpk6tzFSB7ewGa51vZ9bxd+dG5CyADQu8zE5
eEvq+XzJiS+NbUmZ3wDWQNhihtLy8vyeOfzgP35LE0OZ48k4/2B+VOBVRCGeAC4zd41hG1sM57pd
WjfpGyMW1/rAz60nGBfCP3Ch1KYuvpodQbdY8WJoSijxTvQV5fjSivZgRIOtHSEaNkiVXbnhnl1P
+n1UMjkXXOHnkywEMh8NSPFQ+6gYN71qN4kwgr0Ji+vKUM+sJ1UDwX2KGjToM3E+FOjdSYxtIkI3
NxBqqXMeetp8TvA3lENnF7tee6Vs+syKMiLDrXYBK3bofMQCxSv9fzg7rx63lWyN/iICzOGVii11
7nZ8Iey2D2Mxk8Xir7+LfV8syWjBM8AMDnwGpkgWq3b49vqaiFhGxvG0jttsRudrejsG6dpbUyXf
FcZQV4pFf3mgLEuuRYeRM+r8M0+8ZnYH3jJbeBGv3NHOtnDVktDNxDVLsYuQ1HkPhi0SCbAKF84S
tT7ZZh5E+tZinnGbW3W1Lqe4Wlt10S4zbPO28+d6A2jqn7tGy5XRS1MuINui+n36YO3WV2U6CBQ+
aSTWKOt6nA6hJOOkNf8Pq4b0m7iQ6SSmk89O+2Dwe9fK0S1lsGO2fjPNUFBH8WAmsJBMrb9W7Pvb
+wOi6SyV4WXe+uyDyJEpx4Nig4mXheMqdAQY5Yo97f5fH+8vf70SLSqUERxMBIOnDzGjnu4BjuKm
ElWav6QSg/tkwI80lsx0/vrx1S6/PvJDjh8OoEW6cH7wznNrWnnARl2TTG41O8g3KYnUDuoD2JWC
ntzH17u8uwW7QKUQW0FCGv3sOfY01MEagFQcEt3Z2wUt/sScm++uHyXPH1/qbLKLpYEQcSnPUjBZ
JifOjU3JqBmdBCaM3tL2yvvajpL2zZVeUcB1TL222cEfyOKt0zPGee+2Zp6L1QQTfHyFpOPi9iA9
558rhzxqckUGgd4bUueGfzVtzqbScsqjcRQ5TcipmMc/J9eexdpRYyw2VJVRM3pjmhs3Hz+Rv7xs
skW6fYuOA4Xv8u//OJoBR9fGFI0OFnFo+jlGfPNQJqa/ZRq2WXlocK+EdZdb0fsuS7ePwM5BjXZ6
wSKdJWFIGWyBI+bbQY3p18gfyxvKZPoma7TuTlhRFMporK7s8Zc9V75TqP+IUFEVAyg/u9fE6y1R
DhPCxqTWo9CJnX41NqjhcESvf8yjNR1hCwVh6pTurT6hvm3GutpV8yRfba+ZNgI37Csr8vL5U/eh
iLfkXzD+z5vPIxPQVupWhEZ2lRwdsxs2uWrLY1JV833t+P9aj+ERoB9DAL+o4En8Tp8+ijaOOlSr
W42C+EuDnQx2Nz5ww9DwxnnTFHZQ7D5eYZef92IjToKJ1JJ4+rwmwcv0a4PJxa2VJ1iTiQ7SJIN2
bgWcMIivqS+M5aQ+6ToghSB6BkgM9BcJ29mBMxtoZ+2YUxV0UYvjSA1IrxvM56mfS5zSx37tzDmD
26IQP9lBv8KN8FZiorXoVG515d4vw2scbFDqsXUj2kMnePq4RY5MaTBak86D6HdFH6h8xSBUUl35
qC5XEddhVZPmLn5g5wG23pnjWCTUfdJSJa9C99KjWxjiKFDVhU7h//z4lf7ltujTow9eKsH4Np99
SF3ulnFiI7PMJ54xNAPn3k8q/fHjq/xl4XA3HAtLRs1w3dlarf0+rudSp9ZTZPZrPyWFCINcSnzg
m8EMP77YZQBIB2Ups+g0kRb69OmbUk2uSIIjKmddkvxItMD5wUhOPN+k46B1m9rpJ22XtjAcrry6
v9zlYgbPpsT2S7q7rOc/NuDe8PolYlvSonk4OqAjoCR2Q8PknKZ/+vgm/7JMuBb9KUKyJdo9W46+
QZlgskdOP5WIQ8Jmuc4s2ACMQ+B44uXJFYXAX6+3NEN5je8GXKf31vnu5OPhRKknn6N9kfnFwSNg
ufGb3F6bCrf0/+H+yN2JAhfF8fmwHGFt67a9sreYL7qbwEROWuUMLedLMqYit792olxsNnR1+LgJ
XpjhWIZlTm/QylVi+Y1PgamdvXZbl733oqVTgzohwsFD9zsPdqTX2nGo1d2QrL2iC3Ywv+VGL0FR
o7K9tuVcrCd+ElJvNlxWlYXq5PQnzUgwWwfp8bYkBaSjbKpNOaFXKDx1zZT64vVyqUUJ5jIM6qA3
OavQJBkYXPqD9pYeZH2P/dO0S+Yp2fQZYv6RQeAry+li2+F6iK6WciUGIwi8T2/NSaMIWJplb3sT
MiVIbzq+4ayg+13ZDC4uhPyJ3YDHRzfPYUM9vdDka91iHFftLMYuXniVzgERfXJl4vDyKvzV9GyX
zx5rm/OwDxqHifa4c3ZGpVlik+aZacZhNBVgJK/c0MWi8NisyI+ZIIVR7J23JGarsPup6v1dxPDN
G/0QoOelAtsEuf6fpaVcCyEXwgKmjBgfO/smCuCgTmU1/i7NbdodetuvwfZYt5HVHwtdi/7Jh3hp
ApBdoneii79gt87nDMYcu0i3rf2d7Sqcoq15PkaNre0/3lnehW9/hhVMPC+y+2UojDoW4yqnS2J0
PZSqVQ/YWJOGG9IvK8r2hkHcwV0HGQTMMRwHx5N3rFseqcncQbSjrZdYB7TzqLD6IDcDdvbOK0LZ
lkW/KnLLscJ46lS7NVCKf2/A6f5O6rh9kfXsPzCjaj06EcR7otRCfULhORyj3DVf5DT0ehgPpW+s
FtfPNJRZ7LxlU19DEWfG9W7y9elHIk3IhA0122OfUWVbe6bKaYK1ZjAfqC6xK+V23Zth6akIljDz
dU+xhLC8CkwmDO/1auzH26j2rGlTFbn7K7A6xmCxBEheo7aQP4Q5J7TyPcoWt3FnA+JhS2j6feT0
8X3VjRJErPC0ces6TQqg1TBExURfLGAT53rmbVwJOvTRb+vulxwqUe4GqjMYYi1g+dGZZvnLihn4
W8cTXyPqOSuVw0q1Ti5saMoJyOjCziZRH4ZSMvSeuZPT5XvDycBlhb0ft1G5NoN8EA9lV0AJj9vY
iX5b9jRkGwIBeIupnlripq+n2cdKVzTQc2GVtw0Pzx7I6AkP02YrLBkI6NA+fVlti/lyNt1UoOyn
36JunIaSmIVtptEOSn0ZI8/K0Wn6QRvsOm1kpunKWmSpnSxFag4sevQXmG4hpjo7xWk1zEadjDHQ
76zaZbXdr2G8Ggj9YnveDvQLwriaU8Y1y2rT9ngdfHz9822fAJuAbEEAIP8nyl42mz8iFsOtGPLH
AGsjPXsAI44HTwMuZ+P6WrMNKrN8+fh6F98ebWo2LU6ZZUibjtjZDTtmlBQzpKtDbIk62mLBKNrt
PLUmIM2Skaf1nIhU3thmbTo3Xtf4/QaKlHmcZn0IdhDaTWfn2Vk6Y57T6BE8zVb3Q9HY8HwwF/Lz
71WHg0CI/GrS76pBz6MXmCzM9VhAMZt74LP6YRyHYVrVwHk/aXwFT4KwePzSx55RbcxGmv3a9XKq
CI6VT17Ydm4PqUpII3oQY1V1a4iSZR5KLyYyobVQtt86lDIeIAEtoXvIkNhrbTJg/pCjs741QA9X
4XII/tTHdLQ3bZNl5X0AhcDaSRjCxt7MzPw/w85yB9udhpQnZL/IgkfpmfVzl43xt5EZFHdlAJOD
m92l453naPNGyqZPX0AN5/qR3zqlP3OHnsrnONPi+bafVWfBXQbCDQBAeKgBy5yxWKbdEUZPRtfJ
x3SCVbpTWoBVQpBP1h3m1yr9Zc1BuSO/jIZ1TmcksDcOTSotzAYap8nKdRjyC10ja1u1ztNWmF+b
Pm6mei/TJMFcA85qCtYyiw2URKC2+jCV7uxgQcKKW49t0MSPFn4w0wv0O+MXksXGOFLIMmKALXUQ
83mahdjg0mYBf29df/z68UIklTr79Ohe0Bta0nTYsVTfz5Z+l6SSApBfHUD+GDhCNNRWsE7olw8+
0aoq7kMg3EG7hQfhvhaYcvwXxGwLj3iYcqjnFTLWsGtNVE895ZZhP+ML8lP3y+Q+rjjCgczbUN8s
w6ztTcr3EFshOBymSSHlKbxe08QsH1jicJtLocMlrRVeB7wvvaoeRy2W9RMCYA1nW19E1UbXpZOu
yqa0Wh1IFgiw27H1jDzslQ6kY6XjAzJtK6Yf8ztNZGm6KWHFj0BHAbz5X2zV2fM3V5t956vZFtVP
v0ssEHGAoLobP42Rpw9woSCmMSVvFveBgt/3O1VRULMRuV2m7nu3qIyDGvJhg6+emW2DpAhaYO64
sgISR7PWfaffhuNqUUewyJI66A/ZnGB5zH7mwBBXETL3dTqPeGAYSRZH24yy3L1tYpcC0q8so2+u
K0Y3LG1dNTfp4FVqm8V83HdREUOG59lQ6IlSKztEXasBU4+F06knyFzBEJr6NHtbJ2WYIXeojDy1
UpZ4XyRTDhrfHvQbVYLZOmqE3E+aIxaYut9OsuOQNFulrZIWvvun3PTMr3MrogG4Z8vXB/pEa2CL
iwIHjrVupZpaRwWg8rVX+Y62otsABnzVmZxy0OkrG2sS31JiRl4w1qMM3aRK9Qe9BEn05mERib2K
siqx6ZN2wK4GHWJWPBGyOJ+npuzyV6rB81rDOsc/OJkfv7VFYTzXQzwaNzx+Xa0bSIxfe76feA+K
iJecIQtutHXkzObO0rPMC6VbMREO/sj6GnVW6gB9HdI1R6eFMVAHYe5HmTIH9dBBBFE/6qCzeE2G
ORX3U54UKb450fQaD76XrXCnl2ukrjRL+7Eo93EF0WiNiw7MI2xQEoepYmBOZlgAei0+lZpCvqbV
vfWQ9sbMC8+knoAarsXekZoyX705U+ltBxGMOk49VulrZHUiM3F69VLvJmhZ/QMOOb3VNmvqMbnY
zLYs1StMRue3zb9Emm7PqDFDC2pnoTAbyPsOByiOuX3cGEnk4lHTdjYG0PWc/fBmekVfZBTZYPkj
FyTBMfG1zD4kc+J729LAOaLVvE7uVc086l0SNJ51nCNNGOuiz+qRVjF4zDCZ/SnYmNVgFr9oao3B
kb/LIUyNrKHe6F7j7QaY80AA4zSZrM0Ya+mMnRBUiNDKu67+PhoguDZd55pvekR1/m2s67RbJ2Lu
4ydtsNrPttEwOFG6k6V2Spo2gv86SY8cWbm6axnqmSgIcbpsit7QbqgxaIR940j0HA5NEAxZqGBz
bvVFYz+tXCmSr0wXFBU+JmL41JRwp/8j+rJwgmEorj6AJJNGOGW68QsTzOzatPuZETFzhdTnl4Yq
Ul5yPmYmTmMMmywin2jXHnyjixmJs6qhuAGMha8f8OucUK+CTF6Ulf/JLrFY2TTCq71H31YW0etE
Hf1WK+NUX8Jxw27Cin5m9ExikDFCg8WXBTwOJwbMotievnR5nx3sqjacl9LO7S++0xt9aKRQG2+w
zhHXdEXvbfU/Q7jF3Aw5EZEUcvjLyYKgRwkYMf9zwCZlqrdFqet3g0v2V/dt+ZApbAM2vT1k2LzE
U5Qgn+2+tQq72LUCBXrQfPXNpkvwG81R0YQKh4BP9jD+8iNpXpvcuzjy+KnIvExGSzlvKJGdvQn6
d63XKXmQrlK1DKe6w4UsxuXENMMpT7MOJ7VMv/fwQKu2Dqq4f2Vk8LBAYS99UkQZZLFLPPpHvGkP
CV21yNUPPdWzT7RD+k2DthdGZcZmie8ZUdfHB/15hIuEfNGAIImwiDyRr59eMbMHc9SaTsc9ZCqK
Hc6/Cv8lj3btFGZOh7tZP7SadiXOfW+sna4KVKAEHSaNNwbRzptTsUJ3gj+Gc8jJVsonH7ulQK2o
k7VvFm637r3TjnMEEAkdygbDDjHt6kRwmNqT5syPwQQkLvRzOf/nKDU7q64qR8zMIhyKut2sRd1P
XI/wEAp7KXUPCIGB+0fgNeZaENyO+ZVew/vv/fN+SM4ZQFp6PNT/GQE4q9eYWQ7y1ar7Y0m0ad1B
5YwAaI4ZLWjC9jR6rHNYPCHtEexComJ232opB3lLgTy5x8mKmBIWcvMZGl2SwwkeF8OZrNAP+hQU
2g7L+g7bjkQoeaytYvyemcA+N6nStG2kcqu8Umkwltf+5/0syifGIEhAlqb2RRWFD6Cv8dByD4hJ
MM6hdVZVa38kWTp6tZX592ih4dOOceofNJOijgpbDKDnlTF4OV4u2BoG3lM+djN2YF1RjK9Z5uIM
EpcOxLhJDqmJmxeHqcs/1fjt0QO7srLPy9wQtZylgvH/JfWLsf6hwLzOsSb/EGMAdlMT4D1Q5w9u
22byfg+t1PAuzMtrJaHLq1LkpeaMKzDyY/98Nw+soYnMgfJyXXiZs2uzNpD7Snqj/xgXqkhe88Dq
/VvfALN8LWZf9qeTl0ZXDUAqchnCdrAUZ7tHmVsaVa5aYACJE6MvfSi/PYNA8VNK2/VRaxpZh1lj
YQtlQJ43H7Cp6ZytHasI9lgLhXbPy0vvVZaNGLOqpnWK3STM4usUmwxcWFmNyp98rfyv4x4tcKVR
HVwZILxYee9CYvqiDPW9C5xPN6S465LB1Evt4LkDtMY0/iGdXv1mc3IeOdvjjTKS4QFcpPNbAfG8
Uqh8B2CePkPoJSh/yH7YoOAOnl5eA1CCteaQH21/cP2D6/X4vUiiKLGe0hzI9GQldvPiUYltCGKc
7hGCuYNHTZ0L75sVO1W8MT1i9Wg1ziISP7H2Su+Uhx3fNp/JnlfVVHndFCZo37QNZi5eq0IbeHb/
KFGK34JZtKdwsvEaYGikZhYxLJPa/sU4pU1SjY/ctI17w+03sMuT+EgzLDCPgzKlH6our7VvdU/S
n93YlnT9FXW3QE9Cx8BLHdOjhkroxwfIhYyQ2ifsAEYXiB1po5yfmqWcA6p7enaUbjzN+LSp/mB0
s7ynOF/tqGhkx4C2e6gb8a968o0Dszv9j49/xPmiIWqC9oCugnosIqrzTkCwWGpG7jAey5Ym000R
ca4t5pUGjiHjSIHWsjJXX9tGK62t5lR6erTTSi+2//wzaLYvY3HsAT4Kh9PFM82zNPwi6Y+5p1pr
I11vWg1w4icsQhNhYOGT9hsnzrW7ccJNTI1FdWX9vheI/ly/PAlEpDoFJGSOaCrPYpg2SKgrpklz
xGMi9ncL+GAOu9GH2Dn3Ax4baTSNzS3ZYvvTbnrfBLBvV/d5Pw3tHMKk9g5NEUN8wJxI67ZDm47t
ujUaN+/DXjdVv/dHfci2DPV2txWGetOPiHccHEZZ+cfSjuD7aF5RH7ogbiHf+21Tu1sHZ41dBOK/
3Hz8xM+r/dwuDf7lRjl9F8LR6ROXholtFgzxo+a7b5Pua5hgJfmXpOlre/XxpS7a7cu1KIWgXeD9
0lI8u1aW9X6Bh0x1xBHzbWK+y8YRVGBxM+LLtasHCrxh2lpetW3LXnySUZKscaYdvlFcHG/Q3HX6
7uOfdB68scfruDSw9N/hAedoC0VtVrYqa49YzeG51vcjxmZl3vQr3aEauzK7FKO/j6/5PqB+usIW
thNhKuubzeM8dGM7cfWp6Ycj2DifBM8pamuPpWg3YlrYw660cXgd02Ona7H2opjNqx8azCTWuSr6
4uucUGv7GlCzeUiTQIs3ZVC0R5JU06PK2xrDL6jsctp67lxEu4wWBC5zboyHV5nnmfttxE6E48oq
U+ncM1eSyyeGqzhvSdH7r5pdpVq2bSD5VKtxZKumBmVP/j2TO018ZfFd1Mh4/ui4oCkzcrfIRM9W
RC0jzS7jsTpartXfq8TRYyQtXV3sDZqfPrytxW61dboG/7ehr98YqZj8rZFlUq38jkV6YN5aX6do
SXB2y9zkc1HHldpPs6HhG6ZM62bEyPmq9HvJKc/eIZMe5J3LcAnDAmfhal+iLUhk1R49jxX80FUc
6ndpQqHbMEDcHnFxce71uXWinWYWTvKgjXaO2Z7l5qDJccTxvny8qv7ycSGXoe6NQojo+WLozmzx
gswRWrB1WvVxckckmgM2DoZRPQyNnzxKGUSPJH3mTes4TRbq9WThkh7Y05e4RZN5ZZn/5dMCYeAv
chbOtgv10JSIiAC9sI4dJXFKV7MrQ88o553dICWYdTrcV654cZCSQyyyXLCi7C4LJPF0L6uGsTAi
Te+PlhzjdiVrr5xWVi9Sfc3LFFjTtrY0u2cj4/+08SsqxmuN8hdynrywnCtv5PIBcPv8CJAHjOZc
/Brp2VGs1257dDrPTW+KmU7eWo/t0f3pxTKt1xj+2trNx8tg+WD+WJcLyeFdHUIEzYTzBXilDpwJ
3z/K6amoZnk3Gp2bfJEDfeU9SMAoupKGnhcnll4LITNT1EtlgrG9pSLwR76t9BGTdSdzcUqxHQOX
TvyucnKbIfLJUvhu5U5qiwmmMAgj2lVpqmFcB0NU/NQWLciGjgv5WiR5LuNG2HM3N2tQWDN9TGwd
XeyFswa3S3/E08q4svufKzz59fTUgYnQoWIIlw702a8fKSZ79uw+dfg9PpJnBhlVPRugObWfO+yr
xXdtwFVyjjKIJnVZFbjv1vJrbZtZdyXw8E7f3PJb+AlEo8wfLO3ps9BnULpTVqWdPJex1xlhbMfu
Cj9Z47tsE+8lmSZvQ9BSXJFJnC1SrroMPPAfduDF4u5sAy6znmNOjuOTL8voVzQk4jXS/Hn+qTEL
Va1xbJTqyuj9X54618StDR0vrCw0E6dPvRTITqiV60+KdxPc1BNC5WNtV6UvwjIqTFADlsjdXdTF
ouo2uFQW9TeNc2peq0DG7YYyORyEK7vHWQS8PAmEVQuCDSEMAoGzuK+e7Qi7sW560vN503uFcvF5
9m6kmdkOZA27PEST3TtLObq09gkKofZafLS84j8+XngXgC05VRgMQwpBJnD6YHKvx4dERcZT2Rhx
ChYe0v+urbVZ+2phcfI496UsN2k7tiMwXdUlnyI0GeJQotfX84MFocYIUV47ghF5g+zwSqby3i0+
/YFsFBS6aOWi1+CHnv7AtmojL9d7l85/Y8xAqgZmq2K6o0mt8BDShXZrtwoENkXvgFavMcyescpa
Kg1Pui+DcdvSj6cDhMrIZoMuraJ8wYY+7o6RnMqbGbyt/K9FmGFjdK9Rh0fZJkWHwW4so7AdoLdT
wiwjIJgrw277FzGJpKenrurUx0i91vx+bcaasTeEcuR2MlQgHqKgrPOtFsRZHg61P6onv2ldUnmt
h17UjpzkG3zUHe1QRanTroZhlq9QpVMLeDfOqzANhcr6e9rlpv1U52ZMM7jQMuk+lt0EnbJUDZUb
7NTqYW9OKTA2kPfaM7+q+ErFhCa75IUWK6eQKUGenitxGJrpHim7LR6jqlyKUx8fBOdfGYtpGWsm
k/MQ8bnUj0/fVa1VqMbs3niSjRxvsTwTpMxKlasyqw2xKu2sMHG2zVO5jdnDsQOQwEbjZOlv6YF6
/fjnnFWG+TUMjtECIS5ZMHnnU099Je14qOzmuZ+jB9lNyT6gmo6lVkeuXkb5f75dRntjjKoru81f
L0xVjYoOnzj7yelj0KRdm0Bd2mdc4JM9jSsReiWSM/5YPGa+0r4y1c0ftozN7j++5/N4ZLlpNtd3
0AciDFrBp9dO6oK1MKnkuZZeEqy7ZswCauLoR1eMn+QrF1db6zUdDW8163X6LBli/lJg1n5lY7l8
Bkjv+DEmUj9UT+dado22ZZtV2vA8eKx0/JbM0CiEuhWjane63aQ/sI1MVkXvap8/fgRnhxpPgET+
XUdGPwD179mOVuDo2ApRaU++gbUVDhRjom7TrM3stY3akEnJfjTwhKqCq5vp+12dblbcK4h+RhUt
lMH+2TGjp2jj2qArnuVSt6bUajXFEnsrPCc3dpHhQS4HWsrhHEy4fSeBXc4v0+SQLPQKA/pknWpT
Jm+lNtIoCcwhmH74TRprn7ApTlT2WzHJJzGri+BUS2x9kl0fm0G1mgIZFbdTPSRN6GOkjcF4PU34
O86tQcs4L9tjJWO86YuOr3DTj7SehJ+ZaiV0fWIckHY7qrDUiOu16UHlBHeY2PmWWmM1bqkKaBm4
nyYfulcCs+rRtdT8PWIHjJ6cqmncHcbLXblBizwHjAroWbfrvNRuVnPvQspP3EH33uYeef8KD7o6
OkBGKdgceggXO6pzmfsY+bG4LTPaoDslAmeB3GvmIPCSL2i5t33TeevaHNNh7Y2wjVaiM1369LTi
mhck3ln3WEZ+L47wpzNIpqhv6W1WzhgZJe7nIqU3C1k433rt5D8zPeFVoZdE7ZcciQEpVJfN0zfH
Fc73JRv1kX4N3SMCmNLdDekoMpqOLY63mP4wVo8kWu59UWrys7RVu8/TKUPV5FqtdislIV7o11Il
GzejCcsxVY6IKrBm6OzsVyvpcQK+qUzkKLFq7Oa7LxnHflyGeeZHpMCacYMwz+mSlQq8+N3D2loR
xVlzs29kqd9l7MBZs53l3AKkFgPH2+wpPumpqq3+W+sasrplRrIgRUeQ95uBLP+xlEJ+Nis1+SG0
gLFcx2VVB2tTIEHAcs4s1nMRB3vUQVQvVrqgKbMKkgQFATNV/iFp0kjtHIkxKZ7BdGelP2dfSIqK
YK20RVTjFlbZrMw5RnawQzmnZ18rq8uCHd7xtVrRsULh1lZ+FzDS4STRqlVSQmxx7DYobpQ1FfqN
b5Tjz6YQcb6GBABEgU1z9D91pE3W7RCLwWP2KtEa2ir96Il9U2RmtmJDGI+Gh1XaS88IFZ17RdkJ
IoIIXPXAQijEj84kzLmPJrOSN5oTzE7oaFpW77xB6wXSP5mLIzly77wynhGPt3OjO1j6Ton5Ns8q
5+OSNSPe0hS+k9O6wm4XQ6RRFJupsuud8KRtvGpoW+Z466ZJd4P8qOzN7RLUEFEJT/80aTUIXHyp
64gJk8iptpmPvkLci0rIWts4CQXI1Zzl3dNoV1nxaM6DgvGYCy26ogy/3J4dh7FH4m96RWTuZ5Gn
8PWO2XjLeeLVzogZBx9ctAhdlitDgotFcxIpMd4jaGPuZ92Bdk7+/agCDGqg01sYk+hAzo4qtxMz
gsg0fS4nnUChLeL8oaPHAAOhiV6sUbf3jqUwwutn72kKmHLQ+lS7ko+dJa+cFixRCLOLlJqT6pxO
NWXtVARGJZ4LRxh5vCphoMaHuW1V9MkxWveao9hZ8vN+PTDnRAYky7SMz266EJTh7GKunz2s2p4q
WJa/+6ic92i9CyBrlMz/PShzlw7nIhRfcFPWWcI51gwWNVZZPXdeXJZ7rZzyaYMICcfvpqq8tTEk
vn+vGvm5jLVsR3ewQ6pJVHPXMu3x+PHhfLnuXJ0aO7pQlt0y238antQJIrzaMOpn2VbF966vm1uh
ImclaZUfc2rxGGjEfB1y0oYr4eBlXMDBzAAnfEbWHGY6p5dmvqDmeG6qZwvW7f04WPp6ks7wY6JE
GKrCIcfL+uz54/v9y0UN3KhQZjLY5lL4Pb0omna0T27aPyP1MteoPv1NVif6rdKr5FM1DAt3zrav
3OnFQ+ZwW6o/zFEvhXb7bI3Rx0CzxAThc17QjhOiSF/9zK/eAq+jn1FxbhpHmh7RQ4k5+jX17V8u
DhaD+uTiRLX4BJ/eMZMJFU3jMXsRXlbM66Bzmr2GXm5n1KO+9wLckkKPigaas9K7xuA+S6hZU0sJ
im2FA5COyjlfP896aQnA2y+2k8htp+m8WQ52hiWLZlW2Y74Hd2Q9WMjZDhoeOy8fv+3Ljxs0LJNE
QA/Y0iBWnt57YTQwG1WdPY8DWtA6zTj7NVmJPJzSekuPB5Xjx1c81zCwnyAgZpaIEVle9sVGLt2W
GKmr7Kc8nZHYliD/qeG4fjLuY+IJg6lop9jOwICsbd/YpcapFSVB/4VdXwNb4jdLFNLHVXMY7MLK
7qnMEIpEkTm/8MuR7nOIiDnB6F5ZwS/liQGZcK4A462MSCirC4e0JYJdf3xj57Xl5VUuRTL+l5Yu
0y7Ls/6jygdn3UA13OrP7A/SWmlZESCmQM3wG4J1+kTFyg6bWfe6Xda45etQJ0UR4kzifaIxLmh7
CedfEwt2aziGSx1iGSyyz98uveJGK5iwzfK0eLYYHNiD9psj5NW2swehE92Oc3utVXuxpkChsVkZ
wQJ5Mql8nj6HOUDQRgXXfm7wsfeP+FSL26gRiLqrJsj3EsHo28eP/uJIpDBNl2jpQ9Kkwhvn9IqJ
xi41TLF6HiZNvHaNVj17qZHtkoK4+uNLXWyPhJKM8ZOkL+0D6v6nl4I8iphXBvFLndTtl0qa32Tq
u8eSxF6EQzTkG1ers39Nz7noAu6hI8ZRRMni9KItzSk0e030nHZWfCRb81f4blcEeJFz7zaed2xK
Ar6Q1T1eKX1ePlquzBA7XUlKYazu00vP5lRNiyv9S0VVZs+wE5pUY2zjh6hlCjf8+OHSiOCvO0lH
AT2xXFEF0ftc1u7p5SoWM9lT6j0TajXtE11/2bD/z7mQTB8Ku/utewyyv85MnCZMABhQvCaC7yyE
fQW0M1zCiiTs+t7AX9WstV9+0+TptktT8Sj9QERbCxFDixF8liK0pb6UHBo/7ywc13Wv98MOvF5H
mzmJmnXvOWMKrojpiBspjWoAEx4Yw5uR+kFxnzv4PpFf5bYxPfRL2zbs8YOy94PsyhSFgtd8rkUq
PjVZkRRo+lJ3KZKP8byJB715M9gQ8jWe6W28UllnjaHLTnXftQMDJoTUOiKYpGx/+52tRKiGru7v
nL7TvmVojYd75Jzd56SttK8wB7u3YjasbMPs0/zoOiKyV/GYOP2tbg3Osz2J+Q3hLmmnaEsjzEeK
yiuGbbCZTE0zGsJCxcmdtEzYzxJOZHboRVY9D5Ex9Ddl2c3OuqInscLgAyVWrKqxDIdezPrKDnwp
Nro7zfEeN2d9pflMa35uJkMLdkPc1f/JzM/5KgrGN3eFr8vkpSRn1363Jk6MjwipszUhdDVtnSCr
9CMUU/cW59xCCynp9v/xXyTkBNTyLXBHaW3sfkjLkHLN+EmTqjG/VG1dHtqOI/bAmJTlbwCGDdla
JcbwzeJcqzbMUDEnT+muG5Edo7EOa5TPJAn8ubs2h9ZBrotRWeXeqyIGZqvrygweffKkaevrlWpv
baoW/0fZeTTHqXRh+BdRRQ5bmCiNJI9k2bI3lNMlN9Bkfv33oG9jMSpN+dYtL+xFD9B9+oQ3JM9W
kxb1JqTOG4MGG+H8MI5kp36Md7oTWGZpHWQpCg2cO/QBvyu71NxbGL50d/VE1ySwERjrvzhWnYU3
KCn1er+d9TCZs4BKy6u+FzpAEt+qI/Glg0KWbaao7/b95MbG01guWABDzyW4CJLv2Ccjnww/1j1K
U2Sn5nGTlKX7Qtves3/VErzvBtGN9rmOTC8NWj110lvkyES5mVptMk+FCwPvCB4++dHhiWzvyihR
KOJ7o+vLTV8N6a+Ia+prBNzse5GLQvqKWokdCCLPuk+TyL3D7cERW7w1QueFxndZbWjaTQ4euxVM
MYf9H/vJ5E0JLK7O+k3wb5tzZw3jfacAu9wAt2Rc0BHcOr+wW+ZhSWloL3kK2+dT1s5YFPtOYtuP
bki7/wT0n16TRLrsQHpKFKEbkA1156ctMnjbJkvq5MGUeMDtvDaOnOeyH02v9ZH6jQefnzqpKTq+
DI8CK1aEsRv7IS/9sAHVc6gwHm85N1kxbh2n4RcBbDCsuzSW7YsUQ/drNmrtN+6GmhIMfNrx1PRe
812gD5WcBP5r5XGcRIUewmTbvpmko3PMmsIqjipyvj0ZiUherE40xe9Quq1JM6DT7UDvUv1XDZ80
PGRV5wn07Kk1NkM1AUfAGLCWR+CouUVbA0W6M6j4yg4yQw7tr7CZ+uymb+tofko7K9cOop4QdGKS
pWT7OhsLy8dmFEYD+xEegsttcUD7aWSwWEq0g4u4z5D3SZIqUEGq95tF928kNjhRvFF7NzSPStyl
0Y3jhMLkDerIfbppoYf07vJE27ShNO+deXQm5E5LK0l2pGw2LUIzr17g6iaD31khrE4fXL4xozdl
4sSgpHq8EyQQ1nOLDQbu8yGNtKDQXCHBAtpd6ZuRbn8ZwhoyVmhKedfxVjtrg9jhmN0aVazN2KnR
nvBNRUuL3WhZ1TZtdAYImQkLOADsm9qPns1YP4eYEJt2MNYZckxamYGRFeUEhaCv9Hpvw0L9k+Em
8GdOK/EMGbzpDr3HB7oP28kZoTKoMzLLSYm4qnCs5kfVA8y8h4Li9ORSMteDyaiM+GZqVQVZmbjN
R2cDEavU9wpErkVVf5T/lYOXKr6Tl8ofBQJ7D5nAs2qsu0LnmibMZVed6pnhmEWuu1Tw66rdKVHB
gxoTPlmlkDXtRLvlt3tMEf1OUaIS/8nEfh5m1/ls0uqMfd0YygcFbMQ1jvllXrz8FBQjyc0W/b21
RoJjQUGp0z58MkU3ICRginvXrSuIooK+spaLZKdrQtkMkRp+yxef0ESTxvd46rTHyp3h+H6cZVym
cBB4l7eyDDKp6FfZlGkMZpJHk/HI1Ds6NbGVVhvVRFhytKbmEWHpDDJt2Q1Xlr1Mi1kWkINNqQvZ
dO3HOsum0JtoMB6H2CNRmeN4RwB177N8Lu5tu7xS2b33lGT+tD5RIross0AiTsLQG+MRyFrzfZxS
y1fTqAtGIB5T0FmIdta1mv9rt4RZNRrhKBMzmUDqaNWlKyvAJWkf509WR/LtR16NdERZ9A+QQlvI
2lOl+C1TJNhqjXtNs+WylgZrBL4HJA3F5QXMIinYUFbRu4/dUMHdAXAImhZz7UAaVtxsusxMDs1M
2zCoICB8HYYQ1srHe+udnwBgDQUCSqBFU2FViTAal2PfZeKpHTPFn4YMsb1BE4bjR7VXMQqehR+p
g/MiPMXrIaxb/RVM/eU2cxGEfOXVq6Dr17UCnRS1z2qneSKpN/YMz4YWuR7NvDEjXKYbXYrnjx95
DeKn7mVFKCXUmouIxNpozqmqFkxZXz+5URyPxwa/i2Nco/CxydAFQpneqhr7vyjzkgc66ooC6ZiL
XxOqZMbdAZPdoquRWUGecGltrdos/miOxIkzHsKqDSzEUdV9msjh5ExJ4f1zQQdXa6lUqaswR1oj
WSPbAUinxfKpQOqvIjXuvO2Yg8ZWbLVXtqYd9xvChbxm0HO5U6iNoeEw+QPJwJ59W+l4UlV4cS2q
xxCJqSI8WRb7tnNhH80jdA3fadtBD5J+Gl7Q/K4Hf5iz6Jq49+VuoUrXF6wpp5UxpPH2V9RMe/Kh
1MqnGQ7Oz5p1AQjGA4zUuFQCmJTq8ePdcrEg/tC07wkRJpc7m2C1oNqkCjht/UnDSOKuHmBRDolp
3TDvqm9gfFxT9X3n9llsl9iiNusxZ15VlJPBAMgl4n/WUCo4qQxBvnU5WnxBYsH8QjuqSTY1GCZa
RPqMhnmkUZBkHvHB0iv1Z9tX1+S7Lr48ckHWotv6ejHT4n37CrLQ82qpxTmzF1WOPpr47o+2yYfv
ZjxbJ8Lny2Q1xgHWvHrEqt2qrsSo9SdApA+gJ0P3JS+ADbjcHH/1qbxJD628y+VZqZMqvoGKIfNP
TiXc5gBrDT1Xp7KgRn383dfXEYvy5SEgwgGj07vWjhWRSIo0d91PGRIXv9uWqnnf8Lf6Xle5Fbf2
WMhuZwxFLa9chOv2LjcCck+gxdAmZCaxDslqJwGrKYwuALB4P0NsNO4qPB3Mbap7g7e15lT5lqO0
YAaN3Uzxlf1+gTDBD4FGJ9c9Jwz35Auu3dxICdM5OpeiHn+MugIlVsw4SRpNnn2DPdTuPTNSzjgV
pvAxsu656vrZd0nAr/WuLpJCfsuiB7nYSwIzod379svjvmg2oBzys1Yk080iIrelikoPIWJLt8bi
Bel3nheFCII0xT505+xLL+fQOHy8F975HYsGM6L6y0UN/2sV+9JEM7qBvvt56lVxlNNU3JtydKgD
ASf9kmi8/XDMsXkyhKv8oUEZwfu1rlxbl9vCpq8FEJQEmebcGsnmZbDt07y3zh1ORmVgiy4tAfWb
6rNUW3PaxGYnusCEY2P7ju50+vbjl3B5IEgPoKoiZwCWHYXct9+iQ/UzHWt1PLeGUZwzPIR3s9N5
gR6Kcp8bg3LkFV277JYX+3d7jfsN4XaiLhYSULfWow4sZYy+KqLu3LRz5/l2KLzKH3JLOdLZSfcf
P+FFnGEZ3i3poIrMCOImb58wAS8g60LTzq6ad5GPsAO9iqIJ/0tGFVs+rJSuXOXrwLo8lwmYA6yY
wSRnLU6PPWyDyzZgLnOevcPYz+LOjsdkugdw0R/Zx9kXZtjWlh6uwwmb89i98lHfe2SiOqkfKGuY
IqsDhq2fVkq1Vs8zwlPhjp5XP91HHWrgoUg07ZgztMz/cTC+PDXAc94eOho6edjqNYMsKZpsUs84
RCQopLRzc6C10pmB6vaOcaKLVLzQEQyLwCzD+PfHH/mdd77cJYR0mi2UGqsnttuaMyOkceZOK1sf
rpj8Wi0qt1mL2M+B2yvdi5guFVB3J8DGvb8SYC+2tLGA5pgkeVSXixbn28dn2FCpk6Lr55lRWrsx
k0oxj5mGmpn0wii5ssXWtJQlYyFRInDpPPbCBXu7XBMLxJ9UzzuLFDW8TV33Fvj4tjSHE8PRttx3
TYbqRhHGrQGVzwaQWVrZqPwERmIYdKz73jh0AoRZlHgJcq1en+eG32PYUPZBbVZNcds2k1o5qGda
8Y6xY2oFZWpRN1ZO5/qV3sRb+Omoyvi4WKBSFJA/gsPtm5iWeFJVPRoYo5tYm9FayqDWM9uHpB/T
9spoQFuSwzfRhHfh6JTRxBLGpmuhxaZP2pJpkn3Op5GWU1+eU4SgTPgoKGOVXUiBEye5c9slVblt
xnbYm5UtfnRuPL0g4tLvQY2q137U8gFWP2pBKJNhYIax6Iq9/UCxqfdWjHrMWRM0u/eJEknvhCh/
0WlB7gplzwuv6DKiAOFtq1YvlH1EFEseU60S11QXLoI8ZBN06EACk/Rix7YKgaDeYjmP5XzWdRHn
6JTE4SaZxqkPHK2yttBzBz/NQmPz8aF8b1kYuotwPjmPu845IPc46K6U2tlB8MQ6KrbEDwyvU7rW
dV31yqkBELVr6ra9Mqh65zBynxEFlhuNGnz5979Sy1FCQATRp56BoWX/2dKdN7FUdMyyobzVV55y
TUJcziK4RRakeiKzX99mXHbCm+dePYftLL9FoBa6oKP2EDT68ngDNmJObwHuD5u4qxx9W0cDAwtN
pPKogS4+udKZ+k/o1NgvvZ4Zul8rs+34YyTVjbTbFLusimnEUwc0Ow5QiUmcDZpC9SGBitv7ZVYJ
b2MOSQ5tRPYL6l2b2sRHwRJ6/ZWk/SJd4VmJbgzG4AIw3FpFeS014Lr3o3GuUi/a5hkyVLZRI7ol
DaM60GLOhT8z4f1PEbF5LV9757PCYHl9yeTwiIe9/awmiLmsaUL9jLxw0tA19bIQOVV37uVxAiJt
PDU40+1HOPuobiiWuPMoK3O08Cz1NopnF7dbqx2sbayg93OXomP3kGUIY1/ZEetkGxQ3DQjI+LjN
wXGiwnr7Q7M0L2cddDvcyTxrPrderT2kuV0z/GFwlfpZmM7JDb3p/kGKphNngxq78zW62vEXONXi
Cl1ldTuSCJD4Qzd6RdgywF0O6l/ngbzei2sGqKcM1QaZwYqdszlQM60xNnC+qRB9zmr5RU9sMWyG
CYKcnypzYVzJEV7Z0X9FxeWHvJZ6cEkohQhJb39IY0lvxrU+PaWhOdZdIMqhGV6wsdW9gNFVhh7h
5EgmEknD4NsXTW87m1lo7WkCkt7eDq5srRjAJJo+GtdUSU7nK52nSS0ojUJ1/5hJNCK+BRTq5FRy
ypH1iEoR2CHw6d//FN4wdMNAHmnKxfMI6Iq6eqsxcnJDG4X6iR5i13xVSy05MuodtA1tqCrtAogW
obWbJVSQ54+XflUtfvMiWXtxkgEFSA+ZH/D2Raq9h0hk15i3qMyZIzwB0Km4S2PytMjJu8VQfE7x
1475Lah/Wb7RZHmfBHk4yKbx60xvcYPX0hCZ1daOXqA8Q+Zs+si1dgmgYjIEq81ui04F8qujyAes
FcC5ShMxL5RbgHf1N93tykcgoLWGw7zXypMSJuoyxNKnIvRNmTEqTNqi8eNuxIRW84Tx0I4uast5
l07RCXkheePGqLpt0XqM2sDoQaAy8WIXvhRNN4ldkeOyiW4lpUib9XW0izStGp/hjCRf2h6A7qZF
me+X4gBnOZWNGcNfaUr3l5vgSntTFLL/XYSMRHwSKeyusJA3in3pUdTtbUepbvPSQo6zLXSaABlM
4gNyaRAtnDAF9uwjtZe4p4rOHMTehhb+zs6tybtlbKHU+6F2tGNWeWXCA5r9tP34C79mcKsvDBR+
cUVeVEku9OMLdbKQqlXiky6rNj0ObSoqDVkBpJB9r6nSY6wPYXJjdR3iNXtnQHrqDg2Y8ETwbvVt
6bZl2qB8qKtfraT2Hiz64UhDm3rO+H/QwYzeI1c8fa4rhEO20jPznWcQnm6QGc2esjnRxJ5vja3H
bNlyzjZjk41Y7CkpSoKBloQ6IPnGzF+vG8dt6Vt5KRKoH7+G1X3DGYOIQJOOzJquKGf+7T7vcJOt
o9bzbh1A2H8q17H29pwgyKaZ4SdVocD0ewYptCxi4V2Jmq+ec28/AS7iqFURxdHEIpd7u7jnTNGM
WrB7O1C2QPpp0wF0Pa6o4qcTl2n0TIGRO+hkedoPGihW8tzACLd/Wu6QYDZguiRYtqJrPxDxaFvp
Y8A+PRhA1nvtRkuzKX2mMQZ4w8/dvEeDMrYq5Qu7a0aHyQqL6D6sYzXZII/o4oY3w33awQzIvC+R
FnsPbjgbTdDWnE5JCY1KDRmOV94jhVpmh2aU9c9RGwETXKk9Xt/56rUwPIKGCO+NScf6tcxWSrVd
qdbt2FVFCVMdvT7vXrPqbgvAo252BnXu3ipSke1jSyleTIVDziTVteq5QloKaPufWsZ2cqPS6E18
gZ2q8s2TNeD4lJaQ2GHKYzNBjSgfTZoffcgkV7p1q2xLWvRcnQIuFpS1IueWsNzUrPdg4aNiAzPN
s79bBWXuk1aPbnnnZknUbJwmbfiCljshITmmiXmUBqzJJ/rxwviUIUTcn1rIp4Ae4nGugkFLJmtr
gksgNS4qXQOe4c5iL4UaDk9IOfJa+V3OWRbIANx7TpY+CmCZDOtHe5IVfPeqDr+WKcMuIi319rRF
YNBMX+zQQLeg4eQoz+AKaXi1YkwRGa7hEIQmWBWkwLwJLT2hVPK/JMlc5PYqCogvHx+ty8sYSC8N
OKZzJOiX9xcwCofEPY1PdZmY3W+vH/TvGBu4/R6b1KjCyWvWyDfrUOiOz4zSCZCjQpcVMnpqgWKw
BSJ/MeLdM2AdTY1usizRpv0clRYIkMET9tckneXzpFRDcm9FbukcOpCJxrVzuqq1liBBjgWtmSQH
Ozt3KRD/Sm+SXLUQ9Oi0274QfCmzhO6BAFWU/5obXeS/QoqU0p9UR3lAdHlKtlO88FZ7h5O86Rwt
jqQvw6nR78ifM+1BvkLMU9kazxHS84vSVoEq2PcysXrnKYozLjtLHWqDe3WO+5eqyZ34Vx33cisW
FQFv69WN6QVem3L/utE8Pnl0oBLIDyAEqpjk70rG+U6Y5DfhhGhDDHBh1b99AxCD3NwtvOnWBurY
wBHyuk+GYhrdHcFDV29N2YNa9vouae7SVp2T4coPWJV6yyfAvXMZXtHnsS7g2gzwR8ZLvXbb2fTR
77JWje6k2bV9oOWhSqcgLVBqQrJ4lruPt/GqKGBlUiDA2ktChKqgvcq147xkd3RlekINcsi2c6uI
86jnOLWpVuVc2WprCv2ymknnkryPnuKimfT2RbeWKo0WvvytFhW9RNzMjYzoEGJijBe0MYjypavR
/g8GY6iyAHEjxSKiK4q2K9RWd5tN3k3NcFtP6bh3MbYyferC2SYyObRa2a5DkaOhK9roymu6/EDs
ikW/nek/ngZr7r+qZW4aJ71yC83R1fbILqqQK2e8jx5L6Brcalb/ResI/FcWXrbe29uC6oqeAxib
V8HH5d//OpzFwJhc7+b4hMhhNWyY4nYHUwUGs8eBZD602ah9/ecdAXSfj4OqIX+ueRuMm8pRadPk
5MZpN4LRpAnxrHYRotuAkEarvzZtvzx9AByQ5SGSQtzkRnz7iMCVujpOk/TUYiJt7ni6wdz0pM3h
JzJoN3lw1VCrQIM28c8Om57m/PEDv/OKFxkvdBEWaRz6gW/Xp6pyUuQbvNu6E+nNGC7dA24k9dwx
ibnT83Dur6Rlrz2Nt18V8YpFjAFhIKLJ2neAoWpeFWrkUOFqDjJLIzOMM2w/2dwqainrlzxqkybI
Rgm8NUabjQG6sGL3kxZNxTc70qIQ/ekepewniK1IturqVNjXIDbvXHE0KaC+L9JB2LCs28KqMjiV
Z8voVHshqbY/KX02/+qHtrtXJqRAfFkkUIiyBRmR5XH1sHgrLbrKbag9xKJqRbSDgKW0J7uFuuHb
ehEr957IbdAcE4y8gzIa1k8l1BSZbDq+gdhFTtFH/za2JOxYJnN/uCEM8FBjWAU50dXV3ICKOpWj
pt2kUQoOoFeTWDkkca61ja8YJBRbCJ+iukZON5dacvWtLW5WKl1eIrJnq+1dGFaaYW7t3A75UH3C
obJ/sVzAg6jD2wIMs1MNEUFrblUXk502DG1OOaNu/tTKdGM5VFE9MKDpaUKtWpL8dKL4MZvAC59T
RrXzF+wROlCTSuKV3+p6Mg6WnfVRiJxlvJTwbYTQ1NZzkX4MxrkQoJUdp262zeAp46nWYFb8krVS
JfIhHuKmkTR4+lRE/lRlJcOrobeFcxoNBsqfe2wMjuimVeauKdCS87kqFhw23lyNj2ir+MFR7cho
YDraQUTL/PtgqNGY78wqX6SYPj66l2F5QUUtwzDGNcwtltDyV3TMkG9eCvDo5BKqio3iNVQ0bjyr
oKOxsd/Pje1uMjSAsn9fGOIemwl0HtiLNQwMnUZKqAgDCVACXUbpgRmC7OOSn6BI0IFFkZ7oxV2r
596pqRbdFGZjHEnTuLBqc+KC7LsP59sFn+04gUx7W+4mFDdzv8zd/o86Vmno98iwezeh6c53shWi
3YbNYCog000kiockdW/TdHK3fauFztJD08Ld7CFzDjffKxDRVlGG/BpmGVJUTVNMlMaNqbmHkNp/
uo29KbVv+8nq2x/5hIj/veKgvvQ412b2ox9rWhRKPSDpYoXoUw9bJgUI1m8aMwtFv0Eb6ZoU7+sN
8faILWrB5K9cIPCR9dU2WNr/jiFUD1h0mUJiZh4vN0abiemxRmjmC0eFjABhDe8z9Uz5Denw3h0x
SE/nBpAzowaxFyJVfgOGRUX34z36zq/j7Bs075DPXQgR665dD3IgDl2YvHk3wzFElGKIj6aWUBt5
c+Y6+0grm7sh7uzwWa/Ggnwa+42kRlUIkuRnDw6vsUFiKTF/9FMlE/OfNzPNVjIbuGuQ5zhHb09R
69BKHWHcnnprSG9UN4U0ISUFTnQ0WzbKHitirFdNwNJCXkkJLy/fpQy2gRnqi2zFGtcxTO2c9ajC
4+zQuP/h6QJCypHJAfhAB6zUxlhid+V7LPf5291CG5yRAwPmxYZgTYbRnbTS01AvTtYIT/62y8ME
zYNwcPcyEWf4IfN/GepdPtK102dbDoCT68ErzyraddXx4x9z0Vrm8l8mnwu9C6rM+tU7qVMBdq5p
0NqzOgSZq2MLJHWl+BpFSOoGYLlQd9tpFVDXm6R0xI+01Eylu/Iz1ui/1y9P/47UHKrqZWcZSJpb
6XnTntK5V6YkAFKt9hsyU3dEhMYaNfOThcDXQ4dArBIgPm/l526ue6xyGFtC8fAHY3Rj/BhUMKJP
dTn0po2EQtgqz02umOGZYKjEx2aGg3xY5LHjTzOQZvtaom5fbCjuAsDniOkudCuy2LebOcehoDDq
pDlFws3S70xcYvEI/M9FQJ5h740J/LBECJqwjbgoen0wJPJk+IKperZLbAUvDq4uDd0ShTa4QM2Y
3llAaHe+hVD9xRPwffGoMv9D1CKfw+9h1juRX0PGzzdlVbjPiUM95dfaxK3DKDV09prIoUKg/VEn
Zr5BKt8cbqwyS6AXxuG4qB6krqa0mxY/p+IQdmHhIrKgW9F3G5OkfmMqmWptmRKXKOqEMQX1rDeY
8FiW6Ir7yMoNj+G1Z34Ph1RTbtpRt5tHJR/tJTez4U1AMHLBDGt6cmgtmTBQzcB7HDuOR+1rg9m2
fqUyyt5qM6OUo420Z3iIRw3pPCvXSe1Q+HSwP2+Z1P2wMyb4r56+VVT52KRDfsjtzAV81wxurny1
UdxGbyA2JILBH5+Xiwsf0ailcCRzBqFhrUcxFqLsFiYx0Umxhdb9jK0eEl0I+/YGByQFsbWYrGPB
dFwL4hdFCgtzwzAscKjEiFVvt1UbV8xAXJDm07wAK0tLiQ+NPej1fxgsJM1NUmuVc5AIVJfBRET7
aQ3C/jbndSZbXx0zb/oWWVRRjBpTxpREuaQU3TGzsSm4iUwN/1e/RfP5Z8xNds1vcA2f5HiD52ac
9gpWRXV8hXfQx4ypoi7Sk6fQctlr6eRsjMmC8mHI8MSURtd9bHxxog6Z+O0L2jZxYKaa4TtZ5mB0
gcz8lZbH5ZSP30Twg61MwEEbbXXroKmhtjIvihN7vp0wcjHNFEh3KZ1TE8FgCjBcIV3AFMTYNVEt
fwon9L7BNMPuUjHKofvy8dZaioA31wIcV7z3GNCSW/FzVkVC1DokU6BQT6ZdlTQf0gIDkrhx3KNq
kzl/vNgrmXW9GqUP0tHgqijwV0lBTs6SZ12JHUPmVjFyuTUeRLh4qBnAQjwMA3q+CWTQ0sxl3AdT
N/AKNi5SbUAzikip+08aSGtxS6IdoQqKbYKHcrFJg2Tw3TKai/jKEbg4AS78D+aPcC9hd3JjvT0B
KG4ynesG6+SMCMR1Wek8uXk7SV+HtPkEFxwGXQEr5UH0sXNl8nlZRDGuW7BgIITgB3NLrRbHFAj3
E884sWFckR2VRqu+tKZa4pAzuBG2I61jxGAGRAW6XN9aSZNaoT9OEosaB4oelFA+BxRJpmyqH+Pt
8TNu3am8q/Ihk+dFOWjaw47M0STB3EoPJPrA56HuRzr0iGcbceAqXjdnKPZkyfSkqorp/so0mf0x
M5Hg3KQnfRZohTHFgY4a/+cE4tfoT0jUOVtMteEyYh3UerdCHUsdt66+8aAjgedPQAaZem2lGyKM
om0mVRXRN70r5WlIY+AOfg7I0eiCCBOM82hoEIev7Mb1pUlkICpoKJHA5Afnt7o0mffRAq5VcTPK
vrRAJ7UzTjqzo+6tSXSPkF6xyrIWryTyldvJ6oodVMHyoFY4UBGq8fDNiuqbVWLSlHbaYPjYwl0r
ftaxn54U/y2FD3kiifQqBMdIJKew0OUN9Hvr4OZ58rtkMHCYYCNsK10tH/LsH0W9iHwLBMai++Yu
PbH1kJqeQTmEjTLc5DUqEslY9UGo6iJAJmA4aGQifmI4/ZXdvo5EhAXAeAA7SchoSDurhlSVVpC4
3bo7CHMuPlsOQoR+zKCl9RuV6ceVj3/x7ZfVCEMYrdN4BmL/9mg5rafgAK52hwqHRRpfIlH9DtGr
ajNpY8ze9JC9+seKY3nCpSUCiIENh4nK2zUjvR/qGheOAyB+6yuyTnLeVG6UiXsThBvuVYrMPxct
6dWVhd97tVyClIjLyIN67O3CSDh4WMlr3aFsG7lxBqucd/DGk8YHNuFca09cvFr6vYyekVoCWYdF
5upYSRswk6DePhbmGG/GzE63XoE2E9baP2VFifHxMX5td/x9qWDmgHACuJAFULW4mr59uq7wBoin
s32QqEbn2CfVU9QBf15Q+59giZhD4HSzPT/YyVTdyEyp7FOOZ0f1qS4ktX49a9F3LGT0BHUvRUGY
rTVAiKTwe5SNbqfWN1fL1R81wWzc6hNaURt7KNPPIoWBsuWu87xD4gr9jAYZWpmZQHfgJKRnDwcv
yYv42ZtmFLh2og2hfG/ZcGb4K4kKS/sRM0If2OZD2c5DUKtdm/+S9JzgzNeRBY+5SK06RvaypHcn
RBK2Qd0V3S8dRbrkVkX+Ld/hh+NEXzNK7e7YgOva1FifRUcc5fo6MMzJIpQTYPXTQPK7FS74r0DW
BkhLfXD6sgbhYGhUPSKGhC6mSIB3dvpefnZSLyv/fPyx3tkb9AM92lYeSaW6toNVNJP6B0mB41RG
2vxZj1MNLFqh/hlGOXf3+YQD/ccrXux9IACL9gS9I9IYay0A7yU9KZ6VJ8dMavk9KFRN7sA7qt+V
pE3K7ceLrbMFtuL/JyWGyo1ygbAtyrKldzEB6cFt06CfQa8Qefhx44a4kwLnrLaiQQ3M95TiGjXm
nQcFUbQIgqJfQn2/ylSsZHDDAh41h3wMGb3q6k2kVcadOev9r48fc93c5TEX0pULdJvUBNHJtycu
xyOOAk3aB+6Rwa/1MsWOA4Oy9Mq3e2cdbOwJmQ54UHC6q0fSvAZt6DJxDxGiC+bXXu0H66aQptpd
i5AXtyyKKCh2QH5EsJ9QsoqQSaJj7oBbzQEYevjAuHd4VCMXNY5CVDPusznjOW/o8ytDmMtvRhcV
3D9VFuzaC2gbBXBsWRWAf6dAdGjnTOBGd70RNne9wkDq8ePP9t5qiEWBSqF9yytd3T8MmorSS0MF
qpSbtneTWtMtNwFV3E9F9/3jtVYH/RXf6jHsoWwEvEeT6+0W0SKMZzBA185yctQvugjTNMiasQuI
sLnYSFcmTx+vuDp7rEg7nIHNcrMuIk2rFenbqUA7pH7GbG2OHjoxNc+xruTTZnR6rYUrpmrfEA2O
o6PhNOaXj1dfLpm/LqHX1XEs5jcwzKYgX22gqe2Nip6Xfu4WzfNm1KxfTmj1gSIQ1lOw0dxA3vV2
Tc4wv1Hs+fDx8pevmwYwzWhK3kUIzFulMzylCVZ8Ns5RhX9KX1bYUlqF/uwh/6sFlWu28/bjFVeb
6fWB+QPNIupsZG9WZxMlyM7DgN08h/jKjEHmmGialCldAjOp9U8fL7Y6nv9fjFkphCteMnXY292E
f5mqN5Wwzu1ET/l+dFrlP6Qh0DS2DXVkJ2cxiVP77/wM1LBdjf8d2G/u+hl5pamCw7x9Zr6R/VQU
0BIBXRfnxkSY8h8T/ddnBOq6KDNp3qI+9fYZdZQnhhZs35neKClpOirK2e5D9QEpTYA1McyuTdl0
45Up4SWhjT270GgXiL9NPryKCnqc2FIvQ/NcRbM3B5OJWr/sOqcKrMQYN0IUze8GTRko+AqOsLMV
beF66d8+/sLv/wwcpRa1L4KwtvrESonu0ag45rk3FA0JOSPb2Wg7oy0WCeVWa2P7xk6n6tcUJ+49
sKwQkmlyjXywbs8sHwGMBleaxjG1GQC//Qg4k7dlzfXHR2i6+qhNiPvsUcyIgOdECXp+PRC0T3M2
2gKOS4YuiwcUYwkocX5AgKKertwQ7xxsNPa4ZBnlImu4FiUwpSnyTGbmuS4yoG8yiXdIbevb1PGy
UxtWcvPxd7g81si/kbogWc6qzG7evoA4hb2D8234aa7hGeAMU1Rf1Rz4uaCnIK/EkMugSfrA+TIR
nCeZWBMDvDCLlUqvsrM2VqJ7aGU6G/uxGfqNYSsxNp5u0jsbEdf1NxuvmxdP7RG18j9+4svYwiCJ
EoLgTUvuQm2kpSOolNZUnsuuKX7ye7ogHQZDBllZuPM+xN38Ngtxo/l42YsPS5xmty9CobR4kBd5
+6I1LqU+GtC4AO4wih0zXB8e9REXsqrZVUynrzzm5XoMjUEFL8hvALzrZmiJdP8ECDY8l9kYh8fW
6MRnswKFhiJS1LTbzBznf5tygTNnSV7o0rgggq75ZgKxf2SYXO/cWG3VHUvPSvZ17uDYW1liHPbq
bJvZlde6bvq+LrowpilA2VkXxJrYZrqRl0X0mGt6hCMN/lvyBTEmd/48NqOZbmRDXnmj115+R9UP
jXjy8NpclLmL8Vi3tay3/WDHypWDdbHXkS3C+YHKZyGyXnL94smq4JJ558Jpu+dM4vCErpOLtBB1
uPnQ1/+j7DyWG0eWKPpFiIA3W4BGlBcltdsgWm0KHiigYL/+HfTbjMgOMXo1i9FMEa4qzc1zc1JM
uqHFU4UikYzZSy+Ml/3lDWB8HUUXtofMDOsnAdJglLK25lkcByyjrk2Rml/jGrCkr1qRR7lRiEst
1rOQjGuGJcJIG/LClZr5/h2fYiwAoJ4ETxDUF+2mtoryUDS+z9c8Ybad+0tjb5IUP8+I3J6O0Mef
2NleZkMIAN1DgrIaJ53unYUxIBQDqnVMkOZkuzH3in0HcDjZO3R6Lnxf59eKh+96navaxqEz//5a
B0ulVTzK/Jhpmjo0aFtfFkda3xjQ+xKAh9tB1ESFDwQESsbH13l+dq7PFP4qcRhCH/t0basGNuzB
Wj1mXeJ8AnBs7/Go0g9q1NqvbuLUYOuQOahYQ0gzVunvCUDVhY/9Lx/eSj6mxMU8+MrOPAkIKxcD
H9Dr3pPV4YWJF72l1HM6Cc15oIAPFgBMOtFLyvj8am86afGVrVX5FBr411fRbCbmbTuay3Lhtf+T
+L4LzW3ITYgRUC7/qaafnOmVqs1q8POAKI6jfYvltSM3gPe8ISxafcZcHAflGPNcofc3vtulMsIz
p9smaMDElY87C1ivbIyziCm3DNBcPZWf8eLyrWuGbTSbavYMETajhL/rvWD6TeF4eFQ46yxHLO2a
MaKPJJttwkjG24Unf9LVZ7cjFV9PEfZXk2Ps5KZnWb4Ynhr4wlxfa3GHs7zIhU1L+cdTjMenAuC/
YUNsALdzU8wmUmuvzW89fbjkQXF2jvJT+CHo+1wbUsNpobrn2PFchqSfUFw59HMLS3wSrtF6204f
xRCWvo+6Srht9vzxTfjLwhxqlJUYUiMXOa0SuNDw65gt6ClwWgNnFsZUvlC6z4c9KHTswfJleElE
oi0XPrvz7YWITKc3RHMWB/nTyhIbAW6vxSSOSjlGCQXfkBFKamlgJTplF6rj55Hp6rMBs5XaBEme
fprh+Q2SpgFm+rEvCvELLU+X79WQWeph1MbA2c6AklbrFxfdYYlotH6GbKQ1G8vIpbXpdKld+K7+
tuuQrqzH2R/NwWnioAlB8WBwk2M6Vt5rw2l+39c6E1OGBd40V6kM6fZNh7K0YwaCtGFCIJeo/cdP
/w/m5+Tz/kPDWCdqqWqdKndR0UKuUiJ4GrW+ag52qi1+iBGDiRUQE4XLtkzrAYpemreAEwfP+SKc
DtBhg0NIfzXVWhW/xtas4lCzC1x0UWEnyKyl92BilvXIOENShgW1JxnF81Q9z7goOBHe8o66h082
p2Fvl+JuEUnxy+sJPKhQV9ZtG8B03YncytJnX0/7JEJk4YNodACJUfbPIXODPY7da8Noi63To1fc
JY2WzlEsEUbsnVpp+77w4cM7Mc4CzOnqcbABeFOnP7AGl9S7e7x18my2sqgbeO+xFOk6zBMdo0vC
VfqIzicYMz0kvq0e0Y8P861inm3c9LWWyGvdWHTru+UU9nzdKductxNeXNhlJH6NojCVywNOlda3
JqgMZpPyLH39+OH9yepOHx4IcU4OYHYMIpxEwUNfF44p3fhJ2dX8c65GuewTX3NdhGx9akc1Xg1M
x8xM8oVl55f9m8lRJjB7D8pil3eqHcJ2kOreBswqwsGv+x/wJ2Ua5XHdNRcCij+NkpOfu/bsDXJ+
8gV+8vtDPq0mRj1EoD0lS1UOG8YpmaaqRTzrrO0kyc1gDoV8EKrT/b2GFKvFjGckk+nKeLDDBiIq
SVU7WoMMtanX7S2vdk8/qMtEuIyW8bbEOu+BVejNd2PM8mev1DN7C91TnzaGgsG2ZUq4fHAa/Me3
GpoUFu5KhvaAhZqSt3zIbf4BkuVQSO5X2CTDLLcKtcGl73+NaE5vBqO55IhIM9ez//3N0CnI4GkU
xE+0ni39OwcdBiMhgv1E0FeaG/tLRUcLf9txrvR7JnSD6yDVtfqagS99dKJ4wNyzpupzKYc9D3SR
WOCLhbqMrZlM4P0Pc5Vn1+5sVcecjnf7YLXJ8jVjmiW9RxjsXIGc6C6cw+cr0lyj7EZgT9eUEYL3
KyaTpVBPBOWRsTFTx7qHZulcekMbim6mL1RfUuL+bUEIQGx3tBSp5K7//j8SYKRNVOjjrjmW7uhf
cQJiwzL39IYblEnGXu/iprv6+Fs9P2apfyO+5Rz/2yB9IbQyWIy+OcIQ75zQxsu7K6zFiPqyyiKr
L0FPtnSkLix7njcR36y9Iqp+K3x//Vn/udKSsQzfSb3qOAYy9u5T0Mt1lAWT/IkZEdPC9M2XAGzy
2q5dsPR1EW+ZfdtfOOz/csP54sne6JvAfgtO3qnBG1KzJYI5ggDDkKZDmcZ+mHx1bcaha1k3F8Lp
v6zHIC/9FUB7NMxOcxc1iVGD4tQea6yB9mUdf2M0TtwytNTt8SdMjh8/3L8c5lwa/VNeG7iLZ0aZ
FcChcZ4teYyxdTB22Zww+OJDIo8Jkq151xJvJFtiHMO8GagncygNdZEemZ9S+YVU+W/XzhQO2+Mf
bdIfdsZ/HrkOAgWnhKE9ijge98JcmlsrN6yFgdX6Aa9XFMQfX/2flvT7rWydACSG5CuGqnVK46DN
ZMMY6JFMpjammHGiO28UyKbgamk8aulZ27erd7xgaR3/IDSBDMw+6PBgq5B4d1Qop6QPI1uvNAue
u+ExMg6/EwNCOyfFlpaNHayo9CrS+wVNQ882kjAJ1ltfraHOh13S6lUSjj68abSSdec8BpN3yaD7
L9/wKnegS47mmM9pDWn/c2cDO9OsyVXFUbZ98aInhbtjXJsRgswar5tmyQ+ce4ePb+5fEkPaIesg
CKGiyxDcyaFZMjxetfHiHW0gp0ceJxIEc7K+ybE1967WZZ9pA6tdEvTcaSHc5loahmZGMcqjEr9C
Y/7nb4sukYkNEWfWShI92VLmQKVeB+v3KFIjxzJ4dp1tieHWhBDUN2+bHIjdhcjh/JVey8kMxNDA
WHEkJ/cAxMKYZ0PuHQtmTDTg6tBsuQnza5pB1GDos50uhFbn2QkrWjgirgW/lRb8/lGPWIYgVGPF
PF6Wr0mq7KhYltQNW1kN248f8dlrxbOl2be2vmjO0Cp5v5ZFUN3gUzrTMzWdpxg8XY7sN4YXNKBS
vbYXZP/7uIjzS22vs4uknImKC08pNuWV5PR+YfQFwh8IA45uUWk/81q8KALbdGNiltJd2iT+PKR3
uwS4WLCT6yHP3szDfL9a7OSSm5AEHEXe0n9PbAVqBKA4Muc3ak3d1O0Eo70DTE6VmhgRjjnQbZH0
wn5l+yqCL/DytE4P2TbkfAM7VMMmIu6y4sqp3UL/xabSuUB9ssHf1DkKv+/KjLE0deIFuVyGXXF7
BbNAXE86DosoWBVBJbz4CUY7M5MvQlnCvl/hr3nYOEzT8bSNrLe+U4VjSOR6MpuZZGagRllskH5p
8zX2I+adKcrO6SOQVDr2ArbTm6TNc2C+aiSinHZNMr2QyA8L/o421qJOacU7rG/aMWS2tc9DLYu9
z95gDfdr1pJftahmds44JWojM8rbm5FNpwBthFwzFJoOyjsasWPUX5l8VXqYE1fHUTO2y5OvycDb
Fk4wvCU2vp0b36n1h1KN+rMxOcbshk5lD/Ehy3jDbt1E+Ih4U8N5Kv24q8AdFsZnp8q7GXG6ET9m
9cRcZQn1oN3UljJ/EXQ71qeKvaa+qYWDDS3TffJtwRLle9tTI9z3utHdsGlp8GwYaV/CPK/n9KWt
6SpbGJ5/wfBSPqW2kHNEsyw+ljlVt/UTyKNyoBa5qWXR3QAIr7MolRNvJw4Fn2IxDi+5l8c/hjww
ipAWQ1UeBlOILw26wV/UX414CzlXimfoCIsVlTnJTliA5LAi3J1UcV9ZQzzeZ/pYv0HgIVWcjYwa
t7SCBHuDAnMVuCLmLPYzRdFmkwadriDpV93bwgiNf5MYSSax4vNxGsIMLkh2ZMLCvvOXWAVPKCRw
PND00r3xzXl8paZbZzuG0qsbYlE/iFoXRxKOvgQqzJzO8sldKqW2DG4JFWaZ2+A2TwLiHT3847xQ
B7LzzfG8+nvfmGN+z0Ulm2Ue/H67IOi/RnVdmqE96v34PPtM722WBS/5bRvn8hfbh90R0+rjEtWx
1xevPS1SEz+IGsa/PXSG94IFefw22uTwz0wmT8ONr+eajLymj5N9UmLIS9VpHtpNLOt5iRqmT23F
oIOjeM1pKX5vFT2fqKNDWm4z/C/Xz0vgdJymypg2PZoCXAOnxCDhDJpBR9BD8yzKdAnj2DUH48tQ
Yerw1WikbT4IQOX9s8Xt/0KZqh7e7MTDKDTEZsGsD4koxlt9MNr6mxjRDj/Rb14gcY0tjpAYqHfe
j74T2fi7S1Lbve+AfC67EmDFHDaur65rPQ2mcB0ksXhE4FidvAseGjtunZtctPrESM/A7Mzc4ike
jfNIariJMUW5h+folNf8YbFV+IhMbgQ+khpsQUC4cr4JiK78mLT6U+nkCY6IeqMws5cjAbVS8xIW
6DL10BHl4m3mxZbeEVCgqHm+eedvtFLvhki1cnxol2UxDuR42t4dMifYMw2LWk4JF4uatJ/TYVcF
CutHUxYzOH0QJeLgLujjXga7Cdp7rjeuX7Msm0iZixb4nyFN95FJDWFs7VKVv5SGR86/xgMOAGnS
RLp/a/526uCm2/gvMU3iA+MY6l3dLOVbQmojw3h2nKOp2vlCgHsebdOQcGi5c2YxVY+I4v1JslBZ
guxlYicD4XmLQEi/T6e6+skgh3FvtN10rbudtTcWZ5gjQFGxDKfB/vLxqX2aWdHkxo6J2iUbHqXx
M/kzXc6SAZ/y2Zyt2gythi6Y0dfpm1YX2a7VM1KpBae+CaOUEXpjW/aXWlKngcP6E2gBkzCvnEGG
rd/fBzfztVj4on7undYUm8BSAXRBiTVl4GXqNunb9pEWVfnr4ytfKxP/PchZ1oYiS8OXoRbq5icB
YDI2gL1as3n2mfuJH+Kqoi/Co+o+L1Yi9o0YarEpKyLyOwubmc8fr34WCzJtgf6Kgr2Ltv9s8LCs
kalinVY8MzMs452emdMvrej5CXnLQXyN5ap5IYk+rx47wBSJwnnMZPEkee9vNOZzcL/YNY6dldZh
4eBvk3lS3MlOEitgEtncj1io+5u5K7q3pmZmmRr/jP7NpsL9r8Ew4eLKUCfBIwJnHvH9jwHjRpnU
rKajP8IHnTNDRbAXlB2CZPGeAqVdmoT/S5hI45OkFoEUUopTRTLabm8pems+Ok3BlLZMnKvSysdP
s6rjS/iA07XWd2u15uDDRv5Gz/f9xRH4xEMDevGZIhB2IGVVe0/wwYaD2w1Y1Pzbq4RfHyUu9J6M
RYOHt06CfG/JM8tlVunZHJU+YeIUJCEjr5O/pY9mvtmiSZILS56102jlk5ZjFsjYLNj90xoo0six
RrcsX0D2epyMkDhht5ZMy2dELLIUV8AeR+NTrU+EsYS6S7BBMGO91cKk9dn6wpgjuGDesiXP1odQ
TJmf7RDImreOFbucPZbQuigp4biRYQ/BDs4Xniu1hdnzT10T0+cZSeXXAkSc+/zxDT3fkLg4aDgk
TqtY+HQIAYHJOGdMpr70U4AZIlrF25bQ+SVX0xxpU+feIGfULmxHp2NRDAGTUfyZcKfagxJ03a/+
k5aXvfCbxa/qF/zGwUCVLRyvqPdScSOc3nMOCe7dG1w+S8a559bxrn2jwfKp01prD217aBgZ7udm
Tzo7XQUzAcCVOWvqkn50TePeb5srF5VvlsAPeuFpsT51EMTksjOf57ZqoCRTK1F7i6GuC/vD+SfE
OgG3lRycUuMpBtdQtaDebJnPg+yyeVct3k8HxVkaGYNOk+PjJ/63i2Jf4HrI7vh4T7/XMm/sDobc
s1ZpOFblokoOHl5Z84Ut+G8X9d91TpJHdOdZMeqYRxAmS5/5EnQIITCTOd7Q9UFI9vFl/W05uNa6
haSQcZrT5hyWTV4z+Yv1nNL9Jhlv0hvHSYsfepJXl2qj57eQwjdy8PVUZclT+UGaVcpLUpMgPM7H
r6PWxG44UNV8/ddLoqq/Ts6s3ycDBCfBgpS62Wb0kF/EJA38UHu1cILQa4vSrDXfPl7sLERYqSkr
mofGrs5pfbKzupBDDR/3xRerzvt2k5RV8EZOBI3c7+35FpVY+uKkWfN7YYJqvPABnO1C6+IIEBn5
pevL0fV+P0AsYC05qfoLCQV+gQFjzxbzeH4QZrEo4r1q8upgxO5y+PeLBkdABIwYbp1Ofb8uQyxM
EDIQ+pKoNqaVgwPStvJ68bJgGP1S52vGO/a6m4a2I91/PswQMFBhQDEG1A/N7cnqHg53mtVIRqAy
iqXWmDNwNlXad7uTzaFPuks1ubNPZF2P0JqXFnEvUKL3V4u2M05KZIUvYJV97ToZjbLZTX1coJ4B
ohFsPr65Z18JxLFVerVipnDVOKWAmS7kPKIQ/D9boUqKCqX9M1iaS644Z2RpmvGr2m6NsZhptE6j
K9tOCs7Zcn7xUyoH37BAt8DhSl/gcdcO/Z1bUGS6Mns3iLcWjStqrKMrpdxXTjBfF17qFGHhjt1y
FaeOgpbqNEBT8NvtxoSEcG6Xa+nKon3x/aS5qnW9NfD70foyyocFh1U4DiS8oapIdtWeMXoG/rGm
czHgbrPvSdqBUvj4zp49SBhhnBgewe0qkjjtlbTE6Z4CEPCyuJqHGmPyvhi4Tu6l218Cd5wvxfQ9
5VT86ZjDB+H9/p0ZF1MwPZe0L1C11UuS5IEZjWl3xNfP6XcfX9Z5pPUHTs8kEa4npAl/oA//CQvQ
26akjmb70q/zY/t46oorb7QDK4KKotrfga6ybtW3LM4+sfrmGcX/Qt18magDGHFXAmSoliWpNnrn
aU+zXkoz8mQ3IRoYhI3loC2WH5nw6URgImn+dojWrugdzM1OU6thZ6YlnXyQDMWUF/QsZ/vranUB
OGcdmCBMPkWA8Im3eeqW/YvhdQPAP4xSYNk3/eNktvXn2fSarY25+D6jIHvhdTnNv2jxrB08ojub
CvlZhG4EpRQxVowvTUKZC9ZgQ+Mcm1m7j9pUl92+TMRyyXzhbEtfv0aahwyi8YEilHr/4vTS55Bk
wvjFkAboXY2OJpqUJsNpgXBtvK8wltkVXf7PRwnr0j6EgUA0wDDOyQvbto5IU6sdXkwLa/aQp6pf
J9Zy8JnP+TqQKmKJ7JqXauVnn8kaHTKyRbtW94jgToKdIZnaTAFCeql6yn14NyLjCINBK8pdPHpF
s/34SzlLb+lZeohHoNlxeLCtn1wlWiNUbdWcvM5o1W9SSSvaSMbsliLYXdrWe9dOjYeV5npPDcu5
6rnke9mO3YU366yugzkVF8zPWM28OcJOfkc1lSWve569dqJbtnaRmmWIO4aNDWjcotVplqS7nRvZ
xGHWMEQQMonF9jm4XXDhlpy9b/wSoj7UadSXCANPDlOVjg2V9Cl7tTivc0wE4mI/pisFo1naL8Ew
W1vC90vb41mvjzyU7QrtBXPGRBCn2W/HSPOQTl7xCh2geVjx8VnY6KV1aEcIxWGs2Rroa2xhm9BW
0t23fuPd+cimkqhvpNzyDGmufvx2nLyMBBSIFvBXcZG//8mX3396nnRkgS9vAA5b736MUxlve/jq
GPp4s/74r2thh0ebcx2gYMXThLwUheYLb0yu/dgByDxMDohy6NftRjU+KrSPVzvZybgy5k0J2LjZ
fN3IK99f2cpodAGvx4emCOyrIpi7Rz2b5QZ/JH9jmmX3bxYZ63octUipqYX9yVjfr2dC4rPzQLgH
JyiCT4NeQ8JJFR5bTs/5/s/XxlpoEcgDkdY4J9dmmEyPL/3iHCrpfEp9aTwSaHTXDLeOUeuMw/7j
5db99z+57f8vjTvJQUskSJj2/tJyJXq4bRiO5GhYNrCQ7FBz9Hpr9bkRxro2X6WlWlB8BcU+Dqxy
9/HypzvYn/U5jLixTPlQGjv5XksXJp2mCv+Aa3DyNfFlcSOqSf9KAaT86g+aokUYmHlkOZV/W9r6
vI+Rw16Xi61f+CknJ/P/fwk9Y2qj7grpNN/fCceiFT7RUz1U0LM3Tr/MP2B2eLsW3uIDtbocTRmc
5KscWO2vj+/C+ZfKrC/weg7KAOHWKTNuoc/QEX66B43Z82uUivihsx88e7W8NMK8Ps/T500UwAut
Q2Tw/JOdumT2iHSOpZrKbnZjn9YbjmicM8d+3Lsz0wkfX9rJfvznrjLVx31F6cjJsF76f2I58HKt
k88Gr7Mx2xY1yKy78bGcjYxObzftTJs34q62F5Y9v0zauHgIUi9Z1XCnU0YIiMCqxJN98NIk+UL3
qQzdpZ92k9XpETxO40KSc36ZkB+IxBn7IBanRPz+MoOF3pUmRuswFDZO3GNqbgI7Ucc4rmInlGSv
j1pv0i/6+O6evzgsSwmCTgZXitL//bKiivV1v7XZCId0bwjpHPyO+BWPRvfp46X+doVok3wKYdSu
EXS8X4qEPO4GVdqHWbb6744W5Oc4o5AV4iO7TCElxeUOP9B6unBn//IkwfexP1HHp1p1WhSDFjvp
9LXdw5QSs2HW7d+A8Jijpi1phMaXzJD/siFRn+chMqBOp4I2zfvrJM9q2BJj5+Bir3dlpkv2qC0j
pkhF686fzBbirTd58sZMe1juQ+zBo8aO0L7WEWBf2Beo/rHa+88VWON/7vrJr6FnYuL60sHxdK3x
WDpMmxya1gULw1TTGIRTG+RBiM68de7RDDf6m1cmHeNclqcOejVMMcj81AFTMJgjyA/UDW4bmQvK
VpwHyMvDrsrKeVs6qj16lVl/9xvH/iqyVSxt6bP+wgk7dZEJilhjtFqM9DmFU/ePulXG5XYZ4lJ+
NmGjzbdjqbX+41ADuN16SdA4V/Ysq3Yz23FsfmFiIB0i2+cVul7M2it21tDr9WZom2X4hK7QtJ45
hwwMV0rsNEIdeVIZVnkRv9aozfAcrXD82daGIT5VtaGJjVmm/X1jVRVJHxd8P6Su0TyiLPcOWjZN
dF5Tt/C26WDL54II6btnlt6zsuMFxz0r0K7GVli/TUxQ3nRn6LSIMcGqRg2vpQRvBSjMUFkNnzTS
CWRaTZ/LLTzGtL8WfZc8jktpuve+W8JpaJmvf/BSXRyZj8m/VrZsgadw+0LPboPrLHZUElk4R9YR
oEK/fDWMCmX3mI/2F/ilLRVRw1jkVsyxsvZ+X9HVLiftRyvtwtyOmnSMzWI5agz57/obQOQ+BNGy
DUJEdEVzk3pzEBdhklvDnTcEiBUyiIHunR/Th46owWrxY+MmpnuXZJifhAt2Cc+9bEW8L4c8uWtH
kL6h7jfjj1w4GNoiNelhpgjtR+YZuLYgLCu+iiKDw0TnvpX6k1Y0IJadoiyKRzJOW3vLLblcd6Xw
g7cxyMtsNyWmLDfDoKFcHWUzBdda0+m3FB5RB3TzLFG5qWkCk+MwQ/JQedjKhKXZFPbOcGsOwlY3
6r2ToGh7YL4fmeEgByTuaI1Evh+hF09R6otU/9EYQ9bc8UEDOpa0jNzfXZCKJHKWIesf6lJZy1ZY
pfMbFivEO6+EtuV1oHGtkJkRw3mInQkRnu8udb7zYIRt4LXE/Se9aKfZiGxl2bcK26iuDynby3Ha
2POk/SplsDzZ2Cwt32lX1HO1LeO+fGssPVNfzTnWvjej4uuRDOigiW7iuS4w3VELVBt8fClQi7rt
a0WLJ9HFs0wsr9rk2jwUN95c1ThH564+52yuaa5HCpVIF1LIzrVnvkZ0ooVZD9cjUzOA25Ou9X7k
ytQ8GgeD1+7wh1JzEHLOJp/zTKPqnqMAXPtkyvmhY6Qurwo1Qh2rKfKGLZNxz8odFutqgsX6iPLT
8K7dTmtkVKdz8auVqbRpxjRS2+LxKgd+W1eoz8AOR3WNI3N55eUqARU2O7V/I+p6lFfVYjBaz7k1
NmED9Hq+KTC16H5SbEu7n4NmN81jkjf0eSI8F4bmyldO7UR22beHCi8JinMznakQCioEfi0YdbBp
SnOaW4oOdvGQj1PBsLZlzT/B6QbThszTcgFTzqnGfAC81S131uweab3a/gaGnvG5bcfqMXU019+J
1p/wujBrJ8WELs/4MLqlf65cLF6BYtZBGyZN14u7brViAg+kgCoa6OpNGtdUURCg6KRxgnnf0B3q
NDhkMAxeKyiubjh6gj8IrLELe88V6L9qXpUdJO/iurWx9GNywjVvSm21XygrVSDIobOVb4u4n7LN
rKT+KSgXrd2MmCtBIkunngqll5YH32rxpVQ4p1HAWRbI0FhQmvZeYlFg30op3G9VOfkPAGNovXZ2
36N3Kewh23oD9+GtHbNJ0BzpxRBNQz1BgAVaCcrdnWIrbCmViV3jtL3AxLJNx0ggJsJpj8rCL41W
8++xEMHbhCTwxW0t6URrElqjLAqmn0OfsftYEDBvMiWSI3YNoOSHYGTjKJIk+KRpg1UczETP5B7K
03LIeE1p5MV1/HkShURg7ffptyn39DtPMt2y0Zamv0vM3BdRssz9sPV7bToEQVd/KTSUzeE4m42H
aFtTDN4F1u9WMzugnW5HYh2XDfWtfvLSn7icVJRpa68OVvPOgk0IOL2WwDmwl92CMCrYY7QMOEW1
g2ZEzKnwkJZO5Q9JgjlnRFA0P5nY0yTos5y+eAiSfPqE9rB4ytI4XXZa4Mr6wc6kZj9ZtkZHMiS2
jbvDBGD9t5ptnK9aK5f5UzEtzs2sRjxtNW2uvjWxmr7qiXTyHXPbgbkDU9veJmunEK9fZd93c+4a
4di7cmUxUN3aS2Nxb70KxXDooaF5KSgw/wLTZ8jDtHgjWC3Z8VRsUPhkx4ZfRD0wiTKy8JwpdrIW
2hDGqqkQTcUgxa+sgZsb5nCq78Bs2TYHjl3eDc7ovo5xozO7Kp3gmq67cDZuZ2floY3l2B0skjS1
xbix17dtHWh4XGU9ksAi6+StlQ4FRAE3TbpNWmPMGDkdLdDQTZUz3jlYvDyM5N5yk+lVp1OvLVeh
muWmt0Uggmnn15Vr3doMOv7M2hj1YAJeHGuBsVRZCAejO/ql7aE89dMi207a0P/qfdiEyoIGtqUs
rK5IPnV6SZD53TBOnPypTOOmR72uF0NoaHnP4ETAw9ozS9EfUZ/h0gXkyniY68YjzsL5+GuQm97y
UBW2j/Izw3svNEgvqnDqCGE4caoaDiz+R1po54by2IYC44dnp9UIg39Ud0rz2++a0Mf81tLH7pdR
MkIYLjXGAM96WTAENbSV/9lyOtlFxlgOvzLNmPJDjxlidWUaTSxu+AsriBqtS7ywM5P+wZ+YxLjx
k2786Q2CIczElY76ZNQqb7aia3XqukVpGVcMxq62V8sMADO1DWXu08VXRyfps5QLJH3bdFbs+1gd
xm18yJHL3s99gyA9aXMjCxVScusXqAqV7v3FjPONbNxhG9Qdcpoa/eKvgfNE7Wp/Ang+igllpZOP
LuRN4Ykvgd2huqN3YmYb3uchiBzh2n5oMluYHKa6nLO9pvuzF7a9LtOb3pgrm+qsFVdXRT4mW/Tw
TrwvvM76lCZyqbfKzVvMlvqZuCwIlvkZAvQk9+lEGLnFttWlMkScBmBOmxzvqgyC/Kil2mjtBApE
P2oWz3/MhIEgo0Jzf9cEVi2uO0MiW7Zmw86v+lz4v5KgYggPxP/g7sqpyuqoTJJYcr4C7t7kTc9T
D+qkUtcUBhmLcxgbST5LpDgtg5g940gVosKNOxPgIf3HJfyqgEVB1N64RnkXg4aO99REsQpM6zjN
DjnMDT7EkeESHJgkFOdqTlGjmVjb1UfXdozxOuGlRzhcyfjFWxKtDU1NGD0s6qD+iedSzmSKQyjo
eJw216MJFbofCz6API8h5xWMkuCoSbeOuV29L7ZdIBjc6FDrLgiMF0K6QsJ9D20sqGW783pe+o2b
ToO+vtRZSdtAiG1l+4nOkHvtGY8MR+Udw24lc696oLAQnZ0kv8mnZfI309LlD25t1u1NWZpq02E9
WuKlUyu+365ZJvXiqD7oNvTU+AXe4pSvVYnz5oveGPEYMc2m+ABM5h53Y6vV2DRbXWIcSMJ7Iw+n
ulHTg8nIUH4wnbkMwq4Gq8AGnjQ7oYZ2FCHadrQlKwaSKNszwdrDrom7z7XfTi0FCX8QG2MosnqH
Y4cXbDvZa085lXvrm5/wfw4bJqDiiKlQV9s0wPS0R9XYBqEBO1ez8duGZWVvlvUdVNyOMKUstKOs
l/HFb4MC/YHsVQ5PFkSj1ir2b5/gFHKUpqr6lsaVmR9se0CBbgQ1T642xrm/h/joBREKg2a8s7uS
cIZ6YKY9ElkTejlCVt4zjjPa17USHn9bRtneKzj2aq91khz535N/GleUi6jywkU8qTM4OSWTXgn7
gF73ehlQeZkIVKO41+ydXs6/1yncC4XJP7WL09QXp4CAKjZwVIY63ifiI4wViWehdaD94WW3FoOe
1qYkgIdQnU1junr54t9rJK00r+OEbShsxsG8yh2tNXe4aQHodYlJXhGciGQr2MK9kLJr+pPmMU/B
NURyq7doLTcwQdwXO+jt6hYyvvGDOli1M+dkTu48J+fhKdqq2qYfeuhXnUayeWy8LDVvzGksJ+gN
QNK3s10M3Iwuz6JCr6sHfxzYFEMNq73pW94wXhDWi2//ppMT2wejTP5H2Xntxo1sUfSLCDCHV7Jz
S06yJNsvhOyRizmTVeTX30W/XKslqOG5M8DFeIBqpgrn7L22f68D3Ztv6lY5j+4ABySsWEJ+Y3Pj
EBi4sZbuBnvRCk5fPjoWvtGWtPa08wEJ53IgZaUusGcNQJn8fTvyLZxSj9jAI6wofdhRxVnOsyvN
amcQqmhsk9nN7+fAH5P7RovncsOREGSiPWLWZnUY4itNgdcVVURTaC5XhygSGeeitsuuwQyGCh0X
uYvToWtGE1E5KV5oUxHElUwKP/rR/JklcexdqRq9NTQsBh2AMFAtdM4vXx6jETV6M909WmJd9tnd
7lhJul1AtZudTFyN3zyqPGcv16bd+9/KWxUkirmgdYmLQaRoXdRsLBvNQenN7pHCNqS2qrW8kDcn
Xt3v2hhxbCbuVnL6NkJjAMYcwgeEnzowqX4AkFuoKx/vGxU0QIT8b+UE0hJaK3t/lWAty2smAbfk
OC9Tv29kFbQbTWn6aVRFk1JoydQ1Y9Qbt39lHwJeQu5KefKi69sHgN3zWjpH2NHmBgiA2EsHqiwS
/+RkGrPa9x1ZQ9Zil1/ev/tvlCnRZCElREpEkPyfh/PXxfaGgmEPhfAYDIO/K2KRPRUNYss5CbTj
SP7nmqawlP/+utH1pe27Vg6pGa73469RLbOMxVpeIfECF/9TUQRWsptMPETS9GS94bQtIhuXDdja
eQmutR/fut1r/4C/DEivl8PPmloGjwzvY5Djxargfp19NctPrRy8KuqTLv4l0ro/VGzyyivz9OsK
JYgiRAUIMtCLoUN5eekVLqyC8697zEcOomHWUlONOMeRYRr0ssrCDCV5pEw21G46ubcAiIt/roLz
JaPxpu2IUZkW9MufUI+TFfSJ7xzB45koRVtxRKpyk3vVckW98frbXkFDcPFtUoZ1ZJMXi1LvSSiF
C/PKSMlv2lkVwFsmUJ+6SpnYRXszlQUmwI7kLm8XtHnWfg4oxSY7FMv+jZyM6VqD5VW6HDmFARmL
uDpXTQc165dX75Iibywi849J0zp7s2OPF9psCvduESxnkq67jCRjtXzyinYozqMO0f5sV6jczyVI
hQ3gYw60uZF2W63skW7/4wfJz+NbJDQL8Qc4qotPgyyoNiZfOTi6uLdvW5P6aFRpgXMzlLNxowHe
iDrfTQ/vj/pqzltHpWS8GuhB7F12KyjwlX05Tj7wNdv7JLyBHAUTKNuTbZMxEZa57V8Z8VUrhm0R
uyM2LFSYOBBdrDhK+H7sK9M5Zt5sEqFelckhnfU4TJh/6iuDrTftxd4Inh1WXr505jrGuvjoaCr1
0mus5KQFlf1F9tZyk5er6EIuhaJPK7xfaPy7faLGr+/f2NeXiQcU2TCPFHktStGXb5ugZk5maZ2d
gsE9+V4ZP5OSsyrVZXqNOvJqKqe9z3TGxoGVFJX/Rasy8Ht+gT9mp6KZKPS6GWZxDhkbQ3jm82LX
2wm4WnfldX3jzq5tQxxKiF9R3F48xqW3exobeX5ySkNLws4V5ofOy9tzIkSxHPsiNUaKM3OWHISO
9e9fF5JVP+LiKOZ7xpF/GXHn6K1Js8kml0tiYh0qBO9hT+ONulVhtIcMkyTsYqwWWOfc6e79Z/v6
2nGr/9nlwzZBcXwxuTFnSHOhE32MRUfGjdlAdzKht0WiF/KEq7E+du4g26jVR/33+2O/CotluwQx
DyIcW3rkWpfriMV5a27KOT3qczXfk7jeVXvdGBRHuox2NSLMoLlRVYu6pE/KIX6QJhkqm2acSosK
BenaG3uop0pECwmQxZPhq8Y8E08l9H1edtbBHXP17f0f/XqWYZ+xar347ldPz8XU21RSo6hoN/QK
seRS/fg2k+6yM53uv0kF9rVwydffHsM53B+ORfxzqfYyJkV7tnWbYyHg6dtUbH8PUDl2Q2X0Wfj+
pb3++BiLFtXKxlhJpReXptdk66kaAbKwkXnmI0ozfI+WS8CkodJ0O3W9+FDFpbzSZn69wnJH0REx
cSNuZa9wMbWtfAjW1Mk4dkE5qRPlWnM7WNV0m7Jp/94mnIc72P44noOiRE5Wa/1zV09UstE2iH8V
/uBRBFIOgYV2AtC5i7vQzBoVnKG1jgZgnUfsrPKjbQkrOJaBPVVX7JivbjmCNXbnlBahRQS8Uy+n
VjJApFPVSHGomqHPJCq9Mw4pL55/1EwkC6SCdLjFZzykxRUY8qsX2WeWBTINTgAlG7/g5dAr/Det
OD0fF1cVZmjy7dxaFU2v2pw+ukjV3n+5Xr3I63BIFgxSllnBLk9IgsBhRbFuOna4uDfNMGefsF1m
eyWLazvz1zcVgDC6mlULR2PxMiTDsTGtp0s1Hc1Uz/albcbbDERaVAIsSgj/MT+Uhhj++Umuukz2
A+v9xFq7/qi/jgNIQbwBGfV0DMZK+pukcospmgosXCEdUbs4iKVtn7O2VMXx/Tv7agpHY8/sCZBx
1b2yK345ckMZyAP5uByRkMWP9iLMz9SBTWdrxZPen+bUIwKO5C8wIxCsgDW8P/zru/1Hx8XuALgv
UMT15/114WNZdhrnWvtIxmOAY173krCwi/o0yNzc5n353Bow8d4f9PXbhMpx5dhw7nI4AFx8N6nK
tWxmLT3WaZOfCsOZrIg8Pa+LNApX8eH90V59KuS2IzCFGL7a5F55KmWQ0GkwvO7ctI0sQTA0tMaE
SGhMupV8pmTMHf7nIbErrwo99L6IbC9ep7QiScov5HBGomfQQpUFTb0iY4OAGl+JUyPa4cpVrvfs
xQYzoAwFFwhHxYo4uTxUkIBSxbxI41kntN3YJwPw3mMz0Il8fv/aXuWlUoVCMMWEhweGAS93eR2a
AjfLsPHDEaqbY6r1bhWl1ITT/0Sv3Dvf6dUcRAsVP4gcmIG+67y/5S2NmuwT7V+Z/qorT7ohSebe
NRX564ftrXM/53qqGR6qp5fvMzAH6HJi1M9NSdUzNHEwhyYChc8+wWuHsp//tWKGM4BT0kr6N1D9
XNK2iF4E66sCusKFUt6p9xb7A1lxv5VhJHsRu8b4OWst/ZBNMtu//yBefUWBtxbMVhXoH3PC+ud/
fbrIxp2hJFbtTGzm5I5haVlkZTgqdssbUtOSK/vs1y/YeqnIab2VDATH9eVwy2CRhBdX9dny685+
0LxaL3Zlgenmypu8Tjkv32RqMhaRTDTxcJ5fQg6wdtHwdbXmXLCjSectwLpppWOP+WPpzL46ahzc
OujUWjn9cmO7/v7+fb0cn/CLFbOAdY8DKbrl9RX7675OqdA7lsLkDBG4/G7lpk1ipAPI3lwRHHFX
Z0948Ze9rU2F2Lw/9uV0/GfstS7F+rdaIi9OULlqtT42GbtmdQ3TDvQlvRValV6zfBtkWT2opFOP
7w96+c2sg/IGU45ATswx4qL2x8ee+XPRpec05rMPU8RSX2zZEjg1KEJDMxr34soEeek/YJ1dXf6E
wGK9YOG9hMQieTSNQCzZmXjWZAu3Jz6CpB4+WV46bFzlFgco/k00kkltRN2AEs7DB3blbr/xpNcq
FDJ4IjdX+8HLJ50hmGl72mBnWArWY0AD8KMGMvnsTzbKNyfO1CnwNLlxQKpc+Zr+LKx/v+XrDeAg
ghiUzQ5Wm4t1v0caZIBXy84JbUoSGWgtY4sXdMnCihCh+65AKEZTryPgd2mW5YjLUoujXGh05Ac5
kcvVmfNunJFtode3NnCV3EODYPtMjyJ7mvrkKjj8TxH+4kdDouCj4NVkt3J51h4rDpxuVy2nTgbZ
B1cB9N1oEulqCPsPvFE6VKCmiVTMIvQyhfqUZUL87kdrjWXIcuC7HQvK18ps+2f0YvLeUqkoDlpm
ulpouiwWNwFyyPQ7LpxC7eKgTuOb0hLztp/oYt8g5CnFQ9LaybNK9TzYepUrH8B3T9Muns3uMNMn
RvXdCO130sTKABthxclMCyhr2o/UZ8YbHJTdUoXUfats0/fj2H+daf7nO9W2DZBSwAu6ucdaYBs8
Cd0pn8q6NbbMqlryo13auf9Qm8HY8laisYkIvLU+jQoey309OKIPtdkYxbAtrd7RD7ZV1c8J5peP
RrKMPypluBWBaeZ0L+hrgTBaUvV7kEajIRXt8vaYuxYnxYApbwpte0jPWhs79nYsPLmrY4ca5ULY
0860Ej8+BUFHGqsqDOIpUOxMxdcaNU32sTMGXR4sUCUf8BWtegdvhCQhnWUAGFzTQopgXXnaNu3a
vLztijw+2lASVRhkbjt+nt1WGZFR0ypnN4jODlpY34tN65FeD7qbesAm1Ut5L4e4rD5iWRJ1VFeL
IJnenyAPYLqNI2ccaScE6TIc86avh3CuAR8NZMdOIZAj/weGXcJrTbNV+SajlTpuBCG430GG2nqY
yQEyluMl6ucIrn0MUzRpz76ElvJhyq1OI47XNL8E49xxrCUYdL5tmCdwkE9t6UX5ohDAlPNgnV2S
YmEE637Xb1O6Sz/wk/afZbLka0iyN/f7RaQetp66TiAWjVaw8ySYwL0R27wiSO9naEt+n+/QFYAx
A6JrmhGJz76+a62lKw+ybHWxZWdDIJ1RtcN/0yzaX7reONl2otlffLK9uMlvFj+2jb02Oa1xG8St
RV1mdP2HZXSW5hhMaGgcz5Hj53QpLOOG+nPxy1PJqIcgMui57bOp6XnXOBDe+YKsy+exVaI5N0Mw
IDYcrfIHuhFf/EZOkeSfHVl66rdDCzHfVjgcY+BipCQfLNE2ZFOPeYXygerUXnLy4JSqrPnTaGVl
urWtVgzHOVAC2JRYkJ+WfAPNBmBv32/iWJEY19fMkkdlTzRokDPoxhc+XM26i1WBLsSbEjD+hSXt
X/R5ZbER0yqlytPKNsNlLIbhHoWV+egnTHufepkN274udONrmoyI2GIDsvJmRt7sfsvmWHKUJjbK
DciCWOz/DJebRB6yrXeRly/l55UWeF8WIsk3Y6I795TiVH4P4Fgv7ivbU31YUDPvj7VIAYROQis6
DS52LQ0cM4jspk0ul6B6YrrunyiTLj8qI9P/04lASIkWR9PzY+hzAMF61/t7yMWBscmtuJ32sSHj
Ec0DwbMb5SDtxrQw8R/awSC6k9FTiwkB/OlfwIuv5UE1ODdSL8lOI2EMuD+pNXF1bjtlLZE9CRKE
l94yoszT8SLjSR0/qr6lKdLq3VJ+1+jBoTAlNJHvw5naIeJ76JobSsjxuNVbcrwiXbnU3swhSU5E
97GaWCwMT7iSGxFSxXeHEFRYcDZGW3XbpZaes4urxqnRM8tcbetsib/16Sy7iMJmX9PwDOpvE0bb
NgKn232bg4aPNuY8+2ilIviejWANbz2T5Gw9Ach30ro43ge1renRJPqxPFAxAtMUFhRxT81ipvke
6Sq7m7IhwkZFGXkIaElhwH8xkmq2TzUBq8nRBBV8bJ1lrD839MYbMwRClxgbNJrpbWDn43waWdhP
Gn0aYwO2s3K3q9j+ISgQem7YqkEFi3tDaszItfU9KaE17ZsAmfWeE1vmbXxUL3qUqDXUxDV6+E7h
jFgE7HUwVfVdULK8PdppYVafmrH3+hNRcOiPssZsSpzGc6cd6qQRz3HvGJiZmbcnezuUhq02YFbR
Nc9oLMnlpMHvfwuEGTwShJsukT6XpUcuO4iPDfpel5x6gTL/iE7el4c0scmyQv89IMzKRmo/H+dh
iOsPfeZO8kzpa0GcXdLbQOdVp1U/fJd60qRHGZj9TeEHeX5TTp06lUBT9S9ToOwT5yXwfISdaeNm
dofGYDc9tUfLAEm/4XxvlsdmmoYskqShBhuHc8udIqXt3obVaB+6evaSx5gtqfy0qtS+M4HUPwcr
0W4XLLvFKZnxfn9zqHLIbQL+TyddQCuNjQ9tLv+KLMxoT6MP6a4l7y7d6pkjjCeODhoYU7Otb1ZX
zBFfPuGeZeHWYPDcvjEdxEW4ZXvcj+nS7NXYLA1fsrLz4WaBXed9WIZKds+jm3jPSVHX9Y4qmD0c
dGBw/4HARWgMTsSlyRLbGSICA+lAvVkFGqilOFnsF6fsup9USmWzcf3Cfg5qfkoUzID0dojPDXuj
XOEYv5rENaqbYAHsjKAftXfxCKivyY5EVhrJ73iMTRs0ZFw9qgLb20GkoBMivyinA1RL2z9aWuo8
FAa1yXFbzjo1ASrAydlzZuVsu6rTrMOsea2NRd82i7PTCfmUeuk0bDJH07Vz0gJDONujV4iIeC/b
u4knX98D2uAQVleghu91pQf7mYYg1CydEKUdfJK6+imYJ0RU1S0BZZ4HSSJSiFXcfcF6auzWx+nC
OIqDNOwHMP61jf4OEwdVrw/MUCLd6ELU22Qi0+G4BjPlQKSTHtpCY2h6gxPeLx80K0Pu2WijHe/K
ymLBb1vAbMh1TLkx08pM9t4Cc3DHHnFC6QizMAsnA37hbTUjwo40Kbpxa4hCjBt3GJxHFchZRA0/
sgYM2nrZVtZB8bOd29V8HkwoIoe08Ha+nUxsY/w6ZocWtMiBLS24N8Xs9T+9rE61nD21Pv72ag8N
Wj1k2BMnPaV+OCWmn9129mKYQ+iWS3abV03hHGfPTzdFXKbOVluUBazSqtw5NKTXO1HVNFa8ZQs8
I6vzctdG0qp56Q/yvwv2uolUH3NKqKQ3tI07btLKn/wP1GP65GPpVTAXZ8CH+5JMeLZ0dLSCvTb0
XoUmsxYzmry29wm9DZsgB4oUIhH1PmEUypvbLqVi8oUKUvYA+2ypDirooJGywzDbjQSI902rJ8Tz
EBiL0owmxBbNAYAroWRdWjjaFj8atoDWQf82VY6aIgmoQYU++rOmCos20eQvM62FDL2mtuwtLzfq
N98sZwqT1LIjJpzS/ZHndt5tiX2QOTMVpb2NMj0gHW1K1L0YtF5ErbT629Rye/eD1+BBC0IdHXJz
rknnJkVAQ3AcJezLyEvXMgMZd2EDzNalH1S3SNibjsJrrLVZVLM5Lm8kiPyMd7bQkOeg4V533BT5
PxOmMTpsHu1W81YxMcCXzC3LGXV2139VXeXkG6MGwrNNPZfUEUuR2+YumTb/kgvcwA1+F3ls9bxD
xgd6JLgVcbFgtLdYCcxPTSD7z4suxvwG30bQ4Vnog05UWJQAidwspZH8cDUn6Y7xGMzMW1RGzC+a
P+RQWK1174kTtRfbHohNAjnMLzQvDGoYkfSClsTasaKOIGMzeiKboS8qsamELADkO555mxAf9xOF
f4MwYwi8ZK/lxXRIrUA1EL7zPA8HBFz6jVykZkWYCNJuY1CcKndlyn4tIjct/srQpRsN7bzUp7Tt
XLnnJWodfFGZ0qO4D6z841z0i7Z3eqOkYtgkbWSCfgs+TGPKdslOksp4KJdVjFrMVZKfkrgDXaDy
se+3KHebgyuKVN8C8+KAZyA3JgcjR9W5cepaR6NAK0iL09Bpg7ZmJmuDKpq0zCvZigy5/OlrbEjC
YvAdtRVBUOgbXGtOEzo44uYj+xFzOCyroXppMcHB+dO8GGktvUSyoVYC43pkJMM0xdHg5Ebu31aB
sJctdxl/ckIG4RQOzeJ+LV2T3edqcBHnfi77FhuTi2lqHBR+oqJUKZNVLbay8Jfkqz318S5gly+q
zSiD7sGLzSk7tXadfjXS2Zu3xYw3dgiHDMM7KoUxq7cqraCZTt3YFYd+avn3a13YP1No0ko2Ox1+
AVS7owNLXeXI6svUdb7Hy4yANDYXzd8iOmXnTP5JoyAfD8sA65t1w4iSnDmiDlPiT/Iblbpef6u5
Zn3rm6o0D6In1o4vGU8nKenwbWUoE6Xz3Mo5j6api7+5PsKx0MXYtoHr43An0SW1USNV5Z0EaDtv
C9d4+jGP9sA1WKbqt+xAYu4+Sm73gbDwBuGtK6f8xJLub2GzL9UG/Fnw3DGD5DH6GXfofg15nX1v
Ydeqh7Ko8frpMebFSqbWLwwm7Xzr9chk99KoxA/YHtN80glbmoncqfPhcx93w6m0O6PeJLK05AFz
lLkzGqghyJCTNj2VtSfIe5nzpcr20xIkzkYQiMhCZqUjKhqqgZr/lfyWqTtJzl9P7SKM300KBSgs
fCIq99bIs1UsZOU2UI6+bKrRIoohbKy0bROwFz3+Ivbn6CvNHgNhKNCRfzZMles7lKbFcqqoMA87
b6kbteFQ48gIFVF9P5ctalRUOW6AObPNmUl1Z7EfPZLe1XaeYqPZGijajU1rpWY00pAvH8HpL8Gu
JPzXvTMRRff3rQZsYpMuRBFtxOIk9m72Ut8L7dRZ/AgOu7H8iHtXqQ8swnLYMHOXznGiOM3J19HR
JragvBUTZuaZKLmWIj/ZAz8fEwqzmIhERq14n+eV2wNCRjQeLiiUEjsktrOsYGsKQ7JJdJdhy0FH
r0M2gra8HfOu/4wBpc/2rluZzn41MJyki1QmNIoSP5CTLUa7XwwYlqg+CFy5zfl4nrqUiWJjBXHm
77J2ymbcCW2ap9vYSkr1IXDbwXtgoTW8eyD3bPdDpGjdkxE7ffapRWxk3Pg9NdeI0Ot2ucVRZSAs
n+dS31peG/xkZmUdq2qVNOR7s5sM9XZGA9712G22xai16U5lQn/s8SrrUTcmKLNjIueR0c5SPLsi
G3TOca42iNA20lirrlQZX9d0LceGHEufwOf/+GsV8q96cmcsOe+Y3p0NcFfTx8w1BJOlX2AWwKjZ
7DuPesSXkjf3H4NQKLKicgBy4qC3Rvl26al3raz3s7wuzlatVztw+kxEmoa5NPTSbNj30L+nE3wj
17pW3l2bAS8LhXRwoR4gCaDJFxgX1c0B6HIhTEZGFcIWjpN2oVH3akx64kLoWL288qdQOc4QE4pD
6HamG40UWf4zJlFeaV6/UijQ/LNoAiK4RFNLG/eiU9J7ypG2o+Xn0kd+wXK/LCdKhkVNFaRp7lvk
V8N5zjuaVlhKfmReQkkA+Qr+PAN7x/vV9ldFZyYP/mZnzp7LMS4zQzQ1F0lgDuImnZziwSyW7Ngb
gBaYxQpcRXkDEnPwcGwAgd++P/SrQr+FRgp9L51JaIH+JU245QMdbVQoJ4/E2G/m2MU7zbawlNjW
dMbVmV0pcr+6VF58wIDoUUjywAN20c0g+UsslTXnJ5m0dZRI6Xx0YN3fLvxGXoG1FiWHRz7G5NoT
f/XNMfLKY1nTBjEPXzJZlMvBuLOD4tQrpPLbfPa77LPljLPC2omMoYErz8SNf6iJ/ERVxMDN7HB2
XgU1ZdY7jEfuPM7BtsunKnjMNKUv+5zZyd5ZVldwgIxxLV3rirz1q9GqQo1ECICUZv3zv2aKZolh
Q2lLcZpZK11WZmm6X7Am+vpa/ff6XyXl/oRzJWTOazrZi3eDRjWeT+Ip1uGBmlx2nrI4MKQu+Bqa
skqGEKPtuMG/NWJd64GdhEk7eux48MSITVPNXUtJNDPxvha19tVXbfZfywz2q8QjU4VWgjowMotk
3PeykFe0L5cdaH6rt2LAYTdRGzLdy/vE4ur0S5vMdzz+tmK7AyaSQDGciyHhXb0M6eFBlEMaaxB6
xklHiwgeLH7bk1Z+QwTSz+e5qeuHMTPMf41sWX8bKZ7IH5l0fMNe26h/PUPCcenPj4G6YzPXn5Gu
B1/M3kn1sK2a8uhwR68Jv14/OUYEmYasCOksf70csbKDfqq0Ud0VaYyxKR+T+CZg544zn/pQGjbK
Kq6xG98e07dX/RMyq8uE3jGfSnPylLpLqe598Vx//pZjfHo05jzboJayf78/c13MJH+eOFI5njdt
YZcV7eU1rslTA89R3dmLg3W96mvkpcV8bzae1kJj19jMxEH/iWPOtS/jraHp4a99L0hZoKRfDu0q
cBFsfuY7qOP9YfQ1Z4UuOb/qRu93+ejYR30S/n1Z2cP9+xe9XtRfi+ifi+Z4SDQw3YZVuXIxcmmg
/u8ZmQUr/4wjv+2IAKJqqAnTuiKAemMsms44tOCc24gHL6Ye0bTBXNrzcpePRv/NUP5wXjFP48Ze
wOheWRfeeHsYDN0oBXWoP8ZFw5ke1ZQjp53vSM8C1z+wwTMI3xxHpLP6CNwib6GEvX8z3xwTq0WA
Dsjjn/XP//ou5TBpgeJUdcfk8QtelGTi7+1A29V5Z8P+GfpmuLLxe+ueOrCtkPpboH7ci3tqUBOx
AP5ymTAw7xqz/lj1ufVQzPPP96/tYt1YXxQcU/8faH2F/7o2TIur2nWZ75ieV9N7RgBwh6a9G0vv
Piad54AT0fn1/qCvbigaCPa06AHxsKzasZeDOm2x+EXqqa9Ol3KkDBJJmSDOA6fdpTX6ExT1+Byv
PEX7YmPJ/nmVjK1Tv7EKfS5b9n3bLEbhec09WlerCYcF+PhWBQXHn7TJyk91C539KMzMPLQJRf2d
v7SGfqxMcwz2IrH69rQYj57bdI8iWbxPdlv1O+zay00rzagdnKjwJhyxMGmSMSqVO+v7ubVyjTOq
A3abimgAn4Vcn+RO2LE6DLFou8hN+soNRZOBMEFXYn2yREIxn8DN7mFKAUgQnj7Lb1mQWPF/HM/F
8lRlqvmvnmb/RpkTPnEiKZMec7Hp51du2qXhBLs8e02o4esk4oArvpjCPMJPLJ9LWSs3hrsjV955
xATsBacWrLe34/QgJ6LfFqKgMk0/w3jX6mjEBp6cSONw01Pg1xzx9CkdnkqK6Ne+lMsd+vpYqVf9
sSMxxyPcevky2c3kxTNC6fuObTqWK5FhwTOHWcV7o8OKR0vfoXmRUTP4SSONknPhSA98jkOJqJsr
QiX/7e0GfUzZw10x6zba7VeRoU2T9J4fD/dGJQMbYUNNWm1caUStcHrIN2XfySvTxZ9D0d/z/Tom
Mpz1tIIOB1nIy5sgKHq3sq6ne1kZowxTDrljlMG9qCjVLNLeekY+/RcQ5exHrd/rtyKQUsHBmGzi
gY2l7tAJkbBaXrkXl/PY+rscNOV85ixGiP5e/i7V4GywYtnce8NU3opljA+IesSyLrkc5//5xmOP
CVjnDbaivnfxrnI+d4kEpRJiO4n1M45H/5ctLCk2tCckfADPl+WV7+Ny+uT6kNCtMhzOY1AKzJfX
11sD4gCvHe+1kjZsF1TtA1I4fdf3hfzVMWfX5wJYjLzi8lxn5RePG3HbehhldPdPONzLYUsAgvS6
bO2rRURwvzcH1/tojX7/3fAyzE8lyxITauXV52zJ6msP9c+h9+XwvNgoFqmeIXn2LvV8XQzBgMq1
9xVkEq0HR/mF+r5kYnY2Tud6w31vEafll9Lhlavje9+wNOcwzwlgI9Me8qdSWGmwlzbrwJ5Wan/n
zxkoltzsjX672BPJssMs7WpDo8PMCM/oKpcD9uh3BztulSZDe8BwqPYJJiEEzwTBQr0xckOOG9VQ
W4BloAf3/rzqwJe46rDUCCPbavaU5Pu85k1AYD+241aK2Iz3dIu04VapJJAfqegHzzBu/eZZZvNs
383EeDSfHWgGjDt1M1S6UIcT3926sR74//3jS8z7i0bKRX+KsI4tzstHm+qj1/qLCL6ClwA24cGU
+Uq4XHluzLRxt0Rn1NcIq69eYsJ8kf3yOpnQk0k+eTkkzfoaIgWFSFWlLUqDLLE/DnNV0G8Urlhx
PXQlvhjCqOPd+xf75sh8q9QWKDGZl85tSB8LteKpumddlnwpVAT1wRw/epWhQ4ueCUAo4qsKwstR
KeX8sajz6VoWC9zFihEnmV5b5Kndj7nb2SFSkeYJ5GFXb+PZVk/KmeO7Fuu8dmWWvpwM/4yLm27V
7FPFuTReJN2ELENV4kFz4galSQ3ioJv8z+mU1Nv3b+ylSJKgL65xlVuzJGDKv8xOnqVBB93QtPtO
Nf156IfmaYoJgNNS04gao02tbemXgRP1pL5nR84G7nFwvD64sl+/nKnW37F6wi0Tswsr4sW7ldv0
pgkyju/nSfnWYSHi71vRlxVdQgkoxl5lLlElxsW8KVMWon9cElgJTK7/T4YPZt4/yMW/treL4eeN
hyn2QcW6nuEUgJMz1bF8zGjKYlqmx3Tlzr++4HVEpkUWO+qnl4UyYfJla7CiHuAljSc7d5qNLKX8
UBbwAMLOYu3ThTvX+P3cfv/+U19f3L/n5fVq0RYaJn4+XNqXpdMUcQikiCF/aEWh7/Ve6jd1Mca0
uofMQYEkp+2QWc5Hgvu6LVXf6srDfv2C/3HA2GyxOQwiL385keTJHPsoG/MHMc3yrBm1t3eQZG/z
0dauLUJv3Wfe7fVwxB4LgOfLsXqPRkBspMWDWppqNyVO+b33bBlq+Kb2WMqW7xQVSY8fivzaGfT1
/LGC5l1MgKslFxfKy6HHVmo0WIP8wV9cdOxdkN3pydhuW3Qfp6UP2sdYo9Pw/rO9PDPxbClMohvx
CLtZDYEvB1WqpCHRU/YFOoVPFG0OmNvUgD8RpWmWqxDxkHFNuP/Gla4He9q/MC7Yw10I9zUDLFOX
1uUDajb3NIzL8JU3a2GvSK4BRx7L/TYsmvj31wj+TMCNpVpDTOvF/JwNQbyM1lI9oCE40cISViSp
rmxNGQOIev+2vvHJUJ4ByExpbYU5XL6yCx8rnvLyoY7j6UcZq2Br2OBfSDJujhCqzXNDXeo72VXG
Ldbka0/17eGR0/zxISPbf/lUufkCwozLUx1Vqc5q7PwqxCQBQL4ca+9LO8MQSIyYPljCgXXTkobh
Xpkj33rIlDVANusYyRCVv/wNQ6oA5cd59RDjknvgv+g3uQdtdFA6MNAgm0WotLq/UjV+4/slHsZl
C+kSxc4r9nLUpkyDTjZp9bDMrji4gdLdLSDnfl83vSsiVQ9tpFcBXpSW48v7D/2tb2mtk6NCR2fC
PutibEfLcj7W6sGbUSJFEiEpGopePcfQmoptvYCyvfJOvzqmUmn5H2nnseM21rXrKyLAHKaksiq4
XGXJ9oSw/bmZc+bVn4ceWaQgwv8BetJ2o7e44wpvoKNhcHQpQkxcidsx/RbwtBEo4TUX5KGhtFzC
gQy62t/WGhrH4PFiIHKeJLz0LZHCnvBUOxmoJYTgZ8QwXskglgHC9HuQTiEpQygGnu3t75E1H8/Y
2g+ug+spgPiyrnX3iOpSGbHUHKyhT5bRb60oD4yt2Ndhvikxf22cgGqYubIgi2PALYpi+BSoyKRS
cwmZQQxcs5UVj9JCWP8a6NU/+R3muPsm7NGPqSsRx5IUgI/mNLochsfUAPXweFPc/Q1Ug0VSCmw2
5gukDLiW044OrmWljZuOvXMQ8iD+EUXtj04cjS+BkiAamrr+6HhF5K/c74tTyBQgmc6zzZmgtzd7
z7Iu7zINccBrKnrGlvNShHQ93XLT1rX1TaIZ/YTqWLASki4KB9CVsLGYYgZUVWm4zS6gDGfMsQpL
4YJsXbTJcIkXnSAnSYplK/iSqL2BMnAxTFCP+kmlmX6ohwhTS0/sXjs25kot+d4i0PidSvX8Il6c
213ZE+7DETG8q9Ijn2L7KXSBfshGEfWVULSVZDCePDcqD9lgZhvO7biyCxbXEvMx9SamNhHZ1zy1
lbSJYKqPqOjqgfcBPsW6TLIbT7Ghxl90QdVROAqK+Fc/Rt3l8QZc3EoMjWeqzrGkambM+efgUnEs
1tgBUl9lBxSiKlaioFRTBMNJa3Nz/3i8OzuOZG8SMqFnSkt3+j1/xcbKGEgt2IXgSoTVvTdiXFO9
k0VHDzRxM2qu+sn32A2PB73zkextFXAdBUUqB9P8/zVoZEaIQHdyeLXQyX2F08y1Ukg6auAVzsrC
Gu/o3jdiSATZnbnlmZn+/q/hBlIDHb5URBvWM5HjFEZHJqeH8egjTal7YF0VObZWLleN/+tNHA4H
kLd86iFjUbZ41YW8g2/dm9E1VXBbE1MfzZRmFGGFRFQzHk/ovS+0jCkQpTcvESHefqHaVFyp4OEv
rYETeE+x+j2XBtSzx9AATaZFJLWi//Z40DunRJZRjKA3AM8eHarbQUdfFxSxTYSL0AhWbntWGF2V
LjU2Xqy1G6J1pXVSUI1nI9SNlRN65yUlFqXGqQODoPQ7b+ghXSDKoaa7Fy/DPs+WIZOUMHpK2UcZ
WXLBVup4GcaolSMu66a1k2PpSZETZrEd1XG3fzwXi8WmAI0dEPktizBF6Ldz4RM4DjmI9gv62eJR
HzTwjEHViuYmrluQUo9HW5yfaTT2FQnItK/nCkulLHtR1Yj+xRQCa+u2ibgv3OjUpOigoF89WO//
f+PNwhZXLvq6hxB4abwo+D0abuXbRtF2CRK4+s8g9mr5//CF6MiRSYL8IDKZ7S0xCXMUaVT/EhT5
D09oYN3URvRRAcTiA9Pg679/4NTb00A6UTyfd9poCochxbzwItZV8BmcY3JKDK/cCS5dc4eA0AyP
j0dcbhjSR4leymTxiQPsLPIKdK+jyJWHF11scGmwWgm0nUjpo80TcW02F9cDPGgSR6YTlqokzits
JnpNEhXN8GKG3HUCIHb3lLZGnW/6MhnGjWm4ylHygRHvHn/lcqMy8NRepCbBVTGX/ZAGOdIqXQsu
fg9eyhlyKxY2ghpE0ha0efUFAhXMtcdjLq6l6WNpJ+L/zQEBiHp7FAHnI7rpNtGlruvsixtA+wAU
a1kvhtCbH+4YD/9zlTJB4z/2ozVzpWVETZWLRiplTJg1xA6zdc3qIFCFSIkuBDfu96Q0UZ9OfMXb
C4mr/UQjMUA2ouhliMo+uXs1VP0WeHzxz/cRP0OncTcF9uAlZoGki0dkAucovND2GdttGWqRtxWj
bqAFJhgfj2d8Ea9N30y8OkWQKGjNtxc04qGyciGCxyEi12ulffWzHGj1mbyXu8CiZGADRsu/p6kH
mhs+QnR5/Avu7DNy5z8B+yRUNi8wJoE/mtFIzQmOfSO/5WPu7yOPxouDmYC3E8c4lv41SJ3KmTxB
NMY5V4umlkTLoBcULbqMRVNWm8KzaHnqZp69C1CvDpBFrV/QSOpmHzaKV/MauP4KjunOsaaZTS0R
qBDycPMwNcaIQdBwE7gAQDQFO5eM+LkthfaXSFnZ2lLq78wr7Mls5VSrnKCbyIZPN7mTeXuByC00
MiAyEsCVbnxJ1DCstmHaysMBZGCysqp3vo+GJpkJ5QiUBeb7Sm/AjieJl16soFK+arUJxw32tVPB
ivlgOrzXHm7tysuzTIYw9WMfk/7hQEPpafbYFVKP540bJhcMc3vvR+SqebxHTrWhACUo3juhZKlu
RJ715qfYqCgLSCiXlXBO2+aIKHk9boWiC9eSojsPBlIwADXoNpIbzaMtFLUlD72r5CIphe9vc3gz
Np10sz2jmF32KxH6ndFQ+kP+mekH/j9vaWYqUIcmZ0XhajXFG5BqlD6peRrR/zS4asHKnX1vOJJ/
IhlwzvD8Znc2HacyE0sQdZC3WnjSCjmWQ72r+k/Agevb48vizvZl/ti74HiQM5jrNkpVg+GKXmRQ
DDRl3Psu5jsnN0yjL4/HuftRymQRht4BUdpsIyFKkIVcDdllyKP8m2RB4EHJnR50JrUrN/CdNw+Z
AOo3+C4j6TXfHKiuok6DsMJFN8cGzyWpaM+Qn6RDPOKHlFa69IEodLiLR6VZEUy7c/XyziApTOJK
f2fez0qBXyu+MqQXsUjQ/1f1kv0fuca+gqr53tThmpn1nVuB227aJUS/tL5noXY/AA5VYiO7GKIn
f8ajMd5UZGEobMXRs+/mhbelHwWU8/Fq3vtOILUgOUjvuZGm1f4riZTqog4GpcgvaAUUDqYCwTZX
omyjDBXwcwzD9v84HusJylqmvQACmX+5HS8e4OUUQyxdVBqvZ/T0K6AjKn1tGKxQLis4kGv9wsWG
ZZTprFOComhD3/B2SHDClNkxbbh4qMvu/HioXiO/Rrw/6St8XB9/3zJSoiFI0wZUJHLuiN/Nqjyx
UmcGWaV8CaWhejfSovtkdjC0dkkCwAcxvFwrDq0kwQONhRgPqcI40otfE3xabKepL8lVQAWM+IHQ
7fajFdqOCAFIygU/MPEAsbK/4hQEnN5sU6z1tD3+XuGaWeECgUysRJUHQgHt0EkGa/bxadxlgxep
8gXrpfga+i1SeKiffmqGSoYz1PfFT7FXMHET6/Ga5mW46T0Ddy/M/3C9LmDhD6Xf/368JIstzo+i
KEOLFtleKiWzH5VFUSWKjaZchDQOfrZVELsYQXSWDLPW9ZJDGZRAKx6PudxzjImaG0pJSGCh2XM7
/TXJepj1unLJU9P4EeJo91KgIwAzype3j4da3PvT51FRo2iLdyIaZ7dDQcEbpwdUvbR9p9YOQiJp
vCk7YU1X696Ommq3XIkEh+q8muqZjagWg6fhJRbnT7T11e9ei8FG5UnV/zScMmK7UZS1J+De4iGi
CdIIQAMOubOJ1IWhzyJ+0aVuxEi3G62FVRdUKI7QXze+9o2FaM3jCb23dpNGGtEZd/8ChlvWBW0M
r1QuOCCrT4JnqMU+7nqUH7LWXFNYXK4eHRM+jCiBy4nRblcvwzFWSKJQuZSBIgsvBhoQyrYuK1H/
9firFm8pWRPgDFaQVg1ylbNTAOcSOMqoYcWriEjvqvWUj1uRK372uct2qYnq+6ZTMJhGnNWIVzbp
cvMwOvciRgZTJDR3x6VqmKd+o2uXPJDQzBdyhKy6ojigjlNuPMiFgm3pQ7F7/M3LzXM7qnw7uXFU
BHEsC4wqDu27j5bJMYPpAy9D1v4LYQCvPG735pgoluuWMN1Cfe52vBL+fofhn35Bxz7exqbsbykl
Bnahe9UzkhuFE7pIEeOa0vwfvpRvpTiAFimP3bTN/nrGw9bDgqYZ9QvKTJhWxqoYOH46VuU2s5At
8wcPA5l/n9yps0WtjvB2UWJvewNnwjLWL0UcqQf4Ve5WbXB/3ADY00GfRnrx8/GI9zYRTUaRiJDu
Hufm9iOFAQBghKvVpc5189qWvZzs+gDHGif0ZGjBUpLR1K0rNHTXLMjvD82wYBIl9v/093/Nb88X
FRr6TRfQ+D7+Qm6J3V9J97AspeqIqREzD0Z/TYt9ut1uUlIIDpRbpmIT6r2YS98OGw2DmYZ4EV4R
qxAPGiI2PSCy7LdJS6224xiOK0BcY4MMh4fWmP6v+xmIHnXoiahmQlucf3XT1iKUWiG/NoEnIzVU
1VcpkJotf+Y6OXrVX6RyUM5GUvorIy/me+I/GCBeaW0w4XPogpL1WoXEXHENvTBFe0BSt0XXZnul
CwLURXLvFCRxufJo35ltkE1ggxAZBMg6bzcUeW4iPV+VV7+Es1NmXvGE2F25R9jI3GKAJG0xa8+3
OGkWn9WuFlbO8DJ0pHs+dQcnkwF1Wvbb1c5TT7NSNLyuOtoSDVoGgvVbB/M6vorKMKp7g2AJp1Fd
EypClyBNDwJu3voxwqBz5b5evIH8FFYcHtMEIdDm+p15H6ksQFRdYUzhFeqNCv6MQ/AjlDptpeL0
p95xu8kZi+YCsDLqesAWbz/bK0NEuCq1vMahn1uOR1j7PnRGI23xiUO7Ry3U0c7lSUVqRAdOAyhS
TZUnP4Dfr/ZCWOHLF1O159qDVYLPkIfPaygYnxRfE9xdVLXdKa2rUnSiptEkO898N3JENURXAP3R
Br0omOmG42fR+B5XUCL/8d5iMim88OaCNJo8JG4/cIwRWKgRv7/KyIJuxmxyLtOtchPgenasm/yF
6C5foXounj7GNLWJaQerjAbaLG4CGAkc0/DqKzadhmM1k2V4T0dpHJF7E8383yvE04ATGn7iBYDb
nl1VIIys0tXa+ooWiXrNK1qQPAHCzjNE4UTZEMhL2xThVgrHNHF8U2lQz8Bn+J+nmi+mGTq1BCz6
zbdT3SJRkfVi3lxBN/mv/NJvTRx4+1btk63YlPLBreU1SNfi1UeQG4eO6ZZGulmbo316L4RB1qvN
NS5QonYyTjZIEg0BlWYQ1VNnJOZekbHEs6k8fX38vX/IbrPDQ82HjIt/8P3S5uss5xWU6ja+UqP2
v3SRmBzMvmwMp0i9FMmcohp2+O+i+VQnfvfUS1b53a8RZxJKtK2OTSU1sOdaIftfh5L5a4gR+a5B
puSARK9nK/knP9uJgmwdQth9+6ABTr0SRyxv3Qn+x9yRwUz5+ex0RIPYlnjNxFctGsJvNQytpxqp
MtlWkYHYCrEUb6SG9kJvxL5djIp8fDyFd04K7BI6KxQmAGvPmRVW7VaZJ2bJNTcV/1OBatiLL+A9
issfGj1ebqxUluQ7+0VGg8BgwZDRledL1sRRjKGLlF5ppZdPlWxEB+weWpQcx7HFZk3NXi3L8z8K
2Uga220HUXBSZIneIsirLzHCQu/DWPYNOmgqpOPRKC4U7McN+HZrE2t6vQG2KLzRyYwaO6viJnJ6
bXQPJe5O7wo8MccYRvQ2E4VXLkgK9SmKfPKpx9MqT8HubGdOTUCSYDjJdMpmR7EXLGRJczm5WqCR
cfLBmxWJfL3MUrvWqu47iCkLXfkIwRi6dYq3xX06yo8TR13ZYUti1k7S5sHPasyFr9boq+UOepqq
2X1O5WOCywyBHXPMToB20EUyZF9/zuU4FZzHXzJ39AAkiqUAbyBIC1Az9DdvL5WCTk+Z4aVN8BOU
5VaVQ0QIc8Q8HJnS8WEwrGzYQCHXXuhohIjx07I4Is/qfmAwP7xVndr9UERaaBusnWNEPZNR38mi
EDuolPz3+McuA6fpGiB7Javk9Z47ebS0SABilPlVjyXh65Al7QvoEOSbXIJV362iQ665yUrkMjvC
k2qxCjAajzTIaqBtZtkH6HNwrYXqnsBrFDswA9KGQkWGrKgC96oqjE2LjNUeuQ8UVts62D7+5tkJ
/jM8ZRYY0Ph7QLqerU/oxhV8AwsZTCVK91mKv0wkJRRbTNMnTfCtlfFmc0yBlmgFZhQPLH1IEq7b
/ZCPQ+RmtRejV5+ILwg2JIGjAMH4IiCpFTpYzv/nif6wMuocG/JnWNIekjuQihLI8NthE9fUabwO
9PBFcVBspYuyvTmk4Wc/61LUjeAJ7vXSYJtptWy+REkLCy2n5fBLL9GRfjznd38NRwJoCOhiXZzX
qzUZs60JI36qK8HH5KNP3G3bxMqHKiBxbbuQCCf1KGu80J8Nuc27vAodDJnH8JVSd71yq84u1T+T
Q4OcChGFV4KQ2R7Q865pxURMTnXS/Q70qt2OaYm+VOYqVI1oMdmGjOqk6MsIQT2eiuki++uim4Y2
AHWA2qECN0Wxt+sS43kolsixnQSf0q7uS9lgcy/8VHlXvjwe6k/dcD4WTQLMlagtA+2efSaCS2nT
NlGGor6fHBUlhnafxlXwBv8syz6qvsy+DZ0mmO9Nq9dfFEHJEFzC82VvcV9BIchryfsq1BSEzyoF
CnkDJDDTbADLxe9Ob40vjeJH0k5E9WJ4f/zj780TYTCFeCIlXtvpFvkrh46LsW6DqMpP3SANH1Xh
XcKhbJ4VV3dXbuy7IxH8EkyY5HLz4Bdt38IUUi8/eYIo70bdM5B+JanbJrnXRSuX352dB96ar+Ii
gBA0Ry1Z0CExm5fyEz7uAIyRcev6I54W3ksnlBJ60a2SvCNPoOakUInZrWz8O9/KLU+hnwK3qS8L
/WI4UliL8lNdJOFr4yf6p2qsum+S2CmHxwu4/FIGkoh0ecsARswBh0JWtmo1pO2JmB6l39oozkIq
aEcCi/hZEHT/mbL+l0b21krP04V6s+tpEHPRwDjiiuehme2cIm1Fw0UeExFdM3hKGgNDsymFX5nK
xb1OvRcy+FQnlRBb+BO4/bVBazPQA1ksm9NoxNK2rzGkT71y3IvCIDh1WVaH3iuuj+d08XROLwkd
MRN6HJZl846JTpJt5LqWn0oZoLhj1nGxzdAg/RB73DAR8MqMT1leauglux4CWVEZ1/97/BPufDZw
NJhd5IuT+dfsXakQlPRlOD9HWjEGYtBdjiu8PI7n0OywKskoTdlxk7Yru2m5qDqFJQN2ikSAtSAq
iGkUah2qV6cMg3jfllohelNq5NQff90c+DBJzrBpibyAU9KImZeShCAHKoU39skVUzHedhVck21j
Kpi1j0Basks5WlJvD0EYoEptBZJwjEw5rXcdal2ebZpxmtWHvOkD6fPjn7Zc+8lSacKoA1K2UM6/
vRBLEI0t6nbtKW6o61HBLPDoVqP+yF2TKrZr9dFvN3S7Lc4t+VGpMdt4/AOWS8APmAAvE6HSMuY5
u9CgQdtocXeSRE/5nzIISmMLsTr+87miQAw8byooTRDwKX7761zFelcOVW60pxaxx2+xEl8o8Zhb
4Jf5E5y67jCJmR4ffxr9xsWlMZEzWXfAWzyX82pekNfIn+oyzmv0hc8mr13tsBhiY0vFpMEI+rL7
yCmXm45eeUN9xqe92KWYbw0bJDooePZs2uBFCwQfWCH5C5lH3GuOonUhAV9UVcYmkSBfOmiAokUI
e9pFjx9rbJVgrMJJ1TBK6HNRCISqT2rpXEti6mJW2pttYvujG7/CkfXz98gEyEeXYADCbbR18+FZ
esr/CtWt/B0R3RL9UAqf6oeqZ0LzyrEyD2kwRNJ3CacD6/fYShVJnqDAJmqCttOfJvqZZJe9Xup2
K1GhJ7v0ociiPlmzyYSsvqLQkV/cvLHyU6Flyg/4KxXUzSQtBtnmlpDSDfx8XXPyAms+ur1NvM/7
vE6vRKLC7xTVZusweUsiD8m0ZDb8SOQE26T/z89660lNsQyz2Xu1iaa4MVr7FlyR6Xia1D5ZfSCX
No4c5RfKcNFH1FLbxwzctZDgbyuA1i6yjP0+wwT5Q4DbxXxhJ6DaCFE2GKPgreRfR7l3ZXBoatj/
jsLALyhMUwpByxER/KOKr9KPuNI6NO1LQxGekbJu30MUUotvdH/bTy7+5O6GjDKX7dYYvfE1hyNQ
2IpcGt0nGaKIYFPxCd5dpNgix9PdONqqRV6YR6mo8XMswgTXtyrofMxJtCAp/2OSkNot6HWlThOa
FPowGzC/u3HcZCsxzjwr5V7j1pgw6kQdcAm1Wd1kRJJWJ+IsT6bSiRffxBveDlxUQe0wAVcmI9k+
OEKYqPUzuJJedh10d6YNljfia6xZHlYdbt30GHJSm90lNV9/DP0RbR5bJ7FBQNlS8vHfr2N+OKka
AnSTwcvcGDQyA4+KRlCdDGTGNjpGva2dyGGGaHzTgGs1+s/I0mU4Q5XJS4VNJEwlWTrVUWl+BxU4
rgHjFvET02iZPPg8Q9BirNnr1yKRk9SyXqLEjvFr6KrILg5Ch5qVJw0rT968wj+tGXQ0nrvJcg00
wixVgFeMWr2RVieONwvF+9N3KByCqaTv3n5KJGTWS5P81Yiz5LPfF/7OjYFIreydO9+MDANXJhc/
mcs8gbVIH5vWrbDRqwZ9j+NB+5yUVbCNlUxaGWqRm9PSYCSDbgrROISK27tfBh9N4NGpp6SUi7c4
ShNq7t7AzRBnfiE5be7nXx9f/Yt4BoIK2QWTDOSdVH3+3OSpUXeFXJxUydfesjDJjoDEhWc5S8bf
guAhFQ9Ud21fT5nXTYyqq5On3YSdnZDvc6xa2KZyatWDesaBhlIvouf6d4hGLdqvOrw/OS0qb6cF
WlU6hLjDzy5E02UzjLUQTF4e4sqbu5h3HbkyAyQ+YEBSgz9R0V9v7hjXFbGVoZ0rejfHkbRlV8eq
sJHkRnDkvl3D4i9yAzCHJrBZIGQ0+gkqbtd5bHWgC6WvnstW07a8B92vMJZLaTfiYpjRcajCN89H
i+o5TSJknf5xyafR8SVDW4THD1bS7ejqUPm9hIvM2dU4xA3yakgQlN251DTExpGUTT6pViaIu8fD
3plkc1KGRKuG1B/C7e2wWtErZtuY8hknCMtJJDMoLzGB4q/Y91LxEuqoHD4ecREyTqIXwPVgO0yN
yjnIc/AxkBUsVzobwSBfzFxLd9IoyftqMJRf2DZaGNZgc4OQsSrvVapu+Qo4+846w8iiFQ2fk/t7
zgjyugo0laxI5xJCwtekb5R3AeHPDW50wiFKevEY617xjFM4DZ/H3764tYCVsb64sUGeofI2O9dy
Uyf8oSWdo6EeKhtL0PFDLi2Erz0UTFe6ksurmtEAOaGDwHjAT2cbmjZll8FYl84c1kmKVkDqAYa6
bPvEuJuUe+0APSz9XaAD/46dpNwde7kP/3m6b3/F7JvVFnw9wh7SuShd76plOldmbowKnixuP35D
hld18sTzSnhqqbfmzn5vxhGBAAuPoB3F5NkcDAlS82nPjPeNS0cJOXssVmTwhLQ1jGBleZc7C8FM
AISA/qdUeI7N9hI9EfVCl8++2EXKuRFNHDuyxDti76cHGCqo9S9XiMbgOXazJl1Z7+VRpnKnyQB3
WGxatNPB++u+VEJ/yPDd1M/C6OKC5CENPmyGJhhejdwINjQytBWRgLsjTmgW+AYT5WJ2eZha11gZ
FdSzkib5Nsbwu7JFMZXecqvU8ceS5cM/nx+yfApNvMiT7Pb0bv71iWqD1AKqs8a5kGCFKmOnJNsE
TLOIQVBdrAx2ZzWhmcNwIMSjdDNX99YFUcPd3ZDPEVzH116J9HdU18eT3I6FHYlph0ihFgWbLHeN
ldRvsWunZhNoX+IaPPkWZZyuRdi9TEb0wTJPrXZi1ItExtGYZ7A30TVc2beLdaT+zY7lQkByF/zG
rCQr4rlEaCMWfGmUT7ZBwRG5oOgcACA/xmgi/evMgnbkGqTpC4+c5v5sPL0M0ZjDduusaaGwywtO
Zm4FtePT29xKWSRdI8EPvkhxq7z94wZiZCIJBf7E5FGszjaQ1Qpaq8lDea7DWn4T9VF5jQAvOiG2
Drn9eKxFEMdYYI40bl7wR2Tot5vVT7jZrUAtz42KT5Dm1dGp5DXHQaYFxCCRC9pyWKzVcu+sJeh7
9g9lY9BHymxUL4CYk3q9fK6SWvOcqguEj7LQrPcWO4Etck/NyuZZPjNgbFCBoYPCVQAzfnbFjn5g
6gIwnrPgqvFnPBDc8pcuhobEltVTin22HqjhxdUmDaAENNIR2SDXt6hLBdmqyuDy6CikQIiWkKXQ
ip//GjyWOFq+OZxLOTN2YjI5f3rDL8K2tft22T+C5kybhooy9+4EUb9d4KxOGr80pPHsUUNIjvKo
k5y3olvs5S6lvpv21Mo3vYJgRIGQTfkhjoQzmKZk6jAASArz8MvjLbe4svhFaIbAXZ30JmE63v6i
XI1BZ2NRdc772kN5SJeq2HEDUqQzjljI9qHebQaO56dBvU/JvM2Pxz9guee5KLm1ALyBolkguYfE
HDxaaP1ZxZECCD0QGYdeRqwfxiKQ1V2Aq3L3HcKYslpMmBLPv7IXHj1oczTcydT+9PSU22/nwqo1
8gXvtUGodjzHBktgnKOmAr5vC7gTIhqTdJkX/eibNGq2njdmIbJ5cWS9SyGi6NYm17QaAwc+zZBW
bvT5ZmFJJtWKSRISnAZalLPXuZ+GQFu2e/XqwVKrpz4VSByBgNWVcTAzAWVDUUl8lQJ97+nSdnS7
zI/tsTCK7CjUfg2ajjtjXDu+sy3DbLFlCJC4MQgaFvhMd0wtlMAsTCkp5A12RyG7OvjAO8pNqaP6
1w7a8KxJeJju8naQk39MOqfxKW7+yeIJxxeCbBU9Vol5kZ8KU8n3Ccug8xiAPv7Vpoa3l/O2j3fW
EEdRYsdSl+ZHBL3EAVlnt3eQw3HjlftsOiN/76PpB5GdIBrAcyhzrG/3URpHgusLofIUY752qKG/
DLaPr9ba8zAt+O04EJbol5gGFzW7YnZ7xLU16FUMNseIBZz8cIDrIxtBCMNw4hTP5m2bpJnupMFY
JzZoF3BZRV+Bnnx8Ymf3JfPPz5g6GFQc7ph/N7S3CyUTzKdIw97JTgR+tF0WSCRAF4ZvuTLccrsx
HB0MQJk0GiGP3s6uFWvwU3vdfGpUud+Z0SBlR1VwMUnN/Mgp4qDfGIKkb8QKSaaVlb03NmRcupwU
c9Bom57Ov6LHoCmSvG9j80kg00ekiNIV3Si3k48AoT3hEJL3WbYfDOk7XE+UnR7P9OxunGYatAE6
7LQRCOrmzWMYYmE7kJA+CRVCdCrMkw03lrYbBbwMymEQDpUfrIUDd76Z7hHC6JPaJDHBLByQuPC1
SKytJ9LxsNjESoj7JO2kYaOrQXj2qg7zH1Dhb0rZSfLK4b73xWS7OLOArKQyORvcw2UIoA9fzDHN
t0ZrxYchdJVnXZSuVeq3Wyro5u7xLM/xBbAW/tiPE45M7XNW+3aVccHx+nEchmcx8pRwM4RqZf4E
Wih9ZJqKXLentdYkzde2+kcqRoP3tS9z+pT0YYJPiRlr7/iTxvFnkGxq78SaN2iGPfRG6l1rvXHL
3B7FUWocS8yHPV4h4xqfcXExUPgjngAeoeKtAhTk9gN6f4xzVQAJ1hih5NlyLlXGB/1NqREdI0RM
5qNOwGLRsnF7WkFx5yMF51QTc2kFgTvfPCSRE/V36j3iHML2vf0lmdXjk0cV/HnAlA4PZ0sYx02e
SV2r7wRh6PZ5YXTVYUhxvPqO/q2Fvdnj1fxj5/L3LTmRtZBkJqYhjp5IE7c/AVGQFJPgQnyy0OP0
No0Y5B4ypUCD7bApDGHjemN0DgdR9I5UNaUvkpYHpqP2ejs6WNFXIyacneVvB6WC+NVlmIcpDlr2
XfhSupyYgnZRZvDfikBfXcTug745pG4hp6/4fum9wy/Qq4/c8319G0tYtzuUW3zlLXG7Udv3fdt/
1XKp6Y+G24iiE1Zl0+49Lcnaraf6iu/Usui9VkTE/g7gcc0fxBYCE6YyAtRGsKyVxYJ+VmJu8JhL
a5twW8CMJkFykJ9T9XT4MEbNbfpvUbQRtMrA17EFr1tt1a6LpTcwyP2x9Cyvf5WUSkY7FN6vuumw
+jO+hd04fog+cC9b8hNoLo8XaH7EEYuCaMZrSfxA8dKY3amYSRo+eqf+E/rNorTT5LZ49QpFeKlw
2dtoSVJkB2KvtSLiLMuBw8fRnvakChcLOvy0c/+6ypXR65JKy60nUylGJxOi6lilEyo9HXr9LcJP
7x8bDoxIfESiP91Xk4bI7CykFvIcyENZT02qmRsXCeS3pta6DQEa3rWPJ3URLDIYMtN4zfBxqDDO
G/5RTzepKnP/GbDYKB0iLQACBuZZVOyRTuBACUvMzE0RDvVknmhgwmzUgxhtAs33z9OxjleuguWE
84uAB9F1neZgzqOpXJNuMQys59QstZ8DzudfyGh72i+TAZRUG2vV+Hlc8mcKuAchPNNjgz95u8IE
R30AG897zjSlPssMu6MDGJz0rtdWnqnFUOicwciC1Dcp1hLc3w7V+K1LWqLLTyVAwJdGDvoXoSgD
DDbhjTxe2eVQ1HenXidLOxG6Z19VtqaQmbWkPGESmm0HK5RCR7FK65mLbRBWBlucTdB1tBIILVnx
pXiqKCejnNLuOHs42W6lKhyPuZR1Jz1sR6zhQ+lz02prJe7564XIGbU5GgnkxXTn5uFzO5ReA85J
P8dWUAjbuiqsbVu7mm4POheYLeS1dUShF7Fl1e+/WelgfHo8x9Mc3jwZxFiT8DAlWC4HfU6g6Luy
yYsybp5F39CzTYzaffzkFUMy/Hg80B/Rx/lICLtZyPNNRUJttpqFB0Ewwqed/Aj4u1ONivHUdxiB
bPLEVT4NGRo3djFIuU9Wh0qI43VyIuxYLIriNixuXfiQGiDhz3guSSQbcdNhZKhmOGSboUbTHjdV
3brUJPBYb4FwubiepbTGSmS6ONzMGEKvCL9RBQSFPPsOqSwbarUQPCmX1KemMqRX5JCkk4tO6n9N
KayBdu6Mx3s+sVu4S+mqzg6c1FZSKWGs8ty0Y+bEqpv84C2WBztSkk9Jnukrj9Ti1FGahhcxYZSg
lxMJ3x7wSgi1lvi0fjZHtDKrQHd5TfVo/EEq2Hw83hSLQzeNxYMI0I/bi1bq7VgAY6wQVbL6WSxK
+VkKe2FnmaF7lrxC3lWN1v8n+/2wsoCLQelPw1MA+8PDxJizrKoz8JfHghgxSmMcoUohK6jLXbSX
mhzYHZgfw2mjLPr++FMXB20alUAVERVqTXSrbz/VHTIZw+tafM6lEaChoAXDN8CH/vHxMIvVA0pF
GMhumbyOeIJuh8lpmqkYVEjPRmli4SqnanLm0tPf5M6Qto/HWuxMxpo2JKeZr6KodzuWKhJSBzjz
PveBmp44A/IOU5bxpAUIOmEdlOaXxwPe+7ipiIhfB7AyMrXbAXMxoDAWthhDo9Ql2uxeBOhHkFdH
VFq6tX3yBzZ8c2OR4/PWEcQwQQAlZycdLi4swUGLXkbXU81NWFIv3vRW2ND/laAFj0WhWIhKa+Ul
y/XoK4ggxI89dC00O7Nw60Bc2MIlxOvrzwrQpdxJdDhXIiz1zqbwZgjf8SswKrgyOEX9qvqErTiU
Rtx+JzR1k3QXNzkGxW3cJJcu6szPZa8QBYvJAC0AL+ogv4KVFfArejzPc4om5Td5osBAiuV0wi+Z
3QEuohwAHDzpWY90sbJIm0pzxMqK/G3YeopvBmcNP6BXim8e5pCep34KlRwP9lAl3aFlWiXNCb52
Lh+joDepPYWa0dtJElWw1ZEQs7BZkuXoknXIyqXbkrZ695TESFpUzvD/ODuvXblxZQ0/kQDlcKsO
K3kFR7XnRrC3vSUq5/T05+M6OAdudaMFDzZg7BkPwCZFFllVf0CRuIF0LfSy/1S2LN933vqa2Idt
Nykb0W5dkH8n+8DzIRwQ7iCmrjbxpKdo98VWGdBOyR4mXuP3Ay7KT5LZ/0E1iuVbSpES5zDVepyi
LN+JGXPn2+u9ikjyN8j4DsEERBB52yoMdlOulip0xaAB7eYjJImi4ehm342+ml4MY+723AzhRj9S
vvr/2N3vg4KBckCMUF+5wJNpZkZKXRttMJR2cxjpL0NXKueHONa/xnO/PFhYWvpFPg8b8XcVNhiY
AaEuQiGC3sK8z0+xhz9zr7XlGLC440PXGtEDgUQ5YPP+I6/cdiMiXs5TVs5kh0OnyeGtexyg0wkQ
xTQE3gj01LHhptSzO+1LJzb2kZElH1vMdz+OXr9VQltnJnKmECA4RJjVE4/XxQmg+lo2iW4OqtAb
HnvcrKnXmR4NtEz7qoZqeqyyNIcrU/PiSxR33rfxqN9Pir6VJK0i5//+Et4riDfwmqYif77m8bTU
eTl2UxBOs/674+6/t4wmCdoaz/jbm3n90HsfS+oIkOEiDMqtfj5WOgjFzqx2Drxh8igAiGWBlzig
Y7hLF8eN/awCgUhDqxCeL6xq+dkPGjYQ3UDz4SEuvfgrDx4v3/VhUr8aFUqJe1FNhvKY5mP+j2Wh
gugnulaYPp+0i3ZjH1pfb0/i2nqhs0P3XBadga2fzwEz9prqgzUFrCldt7kCD4KR6lzdoWPVbDwN
Lg+EQ+mIqj63KT24d2blH/l5PNTl0kGpDBxHhMizNGF6WPIF18nB6TC3qXV33KJYyEN2fvrJOIjt
vBbeEQKrQ2hFQwZes9eCHP+/nY75+568NJp9dVbdp7iJtbuiRuWyS/UlogiTThuJx5VJA4KguixX
GHm51eWaITRno0erByPv/EOi2+WHPJ9Vf6xU+79ClMOn21/0MsbSeuTJjk6LlAJcc4T0sKmXGLWP
QOnc8GA7ab5rGfRga413VKIq2rsxAu23B706yffOPaA8m2L++Tbi1Y60MfCEoIJIehcWWvaQ93n3
Yi1ddSjYThtn73LbAk6Q7UR2LvL/FxdJ5ynZArk2iOgBneAFda1vRL32cZ4GhBBuT+7aFqJ3CQaS
bSuxh6vJLYvRFGlrBE7RaDGMCY+624gsQOMT96lhlx0ZXWSOSX3AjMB5y4Xi/LWri0f1h4cKIohc
K5yi8x9BH7FC58ewAzAZmvBNdNfvZqCSOysq1dnv2xy5BWtTbuHiUmFYF9YT1CEp4bF+zecKoqQW
/I2gWOAA2KSodCcxDdwniWIFDnJVT06rz3cuPoT3t5f9Yk95clSeaCAQeZmu0xdOtKLExmIF6Ecn
/2D2ljx6c+h8NCu9OIwCA6F/MR7IGgowVEhI3c9X2J0nd+YStwIzMQvCtkNrBixGIl7coYzvGgxQ
N2Z4cVSZIY8SaQ1PgLDXAiEI4EDN4KwGk6KMX4uqhEGKuv9R0RqaMnExfG2AiG3Rvq+MiiKBZCri
I0IhRK77H1E4zZcxA6KrBLNwvnpxFO5KTev3ucy1pT3Q71zt2i0Y8cWBJQSTQtFRxieCeCz//o9B
aRJk2PjpSgBXIf9RdTb3oFFXX4fBcb7e/o6XW1YORUFW1gcJhKtY5KaqSQIzKkFoC/WpGuPqzphi
89QYeD6Npkme0Q3kU4jzbWHurw5N2xYUmtTZWRPqy6HqtUnE0clALXD+lInW/ORZOe6vGQSZGgkY
xTpqXg4dpRhh5WwEqisnhgY1xUqA4iBZ11WGuU4k87WJT2ZSlf91i7l/nCan/ggtVbV4fLlbTiRX
BwRLCs1P1tvXmpDm5CmjV+nxaYqjPPYHHaUOmDTfkZ8sfEXNrI0Dc2UXSfFJRqJ2CdNi9VrJusbI
l8jwgrkSUcu7icfETunxa/NzkxC0sZ7XhsNQBMXHd8DfumY42NgYzoYT0pY00oNV01v0VT1U7/Vm
zOq/vUKxN6TsRamN03mJMMgqF8/KcKHxiGKwdt9Pg3nsOmQ/dxY6Jdbebqv64fZJuTI/hiQx4ikm
Mar6+aGsUrviASuiU2X1sNyNeFA+N1k5TaCD6l+3x7qyVdCNhEqAyxxloTU1I6YZbTjVHJ+a1Kv2
tDDTV1Bg6V03d8kR/PPvfzEc60gF0yThXDdmFOj41kzYPtX9kqDlmHTmo5403THSrEWBowY/5d+M
KO1VgU1Qslnltkgd9o2WZPEp08u02zVRLobHNikcfd8sRZLizpLihnN70GtfkJRapjusLrfl+Rcc
YlNZUhqegZJkivpc44dZ7HDomrsj3Fxr60q+cnUQ3N4RQWgSXOAGgGO2ce7l8QkzWVqWNGOU4th4
vXK3JFNdPaOO9JziIbLB+bicpc6p4Frm7NP4Wt/MWt4IsudcnNxGr3BfQP5qVzYTN7U2bx3Dq2MR
u8HYUoG7qELrpZbiElSLU1TE+gMAYuMIVLx/Rm6i3Djx14eCa6AyGNIBq2jWdK45G1XDtNC/LvdT
qeoHjBDsj54atn8fy1hDQvX/DSavrj8uYHWsXKVW3fhUJeNY+6UzzJ0f6Xai3LtJsVVbv9wojEar
UroZ8LhZM84bRes9xWBqlTeY866PXMR5cpytsfB2y5cFuY+ngnDx5W+PwzvEkSgjwTQXnDetjmLZ
HxYniqfiXst67wTaEJZOrJRbjuFXvh4FDzItuO1Ud9aXQ2VDrhtjXZx6pvXVqwxgIaEjhRLKzPzb
dIc7gbIswZPIIsvq5x+v1ucpb8YlPs25YX7A+kl5zjr868e53crkrk0LZI5DmiGNcdY61h4a1qj8
KPFpiaecs9a2JmbR/dhGOy4GJ94IYJfXglTHghuBRCwycuuNkrAve91Ok1ODQsKbPZZfx9hW4GH0
2hcx9v2n2xvk8oF2PtzqjT/bZWyhNhCfinEB3QPaL+fyGUfvH7e161cvgt/zpR0reFYpP+hwe/SN
ya4zGkXgg+e1UXKyBzFQD9AHP+T19KaMzYIfgZlvbJtr4xE2ueE5+RRv5d//ceaLMISgyP138hp3
fEq9RPkcuc6AP+Bs/Wiowm9V364OCKUGspzsXazJeWWnlwXXhzgNsxd+Vie9eC7tqNp17pI9AITu
/45FhP4WRG04Y7SA0AgB4X0+Qc/sjXoALncyKSgbfgtHXH3u57geD0WvF8u919eq8zSKaUl2tMq2
RI6vzRd1HCmpDNAb0Ob5+IPidFEIKODkVuZIH7Hi/TQ7dZAXavmL1dgq4l87nDa9e9CWGsOuyYhZ
pggjbkNxyqpm+JSNUvTRALH3YEdLsSUNe3UwHJ1YY6rY0LHPJ0fLcoAYpcanUgnb/rXphvpBL6u5
epkADG4U6S9LyMCNYSdBgePSoCS22qu4EmgjsNPklNMiCmn/op23myZhgXzyls5HoST7xwU5tNPj
seXf5qPwe11LP0wkYhsP4yvXl6RMQQ0DA32pAVUURTYMWcXB0UrbejUib6LfFYfecQzZ2Wh69LG4
p7QG5up2iFiresgtLXnFElinS41S+VX+OLNhlwsj67v0lBR6mOzrsJu/mnbY7Ow29UzfJO7zpzZT
Xm5FWQXFWBe8HTrLe5mXfnju9GoLRC8/9FkJlZ8EspWDywtCNhjOf5JR5Q5spjA5FbmVz7shoQzm
mxzsu9tzv3KasPF0aPGQe1MqWI0TTagXWOAcT7pZTSToKlLvy9JmaJXMMJz7unU+3h7xynVAVCTx
oCtkakBvzmemp1zvKLznpyzKw6d5pmuJheqCKEOoL79E7Smf2lBrIVmhtHF76CuTlRBGgjNnWfbL
z4dO7bhIpwXdTGMoTnWrdvNOs0WNGZ9SIHplb8bmK1+R9h9laKlQRY9v1TAf1IFeJWDbk57k/Xgo
a0iePgIZdrexha/MDNEwSgIIlpLwrZP0KdMioJBVfqpSU438FOjj3myExFRaNf6fdrvFxb8WPCBH
U2ICzgHwcE3K6xPDapDhyk+NCPVj49CandtF/011MXrszELcU3zrdjR1TWsn+3JgPZfkmGjK/PX2
Z70SOVxq/LyfyKrp3a+O71Dr0TLzbU9xo3sKpdIk2QmU9Gjit85JqA4uh0aqHm6Pul5ywLjQAYmc
5LoqTNPVyUEdvHeols5BPWjVw1iazWMiemJnNQ6/ndSL/lYjXQ6IygM9NmIUD6HVgEszcBcxU/pq
hvs0JVH3UI5LM/n0W/oP2uSJv3zZywHJ5GX/ROaBa3UNMGJRjkOPHhjIYxf3MQIJv5H4Udp9my5b
nT35kf4MeHIw+nq8/ihAA6yVy/1HDM6oDDZY0qlBuKRZsqeQmrefFM+J4r1RF9myEYWufT3poyTT
PDrG6yd3WJQ8qVxtCeKsdbUj1oZ59gHxCuOb03vuPkqNqdvf3jDy+6xnyF1L0QeRK6721ferh1jz
pgKvEsh2ix/btDUa1SqexoEUcVcupPAo5eXfKdssd73wkKW+/QPW50QuMQIDlJ/lw4n3xfkS11ZV
VUOVaAHMDCv39V43PuUWzTgl8syfg9Inb4PpZZ9vj7qOgf87KnkpVA/ZTFmdzmjprWHpZi1Q61or
/Kog1/LxOjE3lvfKFzXh88sslPfMBVtozmEXiEqoweKMZntnodE97HsEz8WdSHT1y6CP9t96QjA3
2byQqpWULdCsOF9Rpcvxd/ZKPch1rBGOGBfShvex5RHJYx9S4fMpy5XK99sregErYVjWE8QB/tes
qbGqKxgLQuNGPxpB0i7lW6ya+V5FfKlAArYe+b8xcHQTRt0wm/GhmUY4eHpjb7werxxYmuPv5X5J
o1nvpsRotT6te5O6sJM1u9a1wwc1pqHlW5m9xYtePxrkjMF6uzQCgbTiu3O+0DgOTTXWskaQhvPi
PaqaUu8rqLWdlzao61ketZvWcMoPtedsFRmvbGACBCcGeAdQ8LWoj6hyr6JRbQbDbPT5Hrh/Yh68
LtpSGbuygbm7oQC+K7vjG3A+xyLTa7IXwwQsZDUengRJfIeLbGiexnlJvtMfq7372zvp6rJK2hmt
ayL9GrzfpAq9cBEytXGM5rs2qgBEdsCiTT80DOVDt3iZth8mMzxl47IFYbkSENGbkvBgKnG0F1bx
CHJQQddh4n5BtvNHhQJxczcVuZ4ekeMfHydlLOaHdvDGT1YXkQwkFqI4G7f4lZiIpicZB1VHQuI6
4YK4Uw2ANLUA6kaSPs2KXmm+k83a9NLEdqqh3F2qT1oTq+J4e+2vzp6CHeIJCJ9BtDr/3CKCsoOC
qB5UTaynL0o45ftWxX32YGTD6OwiIRb5Ci5Ka2/xH0tmSqydbv+Ia3uO7sf//wj9/EcoOnpji1bp
Qa1q3Suwqvx7To3kYBdWi5FBbjzcHu/acsP/RdwAVQXejavLoHYQqotwywp0BTgGV3M2IAw361+S
jk7hYc6i+Vc+eXa4cTlcG5c7hScyhXt4BauXfzdnnasNqRHEZdP+iNE0Dp/jXFWUowAXmR/DOXH/
0SUQ//Z8r60vNz0JvQH8j2fian3HFuh4ZRoBdeb2AJfVO4agDTNftxdxWKxpyzXo2kSxhAPzI2HP
4AfOB0TjnDZd05qBW2rth9Qbh+fSKRN4MnXq4mtcFDHgd2pXW3ZtVwdGZgGUoRQ9Xb/fUoyDC6cp
jUAZSw0HKPU/Y9QMLzp6JKpfibDE/XPW4+xffFiACgg1Ub9AHGR1inJzGjQzaoyAY1q9OV0TfR7y
gZ6PXtcoddCYnZB3RUH3L/kjgHnoVUhsp9SVQLJ3taO0Oi7FKFQAKgawzj2edG53p05mi0Ty0lTj
v5mnVHYA70eWs/6uVpdFI4gfM7D7OAvSSlneYFa6oV/oS8VRbWLjUMa0ou5ub+BrtzwXHyRdgqQE
kJ3vp7AVeZR2YFFMd1qcnTYv9KCE8IoRxGxWTf9imqgW8JTiNgfDKYPmn1lAYc6T1eRmoArzpasi
Pejq3rgjnbRkbxtwtKHM329PUZ7B1buc+h4YKuosFMPXeZUCFM2IeQsHc1Mk0RF4WnYMO/wQNgL+
taUkTwUEQsIo8frnc0OuD5vcwWHH1IrzG5snPdst4wBQ1JzVbtoY7dr1QnoDMozKA/C/1cGIQly9
Nbu1A3hH4ZNe9WW+L6fyuW6ak1Il2Z1GPHQf0ebV/TwMq43hr4QDYhAYd+42quBrKWLgQzgOOaUd
tPM02XfKENoREoXmGDTFtDT3iHBAkjNzMW/5qV+ZONsVe2JweGghrXtEYTI6NtRyRrbMcYcqorEP
E110fleF/+WNYSd+FOkUuMapxD5iKoWp/v0ullKxFDHBP5KMrHZxgjh9aeaqE5RwTe+GXMNWUJlo
bcSetaDkSpQ40kXd0ku4ctnQqJKakLwpaO2shtVc+nwIbzpBPRqqONSWkQ7o03r/VZKo1/3KHo2N
r3xtrSV4S4Z8jATWfL3ZWFQ+s3CCXhmjvt9lUxL/rPokj/fq0IfK0SjmVrnzzKXEGrlx9C8N/2ZL
v+HavClkS5ygxCWu74BJ12d1RskoSJq88ZdutH2lnuLGt5LwEwbG8RYXemvA1asJR5tOyebQDpbK
8ZqDij2Q/RiCM9m7CI0WvpZESn24HaWuRA9Sd1qE4AvB1XqrUmKjt9OUFTUft4irClvrFjW5HpDD
zoy6foNjeiUkApulmQzSU7I0VqHK0CdUpM3QCqK0MUMfK2hh+oU7TBsViWuTIrUCMoZMJcCRVZBC
khgxFhjkAa6c9YIcAoqEH+OpwqtHTMbcBH+/hhK1gc6VFNdfbxRTzSC+LIYVlDP6sI8idp12F1Y2
Lc+kLtwNFbgryZUsskCD4DIDOrVaRMeMEpUobwV2AWGHSxM8kz526uciz52vlterrzlXzifU/rau
0atDg7OHO0Wp50LKxS4yKgOjbQYTNy0YdkNtH8zULJIHHahR86gjfAVzPZ7FL4V/3tJNuPZZAbiD
iOMP11zTXvB/GNq065zAiBGLxg4o+UcdanM3106zgfS+vGeAUWGUwfbhpuEheH6p6hhmjKbQ9CBU
o2bcKWVb/UIjxp6PWWZY/cFVBZRstS7ow97eTJdBQKfqwwrDhuOeXX/eNiya3IaCHih9/FPoShEf
7Dmr7Y/SueE+buwGDeV/MSQqQZxKqSOyLlp6Aglxx22tQBtn5+NCe8gnLKrxLhUGnnpAzn7dHvAy
DoC/xi0dMVYwJRdPI9VbYOBnwg70oRT/0ZxZa49R5tVb0kfX1hKJDXRJJFqNJ+75V7TAWZjLkElQ
7mDEhzR1xLKPTGdC5xv/jUM6FiK+vz23KzsHsAulUCii3GHr6rbbO3ZrpY0X0G816mNbl7Skkjqx
JU6nDZ8qd3B/Q8CttwqVl5cm6S/FFvJgafey1p9iEWc6uiBGw7K0vB0q49FR0NsUR7eNjB956y77
edQWsVPUuDf36KKmW83WKwv+529YN6ZqvUWqOorEqbDU9DVqO5Ec0grL073boy5u8swP/zocyqwf
ZLssu+MNsfrG7uh2kNzB6XLtLPETtj2DsauFlxq+jY84KnlJ1fjJnHffwqTrN0L/ZUSUo6PqYaIc
QeVBLsgfiYWYSZlLShsnPbS0LzMVgHDHa8L+0nQYQtZTkbzxQi0RyM+NjdfgZTSUwi08kCj9k0TZ
qxBl1K2dZaatBBNlmCdTgficp47yuQMNdHd7T1/7rPikgYTkHcvmWg2VwYBciimNTijDND4SK9Gb
l4Tzvl+yz/rkWV9uD3flCNmynSAVQCCzrm2gQcGo+EKlSpAVMc6qC9or8yFn8cXBxLN8ivxmBokW
OZO90cm9EpgkfZxhkTkkK169wNo+Qj/RDuMTVfbZPqbDGDl3nSOsf7GglH4RjyT/pa4if8cf22Yw
qqSsY0ucNBxq77hoJvQiIWpl7jK0d8JSKLDfXtNrn5BrhU4YvVUptnM+YpMPwksmQ5w6KIvjUQAP
KO68ubHiezgETvOQo9v78faY174jnSHe73RzyVpWhyNPQ7TiTXDCeoduwrio0y5XsKKwys77aPdW
c2jNfMsP+NqxoPJLWYzVpSu/GlRZIJfotRudYjiwk58QDR90YeQf2wbC4u0JXh0LC3bSfOB1VNnP
FzWhMKeAKQIzn431m5qq1S5Etsbbl/2oFht75tre5OnF14PxAWZ+VRkqHJQMHdSLTqne5T9ULS2j
uy4TdbH/+0mBEeGdzurBPZAh74+92cZL0xpp7gWZcIYjjl1OuDO6LjIerHlpnS9/Pxpbg0YBtrM8
nVf70rDQL9AU1QsGd1SR0WyTuPDNTi3EoU2M+Nft0a6tIbks7XWmBhxE/v0fc5vCyokzXhqBRXP/
BQkoAEBAopr0cHuca9cCF/E73Iqwuda/kOQtN+2zMKDnYeX3XuSIZ9ok7vOiAWJFnMwtBnBQiAD+
iCZPbTaGv/YUoDhC1kq5FgH21aKq6uBCi6mVIF08N/cVA6s5mO7lU9kOOCxOXn1kicUdRiRpe8iL
tvh6e/7XTr6UwWOfSgGQi5JBFKdVmBDB474Kn0NYbc8pecuHwloyug5YvbVNbmycxiv9SwDlgCRR
d4DogYrR+dc1Cw2P1FB4gRbNTfpclk3ot1huGndYrJj4/RVhHrk+4ji6/kS3LH8JLUydTwV6DL9v
L8Da2Yc6LhUyMMXkEKSEFADPf0tEwXWovDIM8gxjE79hue+hzFchygha96gOXnQXaWmHGeps3Sm8
VPMdqal2COmZzbvMqdN9bRVbrJtr1wA2Spw2XNhAZq2CSNTq1kIHMIRQVebmfmqzenyoUlVA8J6j
/l7BuvXh9lJcHZIjjskzO4GG4PlKoJzbR3ppOsHULYi6KUbdPfPzRvdgmJPB0yzOrW+3h7xA3slb
FSiCBN4BXiWfOh+zQq2iyMfexqW8crUgVj0shtkZinacgCO2PgwL3fDLCOedh3SZwo+hp6KYm5Zx
8eDV4VScDKXHYOX277oSFvgxksxG9i53yPnPEk7phYYVhbRtqqT2vTnvvd1MBh10g64kOB/qVn6w
jMy13qyqNbby9yufQqp7UXxBWIBn4OrrT5iCui3W46d5aq1nyu393m7cYmcmJAyabc1bEMgrgQgA
laQIofOlQvw8n7DTap2qT2oY9GAF859mUQ0nvRzD+3quVe8ZdbMEC5kot+w3jXqFt6uXaOs+uxKL
aDCSZNLi5+26BooUZIdDuCxKAIoijPd14am8zGsQ27/GFJzvLi3sOvStOcJ88a++97skyfsDnV2P
9O46DCLZ0wLaQPxrTuP6s5nYteqniqrd1x4g32NWU1y4Dx2p2wwtxl6Ot4eXYf6PDoQcHoQBir8o
kSF1s8aMY5XlRjxkw2dkqEr88fQ+HHeDNBqhR47/y+3RVpub0YjzEmQgwZey83v+rWvNkdZApf5c
laLYzX0WHxwzzo+ekoh7y03LB49QuIco1mykgOvAL4eWVSHeewZDoyV0PrTdz23Ux4v+bHdR8tRM
taAgFdu7LvEMxwe8ku+rqtOfu1o17u3Z7XzMMNqt8tTqdPErZEGO/4EXgsK1DvlFrCZmnwzmhxC/
j9e2R6UjFDxyw7ScdzoeZltk9tXOhhpLZVrCayX2S4d2cT7twaOiUM4dT4s8XX7XTfJ9ROPiIZ1I
QvOsM3fJkrj3t7/yxZ6S8QNoLw9EsIneuj8pOleJgK0nz2OpiKeon+yfXm//Izwv3ygWXyynxKzI
icEXY2nX/bPZCE21GdX0eUnLBItmLazqvVGMs43MTtT/Aw+224pX12ZnSKoMQUve3PLv/3gf9tXQ
NrS40ucs6YqHJeoVHIlGYHW4yUVf/n4lJRWOZjqEDpCQ52MNsdu2cWKnz1OI6JUbadoPA2jKT6MQ
w9Z79Nq8YDihPUxlim+3Opslo+eRqaWczQrto8aieeWq/QOo2WQjhb722UhQUMwj+kiA5/m0zHjg
CgzzjKBTyW3fq89iTJI7K8H75ZBEWrdlOn15DIg2RBzGpGyqrb2NDSPhed3y0QT16W+WSNxvbui2
IdZ9ScfpLxcUHUCTbWltXYYddihHEI4DdX+wRnIp/tgts5pRDHYdvqA3xD8KKzUPQ9aCxMbcrztW
8+z8YyueJnZ5Yi7/0GSZvunYch9u76PVHUsU4FcAM6ItSRkM7Nz5r+gzyxrmRbDgvTq9qay8Fde/
0mga1IfGLRuffHEx9vjxRDuEaLf0py++NzhB+hGy1Imx+kUDaaGYqrjZOL+aXVYOTyjYmt0B/F5S
W/5sqFlExB+s0N14Sq2tBWVFgX4sWniMCvzmHUf+x+J3najNBkzKq5OK2rX9olbSz4ZRowm1q5tq
KAdeljH2MR2V0U+atI17KkMLJoqt5La2m0M3+YXvZdn5w1COnuWDNHXGRye3svmDEwrd9CkS9T9v
f611YsDvfs8KIReD2wEZtqqljU6FavVQ9y8CQ9N9Oc89Lg7xUPo8PQ13V7bYODqtEj7FnqZ8Fmnp
3SWeXnW7Ef8WdaeaZfylC7toYxe9k7bPHgtsYsgqiD2jYSE58ufbaLE6LyyVYXgZxNxjI1pkWbzL
OsV+jSrRdQcca5qvyKjF7ey7Ey6kXWWbLRlE4yY7TVTV9DG1oKXuVKF7yas2JYq2ETEvdrostULj
AVj2/qqUL5A/Prkoe7NUuyR9UeepcnexoSO12VvJS97ibr0vk7E1j17Yu3jMu2HT3tlopG0BdC6i
jc0bB0dL1D6gKVBLOP8RrlWOaDM03Yud4xvQwxr9aSW12h5cr6ACXKbDvjCdJbi9bS6nTrUQHVI6
jOAuLswlOqtvmkGxuxdwZv1xqsPhwZ6TyfY7PAUcoe9KK0/2yly5HyvbGTZi+pXR6Q3BFgIWzONm
zVktQ3ucetXrXyJPRRa4G9X+iMLMqN9RR1SjH5Dzuzey4Yqe4JBNUiwM3eKNauJFoHlHywIIligM
56L5WEZ0HrgBuhddscOjq8QkUJo7/3JbLdzVutJ8v73kV8aTZlsgLhBBAty3OhCNQ3Wbkl/y2lK/
iPxpbkyx84q0etPyrPxto4SU3t0e8jI4cEPT8uMM8oJklqv3x+wmJeL2ffEa8cx1/bkM50jxeVQq
BrJ2fYjHt23EDceuyk31kE+K3R95+jZV6ffA2L5ZOnnNByPtDYHHq1nH6rQRKORPOI8TsKt4SkjV
YZR1Lp5l5Rh7ej2KV72d8/xlaucItFjTh99SdNq2kPCXOw+1JlaZi4X9R411ddo0lCqnsa5ePaeY
Mb5Wxpg/ARBAXPtcd+53BKQNH7UL+3GuhbqlyWBfJDU85OEXUDCXHoqwOs7Hb5K8SSDcxq8llrOv
6TAZxg6efSneJjusAXtO5tx/iwGxFHunT5PqJR5SM/Nrgvv3tknnEPU+y/1GQGuiXb+EXoRjG+nY
MVNzMpB2ni2Q0G5Ff7CaElx+LafUpzs31Ut6LFbBK3QBTuG3ammYLwX7/Bl9z+Rj7kHM93shio8w
cnXvrrbGvtk7k1imfVuj3HAISyPLI8APLSaeMMFBDLSh8jkphZ58jCOn+xlix7F8sY0EYHYUeeyc
BUkN4kid6l8yxQm/4e3lGY/2Ms3JwcmcMPsNHqetnlK6FcbXQqhw3Twja4y9FZtRuIepNdSPeWdm
4zFNZeIDyKOujpDeremxgurqPBp5W7xMRluJnTU5S/ugYExsPAxJMjevbCFwntOwUCUdSy8D1qRE
rQNBVq1i5Xj7vF3ZXaSrhuQg8Sbm4jv/ulwmRRMXiXi1um58nJty+qJjKPghpHjL6TPb+reS1taM
jKomcrZZtlX+vvwFsITAFpHC8QsAJ57/AloGPaebVwwqqf2nRsniL3Gcd/vGUWHOthlOcEJRzRdT
VOERIPIWpOxyfE4xYBKEHdhF3prGnjXOgri8HlIJBeV5TEoP3J6HTli2091UssC8ZrHNU+L29XOP
BlW292gkpxs3+3uZ/zyqkHARY/kdkomxbhxnlj0vpaeLV1Esi+NjkyrUz25jtB/GcWhdX9Pz/AP3
snMqcKN9RJckO8FojtxPC5e/HWRJVSVftJAu1ncrQ6z+KclaxdoSXL+8E1ySNakzzauTrusqHLU1
UjToUdSvGkZPj7OeQOaNc64mX4kHIjXXVvmf23t0TYhEP8ilz0sfhjo+pLn1mCLHJsnzhuJ1aBdt
PCjqWHwRbls0h3KQpOUstvA591OtFcnXJfaMfKcXyvg8akmNB6diRKn1/fZver/wzz6XfCayBtTa
pSjButZjLQW6FWOuvTVlk3kvVRj33dtMEq9/iNSkHfdDG3u2nxWmF3+crclSnp20mnG4UstBwqeT
OPuCxmA57tRuQCJfr5UuPQzNXKTfcBkZq7sun0fvy1T1c3QokXZ/aVC+mj4h8ppPxyo0InXjkfMu
WbmaFL0SxPG41/hjfeEbdZ+6fWEab7i1Lw/qHC3/cfuyMD47ehjdGV3tJYGoa86lF4/Ce/QQXcge
zK7vAsOuy2wf46v4wTYz0wyaLK4/OCPlijv88Xrlg1akQ/7Vs4SYP+UO1d5dUzh5kIW6GDZKNOvq
twS8QTrhQFEa4oJeU0BieywSJ8/6V7VF0A9+rFGik6uWZfRpGFtH+PmiePF9LqwRx/isr/0O2OHn
JTIj45DSt+G/nuyu2kjZLmLNe35OL4TmDJDzddNbxMnQF/kwvRZ56Wj3CAJGL4uoy8cQIglV2Cz/
DmRawC12hunLMrpi4+lycXr5AYwN3hzM+WWQGcKk1EfHm17NHodIH8sb81duN8LajRoYDbWLt+D1
lyUCWo2yWAYUEWwKmkfn8d2IabGb+DO9qmgB/FTH4XFeouQo/V78hLTc8yc3RU1Oc8LyrSXRfaZ0
sgVdvsyV5a+g4i9LhXTkPPP8V0yTXhsdSckrfDOkhPu6Nru9Ukz6owITK9oNSqFND+qAGHaJ1Fbx
ZExuIhZ/qHNjkuop0CwnZTGSZ8vuBnOvjC30ds3LaFmMVgs1zpq1Le/Zy8DHr+b5Bf2XjJkAuHp7
aXBcgPbMlFLbCtfSTB9+cn/ky6Hs9eUl7Jb/OPzIFEhw4xyUVkHrLBmLj0ppK38JgeZEgbhG1olX
N1hAxGfPF9AUZtRXqVzAynSOceL+MpEE+aLiZ/ySZm3l/W0tnfHetcyh90BZXdd0FiH5a507vxLO
G/wE2uWtal3zzhV69DnuF8tfJo/z4fSNdbod2y/yW8lZkIRekNdU1d539B9JNiX7hjL2YL8u7dB9
G8K0FaibR5pzCGnUvxlt9l8BKfXb7VEvjyaZFnVeWgeMDnPufIHxEp28qrWcVxd22OArIk6Pg2P/
D2nntSM3EmzbLyJAb15ZtrvVKrXcUHohNCOJ3nt+/VnZ5wKni0UUId3BYASMHqIymRkZZsfe87es
beLnrop+37d3k8XQlCKiFyOKQgtgiRBurL5uBik0LvMMAiar1PFz19bdDgb5LY20W7d3bWqxtNlM
askuYuNi5hkSf3ZYo6cjg4HZh1U4HOE9jE6Jk6WHURvjS6wxIXd/rbfBFQNblAmp24NKJIBZlCyC
AsLumAbnZYQ3MnnQs7JszrVfz4nbOVV9htQavJEZ29l/eTsUjMSAXZof0rbS3/d0jv7V5j5+qRD/
6nbowEbHPAmnre7J7bnTBGwRongSYBSBxAl5c+4k2A5GglD1UkoD3PHy2O1lsx4+w9ICZZsqzenJ
p31d/GmXAckwwSwoeLKoxy17KKajjXVMhH5BgFne+bZV7ppQt14KKq1nCg3Bw/2P8dpuvIoyYFmA
hBcoHUrxog17vU6niUa9ZF7nMuFXlRNDUI7m+klqKm4pg/B5DFsZFm1bNscHpRtAHLdB40i8yIy+
7HpIC6RdHBl+f0K1WrmQRY3DO23uJMTCJl3+VaqRPZ2sNm/PnSJPPjC5okrcyh6tItv5qhzvC1VL
nQNAqcE4da2CvpkaJT3zqZFuJ66a5ZOY3bHmYN+okpG8GJ2hn6BR6ODakqXhEwXBOv8OaFf9qmuz
hGcQo1duH5XDQ9j2k/9Yg7LzMuhsXqKu6fx3A2ly4dbolsPWnQ+t8ev+rt5eZ6gWwJlRHqTxAGrp
elONpim6olasS0u/LNz7meFLh5wJe7qeXeerWzfqpizAR6TXQBmEKrTQsLq2BxhKYlJCNi5Kh8js
Tit0or+E1oRbA5w+WZXVzCdlirrMJf3vi4PW464fQP1J5zCy1Pb7UADSh19uZq5D9H73HWgkxY0c
1AFhPUkUynpNRtx2f6NeCa4Xx4/gVgWTgvQdD8tip7KSOalgSNqLHwBttKpMDffq3OgXi4qp8TnQ
O2kH+l1Sf2dJlxwS2lf2B6Vq88o1c8jGDxHQmlNdUiwAR9wVfeLKYEa6H5JTFDumFfP0EzsezFvt
5Vs3KubXEZuEFwUF4iXhfJBEnVmhKnLhSsCwFhWhK+eW9tgURenWjuTs87H67vQIFPCG/HGrlayU
w2UBFmBs8cY7Ifxk58nQtZeJl/NFcfzwewH2F+7qSD/NU1d/rZu+36IIWDlmwLggNAIISxC0fIul
NpXm3rKKSzMOhb+H4c7fW6Wtncux8fejXTftA+4xO2dBgX7c/aNy+ySTQtAS4HGk4GwvjRd6YUS2
kdaXDAqBs1wx0baTbZ+4lTKklwdy8uO+wZUXgOFiHikD2lVwxoujCXNVYWZT3F+KCsDafvSLkTn5
LgtQUgiHXdiXAalClny5b3Zlk6l7iClNBFWYKxQ/683D0ybVPNthN1xsEqXU4wegIWpZaCvuh6Ap
m581dRfjOZ+NvPhk+VO74btW7TOopLJAGhzLMLerpZwwrOguNhIaCUAQFKA7bQJzPDm1n3LiTGba
pQkaklMhGfJW52dt24GHUDsX8u68vtfr1wYER1Ml6S8xsjIV2Ms4so+63fsvWg6rIePKEtXvUYo2
Chsr50sEmVQRcEbMaCw+N40upy8nh3XPYNDUIWKSM0RT5l/Vj/Cmg+9shRgrzo+BKSAFomeKB7+B
ApmJVnF6h8toW9H4mI9a/hsfn2r7xDKT5gmZg+RnIlqIJyV1/P+G2uqlfV2Nvb9Tpd7Un7RBTaST
lNcS4n6BmZTUxywzc2GU7YDj6nYMz3sfmYf7Z/Q1Krh222LUi0IQlXAS2GWdblBjtSimfL7ESjS8
qAx5avsSOjV6+ZpfvhuDJP4QBpSndzPk2eFBMglw93Pft/VTE4ZRQTMU/ju3QLQGYCF6spU7OfSE
d5B5lc65ZEijcQerLrWnXCnUxCs7Mxl2RTpav+W5Vf6BVID7F1GHdk5aMcDBOswB8tX3F3p7KJgL
ghNF6HAKzNIi0RpTSyk1S4IzQpPjc82j9CUg+3zOGLXdcyv6jXBspVZCOwPJMZQRxFCvueietwpq
4I5c9xfFrpJ0drt8jA03JoR73zY8yfidLhqeuD+hczAgEo73am6gGmtElWAHULroRTFn898/3Qeh
ZYUPpOAnQK2LSylliBWMjT5fVCdUNLdDaBbFLSd67MmJj5BPIyN43+KtG8CioKwiuwW/sax+1WPp
zIM0zJdWr2N30FP1MRilz75d4pQKuZP/y/E+p/tGbz83xRFBTsOLSvl5OU1e2H1m1zCjXwq1mPZ5
nuhuMjLCZKfyeRit+vN9c7dh4rW5hctBeAcVQn+QL/0ExT0DRe13+Ke9LJ7UjUflNloRuF9qLSSz
ZPLLgDSx9VFJ61K+lNnUHK1+8K0j9SYj/bdphGJNojYQSABng/6ymBM72UVjMjp/OAhLZkPxADIp
Qe+AzOoyre6izLGm0DculjLVs0t/XgX7F8iHBn23jau08i1F9I07B46HmxWb/+Yd1UO7KnJIOi5N
n84nYBQT5JZGit5x3ZgP5DmZcrz/Odcs8mhagAE4QAT+1xZDv9YRph6Vi1JJzLtaSXhyRn1Md0HW
Bft5aLYilJXzI8pRglIO2A/d/2uDddAoDRAt9ZL38zgf9Mzo7Q9yqjtIEKmqr2/kpsLZXTt9Qj8x
0CcYbcAzL3YUQTnV6WtHuRQRDiaToLI5odVYqxuV79sIRCAI6WgQfIisZgFJkcJyBiiUqJehLbqd
0ug0f1JjOGZoce/IpOQHWJ7iPequ1I7/+BNyQ0iiAGoLSvPFJ+wDTRsryrGXJK2SxxDSqAfNB23S
VVm3h7NpEyoq1rLcU0ZNDKohcPuz5utPGFUUFNFIVNGwzvXdGMbjqXCa7l2eBuE7xY+dnYMK9Aty
LuozygPOLqq76QDP2aYixYrDFVxFVGYAtDDRI1zIm/tCYl3lGop9F57h9NNcK8nPnIj/rON2BzdX
Mn3eK5JqSxv3dO0QU5GG0lLU2m5qi91QTpHgzLvQ6dVOzmD3kSsJD2RqvrXxjK3aMphBgbOa2uwy
T6bopCcMo8oXo6j671Us1Z9QVQQE3StGsPGArdoS2AnyWyFWvggdCtgoQnVkXaWWjT97P0Cwlzy2
138UnY1G8v2Du/b1BCMqqoCymBZcnCMl1p25pnp6gQPIOUP+DzlenDdHp5HnbzT4gZjXc/TlvtG1
JYIKAQP0eoSXxaqi1Luuq2flEkGM/4LuhvyYqRX6jjRb6Jr+hTHRuQC+T5F0eT7bxi4nn+bGpUjm
uHySodc8aLYEeXIkpcbGdq64cqoxYOKQUAJbdZNsDnY3DEmMKzeN2Nkn0FvJJNeO+r2qBmnfQbL+
hypc4m00iDFxAYQffMKF65nDLNQLKdUulmRXe2YztJwRbTveC5oNV6k168iRVjaw6iufEOgY1SMe
SNoJyybYZNXd0M06/icq1W8826nyg/pJc+aR0/U/hUwBJkI5kbYP4FjgDeLHvHExNhmBM08mNdWo
Th+GvP9VNgy1tClVcc5nom2JJq3cCgwKdQOuBAHs4lZYdl6OEXWsi6mVcvdfL1j2ztQdje7EmfYp
eauIo+5biPvnDf74NdPEHhYKwoD62dnrtUapEcMtEmsXyZLKDyC2suRkaVNmnwCqJd/JigZGibPh
b+IeE1YgGCgplFBlX2yyGSRtHuLDL7NkJvu6sbLuoESz/zwHdnWRu7So9398M4mW4TSHG1RwtyyW
GqBYJWuNpl4oFUsfIlSNrH1V9HFyTMw5SzY2dqUPZ1riSgqEBuiMZfNrVErm4xjJ/gD/WPBoh05m
7q2spVSQS/MjAVp07JUkd4c2ax8lzQqi92EpBY/UUJSP91d+C5BDBIzAi9xdzB4wgHD9lW0tDRJG
wNMPUWDyrYu+1XQ3ysfoY1HP4xOvSvvQxFOJcoA5MIpvjBABlmP9E6wkdWqUdYodTAJblPe3ERR1
ZYoZgpaKO7dsJyk1ADjLaOsPPvMfiRv5JWEFAK13oH6oAauD9CkBT+VGEyr1G+/eq2+8Dmk4fGSw
YsyHW7eczge5loSok7Uc+vIXNNig7kPDeAehj3UKlST7mNd5f2jVSHfNLqgfByPuNxzN7eWzVab1
6TOJ8fkblmXK4Qgn5/b4gYAm7nZjBO5tpCTy0ipm7Li2yrBnU8nqlhLO7bPBeaQgC4SJthYTB9fH
IS/btI+dcvgw+Vr/a7ad9oE5oEb6AmSfJ9jQAyv445cKVCkVK4JydCpuqpT6lCEH1Yb2JQuUU1gn
quo2bVwwtZfZH7O58n/cP/K3D4ZIIxFlgxCQN+D1dr7x4eEcDS381RaiDW3xq+97g5qo6f8zoGT+
6b6p29uFejKgHuInoYLLUb7eTj0LeGzzpH6Phtj80Olj/tBVhZUcnCHzH/XUHy592MmHsE20elfB
6PnF0NqwgA1eibxQm4r/okQp2o0TfpMHMWUB3lSjUwuuBbDa9c9Sa79qgbnU77NOrX4xLz0y30T/
ojjfX//NaRIyWOSRUMYIsYDl1HbrRLmu+N30nkkOezjpeciN0VtSdKMJ8l/BbJrH/z+Liw33Y7PV
J8hx33dMZzQ7ydbTsx+0zbsIDMwpitTTfXvLwyTkOOj6ACoASM4pXrxVldlIDDJF2XOZ68kDz7L2
XGj+RQmTPx4HfDUFsTJsNPyH0uX1R0urbMqDMsueI8unr6Uj5QysLy08gLMIpdut+UOBKG/aJQrs
NPeXuXRHwjbtEhgFKGqD71SubXeNMapDZ6fP40gfKoI9idG/zHYDs1NKKMBs7VcOx/a3+1aXx+fV
qnB/HFJ42JfOKMkr3YFLN32e2ll+Ugv7H0VvQsA187shK5OtyypO/Ru3L+aHyeFejyuNZLpE14tU
6OSqPVz6Xjz2/cHugnhXyr5xLEJfcs6WkVi/K2Kl942e1yc5b8P4MJu1dLi/6MVW3/yKxWfum2Zo
+gZdxUkrmuGcauUIgDTS5vrFjKLx1zDrMbQfca1vKWQuzvL/WhY7YIr+1M3gUepnqHUlmvQPM1Xo
kZeTrr00JcE7ryxihPeXuXjgX42BXCMT4vMyeCS24Y0XNiJDrupgCD2wurX8UVZzVXJHBRHbPQ9+
8KQ3rZ38IkQcTnmZN1v3dnG0/tc8T7wgo4VRdDniZs1GSRhZBZ5fI7HolFl8mfO8+pY4wOAJanJz
I8QUcdTycDH5gNOlH6ffKF1r0uQEQ2EFqHAM9rCfqZ8fAI3F2r7Fg9Dy1CVr3PexPcW7tmCmaUfx
Vqo2Qs+1T4xaEW0xAdLhXl3v+lyVnVLMZeBZkKmeB83x99rUGPvKBBd9/wOvmxKYIFJasgjx928+
sGSk2J+NwFPGIflaq4KBR3UYsFHa3tpKk9aM8dQQyjK/Rn1v4Z80hfl7s0W2F3XQ8Zm6np4ey7Qq
0YxXIkP9s5Tz9fAgBw9qmaeTbGGxizydw9zYlf9PWNUKQJJEC6fjIDXBfGDadbCO93dy7awCBCe9
FZP/QC2vd1Jt2jEoBHuTUUGbOVhqsk/K0v4whUPgBv7051TCVNqJWYScCGyIy4E6allB2sul9I9O
WOSWjgUxX9oH+WdHD9MteZqVe2GT4DqMQYkRtGVfRq/hBJWQX/wHcEa4Y53zowKe66Gby3Mz9c7n
XIuso5ZIQ+LaBQLmG/dy5eQQmeGIRLrBH4tvWdJwAqPUBF6rTPG56ab2qQtBOzDqw6t6/0MuEz9x
cDBG6ZlqPki5pX6VQQmElK6TYG8o6vy9FUjWT2qGebS37b46ZENcR7s5kSkgdvMsF7vKFji2HPhL
v6+a8o9F8MQPAojJ/JfoUoHIuD5afjBmY5oqHK1SGU4ML1CyyUI4YMux7R4V9mALgbH2vfnWVBPB
2Fs3+50lkVQ3oZF5utr/DqxszvbUNB1t1+D7ztYsRRefqZiD72v2uda2zK99bkHnJ0pVZOCvAfsb
rxSoma6kkY/QkxFr31N7gJ47nPUfOY7/5/2vvWqKYibD77Lg1lxcW9MKukZz6tjrolDydzLcQLkL
BexQuqOcVhtZ1Mp7SoRNm1fh8aZttEjcdHWMx5YpAC+dO63+WJRGJn8wY7McvlA2tZzd7PR99p+v
KM2pNqh4vNxf7YqTsnnHeVBFZZPm7/VJKsEW+0Fqx14Z6BO4A/iTf5Pa6Z8trTH6Y2aO4RaGeHWD
BVZMtB6oGWvXJmHW4wMnUuzpuTmNO3M0rJSIjWbZxY9H5fv9Ba5ZEzUpk6qqwHwvrPntWGtjVCXo
kY1+RiW8CmbrkmV2pv4bDYP+528MdEJkqjIQKTgwFqcn7TIgOrIVe4WOCJo74CXzfdsU87myinAL
yLG+uP+zJr7um2vhq4wqK0EUe1oL88XLVM21/wQq2fhpt+EWvcCasVclLjH1SGVtsTQDjLneSygW
52Xitx/HOI3t3QxDq/aiMjNtbHjdtZshkLpM2+JzbmBX1NUKaaqnyFMlrc9co4SUR80BCLmZRs3r
FAy2U2igNPvmJ8TDQ/sXN4NOHEdGwNxgzrne25ImeRGUVuI1TW39aKzJOinxkBwKqdFeIvCfW8/M
6v5CnymYAhEhWBJGtLrZRSq4ZG9QanneOwnj+a4ahv2wy+Rqs+O4ao5SOjQfQM55Qq/X15dh35Zw
XntmqDFM2tTKnOwa2cp2rT3UG2JGYrMWYTSFfpFoM8RKDWcR6E1+2+RtGqee0w129SRP0aw9DUxP
bESvK+7MYRiLRiITP3y8hTvVLCfo60rLPD8bzfSoRLoRj2401NPRqKR5fiysVN8iFVk1CuEsdJIq
PAbLwGvQQqvqhbxlN/o5tGojEBlX6sah2bdFoplHZa7zLQHLlc+HPiwNRejVqIEv+ycBBImGWsmJ
Jxl1CDGLQr1Rr+Fz8suIGdSc8Zb7jnR1lbxVr/RCRB+LrZ3Uegzmpkg8o5qGb04+nqdA1cpdWSlZ
S0V5aLeSPfH2LA8N3SmmIfmi4GIWb5MC3jue4IDx5qzIP+oz3paK6mx2O6PCyz7ToAY4Lsudlf35
qwxrMUyvEMHzNC5bqDNDXzaaDalHJTmrjkYJV4uVNJn2nM5o0+/CUdWizg1KX7Z3tZT19tf7m732
dYEDiPTBEdT/4u/fOHbI6HoYQ8zMU7Ok+Gn3jvRs9prp75gBH09/bgv2HRIGEYEAQry25UjQAUd+
jWJnUBnvIiXPv5Aa+b4by+2P+6bW3IBgjaAzRnOBcPLalKS3hCKQ6nu5HyjjPptaKzgwNrWlWLC2
feCpAC4RHFODWjz6RW2qg95auReEtvEvrWIbqcouhxkjR2H3/ppWbQkgNjURwUCzeCfglzKR+3Yy
D+Lw9AzBTfEBvWjLgpRB2xpgW7WF9wQGTX/jJl8OOrj8mMxMvSpBU+shSYbm1Oa4iBMKWvnn+wtb
u34qcRqxsMMxXBYuGbcPkRVF8zTpYxNBEdlwbQYzLpCF66hNjOOvWtfGh/tGV1cICgRYI/E+1FPX
JwTA/1x0KQe/Thr9Xdqm3c/JqPtpb7RAfvf3ja25NDJzuKAEpQ2S29fGMoGRUmROfpzmqXWqcy2b
3EipAUzIsxogKp4zln68b3RthSTptImgsBWTF9dGHbicpUhH19WW6yJyRwcEaaFN9lMZWFtoglVb
YmQa3gZqAvrCFuU/U/VnP/McY6DrazJ+dSiMAZ0qRQu3+m9ru/lKtMfSBD/LwlikW5FtpiaMkdSd
syPcPmkG2rauD0pWh/YjOfEftr1EYs4kOFjN/2dycVpsMMwlGm+5lzUQgLyLUq3/jgZWXe3sSu4+
DhU9mvtfb3WRgmoJp0xzZInPiKu2b4a0LTxTRuiL4e7xvS9FSuz2qMQ/TEqcf/oLgyRKODHBS6Qv
ej7G3Myl4mSFF1phdhr4nK5pRvKuy+rmiedp3nBnqwt8Y2/xFQcjyFI9yAtvqHj2WCEfkdKj/ovY
O/+RKqW9UdsUl2z5ylO2p9oIEAVA4cJXTw3HJWjqwrPkrM72tTmqjJ4VdrURGq7dBSIEQWYOkw1/
Xt+7cuycLqCA44V1V31LFU06N0FWvLST82dwxddTKcCuBBBo9/DeXVuaWzFIkveFh9BgrB5SYBE/
qjTcDAHXPpWg6BNsdgiILfsseZDHcYT/8GKrDl6yovI/xXPTnRlk+5hXtbYRFG2ZW3yoAdAsCM24
8GpbSPr1We64Ra5IBfV/NSj3ptX8RcrJsBEdfXH6+XaL0IS42Zk7Vc+9mr6/vrdiSzuaflZXn4xa
Tbao1NZOIjUJiMmYDhfKLtffLUSpLAnCoYD03rA+xFIXwRlXlcbGE7eS2BKaE1zSj8OTLPO8YewT
v5mM3Oug1vefbDWUu1NamtWpJHN51xqoY+xqPyxkZm3KLXLota/41vrizZOtRoQrNqHRrMkvQZEE
zTHLlMJxExgB5L1TIux034Wt7avYUIHtFMSzCxeW1yYcP7GSe2OXxcNJlZShOua9vAXUW7dD5sd4
HISgy0Zg1WYU9EkVPPhXpfI/J1KG8oND+ecP2U9eL7ggP4FRWXCPLtVyY2ucijnquAlVlEmnMKsf
9REmozS33odF4ed/8ehw+EUoSxrEBN71wazL2ZfIAgtPH/2+ctPBL/ZTkM7numo7cxcazhayavWM
gjUAti8GPJeYwLzSkrJqpMKTpKF+tIu52eXAon7PtAVP3NbmBRWy9GFUefnuH5a1qNN4Y3lx5es2
H7QhTUpvbmL7II3DdE6lJnOTJg9PMwqY/zilL+3/wiiIS4Eyp7a99DPw1pQBQuWFB80YVD9S7dtu
OTADHBPK7GXceLezB33rSVo9sBZy5Si2ADQxFglumQwlLMwBDsemd3KSusSyDwJitvH0re7pGzvi
a7/JJp1ZpiIRmwQtQ3VgeDT6D1VCRRA7Qfh8iOA+f06Ctn13f1PXHlzoznmfTMJPEHPXViMIwQDM
ifxhzqTxFEPnJh8rbSy1dxCSGtOGW101p8FEKSr3pCyLwIWsoenG2kk8aEZU6V8UsrrkWe6M0uxd
0S2Ov91f3trHgzRLpv/CAASopOvltfrI2xu2OTM6CFW5ipISEFa1Y25Jzq55bPoDYgCKoiskfNeG
TKUyCiSxU89KiujftlCD+VwwpZcfS2aSmHwztO58f22rJkXmp8MGQHlwsbZZnTR5ctrMQ+4rCy+O
AZT8d18obfMYtAhU7FKIyuqN+GKJunp1q6wQLAZzqLfipPTQK0uOLAmdwTkwfjQzINkj0VSm/FL0
vpj3mZ6m6qnrYRS9pEOqWBBu1q1mQDOnD2HnWgWjUqe6asLo3USw9+X+rqydMPJSsM5C4Zgi+PWH
aFoz6Cr4dT29DOZPOWODvTvF6fQQZI7z6b6ttStLXwjkDl+BesniNJP9tnmkSanXMe5Y7+UwLIdP
aqvHvitTid85SfzdtufM3LC7dqqBfnGFWOAtwALWgpYohEvb113qfGVOuJWinSKP9RbIbu2MiRAI
tl4xzbksceVj3UpxOWVeA7mUv1cjf/qNcrMMc66ffzcaZTrd39K1pQlaFWoacBDdFLyttACsO0Uc
ailrx5ewnev0VBc2o433Da2dE3F5NFPgUW8wI7xgxpzkZKVtkmqh2yt11J1teeqaYxNOg73xYq5u
JMyMXFVQKkAWr49lVvaIzJsAyvJ2HE8RbFhP9myi7xG1kWXt4nAc/b/ZSpOwQBRp0Mxc3IQ6QbRA
RpLPU2I01Q5z4dMN0UF4/7q/k6tLQyVMBHScyWVtLclK6Hdbkl9TaiPaP12IqGsE/+iwU9sxNPcx
8LVmYz9FhLFMSMVmCh57MYSxuHpZohXJBGOZN1rIkhhynHeub87N3prtKdn19P/eIeXgn7M4KT9Q
Vy3/vb/qtbtPGkIxlmSVTHXxQVFrwrvTMfBk1Okj129lpWTUtQ0YHCqBW8mNWcFNGVnm1/uG17Yb
QC8LB/+Km1vEXvEU80yS/Ht2IckHgnWon82+dcw9zeDmSwOCbd4IElbXSsCFjqUgn1nG7HJZar3V
SpnX5tYQHxOH4dBHSSq7+ocUzyGsgnWLcpULi1uyFeSu28YTCCwbHmGxz1VaGoOAXnqzRkUgMOLM
ekLzRKBz7DT/Ntpho7m9BpJuoxu25iBoKtDzZ9b6dkRDNqfGnKSGinsMqyO64kkzPtkmju8jYypx
uFWiXgOwgOhihAngE9d2OcJUNjAa20lM3b0elK/GGD7og0rVXe7G4F1o1cn3Ou7Dx1i26q9qkgfv
eJiyT0o3GS/3T9jtlvN+Uj1j0+n888Bc+yolGgtrBjToSX5THVNNsp7sNotDhnCgkHRLMCUA5J2x
+XDf7u3Jxu4rbzLPDcMBi4CmB30R9ZYdeprVlyc11f34wMU12l0adbP41GWyEY8uxxEIZ4RNRkZo
DIoRjYUfkWfENhW4Esm028Rye2tOzypF0eGLI2l17dJaMq3HMXKa9Dj5yU/ShMYJXDUey60hvVuX
xk8hAUAwnKbBzfihZTFabnRW5MUVmc3MnMivcojm6DGr0ME5+KM5tidpMEMyBCmzd0ab6Nbp/idY
OYT8CNgFGI6gZEvd/frbR5QGciOjoW/FRLDwVBftf7nWGW6ZNObBimDuR7UT0BqHePIic+B/pgFs
3mQpzSaNzm00IKgtBdEJ1JCAhsUdfZMTlercwtk5ht482iYcEHqpZEdqeTD53V/3qiGBNqexT1l8
efeKSQa3pAShV4VMtcLlm0TDMbXSegtXs2Fo+WzUam0aVVxhSHOqc0SRAqpiuGvKjQ+5dpdA7UAW
J5DlOJTrnbNrWU4Se4y8JoFGzaXSJcsnHfqr4ViZzLlDBChX9vH+LorDcf0oc2oYwWRehZE2yCuv
jVa0aqU8UCMvgHIjfAJ9N/7rKGnwfizyMT2BqghHVxvm/pRPlZlsfMPVs8tCCAjEDKG55HlVI6NT
tKpCNbLviq+WFg7v+rANjOMYUB9y0yaElDooYnM+xFRrdVcZ+8HMAfrbyq+8lNtqf38/bp8Q9oOI
SBOdR/4VjvbN8W11OfZ9p4y9eDDyr6k81/Ra0Lo7mBn36L6ttYMFzzlEoRSZcGmLqxI2pdIoc5x4
LRM44zMEKCps3HU9OlvFn3VLQg9CqJ7eAi0jaBbbsGFVgW5O+xLkbPsb7YVyq6uytn3EytTvgBbw
34UvilO1qSwpAdyjpu/lMSy+SX373zRPVrBxdNaWJJiBiWG5CFRCrj9U6sP1lnUGsAlLHdIDRKgd
VN70BZoN5Nmaj4dHD90THhxgIYvnJjPBwefQnntRGFrTR6cY0ugHlE1R7CL2WEbvEzvsfUbw5Ko7
9VIbXNrB9Ld4a9Ye+Le/YvHAy1qP+kFWxV7bNvK5t1M4+DIC53071PqjkRrqE8iKrt9IudbMCucg
NH3AFS4BGzFNXKMrw9izwiFP9kEQ6A+w08ifwVmhcjd3sDe8Y1Z03mJOXztIsJaDORL0NDc9g6gb
UKCv1NiLwMc/AaYkflEttJkEpbu5BSlftUYd/bUEARx3EbE64cRU+DDGHtRc6aGaRueTE5UTJbwx
+nT/0q8dJ7w7mC2Bz6e/dH1ui54pHqNMYsaUQrgT4eIvW5eZyzjeBU1gqLvG0gDhlkmSRm7A1OdO
VkLd/nj/V6wtGE4OkZCQkoDbv/4VtdJ1c8/8mWf7cA7t5DFSypciiwbL1foCMd375taeNliR6V2/
Tm4vXxmViax2SHlCSwo9v3pD/jp0CA3E8BJ+AdMdb5hbX93/mRO+440TDyp9UuYsQzbX1JL6gFyb
5byU8wy8guQ22nrF1i7Ja0lJoMZFzHNtLmtaW62VIvBM9GPSd5kq+w3sirD/R6c6dqTvll8NxiGU
arPceL5XV0qJAkAH78dN6YxncBoZiwKub5jDR3SGhGiJVKZ7O4dW8S8+IkPAjNuJ6YSbwuw0gL2t
sRVWyrBDT8x4qspOdoHph/vQGq0/bmCLcQsZ7DajsJCJLDy8pEdTbiZS4M26no/7MDMDZy/NXbDh
4Nf2kOCdcjqFCd6ThYO3hha8vdTFXtNW0SWu60wUXaQkq3atqnbqxrLW7gKlF5CFIHABbC2unpP1
md9VhOsj/Sd0kGbd+CFNhXaw7SH+Oo/a5tuxusBXQKPNk0xkfn0+tYRiqAlIxMuzoD+mfeiUOykp
Whg44cLZ3z8lq8ZoLIuuGg/mcpANpv6ggNsw9EJVq7MD1ILF5KowerRww8HVdN/a6mYCoUIbTUgH
LdGaZmO0fh1ZoTfQonhGtaB8VkBs7kHhxMYukiNixT+3SPkRZJOgeSfrvd5MhemcKe7Ib2C9zaG4
aX8btZ+85FU3HJShDze2c22Bb8wtX6baNKWugD3ZK9CF2ufzSBoHI8SB/Dj6PVNN+PU3yxOzcAYQ
7ZsGZTcy1o4WEJ8PxsKfAOGejclEYS7vzMn1S6P/C1dNe5CqMcGi0Hu83s7K9KNKobHg9WauTLtS
qqbPTdL6zolIX3u4v7i1ZIcrYIgZdHg0lpUDFSKmYaBi4aVKJR9Uan7nEpj9kxnKjuTaWlPAXS07
7owKzo/7pte+I8VP6KcZ3iVuXRwb9N9SGYGtxJta7VsqjXLsmkGTPOnKiGxoIKf/3Le39iZR62Rj
8TDUWhf2kiRrjFwaGc+wzOoXpdU232dFkh96s9DOhLPO2fFrdT7cN7t2+yl58Y9gs73R44WbhMk2
qwNI2Y3qwzhQiNrVJkNMeVxK2cbdWDVGmiG0nxk5X7KltVYRNYEcpqDU+sYL0Kga9obVd4fa0rvx
+BcrA4tKJgBoBgjx9UFN5ShvYyNFFSZgVAJu0ezFllIaRo0R/k1A8Yq/AzIDun854ZiNQTb38HV5
o9RV89lCKOeHWYb5Byh9DLedEApw1T5QtyaeVw8p/DaALwTN1bIjOo6WFZMSk5DGVf1NL2z7PYHs
fJojaEnPGYV1a+O8rB7TNxYX+eJsR4Y92Cb5IhLuTHDmgh6tCl4ACug7bZoby4WyNzzd/5ZrfgBi
LYIKhjQsqg/X3xJVs97upompCSp4LxD7mAg75pJ0AAWM1N08OenRTk35pNVxUf7ZzRR4UTHpBzCP
0jjIcLElb4LTJJaAvxht9mzKA/qyAczLqjuhtOMfSiWodw0TY49zZWrdxnVZ7DWGGfHj5FIh5r4z
S3VtuAr9NEr0MXuO/XB6DOLiS8fpapj08ZVzlIzEPmU6nu9v9eJIvRrF3bJQk1MFB9O10YzBWd8A
Ufcc2PYE4jHVnOaYRvrIY2b4Gip/Q1NsPNFrCwUlCB0VFBvgjxcL7avAV2Pu6zNPjnLU0sY5yxry
WgESax+ayUx3kMxvGV04o9eFwg/DSDuZHTHrwmgQ9hOzS2X+XE1ac+ijWdEPQdDNzzFneWuYXGfX
3lTtKDbT1dF0Gtn4B0QNFs6oqSIfRI3hHAIFWI8gSPeZSc7kcavssPx8GHKAi9PfoCCGQ1isqtIU
P+3/h7PzWpITWcLwExGBN7fQdhgnb24IrbSLh8IUUDz9+dCVpqdjOnQuN7Qx1ZTJysr8TT0E+yxB
pSVRtv0ez/Ep3My8nkZ/bG+kA1fHI0ndBJsdHscX482FaWiz8II95847DA07s+E5uge7tETw2G8M
d7lovz9vS3a2AgeFsYvdaRDG/Uwzg33li+57ro3dXoxufqRafktq4MqSAdLju3A9IVe9rCIbgwMn
tLexRahbZ9em5hg15viXBBs2Bv1heqtbLRW45WVj1+nmIrGaJdgvGJWHqd26ezvDOsE0mvrgaih4
tZD1jwjvmDci+evvY+TtekQxg5TjUmgz8cspGJo52NvppB5n/hsDiHk6vh1Obo1ysfHNNEhlJ0dG
WWojps3oHjIXR4G3R3m9C7dv2fYfD12QFNu2+TNEz4YlGqsP9qi/bqaKs02hBk0D3xnlPh+HIHx7
vGtftUGrKMZsXcRLORmIfV1vY423H1avOOQrj3hqmubh7VGufdUGa3bommEycDmKnuiiH+vU3/er
755K+IRZ2JuNB8zAUjwogOD87Xdh9QOTAAiesbnaXYJtdG9N5DIa5WGd/PZhdFX3APW72L39Xa8O
MQkSphfm71DFlr9YrbQ03NEqMb3qVrOLdJc7dOmbYg/sqbkx1Cs1783Zi3DLbYZMCmpoF/tPc4Wm
DSbeQUPaFZ8qmsNHJ5DaGtWG6X23azk+E//zvTX4WRaOrZM8je7g/pvWg8R1CLlV+8Zevbzstl8E
KQQAG3OMePvF14u1wlYgmctDkA31ubaG5m4hVdzR9UE73l2NO4Wu940axrUp/3PQbav9eUDytO0F
sjgHFGz7w2j0yS7RYDVMBd7cf7+6NCwoJKCcsimWvxzK6ZldLWMoO2tzpHcwOMV/e1QNRfCiEf/H
aLhhkJmBROOFfzGaTEqpWbLC4mPIYZXzQPJdCrD+4B7gCnS3pA9fHUkWb3uNbpL0tIEuNdEnrEXU
WDflAU52/qijDgZBCumZAtGJQ114f4mgMn4b01mENISByVIuuddAMZLJNrkFlN2ZSJLOyx45kWbX
pWRlb6/bRY69DQV/Aj4PKdiG2bo4KWZmm2kTTMnebrzU/zRBGa5PTpm1/dmu6GZHFRYjpsQU3cHg
Z+pmPMfe/gVXNinvwg0ly/6hn7qdnD82qW6MVuoVUtubyez8Snq3MHZLbYnnxMnb9kZkuLKS1A/5
TB1MLri7izqGnq6QokadTKJsF3A9TY61zuhtoP9CznOAQFm/ihvIztdzzMHg+UsCw4sCrt3LL2yq
Emkkf4M5zLUXmfU67sRsysMKI+iZPSt3Y9pnKKiI9MbnXo686cP8PiVbsxQhgYs8bUxcHKGA98Q1
Jg7rcXOP+J4H1vAIVQ1SIf6WQxC5Zt3HRZkhlPh3K7t1/Xl4bk9UCJtAQF5+d194qZdgCRrrte/3
EWaT3U/cS6z9RDf5Rnzd/tafqfbvscA+48ZOz4an8cuxcmAk1FKyKU6Hycz2/YRiCvLBqjtXVm6O
u6Ari+K976bzeSya1LsnZQjSG2nPZZDnRwDiAqpHAKRGdpmnWplWlWVQzDHkjvaUBGb6LiiU/74Q
Q/AOPMx4cGozeP/2LF9uaUaC7M+jcdtcG1no5ZeP/JrVEyCosg6Y6r9Q1KlhHQIYXuNeK4x1/NEQ
RrK/6zJQCHw56var/ji1fplZJurMczz3xVp+NlavcnYzGE/ni+1CaY54Vs8f3/7Sy0ixjQlyBrmG
rTnOQ/XlmLrWOpM5VCputGH190gsTdMOD7TSCP18mG+ZJlyZWBA7ZHu/DcV47b8cbhKUcsmUVYzX
mnucnDH9VNrc25MyMxFJVeS3UqTX+wfkNx0UxBJdsrHLYKwZetD5Wb7GxkqkCB1jBKTWDaNx1lNd
c08T18HjiCLCjdbKJb5jW00SMkCmPHqAh11CHPBJ6J0kV3M8pob2ye8TKcO8zj1j16/Ns+l3Hqw6
8JDPyZC4xaG3M+NToiFccwYvOd6ynnwdtcjciBwGcupUfy+ZE8Fkj20zZUvcFTL9Bic6vStb/V85
t9oHDpX3hNJx8Z7r6lZh7XUQ2VLGrdGKfM1mBfNyxddC1kOndXOcLM1yMHMr3aXAtz8DlDPumywr
3s209B/sZB2eNMNF1uztDX71w0EVo/BHKENS4+X4yQRW2vFYBvQipw/oygc9crkTEh7IerhrlKV5
9bmzuupfIJTt57cHv7L56E7SKSFDB95/qfKVIZEpk4WPr7JV22M6Uz70wWJCdVfTuJudccDwT+9v
PO2vjsojbtMo2oD+F3fEgjQTKhfeHGdtlu+V7anYw4RgZ+ql6Kn1j82RmHnL6+sSnLhteDS6Nz1r
e7uiXtXdDT1zRhwTQWOg06825h/gsbyNDDcLnutkyfdTu6QHp3SetC3zM7CcO/4fEw5kgiuLdywP
o5erTQeQqInefaxlyfQjQNgry/SMhgOdzfdJlnfvRy0LDm8PavNHX96TfDhY8u0dsrntXAyK8sy4
GqO/cOH37lFDf0SEaIImv94e5tqyklbSfUZ9gem9WFbo+JvYdIUS97D0RC9PoYOna7qIFjP30sga
SuNJ4SUsbuQBV+6IrZzob/EMleDLI2yraknKvGYXe0IcknpMnueu/9gMdXNj5147rIzjIiFEuRYw
5cvl44moS3OYlljgmvJx6JT6ZLalf9LSypwPnqfkU2r2AW8vmNI3AvaVr+Suh6mHHB+h8nIVkxUv
S2q2KjaRYQ85QHNsTkXb31mrYdzyEb8SFanOEhAgdFCz8i6ueiur/DXNBxUb/WTyBhHWLrNH88wT
GyRVXv8ydd/6z12Kj7ZViJ9/vZF+F8ERE0d9D+HVl7Ps8ohfJ8NbY3tKVHIgp4RGF+aiS9JoUTLI
7pspl/rOA897S0blyof7EMu30jSQDZoQL8eWVgEHs1zWOJtS+cFQQSMiHivlBNxT5SC3fQoMfYHL
tD5qehcW+dTc4tq+Mu0lUhEbIaHytMbS9HL2pV0mc9VrLHXgT4zUBI62Sy1Y0g+Nma9NNGuqarOo
oyPURIi7pfq5WY1C7KhCuCaSu0XW7e1Ndv673lR5F5d51e6kOXv6dOP+uhJckPoEooFRN2DVyzRi
BSOEvbm5xHo/q6++ndiRp3fFX/b2t+BNLxrOlMXhIxm82BOTU42OkdUqpr5QeHtj1eu9baFvAE+l
Lprj4kj9xhPu2lbYFIa32gaQ00tFdOSVRVGYao0DakO4MPbT9LgWmMM1CFo/QYJyq3Ax/B7xR93K
HgvROfbu7ZNwJd7QrUU0BUAKZYjLZoKN3oA2OoUet7NnjKHCv8t5CMZypJhWOOK5SEc7i/zWr3b5
xMG4EViv5YhbQCUdBpGGWd7FzYFjQl4lCL/FvpXOx6yo5dfGpo6F0E++7HMXpHfoFGpITv48yRxl
2XVSIZ4UeiiDUt14f1xbEBQNSZKBO9JTvghK3HlLa9SZHhc4XURDH9h3g1BZaAiz3oPZQ+kQxPQ7
zc/FU2J16Y1r9Mr9RvOc4iJF9K38fDF8NnsZCGTDiCkjej9ruXr39Hayu0oYRhuRI2ftzlWbQ8bb
m2D7uxfXN50eSjY4DmzUyIut72tmlpb9ZMSusOYkR4BireRjz12LjEHia6MdmcLLk//eHvba3kOM
i/jPqeauuxh2sfQmNzVOVaaV1g7xHOuDr/Q+MjRIaJgVFPt+oT9oVUt1gyt0LVOjecaJo0VIyf2y
D+voNRM7D2s8UYDKI6mXMh942feG97EKSlmExQSn/duIOFR2T9MfJGYJMR+ZxMT4a9uw7QDSyqNp
g7MU0knWyyvBbuwUX3rBldD0OF+WeIfBmMpCpYt5p+Z+DGd96o8IawZnWaDnkrS2Hg5WdgtwdO04
gifc9Bm3ijJN8pe/BMX8tPAdfkmjTd0PJV3xYykXLRqGND/larF2nua2wGVkTx18zVV7F4wUQow5
XW7F/SunAbghT2XQEChFXoJlM66vwp9N1ghJs5NDbW0PeWKdd0hXikez1CH3N03W3TiEV3Yl2BkC
0m/w4Wtseea2Df1xFatAG3S40K2aopLaTLpvXb9xECMfsCH0k0XsCtug7nfjvruShlFFpEtDOxl1
osv3uqVRe5NoOcaZ0u2DSNYu7H2Ir37tGX+fbW5+IzSs0XXDxvHiBNrt0k/ZVHIBYcMbq6GAMceJ
FOFMwHswBwxIw0EVZY0yhWV1x7fP/9VTCCqAY0gaRmNqW4o/yj1a09qDphussDHl0WQr59EwyrIN
fUzg7xat7XYwKMSTU9s8kheq46HTtVDa3v4d1yZ880PlxQYYDWjYy59R6W1nOMO26W0Db7xG5btU
KBMr+Vy78clXchmKMZRDNv1yUhrz5VAW/jESOpce81wy33VuNezN3DDevf1BV66xF6NcxJO06wFW
jIwyupXxZVyq5Gvjmf7B6H1EJQ3pf/CapDoDDut3FlYaX94e/vLgQl9mi/IHf6tPEahffiRpXO4s
/qrisk+CB9+ruq9ltxRfdFXnBTeJGTQhctD2jb7U5VdjS4VND70NHgY2CIKL9k1N16Y3kQ2NwX+u
AOrB2gShlXfqWNajkDvl5oJSqeg+dKM/9buqpH51g9VzuZW237DljjBFeA+/ilmBMQ+BKg0vVn4x
wc+g62nvjL4Ap1GVg/eXWDESR/qRPmpH9P2pxV++FqsApWvIh16ckq5/quuii+ohqWN3DeZ3Cj9W
GID+LZX6y2zh96DUaZlrltm9jMupLwthN40flyCIokD4CljaOHofWrvsHxEU9Yb9324oONvIFQMF
Z3nJ1F9uqE4MLF0m/FglcMV1Ocp32aL3sSO1Id/12tB+wIagWW/cBK/3McP+ZplSNHPICF8OW0qn
dewq8+O0MJ2zYUkMsPPJDt7JTJq7ulFepBJvuRWOLmME87vBpbbG7marcAmDaS3AZ1MesIeEK1HL
8bIg2NWujcXN29N6ZbMyEAV+MP3YG1y+RO1eJmOKTnlce5RQUH2Xhy5xzHMNX/pGSLg6FPAGggIu
I6/Uqoa2s/NgLvzYWWX2MPSOCbGuE9Fspu2NzXJtKO4zXrX0/3z4oS9XbYCd5kHYDGIhne7B0Kv5
AJDJ+TJP3i1jtisngW/ZOrgbwoEWzcuheNEFaPTXQSy1dHrqV4/jh3p4PCdp9jyIJTi/vWDXdgbi
JUDeqQ9vOI6X4y1Gizid1xtxkZcjjIW1/JmY2XRjAq9tewyGaNtSQtqAvC9HgXAEUISsLva9FiNw
VQ8DWBFvdM4CFnJytJykOU5W7t8CWGwr8+czZNv4m4bghhj5XWh7ObCXDMBaZWnFwhyNNcT2UN3Z
4IhOg6MZSQSE0DzWrq7uJQbbWpQ49U3w7WXy9/sn4GYJ4Q0JolcvobZh7wSpa8az7GwobrbX7vqq
rQ59vUzIVbmVIEso8ipczYoO0dvre23mvU2zkRIn6O1LVvNMOOhsO7ViLxtw91tEf5oaDkiuZf0H
lWt+OODfe+Pxd21TbZF1+2hkBC7PC+gZjYJUZsQWeve7nMbbP/nYdt/e/rRXuR4zi1MXxWFnw72S
9L1cXL1p/Qy8vxk3TVDcNbRZ9u444IOmjeaeLrkHOE0Tj12Kd3o1qrXdDXlwSwH6ygTjYWgzxewx
ZK222PFHwmk66K2tdWDEi2NPdrrH9XqwI5RXaiOqF2spx/1EByo1I6h6nJEb1Y4ruwtjbyq7tK8d
9xVXLLcmObmDbsdyTtOHvPaNj2k7eocMna0xUutS/2t5jbbzfXmrrnwlVFFT2MrzRMVtIV5+OfdJ
O6iys+M8h+lwQmdPOtEAOeirNSyOyPbdOOtmeiOUXInF6Niw5qBbGNa/SMmStAv0GYGleEFfbJ84
6/AegoYPg9tyT29vsCvBg3cMb5mNsbqVz19+IDoQqZiFMGPNKpr2MPbm7O6mPhW2A0QWXc0o40Hh
PM221uQfOvybz80sAvH3pwnhExaXqWahL+cZB4ye7CgwcTQOqiAcc7va+56w1xtb6cp6ovTBSmJW
ikL+5XHy1Wz6g51b8ZgH6X8tBak+XJ1u2KeDP4cym24xoa8cnY2VgHgPDTU+4GIDrT7CTq3ZWPE0
6+uPai5p5A3ru3wS/hF88Hy/FkF9oxx37SM5LzrX+DbwJWLJNieJl29mxdWADTYFQBvEEKhWw5H2
nofxLRj31fFo0bKDeIBT/3i5h5CDI3ud0HjNCzvfeYm9wCLrmwgF0epIAiPPb+/ZK/GA4gY8Z4aj
DBxsv+ePcFRyExR4O7lxlUwmejyjkQbLtyxTvtzjFW0s6SkZAtq1qOZn2nKYkfy8BdO8Epgp2YOQ
CqADbwps28L/8SNQUWlFNlZu7He2L0Rk1EYmPs219Egx+rzT752imCZzPwZFU3wE+oEEYTSYrZJh
lSzlrfT39aTwbMK7jMcNJeFXupxLgD2Iajs3biiPV/u0HeRdWThTlFp2+a5EPuqdP5TBZ99q/o/r
n7EBaNMSoiLymgMjV7hNbK54rtZpibhLkKtMZVt6kaa3Yrqf/TGfIspvRhoOoNX/fXtDvI6XbHZU
fLiZ6FwjP/ZyLVZzbI1cS+wYR/LWDtemno9TvbpF2OlWdSNUvY6Y22CbSCZQVhAR24/5c+ELk5vQ
bpzYa3K194usOZRd5p2sefhAApJ8DrCFemqsrDmuciqaGxHs6vDMMeVOqEPwfF8On8tcOLhC2THj
qXswZVrY1U7yfs4MRCpUIh4zSSNgN3uVWEJ74AV8I926OtuoK2+zQKS+bCwFSJ553upxHTt1/VHp
1fvBnNtzviy3Dvq1kWDFkvkAPiF7vzjo/doWnZv5dqx12QkLiuRnmtv6wZ6W7C8reiA8NswD5Ca6
Q6zsRQjjuu0ahJAcwCbBIJ6Ri0IC7EDfv16e60xiMrnDVTj4CiJTT+MV8eDPf7+FN3MhLj+8JF95
muVWWVQOkjVxuc5W3FfD8l7POhlmHYZUbw/1OnPdunVgsumZbH5527//sYFLVVqynQIn1lLE2yII
6oCvU9dqvrw9zutrAcVOKjrUxbnVX93pKw4bwhadF/Nezg6Gv7xDTHrKwjLRrbBN1luFrGu7hdoZ
agmEPyo8FwczFdyFnWS8xJ7UEg6DxWtonJvm5E6NuLFhXt/rfBxs5q0IwCV02fbUOuF1PHO8mBaf
+xmW/dzHAXYw9S/lL3b/w5wRXA/7ZGztG7fftWklwKAcubXCKfW/XD5/lLOjl4kb9zr97tB3ND8S
reNEWl0VZWi05T9/v46kSsRX+pycke3m+WO/9FZn+m3quzEKS2I8+ZVV9aE9VunT1NfBvIfwdKtW
dm12gcawfUi7ASRdLOXUTb41Kc0l4xfdczc10ynzOvfJEbI6rXmqD1Hl582tuuC1O5R4Rj5skVW8
crohbpZoOLKDvN4GXQCukQdrX1b3RS6KneGMSu1nRHQ+LFL/S8cKrm0qIqAbsRshdeMyfTnLZou1
WJ7lftwkmoyytdL2eZ3Rue10jP8wVbyxja6cFggQPnIKm5zvq8Rfmno7GDrjUdR1zkDs/HvkpOrv
s+UbN6q7V3Ysu2eTNtxm9lV111t4xNqdojLnCmuPuR56jgmkjrUyJvhB3i1q0NXxqDySniGSRkvq
5VQWU5W4XkIBshmnDkK1Fjyubi3+WXU1PNbldAvYfW0qqSUjqWbBqYGs9nK83Jtw09aUC0SyaXbD
MnIbF0A3F0tptwD6r1qNpHebTuOW20OIQ6z75WBFU4uhCtIgRn3dOYx1rn2s/QLX2KZTh8Lp+8jW
rJIo66lpZyBYmtL2d4wvFGWtG8Cn18eFn7J1/DZJKdovF4HBzcmx6YMEXFfo8kIfyr40yjEmSGxj
dXYNZX227S5tD4g9ND/eDkqXAs1bmgstCxw9zhagRK2LW8zs/dTELzeIq9XUIck2zRDOXjD8GPR8
Av9h19PZDmq515JWk6HTelggOsFoVztlT/6XBpOiJ0/zb51jGv/bUf2jIIc0HMkwT5PtbNGzunwP
pZ0QZdtriGkaJuie1ilLK6I8No5RVqa1BT070avdpJT3rnd46Idjrxa6hxI/P+Sw5r7ZOVogP+GI
7Fh7mYEDiAJL8q6yqtbpd66BflWCEImzX9HUsqJlsXESRkdr2cEcUevnrc9zMkSladHsJIWlIuRU
zWWMiiJAcSeqbbMyZLSgfpXKcF5ro1ijaZjy5FHWNbjPbLKw3gzdZmmMh0YL5kAP+9QLtJNd2DhR
R0lteQuSNpWmUpyD/L6f/53abX5PrppmzUUrtp7nj7bdp/nDgmO1PGRYVuvfqCq06knkbZOfLWFr
wVdnzjz/lOiK/mE4EP2NKQy6KRmOLcQ+DLPMNQ3qO9FXE8LaReqmZ1cXNp43k58Yz47fAVcthZxE
lOXp4q5gX0g+UDnUmZy1LNd/Za6rSoaGvRbirHoT4lWg/D4/Dunc1ffKF5P9lKWYEMT4QNv50bSH
ykfa2kQxLISnXJ86EejVuYEuunwClbHUUWNUfbI3A+XaCBD2qjzlPlXevYVphwpRqHCcg9YPib/H
DsKoIzo/aYerTGoO72ZpmOsvRI9M60GbHSyn4fBWOIIFjqr7R22BFxdOPq3IZ+m62frL0foyP/jY
rGQPo8Tr4bCUmj6+89KmWo+li6b0Dn/7jQpl1DAAYlBpU7qcwa6uQdRX1eJ/xUWyXf6lo70YqMS7
PArvKhfV4p+YOjSt2M3jrHJnP0OWtqO2w9B2CA1r7aoq9LMmzerQszpLmtFCe21TdW4hXH0yJVJ8
uEon2tg+BJUSyQ6vszEfw8pqU61AXQk1rvvVbeisae0yzicTxg//21rlrcgjmkFulj8k6+j1D7kG
fwwTVldZlbHLu8ZYTwutLGyje8Cc2mNqbb32KBihpmcReULefYEG1tV3BsJA2oFKueyqfVBpk330
VGFiNCAspKfRDkdWYZxDQ3VzNkPwXUHE7eqe81mHzZAI964JPJjAK/2R9oxo/xA8GyK3CjcyJKa/
j1OSpsOvNFnLPEKPpBiMfebWchgi7LzB+9hBhzCDqyUaMSmYZ6Y4oiWRIRJttBmtup10VqPZO8W6
rPtGA04aLlILvB8aCkobrtBoH/pJFW2YGOUYhBtXqP5cDtoi96MQaPUEPHGpbde9KD9TjvE1JN+T
URzWjr6eGVlm5pqPHt3NdZdMg23eS8ftnLPyPV5Ru6oFO3I0VVJ335Oa/sBdU7v++mGupm7JIk0N
0giLeS3TXyLvJYge3UjygFS26PRVj0xNd4cj3PkGwJPmtTjurNhMJ4QpX6biVOidJ8/wuorqYdEH
Uz0PjhqGGahqmgTx0qfOGtZt4dm/ytbE7jzUi3kqwtwKtA1LOnl68iuxa039sEQr+s+olS7irkeK
sXyf5ikaNPBoUvTBKDjZlNyRLAu7YLWD56TXpX6XQYdc40JzB9M8Z63yEhEOLX2DnZmOqIIcascF
KoHgcu1+z6xOS3/mcuodwEF0LfeZKQt5LIXQu4MpJzO9Y3F78VOgE9E/4A+sgaxz7VLnLKDblM3/
yLQp1wO8Lr+oQkM603RKZ9QkuGH80fhJaV9P0xCBSl2915Ke/8ny86Q89aZCk6+kUJc+iaGT06OR
ddp01sVQL5/ZIJ4bWfPSycjt7UEcJ9dYulNmTnp2UqMwqrui6ZfpH9WiQLLG/ZjSdXKnyijO49jO
eO+qXEwEKaHRCzLTPjd+TGAXhnPhd408LKOeLD8awV0S+eCQ0IN1W3+T7bTSfhPXnoU/DJ/XoLWR
Jk46G9qFnma2/h1Op3DumkwpNR6qBYGsr+hWod0w+1wKxoEbp5bHQLiBGDAIg8y4z2BLjF4k1qJo
oyKZZ3Hi+uu6j6hatMNXQHK6aveuRIn5+6LYPlwWy9B4vG+ALokn08gx6Sh90GePnptR1pzKGtlz
Wr4L+ifIn7rtudZlrp0Z23M/rLOa809Zyqk+6zxOl5PQzBx8uOO0Kg8rO8jvp9FNRh6lg1/9cFzN
nWNJC2QT+R1L5Xym+F9WX1UlZtfEAZczc6odUAot92U5GMeyc5ScQ0U52z1K0D7je8rLdrsjWW8p
S/bCEa4IQajxUAk6MILPipJ2s28KH8xBWDt16+OV2uYYPAkS6IeuwMt8X06+Zo0hSOM039XwpbWo
0Xx3kOG4kIGGElWQ9pQp2XNZdMBuI9bWRD+jzm33lOJ+soabe0sQB43eZvsSpbTsm+O2gbqz3KW3
5/1i1d58B2rdD77JYdLy9+kUmBLB1kH21qnvvSQIl2GEDhRWnSvMbqdzTrGbx9vik9RB+t7L1U60
47Q2eZ7tQfrmnkDb0s3XH+Uwi+q/oe90fmFLkTt4xsqmWz+3RWaXRSR4LK+Rsmvc6qLFHllTfNeC
5WkdA0sd8E6hsfSPBWS1syPuySX5kNiGdcC6pRtBlg1LdmwgFZqPaa6yNqZtBjt1B2EjQVvI2Gak
Ajz5i6jULPuxrasdogQwKpW5onXdrGvVPRedxlKpGbfFCGSN7oSaCJz/qqzMP3h9n03c3Fg43Uk5
DaRm6SLjclHJzy4faMBrOP11e5V5mojwT3a+OYXv549CNH55rAa/b46yKcm9dQQsICmjO3SAlYkV
oRSJSSkU01hke7hUmse5TxyP0XrdP6p2SIxQTOP0K/cletS+n+bfeytJP/eW0kE0pt5kHPJaVsjv
pInztFTrXOzBf0gkccpRb4MjTBW7PEjldfJ+Kes+PRmaBLTZ5Vyjd3XVzB8Wy0qW567zteBb0pRG
HkL4dd/b1I619xr6l/PPrsbQw2iNyYpcJ0me1eqwnIs1OUas67X8VcJeK6PKFvaHYWytZ0ybVzsM
GjPoYnQPy53aWDxnvdWR1RDeMha72hhdkmDUPEntMLVcIpUqoz0SbVPnJMxhsTGytYYPggZAzqXA
NP3bt3bXR56BIu7OdxOZ7lpbZB+SiQ0ZGZ5Wf8jbTvwqfX9MjmYgW/V9rT2r+qVWlEkj5ZUuuzkT
hr7skCzFZSibaVp+J8GUwTut7Nr582iiigdoN13q04rmDfKetVbU9+RJgiL2UJLM9FzmHal60nnv
uN5y/W6mL2nvAl/ZMkSC2NcPOdt1rUMrLbz/EmBbvMsCXobHFNiKOHYF2XI0qzYpgQNMtnw2e7qH
99IQ8/zV1uhYhaKVc7PHMiMNTmVLv4Akak3TYyHd1HJ2XW26bB/HWrw9EHMPsy+FqVBgEAbvp0nq
+dGwU83NSe8Ctw3l5Ojvq7Ja/i30pp52Dr/kY2lpwbjnCrPN0PWnST2tiTICHlA2aQJO8ag55bsV
ZQIROVXXlbtSTWjy01mus13RGXhla37qiVMLOTz4xvVZO/uCW0o70kdb1iRcdb3XdnMLm4s2tV83
x9Lyh+Qx60sr/VJ6vdfsZ6EP1rGYbb2NVOY4/QHJmXx+GFQvaSaJZmh/UDCR1V7zSq641CKcfeuK
tTXPG/wvh1wwL8EptWar/WLZk3vEcboH9VNbStZhXS5ltg9mN5+feVl4884aS78ApdkZ69kUsD55
KCLzXCax3vpFyrG2Cu+OCALKNXR6v3ejouzkIS1UMO3cOagFM2qOtL3NpU52eADNXgRPLuuOKyyr
MbT9tKy/tBAPpkOtW2LdeXKRalf6bYJDD1Y5+nnB7c7dm1WP5mghSriEVumk6uM6956OE1/Vqqhp
US/XOUKkWOmJd5Vaxo8rBVQwFICzgxlU72CMtQy1wk2rPHaSxTO6Zz8BA0+26dpZYZ/NZtEfWztn
ry561QY7y+W1xhsrgRQW2fYSOPcL+D83zMtuzSKZ9FNK+CmbKdyyn/khh7yQPPaAA9KfvdG1zSYT
CbxVyswbn3gYpmu0WGMAoyxI04+l54Lf45M8bVcC9/rhA5Dn8PWa9VXZVr6cjS6paNSY2WydjVSO
/Z0wrRTjOF+VTZjrQ/ABmUbnE17l6rtDMquHSzehhNlIJXxIJYaq9hxjq49KPsb/gdGdXkSapN8C
n7RaEUAXpXW21sp+V/PgokgyGEF3Vo2Gr1lnNJYbIvuh/J3o22EM80VDIzXxg6XeaYta/KgV7fQk
SwOIkJEtoBqqIjHHuGxtRUCA4BUW1CaLnTKsPgvbzY34tORlakVZK+yvVDuC/NDm/mhFaS2aLuoQ
xhH7YhXgtyw/82ycdsusCRu/dhUehDX33FrDch2GRndD2xz9/4JpSL81GRrooWdn7n96H6T/MK9r
Hc0FQlJW0AuDf0rUg6NtqAS9ciaPpCMotL0I7LQKTZE6X6F/OP9ly1RPUYa1iIrcYKq/l1jPZ5HI
iQM7AOMtzx9RNMl5LXSJYW0Letj8H0fntRw3joXhJ2IVc7hl6G7lZMmyb1i2RwIzCRJgwNPv13uz
tVUzY7daJHDOH72uDlB7gqbkyq8Z9ym0953UIynhb7Bbm0xbCOY9leRT/AhntpO0dvewKfa2iyzU
cVHXZhveTxyzm26n3LLUYnGYRvpl2Po5yUoQjHtrJbEvXXvtLIX0D0GcO1OmlXrLcU0n949SZ6M7
93XaGz04Wc12UmXbOCdRSihk9cQzfsxpSHqiOZNRJ57CtrrKzctgX09Y4+naZjBQ91R04Z3dfW0+
sfGy+G2lNMADcieVWxDy8UO7zThmW+S3/9jPRjy+1nzMl/368t2v1II4mSPrmg63NcEHnByL8xx7
piXcwE7WZ8v3W53Xx0Er/IBU6n4jS+YBy0THtsoJSdKiWKZvd2lCuyjptJoIRrLGs+o5pHOUUs2S
RRQWcFvuRMKmnWAvTq09gTU1yUAQ7BLO7rdV0w2dOQshKBlPWTdnK8G0rz6fzCnQeYmqUPaxm7yq
DwLxWlCLKG1r3f+YBnff0nifuB6qhYk+F2Ht/Os9e19zPTpOkzeAjnwW0YTczYionrW3U/E1hFb1
Z3TV0GLKbW0rZaNF6R7obssZKZU4GbaTB2RWIKBk8gZsdDtuh4LoqXDlzGixi8SRCn9uI1u2ijFM
sfiG6gOOfAhSLzCey/FsvJ2kOxtt5dYgCyz3haCxZFH8gpslZsKJTcVS4HiNLvmOryOcS+1BlY8q
/C+yrgbT3j3qzG0jSa3IwXtjOx9ttcTX1Tb4O9WN83tv4y1PZkxbmV0OzaNeQVs4Tcr4hxTHXJ9m
L+TGrVD7yFSiuQEEGY33ScKq02GjCCb2csCDC6/Z4OGLlk6fLtuye2njST/KB9ccgj976wuilSY8
+h45cymipWrLHSPGjm+HeyJddscpMbD1PufncIQMoRE1GVcxfbilpWxXXKTCWWUaTY0riP8b+z53
hth+DOtF2dzONomWyKUTNxNhk/zne2Mt04qD77N2q6BOwzIiMTGa1/GFAUiRse1RSZoeIUXKqcs4
sL0gXCwRBxx8LMmbKzNPeR3Rp+qwmHqmSW5ZVHe7/xSWqHn5Rhz3hDcfiMvp7aDMg3qo/zIyuLhu
pLb+28alDYq9m8O3gVu5z0ZdTSzYdlx9240aVQH+dPzu3VGPea9Z21JV4UrLDIUtyxuiZdE/cb3s
y+Noe/I2WsP6rW7mWKdj5TQPmlt6OJkYie9tpyQfctCRM8Is6HIqxNCXdINuqslor+kCpnsP1tFn
kL+0oIlRRkq8aVPs3GGZ8myZMetBJKoTUrZuPPkAT8cJAJGtZaQtNqV81HCxj2tZcWVarcpEgAO3
YLqYm7sOjLkubNiU5Ie9mhJgM9w6NkWyo4/NquNCklbJ0j+pvi1cbTcvYW359o3LG7Nl2FoH/a+z
bFTRYzf7+t6RwPs3pcZ/cClrQ7NpwjAw5fT0zm+TZxpwFzKWEFgMrgQRZk1WmTyWiCV9cv2HAybd
SfeBhAZ01lRBnMW+UGBxrLriX1GRL24YRnY7i3vL7KntkW+RQZbCMzkDjU+XaSffLSNmFI+Oqnz+
aae3daIiaTv6B8syg8pXhgf6gejlsi92gwCwnqewPZPf3jRQIOiNsqsJMclYydc6hVyvlnMv9cD+
lcxb8BkFTbSeogVAKOuUbvoUPFSpf1O9B5AJFstn1og46vMhDkjATE081DEPgD06Vzz4/1OTNj8M
S037Eht3+3CZ9KZsmkL+qkHR3fFQNSDr50Fo600B8bqpnPu5hn1ax2jMVmM5GLHGMvz23YkLbiC7
pU9lnbADD9Rz894j6yHilLVoz4y7uDdToqQ8D0guPgR6yz5bBWZs6QajOZWBnj/mNmkxhPKkNXnH
wteTHAKZU3DTgxl641JFhR/10VNPSQ0vcLUp+9SGHacdx/1URElttRm0wvHqSiv+tIUVN7exMNp5
dqXsmW/csRIFtuJlTrlVpPdwhW0lrYWHMTcRYqzXGr/Gkm9LhVy07XkpT45ZyUjnldZbllQsvzcY
UMpnaSshCz0Fzit3biLysreHz2XTgUzNNXTlrqa21C+AV9l9ks3zXjvg0jqdqDX+20bUfFC6wyGA
81lP4BG14B+KqXK9TIe+vKEk0uhM+L3+5ndvfWmNcTttmQe+SatkuxnGxnSpPfs7PIQU9TX1CRLh
lDSdaApFQqIommEb46yLlu7f6JlpKSbySrh/zbE+jirw/vrXzSddDPvDmW2gF5DE3Xg7xCzb+RFX
bplv06p/1f0Y/gnhAr9Lpx7/iMQiz68srdlJbeO7e8HlwlTVLD1o2NITp3LfUhNV0Gu4jHkLIMDP
zFqXTkF7PHXrMveZao7ghd9tdPAy+8OHL6OxJa+kuubSVmvw0bPtOFk8Ge0zvoaRzvhs/XgSTNkA
h0vM9VUSsTGko2+qvdCc0A/Xt/Kd+KpyzmKcZn1RwmWYUwjS8yb36JpxEGzvc7zXe163vZGXw931
GxqWocr9WZlnuXDDFfEwanNXgwofBXsWv66a+IUk61cLGsil1E/wta9+k4XkGMyZKqW3ZRMYyVDM
FBCpNNGoyNJg7yp2NVKV+Z6rIawzo3zz2Our1Ktn9t35pTaJBCtY6iiPZhnnTbcSmRMSn3gCTHDF
ybeX/Z/DnR4W4ujFzUrIV5sPO+wIpNxCos1WVsAfjT9WJ+0PfIMDqbNjOsq6etNjCKjOszt8js6+
Mytt4dZmPRGNU6r0ODwbWUuZE0TevEOz23UGw22+ypXNKBddNwfZ1Nbx2z5KGZ2lkeXvZLS6282a
lb4XrEw3dVAtIeO9s703wabcrEFVscMtqeHI8RRRGa7qqrlpjYySU1ySKp0FUEcWq52qbgFbNpUG
0La30kcfnrqzmbdstZfqDgVSO2dd6JZT3nLR3LIOS6ICotlTeb9QVJPNB2KTTM5TdYXdkhHKLQLY
BENdR2jcVlybTaQR7wsxS7IIIJ6Yx5jEmrwVlnpjnh7XdPUo4Uy3qnXXVHvafHtljD24dUfzwA9u
qocgsKrttj5Wdn23D8SfmBQlK51XUOjs2iX8QMt2w9lNz/ev6YiB0ON6p62tkZ3+NPNhlenRx7LM
NODEcRIY5z7sHX+nDS33q6xC690XdvmHsoMlZu5pAasPw5K4gb+2Ke7g0b6dPTHSnelUwZ3HTLpm
MI7Du5lF+b1zAh8pW3T75OMh9VKA/1Gne4P+MRO2Y/1qdotg9jZhBcyQUJumsKh0g+Dzxt1N+3KI
u6zX1lWc17rgT+2UkFC0hjyI+bbiICx8ZWpGvWMKwjTUE9k6YyKiOsc+rpc89mLYRGkwEvDXzhvU
iBUMfYrdSa75NgfsAvZcHd5toKXlZKtegIgmfx2eI6q/cNvuikIyQsD6/5o9GdAjlf3+Ga3TJk5H
kFhrDmC0ljeWmAf30UI42p1ECNrLdV1H98Raby4YTl9/OpoEQgZfd+yBC9gTKYWQx3py/M7B1hXa
3JTT6vBuRPKQzJ3HXv/0Jh6/U1RVSqajGaqvWMaGBHRH1fyxIqr83IIv5b/v3S2+1Gw08UkHFRDa
7tTeOfGrrjpbHezCeZ6GaX1UOEmj1B02UECIj5U9eWaSLXANyThjmm1q9jfO6BOar3K7lI7SkjnE
dX40e1SZM+A1g+zSV1ubRyTP7E81ZmDenK4Ht70+6K+4nGbi9rttdrgkqEHveOHpqgMKTMy2pSIM
t+lcq8Ut+sqX6jROmib0Q8dTm4IgJPYl9LvgJ2cqDyfNFi1PX7eJI/VCHVhc8AwlWNLn425qZwVE
uVnqSC0gqzpV0HwA9aLZGzIAVZxkmx3WMnObivkxYVnu0nJIiMwbgaZ/urytZb7PLnUZ467pH+PR
43+lcNrbvlmSNzNavM7I3YAf18FczVv+3vw54HCYagYkC0UlDte5NM58GKa6oPzj9QmRst7eaZPb
kVXdRmTn/FRVhYKZSAv2BJQlSVc04aYmxnrkFmjcbOKz23WtrQxqIfjAmNusGdEFrcm1dv3PQYqd
aBrpxQ/EKzK4284230NgjOIMa+j0t3EUlO2D1R+L+IHDTFoXhCZc+Y7x1yWdJuf4ldRaQor1xC3c
BbJu1E+eiMVN50B13WPD5AA4X7pbkw1xuML4eb3XFHU1RRz3Ub3GJ7GVsFxW4L0mc1m5xb4PFv92
G9Y2wc5iZEAnsCN6uIrryEMGgOk/eA2rvk3LZHOPh25wmv5t487/KIXbH2+E//GVE2gV9wUU7/jX
n72lP/Gx6BWlV6H0nhaFm+9XuztKPpRIuvV5c6uliFem+8s49FyJkyHjJPVnP/y9j54iBBqIq7mM
5KV7F3ubBvvNR79g8uPo/aVY4nDmUCbw5eAYVObFrvv+oOVwhThKjTNXwXkAuHJSOcDo3B8TyEPq
M7Iq+qJ2/rcF+jYs5YQ2BTculHr02UWIUXArJev+PO2KX+guY1cBmDbB+NYsldVnZvVkc0dfW+Kd
Jmoikmezhqt1UuG4TgUZiP14V8X076WeC4d6Ccxgr3DNXq2ycfC38b6qOxyv1y9puxsSE4Q/NoLm
90eHJ0wwy8DmBW8mWGj8KJA9zrIp/JrFmGGScqiHdp+Of8PRc2+tXDuXOXbLjw3cCdvRukOGeZ2O
o1TqeV7zshXzX73C+xWQY+1vgzioKiiB65J8DY8Br7Gqusc1CI/+RlhaZ8BBaybt6oWFeuZMa5+4
bz7KMC6zJJznv92m5xtOtOCzjvCK5yXFob8Nfjvr0dl8lt0F9T9vTPyHftnpI9qCny0JHQSHddO7
WOM65RGRqddrDq7cb8fhXM+i+3DU7ocne+oUUEG1/44ARhPuqq7U/3We0z6GNtXuyDfGUKe+lMa6
1UkdjxmanGpNm3kWQ6rWIPkyWsFV4CSvL0IGCTWMO8BVWYron/R84Z+4/RP/dYyOyT1VTGt73jei
JTjRbsM0WOvQvVBoZs6w5t4deBe4nj/2ry4y1BP4RjykVl2t/3yXbPIFbQTnjd+oYo6nZj1tw6j2
k1cnrnlqegJ/qoB4kALKfyjsoCJQDetYkMdsJTA5URP8aYYKGCDW1+NFiKP8C489/Ymb4wmReTLk
beQnQN5zMnB5uljr0sUaUJfhkY6KWSjA0YWydJ2bTa1nSpn9OQuV3St6bbmj0oqiVzvn0UnGlNN1
7hgkWS3UblYCamKfZWHrJ/2ylttys9S4e1makvY3A0L/iMrVZgUL5+Ay80x6bGPaQ5c5iTY+dV1d
fZO1FW5ZxTb3yyMIyWE9i49/o8CpkG3lVH9FFb+UIDCVesFrGqVI59oK9k0Pj02wR92J+q/Z+5RH
PHxt094CNtsKZDpS1fGT3FvBemCuAFDg2NZ92ydz8nkgAfIeG29YPysz6wGkkXaMS9nprkGZMycb
xwryldQE1hblvbR4+2PlQhjOKInPXmmi8iTtqJ4fpNVtIYB7FXxV8Wj/hxxWLCkQu22/HkxFWHe8
emvejs7GNtnHa/xFhyNvTrk3bTEM+1Kdgy2Cep0Zwu7RVLW3iKwcsk4Ecg6f35UFkbEvhQracXrl
EWQBnPq9dU62spctq0N6S4qN4VfmGJJG9aWmSq+IcVwuG4vz37k4eJiANCUgW+5Bl6z3x7xLh79O
JkjHuaDFuW5i+uXZWlTFjD4Ey6lyArFlKISGZMg6NCBtXkYOjQhdsjPCzybkU4Ul218X2aT66eTw
2bXZOaaroXpZclO1k5U5jTP9DDtUNOlW+5psEWmaOF21KFE3JB7oqEfIRcJw43MZxFYVLemMzh81
2Ba29a2YnWRP92kKviy1DsvjYa0Md74h4xEtCuVFLaGi/+gzU2O2+POuqEwT6GdoWSFf7RhUZ6Xl
0Uz6tjPmcE/XzQDwy+YpCjcQ95Rb1y8LdXB7pcke1YAzk5EFtAPSj0Q1CZojX9cMjhZAyrUYCslL
g7yIRfqQUBkTra3zbThWJrxE+P1UroJZHDedaP2qqPlhgtO6+/EK6xMMFbq8Jnio9qZ7map9/slC
U7JwW/bwKkonuOGuUXaeGC3ZRM1whep1Z93MvRF9ist6bIqynofXAx73b7MfyaM/edPGHDPX34qR
EsAZCnbMhIbRB+g2q3uJDo/ZC33bU2Mf65dt1e2a7qjnvLSXSX/XjI26kQCNpK9Adl0nU4dm6b5z
v1jae0SHntv/GKO+bfJZOnBv7SI6J21DYUeZE6v9V1f1+w33vbmjldSG3PQr0eWcTi/C2Pw/qJMN
O7XlxHkXdwchylvFFx+VNnq20Bm3IIX+OJJCxf586zbd9uGT8R5kY1mO5GJtRwcRRlvjLXmhnU+e
tqUDDI2yeXbF1q53Kx2P3/WAhDLFkU+yrBv2nkcjszN/HO4YnhYcPsgJKPyJTwMT9TXkqm5YTSxJ
745Z27JLlUkYxt29nt6DuOm/OA9RgLSiq57t2K6K61Vv8lh7cfkVowk8xXEJ09o4QYdcRJbzR0kC
Bmwsg3F8DpIy6PK2HzgLuMmJGHQrFES8NJ3PhbYf3BG7P2+a0gWcsagxxHZa0evfJ2bnfgGt7paM
rGJTF2g84I2tcVXda9s4wy+/B6HINt/pvZvW7lR3H42ih9Vy9TQdeV25FSQaAssC7kd154WfE7mp
CoI+BW0aBgh8HuMimKt6yrtQ+vALXsPSsBsyrM+SNWJ4VIm2t5sSsAiWlMZXKY/mddljuy1UJZru
rStbvEwNH5fZoedHnCzmEW4krFgXVZeq5RdBVuUtTTKjygLT+uCLFjKF+0WwKuXcf8I5G/Li2LaD
zUKz0A8ueF9odfalRXDP7n+QVpMpl6icVDXdoPMuUuq/vW1FyYeOaTEF5keqq1l+/obRWLk5HHFQ
ZUgJPTvr7DL6E1BY/7DsMNf5LiRG+7FNqlNEe/p952/zP75V68uejmkqJEuoffGGKII6Q0MJO1UK
hlD6omaNxLAZl7/Iq9nYEY+7D5TRmx8Lr9OY1aW13h3M4nvhDI39l1Ty7f4ga6s6b5Ydv24YTfzU
7To9X0JtmGaDXrVuxovSdBh2iRnMvH4lFEshIwXJkuXIoDAS0cSCUEYfJjiAbZS7esnFn8qpfF46
X9Q3B4qOMIv8detJrIo8TedhHbin2ppsLgBNBWouDam40OZdYp+PMITjm51ueTREBcmsdcpl5AlF
mR+kpR1t0AVzkhDSWO57edncGcmTamjNDqaYgaRt4sa7YQnCxqZ524OMs3KzMLED/51M13iPpH6i
EHHcqXZyezGAq4CxOkpFsNsTs/iwVz+ruo6t34YFSpxHQLEu4wkdV4e+uGnYbrgggzVHpAqet6M9
inKaclFj++RSRScdgXlm2xaE22Uj66fPwtY1XNnI5ATP9MR1Moa9/SdB1frVBMrt+AjlEpwdlpDo
+l9yNzcHr+MbXGqjs9kqY/5LKTipUdrYr7UINxTK2J+a1LfgVvZo6T+bEnHZA6G3ojp527D/bFs1
19lWN6F38tnNoGkoUtZnreedIyCJWudmsbivz21NXu49xXuTdWL/iqjDhc6KzsxYoJgNIJ59wb9i
Wbnc1vnOU5pKhqHkHIjjlq/XsuR/axeG+hzXqvSZQOrWcOBY/nwf7vzysl7W64vqkXOCCwWzlybz
VWJvQesOp6A0jXgyHcR/HmrP16eQOyL6dqMp+sAOW+6nHQ4zum2SePnr8V6Df/QuiNwUUm2V2gC2
ZOT1ArmKmYc+Y3iaH5zJbu4aZ/FPrbVuD8lUOQQLcCU8jvQQvKORXMLCdNgZUAXGi/eg0T5s7M2e
9zJFvhHZLEkevaU51v8RzDJ56n15tDlcf0/R5BoMbxgAvf5OoP9YwZYrG34sLq2LTiSwSriPrl1E
UI7sNH7zcWihzHvfjGF7MfzEj9hBW0LcQhQxZ6t1p3u8QGhd5Io74ioUaSTXNi5dLvVQhDkyz02k
/qZ8Zl0TsBhH3oLV3PKJ5UCa6PcwSUmpQNF8c2SyKcW3Nm1ynCP8RkfeJGb+hywWMXAFtq2gNnxz
2vBhF05dlbeE2aqpWL29fj+WkGftyma+Hodgb4dUverHRaXsTK11/Wu3gH3TkHsYpWv5u+uX6B6i
en9Bi3L8hx8qwmMAzA1Cg8qV5JKq7cf7tfYRvgzb6he6DpoPPTnAMBs3YW6juj3SCWbnFaGM/rev
SCdZDJro2Quv7d5DRTzZFdOf7rTY49ulGpMfI5TxI70u3deSaLaphdiU20a2wXPtruvTODv60568
hKEjWbcnyYcD6J+C7mcjGeqNCvSeqmn2v3rDm4pui5y3VgT9XS+NzdyFBS/3E3t/kL0Nlchd0gcR
Vbiz6UPzz9EA79N6VeeroP9UMdvP0XTMNR2UlytCO5OxvxdX4LiodShP7T5MZ+NEw9e0d96NKoPw
ZtH28L44i3Mn/MWCRvVZiYJhqvJkhOoLFvcBBaUu2KO3F7Sn/1UDshoyy5N0aEglsjqHyYJUJpQs
fWkuXZX8wXtHvEdz5Z8mebajST0hhAvfry/0uXWh9Kydj70Zv74MnlDneIjvxQQA7vqHnxLEC8Ec
yO4XSt7kEe73lCTdy9DFLvQmd202Jv6pWY/lTpDzMNj6NwqFr15vSBGG425Eo5jyT+lK9cL9fpmW
8Uc5E5qZ1RNKnO29nizWK5I+dabiaR1zpHLhe9wibyiCaPGygV3zIajCCJH4pOb/wtC44al1uujB
LJ282ZZwEUC/s0QKH4+IR+r1Ec86TzeYAXLveNDLyYzrqIuqaQ+CbCYnysK4DT6Va6wXg/nzY45x
hVSjmJ9GaxD/bQjGGa1IcPgT9r79U7NQ/LZmy/8xWL3zBJs9PttL199KYW1LbletdxLcFffOuPZF
AhB9B6vPlKwPt/8e0VkitBn3Ko39KSw0yiH4dzd5PFRwVRqtqgBn7X47rXscaZc4zW0HX3yOEUlD
mJGV/hEOR/xHcevfutCl30mP4ih6dOBJJGJ+DWbNnCNPKCX2BxIrh3fhKKb4WMo7oDIs670w05tb
KvtPgPWkYAyAvF0leF1i3F/W7KMVNa1b6GX232PelUu7rTV0BgGvjORvgnv72Yk8/ihrjty/dXJ1
XeyBQPAXHLecuR3soTssaN2T2jlBrkUfyLj6e0Zkeoc5u6Jnp/W7n1zOEdRd6d7aFoGfiCCOcqRR
rrbP+xZ3d/aANBvhkDVArzj9/tfzreplDzHmdHVjPUZDu7+aZnb31Fuke1ont/5traX3q95mueO4
mI8bhjVrxTvil2/kBvS/dqJ8UA07fv01V6XHny/KGmhEru5vAAH1GqL+RK1yhDxz+9jx5zQQ5M9I
wKkAYMYWyY3T+xZYZOLK6zFCYM0RC3wD68b7JkYMMtPQ18U2Su8BNeV0p9BH3rkIOFIVDeZpJzOs
ytDnOVYebANKyLjiqOvYIwugwvE5mdoDRh8E8b0US/3SQnqjLbWtHbhZjOK3PspB47VCQqSMNf5X
6UXkS0hOSBqqIGFpCGo6JZymOiSSQZ/sYMbIR4PlQgHzruZLOuAmkCvoED0/Nu80mYw6d6Q7r3Ue
dsQO3CIOXdY/ttlhw1Nt3EpeGEcc/8VTdu3esoeBEZnEsvTX2MvNTkHX7A+vkkuIYhxB369yRQd/
aaXY+n9zNQ3NE+eX59233dHbrHpxORdsLCbIYm21PxBBBh2ylHZw+gKFCZ3Rcukmwxo1hA75Q2aa
RZXtZmiDkR9ra91bnB7tccOWoZDwXds0sfvsY7xxJ/gjanr2TKuPX2d5dOrdCiuUdhncfW1OdSTL
6FlR1+4+iB5ddBEEIr7BDmP+I9G67rPq6HV1qdgCxuehZ1w4oQjad/tUzU4fm8fRCmU0nRY2jEac
lwiUrk5juU4rFrxkOuo3KZHkrtx4ysS/BkiHkOUIAh5bgzcdB1aFALHycvZmlBw1rjlD9+d4wDcU
qGNjpAvKlBKXsIV8wr7vRpSLdMVBw7DRjnbjLhPCbgglme3I63aRe1tYOY8D7FJ8cftFlXyTEDjy
HwebC4C6Gems6sYtKdn42S9mtc7Iz2ql03hFwOsxtJeaois7XuJjoTyMPdk+RXG9iR/airiMY03M
5CNSmFmDYyye3VLniW/gPXQ6Pdys2OsiiBBm7VsfmUDCGrtvW+YLtySsvEOMWdQo/dr7yo9UmfNz
14sNc+bG+ye/iwrtfbjtfzQGW/vHMXM6/l4iu9/ZCSj5ZtcRi+jtX2RXuyTNGKbV9iXUypkfJ1hc
9wbr9OieScyYkcf7M4QMz0A74Ybau75+DCd4PISQi+0VPnRNdO7GclDfYTi0C+wMsuM3rAzl8HP0
tAP3vLkuqIi3S2bUtZ6c+nHvcb0CltMK42Y17qPybPZwh1ljMeO68GxLMez2KE5zERNvdGej1igN
Jo/Yq0+W69XeZ6XqyHqA5Tz49c6LtRyPJbRW/AM7C64Ce6hG8m3NmDTPHXrhCO3j4JWXxthRmRIF
f5ib/sCV97Qk9VLC8EceO4Wx+EurlG8rFheLQt0d1ZO9KOXmqzchRQZuHIPmiQIOTmET2+gohnAK
AH4oHZvnJ6tawT9SYclWJATg068cnPkJk+ji2FGLPhkrsu5u8K5rKONohj9Pw20UgiQn1ubg0+5i
7fzxm7DEGrIpnCoFVuKphOfEAnXNCirnRJ9HweRTTHxE18k7tfjq7B3UYno3HOgxo7WuZwCiwZ08
7/dkWzwj0dJarkV3dcTCnVo4tuRKWFbJ0Iq7JtjvyxW4NsXaao15ye8z0kj+rghI5lnDhAgDHL50
Php79ORzgEyoeSqdGDJcgkzM3zoKguGWYTOa8ShVCLYRBfmNuHVU4qxnGApl/UFpUs7fsxyD5WZw
QWkLpL1VyUMrDnnWkd76e6IVrASIvUmmi5L7sN5ZQ1mWuROhAs2Szff833hN/aYg9H7bnhtETNZp
AQbEyTrgu06PKAYXw34MbV0NbOJAgEKawhLuFPKUusTs5HZbbW7uNB0P/ykG5hY/GRSVHCC9rd2z
b4NE1no7cae4sAZzHdXWHd20a8wxQHsDbHZLrDp3RjigamfS2beOhW7Q853vr8kE07qoxs9l5FuH
AiJRh/Nm7XAOUEts4m+hwR2C4tbx1gceWFVduA/C7X3be0rWsDPwz6+cMGKCfcbtdbehDVqvWuSj
yXjZh+EbE6BqTmJ0vIBjDi/rSBQd7c/nQ5L5notymqLgUgYE176Ncvw/p7BX0y2Eq+8ZnBA2sH8R
AwXLJxU1TfN7chrBu+qUg40LOrLdefeJZtyNZZ+JYVkPyFHMRf187vhKjukjVID0v2wcK+4BMst7
/zzGwdKF727pYWhOK6oUwtypdVyzRgnZxbfDJIbvlaMkyaxubZJTINSqkF9P5n8cnUl3nLoWRn8R
a9GJZlp9lSvu4jYTlu3k0gkQIATi179db3YnuYnLFNL5mn3c9ZgtQT1fYZJTgF0Zo8xjbDsO7xIQ
zVM8G48pKKibZTtLOD58M8bAH787UOseHUWBsxAdyo61Hw9T2g11s0UGdaprLGon/IzXjvWd7CWa
2kOrBOsXNooPsXDpp1O8O/dRmGbXJo48hAjJFrzw4iSDkfuAFyZvWsKM6Z1F9e/O5BUmXOveb7tf
va/q+hJzxOLgzDgc3YbswJzyMK2zd4ha5NiTDBaWI9KKCYb8PXDqvDshTKaOfzKeVYH3OrDL3v4U
cdAV720NuisghFotkd5gNq4jESbWTbUbM9YRkaBKEwxaPHSMvTCICj6z4zzqyxikqFP7mQVM6tpq
j5oNUKQ6HrcjUNTyqU1wp9uNTJaOpDE+oNxYZyjTrwFK4JijyDtFWUALBJJ9CIcqnP09hP4oMA+J
mNr1TK9atd+0InA5+CkC50kppM6rl5CgLnbKyRnSmnmZsmfq2poNAzNSRbahIUyqufNZZ30naXPX
+ERrLnIqopmzHAeurX/FGvX6EuoM+oRjogmbJO5T9Xt1i3T4KByyBCHvtTpVF1wg7aBD4op1A52P
MGO4qfmcil2RzHic3HX6aLvkSV0fmdBVROhJNPJHQg4rHiMoF81/RCX74r9gvq3h3IwaHjmxdhJs
lita6fbUtXpBc5PmYLBz/LwRaLClyd8oNsjqPJFN7R4iQgjFk/RoWx3WKozb82wrzR1oBfkkz0HJ
XWrZxHQJKXYmq3DxjcnXfZlWcyjB1tPcecw8qsYcpNJORWNcp9YcC+F6eberDAbBifImTnx2W7R2
50511O77ZvD+2VbK+olsvhgNwVS+e5eGENel8lFHuZ9TAv7opjTJfoimT7OzkRMx6l1PFCxOdlGm
YvXtLnW22pPN83h6Ey0Ai3ZT+JCcNjmYEqAuGDmo94nJawG7VyQMWYu/RPGub3JjDgq/tf9sBhR2
OpGut7yTszAtDQvOH+8lIFfDyeSEZTfs2pDM2b3ybYLVZT03P7rQwIjAhGp2EJC8Ojtw+vNiNSjm
WFRJ7+ArGo3leZB+dUuL4YsGuOju4p89fxmqY8aFaTp1MXf8iitgVTufK/oGcVbaNel7OHUQG7Zo
kpleNlMcVvIv9/qctC68WUYVgQmbXW2g4x4sBwrrM77PFGwrAtvcuDBO28ec1JV9ywl+AalwOK53
XeJE4Q/nS8+7kWYZbNWsRMU2BRiAchP0IusPZVr6/T1lS6fcJ9qq8G8Wu7EZt6HbhPOhAtdVcSch
tLzwD8yj4QvFij2/Iairaus5ITLQhr4dDVwrpE+4Oy8dKAJTgo3huEZDkhtbo9gbnbWjuF2Xc/Xq
xGYhaS+msmoOetBx8Z/OeJ0RE80XOb9Quk7sMfdBEZBQ10sOYZwLondrjlFnJCHISOJ7Kmi/7dpm
s7tT0nCXmAbDFyTiHIhfAN3P1ZWEDV3uytxCAUM8lc2p7CaX4AnLNWA06LEO7EuoWVV38ycidUeZ
GL6DE1e2WrhE0t76A0xkGI69oH120ukiO82TrJzlN2AJbLuDsiNqjBWGatGx5dZT7FiE6nv24MzE
io91kjPl8quexbERU0SEkvSSH9AmG5eMVHxnc+p1c+ZLceVzX+39tBSBOoTamPSbJipvrJ2baM0y
lLz07YtiYe0nEbDwU4XewimmSBSV12oSKIB7sqXwGIQ/ecWd57cOtS+e82ogNKIRnnasGZLrVReD
P75z/Rz7d3+mhM2aX46q+Spdh9onF7F42NmJyrg887y3Y7Kz3Kro0pqYA9RhhDI6eXFrChbJsXfq
KScymlUru6RkCyQ8UekyHvp6tPq3HzR6nkmUzkUb4jgoIptnSl6TP55G2n6VhlO0Tt2DF/PNbtH2
x5VHWA2gF34TvHeKx5WZ2f6piaU4XwK03PJd5+xYPHe8WMuVeKnrpV98rJ092iEiBEVlcqnyndso
vZCx6xPmaJeNB+sPwDL6TVzWTOjzTY1TguE4YEXpBBuhNVM/z2FvnH4D+SJ0UixHotmc3hy4UX9d
YRaPwx6NMe5aQg2jiYJdKBbs6lPIVbx6ZZlCR5yciINY/qZrPtgfdABX/+DWRf7zRG81/q+Y6tn/
5y79aOoNTmgo/V+S+PQ87jO3Ne2xd8uR7/c4pyZOOKTyWYudt3RwJLYxSU8qLdLVpTxKRH5gDD5N
9lPnGHZMxUpa/73LjWfuYJr2+rluVSLuh97J2ucBX7X66DvyXIdiXlN172LBRZvACSuW7jDal18C
xT87CzLTnCOcot7OsPe63LpFyDZFD98nfF0R/aNn13JnhXkStLf/A8b2dTE2CYZbbtKyXmvgCMHl
7AITNndZ7q7yXQgp0meKbLT2mZNrv915ijfyKc2qyDv1yFrhPu54A91pnov+CO0pIN6jXKjBScFC
ip1daJpf4He48w0tsDKDiHIyCy8l24fBI2GcNTxFHoyn8gTvZpr0cUhSwjJ43fNKfUfYuLwYHrAo
2tEciJszXlTvr4CnQ+ScKV9LZ9/g2AjNmUuErN+xrqMg89WJxBm+ocQ0ctrOOdYwt/re4SqqZq9d
nN2KefX/UW2hhEzIt6J9uWHxI2uVNkQ0A+ffHHAdUayDjLLlSHZyLu9FT9+GzdRrUBxyOebipMNb
Wxn4BLPFZVxWml2007vplkmNqF//4rfmWqZir1HkAOa898/0r9vw0K5Oo7l8NCvV/47aWvKLO1jr
PRqqcnbYU8J3KQnwZp1+6aqP2kPRL5NQxEdSN/riql4AEqP7y0g2NlG7xddm1yUz6DQ5nwwQYuGJ
JrG0bMOQPPu4I2+Zg+suaW+Y6pouRdkynLe1Dj4dBKrwqa95YZ2LBV/jriUATDOQM8vAJ6k9bze2
UVIgIFZ5W10m7NEKSNHKy4y9aT3CNpCYvjis/MH0yRSRHY4jjKvxZSA1cnu/dUEcvTWW8f0fuIRE
vU5RK2lwZf4S07lr8U3faNG48EsiArRvpkuD4dCXbdp9khOwTM9c7t3yZ1auUU+kHR0ucvQS+RoT
ufDNk2NBF2OeecW6I2Mpm6ekmW65Fa/3uP4PyURN0kRyduJN2vVZH12LTpKoH3KyHIdVV2Y6WuAu
5T4EdSEgMwyELq51HiPcpeGyNL+7MFTpg6pXLMdZT/ysc8Ltzduxgm2aP+aCj1dx9xG8e49Nhc50
kQji9V7w2afptl7yNDzmcTJ8jjcEAMXO1JIfMYE3fyWTBt94QebDZRLoTe6R+zR7/66xov73J0vC
EkGesJ/izu9jNlRvK0yCmRsbidmai31EjJOwWkZ7kICEcj4lMFP9gh+l21eMYkzRTTeNxfyL+MG8
3v5idNNuTqmb+K1Gxi69tLXDg1cMeR3vbdp5KM+ZDtgNQoaVIotp3YAme+9re8+52eFEOZpSBxnL
rh4NPeO0CJkJqlqMDaHhgOxAhbBV3mdp2DtbWqB6+FrsuKoTYe2u3OZlBPYg4bpDvKjMZwigLJuZ
hEg2C4I87kqfJsvwKywCmb4uqkuJ8oYqccMNr6+iZ/7wIfRs0MYWQQEm6fknJ1RLdyXFt+R1benX
068sM15r+9KrWJ00iE5TIu/62KFVJnKvXXedm8kkvM89n5vHuQ571i1Hfedb9UjwZirEM4NVwLpp
FqnG4UuVusF8XgYJcXrm8x0pBNs0RmiqyuAAFc/1n2TTlvpJWGTvVw0xwftwE5zPQwaeRN5RIAbg
alzTJdkmKkQWAVSIVXI/T7puLnU5dvRC8zJMxvJY2HBm9eEQgNqvyOXagnhtd1syiiHuVw2jvWhl
pf906aT4MArPu8xJ6pQP1OAUo+DQcZXZtTRB2qNjFK7whkQizb5dlBe4/9h1BXSChuhFQbOjHmLG
VroE2bDusX2RTxOC+8xhThmFwx6Sk0kfEHWb8sTbBhsKwc/xk89Ocev9sEPvIxvy6RH2p32IJEb1
1wtfJ8dyXd4sEW76Bv4iujI+UOzyT2b0qs6Gxmm4qzin+mpb5i2CZszWJf9ZZsST9DZuq3z91AAw
IMGxFKojpEDSO+PRCsJ2Mvu0J1hKGrCoPH8PIoioXOOaZHxcsaIQ/UmqpOTOnAnQZWxzEubwKGR5
8kutm+LXDXYz7OWwWuJLI2NY+1AjCrjlebrdy0ouEjQB291kdEcwicBmNCX5JZoNs9+9mlM6CsTs
hZ7+YxKmIrnF6rnFrdqoksvvYfYAgR1You61d0z91v23jn3aB+zuGwrfOfjhUk9sCJo6PtF1xXjY
UdLN7JNUhds8g3VJovkcr0Go5IWqia7uaeVUh47hu/6HgI7ChFdF8k7TPQUh4nvTizdHE+Or0vPP
QiuM8zJf52d0iSQ+ul1X/i1yQqibdRFTECO7uqPTbFZeX8HBmdL1PeRL8TczgJpYGQRUbMNIGdzV
4TLM/3G99x7zsC1xMaci9XZioqNE66n3H5YRjeognayozw6S06GRtgioZy7jk/FuWQ7Syib+46Gp
dvBFZkAyxIVIU860lKvfA4jB9r7gFK6/DWVO12MqTwuD6OSPwfzKezZOgo0bdZF9G4zlhrFhVPLk
oUOau2VR/Wm9HxWlRGqK62C23uCNDD6huU0EuBQsXKYERIS26Eks+QvFcsLWZOUPI0c8QIw4H+Mn
Dh73W8qC2DdNn+Ayi7jojkScGcwNQDCfZ7Rjot1OtU/tvaD4lSH2lPjpQWNXf4dR1/4zfgv0PiYb
9UJaJyDdAPfU/xibhL0asiNsdhKT6utLlbSBB+48bfx9O47VdC2JL/ZPgh1owTupWx2+5004+Q9Z
gphx57CRdLgrSRrAhpFR4w/vSJihOEPFkhc19gt6e9SmKYEbuK7HNCsg5/LDOvW5klmmSaLmXRR8
E89rB3c7VODgzgRx4upQBCuFrchzU+d+LKVB7W4sE88GnzdZ34paNPMv0kOQIOb/4+EBaxePIfnQ
fpNIna6XtHEi/elwWiaa6yKiJqpKW/B3sPDGm8i5Qdky5E7w5/AUTJ/zBPJdeapdtFZkxk6XZYsI
mzbxsucXt6QNvQiiEnh6nWzSeivCtSbzBYQNhZRsbtaa9wDBNCRylqDfe/XohHdcoyL3LieAN905
dKBCwqF1V0/voRC9c3FTovnI72Lxib6loxlOPiK++HLSHggcGxPEfNZ1TdVUpV39QNJ0ablxBXG9
98TAhYF7zcxbJSHDBdkFdExN0D1KeU+VHv9nphpSyVWzhGqfyHaJDhKVOvztgz6kOVjRalU7wiH6
i6F5mXcJUzgt0mq2vxenqvRh8ucAxFJOPvLe7+e1uzUzoke2hxuzl02ez/sR37F6nLM5DXYuJ3px
b6W9NRDm6k9JSec+J49IDc8j87yPpLDPfUWw+ho4YLjuFl6RmFr14F8kBSauyFw6kMrXmJ7UEyId
FU44TW5w7H3q0qTNUcwfh6DOzpJXHn2kiWj8A2dPOW4SXmTJ6ZZ5CTcwJpTHk5DQFgunKKLVBMlE
P5CYrYOfGahETl00ZL+PQ5zVDjS5TD+SNAaQVvSQiUNJomQADKhbgSamuPWykWSsBjvv2bXLRoLc
ZdznzTiHUGi31eBqA77CcVLu1533H+9TSSKppznXtJe8JMEaHmmPFTivqGHrflxsHiJr+s13slhf
jdsl6btPIJ60h8t4apLbckPtpDykKBhUxGi3KtKMqjAXti5KfumZP6bkIEUbR6Dbu8LpTitwFvsE
uYMKFbP1aF9tQa4YHk1bhfah6+rgvz4Iun8UQV1xTEWS3wcZV8x9VU7cqtyWGYVRmZGQTPjIPmSq
YKX+EGRXzSHnsnWO8xJktM4cCXViLQP+baAUbpp1E+n6kGH8PpOFr2hsUR2+Ag7sqIwT1PYO/BzB
M/2u9svz/Lo8VfxymoMcBoGmAJeRvbJcUpwL//PlUDnxWv5WYvl/j4vr2CVz2QC7g3OA5cvQyhcX
XSnCrJiLn0BG5iXmDffj+GFir2Wv4+Fed27/yk80hp95U4/TtyiQgBC1dd2evNIM3bmQA85o36k8
2+MfA0XJ05EygmdpwOOKdPVegZggd16UzfTkk2O3JwdpGn6JJ+v8yqPVfrO8WEaHdSiz5wkpMNip
kNv1HlYnicWeXOiEXCCKZAcjnTx1zkoRIizD6Lrtl621yLc83NyKSkbDfu+zf6H+rlsJSgphKxsl
rehW+JW/c3GVSaanhCmpmfXSRCdYxDnUjaTiWkiFQPFFsntWi3VqixPTN7vFoJH/ccpQLWe/hxPy
6Lp5Zm9sKDaqkt9WMobU0HtcMNeeFOumckccuE1K2a7aT3XpEDsDBifucxzGf+h1jvg7wTP9GEav
rH7jAxP/iLGb7/EHIcUm6+yf8co45fPetc4JlTP5i/QkL6kDp4sqRlgo2utx/JQzi1eHaJwhslD6
9IAtwwNuoAaw+nkrB+B10FloUBOepaTxEFBtRQbM+hLiQL3isHOuKn9rcPn7VwqjwzFD9LZcsWqY
GqAJlXufAcupzl0qSBVnQb6KS5/y9ceH95KH3DVtt9UL/soFxdBIblQKOJ/pPLKNioNmR7dTKwgE
dr73iWSabQf4yyMrlcS/Z8YxdRh4YP5zQKje8AMdwNuMQKp7SOusyY7FmLjnRsk+vCJZUqoc6xvr
hdGqeKmRfCD9MS34W9CrydFiMCLvC+lR+3bYWfirb+P+wWUjstyy/6v9O/Pg4MkaVn5HqHhsisBg
d9hS0mDcbryy9SIUEa30rm7jmsXFJh3jEzcBjFEz1y45M+wjllnN6/DM24AE71oW47IDYLQSsMR5
DtKj1f1638bsoNbZHMpjdHPEI0yb+BgtaoTTmlIIKO86dnSFwaHlF1WfsEFyhmRmLW/fO6OIh0ui
kF28N085Qvd7GoUFWQDqJc2feYq86lqPdHaP3NoazcbVKPtrcdjusslL1FHPFYy7gLbBR0EYHKOU
mfktAubB6Mf1iaUYEeeEc1r8QesvI+nPHLlpru0urwSvQmR5euB5Hfl8xbg7h3c59EJ3vyJ02S/4
J5j63xiQLf1pN2sKCWZQZS57UOniJjkhiT65c/mTcfOC86Y4aeKeVwbREN7g5ZM32QY70ytKLydA
1BXZYi3h5Txv3uSYrqdu9Kb8Q7prBkzRh4pkDuVg24F6BfHc3TRHUChG3/OCjR+Y9B6u7oSb1BMT
OZC9xTNyHAeWUOLxfSN6PbA+iZppTUOa42slU7/o6aNcPLmABuqWeheACUv3+P6weofZh5nDE3Jx
6WAOJ8OyyvvElvGyixtr2CBTmKn0ntk9Yuq/S9/3OAhZoiD3QJjxgneSU+w82PuMRt3ZH2L4Urrt
0s8e5yXdI8mhgpdS+dNJNZpueJLl04X2mUh+Egvr4YN3vC2ukCaGHYwwm+CmTMu55KNEGGmStn4n
n1H+9euITdOcosLiP/TzAzP80r5ISHP/jROlP8rISsIc8FlguCnHdqybXV/OBImpBdn8GpL/RM6p
ZjgffkM+5+xDkQd2UjZWHuc6XcTBdoO0v0ufDaEYqWmiLj0004KAkJ/1x2RoBPVahay7qVZytGjB
UF9rJEkcjZOai4UQVgJRIic/Xx0I7DBtxvMinyKntmpXar9Wh6XwJygosubszJN0nn4tqlIXxbNO
wSxenWOjbtvzprZ3n7K+cpJ9FYjpuvarR/h75Zt9J4mTUpPu+ulcBfTvd7k/1aT+bUkWNMs8LNAN
y74U6UIdj9eF5jkT1OoM1zbvKc61hgvby4BBXxx9wyCzia2oxJ9GU7Pa1Aj+fzli88dkpHZ/pC9W
PTmzEwI/uJlF6M7DMhBmwoN3NsA78KZmbxF/4uhWU+FZYXKnWghipadeurNeXzwOUAn488bk7yPb
4+YdZQpP/kFnn4INacD1HpSRzreoRzEhU5Q7YFxSkBtPYz8kyavpFR08Wthqm1jj/IlGRy9EKzxG
uKmC40bXXn8v1tDSujEaSCRFLG1jZRyN8qZkVvZYC/i6dLGG/OEFZK1gF89/IpTV8kFWbj7RU3ZA
GvLKbAb92A2DT9OdslF1LNyIe+zkGDoIbPJq8RFWdosMy0h3YEnBR9Oxa8rj0AVq+tVz051OfT3n
36biJYyy6i4vuTVzsJ/sCsOpxL3rdwhC3GlgaLv9VrIC5gQu3KDWF9X0kualiA5NMM/TYa7m/qdI
uWjfhmL93FaOUFRCHRp2zA8BOB2yszMF4jV8lyT75b6ubVBvlqLiIQ4lB/+GSX7+SHMVtzvZtkG1
g/Rg8LqUnxzbtStpAary2uRWvmo4EyQj27b+Q7owl3cKAu6b5wPPuYNZFDzh88s3uDorbp6fj5ck
MRO1coI45N5WO9OgzJY1kPfk05J/OKp5fA5hvc0X8nVdf59Goj1PoyJICiUifaVtDUrdSLrUJK8q
Ze/DJqdXX9ZYcIUxVbDHVJj2RAotpbB+kkg6bH1SN1ZXRqIXelH6LzKmsfMhZJ43h0oJnIfMh8J9
UGwoyLaQJ9JLnRFk2VFOrOdTbYLoDBZRH1tpNI2DuUiJa89cTu4pVDbuvuysQ5VbsbyCBhxJdJ+M
7bGkOY7MRdaOyW+1Ne+eOnajAzSy9dXLKt/5VXSYVTfw+UARETwAX+AMSPasy0/8V5dH1iqTxvcy
qjLnGWsK9yhZxKAvbtQH43npczkcStLfzqZy0vTP0mfwJyQ3PpC7i08HKxqX3D1RiWT6TVsMkZe+
TgSmu7PE4oOGeZVweowEJtwaVvNunGIv68iNW3JMUWBjfMM1bttmpzJ42qDGcz19en7KuLHJxkK/
GpaAof16ethN2onLZ3lLCG90mzr9Qz2wNOqoJdsJz/RAHXvUlRvDBjM9wZ21r5lnxxHtYrsStGNw
ZMHVcJ1M0rY/I5iDh1kzdV+zAVBs1zI4oNwWIXDwjR6rqL2i8EMTA25nelITLi//2VJ73HXrWj3V
YSx/Mn7G32PFsEOxnw8S0dKYF6CgekBwlCv+b2xB7UM6xx5QghB4oNoYKTxXdbsr4zVRp8iS2eK1
VqfeZYjT+LKMNngTSdncs68Ymo5HpO2tcH0wXGHswydFxFx+W65PQF9olY+/SE3imecLCU6a6JPX
7bzCaeOvdWY9xoV1g0lxLEdmcqZMtOGdAlpHc9gBhQgLhddNpeljbP0QousmhoHzinfLL7iybcZ7
oTCLPnC7lNAuhQnAGXdO9TGKaH4FXo6GqOC8vZGVyOoru+yc8TPKY7bjuaYYDmgW0r0Huyx+tQF2
A05lWf1YN2+vxSCH6t/oB+7AUhZkaS76CYzTOLeYVtyHIVYaYzUO1xyu/cecdJr+SsPv7URev3rV
rEqoX7Ve+18J7m/zlYhQ9I/koeb/NKi+aiu91fvDbUq1F8jUQ0MWYq6/lXDqx2Z0awJ6kQ9OztZu
Slrd03b+5QuXAhETDcqJTt1heEoLgdkY89u+WlOVP1OQuc63Sz+WlmI82PjAY5ExyzB+yZ3nx5SB
sAjD0zIiBZxB3JjwacUg7j+YNJbuP9BMYrmTbuEnTzFd+WBHin+pL17X6L/GS111nOZUdncsiJQ4
OaXAnWxnYmebPukXg3ZnR3c3+xHi0kYLZ+1/SxU26SP5W3/hb2zdf11dpuHFF4nv8tea6bnTMpsv
Y9mYmBqE541AXsnmPjKayOxF0UnItoas+rIfYMI+L6QBOxyHaTynFZL77w4qL7s1gkkc63YEAs71
HsoSlYSKYMQnKbVI/ErA7ZYbk5D3ZIsYmxZOdUrwkrZdldaH0U3IhKW4M9sQOPQe0jgrOKcydILH
YWar4DWzPvlQaIDTssUEQ1Vs5nR5KmzOEi9u7tpsbVCKz3oZvC7fdrnXzJtGZQ3JbAHrjohKX9Du
4U4ABnHIgn9hh2LwyyV49Q5lr3KPGb5EDDnI189i5ozaRUXnrywTUZX+KwCi4fSlCDMAafmw9w2/
ZrI1Y+mhrKxjJ3Zlhct8LXp0PV80U/gR634KvhMun+eRrQiogGylqX+C0AbjlntOR7WALwRpiEyn
F5QGj6l+bdS11KyY3FGFy2CrdgxV24LtDria1Th8tqFXYNd3gxC0h+P+O61bwBDDGg4lhpQm8A/D
d/3rZAEDBCzo8O/a0ND4lc+TxeNK6gwLoGOi6cfJZ1JjEu42rPHgtgZ+l9CAGaTD0NoaiHSgN2Oe
JRnK8YHdKug1+LZ5vBX1bKGXjux1HIidD9CRapaLMGV1N9AgWagTaYgMTWwiMOGVMPdwnlQ0btlV
2/YIOJ7/yoU9Ar8ftNDE6hoaS1CIaeNzKv3nWULlEHGH7octATmbKpgoeBNnyHQb12T6kabnxOHN
+VgAi0zml5mUyQ+cdwgNaWlmy+TgwgRzA0PSWVixnDzuxgupS4DD2x5W09NIepWooISbsukJDAU7
OJDTZ1GvcERrhCv2q4RNVP0q1xhcRqwceICOMN3HOuK339JFMUCpuXmWq52OPDFAeOAcOE89kZmM
+1rVX4I0dalSCsdvUVin8L8gdVE1nCCQh9LWzjfxekJeYkirh2lRvOMy8F0K8VcObwQtgMLGFbvH
kEL9cVurm2TsUXO4VURghu7SYPHflF+4v8fGdO0eP5r8dT01Pr8JY5a/6CTNq6D8J8Bw4dRs/CaY
2LiDcAKICtpeA/otElRTm/Wzq3v5vUZ+AUEUj4bleE1Iky3TOkO4q6MIAR1pdeMFSfNczGRXN3Im
b8uPZqIfC0f1xC8tstsCckdP960snYNbRIp94PaWtW3qQj32jfJzSp0legNJN80SE5sC32VD7Cq3
HtPZy9RG/SMnpwRKKHih02FsWWQfEbp+a1yw2lwiu/V9aiIygHwzm2Ibmyh5KD3DPYFBe6IM6TtW
bibPJyMKXbODsZNRrDtktF2SLTucG48BoUIAJ/uv3szor19wA6qYkibh6Ry/EKK8MMV/t/EYTv3q
Lr/juBYg3MhacYvj8+bKliN92pbdHmE3OXTbLN1klzUaD70fL/B1YfQmm1va8siumTalVztQaK8Q
Q8ptxff5DNMu6S9W4gZvClgWdGSLhHjrTM3lc/brmQw82NcnU/vYSrLNkh9JgRZuSUTZ9xCrKHnz
bINuLrnCPiNx8p8EWW9ba8qRL6ajJxXv1y6G7zFC2lv3fpLJpzL3ii813WiDUY2t1nLsFNtBjTxd
EHCy+8hr6BBzecAr5IPgMLZZyl06ztOl2y7lbRJp2pZLkvSjLt93JhjR/KqyJ0vBrrBXwqWY7VRg
bvVrmw5n45EM2WlyBv+c1cn/sf5n8DHyE/+cRc36bngPTtt0lPHHsjhDgedUlq8UgucP2Qg/ofoV
Tg8JgCR32wUzvD3jcmptSibZ3+noZei30QQvCAebmT+oSKyjQ5BCpEtVi0sVj917ahG1Lhkf3g8p
QtghAOSY8Ne6iC8xKdbyIDuICGQA9LRvpyx+iIR1pv0omuLqNwuv5GDJqgI+h1APZmyTH1vydTlQ
yEidDYuT/GYPMBJ/0eBSIENj/rKDIGIMXdWC5zSJZQ52QgyAVfGivL9eEXsE+sJFjKdyGrOnuglA
YZiA2OVugVfcbbtOz5CohtIN5WYOfJ+HxZ3DCy0z5ytFfUq5gi/1PZ8ltvXICsgzzhc/Af2ffDq0
rHBixBoXdddVyN27JA1Imt9WXP8OMry0foPD43FlhM5PwZ3yNP0U9J/GuwaFkwFPUHC23ivCUfEh
GSH0UwVCMhke5UAydsMaJb697doDmsBkzpO7XJTJN/F2Mt9BN/T/zYbgAXtBulmz6FMD8/xZPWgo
4abx1JDc34gAhNF4rDoybyjUAUF+Ah2tf5zheU8fkgrAQAGZtQoLNCKCSyyVycoT0WqFlECGwWg2
v7rcdD9iYZHoD5YhUpxApOJoYqjBHMbI5sjpi2Q5YTdTt+rMYE8V2xC4GsZ1wcaulB62KIL+qxyi
IdknhScBK/dR8a14MX3FoIOx7XWXFgzYBard0mpaqgPy5N80VdGabZuij3V3WYcgSM7owIqObUqq
lo9/EMMUXg0HUfOPnTyWoVaPfnvbAzXcJhnQbQ0ThUqn9E/skRfbocnmgnoZjszRV21xDRpSx9vb
ZQ5Mv1woolk6ALQ45TBW27VEcphk4dHzD7L5C0s6JHngqXa5WqDmKbh4n13yfLhdM5MagtNq+mdB
yaKPaPbELPgoublTXs6RaM7TOgyvtVvx59hBYdVDuaCHbGLpJF9p9j+OzmvJUWSLol9EBDYTXiXk
pfK2X4hqM3iXkCTw9Xfpvk1MTE9XSZB5zN5rQ7KiKsNisGmQXJdPJi0HYljKpPwtmbhGRy3H8N1S
oVmQGwrcNF7d6v/6xccjVkOM5IuxwPGSCk1Tv4PNF6pDNPTtG6pFFWw0ZS+oikbWBOSkapbvI4mG
bwZeN1oCLxqWozN7sKxTknSWQ4SZutsFbWPX8ShH74GVjx45Chi7hhv8WmV/MY7Kx98pW1b7n4Vc
3eWWGCoYO5i9D8abxVNqGLh+drlh61x4dmdObRnWmMDBpbXVlllWXv1o1p3jEDcZHmNqiiXFgrtx
8PtZV3obXi5E0vLvpEewf/wqVnXNm9WLgLEMAdvkpOiDyxCiwCRJKU+KzegHHXlSkJwG95Gse8rA
Duj/CoQzEwjhvLIsUIAYs2zZumUAuVCG1POus6tEQep2S888crRk9b+APbc6+sxtSfvQDPU3kIPS
5hVPe7u8OIVYXhYUrEyq5inkBW8FxEKe1dxAgl8L93Vl+J5xjUdT9g7POZo/s6GY2qvtjK57y4j+
5rgrCh+AAnaB5KKR8pFpVGOH20mBOwnHcfn//VOhHhkkFFCOuqJUcUd0N6VqwIJlw6g9GR5DrZbl
2FetunC9c9XgtzPTXyZiZBoFyI/QHCwJ+jLduOo9XYpG3kwZREFsa37iz0oXrf+Fk9SRzxKeK582
imSmrtCx0A4Rh6UfOcRbSmssnmhDybuw90br9EA1nsttZVz27Dx+ut3UCHmHHyThzEFhGyF5TBbD
7A5QD+DItJqn/h2zFPCLNFSJfmAj0Aa7VjNi/9Yr70jFdwa7d4+kocqfYYyxIPGFrj7QTPZiM/aL
ecwGA9WoWacVhSgMV3n0qqCbL+x0e/ejHbp1iq1ACeJJWHvj4zaJ7RT/sSuYvZPCcjE+DaTedR+t
J3hMGKUw9QgQZPPQ/zWsdZETyRo1xuoMEoKoRmpPLKZBrUNTgu1oA4DexznD9qi70JDSdtUIffxn
EilU+O4B6MLzihIj+Q5dkdkv8AwnkF80uWdANEo+aAQow7ViW3tg9NE0iPDRLpxwlgDuWR2Gkr8B
cAYsc9A9u9YpnyxRvFEwopMHxl8pe9rWBT6Wt1Cqxn/DA+aBEGQMh4MPHaS1HYBWYBjEhmzDN4cb
8JYjhRAHyn37iDKiCt/Y/RHE5SCrzONOLO6TqfNsOQYAD67GpM5bEpUYEC3MArtSN/k5aGxGb6ws
UpAqeU2xFI08+iR4TNV17u+GEqFZnT3XFqv084j9Bj8vbhGsBtMCkQdV4WidViSRGS5GGx7hozek
avrx1sEsD2yRUGqS6J17v0qHpe0371QR7NB5ovigUwm4wnWFhPMXSfHoLiUTBQLcKqmmmpD6hYEF
Ra7EFLGRPnfz2WXG1d+aluV923XJeOsjK0IQaAPekxjSIuypiu09BgRQ0lnEOnhEK3XzvKh/Q+PU
/NDDyuQn4tf80XJgoFm6bskiJV+b/7C5qZBxWeWyQprnOctOc5tmz4iw1zQeQR4MWw3aFWIJ24Mb
w17FXo5vKa+2vVvcj6MAM9e2t2o3Dgq/r1+SpRucvb/W9KnjjHQVZIpZF0K/bPkYhHUQ7suoYVAQ
hBmLiGaaQXgkdR/FPjslnro8N208cR9bHwETXfE1jtZ7iuEGL0VrHXzJVeE3fMIbwiDc8FbR2E1M
bryWa13hL3IpWaPOKgh+mVdMxmOZs51UPQu1cJHzdXSJpaZMA19O8EZU627FvRC2t7ay1fvSq+6O
cFsd+6lgWGzdFFh0/wlafukfNG+7OoQLb9xH61JebUYHxhyguWgqD8UYRN9ZFsp/IQpiCoI1mv6W
tagJeBh0B4YAiPurGkVN4iaBOw1qnGb+oK9F0rHkk3P1G5RSxHqZjGKkx6l1TBhg4rwmoiQ7OV0A
UAiBBC7SNSdx4ZDjwPiR6BaW1zvXYHmM0JyCN+3Z6e7qJU/zrUBYWBwqu8/J96z7P1VU2S19ttWh
myTY1DumFGvtLkDjf+0jtvoxg3XbMFPsXANWFbc3MueyepyWPmCBBB3F/oCCA4kOQjUt4CRrd73O
awGg1/GiTh9rMXT9frGZuaPN6d1qS8qrYx1LvNs06F4BlwvywCi25DHaDAQlJqc4YQv2HFBHQhGF
dzwMaFd1znO4WM3y6f8/Yabo5xynrUvW2w2F/XyiEvKzm+u23RedaT0cXEcEgBAGDZQ9dbMhxqXV
YcqBmrb3RGP2liQYZEN27jLv6yFS+anOkbxDP3EiBp68NAz5hJHzIWG9VD84VAjrJQjEFOzGRLr3
bI98KtqjG2T+U6Inv/sOcmKjCQxZBn1gmSs/EpLDILBVrDtxZYeA2IDJE1GQu9ZoaJdc971tJBWV
L3pBuR1lqeie/cWpTr6ocgu0rTese4fhWPckpnX4FyF7ZYOxLKFTX4Y2XWLt3vnXTJfWeLKY1V8Y
1rLdsFr8DU8TSH7CbvBbPFVu2OV7h4Ljnl7SFv5Xj2Ye8/mcWz+OZ2NvY9Hj1zvEeNrLtxPAierI
9mF9Wd20j+aDixvJp8DGou/ydRiPxby3WtYFRRPykLpOKDVTYbGGhaOH61OVxZ7jxHpCwNg523bE
aR0R6VeKehcKX07bJmOjgLhaeXSmutG/liEsL8GMTmsbMXqPDkJ7ooeYBM9HUEpKKtztUgvFDY4b
QJ5opp0Zab/gIjANiGI2IivYgZV1psgipK+NmEvrM0OCeFG6kvNWwMhZ9sQHkn7aW8gGqCiphIEZ
rePniieo3qPEA4s8arBEyIfbZw44+5VYkGR9Vr2kwGO12TbUSjOWs6q7c5eDoLYAIVTjF2l1aDoc
ZEQIYpvkPUEI94tdolvwHc4MMNBGud6xrcP60en99qdt7sSQtYeT3EfR4l0La+DyH1d3hqVUtPal
7pxF/67tPOqebfyLewrmjp5+CUTz5nR1kJ4le+7qbDMoO/i5p1BUzI1rP3dsD5F8OML98Z37k5KH
riHsrw1a2CdeiMtzAXhodoI4koTKRDvMvh0n7eK1SyF7kw5JYBArBC97XeYp8eMaNYSMZ76Fcnfn
p/oc8eR37umgloabflTFi1rsyT74mtTNDQQMhiys1UBoTK6NT4eRubaSA7tkwd5wSBMZHJKp0/dd
yOCtL36m5r+kW4h/PSXRFRJkhj7BJa36MCg5re9oyak2AmdO/irdpeNNOVbyxIEDFQvd8ghKzAPX
uvFGqvzT/3NBvmyzcEEigVeJ+2eUKVnPdo+fZAednJOz7rLG+rEGjL2uq8rwsczy4AOvR2t/s1tt
whfTcE6ipOQqtElPXrtg6wT2On5782RbLI3uyoc4y/owQQyCc3lj6AAQyNdZp045MF75hkTHB4fF
TtT6HlYfyzf8KAU0sHBwS0WlhjyuAw9mus2/AKEa4NWBXNWcjSNTE2P0r64o/Yb0xldUfePoLAna
GDo5EfHQDjc9gPGEa9tN02V0MpLkNplXp7zQfOXNT8pcSHz53TC4NA5NSSwXI1ek6vREfC2a75cK
D4yWz9lTk7sdghO44v0DFTPiY/kF6iAKOQPsZDopFc7NsZLIdfc+cE51zqjwgqPtBcmtopNcn/xu
RfMxyHVOCQnJ3PREF4wYe2Ozp0zO/T17+wlJwboe7Dzo7EftAR6vAaShBCBYp8TM3Guq1IbfFvtj
GbnBc+OV6nz3yK679r4gAJbhPQngVf/chVlaPCGSQixMjniMAdA54woW7ODaME2Ht3Iyw/RntOqh
GdF9Kbm8tGFWWTtl5vuD7rqC1oFK6i11S+KgN4YH6YeFnOV+3wUO3g4CYuI9OSbX0SnqaNZuhIWL
80qcRXBFXMlUMOQVHz8ZYurqEFWeNW+zIRrhwCxqiEGnVONuYGjBbRreXbDbSvhi/lmSZIBJzOM7
j+s2kqt5t4B3e48BKC+2z4RKM+6Pu8XCA3/v2W6I2lX/wCxRDPuWpgIRRlbRuKNnLOefcWk0g0XV
mT+F6ZLlKZjmHu/2OEWE5XDe4mwLTDA9M0lxHOR3d3kVV072APdS1kzgGKixyydIa+sGi2meSekc
qkM2sU/cGnJDznY9CjIuzMgpWuZF18Yg++Tj3ZFLu0Qoo78Rs1NbTw05ZMsm8AbiVcYe5uLeNrjB
oX4RAB+bwEpfyf1wnTMCX8mvodOp3isoAm9zD1R/CzVdkpkyTxnbt3mSqdzXuWOdSU9CsuIW8Hh2
bEKpproxdPptQZ4nJpwCZROhHEXh1Avk4NRW8QpAR+w9pm6/7ahYEtYR0fDAOOiuzYRAG6eYsVc+
jRlGH74PKhCTaZBgDCzqZs8Ahg07ZPE77cwlPHIrR/jiXt/NivQZrzMxQ932KS2wY2/7ZKBTQOCu
yEK4xwIvDpC5bThak81Wbwz+yK7W7fuI8dt9ZONru9tepA7KTyCFN2SH5UVBWFy3a4GvjGS0ujBn
wvWKfw5QoHSfgju7eFLlKdgDr5/fm6K3UDePkXUpSFIS19z21uic50FbAcny53+R2+n8k6Nseq6j
XLZnVrVYZTeSBdlzETnznU5sGyaJ4YSE1CPJkvTyuaO5MGxMGUQ5lDmOHjHQEl497pI2a7/wIK7V
I99m05yx0BHOtuQg0E7sEPEU8Jh7y9+Ckoc7Q4uh3mLrc0kncBlhx1w0rOetLjFkczfEEFFQJ1VA
4kiJrL3Dfh9uHI21KgSWa6OxzdtzBUAahA/TsKPsiZ2AH8gwK9ZIocrdysL0ZUUYKI9sCcX8Xo0S
D8oAuOGofFWmW5Ts9+BJwm/alzFFviMiU1uv4YyzkuONZd8T4wP/2WqZCzylfEJkpGcJIx4f/+pB
WgUa1Y6N109bkzO86YzSSAukPx+spc5vrO1d/1BwgpyNPZsMZQgAzofIDzRpKRzAhYf1NQibR3yz
9kGQZAOmsm3UsF8y9PyvrCvTN9JTm+7YlKF1MPVIAondh+pchswbn2fWncUPLnkN2y4Ua/5XFRYp
qLBAefBZkHr954Ri4yyt3iYoc8a0PvVWWl/Niil3M6vSg20s8dVvQ0zP3XnRELHZgkVBtZfamgHt
LEQ28G8MYB2H3zO2yHVgKjGxTSNLJUgfJ7B38xmSDxD2DMLnfwAPNVIm9novfP8Zv18oc7krPUgE
yAnGSn9WVdJip5bsDF2CiZlAsm9pdlyHyj+M3DoYcwhzcjZqqYCP4rTQ17phV/VkK0xQzC6wDxOD
mrc70xewBlmArJS/oHtJsjRDsu4SY8DlBoxk5NWHYPqUTeTWbbssKz/HOiy8fUjWfE6k+ho8Lo0z
JjtsSn2AWfEO3l5Z5TyjoWHBwUzXQw1RONEvPEjwbuCIjP1Dy1BcbpDVdL/g0GVMnpI73bCglGMx
NmGgsURVENJX0OJtggVKwnNkbKSErl10zy1VmX2kUXA/g0E7rIeL0BxztN3r02wjzkKChhQbM/Vq
X4oO+jYhG10YvWSyDtVudQvFWHh0/2MiamjvePL+UlKbMzpRBMg2ZzFklEnZ/921z6ROEqXonXvR
6ecQnFGwtSyD+gdxGrbRhbCvOxG7J5dIl9VfZ8gRsG+p7MI9xBY/edPhkJ0dsJbVP+xLHsw53K8u
Qj5yoIEQGibzpHR7sz0dNPiJ+cOnmbX/Jo7X58cQuRNDQfzLYPKd5m1KAuQzq5+n2H/TnvzPmHXZ
NF7gYYTQ5HET7VYI/DgVGn95HeCAUGlF2RJ9k/8nAey4wAABmzTZA8EKC6/04qE9yizp5qAq55z0
xRwp6SUJ8+K/QQokZgLwGVQ5woscPAr3fE286xRFclLp66zW6WoWlsXbltjWZGuP9UJMIj6zR5e7
ZngLmjBpN0M/NvmhmSwfIkQ0pw+s1PjFXaUJ1Guc1r1EIxzAjUpWLAMGASvnFFqX31TYOuUv9pm7
b5Qm9/AoK2AfRz1Y/aH1MekfiCa4V4YWi/ZTX/flcVYI/LdLJVc8famjLsBk59+Ie+qK0AgqrYcl
134SZ0MbwivWyN9jAIgBblQB6wCNPbENR1uFS0oEgZ+Qx+fUZfIf4yKODFAhOorpmK0fZNF0j1lr
g29MfF/XH+WSrKyZApzrr/T14FItScu4RSGBdMwtpHskNk8ve7G2ojubKgvaK6XezH/oWsF/0PVG
gFWDKw9JFIbgvUSN/DbFTd+fyBDENLfAGksYpfOBfYRj7r2BWg/ZEAtsVWBpUhfcRoFOcMWEoY5M
N7rxKw07KcXFo0xevpt1VtZpJn7zNogaJxKTRv9DIGIR23zwidcCYbACEDRWO6AAFFmHJpD8SzgA
dqTEgfcn8w8mKqH2FWh23gZFJNkR7HkGj04V2r3HGfhQYO2BgR6LOpp2dyppDZ1IlxZeh1nfXUN2
uPNVvzxCEnJ9xLHRcO+7cFPv3MJLpj2IA7JhEODD4m4nO1QbAmXhkHLh6isRlneeFeJcepNltmA0
ecUas0bQKo7Moj4nQ44TNQx6tB0TLMwHoXT1O/zckaxJ2oBvrVqWyR1aYo51SGs2On6iqjYJ7UxE
rvIwvkC0Io+CntTCtWa73VkNRqirTTN8hyuO0hwcu+kfeE2z9bKUk/+rsEq6dpI5hvVaFov9MxBG
1G2TtZPvgykbunKs/KSRcpJmW+zT9cKCn3ZgB7JRvNMcp2QnFJ7VkypiRw9zaY/hbagMFzTUDOc9
M330wKS6zLnzsoo5eWPMtXFbAqHApkx7tUJGu5Umzx9nx4Tptm8V+XpWoZvszMVTPta0rcQ/OjIK
bzNjVpza3uj9VwDfODhyKZHrRwOdImJJcYaCOXNYuEn2xGVmmw2LbOHszJojwcxaWHMuShgep763
vnDzu3/CqidSE6NyfyACqPrXuVb7uxkJTEOElDCIp5MtigbSbOo8BWRWAhjyXQslJnw9mmF3YUqx
HZwRGXriDKx1E28krbVlenudCHBzt7zUQKDGbkXNt5E8vEucrkugt50PtCd2jFXuWwZ53rbucs9/
Zote6t1MfNN9BT+pZLeu4L0Rq1p1d6NoIOlvM5Fi+MoD05B2yPSSLspLxg9RtpRidkGUFI7vCNGo
M/FS7JoQTXoM/ACj+IDJ95/vTuF7SVlLIjMYs99wJVGLuLNZ9K0zrdt/emz8dlJVOmBkaLE4gds+
fhLjAZ9JIGV8tLsM0Tr5zCh2IGt91uQ/RVucF4Ajck77gE3VNJ6DOpztuHQ9FiQl2c1Pi8+w+zgU
4zyezJCHLxANmBv4TC0ifnRNynDOZ07GEjSdDaEUdPlNlJCbiCE0C49hH0ikPC6myxP54GiRYZC5
xPsRG/nh0UNYv5EYJ2C5jFK3OTBp+uxNEkk1c7svhD4IfoIAV+WOyVPGkj2t/Gb4DNokWk90a3qC
LNpG4NTDZLWPik+a+TcJgPYdmhRUL6RvLI+LlrQpGX6zExa3tN53pGS2D6y6wgv03YCHTuDZgbjQ
wppeyaqpLjVkNueQqP8z2ecwBEzaAsAfycXaRWviq0PuQ/X4hUjffTQzRWHsEIOht64C3EX1tcDa
2CIAyQgomU0nK7XpAA6UB2yCEz7IwHJcLi/fqcge8NbnyfUk09/SDM81+DYmxmOAhesjsMkC+Kkh
VIhLBFsWllgkU+10T2HmI6mO+duaxeK6Lh1GF8w8PZahXIgGBFJYEXe8ghngwc4nZvsO4ppXiAqm
3ZvZhM8Uln67G9e5uXRDZU9x4PhY19uVguSLtihLD2wNJkbhpTucIw9oXkyx4UW7ahTDe7No2oMu
sw3QoSUPjq1k5rxzlSv+4hHWHI6a62PTNY37WUxueAE9WXyFLcEWG2JZNBl5SvQ/rbLpqPuWiAXi
b1HMbAIWZHQ4zhg8oeVMSMiT7RDuRjU0LZ7Htjx5iGz0cWnb2T8wniEtiBKSxe1cIrQ+kNLQfq/k
dlpftr2Qr24BxavoZ5LpSGLp/BTh8UVgYfVl+2NZqHS3EdQDaljRIiUkeM9i9JGp2vsFxXYtTyMh
ArcBvsq8cZNl/A+oRSHi1fdwy64CQ/eR7AkjdkzP2vo8mfXuXIC/hGqV5LeI9R4+drRuwfBHOmnw
O+t6nN6hNVYr7join7OpwSqBSbXKTlnjWM+Y2xWetBDJxZVMhsS+UJ8nKKEXtzfBoSU4Kz0RzFvF
8CWRa2wBHyX1MYrgkVyMt0ChAUeAkM1noL2lo6mzC5vb5TnJeUiPuDkX7maRkfKpAq5QJH1gdPZU
9sjjVmn64BVXHFGddaozb4f7CBcBQlVjIGP4pC8BVqNzyQfm51DQPZ3lOzlWgsQMMEXLfG8hsJdA
KVHrVzRpE5wsuxryP2VZ4lC0auUSuAKCHy3fhvpxpbLnz4HZ27NhLZUTF/g5vB3RUGTuidanoa1p
51Y4ELgDSYvifxzjq0KxDx9i3FHtR/80MtIR9XHPIqj1aRc2AW0/cxxVpZ+p1zDSfBSsYZJXMuKw
WcJojPBt8pIghLks1dB5/6hC1mI/cUH9a8m/+e5GgrNPUdgDszIsaFaEDS5bE57AJjrjrlBnkgjS
5Nz1g/M6RqLmtWRb4ewr7FTmTF7E/B9JzPafhilQdX9hqnCH90awBB3Dbo2VDZUbLaE1PEBrM9a7
O+GESpacKQPzxtKjUU5zJFtMx0r9VsOXsW9Jyiz7b1cSEXBYkCTymUKx8r94APFebAdAT8kx48t3
fysx2s5pyVHzMd/qZqs6SunZJd5V1/+PJrpHvz/zFZ2TWZAeG1uOP6KP9JnC/bWCggI85N0jICEZ
lH0CgIWf2ELKmxydhYfynGB2xdHhIh7lRHIh0CeB7XeS9FbU1luRMMrVsTsDi4WcAuaETZxnBVxj
2uMSspPMErcOJLN14c7L1l0aAVzfQd0Q4sVxevbOuF2mfG9P/MQPqKMRZ5khUCdhWcI7rTKomMn5
AqfWBKjLo5exgn6f9rJ64DlNSDWbmNIDPS7hz8ixFrscOJbPR8oyeT7bGSI8ZsRBKN9rLA5w4iol
PRbErf6y88796dHORG8D5kRg+CwIz5EZNAm7opAvnPMWqWaLYdQKmqC5Tp1P+Ga/1kj1AdhEx4El
FVn2zuhdNNjg+UCJSbPdWWHIdBFbSx0H4ewHeyQGsvr0ClYfp8xQkr9FGQSTjR7TTNyIl0AEDVFa
5KgLilpkr4xkA5r3kkGBOIw95G5Gu/WdSxEF4FnBpUt2N/GaWvSsG9mTZPqKwMqvH1YwVfmeSVry
u2lhlGJZRI62r0dyMbe1Y1hI0SKR3TfLbv6y1mn+yqQR1rELOunfmKlh5UNKWcYKRsnfRnc+ckZR
eP67GRzH2tRYuw3aQsGgaUWrUG6WycYyX2g9m11N2E1ElpXfNUe/XaNwB6KTkBbQXB3G8Ik8pHOq
y/CNyNrugYEaC5PorsaPoagPFYFAKK25dzrvWxZEt28oohdAoUmAgHHFfkA8mW8TvBPaSfCLkoJz
Zmiozw7uwhhjkyBzQHBbEWx0qCOfwHlcn/BP3TEwTyiyw+pdMsy7hwlr98KvtXicl4hI4jKJwG56
HuDeqOqW6jvCvb6AHejyyXoRQ4P4JdeQV7D+ouL4gOIr4Ati50GHbxANiJ3SxZBfEtKdkeZaflZe
ls74zfcqSPD74YdSyU8XuL10fpqBjeoRi3oa7Vtv8B7GkK4GH3iWWtuphHRx5hZaQVJSGPJ3OqKx
XgoAVgxt1q5fx1fT2m2JJlyDIThroGVirwMGY2f2FXr5ydxy+rrjTeHPmHViGpkkdgy7IfMZ5Dh1
mp2wVksLLHAn0YaO6WRfLGWLcDuTQ9hdRTWRsRgxmGOsnPtpY4hB40SFbQGOLts6pQof7rsYtExF
XoOb1FC+Nsh95aVwk5Q0cTA3iOHJEadTRiIF9fXe07TTKovDHNaFvyMHh1dKDJBfwCm2Ynpl+hwC
HFoiTnyYJpbZzilKNhSwkc/d1o5p8gdfyxQ9d4r7+FrOq+DzEfzZ6LEQehneSMVTxbNAtXPX7Ggn
oZYgMQdLMyvOUwMMCz4fuD4M98WSCzBXOJX3co5cmgjIxR1ivzxJDq3IwPZvnJnP6S4eXEcdxJyD
K4+MnEb/m/Z3fraF1zjQaXPcCYzNxNlmvWTR2ls+cnlZuq/kcK+kdpkKmscOP2PNw85hi80m79qD
Fn0v3/0op9dkRbnu8WbjfegBAY2IwdnfsJMy7PZz6cp3Dl004tiJBW+ZkppgRPBbv4ZJun8zGHOo
jThAgZNGDJEQX9j2Z8Y4lnBKdISElNtd8GvOS/KrKVDIiKf3JHIy6YjkAXjCJfqENohML89pvMd+
EQHZaiCdqSLbQXK6bfoErA9edAUEwi2j3N4tiJ3u8ScisA8r1NY31s9sVxqU1uVBMOhAHJb+PxwZ
kh9eEa1c++zPblTApBfkNKua+oa14UhW6ahm/xfaFBAm7NEwHi4h03rwq31QXaJaBXuP0QUBL30l
5piC0uW8JZUOvbkoZlZxWiP/4lTqoLXjmWAkzaWdbEFtpP/y0e6JXmyn/pugX++vzsnjS6sk/01n
BOsCZeJfkLKkPDgYx09ezQBtQxR5Yf3mdEbgnww8hDtKR0JAK8uRCM0qkITXtvWB1Pme7ptjPqOV
RRoHvfwhown/VTPBKmKpZPFmd/7jrOeoelTF7F6l1OW8XVTgkRazSNiO0WLZ3rEXsw//gyUhk3JY
EDlHBArOV7r3UezZuK45lHVN8VNVS0F9Wg9UXaD/VtPgyazpKkEXIQuEa9+Uz7Jzp/ym3bX846yt
7+zqGsOD5jezaIa2dPXr73JBWXioV6+bt2hWCeFONZ3i2WEgOGwb6RTdxipFixCiqe1PNZXms3d6
2e/r0DjRThWO5V3aNEq+eCam/gDcNEg/p8qjPZfWwNhcykXc6oVOIw5RARIYPXcpgU994i7cu4n7
FoWGmLouGtfpQ/UGLqeJAvvaknVSx9BLyAhlHObNcev42Uez2PixvBJ2BgYkto5RPEeo8Lb2PAz1
DcdJS53bNGh5FmexL/YSEFvdYUeFmBGm2kYDV9RUhG82dkD7ZcKYlV+ISuuaXwzTR2DRKsNAtfAk
zkn1Qj+cfsHkY+SGQYtJl5ZJ6m+D1LYwKKY1GuA6HggfQHrXCuByW5W11nhdG6m77UI3lL9OQa84
xGYZRHGE8Ax34cTwD9YZTpUZ8bHqk8rnUNc2hrnB0vyMd+UJVhXGrvCheMAnZ0gPTTtgie2quosA
qQNs6lhu9GnBRK3ocPX0nWFk2eRCI/81VuggGsebR6tRDZ7T2oeMaBOz3rAiZ6xpewsPvnpyu7x3
9vRjXfuxNPZKhpfndWO0L/NkwFwuMozLg8D4/FJ3vuaDBTcHiQLpscaCyYo7Ws5qRdy4nwnOqW99
2AhxLfKR8/HipH5Lxgr6baJH4pZzzgeG0AX6wLJe699sp+bgK2FvWnyorEbhTBgKAIWtMxBvGxeq
W5urzQgfjVnNXBd2WJiMMKR6iWV+YrBeHZyGP/6aVbig4K6xwEC+2+nAOhea6fVhtessf+orFJwb
xgA9/1FtTAbZLiVEACX8pK6jM1fzd5G2LlFs1uIT3mBXzTbq/OFCKo2/vtrA57xzN1UQoyxnmeRJ
0x7Pm5zClCBRUiqYPDRioQj2e9hMB8NS4Q9dkcExUEoH6RmlJfoqLukGNFAKS4j+CqToWbFo1dtE
e+5K1wxnO3bAfoJHELZp4rFFWRxHrqWrF7sg/U9tekGM7k0tXFyIwEYoTjeWEkK/FK43NDcEB8vw
ERh6YiaeZZrGgTXjJfSQ5wI0Ee34J4FcnD4MWTJeG0erN8Tfdn30ehdkmMAiYjNGaAm2WTzqw6px
mRC1TmOzH8r78VrMGjhyZZIZBUo/3TFhLfSo76ZAM4s5qAx/l7xfZgdtVFREtFCIbsYMuhgCVTsC
i84X48uD10dovXP4vOK4ROvAEo5asdqi4yIWFX4zHqUojwhe5B6kaGMrY7rb3Lo0700PYZrQ3RlF
YUkIS3QqR1+HXw7D3M8WPTBKGKQ5t6wq8vXBmia7/gV3ROVPxCBwErD3NysicVVF8lXTvfUxAAbz
0w4WhXwbUJkcUcknXyiGuxMIM7T4qOVsXnqarOtU92gbx3uhRsAjc6g31hC9vEDZxW1gI8l0tqaf
nfmoURu4u752RvGU8fBiE6vAfjxYmqCHeOba+x0qRPYHVwQ6wxfJyHGjnFAUsdN0VXTmie6fArB/
99AG032zL6lUHAg6BPAiw3Ke+b7trQkYN1971AZoOQDSjhfVdemqj4FenfrvGoSLdeZvkPVr7vTz
Exmws321XDv4pDL064oc57mAwQmyAcXJtiuG0Pmca39eygPfRZmynsZUGDBvJOz0V5d5OiHMRhYf
OQtWAtdKXj7MfHeq+itrzChjKR4143tSpKnCd+8qrJXw8SpnH1ChVTeW0knyi5d39SDksuZH0dBn
qR3Td97N/GNtCE7G9aRkDRvALYqfsYTieT8r6YuKwHXvAJQykG7shhXjPl0lA8pKned+/2r4x+pU
BpzCnKHMo/23dh3ncxYVcBl67hYyb4oW33InAMlDDg7uj1pZiB+aM3/4rLGbnnnCDNr6KcSvRQIH
7SHZ6j7o3xQy8W/cWYF/lGFBWn0G7r77rNindGRP8a3j8F8c5Gc93MG9i3b8MyA4/gGBA6GBALAG
sydzzB2RXiTdzIBE1iODq9D/gBspCG+r/sfReSxJikNR9IuIECBAbJO05b3pDVFVXY33IAFfP4fZ
zsRMVGaC9My952rLfUW5L5uTQY5kX4oNC0Q5RabRk+/h8pnMqMtzCRE9PeSe3eIGRTJ3bdI2CYlW
wntxcG38gJQuVnwR7YzzaFjz4puXvP9j8L6DmPWF+8FWiYS6BVRieEp9h/hmdmvtRx3ENmG2ekje
1q6aHmBPMc9u8EAgeiNiGt9HI3X9TVUWmt/CcrlfWo+AzH0y9dl8heWkeqrDSf1LYZIY0tkdo5DI
KnBZeTrWRYRgfF7fglk6l4GkNDeyXDq/aGRO27LY4So6sWaNEQjXE+iUrPbkc6P6pcCDBaaqt8ut
YmrtymWdsYWro0TPZ4aIBI5e1KgR21StrqpjNs5+vzdUZoRCgmknWxj5Mcm/c8syOQ2TBuFMnzHR
hFmJxJHazO6JLZmc40RguXUoPM+7dQprQgmyuvk91wv7eR06DoD5PvBY5zez3wVRZnE6HYlWmdUp
noMNGD7rJB/f42JDEJW9SnrUPAJ75pCY4auwM1hsCqoQNmAiEjSuhIFpquNWLzVyHd5zCjm5M9hX
QMlimnaGJzOFiAR2KPBX51ZjMP63ZvDDo95Iq4iqhQkPmAQCcipQb8mzDcIdVZ4Ilzf2fVTQgAEt
KJHA2oGWZnaDsDcw1u+Qd9m1rJqwuGrWpE3Plp/Ut3VBhDZWwE5rZzdnq0uKt2TWs9fYzD5nfHPJ
VeaD6XujcsivJ9HX+WasDZtbQ5yE+Fk8hzwq3LsxHB7L6T94bIB1J1gXuoipsgfzyM+TN9fGcnPq
Kgf95QXadzV/ahwDiFpnLyxPE/O0J7CB6q9G3Ic6X1e2/DTxOM23ZP8Q6olqFoozgP6GULARa/5O
pU7L/tGuf/BeqFtCc5E1uHg/ngPjkESMkkKKe2UxCusu9ipWtp5QWaa72vZGF/RZX9kP3jpn7snj
NgoRiFuy6NvjpIvSdEjTiVKYIIohK6SCrz0llmuioVmI70o7kHoHJrqwaFZY7LNE7IT6i1dKSf4I
kqDPqHR0QPAxgt1dlQ2MH3A5Ghg5YlgwUWf2AN2+XnzQUpJuCR9ehQeGynO+CVsyuo/SCHUFbiL+
1gGczf1U2m77QR2pc9LtOSu+HMgZb7BNJrJCkvo36LU51XJ23zBqBL8pNzL5FzYdAc5x8rqIPL8L
URwYBjQA8rCrQFGgv9bLeRY5DL+WVJA3lNoc+tjsuI27WLAfCTqHKU1qfC++hh28/kGrsn5h1nT/
wDrmwziKZQ9zPYx2xwBh0ZavgxUvI+FlPa8TJUOEywRDU0gp+EFYtL3yzYfhfCaeY9r8gzTn90yT
c/8BTVUtEL9QcXW3Xub46w0IQ2vZ4yEMcJmTqwIQ0N5gXH1Nl8S7HUAL7FFbVd9d65vh0kJtgngQ
uHl5HQO5sqA0k5Xy5An+q3wXo9VkRIwCn+OzRW57C9W1wGyo++BpbUeiNxDvZ2RZT7jdeBvIRs64
Ql/dVlh/scfb7jkAWiYe53SMub3RGJCkglut2fduVeV3m+b9lbeEkJkhL5cINk7usKBdirNjdwUc
6yIms+sHhwuS0DF25HkiK4W1aS7nGz/MB3nJiecE1EbND+IeIxKRK1nIMr95s8q8ohHL6JpJtcUm
f3B1RQKPnLQzAmNLTftn7p0+2LudPa4n1rnFcqWYa7GRB8Nc/0VdHPJF5LzfzWflQxc84TZwzXFL
DFrevMLSY5QXGxAU5AURIyy7ujh8cnPecypX6eMkw/QPeYlwtagvWnJrdzkKlp1orC68TxLKqSs/
rIYOOi9K9Pi4XecQYkritRw5bppX13ZeapZoKbvRZagjl8h1J1qJ6tTPJZV8egSuJZ6aBB7nTmy/
MuPOasxOmH6KkBFHw4laJqNBX2QqcSOEqs4EUBJgQYu0dmdoPsgHckr7z3wJsDiEnLRnjfaVz4so
7QFKjR9/AyTLcNQkfkfJE/fkA7J0Wm7ZahBnEaeeBRBTe+C7FEfuq3EWpHiTtNmizr7bg28creUg
HLdzH9JFr9w2+PuRCKGqfhlTZ8GfuGbdrRZcz6HTmvCYSpvJFGvaekX/W0qSb1GC9E/0Ez3WXtxF
v6rq3O6a4AFDgMGcTTe891WAWle0L8g1iABH5UH/0luFiaEULlN6mBrPu8/ZHq5ANbGRZn23fje8
7wnd1QTsmGG9Z+PlZP0HHgXQbQxLAT8s+QXBGScOm3HoMoD4Oto/hFhu6OQnl1Onvgx0YfrQg1+u
pyMrlcw58LvaWOBTo9g4lZO7HjrmO+Gw7xv2L/4JrcfI+SgyOJX2k1PkdHld71nWaWzcpT95zsC3
4GRsGHgUE1QjubWI10l6pqTZstAntIKZ015kWRz8zmvZxkRDEeWB/KyDplcDx0Z5ZeaBV4zJavmE
nHFZ7vIW0xXPMmzbZtItlynxCbesSCcGohOn2wlsgvfF6oOh9ExfPZ66Gg79BSEluqusgLMQefg3
XjZ7WMr9bHWYJ2o93OYWBe7LxKj53FuzMzIbTkaqxrF0kACSfJDgH0LlMF4ZiwtjjzWGo5MQtjq5
8knChWA/qOSeWTtgIIN7xxwCJdf5VecjQSqUDSnMuoSUyg9ViPI2TKAbkM2MnwYbNwLx0ZURw1KO
89jq1LdEZgImr0PZux+YlzNiqNPpcU0GYk+YPKgr4jjIZGyLOLm2C0uFb52YpnNJMEix85VGMEE8
2ILGLCQ7in7Q9KsU9QmQp2Nu2MmmwRNEJLC+TOnVXWUL0qsaHGu/a0bXvUdWaWQkNvPC2a/SGdCR
F9KFWwhaDWorV57bdAHtOnlEEFAA1UodqV8mc98SlXQoadCDQwKew70ZVNh3h550E7nTE5CCY5E7
VFw6s4P8MsNK++2SGd0dJkXom4QF/uvXBBNt6gewvuG4ELNyZiWVrZdOGyiFWU7BzpssiViHndUn
p5F9DoveoOOKvmtRmQQuv8bQ6nNRDMOfIZ9HD50Tyc9b3jeQB+7tfhqy9gZHbaf02Seib7gqhFPa
qHu4Tj/srsWTUBlIRAi1uoqfxjgz+84OJ2OE/B2qY08b89UFbaHRISzdopFrAn35jEXZnGCMVeJN
IhEvnqB6xP3dDB2LiFbY/WAHATH6W3BqFmO+c1hIM1tc4S+gYsNJvOsYtOXPfhWgSQhI2Fas81Mq
4pzaHfdSkQz+HU4KwoHYAGzklpXEoSVqnIEtQ1HoYXOzVAVBd1nBQLFbHcgaQ1xbly7jZWUWVDI7
J95uJP8G7S7HP/vycmFhGx9kqWraKJ5KGedHJyX6EmrLBIP4qaiEHW5YFmuYn0KE+4gvOq+txl1B
sOWSHGkwStnt16UJ/3hWWaT7zrbW4bUlzq3Yl+iU7zCizc+ZFedmhwuWQc9MF6+iAZzxbc1A8qnq
KZTZWA7mylUu2k0PO/9TYiUZ3Ywhrv1IlGZ+CZBSL6cWfK38tOjWc4Jb0ATlkbbyBObfmpXAKgc9
rJ+rNMhzI17uErqucAyiDen64Z8VLtX0sxazO18Wm/SeZ6XAVYOCMHCKANYUZcwmFbXpMu6quEXq
IoIMUptMmRPfTQHKk2sFX45lYRUjndxz4XnySGS3pci5IK28ueMUjCV6z8RjNYnHHuQW4nH4KCfJ
pE15Z5hVcEL3NHHN5OwcdpEw3ZG4ZeWPchGocWRyOCPRJ4ULtFpBqCNqRYqB1LqxutlZbqc68dq/
TARnRjixLXx87Y2T2acaMhICvhKvO955mNCrGg8o84vkq7FV6BzknM7JtQOFZSLz0p7TeP2YubP+
pgjlZmqpQZSPxL5gVdi3iEdmKt6htO/yLNxsVXTAb32Fhe+JlaQrP1p3tOB7OFLb2U0j1t47zDOk
lwNK4mL6lTQSMmbfmoLN6DU3sHfHSterkDk2MYRbyh03vVekpduInbK8x4dXLrq/w+ipiwOHYVnf
w46SyAyB3yU3mYeq46G36bK/43kACXWwBznH7JVRfKbY6NnU+D8eNYWzqYLj8sPlesP+MTHKugoF
NOaPBdce6vhqaEXG8q1hYWQM+7127+DnDg9U+mBx+D8CIv4K52n1kxeJ84HNInuWLDg1bJ319yCV
3WPaTVvraJret0+qGymcV4CBKZCigPSN/YBYLCQWS8VG4KeuqLMixyJdhRV4GjQ3CMTDhNi1bJVs
XRC86OQy2L0nQHp1vlm+GxKFg5OWPntSWL2Ylj+LnOIZTaaTJnstm3ZBd2nC6mYuOqchRj2ljdYx
eJBv23ggbgzzqBFNBDdBfA8OhCsCO5/NPitMhXVmAGzP+xT6eIAu0eMt5oTQ2j21uZ+pxxQGPw05
zlH/6KP9dB8X4bXJOV5HCpTYcxJnXwivwl+mRWpbL3ZtCnV0SKhcOHdRmd+OLFZgnASBaIfT0qaS
cmHIq1We7CrzKF96WJRWQJ74TJ+G3WJ1MkiDyIVQ7YfUOuByITYcwQ52dXGuwEDIBosGByPxajqw
+ZPJFsrFbmF73n4W4zj6L36HlJZApt4nt8gExGJGTW5Sd8BsTnfLLpmpWNjugxzzCf+QzcV3PS1F
HeHHG8xuTmIhPwuV9nl6zesTuBinC5T7uAhqTtcfHrmKbnsliuY2EX0M1sxnvb5TeedDyewleQ5s
xmYIUACNMB/QPLd8lp47/GNmDOLesLooxK9fI71Hqztb4I1RU0tF2ETBYBSqMRHnvkBXD9YxkGe3
TSYXDeLCduGq8hm6no1U2WaHFC4HPFEiZGLhrkGkNzL+jzy0Hn9KSjr9FwEEE0Aijhw1kZbSgVGR
IFwGbj9jrKeRkAwaLGl49KXd+T68ahftMkPrUfgPygWxM8HchfiEVbRJpyfgxboLrxhsD5DkImyh
GXyeGj9wmd0FIIVMfge8sDHq2EBh67oDxmCnAsFYi0CoCKw+RuqFbASDvF3lqz4WdR6Un8zAQ32t
1nwdT6buya6okjAzRzrXgOAkuJjpsRU2CX3WIOEZMcHACWvsZSF9aaOQXpj8jxqdcIrQsx8qB36Y
UWrEGgwO7FBN/nwpabOQi/IlVfsKQRuwPoQLzM7yMntCStsx8vd0QfJRRwcRLRgl2n1dU/7vLROO
VEmMMmjc0pr0OqTVzm5wF8J2md14yzlgCSj2bLcE2oo8Dc+C0OVvznrmjVXuy5vGHQm5RXfx3pXC
mQ6iKmqDb3zA3iVxkzBe8mIEBdgRGJG2c6ovREjFv0PjErfcerEaftGPeN4XXY7d8pMgkYt8dC4E
8wKJNI/I64jFmWYX/EKTD1VwZMQHI7noBitqiF5j8+dqS7PX41wa9i2mP4MThXjl70KZ5hrxSA5x
r1hpqGwKeGqj0ptxgSQObjcFshRHeVdk18PQN+E1VAbdYHcuEbolJNs7B7ZUVG1BkhBpEuQZD1Zg
NTnyzmb2Vo5G0I5ofVX6YY1Ntp4rmI4Dz7Zdx9ccAuioRq3Gn5QF5Isoxcz2F0saUnq7oTSuJUoQ
xlSUDMzH6d12qlCNt5vx00GdWHzeAQskKvFLIXe/DUXAe1hcapIDhY6PFoVeJb0ifSbQ92jJ8+wy
hN4oroO5XLwDyRHp66ClUsiDaQdv4Zt3b7lCffnl1wkDutqDt7VHCuMmx7awrT+J8srfEct5za9h
D6+TtS54rsgErCKDFOwbmgwMAHJ62Sa08ZbPqX3RPeFZrpzLSrLbT5n4bQPrCQI5gr92zUgUTIzD
xi831wN0zt9RIxKDVhqG6yO5Wul9AxJqOcVV5XURy94t3KYRQXMISHsmhKYP6jMy5FTu7bYJO8ah
qCAfR4e103Hsia26X0eG/M8srkjp4PtJG05b4pN27A68E90SOL10KN5gLLj/vCbLz2iuweDj7Mpe
ZDcl3VXuu7AxyOGBm+4rS9wticYaTPRo9aSF1M2x8hdbkcAUSqL2QOF2O+lnw3NXzwVzag6jY476
uT6prEnulWTLfdYugy9iecoQ36omSvJgDZ0PXUqmsdi5AbPo+7SujA+KfJK4H4ZRMZtJcivy7QyP
gmDeGlwYt8yXwLJRNk0mkHQMdYL7h4zo7g5uL3E8lh9gSbXRERFii3eGmIrQt051H5OaUSAaKBhE
SwRPuA5ZSRM8aj00aoZaCPgmd3eo1hJkm1ihttMa19ux83mNv+IEp9s+iC3vCQkSUPupNsljV4n8
r7RycVMzMWcm9z/Fywo9dP3Fum4HIuZ8VIvVMsJoH3OmauB66xsPjgUCsnEQrDNxgodkJME7Kzaq
4XgNjCBAjzas3DZ+UZkf26YcDkg6AMMRNNlFE1WwjZywB6IV1JLsLmutxr3w2265RvyetDeo1/BM
zHn6Se23+IR8tcnLhBnEuzJeSiIW1ofivbbG9jsnXP5vDobTvtqSnl+sHk1mxMKxvur4SNk+xWvO
5MYmj+OlsYfwLeEcffLmoi2RgnH4CkT6vXipQO62F9J69JEVIN+yigOCCt3WM1GAOn2gxAEsOwOH
jr+ZYLkoO8CYlSfh5a5zFp3KflYh1r+KPROJjNOan0IIt9j2rFKoMwXfwsYy5NOTYC0SvKy8OiH9
rjDBvkIHQvRX4g03I6RByaKcJ4URSuOB9pQF4zMSmtYrM+kAQBdK/FtUV2Ny4Rd0gTrbiKP3tfAK
dh5tSHM3W0UMxHssB/t6xOSY7SZ3xnjFzVvfLX1mNP4FY4Mtcux6767gd27Wte/eJlVMHxgh4e2E
liqKQ5BQTUbTaG/NYpa0fzrmQkBRMuZtn7Wlh7/9KnDmh6MhLAndSO6r69Kpff2NNY9JLXBi/zsx
Cy/l5MiOxQtSzRMTAmi2PrS+I1vGGLwYOTU8xGuMdnPn13HyY6PsKYDarYN7Vhmp4LsGOg8nK9J5
5+hMrapvp0559XGg23MjN+i8/llWMftxfyB23e3TiTwQYl+3F7gfX0wCsuXAdnXjDqKtIEyJSp60
NWAxNME14RantUcNE5lR4q5I0tT59NkSezcDyWHzS43VGgKOm1ZE/KJlwhltaRhAbmzZFzWFJdEv
RU+h7I+xV1+jNiNPFDpF85NbK0PqjFL/WTWy+MB2lnzHQPPMoV64xxF5hDSsow6wwWeyv49bCsYo
STWE9Wbsk0/KDbxKMJ58NnZN3DEjStjt7QLGbTECnHXae4FLbhahVmUVFRIkQCMRqdHUSks+oQli
D+lnhDbPRHmrh8r23b/QBTRQdNm7X2WKzOQ8e4ZG2W3QABEMtgQHn+ij+t7FY1Jwl2eiuLMFrr47
k/XehkwFloDjSmFF35eeWi8Q2md4htUMX1FUYevus9nGHNOaYpB7Z+gmOJrIDsdzp5sZChroDftk
hwgH+asqgo5GuCX7FA+y2GEFUdOj6WmCdqrH13rVDF5+rif6huulSztg4j2Dgd1KS+QdUmvKgyPn
+HKhyZAoh4l99a07I/FsBGcR0wYdcKO6+p1paSruq5b1wj88OJi6D1PQQiY9apTXWXJbJognvFOm
13IYD3mAAZXKwxuXDZTgrO8xfxVilDmMJ0IUJs99tRqNtDWb8j6kWsuwOGgShAcI4r472pFv8HiT
6y3d6qtLS/96GrEZYENBXFCRFYUWeV8scupukeYtw3EyS4PEEJGMNe89CrKYB92xcEt2McO8J7a+
OCc8mLrdrlgoR2E5BE7/7hcoOE64ddvmbsFBamGvjOFCR6C66vSBgLDMYRa+MsZBh7MgMmaVyofK
+KMISlCJX0aFJVdzbTgfs/PKOY3yi3TBBK8ysqMLipKRzlIGessj8EPODqxxZbR6Yn5N17CXuIKH
qj8iNLKrg41G8clLMKPtg4qYIQYsVvmaEyTg3MatTw3LdAIBKrP+Xr4yp5t+Q95dSmblaZIDZ5/b
GY+QL9gPkm8b8cBst0DQdNXJbz0dnFubYTN7LlA3Z9Y9TvKXFDDkkWANpX9s2hRBeIAROD0TtLO4
rNJlL+prL53G6S/3vJPdAo/g+8ox9m2wnUY+O1vZ/oQ2IomfoVFtO8ZllUAMyoUn+pjjLE+PZgUJ
xlWXKOcsvQQZJsXs9B4s6ZKdkgQt864bZsxntOdI22nsBVOW1KaH8akcIdj4paqiXFH6RjWaJfvJ
o8Nn21CRuJ7fpwojKxcBqKlihQBNbQQdEsiDUp4CYNQuDxQ/Dkengh51CwTS+x0AeSw3zDTU8KJt
QTYcU/IOSVFgBZeqAKb0aDIq4I8WZ4V/dhMmRYiqaoNFPV31bkk8a3pPU081V41BYhsxa20F86Ou
D+/dZh7EgdGl4IogxbL559gsCY8I2jxYqGmdMhR14X0+o4PX5UWnhiEaw5kQMVSC2FM+ukhSPyd8
Y+5tT7jxeLRj6gxYCw7vzFLwcx01Ae8bVaKfTRdhAkwJ2u57ZCg/rOS7Jtpu9FvkgbMNU57EA4Sq
VtymL22lli/Ki0U/diE5zyQZGds7oYlzsBZZrVTVDk163d4mdM/5NaEOQX7XNqyD9iGgQ5bYeEJq
Jj1Izl2MndgF4fQ7LhRWRuIKXhMKrbYLSRTA1TbcNGhhxv4RUMNK+YEgAFGjZwQglQWxVcUNE8bW
Q+bbQd+/0HAYEkoTO6nYSVnrSF5FJ+PRf28xsszALia87fwb5YbvowqX4W8e0k2fMUxN3pmxnZ29
c9vZ1gMzdBM/ySTvhjPVDAGEZg5cvOWuzW1SeYOsH2bU2ulh2wLZZ+HhjTsQwNu/0Fqz4Gb7JIgq
iSW29LjyqFGpdgbSaCFiWD0yJHlkWm0otB0yj9RVm2DMOfheNlQ/gAvgX8xpkH100iSX3motRiW+
7ThkfsT6tdzEdlDtHDFfbJ3jHZOJ8X/ifFiHqGdUTUhRYXF/BqF27nyciDGZ7Tyr++3y8rc5rP8e
OiCIGIHDk2Il2ICvQTgEpLMe7P68ajFtVKsO45UIEYCyxFmKFviAAlna12q9igMsTwzAZtiSnVai
AyRoiO0ZkH8kUTEiWelLNf+x6qx8XNIwTTFYpR4aTsTZEJ5h573PLVcj1sk+eRUpbBjm9ca6tTBD
4GgaeKEiJHoU9cjYpN6SerM3FNjjv8y06JMsRPnsmNvM4z+BpMGI3cpAm1MH/sWgjVXZQ18cs1XG
E7j34gnLJIJwxMrUIuq98Iu82XcI8D9Q+rPuy/zZEEeLH/ETlY1DrhCRKxffI+XuoBmVv43rtvUZ
nGq563lIb2EfMuUsi0ZN7+BHy691dYYNvWZiK0qDyX0EKWSejBOPn0Rb1v+cQRbf8RLEV45jJmCP
LVL93cw9jh0OsdEXk1K0WP3S9e2BVKrQOoRVmX+EUw0qz0YR/ZnhZ3u2UMunCJ4RpOwN1sa7KiVX
axf2DYosYG/9z1BQqLB5d4pHLLfuWyhc51+RZf+HOk1TEK2q6tFrT34nIGTaBQmC6JHZ5yW1vedR
41ycEaMWe/bK1bVCqwkhiTTkboemEfayAWtac+h1+BwX2RFyhI2S1UYec64RnsIqqVI+ZiJH5py3
a75grOhS5Gw7NQgaA5o+q8T5J5t/vWwHPyJ0s/+lxGqyg2PqIKN2qaF75rUTXI/IEAWOK8luXDUt
n7UjAyejuwjC8sp3yxEDEufVRKYUUlYlUK2gYMxjfeIwqH6N7uS3ZThvN3B4ZV1Nrd/9BCz9QlR9
VU1AbMh0/pBYELIO0yq7u9G11TN3TuKfCewj5mFBSQs0o+Z72k2cqzRxVhb0l37crFlGJ+Vz3w1k
Vzrc1wT/NqxxDzZLmH9ymKwXg0b4vHatcw97eaPwgG8a2KIVKRIUrvbIhLlTnbI4way2pKW67ss1
fK2hZUzRBO8BvWPTYCTJHIoUdCHYgEN2hA8WMpruYirlPGk9po9dbHMXIilcQCosyXzHEqQG4IG4
3N2lQMyuMf+t30JTmEepSyT2zp9pxtm52jhvpZ7nNyMWeJr0pGxC2WL36LXdWkbsWauLh/xJR1Pv
jY8s2rqXPFma27wmRWuHiob5mTcEw2MJHZJpTRLM/+wiR03Cbsw/ucVYNsdREGN+tMjh5XB0mDcx
DJnXP9isumfV6wRZidg8xKO26+pI3UTwOe99oyNhUU4dai9bTWQyBQYLeZ3YMeorHvJCpN/YowJG
Rabxsj1ex/wppL8NIl656mtyreAnzEed73kSiNJq6cyeQqhA/Bk2zp4DG4XuOtyMC9GaVBYDt7Ut
XvtwQblSWca7SVq7do4hlVO3C4acAzTpmSeRLsS5uguBmH308xxgUvb5/akaYh4NLjQkQ5wNMNyn
NrMfiEzknALcZX8lLLR5qBo2R8Mylh/e5JQfAF7qz3F0kVraYpE3bB/yl7j2YUaPdetVF13l1amc
oQLuZzbdnwhzaI7ioEPcb1ZkUdQOOWVv4DQQOh305+kZGgTr8gEbrL7Imi5axUjAwUAtLL16XkYw
Tm1LOUD+DbIrmzn+WWtN9c+VHfwQ+d6bSCde/1HRdD67vkU2M5YQhUGoY1+Af2g+WHiz/pRpqu+N
wsxHee14FG26kusmzWIYBnqufLUE2q8dFlOBSjJJQrNn6DPkB4EsCGnnwDh4N0zhhmln9cJQpwns
N8X7y4rdrwsQ5Yaed5f0yTRGzIh0y6YcbcABKQVcaOKPi3ePfDCxWwtD+nnRDwr8nE5JkOiGmO4r
AS8mjxVH5Z0K1uQaqUw77+Hk58lnPqTuvwzxk79D1TUwZS9HbBlV2nzRdpTXIjNbSICxoRjTdSSK
AJalfocPbC/3zGx7KCFouG5TbujqYuczxBPgHhVII6eDAJqvS9uc6z7fpJiwKuBDdb1IDhaIZn0N
0pLNouzRfDKzsL073VXW74Q8++Rtfzpc18RgpiP49MdfKhs9PAY+XBna20SwRQ+7MMzb7rmYq+A7
7AfDLcoZiJ8VZshhEY6EvsRE9EZOEhwnvRlIHwVcrWTrzppjb1fQdHa941QzEQmA5nbwEowAL+0E
5BIjk6WvWhFuRxO7NihMhvKdziytmh24hXFgSUorfLBphgiEcwYnw8Iokquag4jhMaky/yzNpRdZ
cGBYe/jAgrDG1ItE+JQTROcUMEV3gg7RikDstq8j/EHQZGzTb9gTs9USQtPdCdvU7yUpujkc/iZ+
Q7yPATRODHutkT0mPw/Oc5sAwy1cc1abE7ume3Pa6rMvqzq9poSQ9zwBHUrxNk+/MSs3r0AsmUO3
sUyqq8SZZyb0lmA8kLFSGo69Vs1zTJYOBXSReLcS5xOgntk3n0kyck+z7JD9PrWdJDhon8D7nXCq
Fq0Po+u9YeOlaF1xTSLeH/p713c0Ln7P6r5510nO8P24+TfjBCJ4FtkF4lU55V8qxGvtTvSSx1qk
EKNw642PIcFEzBzzpr4gam81g6iAfLKt7GTSEczOewmOnsUIq+PN9UxgDWBLVV/KJN32AEOBhnDC
TkyyAetY7qMuRYHrujPPKT9ofTeD5v5JIBoRi7N2WRelY5G8DUhMZ17derxTTTVbbDN4XXdOMeFo
Kd1+JAshjH95xJnlwCSumbLn4pmzsXpO1rqv9944LH9s7BiPbB5GL2LO3gEFh5x1x9JxkzMQbvce
BIu5EGkrRbQOodjIVTGYDTvRRQLCZF4/bOTPt9WMI3QvJpAbfH2C+Vvg6RbtPqnUJuqoPeMdXwb9
/jLbUL4Ee1bKlsLymn0ZWu6tzdNIqktWqWtiwrEv8XM6zd7tXVaIy+xSjo0kUYrIMr3DSpv6BHuQ
vYbm0BeW3x8QbvPtcxAFb6XMGN6mCH4YenStex6s7aO1ld29+46igatmnQ8E3JbN41Jt9inKW7Wv
AfHn25QHq2xHUYuXqJQ0ZhNGgnOPE4dol0zrV9IP62dab/1N3GCB1WggUMdi2NBGNcPLapeSPS6i
ZK3sE1QvYr8GJ3FbaqW6eEPG3r8NMPpyrsfN3ZBZjFyotNIUckNOW+HqLPjHsaKCPX6UHDdxOZqv
FH7W+9qyh935LuPcA7lymX/uFGazU0LVej+oieYLxXiOHsyU2ZsrcTQA7STB/iodrPoJrWGKfgcr
Pd6tuJ4/05ZqK0rrFgU3VEf7wtlFSz8gTCn3FuoBc8ZekNwx7WG95TL7gN+YcfEQYVZ5eYT/0A9x
62cJtwCbb3DqSWO+q5LVzxG31HCwCRlgXdghwGHW2ffWnqW+Tp8YNCcUXG1j7WfckeJunOl592Fd
oj1bFPvay0gU6Qse3+EMWlCwJ1yRQLK3ZdfKKtvJp0M+rTGQBh4Jdw+zx/2crBHCZE9U5XhJFbb3
4/a4eHy9vEUHttrQOWhB4VqiJexJ77ICvztaWKFpocgNX6AOEk8+Nx0FVqkkFAkliUFAuERALCvW
QQBLDBtzUrbppojyk8sD63L3FJBqlhw725//DNm8sWF6BxMxu1eJoAH1BwFf49R8MWiVAA4crCk7
Cwnyaw76Bp6MTdjerqsRZO5lUUDtESJDK9LD3gZolzX219iCo47w7Tv3K2QiVDOeIWVKo+MisXWU
HN4q3AC0Q1qY9WLPeTYc68ov39WC4mDXwuNCj0HFUJ7HoQ2Jm8bdF59I9aIRYXQI1LSnufmXTzm+
SGdE4XWprGCAa0gxw+BRGhmfE4YlmOBngrIhE5W366KlhQ8u0fWLHxCUssdKEYd3Oefznyk1KUuj
plP2vqtjQwNL8O83owGoJNM8tIyVWOq5j1Bk2n6PBzN/yIreNREtfku6N0lUvBfYSwjnVpQ5e9ez
0o9VVijBk8xNHkpdu+OBHCh50oEgfWn2iumWim/OTg5NZbaTXESCt3+CuzMwwvgBBZV/2WSbbolE
Vt2/QHRXj5WYWDGaFZ/KyZtQi6Jl7mnvWCZkkL5hVTHlcbr8Cytq/Yvh3G6iUsT4OMiotNeDJf3U
wuWF44NjPbOYqtCpwOSjvEuJx9R7LsyeWgYG2IcuFEg/dBv+l/RX1eOXcW3EmUm6xVj7kz7HkycR
RxJ2Vx8VNe/vf6SdV4/cyJbnv8rgPg+xDJJBM9jZhzSVZaUyUiWlF0KmRe89P/3+qJnBVrKITEh7
gb4NtBp9MhjuxDl/o1OC9HcR2HJSzEiKRyhEXLgyp38HMav5xx5SoLu04S1kl2DKeYdOhYmPgIVM
XwEQ0cMr6sbYU1JJgDTGPk+5BE2GT1TcivuSshy8q6TK+k8p0ofWBnwObRegOtgvA23WKExGVjQL
++NR6qcyvK4BpFis4nREHp+Ca/tzAmgV7esKrMVOJNboxpzuPzOOo5cRsdpwm0lz2ts8OlHSz335
qrdRdqfWeJ7sjFynna7L/Gtq6aBqUJsqHpFACz5Oum1APmiT8Rd12uEfFYrLFxLK4tam4hrtCsQA
0bcymnSfoEv6GjDBz3SrAA7FLXX9MMiRuC+dzABnns61Nqdo64FuTopBFQSf+AM7DPUjst2uLxCH
xwO6/Un6RRWVTVlEyRPgmcAEt2rnnUYxguN5J4Kx5RBRNdk5Lw78tOyqCTrT2mhi7GM6QZVqeZTL
PLXuWsiwiNY8GeAPql1e6J3+BccAPpMV02ymxF2Hqn7jo+jf0rfJxxIgEoVlGu7ZpFHz2golpRUc
sj5nw41GDw8NxoIDTe9RZaeUwndig1sPfOzNLOihYw9fIjTSxI4+PGo4q8KvkJxg5aOnWRqdG/QG
TJzaIjNp/VfNFGpqb1vmHFZoGUksAlDTQvDyJcI9Gjn9vrDaO0zuHOPKaMdIHkysD7Mf8Fw1Cw0J
rah71BqL3Nwj9oCc4q3uoOHKC8AXLfL0QSJMmL2UPYfmIbBbq86ubQd3JvMODj/dh30Y2CEfZNAL
tHn2dQxjwtgjWjgguBLgcLdRqfCr8/uBNz48v4FUzVGmxwRF//QADJweHmKfHJKp0XDhc0PRnYhw
GlS2g8hy/CkAPeHMCvlqVg3rkXSPsCmfkNbBQngbBNDYkWHQOH5gBAXHCHPGdhNVYFXJLMJMwKs1
pc4LnVxvZ+Bt+kECt8/p/4MZoY9S8tKhJ/+1ouT2yzSM6hXsblVvI+QHSKhSLF22TejJI91tvH7a
XBNA8iTu6Lswh1SzU3070bddZ1a/ZhgxbgG9Ec0CKZWEmw+8HVN08EI43oSZwYNsGH/ZJuRrHLPT
gXYQUH8yH2gO8R5ulnoNwlCTFCGK6qFoFTlu0AV3vltJP16hCU99HvONxqTz2FBHswwdkFzfNuGX
Adj+Vx9LvXA/ZHpG5YnnGt5kNMXkNb+DJrytGOp0DYmKLB8pYZKyYigRe/cn2Rr8v2I/GClEGWqH
0gINNDWwEAeTbHXL68ar9mgj4SSfS/xHwi5zXGrr4Figx6bmrUkvH4RlHYOHdJpUeVZNgwqN1KPy
V6Bl+rhNJynbOzuqtBdyPiBcvkNivJlUPEb3vQH4ZSMlEkyGqurRDS4pcEyKjJbKFkIkMKRQszF7
1w3FKm+beYnsIqg0ykHthylE9agEX4NGC6oWtsQ6DCHOyf5s8qalkwqgQsNlr9MghwEFxXWkjLFd
70eAYgONLHI4jbJPUUAK53jAKY1nMKBvFAoyLEbaoLLN67rKmtvIq31zF3Za321t6VGOQJKFfxsF
HrmJstz7DqSoPjqARElSIV78Y+la9Q3UY+9sedqwsgutQVZ+QOF2EzbInO6guxlHR6X+e5WZSfUE
cowKE2OLr1tw90+IMQ3fZaYXD5qJ8+1VSBfH22NqYzh7AHc6N6Y+iyDpFazhnaFBRt5K0M60Ijyz
Srb4b1BXQ/XVUTfSMNAxsDtvpFMaRT+zJKPvndWZ8gH5pwSVOEutbrM4Q4nZMu3ykIZYPd440PDv
1KaKXSvgQMZNFMnBHRoIYBFBPANkEo1pWBsPLPERsIeA+4ds1/cgjEcAgRZOuFBUrHojRz8MN5SG
efv4Ht2aDZ+Dm7+mKvrZDLT+izY1+aMnmSgqjBmliExB4R6zMR1h3bFXv0WpzP7hhRc+x2KusYap
PnbIsdusNwN3Oih5A3UbXnsQC0heIQlYfh99U3PkXUUcdvAYFMQd4EJN4dEZhWXuAkCFzlVBd7rY
kBCgyIH8soS4J7iskULvA8QjsOKCDQylDo83q//B42/ET7kcmjvmkVd5JLxwfnVRj9u0HEXIXqIq
ZM86C9YX6RgzVXlKUajh7ZWBi8uN9iNPrCHfwTGQ7TW1yarctqaQj0j7DN/gNFbfIl4sP5wU5T0e
fNPgJvCNn+mANi4C39XLgJp5saH0guSO0E1GjFwkH+LfYcOBmyfT35comRbXpWoFiG1UDvqCV21B
K+g2BOuPkZUJt0Db/+vf/tf/+d8/hv/w/8kf82Skx/5vWZs+5mHW1P/5L+Nf/0ZfYf6nNz//81+W
LlXVkIYDvNKi5AkWlT//8e05zHz+ZfHvgRoGdVUnxr7Q0+ahQzS/8ILu8XwQ+T4IFBJbw25FaEDZ
9NMgHZ+O5WZiuWWOVDrxxpiQdSGFos/fg3r942g2Ob2wJXpPOgM7jcZSgIBoW0DgVPLJPTws5OFH
zWlvdRoOv84He//9hKS/YFumA0gPv8fTYDGS+TTSsQQDhVbBXcLykzNK0d3zYczTLyh5YqmOpSMJ
rVlMsrEIA0CFegYoVTeqq/F+prDZT2Rp3j2SsV52U1RACqIL33H+Tm+Wxn/FhD9gkQRZlm7Nv+nN
0hApBsNmoyYu5l2wsScKij/p0YZfugnu2xiI/irrBb4754dqvw8rVEKaFhU2B1v407AdALZClmHs
muXwnHpUqjs7Bv1DAgkkYOCJe4zFDG8Cpps42/PBF9M5j5ngNl1SGy6g0MVp8FEb6VtmdewmWkle
m0OiuQXZnbTX5+OsfFuhGib0E0tjoKZzGseseL0ShkEqmOsoSsA1wf1GnabvmtceaclDhtfDl/NR
F/vwv0YnkQoSpmUY8DxOo9q0rwcvsyKXjTrrncL7HPEsKCLgjHlTBA/nw61+TMkWtEwD5oc1/5w3
CwgKBc5AShG7oJBop4pIHgM9QF7rfJiVvSFURzUBsNumacnlghFTPSCakbhePkApxcinwsidZpzF
7QUWqww07+p8yLXpEyrLU+oqSF65OGKUGbVbgWhyw97QwufejkkOFSKNe78vjPyrXfpqh3Qob+3b
86HXPir2TmwQTmwLKMbpR/VrJPBBtTPaYqTwH1G/LtHY9bu/WKFv4yxWqN3Fky1CCf8EIB8c8tJ/
AT5X7jFeg8EQhAj75n74/S8GR+1MM9F21riQTgcnCnui+KwnruXkTfcxjkutezKDqN79TRzdMUHC
2nzHxUeE5GelA9xid+A1h+J4rU7+c16Bq7ywUFZnyxS0S2wdLbblgGj2g1Jqs9QF2CwPMa4q/h4l
VXwfzw9odUE6mkpnVRWWrS1mK0mkR/UuyFwzsfzP5COB2Ouq7iD1x0uNB6PUawEiLyL5PR95bfdB
1fmfyLp6OmWcYfA8wNe5qJarH4WVIOrI0SPgsqBI/L1uKJudj7g2Vk3V0AcildDYBqcR0cyKMK+s
MzdqAQt7ZDAPTTWkTyqKyihG5nRHqUDFF6KunZ0aSxI0gWlCOF5EDUtjKvo6y1y8XByQ/OpUfEfm
sHAtDCN+nB/h2jd9G2uxPOkV5wMUOmYz1JtXR2lm3a4SS+QBjvJTB6X9+f8v4GL5OED0Vb2LMje1
k4rBKWaY7aEsFS+i1owvZQZp9i/WDacX6sfUP3inLr5ngHmlVuCx5+Z9YhzoxcnmwY5w1NtOiS0R
aLMis7w7P8y13aiRG3LtakIay10C5ByGbdUmLt3lutxWHq62+4Fu+IXPubpC/1+c5Z6QWVSKyE4S
BFGDb7R2R+gTgf4U2rG0P+E924c3eAdblxK21SX6Juzi9GyQEwk6q07cDjksQTEm9QA6lfQQD4E3
GOGFs20tHNefbTukvUzlYtEEDaodUximoAFV7yqGf3VDZuijbJ2Gn85P3NoH1QW7XZq2qeI8crrl
uQ4LHyYt6a9mDD9mTsNtpoNl2CS2f+Dxe40CeHthEtc2IceLVCX/0wBbnMY0U/oBEjqh29Ncsrbo
KxU3sKesO0zCfOqRWVndnx+lmM/KRcYt5jeLBShGczRbOw05oojYmIrBtWQ3wTcLIEPVdTdKl4Py
AJo1V5ugxVJeGmhCKnbRXMl+dvQ8/zNW59UEBYYsp2PZcv7zN2nb5DSVTHU7chUf5Y0NCh3tHQI+
sL15cVDCPR9tdWptkmEp6BAyt6fRZKTghDgGkeuBdb6BclwA1IfC/GymFBSLpLSPg6MaF07YtZNA
R7R0zt8M3oiLE9ZAlW0u7s6ZcKBCUhi7eldTmBx250e39i1JZMiAef8Cslws3AQiOcCVLnYNXIju
2sEr2qshnkoB1KH0Lhxv68Eku9HWtDkdPv2UXd7js+GMkYtgqvEN/WnlVs19EzVYtd2fH9fa5oBy
rvK6pqHgGItQjT4C2lJ0Zk2oNub19JG2Q1COjxiNAM2HeFhemLG1dUJ1zJAIKdiqri62Y5nmampB
/nXbpkIlOsiH/vtYm1RtWp2iHc6B1VAdKO+IS5nw2mdlO0DeN3h6q+oiw7Frr+RCFCT7NAAwGA0L
sZ8yqYMXoSJwIe0Wq9Gkhvc37tKs0MU4uRG9bARK5oKXrbYFNfdPmrCQEbFK/aBA0tpxCLTwyc2x
fzHQaUZoMjDtxxry4R1tSImoEt5udMooHb/GSmnenJ96Mf+C5SlFnjlXJKgXkUKfLjMsX/MEp9XE
hZ0P8huBiOtUqaZ/YujvAOJEDApY6k+dg1EmAqOiwRuFd592FWDDcf63rG1jns+OxeYyKbctpqbp
e1UgnR65SY5/JJqFKtonea/WwV/cdW8DLWcl0oY6LnKesqlaf52AbEO274QQN20OlP3C7ppPn+UX
xn/TtsBAUC9zFqeTWktAn3ZJFYI2U74FeasAZqpMiy4SknLU+vATBfUdfkDrqN6e/6bz9C2Do1A0
X3nz81abN+Kb478ZarDOUCGPOKErkJ4ax4YNkmg/6kjVi0cMJgzlBR3fMTrYhR8YrzDOSu3z+R+x
sgtI8dkDs36F0MTiC7RFH1Q1v+0oNYSwELdNWvPaaGT2WuRwFi4MeeV7cwWAF+C2ozSyfFMnHQoS
lNEcuD1t9YK2JgpvokTI5EpCIwh3VlYjpJP5fXWvVEAA/+IO1CzyDJINmr7U3E8/uTZAToxLwzkK
oPv2XATneKUnUDpPo8AwxzOARj9LLAazC/fT2nEzVy0N0wIYRN9ssZlnwFkZ0Uw5mp1J665rNcEx
A4PpsUhBLl9Rhvaz50mpATLaTq8cyaDhYai49u0Vz0EbXG+6frj3EQbC5qQYW/1hHCBIuOcXxPoP
tecTmL3OibdYljrdR/irmnd0EHbKD1TpMMZWZTc+ohiioqIy0mcTHUVoSKfD1N544Pf6QxCGA834
opPewS+5snDQdmLrwGqwDyJRows53NrCpSLkcANr7GC5+J4VpMfeK1T72CswQg04Xvch/hc/kGhp
pz9PnTTSYWbk9zm8rK/FCG/6KjbeR71DaXknjYk2ZFH24k7pMr9EwLTuA2NbtMIJP56fjpVDYt6d
kp2pGzyGF8PEKWLQyEKcIyB5FBvaBrOLPhG8+o0MWM3HupL5L5QEkq91IZLnAXnz6Pr8T1hJCCgQ
Sb41Wr+qMBdHckJ/E/K55xwBzNH2RZUG3nKRG59bb4Jro3WR/RV58FjenI+7kvqQGaOcRXuBTbNM
WLHtbqEMCu8I4aYHvsK9m81KdUhs+1McHtAkDrMLY107oBA0FoLrwIZRs0i3JiNGT6bwvGOMenN4
W3S07SJcXRzsBqHawpJsK1pW8LMRegu6L+dHvLam8fKjEeBQqRZyER0JtkxAPFOOUapo4w7aXgJK
V7NLPbrujKYa9+fjifk/uLiCEAriK5u6yYFoL/Z637F6cHr3KBfXogacYFs3kxfn4tWPBvW5K/Px
JWrG2RUgLAHqDVp0bSsZKospTsZ8mixX94rtqRcK2mupD1kPZWaVd9r7ixmbFByvCl05SvQ8Xv1q
6h5ivg3dWlQio11XdylKgI2J7mGWQFqlk+48JgEyUYcwmT/X+Q+1shRpV6g0pqlCU6FZ3BueRakK
cxPlmHi0DXgYysj4Z0pC4HdUpqodyfugXVj+K0uRl7jQka+hDQXn9PSuSi1Txf7Rd45taem3OZ71
+OrisG3vHLOMQb71yMMeKID4HljSMPFez495JeWbe3pzW4oqomHMi/VNeiISbPPAeFhHpY9TrFCd
Ag7z2AHBOh9n7dvSuZCIYdFq17XF8SIAA5bwLZxjEqZAsbJRqPdW0GH/UaPAisNA3nVP50OunGg6
ZwoVHOJS/14MbRCdkwcYJxyBZ9V3Ua/3waEJtRiEHW6HW/BYdK1zv+fUOR94day/+yeoBnC6zHP+
5pvKFlSM0/fOsUbL+jYtvBKklYYwsqVa1udO+Mga/EVEyu8cZ7oQpr1YRR0d8RG9DO+IxLJzq+DH
+AVuLrQcCrdIHuO4Kq7OR1w5xLipeIbPvS8ujcV8Vm0ODthrnGPMYXrlo219F2vhp7ga2s/nI62t
UDJJTi62pCZ/ZzJvviYt/7Ihg6NuEUDp5Nr3vK2PspXxF7MG9xXYsEq38t0piVootfZUsY9GWTcH
tTHKYAtfwXzWFeRgr7JcEV/Pj2ztG7IhwFn8bswur1xzEG0IIcE5IvZYeztcZkxMgEBuQYvrcLO6
UM9YW5ZSOHxGaoxzNep0WYYFciuidewj0LpiG5n5BNUXL7hNBJViF+AI4FxYlmtTN6MGwHmQapJV
nEaMkIZGczt0jjYrci/p1sygJoQv/2Lq3sbRTuPoXTnoSTc5R+Si+ufEAb94letQW9AAmkUZbK1J
f/7x3M1tF9uRfExB4nYaUox2h8WJbh8VTftmeLFznPTpWMWl+XQ+0FoVk0ggIiyb6xs1/tNIaTag
E4Ik+NGxMbNMm0p9wGnKt9AQrrID6isYzkoHCm+uhPZR9uD1tbpI/jn/M1YWj0FZgJRFkolay6pN
w3sOX6mBXdggfa9Hpvjc4ye5JV76QeDAemHYK3uD1zIVU0o2KjzBxYmWB4gdtZ6jHFHvJwufbP8p
9gKBXg7Ik+35sa0s0zn5lJKyKc6A6iKWE5demmmGd1SmDNV2rMZGPHvDuXR6PtDKR5QY4gkqbmSd
FCROpxKtQIzOIqEcDbsG1Yt6PVjRKpVKfY2xX1Z/FhGw7gtvi5UMA/zBvOd1YAP0+E6DQiLy/KqZ
fDpDmGG9BJlv74U24Isie9Txd1ikaMFDEfghDtlDeWnhrCV5xLeAf9AdBmK8WL94fppVOXi+C5FG
dFcaC8mBc9DNtgdgCJ+E9LUbahMhMMYM46F4SLIv0KuRsIZwjp3En88BP4UOskO2qBqLjWsCE9Ey
S/Fd6CxwEQVatXRXM3QtYjD5kZzEp/MBtbVZ52ome6QOBD1i/vM3FxiwugK5KosJsBVUhymOSDfl
JVRej70ILEQNMbX0H4GG6riZF0VkuF3SdRMWbbg5XalIfEbXPr4taB3Ykwg/oKaK4G1PW6y6ckwD
dSiRGj4uAhMpQH8cuEYfIrtWxEe7nmlcAO7UGEhoAkLM9wrD2hdgO/x7FMea6vv50a6tNpMrlPIB
Ghpc16eD9dHXqnujVY4Yo3tWDNKzdIaPqRizT0OXWU+psNKbITGt+w5Tpv354GuHBm8chBQRDmTB
LZZaWYNiD53Id5Gcr1+9EEUg7OOyehNT7rwQa/5vLR5VQJos8juLMhcvmNOBhq1AH0CO3hF5Ct6J
aDggNeFhIlog9tw/WI0PgV5CPK4RIu/VfoP0vBFdWMwrKS6tXk4tTi+NuvyiYKtrdVuNzfyyQwUN
D1lstfwXLwvUZw7ypN+10N0fxkYO6a8//9Lc6XMnhg9ATfF09L6VwvqxGu/oISO3N2uouRjLwnFT
AzkdzsdauwGl5QBKooIvDbGsjpSlBLYMG4dEPpgQgShS715VAGUi5RMNjyLHderKthsNETMJ1QpD
RA/5oaqrhuJCPWrtLS1tyiT0nujSvkNHZVi1ClzBeLybdnjfYgX3qBWOebBHgQuip2QvFmYQ2HeY
aMakUn81E0xR60qZ2HqId23Cwc8v5Vlry4DJMCkd0OgkmzydjdahatB2tncstBQxbhMgtXqdYxyv
brBwKMRGRWgRtR7L+ov1ZxuOpDJPImssURy+5ZSiwPL5GCY2tECrHtqPaoAfHLTTGBZPY4Dtxvsa
I+nza2LtTLWBwklJpxMQyeIm1cEgZ0NkOccOK7UbtU3Cj1kkblBx7++VsVJu/iIckqbkYbMw0PIN
ok4gbdMmYLk7VfrZHKiCbopI0baDhTbKLTdf2H04H3LtfOEAJXOmmwuCa7G10W/oCydqmdMO8+hN
6JneRkVzIv5Q0JODqVcaKSSzuE0+V0adXRlBY7+c/wlrxymjVSVYQ1uw9U6XVQ7Rq64G0zmG2Etc
dyRJDVqp1s82Crp8dz7W2r0xXxckCBQJ5LL20vYWksYA8Y4JIhZX0APh+3AJDj9TFTyLwHlbeVJg
SGgQREGiX1jHa0eMSeVHmhQKLPDiixfEqOToqbfcHH1FiSfAlPfZ9E0j2hu4Gxp7M+7ZO83ouaNu
X/kB4PormQPyvLDOVr44VUnAH5QmTS6xxUauBUiFCgX0YzNTzgatsMqD7JtvnVKW4YUvvhqLioMD
OpBCqLqY3TSeEN3CosCd0iq8iVHZQdISW88rKY2+/PPMd241MD+03yi5LnKgtlMHLHTC0O1KO3qa
sWib0UuThw7GHSZi+aWG+sru+d1RBXYBa+cd9AOeXQTPswzdVo91CNRROCB8XTVVcm/642+JvtH8
rqI5fQu7IAjuBrXFPPf8ml77wnNFZi5coEf/DhaJc3mM3wcAAmXusYOCyz/1ID9do1b1SxfTPF2L
fMR8G2yxdJoOylE7aKGLVJ/zIwScrB7SSLSHakSin1QbXYkNqQTSJJI3+EuTdwjUbwZIYzA44PtQ
gtal+c1W8knbQv0dqwtrYPVzMBlcU6A3HFM/PU702NAxjOcXovwwIOBUBbZxSPUGeXIq4egznf/6
K1eEqQF6VzlB6UUuWRJ48UkQdw7hKijXV4mG1dXVgOY1UpQgfoJ7w2y/nw/5u7P4bhIcE/Fviy4K
Kf/pEL0g8H3gKL6baQ4Qqw0sNPMZA54RvQL0r/PrTkUg6KZBwOg+Sx0TGx7Hiq1g06IOe6OSu0xb
zCBBJeGRVfy0W6MXFwDPa7NALWa+OKncUS08/YkZ48fmFdB6gKBDhNiXgXME5gbXSoXsz4U5WA02
N4GBeM6QpMX3QFPaSmtTCV2BF6j/sZ6UprmasFZtDhNicReS0rUtMHcR9DkTBmu2SArKTo4WfgaR
m5ZZkOxkDXDxGR06hOUvzLO2stkkixhMiRQAaBaRgKdLBFtS5ENLBWHPmHr3N8Qg4KVpmCyXW6BP
qElooGepOEfDjadHxR5ga475oyyvEazvrs7/pLXVLkFfc3NSLeK5fTqtSVO0gd6rkWt/jcKqu5WZ
Un4QXhB6SKwY9aXzfPXCpEgq/zueXNS4axI7Hf2L0DWMSHQ3eHu16VWrD7DJVTO4K6myeI/YaPiQ
ARu8iHgBwXBPgzIP/uKUNQGhUusH8sb8n458vkvIoJA+07K0HDdY5ka7Kev0n5Iu6oU8Ye0rU681
TOqnKrngYj1PTe9MEFAjODwSolU9WCmelC34vo3alZaxJTVTLyy2lcyIAiq3iE7RaD5aTsc3YPil
iTwN3ZS3bfbgeEPcHARiig+Ir/rxVVj2/nhoC+Q0sWYZMsTtzy+tOcDyUGMDU32kNexgFH76Awok
hkkJyI2UupmrFWlXILxEl4e6am0hBjYrp1/VBnyiv5lamzFT/aT0qc/Hy5vKiaKYraeyp109V7rX
vhixgU4cbqe0S93zg1w7qSi8ANqQJKBi2YauyOkBEtaBG6AvFt2ayPrtQyPWr9Isb9Xr88HWppQu
I2UxHm1UkRdftB+Klo9FHTDVyCH3yGigo+XDkX/O6VUFaH+RoyAnHTmNsolqfvSFbGFtHc8J9Zww
k/nZi0sg1NvMyr3Rd+nLO7fA4qvvbWlY4b4YkQ7Z0XJJH88PeW0RUZRhz5DfEnoxZDnURhTp3Iyp
1yB0rHlaZ9yiyGnm+0KR/rZU7A5lBRRK/QuLaHWs8O3+O/Lv8tybRaR6sYr1qE2ea9utvqfDjj4J
uq0of/Re4vtbh4wn258f7mpQSJHk1SChwK+crty2V+0+IfdztTyey3Bodn4bcbpEa8cS1e3siz5e
OJvWvvBvJOecfWiWtZhTAT6RKmMTgMEVzVWHiNgm5Iy+DpDOeOWZPDSoMUTxdGGkq2FpArJt4N5p
y4cbErmyHXzqqTm+AS8eLjgvNVZ9t6WKnNpVnOKhtPETBeO98194rRLDmcAVPp/HAJkWhwMSSJKr
NVSOrSr68c5GqvwGZQj0cHy1sbB9hEGf2GFl3QGkxQvZsnZKyRrYiqqdUBVQC+1zA4Da/4sEizYN
zW6Wu8Zz8nTqdaSPZgSY7zYDJjp0us3+K8qFzU87brwv5z/C2jKj9qdb4HXmw2QRy0T3JZ1Mw3f9
BI25bd5ZQ7crKzhCVifaXYJK099Mt8GapiQAc9s0TkdHRQt2kpqE7myg8zxM+NjaYTH80tK4Q/uX
ksFOVVDN+4txGpRbgVDOp/RibSPGECJ1HQRuNIWTS7OmVR97p9SnZw/gUrUzUKK91FOf18/y2iN1
pdhDVYJ7b/FtUSlCd1h2oYsuSf2liupZpHKyi62lp4jenR/g6i6SZOXCmJndy2C5lmZhBUEQomxQ
IwiC+coTTwJcIvJBr5KrxIrRDKnCHP2r85HXltAM+KXMQx2AuubphOpT1PAa444N0Aj61sWBfY+o
VYf8uhZ8LUc6BBfmcu27Usnl5puRqEznaUBPSTQUGPTABegKulrDuUa9jWtZNPuO53J4AWS0ctfS
rURxnxcgrYFl+wnZsWJW9eFdzBu8vq+xuio4DPwRjbR0qscPbRtjL2Ils0BSiK9qcXX+A6+M1wJU
ONMI6TnR7z4dr47Gcz5hv+UiW6btCq3gYdBI++cIjvHlfKiVueThwxKasdtwXha3DoZHCCYZaeQO
RobV7DQZorhVKPSg1GgPADx7JxvLCwtoZelSNjCdmSpJ7Xm5N80WG5KsNkLeQp3YOU4VOOgqCusX
InHyrvKT5OAJkKwXltF80Cy2J+8cHmE04MkPl5QTC62eTsHD9Qh0FjczAL9V94TPRh9fOM9Xx8f2
Z4Q8dqCDns7faHqa6VcDaGYDp/htklg4VcTUir2djTx28oQFk1lvacaD4f/z+WRfzgQm6gnCXhy2
RqBhDzMm4Cf8Pr9HOcy46qKiwQ/A0HaNUMYLp9DaNwUgMnNreEmyaU6HChurTDDZAkXQoQx8I2QM
DNYqkv4CEmWtToIMAugJ+kc6b9bFmw3BsExxENA7gjjsbyJU1dHcU/qb0RqVLao98SctRUPp4Fc5
use98pM6Dgo1vtmYiOxJEymwyWpKzGD17sK6WjsvYDPOGhTk1e86C2U6IUvf1vYRPJCj3pY4jfrX
mtX07acIQwdlUypG+wxKQi8PBq0n/+bP55ysgVIbdCr+vphzq+skWn3gYbGIwTkmqMfdCCgPdxZT
brFl+Qv6rzWz7iHiAESkmXM651imBzrmZN6xhkP+XS10LcfGy8TBYRcWkxJuTKRe+7thwlz76fxQ
15YbgASu9fnmARh4GtobISipIlWOngXmaqsrZduhkm/VP/4iDncc9LQZ4rEE3HoYHqXIhzpHXJuH
67iorGRrUH27BO9YO+lp4iLNQBHKEsvqX44OMEoaAA4RLWy2aGild7qKhCO0v/Dz+SGth6LKSJrJ
O3LZkMrSRkGvmVC6EsfXXap+j72q/1zU3KV/EQnQAhgn0llqLKeTpCFyhWVv6B3TMGh2cZZjdFt0
6j1r2LtwVa8NinIaZYZ5qt7JFZSx7KaUXvJRhEiKj2md4hEf4n278Qunv3BXrh3rZCHgUXmQQoKd
f8ybZyGy1rWOzL9yNAMff6pQ7TGPt4puwp0TE/UbBxOV6dbRp/zC1M0banlxOfN57qikz8aynKIn
FFslkF+Xp0n1jf1RvCSW+r1oNedeRIGHrrs5S+qD17tv4qa6kI6sjNtWyUeQ9qAA8K6ZrniwXhu/
43mSOtmLUqfDuB07p7jTZJd8NUsnfKkcNCMvHKsrqQmPNS6WuUXNVbp4/8doGo6+HQduYtnZl7TF
Bsfua+ltTCU2nskaoguHy2pAlux8hPMiXq7bBonzrpC8wAMcdl6RzvYeh9p/EWkbCy6SxL8wwPeH
GSAnKpAzlp2ISyB3Oavx5qhpHUc7i56RauS+IgnTv53fju+mD3IIMwfYg+IrvdJ52G+WrR6paabg
euvWKJy9OJmwm003WEWwsUa9QaVOt0OkNeUfK2Is4i5SA7Q4okFgQeHC4uZS8Cz5hPZhfkiVrMeU
KVTRhx+9P70L56AUjIRwOA7AyJ8ONhlYmAFuKG7HbO54+hm7uEKfFw8s7RllzPxPzzri8bykAwwr
dj7DT+MJmI6UQRGhMGGqdzAhCl3d4B1bKB9D0ETJn27FOdxc/6MiZnPzLtJ1PDZyZNLjEr11G9GZ
oM93GARl13Elq0NeGOYWE2Drwr54v4DY/rzeOZ8BdAIDOh3jOORFasghd+fyyc2gOXexFyJXbPaU
stMyouAY9NUFDOK7k10nKK9ok2cfp61crNrey6sAudfcFXg/WbuACtVzMkbquCubi6+g1WAgcplK
uBx00k9HiCD8iKZHUrgl+c5rm+fFk1XQvkcrXB3+NGOeB/Ym1iJb60K76rUxK9xkxP1lj+A52r0g
CRE4Pb/v3x1nc6AZnUCixgdcviK1qYjoOfXooxSF/dTHSLjiYB1vPcvXUA612wsp+toygWtuU9Pj
MQDC+fQjDtwGFXjEzG0gVt80LI4b9OLHfoM7qbyz8lp5KsNmf36Q73JvBvk26GKZCBliw6lHuZtW
+XTPylCwiw0HrL9tXGJe2zLxvweYbG66VHoXDta1VYOwEMBFEIS6aS2f6aiyDagy5CAGshqwVmJ3
u6FDdntH33o4nh/ou8tiHijptsb1T/NkqRzm2YkFPL3JXbT8y6cYo2ck1PMsu1T7Xv2g8Ozh21vw
rJabXVN0S5nqNnMnis+otuNI5TvTP5XqfR9yixJ0m8uAnlmRJReO7ndZzu8R/k9kmmWn66ecOs3H
kC9zkaS3Xwub4pk5gWbVWh8HjrZzPk16MeB8h5OXNyOhlU/nP/HahhEWHxgYqID5vzjnjBbN9gL/
RBfEw52mFcYHrbJrfBKwPewGLft6PtzKfgFEg/4jZyrdwWWZqXA4tNn76BnlRrMp1CHFZtOmKMnh
EX9CW9S+73FyuDofdWWQMOd4ARAbguyybBijWZI5rZ25YPGtu1DNvQP0uewWWiMmiTHCH+Wfpjlg
k7iIgU4DqbC4QxbzWvRVPWeOblY08X4IKq28rhDMbf74Kj6Nszh/cpRYBtRgMxflag83H5jkh65F
+hJHaoof5z/jymLlsc28MRnAhpe5YpuGJARhnrq1XpQC1rbT3oi2qn/MMGm3jCPIx3gN8BjbVLNB
zHOkDKpzOP8jVudSQnQi++B2XhZiq7YUIcVf5hI1dkpL8XTwG8++JiGZDlMDKP58vJUDD5CZLYDb
EfNdstMKBT5zp2duEeMfojSccpua7ur1NDlZdmHZrA4OwDC6hSoUtWUmp8kSI1bPzzmIQhTGg3x6
pmGu3lR1ID5gmulf2I6rg+OFNYPN2CFL6R9h+bjTTgwuj7vqfmgNpd4UbR9kOyUcHP3CNlzb/ChM
Uh6k8UPveB79m6TcLDSrSuowd9kdwyaKsG2ZPEt9EnbbPnKpT3tPr61ffz5/aPsBdUGxg+LNInv0
TTWL8XhnhxjCfnAKgQs2cvtfMyu9pAuyNnsQJmDH02NSOWhOxydy1Kz7EWOgpkEU/T7Vo1C5zYdW
jA/kyIP3VW0VeosX1szqV4WXCniLYiR/nUbFL4ByNdQcNypU9RMwMVs/NOoQfxelZn8qvfghVwN0
pc9/1pUrUyDhOwvxzLWVZbnXagzwkHqduqpXh58dTEw3TasV9s7uQ4GRaSadYBOMtpZfB9hfBxfy
vNVBQ/VCCGCWb1oCUen15J5QkOZKEsTTPQ8vo84pPXujNJXYt/+Xs/fabVtrw3WviAB7OaWaZTlO
4jiJ5RPCdhK2wV4GyatfD/PvvVZECRY8gUzkIJgY4qhfeUs0oZAteiSx3//qSytswYr5S3zk7llc
60gTtBF+vFwGss6AK7kTbkx5eZNUsyo7YJj/8JkzawKsFtcdeezp2kJXM3IsDZHk03RxxOuiWtcw
kL9MatvvrRa46CrVw/IKpvrS2rKHZ30H+hR0ZU5HxZopMIChIgimB4hhj6j/EAaFPzUVL8ZBdsqm
M8z2LW2j9Nv783tpWQmjXXaUzV/qYi9jKIO9ZIMUWdW3zid0zkEC4FyQ+WVZjmu9zsq1Z5XXFNAu
vGvcLjMagFFp2mqn31v3KhIdccj3EuzdWIYtHyTmvut8hC65jpsS95Y073jWIi+wHqK6d17f/+55
35wUu2YNWUAB4DDZ0HT8Tn/BlPaaGlT8glyf3OQ27rPoM/0Td9i+P86F+55x5jyFroV2hqjRk8is
KwdBoQpXEzzUxNh1+3qq0wKjN8wMbv7DcNATKSfPAgZLtB01GJ1yvJ08IWzBTiogZ+l3dmAGE0Sy
QiDb9/FbiX37/wZcXPaTnGzyZRu5Lm5aXIIcBXdUxWt+ljVJIA5wuMQNcf6aVnK6gty5cDUwNPgZ
2qgz12dxVB2cQtPUQT3JCPEY8u0Oa/otVh/dj8qT3q8UWform+bCYWHEGTGNXh54+MWI0rWH1sT/
9Kmu6uizakQOWKwB01TMneo/eN17uH/ZmOK8v6iXTsu/wy7muOuxBdRMJX3ywvqlKAvnkJttigFN
0VcvZVAfwA99xoysu8Vitag2749+cZopRwOrQK6MQOn0pDT5CCaqZYWnvgyfABYeqiwcX1rVHHdm
68iPx9ekC8B2SNH4s9zBCHOnSiJT8WR37WtTFxhKGaH2pPSadU1Q+sKtC3qPgj6SYghwLZMUreuC
3FMj8eQJ9TaoyuzWqIOh8xsl7HZxG7f4CUfBbGz8cbDzfP38M/RiSb3KTWNUlsWTVidwZpzKczae
Ylo/W8LAKzN6adfyTgL7BsbBjbd4QgGb0/tPzeSpyLoeJ5VJb/tbvRI9PoCK461TRcf1rK8wirp5
f+tcuvwodNHGg+wASHSxdfIu9FqhAOkGujoeBguumQvq/83smu5KnHBxKGJAssC/kK/FUAHa350W
KckT+OJ671ZTs+8LaJ0CzfCH//BVtFH5JDhXvGCnB0IpRisdsfR8wksXbTQcBf0h7cz72OEh+Q9D
YcE8KyFSxF8yE5yJjau5nL16qnBY7NPR3NqRiZ1UJJxiuHLPXDoPyLr839EWG6Ud0wGRRwQQdVzt
sHkrgXZ90gJprmKBE0CFVVLgIxTs7Eqrya+EQOfAbY4E4ECkQpAuYL8spnUCc6mGPaNnHQEhHurg
FNeNrkvEEuCAOQCoB/2OMpz1LcP8G18PIPy3ApPwawSNS3sJ6TGuPGhX5DCL2ECvuhEnxyR7ymQj
t32UOgca8/XGtjCT9j++woDVEYGBmsxJWVwE+FBDpdIUwZOCsUOcdYm2KuMGxHTV0np+f7BLcwwO
x5wVJ1H1pIFxunWF1ZTKmBfJE33TdvRzQ0vlZlSnbtOLGv9ew9Y6uWqwjR1vNezZ7j0c2co1qK/q
6/s/5cKlRH7I3YvNBd4IS4Bg6CXR0ABEfYoL4dzlsTS8laNIrL7egiyd1zzTr+3vCy8ZzW88B1GH
mbFsi7mmE2ZjxArAqwJz+moBzdO2Dha7zlEmdQXrP3bz9OOvJ10+EDLoUc8R/iJkaPUCbdVpiJ/c
Lk9ug2kosKf25HADh1S9D3tV+bDgNgifOTW1GG7WwVnchOg1qDh/Bsj6jorjwwh297h3ii8WUdLK
TkJ5bcALoTTpKAtJiIAuxrI5Zci2UJ2eARMtsVddqw/FJtWkpl6ZyktbBv1pEmCSbh60xeZttNAe
Qs1lKnsl/aonDZbhWWHK8CBpcYa7qnSpLQYISAwfHZkTQ2tqxq9RJgLVcHps4hi0hK7B38mlR2Ld
UzePEGgySgGQNw0RGwFHW68sL3d+ffCYzPuGZ40UDflGjD1OR0ZeSEVQ2OueQo32+MrREoQ58BKJ
4GvH9mCstHxqt2OvXbsqzu5ABp6rRoBSgChSXTkdOMldNy6GTCJ739afiqK/DTvUhnGQz+RHS2Jz
UDnr7tLk0Gg2LjYs1lA4VHuR85SazfgTk8nhIcaJauX1o/PR23YeipYwNw4AB07J6VdVtbSGXkuc
p47Wp9wUCniAjRFZwyHL8Y57f+3Orpv5s6iCETWDuwE3dTpYmRhEVIkpji4U9E3YhNMfU9rjz6hR
i+/zPrsWz54dkPnjdIpqVPvhMS6F2qfSEE3dpvlRRla2MeumjrDb8rKD8MrpGZmxYY+YpvcfPpM8
Hliaxgt+hi8IgtbOB9jnx8qr7XWeq4rqwzERPuoD2Q3Wua32n0a0MEVhlZAyXbRwSk5iQjNcHLNy
kv4AgfdT5nThpwhnxG1ZuPLKeGdxEfNK3OzOchqzUO5ig46GXUplcLPjAO1nM3axsmlVa/hOt6Xb
4vcKLyZLh4TEwQs+aFTEg0EWD30WPDL3+lnKmeVJhN/ymHwrtRrvzGnVXrMoWurgEOIQc1Gi4FmE
NUjQc7pP0QpROrsxtBdtqMZtUZftkVIf1IBJhX1sRMdyaJRtCkvgO3WH5i7pmq/AodrH94/LX72f
f0oy/A7gfn8VB2eAI/ft6e/IixakiDpVz5YubKXEXUsM/QFj5g5F9c5DRcov4BTEG4QuVHgSaRIa
je/gbi8/T8KczJuwc4vurW0R3Fhn6Bn/cLDbe3VSgF3pDEYZENmPC4AMYFu9/r6WdvMbrK71E9dj
tfE1M+vvjdLu4rcrnzbfK6efZnmQP2em3HzVLe+d1m5lGQda/DxI4M73IB3aZ9xw8ZYm7AVbPzpq
uEnRgrZuYqMyjU1lD6owNnmci+kwqqWmfXFiJRI+vmMyWo95Eo7QOOOp3CljkQb3GpDqYp+EFD1w
uURAZ19meqZ9TVP+0bF7w7qCnFjcbrz1ACc48DOLfNaknIsW/7QWJgB9geNU4wtQ4+JB77y48z0N
A4VW98KtnfdXmGGEP8tJRJoU4ARQPwqkBI/L+zSWuSIg3D1bIi6tndKMJGI+wPjKvtUUqZt3DoAY
7VPdwRTzkC4aN1ZQaDmu246ZbeskdJ/VKFK0deCNWeID/OrdVRXbZYSxfVTnDxlumakviyn8bHWw
Pu4stzVwm289me8it9Lyn40ZBOHBNEOjqD5XRTOq7SdcZLOdadBdeZgSBCNv0qLDSxLbAaXEENis
h35HH6a+VZM8a3AIHrT4y6SF8lNu17rrO0qXvNpNhEdiYdbTo5kjrbNulJ7TKBxRbZNxHPobTDzT
YFckvQ61UYQF9nCiSpJtV3pDdzu4U03tTRpjYN8XfSbeUgpive/oQV1tHAPjwZfRHBGMb1LhJCuR
pVboD+hsmsnWFjKIv8EAEUdvZMoOOS1yZ1VZGOl9Kiu0uDvKBCZNeb+1Kks5GFXgPDsERtHGqDzx
uaqnrkU5AdfynYUyWrhpvFGY+wGj2HLd6iAmN1Nfy3KDQa1o/VYM3gPSqXrpq9JqvB0YvTTwRwsG
+moIGwPf4dIY2y1sni7e1woVGgQLJuWh4RkLbgoEBTIf4NUQPXqVLN1NrtmRu246cK13uaqWAjlt
O/P6DYIdarwChTs4h94sNIe2AaJxq6oKEohB4+D+MCiQ2gcH78DqkbzJ7O6twspNuv9Teqt3yAN8
KyNO612d18O9atVd5wsrij10aKc63Fe9Png8fXVlbUyj0LKd0nlO8klN9dS+L+PWBteLdP5008Ru
4vmtG4Ffz6Yc3r05KIe4oxW36tVE5s/QLHGWHHjgX127ccZVZRflFy7OedYSMxzwAtej8WAgGSHu
nUJOv8KpjdDBbgunxIsYdRQ0HYRaB47ul30s3RWvlT3uQsxhsvtJqoomfCPlWi3XSoYywCeTkCR4
xMpG6/ZVFXraJ1OtlXwfYGM9FCujq/LsMcwyJdwOSBpGL1pvV/nnRnVEW6ybVgT6RgZ6icSUk8Vq
8iNQoi7Sfak1TqGvMhln1jcV0KF9yArAVXunKsKCdhF5w4qj17WPqqvoebjVJ8MosbWPFQdJzcw2
g1sp7QE3kjoO0xrSdi/cpPWxC0G9sQ70NFrr9hhQU8c46akco1D9HoW1+jDRFgz9ugcfuI+5lLUt
kv767wBPsIOpIQCwhgSOTane16rxOEXKKF80ozQAovRql3yXSInfm4oRVXdWx6vkczchiuy6IXas
VSC9YRVaeluve88GliP1IlMfsDlOfneAXK17VSUjGqnp2f6gJNm0wtzV2k1IOGu+Wjv2qz3lxs8K
lQuN7R1htG2PE0bFQWlI4XuK0zR+gXhRuNKrEC/TymmKBiEtF8UIMysHoEZTrCGJO3VvLj7a2apJ
lexLA2TR9SO7cIebnDbL6PdNGODk6+RFdlthOdVs1aiN9pMhDG1dtxif+97Yji0Cd0rSqRvCqSJb
oz7rfu6VSan8xrRzbW0GVhHtDDPRTZyRLUyLt/WkVum+h7PUgELApNE6ojeSvQW9ybkWnWiiNYKz
vfkZJl7b3Yoardk71OaTPtsm6mTat3EdRD8tkYzNWkyGFSHEr2Mx7lSh9Qi7PJFrZRodPGWRc+yL
0K9cMuiVjib259BMg/ZJeGCWVjSI9AQHQHX+uqLslTVdfb3c8v6jvVV2XFFfi17vb1SZ66RrNSyS
VTZE2XRopAi6zxCs0UEQUHKfatpGf3jYzPB7mI/jdtAQrXprHTvUV1YzAfJCxV80O6uc8i+ql3rW
qrDrxNoYg9mV25FmU78q7coctgptTbDbKU6X/piCebwR9EeidR6Yzk/MXOPxINuZXuwKy+z2XeuN
X4AgxIUvp7bN7+oUtNemtOPB3ueaZD9rWaHbPh3Eon4w4zwud6CYensTqDlo9KZ0FO2u75ER0taN
tELtdcyQoLpXIZjCkLeGROh34VxCBQcQMp8eb0a3Cshjyp9dIssi3kFEx9J5Lcpoylbvx0GLBIV6
hIqEO4keD/jMoFjk0RSfVGVCgexYxvGfRJrFQTUL7AQyULZrorP2B9Ly+sfaRP8bFIiAaaIKN3Mm
TwOVXuMdUrPOPvaDVG9MHKl54qdpeCCfMbGmTsNr2MtFv+Z/I9LHnWvEs8bsIqD2mFjRl7l1zOtm
qjf5WE8HBLwd3NMdLbinHdemKyOxerkC/lms1NoYr1RTdfMsWAJB+7dZBYIGGvKi1tXUoWvRuEle
wqhVHhLIQu0nrtaiWGsA/d21FVLh3OVWb3mfswxe9KZS26rf1OFEzJIaCZB7yFbVPgCt/mgCk+2p
f7Ze/yeQkYvGMdT1Lv4hlUhVtxAwMnUfe3Xzq8ptW3CtuFlxmED/9TeEQrlxBQR6HnzSH5o1+Wkd
zzyJ5Zomg90gpGS9TIZOXsRjp4VfUj2qD1Lp69inhFvUV4pAi4oIAS8qXIQhM6VwlltbpCd1l7uj
TiX0Zb7UOx/igIxvO4Wago84QndN+3W5iWaTECqjFPih2XFtLjYREJOg88Z0eklCq+lvirAVjxVq
693nwAh4D11CLgzjuQ6GbdG2Rulneed+UCmKJj2dZCRRqOrhlksJ7PTw4Pmh4ftuay+BIbAJJ0B6
0lovzSFiXdNjPVtThqLCRZ+IjUvdad7R/yQU3BhJFLal/kIEkT81YxsenCiun9tyGvtdqTnpNbOf
RV7Px9l0EgDOo0VKtWtZXEtRi0tJ/6JXT5iR5StOKe+1PtPuWgWlwLDEWcMpSpxEhlYrr1yFZ7vJ
m6XfKen9rZxYSxhqbkn6p7WSvLZtOVSrdLTjY0bhdm0PQlzJrK1l+sk5o/w091ZgGjPwYhVDiV7r
FMXqy5DgKbctSy3vvgxKg4W8RbIoN1atTTCnuAisda4L9xkETK+vaIDBSBsVEQ/CT2DNim9RhZSh
vYOtO9X3epl32g0u5Lb3MGG7XmIkP/tU535pGFH5Ox7LwCIR6mGADH6BZkr8vSRmCDcBkibZveeK
LFvpwEPTjd7p2hGRTqn5tllV4FNLOpUkkmXS3BZZNEWPZl1a9Zcw14sOk3tj6Io1SHo1XCnYrCvu
qjZkkOwzE+CuX8SBjnU0xFhl4+iplfSr1u41Z4ucMtbwq8FEIQb1QpUkJNlkvdXPru9Fm9OoDJKy
bx7MiWDhpxeEWf7qRLXVfLA+yE6fyZik0CrUI+qDiw2PjHMSy1qOR3oy4Saecryfoti9dybjFbNM
5UovcXmh8PiaFCHgy1Gs5iVcvAhtHQ2ajFr1qBRkZVt7TMPtqKT6F1VYItyp7tSvdVcYiZ9G6KH4
jV2k5pU7dHnG+Q1IG3PAKTPR0lzKwspQVULh5foxtENj5bhp+pjLIvLpkpgEd9AFrxR8z4pbf0fk
jQChgkYD1ZfTWyUttc6qkkY/OibxW9wikCCiOt7KIgh8RdrTDgkUbZXH7Q8lVpKD1pnhyq3ENVuC
C1/OzPN+IApCMe9vceOf2y2zooy3QhjHoI3jvQq7bWP29fgVcJt66NpO3rwfav01pP+35MSHz0Rh
rrdZnpa75vTD69HppCVt8zgmXvPLaYV975Fh2gcoS47qx13ieuu2TSexw0hNoZhQK/Wm0/tyWgcS
DOAWPEtwpWh0IQB0Z1FeuCLUxM0leSPEyKiDTmgegVpFKx2xqo1bVJ3qT30un7MCvYftVBuB+vPK
bCxrR/Ns0CWG0sSde64H26QjGEJuxmMUucEPcDx1tkadtLypotbwNlERjdM6DZLomHpF/ZMOdbKB
3KxqHwxc/v4OxgcQNseHS20YnBSKxJKDdeya3v2S1LqzCrzIbgm3K4fw3i3Sbvf+ty9fOYZk/dl7
0CwQJPjbE/5n53VG1aqiIf5V0QHYtcA+bok7itVAkrVWU0iHWWzk63GwrrkZ/fUaWOxBgFJ4eCEu
zg5ctvQ7gwIb9oTuMR6CVH5KcmK6h0iYFjiQ1NK7DbJgaX0PydtYjXbnIoJEBi9XCfLj9wVKdtE+
S6Ry09tBN/3BXF7vYl+l3xBvm8bRhrfBlG2X4IITaQ8TxAp3VULjuoMU1JQfvrqoPdKkQiafvhHQ
9NPzVNVFpziFYBpLHpbE6trEjwZTgJPw0vReA0t0JUQ4v7AZEVgbHSSX7sNSH98OzUBrqU4fewnd
aDKV9mlQ2nHbRll262FNddMY6rgruXB3guv9ylZdRijg2+h6ItlE6DCnToubE8fB1iQ3to9eH3U7
3S3adRh5AyKzw7R9f4teuKUZjDcJaVkgkrQ6Tic3Ks1pDIbSPtqyFrHfody0bz2ti/yiss123bud
oIrVaZ8wjM+9m5bMa6PT0QJwF5dFeOXInF9T/BwuT8Drqjv30U9/DnJIZi9GzT5Wo95/xYCk2kTl
KLZOVGr+BKd05wjzgyqkZI3/m3AIWI7j4H98OujgKvAuy9Y+Erg4O7tQ5WviOMBBGpg7H2u5/n9j
od5B6R49vGV2SInYaOoktY9aoSc/JCKJfo6Y/74pivzK2p5fP/N3Iakxv0MgxxexZ+UByFJY+aOw
e6yreBf8PtTr1ZgW+9gKFYTHEGjUrTC+sn8vD4z+FpB5GG3Lb4wMakJmb9lHRTbeeoj7/AbLCRye
cg+N7K7Y9LJ+CSwtu5J6LzVEmFzkdBiUpIJIByXT04W0+i62zKgSz+aARskjyGJP8w031Gj6dqrw
C4s+z3bMDGluq8ysnDV7K9XWCW3G7GBGWsuGlyVV5KY3ko2Bkco1I8wLB45uInHnjJ6Fyrzs+cVF
W6RFNhjPUdk+B4FIt1afRCtDCH2dhtgLgsI0V2YzlX4VDmLVDKG3Syjdrd8/+eeXDDZU4C/x30Dq
wF6GRW2sNl0U9e4Rma4IyFE/fGmqXnkZpaV8vPoE9hGdCEoHJn39JZgOaHmZ2eQFx5QOxCHQjHof
RFYC3F5VfkxamyKbWV871fOpPX0C6ROBdCefpStPPeh0MyRT6IjJ7uPnWjdoXtB+P3bYTzSE+ma3
Lutu+PX+jF4aEOW52f1gTqWX3k3UXWQUmmry3DfW+BPobrPxal3dQWUYn7pWfX1/uL8h2/IDiS8g
pcxObTSrTz8Q1q1Tdo4TPlexW9rfiizVyxU1gkY9iEiNfaWkNIq01q9miIJDbWCb6I9Oq+1KIrFN
bzcpGEoZd2JrSZzmn0pIrlem5Pw6p84KsASCA5rbxEOnP3H0htGIg8Y9BrVZrguLGlwytIIMP5Vv
Zta5fh0lPDDvz8yFrY0OK8wyIl7IXktitNKIasI+m1FRdwGolOp3kzdYT6qSNMmVNOf8rmNv/dWR
RAmV4GT+Lf/EeIqwEhGhmPasOnGyqpqi32V1I/ycoPJgR2r3MGpduQpT6CQf/UpGg0IB5AynxDPC
QYn3QCO7SDwjJuYYPvikfCUbjD78NDOvKepe2GyMBo4OUCbkZGSOF9+JjVY3yiZ9xhJT1Vd5Ww24
Epro635REkwbN2ZbWOM6FOh8bUQqXecFkvbwuaQHG/iWHqh/VCQQncNY9tW4QYHSTR7TtmGffnBa
iPBBVTt4G1E8OytQxlheYkLSRq/xyKOzKrASXRMlj8EGvelryImz1Z8jFcQ8SazIq4BxnM7KlGY1
7k1e9JrpQXrX26nYuVlGh5zp8ftCMb7XdnxnNH195Yk9u2vm4gVpLfEpwlRwMU4HjvKB+g3lppeE
9+GFwtF06Pty+FqKaniBFHLN1ePyeMC3iMOpmZyVMHLHKMwh1V+CJstvdIELVz/kYpMjlVf5IWLL
V2omlwYkg0ESnuYMT+XiA51AyDgOBiRS1dJ9mfrB/pILumMqnoZrozev2jTrzNjJbcr1hBsTZ/hv
1uYsl1JTo7qzdOXNzerOXheyasl49IgWeODF+cGoI9G/Cm10LGUfQXUuHsBCt+233BircItjasHV
mqd6ElxpoxCPL3/bzP6FJcEj6mjncU2jhkndIrL8BiogUuy17jURkRQo3thZySF3reDOpaKwCxVX
TJ/Nmgo3bcGG5E5JrMi7L0M9WyM/kzvrQbMyed+WHaIwuWOqzU2dOzLfD0qIxJCAYo30InAo62Zq
YjO+qbHl7LdS7TPlqQ06gI+Uzwyxcbs2ejOIFSLcd1qic9lrcf6QCtTdoxXcz3xMNnZp1FXl53SO
v9O/VcYnL2qdo2GRGH/SzNg8Epsn4m0y+7DbJF4uohWABfEata0T+2Xu4KZX4ga688IK8XzZD2P0
pdJrulZtafC/riyVZATdPbqgcl+EthU/OEnSPaBSGQw3Sh5k34CMoGigzAim9Zg4tAGVdCgPo97q
j5PXtNrzmE04aRVpmiWf+z4ZDjZqkLE/0VEUs9OHnX1vzEFV9+7QgHLzpwbE9LqxjeTOg+zq3pqh
a3S+Eyo1fiiiTnFHjkuv3dMKiqrfTUY9Y9VUWk2VedKLhwQmskmTPk7FHTZBhsryecF3y+mwbWm0
YrR9y05NhINkpKzjAlLADm1m5S7IssFbxdIp6ke7GiNVbjqzKtN8Yweo8UZY/ISRux0Asz9NSqKa
b2nUJ3IbZ9Qet16lGH/MOJiKDAqT61HGtSVgKPnBB3iGCANL5OAifmBT+zy9nVRFKScuJu+V5Dr2
TfzuH60izH6DU7A+qCKFVg5s7vkJ5sLXZ1ec07H00QzGWJfBq4o/zk3STO1tE1cqIqJoWVT9Vd3Z
syt/LiDNMHZid9i4y0Ka5oVqnJXq+Mb11+4iIbttbLbhdq4Y+DWoQiSFsQpXY5leSW/ORnagvgEN
pkdMOYkn7vRLCxvBg2zszV+2VLMa2QzYUmtwgdpXmoPF9xrkEY4Z1BsLb9did0+p/v2n9awsQlCF
1Az6WaAhZ/rf6Q8YsyG2siwP/7QoD4ZfDbd1nxSpTQSZWf0ZJn2SHKYqqDdJ1GXfeXnHKznLWTgJ
epi6CJuLrJJO+iLYoleq5SRl6Supi7aLseEJ12U+5oaPKsu9ggeeC1DAK69BQZePEU1zFG9IJkgn
5oRikVcKt2qHslbt1xH9+W01jdW+1N1yJ9BURfexwrTj/Zk2mcl/HyPajmhpID5BpwxU8dJ+shMh
KsoOBwgdOmcCH9ULX5njjyvQvr8B+OlAsxYCEFfUbdBgX5JxEcMWIvYKj0acFX11eq//HLjQj3tV
tvsRP7fQD0pqBlldmnujKl/0tlRu3v/Ys5T47xGGzUUcxerS7zzdV3WvlTTrhPeaVZ1erwN7cv2Y
CO971PbjrRxdcxPZSfomhzD4rUeT/CysXM18K1Pd7fu/ZXnG/vdTULGmawF8YEmPFnmnDlPbe6+l
53b23uv7vPb7Dq9R35Po16wNrZpoihXJV60bw6/vj36+7KwGCir//+iLiUCCy7Q6hD5fK5nHa7tx
x3BlRIjIXbmfz/cz47iEVZDPqUEsaVajoQ/SaxsmXOjpN9ODjWNPrbXjaZQHO/amK82HS+OBXYH5
jNMPYNzFuS161x49b3RfB2kZ6LgOWJmPo1xhfGM+t1UdX/m+ZQI4ryK0DSJjXiCA8fM8/5OU9TOG
d8hC71WEtfVFH+rwmEfusJ/MRFyjkV36Nvq7lBpmmhHR4+lYaU1EWGNo/IoJvTPsis4Wh8KI3clX
hOLhxiss4/uHtwlgCI3shrINMkaL6TS1XLpKUgSvSqB14aqhpxJu1ZSn/Mo1dOE0zGYFLBr9M9qH
i6SvxNJjNMspeG3UslgVeeAB+yiVjY0P741ej2JVFUH9mCR1s3v/Ey+s4JxlQNyHZEBderGCeov0
plnV3quGRbu3w5M6wYzKNKeNOgC/u/KyLt8V9gtClCTwyCei9bXks9ux3ipCC5VXYSpmMxdkR+E3
uh29BaUieGnbzA8NL3h6/yMvbB0iFqQfqIyxS8/qzpFpU2G2mN6gDpGYKPobUsVhr2BhsLHS7ppr
y6XxYKlAiSGFY8z5ff/nWIALq4Wmjsrr3LW/VeDjrPsC/tRGcePkzmQWrjWBLy3jrIBFrDCTY/5i
pf4ZkbZT4gWIl7yGqG2Ga/i0wUrR7SRf5VESXNmtF25PxiJT4ujPrbdFfCQsGTVl1AevuVl2Ou1N
E8iMNkzqldvl0m7hbSbfp6fMdlmceK+vKyOdnODVycJuP+ly3KQijW/ppgZ3TjWJfT1OwZVH8tKg
s684RW0YeCAJTtduKILCS5sufFPIFFamqOUGe2isPCKtuunKzvxU6nGye3+Dng+KUhrFTB0sHToa
S6aBDHo1DlQ7fOviCGJshpw7HSLoaFt3CKu7XK+90of/ba7fH/d8JRl3Duepa0EAWjrvULGuhzBy
OBNpa9R+xUIQklAy+vP+OOfbkwuUp4LpBAVCn/Z0UjE7s7Om6KK3QTrenTFmo59Ix34wdcXbfHyo
mT8BCoH4mR98OlQWxmmCn2DMUDK7GxU9ecQyEmwzIhYfvlb++irCe+HNncEep0OFVRM1EDr4Ks/I
P2VKo+yHUeMo9NGdGzXF9v0vu7BJUOXgceAOnWVsFreKGZRO1sUwdxq1sdaxM7RPnmKIfeYlMaBA
Q0d7trgmyb5MRZhEOigohNO6oMy3/EZQF3Vu5kX8pqpS7gyKLmsD81M/HlPjngpzC8Nw0H8APRg2
XqraV66aSxuH0GIuhc28raUKfxBXo1MZSvxGda7f80wmK9PJxYMz9fH+/ek9v7RJcalkI4rOWWC3
nq6mVbi9NdlV9tYMwqg2ahYX6RcXsXz9OxWq9mtYQre+Jjl1aVBqYRw0Ei5Cm8WaZmWaAmEvijdN
Qu9VsSf+Sl3IuBuHPLpBXmO4crtdGI9cmuQSX07SnWWgkXv2VAPKKd6M2rF84JkxqqKyaddylOaf
hDLxlRf/fAHnV5CGFOp6FDWX9UzgKkkedoN4U0d92rpF6HzvYwNLIK2fPugaw/JBr0OsmG4EyEOq
xacrSBhRRFKW6ZsS0Cl4HNOaFDnwgkzZF9AFHt/fL2dfNudx8N5nSSvav8upRF8yLKURt2+zwNNz
i+qRrxGg8vgqRv8fxiIzAyExlwMohp1+GZim0lanuHsz1MICJYCg1YY3EYJHo8TXWhBn9wwVJWqz
c27El5Enng7Wm7CVq0Af3ryhae6MILZXVSmtz0Of7Hsv2cR6nl45e2fvEBgu0M6gpnSOgbfECRal
G+QiTPQ3NVUJX7C6q9SNTq3wSt53vmYznQ8PcTr1VOmM+Xj8EyZ5ad/05Gn6W0uPAl4t7iK30RD0
7Uqo3rUocJ6nk5Sf9ZoRYDBPUV6mB3w6mNZYcF46T/wSVmcAycut7zBCk9U0CAdYYpyvILJ5mzDV
81/vb82zagMCoYgrzPrWKM+qZxGaMdhG1tV9/YeSqf0SI3F2ILMaH6oEtpGoQ/mrRDbwMTG14RYT
SfeHno3yylwvTcJmFK5joFJKIZ24hv9Ovz/OlSEoJqv9bRiA1zeTnQS1b8VdWFE7GjuETWIV1SNk
/s3viplF8CNGQ7vJpFWn1Iwz/aVNgffvhaoV6vbKDC133Aw75zlDopYsGemKxY8zYqRDWmHpv5Ep
Mh56MzBeFJBWT1S8a7zLNOhsA6XQTUUmeqiSvHdWnqVoM6exmIMJs/9RT+nwE2R5d02L4QzYOP84
YI2ztxo7FVDr6cxptSvaXpv032rdep9iOk9PmqWIytcb1/gs4QhK32sRVPIl5frMpzsRReu+LuVN
a0aQZyOziqwr67l8OuYfRSJMJEBWM/O0T3+U0xMn9qmt/Z5GMfy2Kq34Ywkqjyar9oBM2TW3swv7
hwNKHXd2uCT7NpeROMSiLNIG53dS1Co+FDJv/w9p57UcN5bm+VfpqHv0wJuJ6b4AkJaekkhKNwiJ
ouC9x7Pt3b7Y/MCq2VUiFYnVVnR1RSko5kkcHPOZv0EP0Ugbuwxq/y6vi0y8NoJRtNUkak0356p+
9DK1s+EHpt+zkXhmG8hNGrmXF8/5TFAenZN1EiCQxsu8xExyFCVayfset9pXIdY92v1Z1197BqqN
aVS9XR5ueR5TDaW3DiufpUZCsiy8e1Zbw/WQ/TefS8CeRNxhaqEUrqqibg69knVHtTeDzeVBl4fX
+6C4dlEFB01KdfT0bUOXC+CYMWg+wV5qlEDd0fKyIATm0n2L4uluQF3mUPswei+P/IvZ5Yym9ksx
eIbQLl57PwWlprWC/4ZCUf+5aMzcDaJQuVLbIXYHM9hfHu5sdmFFoDbKKc1th/rI4kGJlMQwjKLo
jY1Tp7aCpNbroLRjjThH2tvUtdDm1dRuLc9cXkWIgDCrc0EEUMF5QVjCr6bFLyJ+qxK2Dpyi3PWt
ytOw8OXe+90Vy2C0NuGUE4rNqtWnb7OoDLkzszZ+A1oRjnYJp1XYJArVD1DhwgbJjqr4zcid56Mp
BZ1GARdELLE4wyBJRjTKu/RN8/1sX3mmeQUb2DtMIRDWy6/wF1PJUABwuWiQr1nyiCZI3UUsFulb
kMjhJrUkYTsEspxBS6RAsPJcZ8tzfi68RuYME1uMpQIJVchIEjAcewO9GDhhPCj7lobNbhw74T7F
be7/ZzwkakyCTIC5S68csQHVFElh/hZGmo8WRJGXzUGUB+3Kr7JcsItCVVagk2d7f35EdsN83IAP
Xb66OKAnL8RG+qZH0fDgRWWxqfJIt6s2BnAj1nJzXara7H5c9GtB0y/eJdcLCkisnTnxm3/+U4Q2
aiQMPlTPt6Adckg2tPv3ddlHIZ3uVL+/vHB+8S4ZjLSEc5xYfkkgyDIlTBOlzt+mLFY2Oab0GyCF
w65Dj9Hp4RaunDW/HI+bk/bijCVbTmwqy21QpEP+1laRvqcgEeMTWKX3XFzZvuaaX2kHnE8mukoS
dV3w0bPt0GIyyyE1/D6V4rfJ6MXH0m9LlwLzeE8hfw07fh5yEkTBuCFxflc8ExfnqFSA7yRYSt58
syyw35nkBM0FU3+2ajl6wAgeJlMkliCnOuVOh1S5rbupXGmznU8wX4IGAbcHCiRUtk5XD1XJUYzG
nM1pTNFOi/MIuYlM+W4MRbyvrfx30TqMhDsXcFiKBpSalvVsFI27ohGm7K0e1a91WzZ7X+HiKibD
DUmVtpeX6/nrBBpGt5Ky5OxIvhSsgrjSxoontG9KrHq3oTghWRNZ4UFVurffHwkkIWEHDXBawItY
L7QwyGyEqnvzerm4nmQr2PSdH27xkK92l4ea18VPWRKwLsQsQcfS5pcQAFsa8YxTjVSHkMo//CxX
4UDW8qaWzB6fcQGBF7/WD6mp+W7Qh9En0QT1d3n4Zaz95/gzuIwTTyHUnpfUTwdOD2Szb4JG+gH1
QVU3jVnKT43atLvM7zW3HgvxWvS9z6Inm3sQ3IBw9GnaqkY93YlNunb8LY7e+dtQLaEHRLZPfLBM
UGndApmWGvmHLHSGi6wBFAw985THGF3wXe2pCB+ktSfZUVx1K0HCfCMv3gSqYWxhYB4cF8vKqT5g
MiP7mfIjGGg4+W0+PcmRIawUhJZh/Z+POD8g8Qj85iWUL20oYmaZpPxowPwcEGdR7Ky2EI2RqyrY
iqMm21mEoh+CMNNNVAu3CtKjh9BoDkneFx/AT1drVi3Lxjjf6b3Uz31HvkrwvjgozaEdLCFVlR+6
nH+t89TbByDct9yRn1sjMitbQu5/ci2vCx/LMYQmErYAsSaCmsvLcbHF//wi3BDwI6hEkj+frsai
zNAglBP1BzDHcFNbkX4IA7RQhU4VNpeHWp7Y81iAvnhaChSwJJal3ba3wtn4K/BtQTFR0SCiu+r6
xv+C8k59mOopdLU699wUEXx3EDwK2iBjvl3+Fovwe/4SaLmRiCsqsAr+f/rAkm/mvQaqxbfVqLaO
rWk9FFWPqE8pteWHqFLhvtb4xq2s9V+sQqTOmGGCDMINGBSn444exqexinCIPSjhLaISXnLTQoVB
ikQYf9TJYG7wWvO/DkqWwWdAhuigDULvtCiylk7YicWxr2m2rUR7vziO+D6zGiIZNnTmJczZirVA
t5IKwVcwqeKNP7TBAfUy025jY3CCzBuOAwInyIck+hZNHjxZjFq9GqdM3ii0q58uv57z9Yi6Jrws
bnVEMZiw02lqZKvTGzGPfDvWVFBfGE/e8VIgQav5Gpvl7PyZ1VrBl81jUaJbWpIWWd4LQm10Pr0h
tF5Al6M41BWpX6y8/LM1x0AQglhzUL7Y7vPPfzryjb4cxqoTBx+93XSKNxbuALKbNEiNPWSczroN
+q/xj62MWsjK8fcOGD45ZRmcmHOuctJT4aA9Hdwr9aAvJoWF50G1GrcTFU/5KkgK/z5MFeTSEtNo
RHDsACPdUShF6yh5CKjBmJpyp4x8PbPLLB8bW477lIx1kIirIhuVilC9z1PU3xx0LxrVBtWrY+GL
ykL4VYvaXHjQqyLIjlokdCJUdSz9bEUXR2J4aUDYqbA9JE3CwVEV3/yGqlL2EqQBmpH6ZFRKu/Gm
ylRyl4LVBLepQi3h5fJi+8V7QSWYph2sHYTRl4cf1e9SSQZF8m2d++CQ1V56o6hl6gRBkX0haR1e
atOs1lgMZ3cukQ5MkhkEQSmAlOf0jXQaojhqncq+HUB3qg99mY+V03foBV4lRWckR3hd/RW6c0W6
KWnYrF36i6iVtoX2ros8dxGhzC5RQjqUNKhIvRKgmiVbow1It6HmDu9AdHIra7/pqq+tnP5nD82Y
CHCiQ0GUN5eoTx8aVDuiPx3aT7aq5d9zDOfuMlTUaTL31lEeBnWnwUTY6sOkr+yAXzwtGQKW2lz9
M3VkcfKSysWaFaP4aI9VuDcav4z3vixP/mMTKrV6nROxpyt5wdnKop9P4WyWKYUUBkHm9GklX22j
lqJmBFpYVe0GvcTGkSpNSu209wtHKATrpgJs460cNe+1wJPtTvYFpnFmIYJ6gZ58OjLCTrmVKgp0
mEbsmuw4kPrWlVO0ipQ8N7DlQUOrrdTsTXwLw8YxTKBG14MeZu2NkfWEAluyf1QiKtQp79p2EgJb
qmQg86mQtoVrWo26Cwis4RwWNSrXJASI09nQjn3jexAneuuqhPLiwVBIrBGGor/oXVkNu1m2hcyQ
Qly9hHraqGkqhrd6TEHIRUW7KtwEdPFvCo8TXnLm4VVPhoYaJ02H0/mIifVFcjT5ubdaV5M/WUlg
p+OH3ztIloMsJj1u+0aZpEB+Vj4gOCHYw2iHd9bKmlqu4+Ugi4S3CfAo1wRffibNtBXJ8YVjFR7M
NZXi5dJdDKMsTifdgD5eCO/P4u+NR/HDeFh7kmUKthxike3lvqYVcsI7gaofXEuNLYyu/up/bD7J
j5dfzPLUWY60OHVK6O6GWDGSdBcfUQzTNtpNcMQ05vIwa3O2iKJleAk5HEH52bvJ3MgVP/QH6f7v
DbE4xcJebTzBC+VnDmpHdT072Ajby0O8e638fHYsZ2sRfIUYJSlFyWOUX8vbcrcNYUjY7acOTsH3
ULDDF+vgu8IBWTttrXq71DVY7tNlIpqGQhk3Pc8X+btK3deeM6b3Yt3YlaAdJdlGUeVWMze+cpAU
wRa0EvDQQRCvpnrLd3Z7VC/0jwjJ1ZChL0/LMiRdzsriBBEB40fJwBoKjG9p/1Bnn9tq5fz45Ybg
uphr5fR5lgRTOSDyQ8WC9RPbH9Oj9MX64rv+Nt9ffpJfLtOfhlnshnyMQiuIGSb/Ee/z1/FFOIy7
vzfEYicIetEoKa3V53bjb+ZlOtq/G02/v4+fnmKxExoF6vuUzEMci2v/KB/KQ7y2E+YT6Gwn/DTG
YidUgVoYlcoY0l1m2d01+DG84apvRWW3ihN/F7/9vWlbxAu1b4lCk7L68x/TlfCkHLPd2stfcuj/
3GE/PdNiHRuxFBQC0tfP3pfiWt7lX/T7nnv72FXb5in4pE528xKsWMisrbjFxdjE+VAFIWOOoyM8
66UrFI71Uf/092ZvcTNmhZ+gRsns9Zth/+eiUw6Xh/jl5UuBl3gZ+Su26WkYgQ/QBKAwlp+N6pgL
H0z1g9ZPttJ//nvDLNa2mPteEk0MUwQbS9tF8bEonFBd2aRn5ScSfuhDpD46DgjglhYXcGPAka8S
cfps1WaQ2VI4tA8eUMwOSjsk+m2e5SjDoSUV7gUsRTI3RivvRxhXKmEHhg1ff++pAY+AEZsBt8By
aHMvzqWxHyolajzpsxknmNSJQ3ZXESETrpWKTRo6rERS8yz+vLtnsAo2Q2BFwDeB7l/sbrTK+Dqx
FXzxtdRSbS8KE7ynPWMtLFzeHET/JD3kAWBsAfksRfXbwUM8XJW9z10tm2XgmIUWiUeDIoAnOTTW
6t/0FQP8A6SPGBdU/8zLf79kfyo0JEBrQ79Kii9KmWoO+y4THVPAc8vQJoyKo6ZYU3BcbnDyZq6s
uZKNQIeCB87pvmioaoETU8KvtSyEV1MQh3c6zos3iC+bd1M+5dcJ5IKVouXZ+5tdzCSTSUVEhzbQ
YjOmSiIOAiLRKCjKIGaoOuywL5Cdy6vy7O2h3T+jAgCdU7EDmXb6aEJhIgufStnXSiitwkEuPP9g
zcbPO+Aw6cqNc/5IsHZmJ1CwkqSpS1FIs6B6iD1P+rXQs/a6wlzyISu1tYmb38bJwgesP0PeJMSP
oF8sYdGCh6ySGuv6pzDIu20h6NpNZ4TSPvLTJ2qg+l7AXKOwBUHqnKnt+pVM/KwCzMtCKpm8FL4Q
m2/p062JSVwKgW9+KgOuBWi5g1l9NQYRkHuWBy0qvGYVhuDCJxjHH5EHzWTL1n0/Ft7ihL+2Muln
AS/fh8YDKnbAYfmPJRyd69BDRF71nxoBnWZkS+LayHZa23T+Q4rMiHFVNZkquXTLq9rxEW22bFFl
9X2oUIYo3nAabkfPqdGfixtbhzyul7aV1Hp9TOVaK9yin6q+caKkw+F0c3l9LrcemAD8HaBDcIjj
ZK8utl6sNZNc10X1FE2QxYOu6W8gdk9bwbJ82S4LmaOU3s33y6MuF6oCAhVYFoJvHDDM3WJX+LGm
FKAltSelxUx0ljiLnjV1VNKVqHt54QKsgFyCnen8L8o2i3HKxMJUoo/VT2OnC7cgtRF27uiQP1dm
KnVbhIhygGiXn205o4wpzbZhHC2053jK0x1fsTEDU0/NT4XEYqCY69nIkRhHdP6VgwdW+0bNjfJw
edDzPclZBrSLp6VCASfidNDeLDUdPRfvU4fPsFtFap1gY1or0PTbxjR2Sa9I4yFMOzHb6kg9+ztP
Uotu5UhdJso8OoU5eiJA7QBBLC0iuzm7VGG5f0I7KZsee6GxFBv7d105BAD/Spd1XOabXEQ6fJOX
heY9XJ6Gs9N2FnaZG1AUCeHBLCtmYlSoWijK+dMUj2FPVyQahq1WemNgZ63ur523Z8Mx1UAeWVuA
sMAcLzaP6VcGVidG/JRMSUIpq84QIRAimP12zLx/vPxwZ7M7c4oIBMCLE3KA0F2845gWoha0wie8
vsaHpFVap0iUbFfEfm+bEyWzMYkGlzqkubKkz4/c97onxkXz/0BTLtY0xTcNiZ6kelKCSritUsu6
VrvIus3HVnN4aPVKiVP5QfLU4FaVgh+y1KQr4ebZtuKinimbM2eT/1iSNjXgCU3cVyiRl+n4RSiS
buO1syhq32vZUS39z8hZ6yu57nLKkVcHKQEMjfAO5/QlbCrPmlSuzFZDTjuO72u6yw992qvdA+rt
049eNhrdBctcN7c4nPVrElVno4Ps43Sex2faaS2cvnDE6cu4M/vhSc8N89pLqK5+qwvZSpxQiSqa
IQCq0t2oNv0uH1HL/d23/l7V55ant8G/z4BGXudT0dXD8akn55OcIJLNYxabbXxUOhyA7Bz6wG1W
y8WHqKz1Y9aN4Tcl9wZt5XBbnuLz94AdAb9lBpNyYZ3Og6BJvTW2pfhU1o032sQ+RbXr5Sap0CL0
fcBdbVqsgJDOxwT7jZoBw/7ZRzwdsx1SjDZwS3iycKdxG7Wz7qbSQv0lFlyAVmui4r+6EFleSBty
K9JIWrzqtO3NsEKciJOkE8Lj5AmJ4bD2KnXlpS6PLG5eYKOcVsBXOEmW4Kq6GS205FrpyY+H2o4l
L9/0yKfbgeitOSyeL1+GIpyHtQAeF0zs6RRaLfxOPKCkJ2Tm82tlqoyrtlc9erK8RCgTkdsE+fQt
6dBhunxSnr88aIGzTR4oHRbMEuos1ZaBsKosPuHtZmyzpDLEY8mVbNolcetHpcXl6bdHRJ+AHjCx
FJHgEorRx5kY153oPxlBXG893Wi2lpRZGxMNFtuA9fl7+kfQMoC6zP2RmQmAC9libv0MwZ0xa6en
KJeTnVXXNbTgrtz7qahvirx9ufx4Z8sTTPOMc1Dnu27WAj19laLVTeAhsukpi4PwdugUZUNla01k
6ZejmKDFIMpD4FsSnj0fJfkWM8MnSxoadywTFUukYFg5TaCJ8m1/TmAQxJoxf/gE494Iq2aR+Wld
NrXo0oSfPKESEBysRqxUdXyj4m+DXoa1aAcx7A3NBihXWpGtRGGQvUxVp6WzjjoI7+8gMepxr/eJ
iQ1MkwT470YZbjhOAijM+kb7wxhj20IswntRrMjrSkcI9L6ybADhrRDZ6aDrk6NMvZfe1UreQnfO
hrrRdzS7W4pbEQwZyenHKtBi18NydhwQBjaK9MovPG46m2481d5dXbM+AidqJkWnwm5iaXTAeQau
gQ13PDGBhlRpRw9eSYj3tH2LPTEmImMul5JuByC4Y4NqJLghu+shkVxbEQ46t3BMlKp3ETwaynij
lbUZX6GbFuQvYSTn+Qf064IwOmA9p8LW7nXRw/VpzIbRD+xCkrEZsgPkaErBluUiwTxHUvKO3EZo
dHqAvVaWB6oZUvQ8RXIFYjbwUNSQ7akvAr0lO6JGsU9FbZzumhqpph2ZnBn/AGZmIfiv+ihR3nna
2FLqxEwx2lYYd4WvcL6ybBPiZkMyirOiwScBiu+OPVmOtyXh1qMf+dDE4rZEmad3tHLq9CcFcafS
VrRYTrdDmE/ivemrQXMt+4kW4rKjFG3s24kSzDJ2UYPRqW2ocZvcNpKXAHkZWlyn91C8DWHv+0rT
PaogYVK0lTnqN9ZgJdp9XLWN9VkUKa4MjhSlyIQ4sKpUpWKRZLl/kGQhf0NrupiVdeUh3HiJ0oPl
8nGg2VlWJojuKNdD/aHohTrbjcSBwa6gFj8eAp1gyC0GxYvcLgv82jVMwVed3uuT/qr1lUrdYSNj
9U5VKthCqV5XVEdMMHXzQ2wKrfkyeqNVTU7UAXHZDEKS+05YtYG2QykpDWBP6Ga3JViBU6GZNfa/
yWRWnT3y2aHbSWBSYscKcYlAzQkYtjHast6bccVix+Jrg+BGiW0gHozNeC8EgjAd6UL5zV3ftXL4
uZNrVdv1HgiST1OXKPjY+8nQ2yk6gdNXP8L9b4P/RJtmRDz1bC1Hwa0WP0IXAt5t6EqgmxvVKNAJ
RT1VVba6PhjpDUBQdSbe6h3CMrZfa7WYwbkZobPbZovMla0kXl195CuY/WEgo0v2UdlZ4qZVlSF9
zIHIFm8lqX2MARDSK/ejKZWa6ISodgGjk3skyGSWH6ZA5aSOuVPEhjZmjphIVY26e5FnqcurU0Kc
6iYMK24LNTBwd05Cr/O+lHwljIMErN88zU1qFZGQvgQq9VXthsGDOqT4iEqnGQfBTRR7qX+Afhqa
upMXTdQMTjdm1vQmCoaUS3aY+dGk2fBjW65TKfMFad91gO2/Z0AlwmaP8hwz4colicJ3WBxmuMng
RlnfLt8Ui/gCJDXIAdAKc0WEhGhZnJlo1w+85/yxbyOF7r2Z7BtLZHl4Q7xyyy+uiz+HmvGvjIj0
0hI2DZGhkXsxQ2gvCf0bwZK6TZsHa7HEIrN+HwVIG+LilEgIBReXRSOFwB7LInsc8jG4afP6dUqF
4UMj+gHUF8zHFQDUaKZG5Z5C0O+GFUir/GnhSspHpXkRFrIoIqz8EuGjlNSZaSsiaE8nqarhRk9C
Dm4xK8KVyGLxAg0o6TLRNlAH4Hw89iLVAyEFtKoS0s+RJZWhk1P6jretECrDK7I5mvHj8npZBonq
XAMCzkZkz6oBz3kaWWQRtgxWFVefo6C3LKf1iip4g56SmVdx1XF2y3FkdBkbaGrqXSBrg/T58jc4
e2DQYrO9vQWMGoWCJbIH6kZRcIAnzwX2fM9WoATfB9GsH2S1xLbxt8d6V3CadTkBby8jHKXGsHJs
jOi5RZ13nxfaILvU9JsOfHRplisb5Gxu8RQhYadloKIThtbe6dzK6ijg0NfGz1Kf44oHYNB6xIG4
ue/DNN1hPCl/JlOIZbcwkvz58pOedYdA/FOtIPiCwoHywzJpC1WN6g+B9jO+Ad7HQo+okWyhfwYq
yGkBofNt4iex5eCSKr/m1egP0NjgmbSGI0/qID10hicMKwWq96bMz6EfCplkV0wHRCiW23JK6jSE
CetX4hP6e50S7gKUwvAHyEwivHvO/mFIts1IHYOqUTQZ1GGjoDJf/MxIgTHWXVLnyL6L+O44VpmZ
/p6iY6b7LlZ7nNVK0a8qnZ4tTxJvOiJIsM0qvgD9Tl+iJeSjr3iZ/DIg/KjvUqOM5X1fWESURJrB
WtJ2VuqZHQWIwEksoGzMXKbT8cKSlRiOmviSRpOq3NK6kAfXM5W62IZDmYI9632Oh50sC00k2QZH
kH/vF1qvbCvNwGX08jo6W8NArEk6AJ6iQzd/pdOvM5Si7DeqEb7UtWdspCQegBvCp9AiqXblKei2
3qSVziDE2Up/73ziZ80X/kH2CdCttjj4u1aLMFs1/JdIRCzajr0uym/m+huBg4dS5spwy5wVnW7S
kZkno888smUhPm36ekpJIV6MyYgP8AbDg15bwmMYNNFBb+XkN6FAjIfAm8RxzzFEbWUxsZkgVY2X
DPWL1OQeRkt6lz41YepVblPmcmXXkwa7Ukk9daV/cz6vpJKzp8K8/+AtzBfuT+3Fnhb4fNQPLxp4
9OhYRpaQ3QRhNkWukSHLvlLI+cWCnq80jA5QM0BdfilWktFcTPuur14ECG7ixxByBhyV0swwORx9
NTpSZEELNMdmJXVBUDeDG6CYGTpmHsZrzYHzt8w5PFdgaLZQql4SBdM4NYO464OXGdrrjpruHWrl
tjIUx6dwtr+8d85nmiwNuiflaRU3gSUhf/BklNzr0Xoxkcb4lBe9dB8VOnrqIkqgj5fHOuuC8SYR
n8LMjErdLEQ6f5mfXqunZ42lt5XwkjaZT36KDrJRhw4ywxZd5LxI0vEhJ0dKr5EuEwVcfhGZeCpK
WqHXhSL4fkPjbDYzoZOOmLS0LUjnxOt4LILkmAL1QyQfWzLtUzCY/YfLX34xUe8xHhelOtOXQDMv
+6aR4BtR56vhozBZ0YPnCYJj5VN3RPYhXznPFkOhDspdSAUfnQkCSnQ9Tqep8TEmNjJReqYXZQRH
ll752SR3D5C6iHXB/a0Hm7VI5x4UlXOicfoxi5eipJWI3HKqP6tCrD3jiwziTxe0TVkU5so+W8TJ
fw0FXADeBeKkS5jCiBQgzsa6NsODpTlp9t2wnOp9itq+O/m1akesmgO3erTxJzX/3bB11uWe9fyN
uaMJn/p0XlsNQFccluazR9oY0vWyspgIA0ueK98XLWEltDrbx7A0Z7VtuG7zuEvWR4vMLEU5ETlw
rW0ctZsUJ2p9/8gU1KDts2gFArUcj1UD9hwYAfgICtJLbF8c4oxu9aL8rZP1e9Ps/GMV6+3HPk+f
SVzXLN3PRqO9MncdoNyjuAQM/HQyi7pvYvoiwyucDmARUyVip2zkVriTjSIsNiMi12t51iKbQ7WX
tUMSMDObOLCXNNGka6q+jSfx1bK87B4GTHbVRka5siF+8WQ0umcVnTmgIKM6fTJce8NMNXPxVWi9
7knrtGGDI0bi5iPan7YslG+/twE1tOPA0NNEoG8BsmYxXovt/FAUXvw6lrpol1aQbLpuTO0uKqff
DCAYCi8f6JfzTUeotNzrqBlYFCua12zQq51YTP2OnOemID69QZir+81U5p2YQKo/U1BmQuRiOGLk
qBz1aUS0tZ8NWsxm66t+4ui5vmZXNn/Uz0G7Rg5BB2HeAxydqNKevrQhmuEmBtJOtcF5HJjpdAgR
+bgOcNt+uvy+ztYHLwoXiznTl4EkLVWkEDPWR2XS2texsZIXE7kf0zfCAlPLJthXvr5ya85B1umT
zduLIjQdA+7p5aLXxAnoCOSlV98ojBdwXRqlzkHs8UdvjSHbINcCGnlGhfm/eV7SSEXdgtYeW47r
aNnRVXs0yiczS1+tnAvVJkj07Ikk2xk6zMVX1sr5rHKe0I+nW87pxeI8fYFti/Zl0mrjK3rS8t4I
x6CwM4RvvltZVz4mo5GuPN0ZEBxqEs3iWaUEdA64skXWRCkySCCgCd8QSjKHbzrww+kgGFEIZs5M
Ki+DiziNcSFvJuxY+kMxhBiWZGWYB4fR01C2tLuQ1WgXrdmkbtOFUdZgLtdnUXMVcTHItiSGotDi
WqV4qWS3CFIZThIhly3gq1q19LiQMyrWNNWWUznjWdDI4gqgDw/LcXHPibWUpqOOyProSeNjTqV5
n1hjuUEULP6sSWO/8uqWew92FyWRdwcoDjLywtNXJ7aF4MllpXxBFCtywLYMtoCE1C6mQbmWnC+v
gFn4i7t7xgBypEA0PB0rD9kEKqn2NyRDO/2tEK0IeTp/9FshcVv8mvKtP5WU++VI4zp0upBwbrDD
cuYDO1YzW444UAkjJXJr8HYqvj5q1dqcv/herEzMWYFDR/4GeA+FhJmHDRTu9NtydQZd4hXJa6ta
Tf8ml9joutnYxT1+79TchY0S1GL81vmC0uBUjAvAg4+VNwXimBDZ32Xc9+laYLI4USj2zCpP1FXZ
3TpAzsXCb8m8JkEQm0cjJxKRlc7aosxobtIh090Yya1dXeTp5vKpucyx3keFjgwPnzQDJuRi1NSv
Ik9PtOYRcblsa0Z9sE8yqzzmMsWVSuu7KyKIbqtybDs6FMo7TF7XSAOLnTF/BwBXRJ7AOtkhS2XD
1pyq3FOt8rHo4yJy0MqTTCdtR3NnVLV526CCsMbB/MVkUzWc1TSAlpHVLRYsGOu+GHKpfIzbUbnP
+qHYCbgavQS+1bimyZEzeaq8uzzZvxwUxCodUlAZZ6q0WJRNnh/11aOedOIhoKe0E6nU3iDN5zkQ
TTsbtbc1WbPFMfA+uUjPaSwqKmjguxaL3Uz6SlGb+jFAF8XRACk42BJPrlQna1nrrxYTxwDlSrp8
+CEvA5kkEiq6UXL1GOSCnh2gGeYiHjG56l0pQZNMm96HcXo1mmUr0DiUq8hWTUFuYBhKfrlykyzO
pDk1nCF1801C7A0W5vTB6TQNiaCl+aPQIYfo10NzhxVB/PXyO10kT3+OwoE+V2TQkVxaIiZp7OFc
JBSPsQQVD3u2yok8T3cVKzA2XauW+25UNXqpdZ04gdGt8WqXe2eWZYFazokGrHcOjE+fMo3VNMHQ
tXlMpcm7F72CdrSohGLiYgZQfPGUQlxJaJaSATzyjJEka0OPbpb4mpf5T/UCkBtFHJRy+4iJqnAV
9P7gb/pJqL+DQc18N6FHept5TfuKwl9/wFZEeG2tIH2VEBb8lvAYfzmD/cfr8J/ovd3/GXbV//4v
/vyaF7B0/aBZ/PHfd8Vb9qGp3t6am6/Ff82/+n/+6ukv/vsmfK3yOv/RLP/WyS/x+X+N735tvp78
YZMhvzs+tG/V+PhWt0nzPgDfdP6b/68//Mfb+6d8HIu3f/3xirt6M3+aH+bZH3/96PD9X3+8b6H/
+Pnz//rh7deU3/v4v/9XFYfj29mvvH2tm3/9oar/NEk8kZqiCksEN1sj92/zT2Ttn5zVHPjAKPDT
Q+Pjj39kedUE/JL8T9op830+64gS/HEjIJU9/0jR+Dw0GahGkPKhcqb+8T9f7eQl/d+X9o+sTe/z
MGvqf/2xWLmzDQrH/Tz67DtDB+d0GRnIDOoFNWSHM/9zG/TX6IBfpagCpEO/skmRjubDfgrX3wfj
hnkPZpmIJS06bmu5AbWMYz01xelDGhVScawzKQxsOsRlZsvFIEs3gWZFP6qpysxdGih9t5Hq1txj
LS6k9HmIuGwTV+LiQeAE0w6x70f1vVxqZrbP8P8MttoUZ8KhrFN9uJJLryn3utEbN0qYlPldTNfz
WqvDxr9FJD8c3d6qhvIq0Ea/3E6qnCCpmZqoMMjNpNVbScAMCPe/atrEpTxlLpSd+Zc0MAa26mlK
vGvaprkHN2JI206JM+XYFmkZO0lWpuleBbGVOIXc3RGG8UkNmSRxYJEWn63YBKiex5NCNa82StWu
OmhadtTWyn2U+2ZER7zXAluvJoTgSz7AgRre+VuKayLmAmIkdlTzxUC46YdBPJCt5K1bNT39KWcS
1bjcITAopdddEWqZ6iYt2aEdTUhXHmQrizwnBX9q2X0RtrFj1pJV7YKJZrct9YI4OLXPSwQuGCE5
qiGO/9SP7ZQdprxTnyMhUm1sxfAeiNKNJAkPoGN0l95ogSB5MzpxjZNFT75gy/VU2lg/1DC15k+K
vcwtBEbsAFaHfbvBzExCfBU96jZAnkNvtFurMB59PShcyWue0DuPmTgdsm0gvwSt8VEfo0cE+W/U
caYTy/F3TbAm8BRxh2FA5IbxFCHWJB7K0dQO1E89O/RTjZq85TsxQ9tRWB5DvT1amPA43SBvCQhj
W1KaXZ4iPSFooYMI0l039KAApt6F+bunhVy5cdw/DCVGTCiFo1ApbFFfB+MyZG6LF7gL5Mx0S94z
Ih0IjdRvUi9HG+zdRnvwKOZNqXyDit+jmsmxPcr+V+KB42j4lBmSgvhS79xy8tKdlNVbtdTuzS5x
owHGP/KDt53UbgGOYHnp38ZTJewTST5OI5oiZstgRt3acVTd6Gq0V8Qgcods3Bn9uJ/G7E6aS4lF
rl/nenevycEbNU8HS7oKgkf3QWnFjZaN/03YeSw5jmNr+IkYQW+2NLKplNJn1oaR5ehAT4Iknv5+
mt30RPTd9VRPlyQQBM75z28eiZJFmD+nb7BwzrqdHjS7VMlMfc7a4eJolXCWBLasplfEyoSipbvq
/p0YdKMbjkzYGUOm3hB0XUWlB2Hm0Rw3E9Yhhq+5oV3V1LO8HrFo8g97yBARB/NV+rA/PPwKQmrj
OMhhm2vBb0ML2jCDTOUVfcmkcfwzriZk1VTigLvlL0gD4kEoBlgGaX3VeCFZ+NWt2jx0+uC8mOqh
UcUNC9UNob4XSaU/rmmTYTzgYKSrVzbcEMhXaUd0W2qR2UYexbvZBSIu/GkNAzXufTGTFDd98kUf
TJ+fEkwAbFqV9Hre3lSR/1XZ/DIv2hYagdwPvXtuxPzpWuthsuA+2Q1ErsIZf+ZDIKN8S+cdig07
2tpUi6EKwLowiZ/iR6tOrRGWEWQxVWV5mTpQ380tb1aHP1rQdTeudjPEie33vFQkoZWyDGWvDrPW
wmvIvT+kqu3q1m/PW5U9dwb8lnx1lwQDVEUj3SKZHQafkBn1QF4fiVNmC33Oqv7KzWr4m4KfUP4j
OWn81vRSrZtzTAOZJmnjRGjZ/rQFWc+ZqXlhoEGrsufEWUstlHWxhoMfxKJASjR65hUolz+ZivOY
692+INDLqos82jysP5Za7lSpIj+vT/lmHbO0OuslvKQqmBJdpk9jNduhQjbHBqufyrQcwqEgP086
Yooqy3nPfIOgGlyJo2mx/UiHNxRDBXxJW+9mOpV/Sz3TS6YOX6Sy9V5tYwgOuW/tPG19x1ByjTAe
OTCSTvylv/P88MIZ3C0yceGAYGio54prOgRuv9APBfui6rKQybrYL1PzdxPNe+t6v5tlo/nU81jp
uRV5OWJkKyVIkFPjlxIGmWlQ8WyAy6ip5inJenOH5GN90MfeiWyI/8dGaqfVR8SBB92Ipqmv9Hc4
kPlh9uZdmnWJbTH7scv0SXjZo1sPv3qHjd6SU9YWuZMEfp8QiwCRzsctRt+K11oPYnNcvNDF146W
ccBZbcwemdMl2zZ4iVvna8Il0Tyy6dvE0JfBuKxCBZGxjNpVt+oxDmZcwSxRQubrYB5KyQQAEZUX
aGsypKkTloE8t7049Z01RkPg/bUW7AKwSau4FzMTyQz22j7L0h/9RmM02ehnx0f5WNhpdZjbNT+Y
TfGUieELPeGlrY1XhOps69bbD5buLpFS3geNr/VnLGvtsaHYhtMoLkAXlyafOzyelRMJZ9v5Y/8z
6PJXc2ntP1st9Nhx+6vnzttT1W9ij7/XjsvvJ7yxrwn31DCo++1YavohNcUaO2mH2Vtjwjrt/GRY
2mODYjJMiZ3Z1uyw9M5f2fJwTdn5h9LOu5ukvj8bJG4m9BgAEkZTv2YpN+ZMVxDNQlgsFA+p0de3
hnT7cJaoh8cFaye3ezadzYrtwrioVvytG/wSgrnrsCixHouKl6q2xzlyigaaq8Lqumgcrtlhvs7B
iIws24YmzurmA0mDHXUd7Tgh99QLwfxO0kETQUIlEzl3tLCp0+3kDR28xWA46hSuUVAX55K9ETaZ
DjXXK7+aqZmPne4w2OyCRG/Vj6yrnzTOqRShKYqjYLiYtWPGVlHZDzpxPJG5zkUoofTENdcLEtMT
490npx0uvte8MIyzEmPLUHOY3pI4uWk/q2Bj0l/rmAoqXbz4rvpy1tkMiVjcp62oeZY6yuZM62ND
1vNTP3blmWiYSzd2AVlG+lfGGxEWhj4/uCBZHOuulwRLrf1eLFCjdW0fjbV4dgqIi6lHyRP4mvEO
BLdrFqfY212rRa1yv1RTdzsoPt5uys02NGoeO3Zv1tUapv2o1gnb0mpJpJ4eycNJ/Do/2uZ8hVby
vdjrhR1uPzDdl7Gbih3ZgTXGF8HjXONFYG1+G1UTt0RdGZTMHkzFCtMIW52NKoBv2cjfrS4SENaz
KJwhtGh93cq6qiG4llPx2kk7Jt33MuSYeWWAYVXQh3A7RZi1rh4XSj+owrkBQj9NCq2KaX+uSvBz
KTEo5DgG/d4PV6F/T37RYu/lvPNr29Dv159yMd90bxrCwlvO9WC8BmzE2tSHkz27Ehh30eJ5yIpr
XddsxWCQEWLor66EtjWr1Hxs+TLrsRxoLUO728S894e1y58Kv6y5XnwNbzrpLs2fYjHhXOR5L82o
2kT9nOlmtV44mBcDs2SnzuNBOc65K6DX7zUjbbSwBQX2Doh29Oa7AhH9WDArk324odKTUJQD6zLO
tk5JCH8xKoeRv8T2mma86oOVBv8PGvkPUOg+cMU6lqYZogzsvX8aA2aNyfKBG0RtfcemS4SNccum
e2hknmbRVmwrkIKTjv/P1Pfe/P2jJSIHBnoBejtGhcD7/91/dcMkZ6bdc2QbrQYfttOw2VvKqe8i
4RNSECJ7Jj2i3HBVishT4rmTzGPqrHMwxowmqhdAJywDMJX6rGAs7BYC7NBMYGUXq2ryRexvGgBQ
Bb31jFvcGtYWfky4/TQWhi6Do7/OQ4sbVqbJ9fbvsMz/riqdLYYCCDsYaP/PHBRby9wT0pujqR7E
++hAWJC6OEDx5xbWNs37dPvK15N//9R/Isv3hwko8h/iEQgfI73/XtNKU5OV6YseuaUUBYK+znqz
esMe4bmvKA0GU25l2DoFb1Jdr3QZ6+ZrBOO4nojY80wg/v0b/YOE9Z/dhcCZYfDddfp/5jcSniuu
+oMezezmc+1BzlyrUbuUNKA3reu0S996qYy0BWXDv3/0//T3/wEd7ki7BYMB3OC/18LINX8OrI6o
E2/JfsrMx6V5bZDtR6Q68dQHT7l+/O+f+c89jbCcaRw+4veUDab7//jMhURIz0sJj52FOtXeARoY
zOLP/+dD/rm5QG7vSL2PoyKUCf+f/DIIc2qsPTLLjZdgJ2J1vNZuvB/Dnz/kqdm1n3ZoPHFpGIQF
m1HkHzj0d//+FVDU/AN4NBEY3p0CkBcy84Tv9o/XtyrrIvWgHkVT3p+Dqn3NU8qvrpplbDFBeCHx
c8BRzTmteXXtaufYTRy9tV+Mh010eJeMRDE1GfYf/cQxB1t4PK1e/tfV5mOazaKKarjqHOxW9WQO
Kr8Dxghqhvxj6ryKY97u9rYrYi/IIzW6uxHQwNnal1Y4J69wb125xK4xxK7WPk6DeZhEN4auNhzb
3mrvXhRR2mCrM0mf+9qykOdQIj4QJMhgT1vvFftym630c9BTrFDqFyC9XwqFgS/9HBFM+ijc5WNw
1pMjWGVnkx/pvHwhtPjSZfeBMwQ6ieascbrG5VQmXkd/iXXlkbjzPly14DVbzLjOeEapvqsKd9/a
6xE4/hpI2zvj+/irNLWdmrB/XDJQKYXKP5SifDHyGjmAu0OmvB89/1RbfuyuC3oB/ceS9i/5RAJO
nz4sVXbYFuu5aCFHS1wNHHf8qg2KQ2v4YFVeWznPIVTuu+3vvtyKU605n1RoFxynHvMaN06T/7OW
4YHVzR/So1kpDfjUXc+8Xts7ufar4n4FT625JOWf1m5fOacD/PXUfimWU4pNe8TbGWtt+gblFfVE
NyUqHyPYXM+5ZX46VR4tc/2ugvY017YIXdR9YbeOOw9Oc965YZlWx3Yw8UUNvhr0oZniGCn7R3Mr
P5asuNfGB2hxO4QR3/USECNotc9WsbwIgOi+thLmnj801zv4Y0D9yoOVBNkDhr/mmXGq7V4woh0j
LCiRjVh+ex8UNvQyZfPlFtoaZSUQhEuZFnl6/kJB+bZMI7byPEUylNhFjCOMp1kDXlim62Q1r9m8
Lbu+RyNZpIP41bSWtxt04wEH3r0ym7Nbz+jYl4aP0+s41YoHW3mnNVASG1aeMaJIldz5Tyr399qw
tWFTIRMQ6mFzCiuarfFJm63psUFuA8BQPqIiPtMQX7V+ZMtvtb/TcvtEhNaZ9vQUKN6zefPKXRe0
ZUgMmbefB2ElWPkVh7yutmvVdg+yrPZpOiuQilJOob6gS5J48Mw4rmqW2o72gDgfdOxoMzx5AqX5
i6uEuvfNH6Ti/WjtyYuUtiFOggl5nHnbkqItvqZgenXrtI7WzV3jkbXQPbXnPJiibUMol3NoNHX7
oDVuNKXVlXWNm7YdYZsZQeQqxMLmhgCsb1cXaRF1n26SgNNvQ2KL4uKN6UG0ynzHPLvkb5xfA6RN
/GtsnB3Zfvgdl2EPzPYw4AsbtZSJodNNAvfbxbdCY5rP49r/TU3n1BDUBPrS5klvqCpEpXgJcmjv
4/yhjQv09yHKxlxh1GOVkYfDDdjmuIZMDj/tQe9PWp8f4EUsYBJOZNbBpSu3BKbIK3OiRMDrhAel
tCjl27vSuequfHTW7GuszHA2+v1grgejdvZdSiU9YnCXgjWqdnssZuOaBs4Og5uHoS2+0fAQaaUl
pjYj2nIirV93nW9EzYZf5lb8rBsjyVv9UAj7trp6NPjqPG6ZExpC7PSg3fc+Lt/q28iNj1l15SnA
PHfYM8fR8o9x0OV+WjyCNyzag2Vo47GZtaRdBpygOjPjyxV9MnvB3qjdP662BIKGv9N3wti8sCgL
dUxR7Y6Jy/z/G4P1MkzJ34rcoWxehFc4z/NSDkDCLHrA2ZiZRHVpsnkic7B71LWCZJEAtVg/Vu82
vSGbf6veAy8nt29c16gxzfLVCKr+Boj8e9KMIxNFlMEBLimL9lebXQdQUK4OssxiWo6qStME8f8N
vyM/MlZL/7sqQJJTPs0gnakAiFt9/dJWdAqYMoEyOFnoZBJmS67UpSv0N8eUxrOul2Ma1oX3Nhca
tqOjzbhNLOYNIQo5QSY/8kygNuWs5U0/MTboT2XZbRct1VF7iYyA2sbbzDjzUa+Bp+x7MR7doDiT
h2hH2kSoUuvDolEp3dW2uJdCyj5ZhPbgL/5tWkw7ukvfYkjgY5TffSmyuTw1mWGH1AIG6AelbV4N
79NoffaoEcJpqBC8eaMZDajoTnieP47r8rTJ6cHeGggonje1v8xt+m3BId8bqWtEstdAg+s+BeEy
inT6CnTZIh9tBBnGue0j1ZwAQSWEn3Br+y996boTfBdlhLlPe34fAxZAHbUormBV9h+DqcNuNMY+
T8reNmQ4uo0DtMgET50xICiteFTbjM2yb4l3s0ivA02DduRozSVoTGDU8Sh8R4QSgVsRZam9/ihy
+9ec6U59CLzFeJyCet6RlNTEnlanu0wDsIhLSVrprtDJ9Aurqssv4CcuWkykbhhGPW3dMuzgEtB3
DQtWWAnvcpG06F1zHKnN9kpQw/yZ9aJ/rGcjS+Pe18YYHwMd0Lz1f45z7SWVFN3z2tXpMSPn2Ekp
Zix9ffRzWWhH6VgoLai7g2dJffE6adlwGkyhZggnRf3E5J+NXBrxCm4V+1BNHtiM2GQN684e89sm
V2/va+27BNlefVwnfWWmsak3RVKCUqLi6/Z+rlVRW2jLR+4Mz0Ywt1G+cAAWcnGf+r4W0UgA4Kc2
5RYAV5HafxuQ1ldVD/aWwFeL7LW81mYaBaWX2B0phCS18Df2/nvfdkaosR0jb2i6qB/W8hCYjQcE
O7XihVJEhMjT/WOOof1zUDf5m77N2/YatHYmQ5imRxRS62UpevujmfM+ohFNd2ZtZ0kA0rVvyqDC
2mhYIt9M11tpLM6+UsFysIO5mg4Orj572oceJWYpOdANuyhCi/f5IIOuT9IJjHTN5EPjr8snczE3
XtX8wixRYZuk3SWfKX6WaRX4r5z71wEf9BMa8rtOlgIvGqp+Qazj+uXeb8H7LP1cOd03S/O15sFj
OZs7Zl/HQXX7Uq17Ixu9uPeWctcj6tUB1gfvgO+C/0c6efOQZmpXkocGvO7o63GYh3SfsS/vt6dU
9s4ypTivJodoo6EJVkzEzsyI+jAfUx5XKVHXLlIdIf09pZU7svICq1XP6W6tt+39tBifGjSDiCCM
gyeDpC1Ed2Q2ooeLLVr8EdSFN2SLAmMeEq1fpnAcqm9u//ow60uy5b2/I+H1e8p4OFAUnbg3l9tY
d3Hu40Bec3pny/wnc51n19RGWpfhZDblw2Le5c72fKv84BeSCxVjVRVuYDOxdCZ88tWA23BmoIAt
48EC+tXQxIVatlz0ZhB42wenUgNM1vLp0vv+Lau0qFBjdcAZA/mNXPerXchkzRjpMdTgNiyGQ9ZA
ndRmpd58I32zM9eMGNvN4dAsr8RT94nltNy7jWgM5g/UEHiQ+OGIdcOPhSKsCu8VpUVy4KF1MwaE
ZWEsSdfbirUOnOI2o5dlsGMJqoFFYCzh3waRWhdv1gh+k4iYgCunUwppAlccL7x7pyRTT/0aMp+k
he5FMzMQWHvYgIPjHVmFJgzsfovGxjssq68iMcNJJuMjx+GfQdJv9CNirwFXXKfGehLCXh+rxrde
dCxiwn71b90o6p1T280Pdxkvcq0RSgf5frE09dQ3VKqZU71hK/A+OYSaOWk5g5naVy+F9NEYPX5b
1nbKBvDfbBl++O40JrU+BQUXnDde23mTf5uq72JOlq+ylN6p9CH3jrr8bKqUZkFVxQMpq26c6v12
cMADdv2wdVFKIAXUGQZfI1HgqMBbf1dbswprmd2I9GSsoXmPrd6K3yNxT0+mWXmx4XWJ9R+0IW2P
CK32FWceVTZj6HrakXjyrhrvCSN2lrvbZcEcuRni6KIZ/ahcjO65GFXUTCIZ9XWqwzTNp/2K5Pzn
BIcBFDMNqObuRUm2ucdcyJL0Dm69IhK4x79Y+My8QHxZ3l1IId0+A4efb9LFeT7syDiOiXJOE9VQ
zs8bWKFrc5nrMQc9A1MuS3NJH42lTGYZ7Kmvu4OyiifmmGHejldX9dd1KJMK2s1sM6sG1tnrrTXv
Bo+RyjAGf3Ev7+ZwaqYPe9FktKweqR65fh7WVNttRtFFZdtp0bxlYjeiFovMtsPLQJlJly31Ppu0
4uAyL+Jo+ZYGBj2Vbl5a0z4bc3sCWfrFKMNOOBCTIvNsvIe5rxfAyRByjAw1ZOVhvg43BAHneWQH
tLJ8EQ1eKow9a99UYdDCvR6cJjI75mleNjz2kzncVjs4wwWvnm1B9JnZUDuknjjKfrkJNxvDe+vV
M4royedY56ju9I9imzglMUZepW7mYdoY8WCa370w3xwtdZ6ZvFNQYTX05RnYxXjFgBCvqTKeco3m
wnQYaU5frZb75DEI+1gU6lXbgvYpyHBA6RGgJYvjt+G0NemO1+foEGwVFaQR76wSSMBN855h7KrH
4IzGIyYVa1Tm+afeUi4GsmFU5JRksKd1MjvU2Mt84eLDMcLpIRg0qXs2XWntTIbiIQkxTxla11Rj
2Xvv72Aa0H3L4Mlb3SwpeodaqJ2zyNZo0Z3mMWg2cy/8qUqEvkRbM91yFZwdt62PBbVNmAc0RKWV
qZPoii0pZVYiDeKkcAk6/UMe4Q03qO8ZwVzk4PRoje65J1DzVrVgA9J7n7iCaSms48BI+ihG62Q0
jJcMAit4eYf3fjO7cGJ282z75a1iznSRWe0DIi/4dizzg9RmZ59VA2N5YFQzmgPlnftlAO/Ou9Pm
ckHa+GNxKxMAOQ6NOGSzuR0wcHphuqGF9gQOTxGySzt3ynZ6qT0Vg3OcNVl/wkzPkCMQwb5pFr+3
SeMhZ5LZLUWI+f/L1A9wK7LxUYjRf5UOmXZmpbIYXkaRdKTccjeolic8vq/jvB5mf3ZPAbYtYTtu
RCiisbgHwBzMtvhpq2b93S42jgmNE5zWSv3UB0ylcOmD9FZ+9b0NDOR1X7U13JTeNcmUudrRqxeR
QKsd47rqXmHd/EmLKg8VZ2zS1Na3U1RN1PmTEa3MyFEXeolfwmhYybxRCOTzsTdDc81uOGiVEb4U
kYNV4w5/0EcPQ87ojjyYtnwhUOnKCmFp4daHVc6HcWbekzvu2TLzLXLSvtr3HMcAz9dSpi0Vdhdc
AWp/wKUfCMDw37bZ+Mu8cQ61tj3qpn3LDWkfUCZ9Yrvv7ul/taSYh55pmNtEKyKL/bKI25aVTF1w
1TgEdc49VTAItfT+ZzeCmk8TA3NK/cfRtm8g1X3UdNV17LuaPBvW39Gcnyhv+QjPzo/KVRnJ11AJ
peVHUIZEbMz6uanlvhL5HOZUgKd8MZrfQjTmnuTdo3TLzxnpHaWD94CBhn8R3fqC088a9mhtw3ns
Hk0MMqJJFYgjze6t7/W3LfBuWb2GWKZYfJG7StjRhgg576vhFNe544XWdPHE2PuHM1ELBU557qx1
ixaL3KZhLs7Y/KxW6FZi4IXBxQZx/9Xpqt+ZzZtTOFqcV1bH7qFErHsd8lFhATLLYCWE497m+I4W
bYu0qc/ThKy+hj+HeWvzZ6FItwdy0N7yXrwoD55EX2qvCLg/Wjs/sIpOqDv8wyZua9d8Uvweg54O
l94DOHEgtPUeJcceCda4xzAqAkZjxkHsqNN3L3IZ3sQGzKON/RPGv5Sp3XAu++xi6cthLuVwQLjR
4qo139LUOOOXePGD8bkpRRcOo/NuwzGKBg23ilKvP7DXA2kV11Llb57N+KorIEu323FNxbftr29l
qe/dAFJWYdWf7iDKdyLh3HCR+i5nYR6YFoxAenUbutzaYTaVD+vcQOoAZuSJ2+VRd+xf/QovGjnx
zpqaWzF7fK78dChQx7KixahLPcyqFtdEt4000wZDA1FaMZAO5NXN4EDMI1yaDC8ce/2WQ3vYNEnl
gdHJbhGB5H8Czrad/iK7/L3P8SYZuOvsVuBLk6ciydI+qcjmAiHznyohXzx2bkBOaLh4uHH6cjpg
mXl1VypKzRnSkOwq+kBmCtRfzPNp7Hf5UNxoDBGW3jV3vubfNrvugZgQBzAxTerJrT6DEttSUnna
eOEIylem8P6gWYnl1n1CLBXbqSm/yQt7gLwn97S5u86ED1E3pFA3q7z1LragYiQsIJPPi+989gFc
PmFXIW9XPDVBrNx6J1bwvbbgPywDIDoMySid3eBAQibFoz0MP5x1+CVyPLjpsBSn4qpFtsqAZIRl
pmZMuPp0WjiKY5O4OEp9/YYvKah66tC0pel1c8TDpuMcb1WXrAeesoYZzxh99Z+xmnlb1gX/ETF/
1ZVeMSez9rqbnuD0laGOzUvYGhT0aNhDHdnxY65kADnP/fZnA73zyMfWaZcm/rw83bU04eRBw3JE
T56LaE9VsLxjJf7ajjStQV8/IE0p4kKvXu2NPC2XfFxRu0OMdZUTMX0FFl0umd4/dov/2KXWWW81
K85FISDlyV8TfrZ4QomXvNH3wmYOqKRPwdTL42KrU1+N1FA5M2BJrlUo2rGJVau/Tza3eu7D7i5N
gmaWrQcqN0Usl8ILNR83vqyjo4BmaNEFY8YEQqMH42HV4JrAAnkyVbsSGtxNF91qXrZ+wT/IzvxD
ZtAQWMjOWSrTSVJ/fde0Jiqr9TsoFAyxMV2veg96Zrc1p5p1y4LcDrex0Z9Hm+surMxCO21r+lsO
MCAw1ql/rrWhXbypE9GsB4mxwFhHqAEK2mzPRkrKbh/M53YIXBhLbRetox6c81ZY+6bD034ZiutY
6mBkqQP4SKRNsnnz65iCJ+DZp0Em7IwdnmURQ97umrJlQ7tw3Xgjf4y604ffN+Za9w5ddnx103a8
bUJPb4tmtEk3NPP6kLrwKAyjmi2KrXlBloLn2jnTuTE5PvcTqCjNudwVQcEBRC3X9j8dd7YjUhb9
BysPgt3QWnbI3FXVsSeH4QGLsudi1VXU1/a3KP3tIJWfHqj76PX1z2ZNf41a6x57x3lTPaxTaFlk
d/nid1VnRZQPoE6Vu3ypCvqHyt1btepbbJjzO9yGjyJwZVhSRUBqur83XVckzM1+k69mJMbcX3EW
KfBRYzZkdXa2N7TVi6dxvcfnmD9EZmi8svx8d5oOS74+DzjZHPFfMBPXMv8EpBRH0jRos3Nx1qTi
EPfhXmGsCbBm9B99XlH5eW2iZ/4ZLrw6dVr2ZtPI7yAhovRVTcK4cAptTL3C2VzLff8fngvg2JjC
Qk6R9g+MShsllp1yJZ2ohCAjAuNY5zypyuOExGAumYF14OxR1A04DcazbsMi9Jyfc54+2vaCI1dZ
eDHEKQffsam76E6wsDAbTg1OzpoZpw4nmUcNLCy2sgGY20KLFG5VU5mR5wxcEJbmRU2TjVA2uv7a
L82b2zoLp68QWhnz3US1G1Q/ArpmfRu5bsGQx5gMs947sqibZBghKyOzuE+TXHrzmprHcU8jivoo
M3qoX3cYOzdG2taqO/Rm99iouqTJJdIN5RZMPsHwY3KtW98xtuLUOcrG23XYsDxaMlW7oPF7ojIK
p8ZMhUIIlWkoDfpbj64wnrUtMevlxAzyQ2ruz7qb2a5e20ddG7yZ/ci2Cl40IHSRvQFCXDGgEY8b
bNt43oIeLXqBP29gH1bobxCzNGrZ3MZyAGezfAhNRS1YGikIlGaGQvXYi3ZAGvWXkwYkixE7hqXe
pXFsDw8vzwk9bTrWCqoa7lawvpf90Aavg0WzUinzS1vke7A0F+nSWbj0SqAW20wkDes13WVtH2ku
P+Wi6OXA39fa13eGCt48a3xZ2LdeN28x+DsQbpCsDW9nTk2ZjT/qXOrMuho7SRevwZyUXtv2t6hP
23cYK8kkm+NWppdZ6r9Wy3weVgOLhdQEZxih+G5TFglLPjaQjAJPxYttJXOHjZnTVs+iHoekmqBa
8o3/Qp991Mt83ItUPlXLYkb4BUL2rFfBR4oE5d0hUz4WijDUkK8OgLTy2yIyPcylEVtrc0x7i6nb
CvrUyZuV/6gtMgwAaPDDxh4TYR/f7IOh82s6/lk2ul4ap1yrI3v4lZUTV1dgkvpR5IfWsz+XNn/G
PJvJW2bF3NHnDAR1NMcTXeWBNIofhlJJSyxYp2ZwpInJq/8892UeetN0qdBzjl5+XYEH2DVH+pa9
0xU/PDV2aL+35ihW7zA5BlTN9Zgb9rH28nyPBudFrZCfRrM9Y0Db7Ho4WLSQRI3aRflHpNnfzqn/
ar26pY59pSj/qApxNrrsjmVb75kuIJh62BXj/k7prjSYK15lLA/4cEHldaj4bHN5K7HIoAgjIzE3
dnQc56AWsX23BNS9tnV35eL6LAzQb1Tp6mraxXwxpg2MrZbyq0cBeqVj6Z8dLCJfOKMYUVdLUUWb
bZyqbmA8PxnsQaurY7vUwPoxzo8bzZtFIrTJJT/UzN6CbMh2lepB6cxpippZr5cj0eaRclorMbfm
zSyUgjhrwJVj5jvMkCMW3etiqy5l3CBwis0qb/by/7g7l+W2sa4934oqk///q0J/OB8mX5V50lmW
RVnt7gkLomgAxJE4EUAqVZnkIjLO6BtklmFmfSe5kjwgRTdByZJsorqdVne5LIne2Nh77bXX4V3v
0mJh2LjwruFMB9OpPpvaq+UkComS9nNHm0JJqa6IOol6PipqdUTxAK+7iOUBXWtPs6RYIZKq7oYD
IDLlQLeJyviruDiWFeE3oqX0oMOCN7hbP9S6jIqIBfEYw25Gb2bzgyHHn2uFlA7UlFeZk4a0VMtS
8GnGYixkNBZyFOHGtSV1KFfaRQ3WACgEzAaAfRQIDOU4iSfuUlsAMg84ecoKylrA0HLce5Bi1xiG
2pRsPcWU/VKl3yZdMTXsEfMYoPSxUNbFSIedCFytOkvwmK4KW7nVp87HqY4ll9QzIpnqSIyWvVEN
KSBvbBP9a3wgWbcfcoDtQ5qK2qeVI33QFvadXimnvhlP0lg9W8X5wFOjRk0KgRVC0Jijp2uKYUmi
kmJJbBiagyT+jCtejcsSotIpcdljeZH37heQDBG4l5bjeCkbRCyXPRcsnUYnY4DUBPtgPoMkkcfb
WXi+8ijkFHowkFbOBdUPy74NKLoXAbGl4NM7cTJKTCK8wUG+MD73er1PtRZ/ECp9NSihiQyDvCT7
qKkDNSpFFkof6TUZWGVhpn3KNJOhSqPuojY/YiEMSa3kfdeRJ4EPV2VRFkO7F/5ih+ls6QXYaxG5
Qf0iqOm1YkPsKHqcVyW7zqNcGum+TimDn4/8mhudyDt1wwst6dOEGxUS9c4XMWUesl3BLmYEXOdK
cgYf6Mipw7GYTWGBkMj5xrVZj9NlfloZcjBiz88WFUylSUSEfDGF+LxYnPUU+Req0bRh2jOFsZva
17WcF5e9avFr4mafGvbL0yw1pgQkFvbAoeq9H1MYq3vhmK6B0cBPYQDNQ49TIijjBM7IEY0loUul
Bq9fTwEc5MXyXBDzzyDNETOGifpTXm9oiD4NPpWg7ofThX6+yHrjOA9pd1HZ0wlsS3lTaPMZNE0+
wOi+XvjieOVpdE30lPJByHu/VGnOjHMVDCl5ln41lXWcQ9c5ZjUoojSMxedSEeZOImcTpQgpaQhT
FLIn1eTkgYdUJcZ9yPoK0NBCwGUCj+2Zg8qrr13Hlm8kqgFgvk9Vbhry14ME8D5dUCuzUXGfVolz
odaNBZJieEfGXRo0tdkJ/qpneqTRl9yKS0IYJJ2qfEi8k9bZjgTaa3lGywJobV2slFIIbnF7P3qB
Fgxd05eO04qEnR6qMJQDLqLlAh0/fLz71JkmRH5jARxdjzZGx8AxJYj2eCf7nL2vzbEb07fkcgp8
M/xV9MkAwuQpVrSIoIkBgVUohNVz32kCXULu5UMZsDuFQV6QSBSBCqp3WWkRDwnrkqoZKFeLQQzT
gXtbSsQmR6VHFcoZiX4T4jI1zJr+y6bMcZFJj3tUQjlDjKDK0iW9ikZZJMbaSNRwmEYUTC+Qg0rL
R7VhR96HwusF8yLHouktY5T2MmPQC1fVq3Skq5h0FNt4HMXUxLjAg1os5ppbLsK7sOR8U3YBrGgI
lWWezwO/YSyF2EM9qUSlTn5JiLT65ALviIuy7naeNX/a66JbufIqQs9UcfbDpdiTT8oAQjraDggP
Si5LJHAW2ONRSuZ3WkRBcFE6RpGckRMCYSTalfkrDKTMq9SKmkGBud8vxWxRzVZSURizEtzJHfSA
cMQqnAGmBRPBSW1jmt4UKzFShlIdeJeyWOgVrLl+dFxSZVFdClBHKUMDIz081la2vBwBBqYMBCAW
aA0DL8kbiPC2ChNVLLJjaarnybjIHWNxwp1Zsu61sJqOvUSr9Oum1Yx5DvOMkf+KrUcj4hRoZzSY
+oFg9Femsep9XqRuLPRLjbQiBzXTBOIMDvE3OpBG8N7VpIOHLuD6kQJkzAOsEU+xyWjvcmxXPmj+
aboSbxV9arojajvE+rjwwx4dEIs0dy9jTe85p2a+SoENUQEYPBCOccpjh7AMAKOFlmPYOqs8lgnE
emExPSOr7i0GpQ9R5weV2qlgkvY0DZOKVHH5MQpISp+lCoD7ob+k8PfMVuj5eLnSKZEjLEKugwJf
YNdeIvcECBiFUh2V4qqYEcAKVxhaBuW+TqFjywuCtyBkLXiScCNqlfo5s5NVNZKXOWAF+sOaDayv
54fg6BarsWFrCblQJxVBUixFaZg3sNEzIU8duOSmPjzDBCOhJ+8bSiHplHjgYUgfRMDsBeXstUbL
RttlZ8gUcxjz2Ij0Cx0n7rQGiJsMWEoJr7+Mq2LYA/xmkN6iXPyDG2KxX3iSrjFWolfnkRDW0qna
o3HCVa35XB8odHDRphgVqxOvTkGOCkVKXLXnAATou9EUxQGC0JkoXk0ERvC0+FOY2I5Ktsyvo8ul
EBvnC6A9D70qzrkxVTs6IaewugCsf7mQyD3S8agH4KToFdlHmi6nDpxyYUwqUa0gNu5FCkaCB5aN
KF8PLL+d1lRhELY+K+KgoDiOqv5xkIY+GdAmY2mULtehT9C5X9I9ZTEEGhFiBqn2wi2QRTG4Bywi
3rsLrpS+XKyRmFhUvaEiZ6pyF6uFkIzxz8z4EhJVGCuFqvATUPqsznWAKmsikPEXOUzr8Dh0gXgP
VkIJSm0BllemJ6wm/dJTKWLou7VOeYezKsHo2KmRL04BlOK2L6TAB9S3yCAWj+F2meW51itvVM25
9dwSXG4pUVq26kvTlRSfhVqw+mLzXO8qJFhCpM3x8VYSJSqmOMNkqijMVG5TohxLQFqemo2kuOrV
1EW4CfEKVXFmerk0tH5IC8p+HoqGFXh+fF0WZnqtKj0COo60ICFH+IrwUmlXn/RFyVE2Uy+TPpQL
pjMgx+WfqouVoQ0XCyWbRRL9zfpJmfvSZQHK70TxA2p0amgqKIJTg+wMg8EjGZMKKM+G6vosdxJv
haEmg93CZO6lAyDypF4VV2J9wY4AVxeBVFHisAa800LjIqwCEYhCGk5JeyQNnr2alnRsWa6WV5Q1
oyLJqnzKspSCF1lKtVEKHf3yxK3gkR2Y0NMAszWy3q1KvZA9XMiyfDKVA+ciI957HQlUP8F2H+gD
EfzBcpzpgXgrVWZeMFnBpUKl55+m01U1yZ1IvCaQQaw8XhKoHCQCtIeG78b2aQRJew6yckkb9mJJ
hO1Yy6HKpx7ULj6AyYo+g7NFhRBPSiG3rxUsS1monWxY045a6OM9TeMB/DTynMIT2RnKiasMMtcT
i+FiWvVMAhMgueGaX1wQ7QmTcQy92EXi1kbWN80qOg1Erfis0dEbp1cVuYeSkrhyFEVcuJHBPpWR
tvot0aJFMNCUwIjwQVR11VdSMb10Kk24B+KEzR/3IiIXimN/AFrDP1PQEhS6lEIEDtP0Tae/hOLn
SwDkGOJyqsoH0xXsv31j4RpwhdeEM0eolzIZuyGVY/2K0spF38/Ngu4KIXbImWAEPdAjnAb6Y6U9
y68Xxa/pogTFa6zKa6qcDWOIfe/fkS30q9FKTAF6Cj2QoqR4beXKyzV0ONzpynQYp5HxRUjj7Kow
qRbD9I2BQ8FYPqZrUxZSTxEYvxZRGd+CfsovXVos3SdLBGFAcQKyFEg+hauunWqTNNTAeoL9o4JP
qQxrWrvKZ8B1fDaUsCCuDbwsZyig2Em6wNN/YyZxBA4h1f3bqZNeKJmfZiM8cOz0NCtvw6xyPpvp
khiXoAcKIBPP8UMrFaTwY9kThHsVvr0Lv8iDe1cTlwTrVCq2e56IE5XVMTEfPw9uSJwAtBN6sTwE
1CREfS9WitM0T7QvLvTLl1UlYJVkwUoaE3vz70ClwojoqY7NztSgcgKhEOThSizVSe4v094JvdGL
K2IvxUha0W54KMjO6gYv9zajdwHKSlmBYc7UanFbQfc0zwvfymkWMtKIv9WjurjB4LevJW6jjwYp
Q+98oSfgwkvXpILbMSnGTbRksCQpCrgEzkJZXzrXSyfKL+QoMoeery90MFS97Kqm8SNIc0d0Zq5t
ToGMKGn0CVJy3MoaWM+ALJ9HEXBhcK+IdfIRhITxwGvbHxV5CrYos6PehRqnwidYv9xZBNikR0Ud
dJfjgowwGT5dzehIyuk8dQ0i5lgDPXfs2ER0QRIKiPaC/nPxQKL7Dm3Qk0oLALDUydUChyIZ1UCg
y2OfoAYHal0vURt5kR/LMqa5IgbitaTVyCXWHnIvllWogQ0NaF5m+GQbqpRWcGe9LFS/kJvvfRBt
f0E8X6CMefPvCtckb0styHIIkKI+B9hl/pa7mTgTaqrRhgTl4hvHyc2E2ng5IXQC3OjU6wnoDLcM
0DA+HWKoXgQgeixPZZA2qQ6WP10suXwibmjgRiofE5rz5NthBBRTosJXEkjsr1KqfyEN7QG5ghyq
b09LDG6HZk2MToQAwHskqqBQFgvvPgFPM1TFhXouLDW0bqHAntV3CIedhcuegdUKWGtWVoWcjrNc
9cNBQLnAHMdiehlRfDzU3bIaC3QqGS5gbxhgNpAF1GsCjf1SgGaKBvclSxljMy+JjoaL48CUirRP
R2ktHFGS6d+vQnx2uOMdSoqqaaqPxajqZSOTUPcXMMqS1pdtUbtbcZBRZaK/XFGtqyvxAEfBKScp
7GBk7+QwAUq6pDwEXshCesjWi5VltUNTmBgUJgdYBYeIK2L3dT8rCblOqccKazHn7sR+1hIjpD7R
Z0UykZAWfzWml8DEe0OBdkSDEJLe60Rwq8WiDySaAgTmBtWAF0SUlAULOzQ/aQZEVlSaKxMpImda
5qV652gyxiU0nIHQX+DLfVbEMqSmUTEALWmZ89FJy/oKcJX0cVVrdjIUsrABq1M46n7UgMhO+7Co
LpWR2bMxkZLKcT7quSnKZ3IW1ON8SWjDJ11055g6FQVu8imJACgnxtJ7EOulzW0MgJq4rnZJ5B+L
3RWAq1Iwlkj8a40q3SU19f44hFeBCJlQIC5h5XN+6im+XT+KSAb26Tqa34hBlZzFieJekeCciZB+
5APBpjvlyC4g3LiLJK/SRtRrsKGQ+HCPeEkmKSeC6fSS0eb2X7k5MGuqMTlaLtj2YaxU5XWdO048
MKYJEl4QYSnOFRsppRsIndZG+rrkzWyumssw7aXyOEBSkj6sAwSX1wMQ/+ZERBTmgjZYRGl5rS1t
TC6Z5gtg03OVS2olRfxEKUsOvueZyCW186IwoNep08sGQLKEe6+RFQD2VDeqglCNM42WLJcalMLe
ZVYZJX1TREU9V3PofamSKVggb7pkECo+uaBWWVV6J3JC7+QR5CEqiIw6xzOWslXhncROyec3WoBU
zFQ7M2ATsHGQvCV0AYniUeq5VmBUGOiVSgyKDheDabYCLJc7CpTfKi2ZeRjoWLAwUcQj6cLp1SsO
HYmbfGCEeaQIJ8A3gdIDVehB3w5MxsFOq1UPXwLGWUwonxBXpQwo/CWmPzDWBmGK8hE+BVntxecE
B+TgGmiaCXVYDhhxQGms5I1teHHME9PRmiY0WgOFXHFQj+tpiPKqas4FIGffu+sF7jIdEPGl2X0K
sAepBqI5NxPu034JjANykCLT9EGeYUjRB3xaC4PQwa8a0GKNnayE2A8v4qoUFye5z7P7CZzmzrDX
i5JfkCGNcCYc1fao9MucmNQ0AYACJxuwc0kx7UmWwr4LJjmzz2KXVpN9UUsFSqzhsM5Ol5JU+SSK
gET365pYybEjupSh98EEStknFQ/EGGEWUT+YLzVAUvANIDkLvfDvNnuYEH5Px35qe/lJEXqC2l/y
6WiAv2rOyE0W8jExINLBgpym15Kr+jlaxcjgOHAEAfxKXlIT5DtT1RgvaAE8XAmUrn/EX5jqx1rp
CtQlrIJgJmuENtH5VRXQB6Ai0KquMuHWDhNlOSkB5kzP8OwRPyUpyb6Ah/LuUtlE5F0iL+Ew0L3p
KXfXSvoAxGLq4yc6kHMQVvRT8oIeJfxmXobmSVqK8m9Y+cZnbzkdLYwe8CmXypoGyAsb9U0vRvZW
dnhnu1LJFeJfFSuFGg8Zt4dQRN+sAvvGphnSkiKzDKBS9kVKzF+pHEQjqiqX9TgTyl/WFXuPHFHX
b+Kouo0C/t+nnWpRVX2TnKr1qeN51BBApftDNbOZ7TBkPc6u4aV6jcFq56OjfX6rDdfWI8HVms7p
NvqxD23popoZPR3obZxYDR9ZixJrPdCajuulAXwL1q78AdasHuxXOoUC1Oeiu9df/+nIj0L78fei
rLyjO7Kok47BmhYaTkQeuLNCT6f+lAjsxz7z0hvM1/vS0ILBwH/gGijyOxX/SoUCcf2KzTvuLoH0
TtSaXxA6WH/9dEvQNHs5SAoU7Z3WMOdBC9F6demdQl85XaMF0lfh+Ll2Xz74AIjCO8IMfAkMtbPt
PVV+J633G99j/bV51E8k+jJ10Aftuya9U3VaW2rUgWxfcXcJTORCMMSGM+Dr73+u/Rcbtr6D1kCS
31FS3fBWU0C/+/KiwOpA/df8t37GT7TzknLokZdNXk7G7JP1zdZSM7/79qb5ToBBB5oP8gbN1+aB
P9EaPM6Ia373Nv6Ou08V3wlwloNOoJ1K89VWfo1iMFD6sJluVuin0/vU6R4o/ArvyO1O9PWPA74r
BdyMasNN2Xxi/fXzrYFy6A2AnjdBg1N+spGChg9zdw3QAjRzpQ3Yo45s7om3KsE3HJevBuWAkOXD
2pR05+kOo+qrH9gakk8HeLSgGjMJGuKvBKXrD97CtroZemNLNd//c7ZLvrq28nZ+2XDO7nzb+uzG
/N757dZE3H3W42o8neezb7D94Yk7T6xk5lSjtc33+E4b0tf3vj1PXGuX8xU99cc0ntDJfr0qXhw1
tCO/NSgX7aGD9qMsXVlha9imr+TB485Dt82Ti/wePGgOvODB3Q7UCJDcwbADx3rYHbPh0z10qjfz
OL/33dlR9OUoc+ZHkCfa0XbYZuIKN9uhDxnOg2iW4DXNjl5/XgcSOMCjTYjEbme+fo8OhAXirCiJ
0t1hVeiBD12eAQMkln/0/kvizqzw6xptR26mr2JeHfwcK54f3c2Th/l2rPXI3IKHjjxcuPcQO7ck
XkPRHzruyK7ibDtMM9mm9d/Bgy5zK4vQe/7Rce6G85ZOaciRDn4AGK+kPazewVGFR9ON4ra61js4
nbcc+2OLzFxrIQys9kMX4ti6bx9Co4PtO3b2rgGjgy17KgiYbIcvwOD3/53Njx7+7bSI3KR16oj1
Hz78+TysWpsGHfnho1649/tWAci4DsadpxCXty4XuN87GNe931uFpnXCobJ7aT1YtpXOrGQ7VqN/
xKYl5+FDV1GWtcWhIV07fFzfWrnbcdbTVTtY30vL3xu0g1N8yUU6m7WFoekCevga5GhfN29d0gQg
uxrZCttqUuzimruM6kb/LvO2TGgdiPGVi4m/ffm1SHRxZaxH3VuIJgB06O5t1HCv76aplW+HW8+6
CSIdOvrN7//KSUW1zEICGB0MjGfy0FLEZNwOH3Yyr2bO3PfnLWGWhA5mPGnacDwanNuJNussCR2c
wck8nNuW3xq3afBz6P5NcGUT6+hiHoWtgyKJHSjPSRSg59qb2PSoO3jS+YPVkjipi5v/Nmp7aVIT
yT94qr//z+iItOLv/zpCno+uk9//Vzhz4/ZaN+S+hz7olmOY7q213MGBubXCel9BE5c6fMKf7CcH
XOlAoGlX4LmhdTS20tZNSG/6w+dMiMfds+kltYNFHhGHyQAPbGe4VhtdXLC/PfFBJK0DYfvNDe6t
+1VbirUOFmKjQydPzrfegdbou8nRLcZcS4nSZ3i76E248Qejc/fVvLV3utRQdjf03XRGFyXSVa8e
mOcikV+z2k/jk+2M9vf//lHfrAUNAmjxbxiJHeDTti2ILtTWMU3MQh/VtRWbZgnNDs7U5bwEgro7
6jqTeOi9MLHcMDu6bq75+foKumxsYrIJu0+C4H777Y+fgk+hm80fjiaZle1ZV01q8ND3+BrQIwxJ
RG874FqAdcF46apOd1JSLwXZB1bi3t/P26YFMQvS0cZLN9Nm/L/wAK/ff5uc2E1vvJAeeZJK2Z3/
YyZm90ejJtWxTQO1nrX9zfaHLy1xf+67dfva6EI2ojSzjm72xKKTi9k/mlh+YT1ELYdPf0nc3iht
x0RM59jHLVE2X70nNsnll9b4JAof8sRCKjdnrjkiYhcH/IoFTiw7b81YfPHovXEtrlHVQXvYphPq
yzrjOen8c27MrzphK/I/9Zl7n+T37bV9bWVfl7H3aAMEYX2h9K3kHoNtO+haI2+/+fHb5H1o567f
Ph1iByZ8M1uOc/t0dOD9NxH/vuUgxq2hpVfF+PXFHlgVdANHp2ljdrRGVzqIGg72pKOL8OYwCvBm
2rd0F37Hdtzn83laB+KBebdvNZri4dKMsn/A6Mrbjn8XAbgTi2t5O8GNqpe33/746TtDjvf2T2x6
H72skV8X5UuLDn/hk6hsFxnfy4g+tk0wK9tOc70aXSR5r2kmnEWNgdGyz+muvH3Uj6/0xj4/d6lA
XWvTq3nhts64JHRwyDdPuchnexGiBql86J7eJuzog/Wwnv5tdG/thdGa1lYHP4OozmZ9BshllD6n
DKUuEnWbhbpzwxlTXr9Rg+DYaAXy2u2d6SInRqFI5qbO0Z1LR7VnlbzUxen4NHnxCR0IMj3rrL2E
LAVzh2/9AFt2ZrUPXhf5lonVtookvQP9Nmmc7VGOO7KfL5O6yOVspBMTJnN+/5c/D6rt8jaqDrKQ
7bcHqKPmBS4tnjBvRQgIZnWBE9m8wOYWOPr3cWJxzv5jO+vmJWi4+7qr8tdZ/hST0lXu/wuzH2M0
Ifazu7gNOPdQTTyo4iRvqcEuUszHVm0ROUrceDvDjSnTgf44Rchag3aRgTpNE2veCiSLXSwuc122
5ip1YHueRcleukyUOgj30TMD07M12y5i6RfzeytsRyfFLuK2H3ChWpPtIl3xkUK5pDVqg9g/9IhN
rPzBPXqfWPupJqEDS2pSgdLbzrE5ZFIXLupj7LeZ89EocDHC90ylLpyHX+Zpho8deq3pd2Hg/zoP
2tedpHVw8K6iI4Tu39Kj/XSB2oXjcAwgPDya5PcPborinLWOoiJBU7tdph+3Bkgq3z9nahNORN91
4Ri/v8+PLvO0JZGPo3eg+//LzWgyurkbDf/rUSM884QF25d/uEkEhTSgKBmSBicZHddfW7i/zv5g
sqpJNbmqUQCry7Rf+rOtkefefac0pGUajXZzBq9lLB/V5toINAVdeJOVxQNC1O2TZAaRiD+08D+j
GUmdVz7zU9SOrMHqW+lrVqKpkdm7Tx5f+Y2RdQK1VKpQJdA+YTTgPXDcfazJMzDZ75vpiG7S7fCY
CPPYEzX8fYNeRbhKR++fyRmuk96HLS1uHiUGe7cpubgDl/YRR/Z0zjKG0BPD7fvW40NzEtoz1mSD
XtiSoVBWp9MtWXtqwnzfM64xiuxo/ymaQt0e5JeKRO02Tp76kqGEf/GmsihkxtoTRM2AhF8yTEkB
dyEamvyi0fTWB/Utv6m0eZrb1gVZ5NaAJIf3gw+Erj77ByunEqW6mdugJN/6uEtg3XGUgTZqHdvn
tP+eCP/IwyxYj+f322mv1Y4MyR7/UYhq6iaN7RsCgj8U6h5K5q1v9TW/fnQ1J6qWPElnGAqpdplV
lKkjFQD1vYjg3jz2ufvoz8oCNuqpdeE1ltbfoIIRD6wteE+0zo6YvfGovg/JoSctce4g9vy+0cHt
uYodhPGAKdhuHmxlfu0mvXQC3rgGdOZiYddR5ZN5Us/tqACq2HrKS9rjrU+Z+9ZeiKaLyHg/920A
Mq3pyh1MdzgPAytp+XRdOF+nCcvQRml1gf0fpdn+1Yap+m3d+MY9G9TzmdNe2y7ixbBo7i+C/tK9
+8bZjq0kmj/nF+KNHLwUm6Dwdpzm6DVkMt+8fN445WP3HlttL1pjdrBzx+QGw3RebafYTPh17Mrr
mdLjeULwoD1sF+sAfHE2b022AzU8SCISHi3VAOZ1+5Qfjz+c5CE6p7UIYhfVFKezJ8oBPonD53ua
WX57tl0kWM/myZ6AwSJ/+GTPCB9dWlU78CV2ka29sLJiTxq6gPZfuJmT75sm4lMX8fuNk4kfFZa3
P+UO1vjCRa+TSiP2tJeK6aIc4SIv5wFF4om9lYZG+4hdoIIu6UbMmrTGVZ/EIr5/pUFpWG0Uhah2
oCiop8zak+0CbvQNN0XsohqByMTKauuKLq5mqA73rB6xizDtNXGUfK/+TOwC9X5DidieswHvz1bs
fvzmaE70fH/ghpvwUENistaaQF7aiIQuvI5JvJevXbMpHTzhwvLvreRh++prZ0bqYolX84f25SF1
ka6crNys3gQH2lPuQB1/8pqUeMv8IU60fcyPS9tj+uvcDe2HqO02Pg3gfr/SvGtoXpC7gZu1NIb0
YnzkjZZxg5trikuTtkB34dVM5sl+CrML0g6AsPOGW+dyL6OrdpLX3oSML63Z/GHf0xMp5urgsjqP
0qhorbZpwtrwNG78/ZLy+39v1P9zrhm0epDnmSZ1aQb5R1l5/XF/YWityU/8DSNrzyZj1J8Z8PRc
fPvQjdmVq8eI6e6PRqQbdiqNvvmr1xKKr/3+0RRY34dN9urQ12rnHH+OfKINsQ/wgLai7OAifc8N
fW+5i/bAHUQD3ycgMdqOWAcBK0Ajtg8CP3W2d/161ztYiMuKRpBtDFDDWHyo0UbD7v1N6yD404dC
r12oLHcwV5jh7qOH9p514e5PEvfoArRPy6/rwpyiWqsdde/CF6fqzj46b/6YvL/ZCsDaHe+CtuSU
7Ano8/Yii0BRD5Y0Rt4ftYNjcWbFbdUgdoEyO68Su6r31RmF9ocvw8bqo0V8m2OOrgOHj71J6D8z
dgdH+hzgLH2w9pSF2MW5vrD2quS64NvErraiJ0dE7WCV8WPgSN2T5S5qgIktPbhFG88odlFrxsBW
tX+mu0DZX83jNlWQqHfgtlxbFGLM/eecC9HoZHzviakidpGiuYbGmK5fT8p3XgQ1vNF7puDDtmLU
xlZNbMzJDiyhW8dy92N5Uhe2xa21cJ+uNIwl21f48TjIreVC27UdZ2NjdWBh3FL91ZiF+2pO6kIj
farv588sRxdB9Dt3nlHY3lqPLlTdB0APUXF0msGJHB/944gexrTKzh9P5u7jRNokdLABjw88z+k/
6ECj84+j7V/d5x6qK11E3ycxMHK/ek7fgLnqwva5dB8eCCWNrDTbXbRNkc+3Lav0jbrhcdUmjuuB
5QpZta9/3dRy7z6UiAeAXnP7ox8/g+tbxWKDEtf/v//tf6SeVVkUMFZw4TCDE+hjKe19blFBLmpy
F+Shty6Uzr2LBnC9fZ1GFeiSacpCB8YlXHie5W3FPf3H0LVooJ3xVh+hCG+XCpq6Sve+Dh46jLyH
iAW8tTzcSLfNVmHqDbzx1c17LpTx52DVpDUs9W8Y4XgOg9tFmgd/4Atdep/RbhphZgiBTE0jaGsY
4IhfVbB/3b5vIMN/w31P7CbE0nbju7gS+rgQe9iFLorl+olFt9pdbdgFueQAw7alYrvQ3oPIj/aJ
y7swWkYzODDaNEpNp6RDI2VjCDtmTsM6v0dh3kWSfmz53jcTKq+q+zeAvHLCh634ltiJU8Ldj93Z
Eg2xC2xe4wJC+9NKQopGB87O9TzJt7KwDpq9rlRfX91PSb4/WamLE3JHurSGQ6+1caDWty/wLdvt
r7sGnqvx+BteCpuSGWr8rCBqbU4X2L4+gMx9mqsOAo+TRt1GzxJ/dBHXHEQNW8q/n88h3gvt/3jO
7u+CxWQdPm3KK6F2aBTxc8/pAj42iKKtTYYXtrk7Gn3RBYZs7C7c3TG7iJmNgcg0xdBbWsw1bMGd
JU+D+S8yTL7R4Xy8C5t2t0+SBV3Q9D2Ov45nN5vdQA2+Fhg2uZo2O1kXFwPEWa34ydPitPyP8qo3
LtPJHDjUo4Su3+FyNgSW6G9/1pIsihC3QvEtvf76TXTuwiwKiGc70vqK64L1e+AkRMXgnHvGURG7
qM64mq+OBpb/DBamC4DQlbvXnqELeNCdFUKt2TYnuuD2ubIIt7V2sIsz2yzwb3MyAe1aFbA620f9
uNhdu9kMTqZnLxdKIzt4gBVDAtm8wjPNfppumIda99csTHvNzQ6OI5dU6lj+86mMp5XR369hNjRH
J3MfMsH/fPQ+hUwspfxzrWygS2vi2EeE4wZ56LTsFCpWD1+z28jDNm2tmtSFKXFLgq092y6So7c5
+NS9yXYgmb+wve6GMW6cZ8Stt+vaqF7oE7bf/vjhemJkSq8HAF+/KQZNpqphG9we2u1E11YOVbG6
TomsCmBQIOTYBWL8Ebs6WdN2H10CbE6OPuQE3rEXnzXj9CbYKcCZYRAFa3qx/syOzzNl54c6Prtu
XCM+FPzu/mj058PXnqt5/3PfciPYTTzqa7/Y7QReoqo+nkewHrbOZheZ5Js83UurS13kHW5//z/0
Fqnmu0cSRoPtt99SJc8Jxwsi8xps8bXf73hF+jNl/NttWe/Vo/iye39c1K903N19m59D+p9jDfjJ
3nJ30Vr6YbOZjxpk5uOY/PP/AQAA//8=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1"/>
          </a:pPr>
          <a:endParaRPr lang="en-US" sz="1000" b="1"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6.png"/><Relationship Id="rId2" Type="http://schemas.microsoft.com/office/2014/relationships/chartEx" Target="../charts/chartEx1.xml"/><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5.svg"/><Relationship Id="rId5" Type="http://schemas.openxmlformats.org/officeDocument/2006/relationships/chart" Target="../charts/chart3.xml"/><Relationship Id="rId15" Type="http://schemas.openxmlformats.org/officeDocument/2006/relationships/image" Target="../media/image9.svg"/><Relationship Id="rId10" Type="http://schemas.openxmlformats.org/officeDocument/2006/relationships/image" Target="../media/image4.png"/><Relationship Id="rId4" Type="http://schemas.openxmlformats.org/officeDocument/2006/relationships/chart" Target="../charts/chart2.xml"/><Relationship Id="rId9" Type="http://schemas.openxmlformats.org/officeDocument/2006/relationships/image" Target="../media/image3.sv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76200</xdr:rowOff>
    </xdr:from>
    <xdr:to>
      <xdr:col>22</xdr:col>
      <xdr:colOff>518160</xdr:colOff>
      <xdr:row>28</xdr:row>
      <xdr:rowOff>137160</xdr:rowOff>
    </xdr:to>
    <xdr:sp macro="" textlink="">
      <xdr:nvSpPr>
        <xdr:cNvPr id="2" name="Rectangle: Rounded Corners 1">
          <a:extLst>
            <a:ext uri="{FF2B5EF4-FFF2-40B4-BE49-F238E27FC236}">
              <a16:creationId xmlns:a16="http://schemas.microsoft.com/office/drawing/2014/main" id="{C1AF88EB-93DB-7D1C-802F-BC0EFD3AEB71}"/>
            </a:ext>
          </a:extLst>
        </xdr:cNvPr>
        <xdr:cNvSpPr/>
      </xdr:nvSpPr>
      <xdr:spPr>
        <a:xfrm>
          <a:off x="152400" y="76200"/>
          <a:ext cx="13776960" cy="5181600"/>
        </a:xfrm>
        <a:prstGeom prst="roundRect">
          <a:avLst>
            <a:gd name="adj" fmla="val 4823"/>
          </a:avLst>
        </a:prstGeom>
        <a:solidFill>
          <a:schemeClr val="tx1"/>
        </a:solidFill>
        <a:effectLst>
          <a:outerShdw blurRad="50800" dist="38100" dir="18900000" algn="b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285750</xdr:colOff>
      <xdr:row>1</xdr:row>
      <xdr:rowOff>105987</xdr:rowOff>
    </xdr:from>
    <xdr:to>
      <xdr:col>9</xdr:col>
      <xdr:colOff>484909</xdr:colOff>
      <xdr:row>6</xdr:row>
      <xdr:rowOff>95251</xdr:rowOff>
    </xdr:to>
    <xdr:sp macro="" textlink="">
      <xdr:nvSpPr>
        <xdr:cNvPr id="41" name="Rectangle 40">
          <a:extLst>
            <a:ext uri="{FF2B5EF4-FFF2-40B4-BE49-F238E27FC236}">
              <a16:creationId xmlns:a16="http://schemas.microsoft.com/office/drawing/2014/main" id="{10BB9E68-BC36-0AA5-21F4-22F235421838}"/>
            </a:ext>
          </a:extLst>
        </xdr:cNvPr>
        <xdr:cNvSpPr/>
      </xdr:nvSpPr>
      <xdr:spPr>
        <a:xfrm>
          <a:off x="285750" y="287828"/>
          <a:ext cx="5654386" cy="898468"/>
        </a:xfrm>
        <a:prstGeom prst="rect">
          <a:avLst/>
        </a:prstGeom>
        <a:solidFill>
          <a:srgbClr val="111111"/>
        </a:solidFill>
        <a:ln w="3175">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181841</xdr:colOff>
      <xdr:row>3</xdr:row>
      <xdr:rowOff>155863</xdr:rowOff>
    </xdr:from>
    <xdr:to>
      <xdr:col>12</xdr:col>
      <xdr:colOff>1</xdr:colOff>
      <xdr:row>6</xdr:row>
      <xdr:rowOff>76200</xdr:rowOff>
    </xdr:to>
    <xdr:sp macro="" textlink="">
      <xdr:nvSpPr>
        <xdr:cNvPr id="40" name="TextBox 39">
          <a:extLst>
            <a:ext uri="{FF2B5EF4-FFF2-40B4-BE49-F238E27FC236}">
              <a16:creationId xmlns:a16="http://schemas.microsoft.com/office/drawing/2014/main" id="{2781108A-4205-61E0-BD41-49C82B581181}"/>
            </a:ext>
          </a:extLst>
        </xdr:cNvPr>
        <xdr:cNvSpPr txBox="1"/>
      </xdr:nvSpPr>
      <xdr:spPr>
        <a:xfrm>
          <a:off x="6849341" y="701386"/>
          <a:ext cx="424296" cy="465859"/>
        </a:xfrm>
        <a:prstGeom prst="rect">
          <a:avLst/>
        </a:prstGeom>
        <a:noFill/>
        <a:ln w="9525" cmpd="sng">
          <a:no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IN" sz="2000" b="1" kern="1200">
            <a:solidFill>
              <a:sysClr val="windowText" lastClr="000000"/>
            </a:solidFill>
            <a:latin typeface="+mn-lt"/>
            <a:ea typeface="+mn-ea"/>
            <a:cs typeface="+mn-cs"/>
          </a:endParaRPr>
        </a:p>
      </xdr:txBody>
    </xdr:sp>
    <xdr:clientData/>
  </xdr:twoCellAnchor>
  <xdr:twoCellAnchor>
    <xdr:from>
      <xdr:col>4</xdr:col>
      <xdr:colOff>63386</xdr:colOff>
      <xdr:row>7</xdr:row>
      <xdr:rowOff>175260</xdr:rowOff>
    </xdr:from>
    <xdr:to>
      <xdr:col>8</xdr:col>
      <xdr:colOff>225136</xdr:colOff>
      <xdr:row>28</xdr:row>
      <xdr:rowOff>83820</xdr:rowOff>
    </xdr:to>
    <xdr:sp macro="" textlink="">
      <xdr:nvSpPr>
        <xdr:cNvPr id="37" name="Rectangle 36">
          <a:extLst>
            <a:ext uri="{FF2B5EF4-FFF2-40B4-BE49-F238E27FC236}">
              <a16:creationId xmlns:a16="http://schemas.microsoft.com/office/drawing/2014/main" id="{A23974AD-470F-AE15-2745-CE67F09460CA}"/>
            </a:ext>
          </a:extLst>
        </xdr:cNvPr>
        <xdr:cNvSpPr/>
      </xdr:nvSpPr>
      <xdr:spPr>
        <a:xfrm>
          <a:off x="2487931" y="1448146"/>
          <a:ext cx="2586296" cy="3727219"/>
        </a:xfrm>
        <a:prstGeom prst="rect">
          <a:avLst/>
        </a:prstGeom>
        <a:solidFill>
          <a:srgbClr val="111111"/>
        </a:solidFill>
        <a:ln w="3175">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0</xdr:colOff>
      <xdr:row>7</xdr:row>
      <xdr:rowOff>175260</xdr:rowOff>
    </xdr:from>
    <xdr:to>
      <xdr:col>13</xdr:col>
      <xdr:colOff>450272</xdr:colOff>
      <xdr:row>28</xdr:row>
      <xdr:rowOff>83820</xdr:rowOff>
    </xdr:to>
    <xdr:sp macro="" textlink="">
      <xdr:nvSpPr>
        <xdr:cNvPr id="38" name="Rectangle 37">
          <a:extLst>
            <a:ext uri="{FF2B5EF4-FFF2-40B4-BE49-F238E27FC236}">
              <a16:creationId xmlns:a16="http://schemas.microsoft.com/office/drawing/2014/main" id="{0B71ED7E-36DE-4593-8655-BC6D19727310}"/>
            </a:ext>
          </a:extLst>
        </xdr:cNvPr>
        <xdr:cNvSpPr/>
      </xdr:nvSpPr>
      <xdr:spPr>
        <a:xfrm>
          <a:off x="5455227" y="1448146"/>
          <a:ext cx="2874818" cy="3727219"/>
        </a:xfrm>
        <a:prstGeom prst="rect">
          <a:avLst/>
        </a:prstGeom>
        <a:solidFill>
          <a:srgbClr val="111111"/>
        </a:solidFill>
        <a:ln w="3175">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112567</xdr:colOff>
      <xdr:row>7</xdr:row>
      <xdr:rowOff>175260</xdr:rowOff>
    </xdr:from>
    <xdr:to>
      <xdr:col>22</xdr:col>
      <xdr:colOff>363681</xdr:colOff>
      <xdr:row>28</xdr:row>
      <xdr:rowOff>83820</xdr:rowOff>
    </xdr:to>
    <xdr:sp macro="" textlink="">
      <xdr:nvSpPr>
        <xdr:cNvPr id="39" name="Rectangle 38">
          <a:extLst>
            <a:ext uri="{FF2B5EF4-FFF2-40B4-BE49-F238E27FC236}">
              <a16:creationId xmlns:a16="http://schemas.microsoft.com/office/drawing/2014/main" id="{0062FB06-5A70-F5CA-701F-1C085203B7C4}"/>
            </a:ext>
          </a:extLst>
        </xdr:cNvPr>
        <xdr:cNvSpPr/>
      </xdr:nvSpPr>
      <xdr:spPr>
        <a:xfrm>
          <a:off x="8598476" y="1448146"/>
          <a:ext cx="5100205" cy="3727219"/>
        </a:xfrm>
        <a:prstGeom prst="rect">
          <a:avLst/>
        </a:prstGeom>
        <a:solidFill>
          <a:srgbClr val="111111"/>
        </a:solidFill>
        <a:ln w="3175">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297180</xdr:colOff>
      <xdr:row>1</xdr:row>
      <xdr:rowOff>0</xdr:rowOff>
    </xdr:from>
    <xdr:to>
      <xdr:col>3</xdr:col>
      <xdr:colOff>396341</xdr:colOff>
      <xdr:row>7</xdr:row>
      <xdr:rowOff>30480</xdr:rowOff>
    </xdr:to>
    <xdr:pic>
      <xdr:nvPicPr>
        <xdr:cNvPr id="4" name="Picture 3">
          <a:extLst>
            <a:ext uri="{FF2B5EF4-FFF2-40B4-BE49-F238E27FC236}">
              <a16:creationId xmlns:a16="http://schemas.microsoft.com/office/drawing/2014/main" id="{530333F8-DE0E-6898-D388-2CDB025076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7180" y="182880"/>
          <a:ext cx="1927961" cy="1127760"/>
        </a:xfrm>
        <a:prstGeom prst="rect">
          <a:avLst/>
        </a:prstGeom>
      </xdr:spPr>
    </xdr:pic>
    <xdr:clientData/>
  </xdr:twoCellAnchor>
  <xdr:twoCellAnchor editAs="oneCell">
    <xdr:from>
      <xdr:col>9</xdr:col>
      <xdr:colOff>586740</xdr:colOff>
      <xdr:row>0</xdr:row>
      <xdr:rowOff>160021</xdr:rowOff>
    </xdr:from>
    <xdr:to>
      <xdr:col>22</xdr:col>
      <xdr:colOff>434340</xdr:colOff>
      <xdr:row>3</xdr:row>
      <xdr:rowOff>7620</xdr:rowOff>
    </xdr:to>
    <mc:AlternateContent xmlns:mc="http://schemas.openxmlformats.org/markup-compatibility/2006" xmlns:a14="http://schemas.microsoft.com/office/drawing/2010/main">
      <mc:Choice Requires="a14">
        <xdr:graphicFrame macro="">
          <xdr:nvGraphicFramePr>
            <xdr:cNvPr id="5" name="Join Month">
              <a:extLst>
                <a:ext uri="{FF2B5EF4-FFF2-40B4-BE49-F238E27FC236}">
                  <a16:creationId xmlns:a16="http://schemas.microsoft.com/office/drawing/2014/main" id="{1E474744-74C3-4367-A0B0-21AEC80B3D30}"/>
                </a:ext>
              </a:extLst>
            </xdr:cNvPr>
            <xdr:cNvGraphicFramePr/>
          </xdr:nvGraphicFramePr>
          <xdr:xfrm>
            <a:off x="0" y="0"/>
            <a:ext cx="0" cy="0"/>
          </xdr:xfrm>
          <a:graphic>
            <a:graphicData uri="http://schemas.microsoft.com/office/drawing/2010/slicer">
              <sle:slicer xmlns:sle="http://schemas.microsoft.com/office/drawing/2010/slicer" name="Join Month"/>
            </a:graphicData>
          </a:graphic>
        </xdr:graphicFrame>
      </mc:Choice>
      <mc:Fallback xmlns="">
        <xdr:sp macro="" textlink="">
          <xdr:nvSpPr>
            <xdr:cNvPr id="0" name=""/>
            <xdr:cNvSpPr>
              <a:spLocks noTextEdit="1"/>
            </xdr:cNvSpPr>
          </xdr:nvSpPr>
          <xdr:spPr>
            <a:xfrm>
              <a:off x="6041967" y="160021"/>
              <a:ext cx="7727373" cy="393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99060</xdr:colOff>
      <xdr:row>17</xdr:row>
      <xdr:rowOff>60960</xdr:rowOff>
    </xdr:from>
    <xdr:to>
      <xdr:col>22</xdr:col>
      <xdr:colOff>449580</xdr:colOff>
      <xdr:row>28</xdr:row>
      <xdr:rowOff>7620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536C762-9898-484E-B602-44307E476C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633460" y="3169920"/>
              <a:ext cx="5227320" cy="1958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533400</xdr:colOff>
      <xdr:row>7</xdr:row>
      <xdr:rowOff>83820</xdr:rowOff>
    </xdr:from>
    <xdr:to>
      <xdr:col>8</xdr:col>
      <xdr:colOff>281940</xdr:colOff>
      <xdr:row>27</xdr:row>
      <xdr:rowOff>160020</xdr:rowOff>
    </xdr:to>
    <xdr:graphicFrame macro="">
      <xdr:nvGraphicFramePr>
        <xdr:cNvPr id="7" name="Chart 6">
          <a:extLst>
            <a:ext uri="{FF2B5EF4-FFF2-40B4-BE49-F238E27FC236}">
              <a16:creationId xmlns:a16="http://schemas.microsoft.com/office/drawing/2014/main" id="{B3BAFECB-A22B-4A4A-B6C0-68A26BE25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459519</xdr:colOff>
      <xdr:row>8</xdr:row>
      <xdr:rowOff>41414</xdr:rowOff>
    </xdr:from>
    <xdr:to>
      <xdr:col>18</xdr:col>
      <xdr:colOff>436659</xdr:colOff>
      <xdr:row>17</xdr:row>
      <xdr:rowOff>10934</xdr:rowOff>
    </xdr:to>
    <xdr:graphicFrame macro="">
      <xdr:nvGraphicFramePr>
        <xdr:cNvPr id="8" name="Chart 7">
          <a:extLst>
            <a:ext uri="{FF2B5EF4-FFF2-40B4-BE49-F238E27FC236}">
              <a16:creationId xmlns:a16="http://schemas.microsoft.com/office/drawing/2014/main" id="{8C2A04D8-7A73-4AA3-99B4-0C5977294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553278</xdr:colOff>
      <xdr:row>17</xdr:row>
      <xdr:rowOff>86470</xdr:rowOff>
    </xdr:from>
    <xdr:to>
      <xdr:col>13</xdr:col>
      <xdr:colOff>499938</xdr:colOff>
      <xdr:row>28</xdr:row>
      <xdr:rowOff>15240</xdr:rowOff>
    </xdr:to>
    <xdr:graphicFrame macro="">
      <xdr:nvGraphicFramePr>
        <xdr:cNvPr id="9" name="Chart 8">
          <a:extLst>
            <a:ext uri="{FF2B5EF4-FFF2-40B4-BE49-F238E27FC236}">
              <a16:creationId xmlns:a16="http://schemas.microsoft.com/office/drawing/2014/main" id="{13C758F3-C12F-4D32-8F37-F48EA5607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208059</xdr:colOff>
      <xdr:row>8</xdr:row>
      <xdr:rowOff>29818</xdr:rowOff>
    </xdr:from>
    <xdr:to>
      <xdr:col>22</xdr:col>
      <xdr:colOff>345219</xdr:colOff>
      <xdr:row>17</xdr:row>
      <xdr:rowOff>6958</xdr:rowOff>
    </xdr:to>
    <xdr:graphicFrame macro="">
      <xdr:nvGraphicFramePr>
        <xdr:cNvPr id="10" name="Chart 9">
          <a:extLst>
            <a:ext uri="{FF2B5EF4-FFF2-40B4-BE49-F238E27FC236}">
              <a16:creationId xmlns:a16="http://schemas.microsoft.com/office/drawing/2014/main" id="{53A13006-78B5-433E-ADED-C333526A5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214355</xdr:colOff>
      <xdr:row>8</xdr:row>
      <xdr:rowOff>29818</xdr:rowOff>
    </xdr:from>
    <xdr:to>
      <xdr:col>13</xdr:col>
      <xdr:colOff>305795</xdr:colOff>
      <xdr:row>17</xdr:row>
      <xdr:rowOff>22198</xdr:rowOff>
    </xdr:to>
    <xdr:graphicFrame macro="">
      <xdr:nvGraphicFramePr>
        <xdr:cNvPr id="11" name="Chart 10">
          <a:extLst>
            <a:ext uri="{FF2B5EF4-FFF2-40B4-BE49-F238E27FC236}">
              <a16:creationId xmlns:a16="http://schemas.microsoft.com/office/drawing/2014/main" id="{C2089CC9-E4C6-41D3-83B0-F6AE8151BE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297181</xdr:colOff>
      <xdr:row>7</xdr:row>
      <xdr:rowOff>175260</xdr:rowOff>
    </xdr:from>
    <xdr:to>
      <xdr:col>3</xdr:col>
      <xdr:colOff>327661</xdr:colOff>
      <xdr:row>28</xdr:row>
      <xdr:rowOff>83820</xdr:rowOff>
    </xdr:to>
    <xdr:sp macro="" textlink="">
      <xdr:nvSpPr>
        <xdr:cNvPr id="12" name="Rectangle 11">
          <a:extLst>
            <a:ext uri="{FF2B5EF4-FFF2-40B4-BE49-F238E27FC236}">
              <a16:creationId xmlns:a16="http://schemas.microsoft.com/office/drawing/2014/main" id="{EE5F59D7-DD43-4814-B8EB-F46CCF7E7F47}"/>
            </a:ext>
          </a:extLst>
        </xdr:cNvPr>
        <xdr:cNvSpPr/>
      </xdr:nvSpPr>
      <xdr:spPr>
        <a:xfrm>
          <a:off x="297181" y="1455420"/>
          <a:ext cx="1859280" cy="3749040"/>
        </a:xfrm>
        <a:prstGeom prst="rect">
          <a:avLst/>
        </a:prstGeom>
        <a:solidFill>
          <a:srgbClr val="111111"/>
        </a:solidFill>
        <a:ln w="3175">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175111</xdr:colOff>
      <xdr:row>11</xdr:row>
      <xdr:rowOff>83820</xdr:rowOff>
    </xdr:from>
    <xdr:to>
      <xdr:col>3</xdr:col>
      <xdr:colOff>289561</xdr:colOff>
      <xdr:row>13</xdr:row>
      <xdr:rowOff>11654</xdr:rowOff>
    </xdr:to>
    <xdr:sp macro="" textlink="">
      <xdr:nvSpPr>
        <xdr:cNvPr id="13" name="TextBox 12">
          <a:extLst>
            <a:ext uri="{FF2B5EF4-FFF2-40B4-BE49-F238E27FC236}">
              <a16:creationId xmlns:a16="http://schemas.microsoft.com/office/drawing/2014/main" id="{2C2AD17F-F02D-4574-BE01-922A2C080B1E}"/>
            </a:ext>
          </a:extLst>
        </xdr:cNvPr>
        <xdr:cNvSpPr txBox="1"/>
      </xdr:nvSpPr>
      <xdr:spPr>
        <a:xfrm>
          <a:off x="784711" y="2095500"/>
          <a:ext cx="1333650" cy="293594"/>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kern="1200">
              <a:solidFill>
                <a:schemeClr val="bg1"/>
              </a:solidFill>
              <a:latin typeface="+mn-lt"/>
              <a:ea typeface="+mn-ea"/>
              <a:cs typeface="+mn-cs"/>
            </a:rPr>
            <a:t>Monthly Sales</a:t>
          </a:r>
        </a:p>
      </xdr:txBody>
    </xdr:sp>
    <xdr:clientData/>
  </xdr:twoCellAnchor>
  <xdr:twoCellAnchor>
    <xdr:from>
      <xdr:col>1</xdr:col>
      <xdr:colOff>177502</xdr:colOff>
      <xdr:row>12</xdr:row>
      <xdr:rowOff>126401</xdr:rowOff>
    </xdr:from>
    <xdr:to>
      <xdr:col>3</xdr:col>
      <xdr:colOff>289560</xdr:colOff>
      <xdr:row>15</xdr:row>
      <xdr:rowOff>12101</xdr:rowOff>
    </xdr:to>
    <xdr:sp macro="" textlink="PivotChart!B29">
      <xdr:nvSpPr>
        <xdr:cNvPr id="14" name="TextBox 13">
          <a:extLst>
            <a:ext uri="{FF2B5EF4-FFF2-40B4-BE49-F238E27FC236}">
              <a16:creationId xmlns:a16="http://schemas.microsoft.com/office/drawing/2014/main" id="{1E328784-7629-4368-9381-BA3B475552E4}"/>
            </a:ext>
          </a:extLst>
        </xdr:cNvPr>
        <xdr:cNvSpPr txBox="1"/>
      </xdr:nvSpPr>
      <xdr:spPr>
        <a:xfrm>
          <a:off x="787102" y="2320961"/>
          <a:ext cx="1331258" cy="434340"/>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9725EE1-4306-4FD6-B439-D935DC002213}" type="TxLink">
            <a:rPr lang="en-US" sz="1800" b="1" i="0" u="none" strike="noStrike" kern="1200">
              <a:solidFill>
                <a:schemeClr val="bg1"/>
              </a:solidFill>
              <a:latin typeface="Calibri"/>
              <a:ea typeface="Calibri"/>
              <a:cs typeface="Calibri"/>
            </a:rPr>
            <a:pPr marL="0" indent="0" algn="ctr"/>
            <a:t> $252 </a:t>
          </a:fld>
          <a:endParaRPr lang="en-IN" sz="1800" b="1" i="0" u="none" strike="noStrike" kern="1200">
            <a:solidFill>
              <a:schemeClr val="bg1"/>
            </a:solidFill>
            <a:latin typeface="Calibri"/>
            <a:ea typeface="Calibri"/>
            <a:cs typeface="Calibri"/>
          </a:endParaRPr>
        </a:p>
      </xdr:txBody>
    </xdr:sp>
    <xdr:clientData/>
  </xdr:twoCellAnchor>
  <xdr:twoCellAnchor editAs="oneCell">
    <xdr:from>
      <xdr:col>0</xdr:col>
      <xdr:colOff>312868</xdr:colOff>
      <xdr:row>11</xdr:row>
      <xdr:rowOff>71866</xdr:rowOff>
    </xdr:from>
    <xdr:to>
      <xdr:col>1</xdr:col>
      <xdr:colOff>251910</xdr:colOff>
      <xdr:row>14</xdr:row>
      <xdr:rowOff>71868</xdr:rowOff>
    </xdr:to>
    <xdr:pic>
      <xdr:nvPicPr>
        <xdr:cNvPr id="15" name="Graphic 14" descr="Piggy Bank with solid fill">
          <a:extLst>
            <a:ext uri="{FF2B5EF4-FFF2-40B4-BE49-F238E27FC236}">
              <a16:creationId xmlns:a16="http://schemas.microsoft.com/office/drawing/2014/main" id="{6360884B-BF51-4619-A858-98A47ED03DF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312868" y="2083546"/>
          <a:ext cx="548642" cy="548642"/>
        </a:xfrm>
        <a:prstGeom prst="rect">
          <a:avLst/>
        </a:prstGeom>
      </xdr:spPr>
    </xdr:pic>
    <xdr:clientData/>
  </xdr:twoCellAnchor>
  <xdr:twoCellAnchor>
    <xdr:from>
      <xdr:col>1</xdr:col>
      <xdr:colOff>240405</xdr:colOff>
      <xdr:row>16</xdr:row>
      <xdr:rowOff>0</xdr:rowOff>
    </xdr:from>
    <xdr:to>
      <xdr:col>3</xdr:col>
      <xdr:colOff>259080</xdr:colOff>
      <xdr:row>17</xdr:row>
      <xdr:rowOff>117886</xdr:rowOff>
    </xdr:to>
    <xdr:sp macro="" textlink="">
      <xdr:nvSpPr>
        <xdr:cNvPr id="16" name="TextBox 15">
          <a:extLst>
            <a:ext uri="{FF2B5EF4-FFF2-40B4-BE49-F238E27FC236}">
              <a16:creationId xmlns:a16="http://schemas.microsoft.com/office/drawing/2014/main" id="{C4F251EF-5CAE-4E44-9977-A020BA253218}"/>
            </a:ext>
          </a:extLst>
        </xdr:cNvPr>
        <xdr:cNvSpPr txBox="1"/>
      </xdr:nvSpPr>
      <xdr:spPr>
        <a:xfrm>
          <a:off x="850005" y="2926080"/>
          <a:ext cx="1237875" cy="300766"/>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kern="1200">
              <a:solidFill>
                <a:schemeClr val="bg1"/>
              </a:solidFill>
              <a:latin typeface="+mn-lt"/>
              <a:ea typeface="+mn-ea"/>
              <a:cs typeface="+mn-cs"/>
            </a:rPr>
            <a:t>Average Sales</a:t>
          </a:r>
        </a:p>
      </xdr:txBody>
    </xdr:sp>
    <xdr:clientData/>
  </xdr:twoCellAnchor>
  <xdr:twoCellAnchor>
    <xdr:from>
      <xdr:col>1</xdr:col>
      <xdr:colOff>297480</xdr:colOff>
      <xdr:row>17</xdr:row>
      <xdr:rowOff>125056</xdr:rowOff>
    </xdr:from>
    <xdr:to>
      <xdr:col>3</xdr:col>
      <xdr:colOff>259080</xdr:colOff>
      <xdr:row>19</xdr:row>
      <xdr:rowOff>33616</xdr:rowOff>
    </xdr:to>
    <xdr:sp macro="" textlink="PivotChart!B30">
      <xdr:nvSpPr>
        <xdr:cNvPr id="17" name="TextBox 16">
          <a:extLst>
            <a:ext uri="{FF2B5EF4-FFF2-40B4-BE49-F238E27FC236}">
              <a16:creationId xmlns:a16="http://schemas.microsoft.com/office/drawing/2014/main" id="{0FA55B6E-055B-433B-BD1E-9251005B5E26}"/>
            </a:ext>
          </a:extLst>
        </xdr:cNvPr>
        <xdr:cNvSpPr txBox="1"/>
      </xdr:nvSpPr>
      <xdr:spPr>
        <a:xfrm>
          <a:off x="907080" y="3234016"/>
          <a:ext cx="1180800" cy="274320"/>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3EF9EE2-1DBA-4C7D-85E5-080B70E6DB8E}" type="TxLink">
            <a:rPr lang="en-US" sz="1800" b="1" i="0" u="none" strike="noStrike" kern="1200">
              <a:solidFill>
                <a:schemeClr val="bg1"/>
              </a:solidFill>
              <a:latin typeface="Calibri"/>
              <a:ea typeface="Calibri"/>
              <a:cs typeface="Calibri"/>
            </a:rPr>
            <a:pPr marL="0" indent="0" algn="ctr"/>
            <a:t> $12.60 </a:t>
          </a:fld>
          <a:endParaRPr lang="en-IN" sz="1800" b="1" i="0" u="none" strike="noStrike" kern="1200">
            <a:solidFill>
              <a:schemeClr val="bg1"/>
            </a:solidFill>
            <a:latin typeface="Calibri"/>
            <a:ea typeface="Calibri"/>
            <a:cs typeface="Calibri"/>
          </a:endParaRPr>
        </a:p>
      </xdr:txBody>
    </xdr:sp>
    <xdr:clientData/>
  </xdr:twoCellAnchor>
  <xdr:twoCellAnchor editAs="oneCell">
    <xdr:from>
      <xdr:col>0</xdr:col>
      <xdr:colOff>312421</xdr:colOff>
      <xdr:row>16</xdr:row>
      <xdr:rowOff>13894</xdr:rowOff>
    </xdr:from>
    <xdr:to>
      <xdr:col>1</xdr:col>
      <xdr:colOff>272082</xdr:colOff>
      <xdr:row>19</xdr:row>
      <xdr:rowOff>48261</xdr:rowOff>
    </xdr:to>
    <xdr:pic>
      <xdr:nvPicPr>
        <xdr:cNvPr id="18" name="Graphic 17" descr="Money with solid fill">
          <a:extLst>
            <a:ext uri="{FF2B5EF4-FFF2-40B4-BE49-F238E27FC236}">
              <a16:creationId xmlns:a16="http://schemas.microsoft.com/office/drawing/2014/main" id="{DEF67400-F2FB-4258-984E-0A938DC0176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12421" y="2939974"/>
          <a:ext cx="569261" cy="583007"/>
        </a:xfrm>
        <a:prstGeom prst="rect">
          <a:avLst/>
        </a:prstGeom>
      </xdr:spPr>
    </xdr:pic>
    <xdr:clientData/>
  </xdr:twoCellAnchor>
  <xdr:twoCellAnchor>
    <xdr:from>
      <xdr:col>1</xdr:col>
      <xdr:colOff>202305</xdr:colOff>
      <xdr:row>20</xdr:row>
      <xdr:rowOff>137160</xdr:rowOff>
    </xdr:from>
    <xdr:to>
      <xdr:col>3</xdr:col>
      <xdr:colOff>72316</xdr:colOff>
      <xdr:row>22</xdr:row>
      <xdr:rowOff>72166</xdr:rowOff>
    </xdr:to>
    <xdr:sp macro="" textlink="">
      <xdr:nvSpPr>
        <xdr:cNvPr id="19" name="TextBox 18">
          <a:extLst>
            <a:ext uri="{FF2B5EF4-FFF2-40B4-BE49-F238E27FC236}">
              <a16:creationId xmlns:a16="http://schemas.microsoft.com/office/drawing/2014/main" id="{2E17DC38-7AC4-4BE1-9218-42A74BC78529}"/>
            </a:ext>
          </a:extLst>
        </xdr:cNvPr>
        <xdr:cNvSpPr txBox="1"/>
      </xdr:nvSpPr>
      <xdr:spPr>
        <a:xfrm>
          <a:off x="811905" y="3794760"/>
          <a:ext cx="1089211" cy="300766"/>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kern="1200">
              <a:solidFill>
                <a:schemeClr val="bg1"/>
              </a:solidFill>
              <a:latin typeface="+mn-lt"/>
              <a:ea typeface="+mn-ea"/>
              <a:cs typeface="+mn-cs"/>
            </a:rPr>
            <a:t>Profit %</a:t>
          </a:r>
        </a:p>
      </xdr:txBody>
    </xdr:sp>
    <xdr:clientData/>
  </xdr:twoCellAnchor>
  <xdr:twoCellAnchor>
    <xdr:from>
      <xdr:col>1</xdr:col>
      <xdr:colOff>366060</xdr:colOff>
      <xdr:row>22</xdr:row>
      <xdr:rowOff>71716</xdr:rowOff>
    </xdr:from>
    <xdr:to>
      <xdr:col>3</xdr:col>
      <xdr:colOff>243840</xdr:colOff>
      <xdr:row>23</xdr:row>
      <xdr:rowOff>163156</xdr:rowOff>
    </xdr:to>
    <xdr:sp macro="" textlink="PivotChart!B31">
      <xdr:nvSpPr>
        <xdr:cNvPr id="20" name="TextBox 19">
          <a:extLst>
            <a:ext uri="{FF2B5EF4-FFF2-40B4-BE49-F238E27FC236}">
              <a16:creationId xmlns:a16="http://schemas.microsoft.com/office/drawing/2014/main" id="{CF90E4C3-A7E7-4492-9095-C5097F4E79B2}"/>
            </a:ext>
          </a:extLst>
        </xdr:cNvPr>
        <xdr:cNvSpPr txBox="1"/>
      </xdr:nvSpPr>
      <xdr:spPr>
        <a:xfrm>
          <a:off x="975660" y="4095076"/>
          <a:ext cx="1096980" cy="274320"/>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B84BC5-88D8-425E-8067-C04BF8DA0C76}" type="TxLink">
            <a:rPr lang="en-US" sz="1800" b="1" i="0" u="none" strike="noStrike" kern="1200">
              <a:solidFill>
                <a:schemeClr val="bg1"/>
              </a:solidFill>
              <a:latin typeface="Calibri"/>
              <a:ea typeface="Calibri"/>
              <a:cs typeface="Calibri"/>
            </a:rPr>
            <a:pPr marL="0" indent="0" algn="ctr"/>
            <a:t>5.00%</a:t>
          </a:fld>
          <a:endParaRPr lang="en-IN" sz="1800" b="1" i="0" u="none" strike="noStrike" kern="1200">
            <a:solidFill>
              <a:schemeClr val="bg1"/>
            </a:solidFill>
            <a:latin typeface="Calibri"/>
            <a:ea typeface="Calibri"/>
            <a:cs typeface="Calibri"/>
          </a:endParaRPr>
        </a:p>
      </xdr:txBody>
    </xdr:sp>
    <xdr:clientData/>
  </xdr:twoCellAnchor>
  <xdr:twoCellAnchor editAs="oneCell">
    <xdr:from>
      <xdr:col>0</xdr:col>
      <xdr:colOff>312421</xdr:colOff>
      <xdr:row>21</xdr:row>
      <xdr:rowOff>15240</xdr:rowOff>
    </xdr:from>
    <xdr:to>
      <xdr:col>1</xdr:col>
      <xdr:colOff>326774</xdr:colOff>
      <xdr:row>23</xdr:row>
      <xdr:rowOff>149711</xdr:rowOff>
    </xdr:to>
    <xdr:pic>
      <xdr:nvPicPr>
        <xdr:cNvPr id="22" name="Graphic 21" descr="Bar graph with upward trend with solid fill">
          <a:extLst>
            <a:ext uri="{FF2B5EF4-FFF2-40B4-BE49-F238E27FC236}">
              <a16:creationId xmlns:a16="http://schemas.microsoft.com/office/drawing/2014/main" id="{559C473E-9385-4590-BEC7-8250C988645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12421" y="3855720"/>
          <a:ext cx="623953" cy="500231"/>
        </a:xfrm>
        <a:prstGeom prst="rect">
          <a:avLst/>
        </a:prstGeom>
      </xdr:spPr>
    </xdr:pic>
    <xdr:clientData/>
  </xdr:twoCellAnchor>
  <xdr:twoCellAnchor>
    <xdr:from>
      <xdr:col>10</xdr:col>
      <xdr:colOff>38100</xdr:colOff>
      <xdr:row>3</xdr:row>
      <xdr:rowOff>83820</xdr:rowOff>
    </xdr:from>
    <xdr:to>
      <xdr:col>22</xdr:col>
      <xdr:colOff>396240</xdr:colOff>
      <xdr:row>6</xdr:row>
      <xdr:rowOff>53340</xdr:rowOff>
    </xdr:to>
    <xdr:sp macro="" textlink="">
      <xdr:nvSpPr>
        <xdr:cNvPr id="23" name="Rectangle 22">
          <a:extLst>
            <a:ext uri="{FF2B5EF4-FFF2-40B4-BE49-F238E27FC236}">
              <a16:creationId xmlns:a16="http://schemas.microsoft.com/office/drawing/2014/main" id="{C331C2B4-B2C6-456F-824A-25CA8C4717F9}"/>
            </a:ext>
          </a:extLst>
        </xdr:cNvPr>
        <xdr:cNvSpPr/>
      </xdr:nvSpPr>
      <xdr:spPr>
        <a:xfrm>
          <a:off x="6134100" y="632460"/>
          <a:ext cx="7673340" cy="518160"/>
        </a:xfrm>
        <a:prstGeom prst="rect">
          <a:avLst/>
        </a:prstGeom>
        <a:solidFill>
          <a:srgbClr val="11111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10012</xdr:colOff>
      <xdr:row>3</xdr:row>
      <xdr:rowOff>167640</xdr:rowOff>
    </xdr:from>
    <xdr:to>
      <xdr:col>17</xdr:col>
      <xdr:colOff>472440</xdr:colOff>
      <xdr:row>6</xdr:row>
      <xdr:rowOff>118781</xdr:rowOff>
    </xdr:to>
    <xdr:sp macro="" textlink="PivotChart!B34">
      <xdr:nvSpPr>
        <xdr:cNvPr id="25" name="TextBox 24">
          <a:extLst>
            <a:ext uri="{FF2B5EF4-FFF2-40B4-BE49-F238E27FC236}">
              <a16:creationId xmlns:a16="http://schemas.microsoft.com/office/drawing/2014/main" id="{2D7770F4-CAEA-49AB-9BC7-CBDFA80B3873}"/>
            </a:ext>
          </a:extLst>
        </xdr:cNvPr>
        <xdr:cNvSpPr txBox="1"/>
      </xdr:nvSpPr>
      <xdr:spPr>
        <a:xfrm>
          <a:off x="9154012" y="716280"/>
          <a:ext cx="1681628" cy="499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A246D5-B8AC-4EA1-9CC0-A5E49E0161C0}" type="TxLink">
            <a:rPr lang="en-US" sz="2000" b="1" i="0" u="none" strike="noStrike" kern="1200">
              <a:solidFill>
                <a:schemeClr val="bg1"/>
              </a:solidFill>
              <a:latin typeface="Calibri"/>
              <a:ea typeface="Calibri"/>
              <a:cs typeface="Calibri"/>
            </a:rPr>
            <a:pPr marL="0" indent="0" algn="ctr"/>
            <a:t>USA</a:t>
          </a:fld>
          <a:endParaRPr lang="en-IN" sz="2000" b="1" i="0" u="none" strike="noStrike" kern="1200">
            <a:solidFill>
              <a:schemeClr val="bg1"/>
            </a:solidFill>
            <a:latin typeface="Calibri"/>
            <a:ea typeface="Calibri"/>
            <a:cs typeface="Calibri"/>
          </a:endParaRPr>
        </a:p>
      </xdr:txBody>
    </xdr:sp>
    <xdr:clientData/>
  </xdr:twoCellAnchor>
  <xdr:twoCellAnchor>
    <xdr:from>
      <xdr:col>14</xdr:col>
      <xdr:colOff>45720</xdr:colOff>
      <xdr:row>3</xdr:row>
      <xdr:rowOff>114300</xdr:rowOff>
    </xdr:from>
    <xdr:to>
      <xdr:col>16</xdr:col>
      <xdr:colOff>259229</xdr:colOff>
      <xdr:row>6</xdr:row>
      <xdr:rowOff>53340</xdr:rowOff>
    </xdr:to>
    <xdr:sp macro="" textlink="">
      <xdr:nvSpPr>
        <xdr:cNvPr id="24" name="TextBox 23">
          <a:extLst>
            <a:ext uri="{FF2B5EF4-FFF2-40B4-BE49-F238E27FC236}">
              <a16:creationId xmlns:a16="http://schemas.microsoft.com/office/drawing/2014/main" id="{6C85D032-2AC5-4112-9B8D-A5E876D3AD03}"/>
            </a:ext>
          </a:extLst>
        </xdr:cNvPr>
        <xdr:cNvSpPr txBox="1"/>
      </xdr:nvSpPr>
      <xdr:spPr>
        <a:xfrm>
          <a:off x="8580120" y="662940"/>
          <a:ext cx="1432709" cy="487680"/>
        </a:xfrm>
        <a:prstGeom prst="rect">
          <a:avLst/>
        </a:prstGeom>
        <a:noFill/>
        <a:ln w="9525" cmpd="sng">
          <a:no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4400" b="1" kern="1200" cap="none" spc="0">
              <a:ln w="22225">
                <a:solidFill>
                  <a:srgbClr val="E50914"/>
                </a:solidFill>
                <a:prstDash val="solid"/>
              </a:ln>
              <a:solidFill>
                <a:schemeClr val="tx1"/>
              </a:solidFill>
              <a:effectLst/>
              <a:latin typeface="+mn-lt"/>
              <a:ea typeface="+mn-ea"/>
              <a:cs typeface="+mn-cs"/>
            </a:rPr>
            <a:t>1</a:t>
          </a:r>
        </a:p>
      </xdr:txBody>
    </xdr:sp>
    <xdr:clientData/>
  </xdr:twoCellAnchor>
  <xdr:twoCellAnchor>
    <xdr:from>
      <xdr:col>17</xdr:col>
      <xdr:colOff>307192</xdr:colOff>
      <xdr:row>3</xdr:row>
      <xdr:rowOff>167640</xdr:rowOff>
    </xdr:from>
    <xdr:to>
      <xdr:col>20</xdr:col>
      <xdr:colOff>160020</xdr:colOff>
      <xdr:row>6</xdr:row>
      <xdr:rowOff>118781</xdr:rowOff>
    </xdr:to>
    <xdr:sp macro="" textlink="PivotChart!B35">
      <xdr:nvSpPr>
        <xdr:cNvPr id="26" name="TextBox 25">
          <a:extLst>
            <a:ext uri="{FF2B5EF4-FFF2-40B4-BE49-F238E27FC236}">
              <a16:creationId xmlns:a16="http://schemas.microsoft.com/office/drawing/2014/main" id="{6FE58258-FE71-EEE8-8332-1851950BF343}"/>
            </a:ext>
          </a:extLst>
        </xdr:cNvPr>
        <xdr:cNvSpPr txBox="1"/>
      </xdr:nvSpPr>
      <xdr:spPr>
        <a:xfrm>
          <a:off x="10670392" y="716280"/>
          <a:ext cx="1681628" cy="499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76D773-EF11-4168-8282-2416056C2867}" type="TxLink">
            <a:rPr lang="en-US" sz="2000" b="1" i="0" u="none" strike="noStrike" kern="1200">
              <a:solidFill>
                <a:schemeClr val="bg1"/>
              </a:solidFill>
              <a:latin typeface="Calibri"/>
              <a:ea typeface="Calibri"/>
              <a:cs typeface="Calibri"/>
            </a:rPr>
            <a:pPr marL="0" indent="0" algn="ctr"/>
            <a:t>Spain</a:t>
          </a:fld>
          <a:endParaRPr lang="en-IN" sz="2000" b="1" i="0" u="none" strike="noStrike" kern="1200">
            <a:solidFill>
              <a:schemeClr val="bg1"/>
            </a:solidFill>
            <a:latin typeface="Calibri"/>
            <a:ea typeface="Calibri"/>
            <a:cs typeface="Calibri"/>
          </a:endParaRPr>
        </a:p>
      </xdr:txBody>
    </xdr:sp>
    <xdr:clientData/>
  </xdr:twoCellAnchor>
  <xdr:twoCellAnchor>
    <xdr:from>
      <xdr:col>16</xdr:col>
      <xdr:colOff>320040</xdr:colOff>
      <xdr:row>3</xdr:row>
      <xdr:rowOff>99060</xdr:rowOff>
    </xdr:from>
    <xdr:to>
      <xdr:col>18</xdr:col>
      <xdr:colOff>533549</xdr:colOff>
      <xdr:row>6</xdr:row>
      <xdr:rowOff>38100</xdr:rowOff>
    </xdr:to>
    <xdr:sp macro="" textlink="">
      <xdr:nvSpPr>
        <xdr:cNvPr id="27" name="TextBox 26">
          <a:extLst>
            <a:ext uri="{FF2B5EF4-FFF2-40B4-BE49-F238E27FC236}">
              <a16:creationId xmlns:a16="http://schemas.microsoft.com/office/drawing/2014/main" id="{11910364-E285-2A63-FC14-C52D217BEB9B}"/>
            </a:ext>
          </a:extLst>
        </xdr:cNvPr>
        <xdr:cNvSpPr txBox="1"/>
      </xdr:nvSpPr>
      <xdr:spPr>
        <a:xfrm>
          <a:off x="10073640" y="647700"/>
          <a:ext cx="1432709" cy="487680"/>
        </a:xfrm>
        <a:prstGeom prst="rect">
          <a:avLst/>
        </a:prstGeom>
        <a:noFill/>
        <a:ln w="9525" cmpd="sng">
          <a:no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4400" b="1" kern="1200" cap="none" spc="0">
              <a:ln w="22225">
                <a:solidFill>
                  <a:srgbClr val="E50914"/>
                </a:solidFill>
                <a:prstDash val="solid"/>
              </a:ln>
              <a:solidFill>
                <a:schemeClr val="tx1"/>
              </a:solidFill>
              <a:effectLst/>
              <a:latin typeface="+mn-lt"/>
              <a:ea typeface="+mn-ea"/>
              <a:cs typeface="+mn-cs"/>
            </a:rPr>
            <a:t>2</a:t>
          </a:r>
        </a:p>
      </xdr:txBody>
    </xdr:sp>
    <xdr:clientData/>
  </xdr:twoCellAnchor>
  <xdr:twoCellAnchor>
    <xdr:from>
      <xdr:col>19</xdr:col>
      <xdr:colOff>474832</xdr:colOff>
      <xdr:row>3</xdr:row>
      <xdr:rowOff>167640</xdr:rowOff>
    </xdr:from>
    <xdr:to>
      <xdr:col>23</xdr:col>
      <xdr:colOff>7620</xdr:colOff>
      <xdr:row>6</xdr:row>
      <xdr:rowOff>118781</xdr:rowOff>
    </xdr:to>
    <xdr:sp macro="" textlink="PivotChart!B36">
      <xdr:nvSpPr>
        <xdr:cNvPr id="28" name="TextBox 27">
          <a:extLst>
            <a:ext uri="{FF2B5EF4-FFF2-40B4-BE49-F238E27FC236}">
              <a16:creationId xmlns:a16="http://schemas.microsoft.com/office/drawing/2014/main" id="{896EE2AC-8E47-1631-D18B-32D9C444E2EB}"/>
            </a:ext>
          </a:extLst>
        </xdr:cNvPr>
        <xdr:cNvSpPr txBox="1"/>
      </xdr:nvSpPr>
      <xdr:spPr>
        <a:xfrm>
          <a:off x="12057232" y="716280"/>
          <a:ext cx="1971188" cy="499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6EB5C0-0A0C-4B0F-91F0-CBB79EC02880}" type="TxLink">
            <a:rPr lang="en-US" sz="2000" b="1" i="0" u="none" strike="noStrike" kern="1200">
              <a:solidFill>
                <a:schemeClr val="bg1"/>
              </a:solidFill>
              <a:latin typeface="Calibri"/>
              <a:ea typeface="Calibri"/>
              <a:cs typeface="Calibri"/>
            </a:rPr>
            <a:pPr marL="0" indent="0" algn="ctr"/>
            <a:t>Canada</a:t>
          </a:fld>
          <a:endParaRPr lang="en-IN" sz="2000" b="1" i="0" u="none" strike="noStrike" kern="1200">
            <a:solidFill>
              <a:schemeClr val="bg1"/>
            </a:solidFill>
            <a:latin typeface="Calibri"/>
            <a:ea typeface="Calibri"/>
            <a:cs typeface="Calibri"/>
          </a:endParaRPr>
        </a:p>
      </xdr:txBody>
    </xdr:sp>
    <xdr:clientData/>
  </xdr:twoCellAnchor>
  <xdr:twoCellAnchor>
    <xdr:from>
      <xdr:col>19</xdr:col>
      <xdr:colOff>144780</xdr:colOff>
      <xdr:row>3</xdr:row>
      <xdr:rowOff>91440</xdr:rowOff>
    </xdr:from>
    <xdr:to>
      <xdr:col>21</xdr:col>
      <xdr:colOff>358289</xdr:colOff>
      <xdr:row>6</xdr:row>
      <xdr:rowOff>30480</xdr:rowOff>
    </xdr:to>
    <xdr:sp macro="" textlink="">
      <xdr:nvSpPr>
        <xdr:cNvPr id="29" name="TextBox 28">
          <a:extLst>
            <a:ext uri="{FF2B5EF4-FFF2-40B4-BE49-F238E27FC236}">
              <a16:creationId xmlns:a16="http://schemas.microsoft.com/office/drawing/2014/main" id="{0C37F197-46E2-2C9A-B38E-126873521598}"/>
            </a:ext>
          </a:extLst>
        </xdr:cNvPr>
        <xdr:cNvSpPr txBox="1"/>
      </xdr:nvSpPr>
      <xdr:spPr>
        <a:xfrm>
          <a:off x="11727180" y="640080"/>
          <a:ext cx="1432709" cy="487680"/>
        </a:xfrm>
        <a:prstGeom prst="rect">
          <a:avLst/>
        </a:prstGeom>
        <a:noFill/>
        <a:ln w="9525" cmpd="sng">
          <a:no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4400" b="1" kern="1200" cap="none" spc="0">
              <a:ln w="22225">
                <a:solidFill>
                  <a:srgbClr val="E50914"/>
                </a:solidFill>
                <a:prstDash val="solid"/>
              </a:ln>
              <a:solidFill>
                <a:schemeClr val="tx1"/>
              </a:solidFill>
              <a:effectLst/>
              <a:latin typeface="+mn-lt"/>
              <a:ea typeface="+mn-ea"/>
              <a:cs typeface="+mn-cs"/>
            </a:rPr>
            <a:t>3</a:t>
          </a:r>
        </a:p>
      </xdr:txBody>
    </xdr:sp>
    <xdr:clientData/>
  </xdr:twoCellAnchor>
  <xdr:twoCellAnchor>
    <xdr:from>
      <xdr:col>10</xdr:col>
      <xdr:colOff>32872</xdr:colOff>
      <xdr:row>3</xdr:row>
      <xdr:rowOff>135774</xdr:rowOff>
    </xdr:from>
    <xdr:to>
      <xdr:col>14</xdr:col>
      <xdr:colOff>545177</xdr:colOff>
      <xdr:row>6</xdr:row>
      <xdr:rowOff>86915</xdr:rowOff>
    </xdr:to>
    <xdr:sp macro="" textlink="">
      <xdr:nvSpPr>
        <xdr:cNvPr id="30" name="TextBox 29">
          <a:extLst>
            <a:ext uri="{FF2B5EF4-FFF2-40B4-BE49-F238E27FC236}">
              <a16:creationId xmlns:a16="http://schemas.microsoft.com/office/drawing/2014/main" id="{75416833-2CAA-476C-E293-22458CA210D5}"/>
            </a:ext>
          </a:extLst>
        </xdr:cNvPr>
        <xdr:cNvSpPr txBox="1"/>
      </xdr:nvSpPr>
      <xdr:spPr>
        <a:xfrm>
          <a:off x="6094236" y="681297"/>
          <a:ext cx="2936850" cy="496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3200" b="1" i="0" u="none" strike="noStrike" kern="1200">
              <a:solidFill>
                <a:schemeClr val="bg1"/>
              </a:solidFill>
              <a:latin typeface="Calibri"/>
              <a:ea typeface="Calibri"/>
              <a:cs typeface="Calibri"/>
            </a:rPr>
            <a:t>Top</a:t>
          </a:r>
          <a:r>
            <a:rPr lang="en-US" sz="3200" b="1" i="0" u="none" strike="noStrike" kern="1200" baseline="0">
              <a:solidFill>
                <a:schemeClr val="bg1"/>
              </a:solidFill>
              <a:latin typeface="Calibri"/>
              <a:ea typeface="Calibri"/>
              <a:cs typeface="Calibri"/>
            </a:rPr>
            <a:t> </a:t>
          </a:r>
          <a:r>
            <a:rPr lang="en-US" sz="4000" b="1" i="0" u="none" strike="noStrike" kern="1200" cap="none" spc="0" baseline="0">
              <a:ln w="22225">
                <a:solidFill>
                  <a:srgbClr val="E50914"/>
                </a:solidFill>
                <a:prstDash val="solid"/>
              </a:ln>
              <a:solidFill>
                <a:schemeClr val="tx1"/>
              </a:solidFill>
              <a:effectLst>
                <a:reflection blurRad="6350" stA="60000" endA="900" endPos="60000" dist="60007" dir="5400000" sy="-100000" algn="bl" rotWithShape="0"/>
              </a:effectLst>
              <a:latin typeface="Calibri"/>
              <a:ea typeface="Calibri"/>
              <a:cs typeface="Calibri"/>
            </a:rPr>
            <a:t>3</a:t>
          </a:r>
          <a:r>
            <a:rPr lang="en-US" sz="3200" b="1" i="0" u="none" strike="noStrike" kern="1200" baseline="0">
              <a:solidFill>
                <a:schemeClr val="bg1"/>
              </a:solidFill>
              <a:latin typeface="Calibri"/>
              <a:ea typeface="Calibri"/>
              <a:cs typeface="Calibri"/>
            </a:rPr>
            <a:t> Countries</a:t>
          </a:r>
          <a:endParaRPr lang="en-US" sz="2400" b="1" i="0" u="none" strike="noStrike" kern="1200">
            <a:solidFill>
              <a:schemeClr val="bg1"/>
            </a:solidFill>
            <a:latin typeface="Calibri"/>
            <a:ea typeface="Calibri"/>
            <a:cs typeface="Calibri"/>
          </a:endParaRPr>
        </a:p>
      </xdr:txBody>
    </xdr:sp>
    <xdr:clientData/>
  </xdr:twoCellAnchor>
  <xdr:twoCellAnchor>
    <xdr:from>
      <xdr:col>3</xdr:col>
      <xdr:colOff>327660</xdr:colOff>
      <xdr:row>2</xdr:row>
      <xdr:rowOff>22860</xdr:rowOff>
    </xdr:from>
    <xdr:to>
      <xdr:col>9</xdr:col>
      <xdr:colOff>424296</xdr:colOff>
      <xdr:row>6</xdr:row>
      <xdr:rowOff>53340</xdr:rowOff>
    </xdr:to>
    <xdr:sp macro="" textlink="">
      <xdr:nvSpPr>
        <xdr:cNvPr id="31" name="Rectangle 30">
          <a:extLst>
            <a:ext uri="{FF2B5EF4-FFF2-40B4-BE49-F238E27FC236}">
              <a16:creationId xmlns:a16="http://schemas.microsoft.com/office/drawing/2014/main" id="{8D0772DE-B0C0-CE68-E96B-49A51C3C9CAA}"/>
            </a:ext>
          </a:extLst>
        </xdr:cNvPr>
        <xdr:cNvSpPr/>
      </xdr:nvSpPr>
      <xdr:spPr>
        <a:xfrm>
          <a:off x="2146069" y="386542"/>
          <a:ext cx="3733454" cy="757843"/>
        </a:xfrm>
        <a:prstGeom prst="rect">
          <a:avLst/>
        </a:prstGeom>
        <a:solidFill>
          <a:srgbClr val="11111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50" kern="1200"/>
        </a:p>
      </xdr:txBody>
    </xdr:sp>
    <xdr:clientData/>
  </xdr:twoCellAnchor>
  <xdr:twoCellAnchor>
    <xdr:from>
      <xdr:col>3</xdr:col>
      <xdr:colOff>32872</xdr:colOff>
      <xdr:row>2</xdr:row>
      <xdr:rowOff>175260</xdr:rowOff>
    </xdr:from>
    <xdr:to>
      <xdr:col>9</xdr:col>
      <xdr:colOff>594360</xdr:colOff>
      <xdr:row>5</xdr:row>
      <xdr:rowOff>144780</xdr:rowOff>
    </xdr:to>
    <xdr:sp macro="" textlink="">
      <xdr:nvSpPr>
        <xdr:cNvPr id="32" name="TextBox 31">
          <a:extLst>
            <a:ext uri="{FF2B5EF4-FFF2-40B4-BE49-F238E27FC236}">
              <a16:creationId xmlns:a16="http://schemas.microsoft.com/office/drawing/2014/main" id="{BC387FD3-57EF-7492-8E7D-B058077D8DAD}"/>
            </a:ext>
          </a:extLst>
        </xdr:cNvPr>
        <xdr:cNvSpPr txBox="1"/>
      </xdr:nvSpPr>
      <xdr:spPr>
        <a:xfrm>
          <a:off x="1861672" y="541020"/>
          <a:ext cx="4219088"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4000" b="0" i="0" u="none" strike="noStrike" kern="1200" cap="none" spc="0" baseline="0">
              <a:ln w="0"/>
              <a:solidFill>
                <a:srgbClr val="E50914"/>
              </a:solidFill>
              <a:effectLst>
                <a:outerShdw blurRad="38100" dist="19050" dir="2700000" algn="tl" rotWithShape="0">
                  <a:schemeClr val="dk1">
                    <a:alpha val="40000"/>
                  </a:schemeClr>
                </a:outerShdw>
              </a:effectLst>
              <a:latin typeface="Bebas Neue" panose="020F0502020204030204" pitchFamily="34" charset="0"/>
              <a:ea typeface="Calibri"/>
              <a:cs typeface="Calibri"/>
            </a:rPr>
            <a:t>Analysis dashboard </a:t>
          </a:r>
          <a:endParaRPr lang="en-US" sz="2400" b="0" i="0" u="none" strike="noStrike" kern="1200" cap="none" spc="0">
            <a:ln w="0"/>
            <a:solidFill>
              <a:srgbClr val="E50914"/>
            </a:solidFill>
            <a:effectLst>
              <a:outerShdw blurRad="38100" dist="19050" dir="2700000" algn="tl" rotWithShape="0">
                <a:schemeClr val="dk1">
                  <a:alpha val="40000"/>
                </a:schemeClr>
              </a:outerShdw>
            </a:effectLst>
            <a:latin typeface="Bebas Neue" panose="020F0502020204030204" pitchFamily="34" charset="0"/>
            <a:ea typeface="Calibri"/>
            <a:cs typeface="Calibri"/>
          </a:endParaRPr>
        </a:p>
      </xdr:txBody>
    </xdr:sp>
    <xdr:clientData/>
  </xdr:twoCellAnchor>
  <xdr:twoCellAnchor>
    <xdr:from>
      <xdr:col>0</xdr:col>
      <xdr:colOff>320040</xdr:colOff>
      <xdr:row>7</xdr:row>
      <xdr:rowOff>129540</xdr:rowOff>
    </xdr:from>
    <xdr:to>
      <xdr:col>3</xdr:col>
      <xdr:colOff>274320</xdr:colOff>
      <xdr:row>10</xdr:row>
      <xdr:rowOff>76200</xdr:rowOff>
    </xdr:to>
    <xdr:sp macro="" textlink="">
      <xdr:nvSpPr>
        <xdr:cNvPr id="33" name="TextBox 32">
          <a:extLst>
            <a:ext uri="{FF2B5EF4-FFF2-40B4-BE49-F238E27FC236}">
              <a16:creationId xmlns:a16="http://schemas.microsoft.com/office/drawing/2014/main" id="{645E5016-6898-5D82-83E7-C870ABD903FC}"/>
            </a:ext>
          </a:extLst>
        </xdr:cNvPr>
        <xdr:cNvSpPr txBox="1"/>
      </xdr:nvSpPr>
      <xdr:spPr>
        <a:xfrm>
          <a:off x="320040" y="1409700"/>
          <a:ext cx="1783080" cy="4953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kern="1200">
              <a:solidFill>
                <a:sysClr val="windowText" lastClr="000000"/>
              </a:solidFill>
              <a:latin typeface="+mn-lt"/>
              <a:ea typeface="+mn-ea"/>
              <a:cs typeface="+mn-cs"/>
            </a:rPr>
            <a:t>Sales Analysis</a:t>
          </a:r>
        </a:p>
      </xdr:txBody>
    </xdr:sp>
    <xdr:clientData/>
  </xdr:twoCellAnchor>
  <xdr:twoCellAnchor>
    <xdr:from>
      <xdr:col>0</xdr:col>
      <xdr:colOff>320040</xdr:colOff>
      <xdr:row>25</xdr:row>
      <xdr:rowOff>38100</xdr:rowOff>
    </xdr:from>
    <xdr:to>
      <xdr:col>3</xdr:col>
      <xdr:colOff>274320</xdr:colOff>
      <xdr:row>26</xdr:row>
      <xdr:rowOff>175260</xdr:rowOff>
    </xdr:to>
    <xdr:sp macro="" textlink="">
      <xdr:nvSpPr>
        <xdr:cNvPr id="34" name="TextBox 33">
          <a:extLst>
            <a:ext uri="{FF2B5EF4-FFF2-40B4-BE49-F238E27FC236}">
              <a16:creationId xmlns:a16="http://schemas.microsoft.com/office/drawing/2014/main" id="{66EB13E0-7B09-F040-8B02-D27D4FF54E8E}"/>
            </a:ext>
          </a:extLst>
        </xdr:cNvPr>
        <xdr:cNvSpPr txBox="1"/>
      </xdr:nvSpPr>
      <xdr:spPr>
        <a:xfrm>
          <a:off x="320040" y="4610100"/>
          <a:ext cx="1783080" cy="32004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kern="1200">
              <a:solidFill>
                <a:sysClr val="windowText" lastClr="000000"/>
              </a:solidFill>
              <a:latin typeface="+mn-lt"/>
              <a:ea typeface="+mn-ea"/>
              <a:cs typeface="+mn-cs"/>
            </a:rPr>
            <a:t>     Aakash</a:t>
          </a:r>
        </a:p>
      </xdr:txBody>
    </xdr:sp>
    <xdr:clientData/>
  </xdr:twoCellAnchor>
  <xdr:twoCellAnchor editAs="oneCell">
    <xdr:from>
      <xdr:col>0</xdr:col>
      <xdr:colOff>449580</xdr:colOff>
      <xdr:row>25</xdr:row>
      <xdr:rowOff>7620</xdr:rowOff>
    </xdr:from>
    <xdr:to>
      <xdr:col>1</xdr:col>
      <xdr:colOff>220980</xdr:colOff>
      <xdr:row>27</xdr:row>
      <xdr:rowOff>22860</xdr:rowOff>
    </xdr:to>
    <xdr:pic>
      <xdr:nvPicPr>
        <xdr:cNvPr id="36" name="Graphic 35" descr="User with solid fill">
          <a:extLst>
            <a:ext uri="{FF2B5EF4-FFF2-40B4-BE49-F238E27FC236}">
              <a16:creationId xmlns:a16="http://schemas.microsoft.com/office/drawing/2014/main" id="{D819B810-E8E0-E49B-8A01-3A69AB2F7B8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49580" y="4579620"/>
          <a:ext cx="381000" cy="381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kash" refreshedDate="45636.891871296299" createdVersion="8" refreshedVersion="8" minRefreshableVersion="3" recordCount="2500" xr:uid="{B645BD8A-6C7F-438C-8C1D-28F5C1065E7A}">
  <cacheSource type="worksheet">
    <worksheetSource ref="A1:M2501" sheet="Userbase Data"/>
  </cacheSource>
  <cacheFields count="13">
    <cacheField name="User ID" numFmtId="0">
      <sharedItems containsSemiMixedTypes="0" containsString="0" containsNumber="1" containsInteger="1" minValue="1" maxValue="2500"/>
    </cacheField>
    <cacheField name="Subscription Type" numFmtId="0">
      <sharedItems count="3">
        <s v="Basic"/>
        <s v="Premium"/>
        <s v="Standard"/>
      </sharedItems>
    </cacheField>
    <cacheField name="Monthly Revenue" numFmtId="165">
      <sharedItems containsSemiMixedTypes="0" containsString="0" containsNumber="1" containsInteger="1" minValue="10" maxValue="15" count="6">
        <n v="10"/>
        <n v="15"/>
        <n v="12"/>
        <n v="13"/>
        <n v="11"/>
        <n v="14"/>
      </sharedItems>
    </cacheField>
    <cacheField name="Join Date" numFmtId="14">
      <sharedItems containsSemiMixedTypes="0" containsNonDate="0" containsDate="1" containsString="0" minDate="2021-09-05T00:00:00" maxDate="2023-06-15T00:00:00"/>
    </cacheField>
    <cacheField name="Join Month" numFmtId="14">
      <sharedItems containsNonDate="0" count="12">
        <s v="Jan"/>
        <s v="Sep"/>
        <s v="Feb"/>
        <s v="Jul"/>
        <s v="May"/>
        <s v="Mar"/>
        <s v="Dec"/>
        <s v="Apr"/>
        <s v="Oct"/>
        <s v="Nov"/>
        <s v="Aug"/>
        <s v="Jun"/>
      </sharedItems>
    </cacheField>
    <cacheField name="Join Year " numFmtId="14">
      <sharedItems containsNonDate="0"/>
    </cacheField>
    <cacheField name="Last Payment Date" numFmtId="14">
      <sharedItems containsSemiMixedTypes="0" containsNonDate="0" containsDate="1" containsString="0" minDate="2023-06-10T00:00:00" maxDate="2023-07-16T00:00:00"/>
    </cacheField>
    <cacheField name="Country" numFmtId="0">
      <sharedItems count="12">
        <s v="USA"/>
        <s v="Canada"/>
        <s v="UK"/>
        <s v="Australia"/>
        <s v="Germany"/>
        <s v="France"/>
        <s v="Brazil"/>
        <s v="Mexico"/>
        <s v="Spain"/>
        <s v="Italy"/>
        <s v="United States" u="1"/>
        <s v="United Kingdom" u="1"/>
      </sharedItems>
    </cacheField>
    <cacheField name="Age" numFmtId="0">
      <sharedItems containsSemiMixedTypes="0" containsString="0" containsNumber="1" containsInteger="1" minValue="26" maxValue="51"/>
    </cacheField>
    <cacheField name="Age group" numFmtId="0">
      <sharedItems count="3">
        <s v="Youth"/>
        <s v="Adult"/>
        <s v="Old"/>
      </sharedItems>
    </cacheField>
    <cacheField name="Gender" numFmtId="0">
      <sharedItems count="2">
        <s v="Male"/>
        <s v="Female"/>
      </sharedItems>
    </cacheField>
    <cacheField name="Device" numFmtId="0">
      <sharedItems/>
    </cacheField>
    <cacheField name="Plan Duration" numFmtId="0">
      <sharedItems/>
    </cacheField>
  </cacheFields>
  <extLst>
    <ext xmlns:x14="http://schemas.microsoft.com/office/spreadsheetml/2009/9/main" uri="{725AE2AE-9491-48be-B2B4-4EB974FC3084}">
      <x14:pivotCacheDefinition pivotCacheId="405076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
    <x v="0"/>
    <x v="0"/>
    <d v="2022-01-15T00:00:00"/>
    <x v="0"/>
    <s v="2022"/>
    <d v="2023-06-10T00:00:00"/>
    <x v="0"/>
    <n v="28"/>
    <x v="0"/>
    <x v="0"/>
    <s v="Smartphone"/>
    <s v="1 Month"/>
  </r>
  <r>
    <n v="2"/>
    <x v="1"/>
    <x v="1"/>
    <d v="2021-09-05T00:00:00"/>
    <x v="1"/>
    <s v="2021"/>
    <d v="2023-06-22T00:00:00"/>
    <x v="1"/>
    <n v="35"/>
    <x v="1"/>
    <x v="1"/>
    <s v="Tablet"/>
    <s v="1 Month"/>
  </r>
  <r>
    <n v="3"/>
    <x v="2"/>
    <x v="2"/>
    <d v="2023-02-28T00:00:00"/>
    <x v="2"/>
    <s v="2023"/>
    <d v="2023-06-27T00:00:00"/>
    <x v="2"/>
    <n v="42"/>
    <x v="1"/>
    <x v="0"/>
    <s v="Smart TV"/>
    <s v="1 Month"/>
  </r>
  <r>
    <n v="4"/>
    <x v="2"/>
    <x v="2"/>
    <d v="2022-07-10T00:00:00"/>
    <x v="3"/>
    <s v="2022"/>
    <d v="2023-06-26T00:00:00"/>
    <x v="3"/>
    <n v="51"/>
    <x v="2"/>
    <x v="1"/>
    <s v="Laptop"/>
    <s v="1 Month"/>
  </r>
  <r>
    <n v="5"/>
    <x v="0"/>
    <x v="0"/>
    <d v="2023-05-01T00:00:00"/>
    <x v="4"/>
    <s v="2023"/>
    <d v="2023-06-28T00:00:00"/>
    <x v="4"/>
    <n v="33"/>
    <x v="1"/>
    <x v="0"/>
    <s v="Smartphone"/>
    <s v="1 Month"/>
  </r>
  <r>
    <n v="6"/>
    <x v="1"/>
    <x v="1"/>
    <d v="2022-03-18T00:00:00"/>
    <x v="5"/>
    <s v="2022"/>
    <d v="2023-06-27T00:00:00"/>
    <x v="5"/>
    <n v="29"/>
    <x v="0"/>
    <x v="1"/>
    <s v="Smart TV"/>
    <s v="1 Month"/>
  </r>
  <r>
    <n v="7"/>
    <x v="2"/>
    <x v="2"/>
    <d v="2021-12-09T00:00:00"/>
    <x v="6"/>
    <s v="2021"/>
    <d v="2023-06-25T00:00:00"/>
    <x v="6"/>
    <n v="46"/>
    <x v="1"/>
    <x v="0"/>
    <s v="Tablet"/>
    <s v="1 Month"/>
  </r>
  <r>
    <n v="8"/>
    <x v="0"/>
    <x v="0"/>
    <d v="2023-04-02T00:00:00"/>
    <x v="7"/>
    <s v="2023"/>
    <d v="2023-06-24T00:00:00"/>
    <x v="7"/>
    <n v="39"/>
    <x v="1"/>
    <x v="1"/>
    <s v="Laptop"/>
    <s v="1 Month"/>
  </r>
  <r>
    <n v="9"/>
    <x v="2"/>
    <x v="2"/>
    <d v="2022-10-20T00:00:00"/>
    <x v="8"/>
    <s v="2022"/>
    <d v="2023-06-23T00:00:00"/>
    <x v="8"/>
    <n v="37"/>
    <x v="1"/>
    <x v="0"/>
    <s v="Smartphone"/>
    <s v="1 Month"/>
  </r>
  <r>
    <n v="10"/>
    <x v="1"/>
    <x v="1"/>
    <d v="2023-01-07T00:00:00"/>
    <x v="0"/>
    <s v="2023"/>
    <d v="2023-06-22T00:00:00"/>
    <x v="9"/>
    <n v="44"/>
    <x v="1"/>
    <x v="1"/>
    <s v="Smart TV"/>
    <s v="1 Month"/>
  </r>
  <r>
    <n v="11"/>
    <x v="0"/>
    <x v="0"/>
    <d v="2022-05-16T00:00:00"/>
    <x v="4"/>
    <s v="2022"/>
    <d v="2023-06-22T00:00:00"/>
    <x v="0"/>
    <n v="31"/>
    <x v="1"/>
    <x v="1"/>
    <s v="Smartphone"/>
    <s v="1 Month"/>
  </r>
  <r>
    <n v="12"/>
    <x v="1"/>
    <x v="1"/>
    <d v="2023-03-23T00:00:00"/>
    <x v="5"/>
    <s v="2023"/>
    <d v="2023-06-28T00:00:00"/>
    <x v="1"/>
    <n v="45"/>
    <x v="1"/>
    <x v="0"/>
    <s v="Tablet"/>
    <s v="1 Month"/>
  </r>
  <r>
    <n v="13"/>
    <x v="2"/>
    <x v="2"/>
    <d v="2021-11-30T00:00:00"/>
    <x v="9"/>
    <s v="2021"/>
    <d v="2023-06-27T00:00:00"/>
    <x v="2"/>
    <n v="48"/>
    <x v="1"/>
    <x v="1"/>
    <s v="Laptop"/>
    <s v="1 Month"/>
  </r>
  <r>
    <n v="14"/>
    <x v="0"/>
    <x v="0"/>
    <d v="2022-08-01T00:00:00"/>
    <x v="10"/>
    <s v="2022"/>
    <d v="2023-06-26T00:00:00"/>
    <x v="3"/>
    <n v="27"/>
    <x v="0"/>
    <x v="0"/>
    <s v="Smartphone"/>
    <s v="1 Month"/>
  </r>
  <r>
    <n v="15"/>
    <x v="2"/>
    <x v="2"/>
    <d v="2023-05-09T00:00:00"/>
    <x v="4"/>
    <s v="2023"/>
    <d v="2023-06-28T00:00:00"/>
    <x v="4"/>
    <n v="38"/>
    <x v="1"/>
    <x v="1"/>
    <s v="Smart TV"/>
    <s v="1 Month"/>
  </r>
  <r>
    <n v="16"/>
    <x v="1"/>
    <x v="1"/>
    <d v="2022-04-07T00:00:00"/>
    <x v="7"/>
    <s v="2022"/>
    <d v="2023-06-27T00:00:00"/>
    <x v="5"/>
    <n v="36"/>
    <x v="1"/>
    <x v="0"/>
    <s v="Tablet"/>
    <s v="1 Month"/>
  </r>
  <r>
    <n v="17"/>
    <x v="0"/>
    <x v="0"/>
    <d v="2022-01-24T00:00:00"/>
    <x v="0"/>
    <s v="2022"/>
    <d v="2023-06-25T00:00:00"/>
    <x v="6"/>
    <n v="30"/>
    <x v="1"/>
    <x v="1"/>
    <s v="Laptop"/>
    <s v="1 Month"/>
  </r>
  <r>
    <n v="18"/>
    <x v="2"/>
    <x v="2"/>
    <d v="2021-10-18T00:00:00"/>
    <x v="8"/>
    <s v="2021"/>
    <d v="2023-06-24T00:00:00"/>
    <x v="7"/>
    <n v="43"/>
    <x v="1"/>
    <x v="0"/>
    <s v="Smartphone"/>
    <s v="1 Month"/>
  </r>
  <r>
    <n v="19"/>
    <x v="1"/>
    <x v="1"/>
    <d v="2023-02-15T00:00:00"/>
    <x v="2"/>
    <s v="2023"/>
    <d v="2023-06-23T00:00:00"/>
    <x v="8"/>
    <n v="32"/>
    <x v="1"/>
    <x v="1"/>
    <s v="Smart TV"/>
    <s v="1 Month"/>
  </r>
  <r>
    <n v="20"/>
    <x v="0"/>
    <x v="0"/>
    <d v="2023-05-27T00:00:00"/>
    <x v="4"/>
    <s v="2023"/>
    <d v="2023-06-22T00:00:00"/>
    <x v="9"/>
    <n v="41"/>
    <x v="1"/>
    <x v="0"/>
    <s v="Tablet"/>
    <s v="1 Month"/>
  </r>
  <r>
    <n v="21"/>
    <x v="1"/>
    <x v="1"/>
    <d v="2023-06-10T00:00:00"/>
    <x v="11"/>
    <s v="2023"/>
    <d v="2023-06-22T00:00:00"/>
    <x v="0"/>
    <n v="26"/>
    <x v="0"/>
    <x v="1"/>
    <s v="Laptop"/>
    <s v="1 Month"/>
  </r>
  <r>
    <n v="22"/>
    <x v="0"/>
    <x v="0"/>
    <d v="2022-07-22T00:00:00"/>
    <x v="3"/>
    <s v="2022"/>
    <d v="2023-06-28T00:00:00"/>
    <x v="1"/>
    <n v="34"/>
    <x v="1"/>
    <x v="0"/>
    <s v="Smartphone"/>
    <s v="1 Month"/>
  </r>
  <r>
    <n v="23"/>
    <x v="2"/>
    <x v="2"/>
    <d v="2021-12-05T00:00:00"/>
    <x v="6"/>
    <s v="2021"/>
    <d v="2023-06-27T00:00:00"/>
    <x v="2"/>
    <n v="49"/>
    <x v="1"/>
    <x v="1"/>
    <s v="Smart TV"/>
    <s v="1 Month"/>
  </r>
  <r>
    <n v="24"/>
    <x v="2"/>
    <x v="2"/>
    <d v="2022-04-03T00:00:00"/>
    <x v="7"/>
    <s v="2022"/>
    <d v="2023-06-26T00:00:00"/>
    <x v="3"/>
    <n v="31"/>
    <x v="1"/>
    <x v="0"/>
    <s v="Tablet"/>
    <s v="1 Month"/>
  </r>
  <r>
    <n v="25"/>
    <x v="0"/>
    <x v="0"/>
    <d v="2023-03-14T00:00:00"/>
    <x v="5"/>
    <s v="2023"/>
    <d v="2023-06-28T00:00:00"/>
    <x v="4"/>
    <n v="40"/>
    <x v="1"/>
    <x v="1"/>
    <s v="Laptop"/>
    <s v="1 Month"/>
  </r>
  <r>
    <n v="26"/>
    <x v="1"/>
    <x v="1"/>
    <d v="2022-01-12T00:00:00"/>
    <x v="0"/>
    <s v="2022"/>
    <d v="2023-06-27T00:00:00"/>
    <x v="5"/>
    <n v="29"/>
    <x v="0"/>
    <x v="0"/>
    <s v="Smartphone"/>
    <s v="1 Month"/>
  </r>
  <r>
    <n v="27"/>
    <x v="0"/>
    <x v="0"/>
    <d v="2022-08-29T00:00:00"/>
    <x v="10"/>
    <s v="2022"/>
    <d v="2023-06-25T00:00:00"/>
    <x v="6"/>
    <n v="47"/>
    <x v="1"/>
    <x v="1"/>
    <s v="Smart TV"/>
    <s v="1 Month"/>
  </r>
  <r>
    <n v="28"/>
    <x v="2"/>
    <x v="2"/>
    <d v="2021-09-27T00:00:00"/>
    <x v="1"/>
    <s v="2021"/>
    <d v="2023-06-24T00:00:00"/>
    <x v="7"/>
    <n v="33"/>
    <x v="1"/>
    <x v="0"/>
    <s v="Tablet"/>
    <s v="1 Month"/>
  </r>
  <r>
    <n v="29"/>
    <x v="1"/>
    <x v="1"/>
    <d v="2022-12-19T00:00:00"/>
    <x v="6"/>
    <s v="2022"/>
    <d v="2023-06-23T00:00:00"/>
    <x v="8"/>
    <n v="36"/>
    <x v="1"/>
    <x v="1"/>
    <s v="Laptop"/>
    <s v="1 Month"/>
  </r>
  <r>
    <n v="30"/>
    <x v="0"/>
    <x v="0"/>
    <d v="2023-05-17T00:00:00"/>
    <x v="4"/>
    <s v="2023"/>
    <d v="2023-06-22T00:00:00"/>
    <x v="9"/>
    <n v="42"/>
    <x v="1"/>
    <x v="0"/>
    <s v="Smartphone"/>
    <s v="1 Month"/>
  </r>
  <r>
    <n v="31"/>
    <x v="1"/>
    <x v="1"/>
    <d v="2023-02-03T00:00:00"/>
    <x v="2"/>
    <s v="2023"/>
    <d v="2023-06-22T00:00:00"/>
    <x v="0"/>
    <n v="28"/>
    <x v="0"/>
    <x v="1"/>
    <s v="Smart TV"/>
    <s v="1 Month"/>
  </r>
  <r>
    <n v="32"/>
    <x v="0"/>
    <x v="0"/>
    <d v="2022-07-07T00:00:00"/>
    <x v="3"/>
    <s v="2022"/>
    <d v="2023-06-28T00:00:00"/>
    <x v="1"/>
    <n v="37"/>
    <x v="1"/>
    <x v="0"/>
    <s v="Tablet"/>
    <s v="1 Month"/>
  </r>
  <r>
    <n v="33"/>
    <x v="2"/>
    <x v="2"/>
    <d v="2022-01-21T00:00:00"/>
    <x v="0"/>
    <s v="2022"/>
    <d v="2023-06-27T00:00:00"/>
    <x v="2"/>
    <n v="41"/>
    <x v="1"/>
    <x v="1"/>
    <s v="Laptop"/>
    <s v="1 Month"/>
  </r>
  <r>
    <n v="34"/>
    <x v="2"/>
    <x v="2"/>
    <d v="2022-05-25T00:00:00"/>
    <x v="4"/>
    <s v="2022"/>
    <d v="2023-06-26T00:00:00"/>
    <x v="3"/>
    <n v="29"/>
    <x v="0"/>
    <x v="0"/>
    <s v="Smartphone"/>
    <s v="1 Month"/>
  </r>
  <r>
    <n v="35"/>
    <x v="0"/>
    <x v="0"/>
    <d v="2023-04-11T00:00:00"/>
    <x v="7"/>
    <s v="2023"/>
    <d v="2023-06-28T00:00:00"/>
    <x v="4"/>
    <n v="39"/>
    <x v="1"/>
    <x v="1"/>
    <s v="Smart TV"/>
    <s v="1 Month"/>
  </r>
  <r>
    <n v="36"/>
    <x v="1"/>
    <x v="1"/>
    <d v="2022-03-01T00:00:00"/>
    <x v="5"/>
    <s v="2022"/>
    <d v="2023-06-27T00:00:00"/>
    <x v="5"/>
    <n v="35"/>
    <x v="1"/>
    <x v="0"/>
    <s v="Tablet"/>
    <s v="1 Month"/>
  </r>
  <r>
    <n v="37"/>
    <x v="0"/>
    <x v="0"/>
    <d v="2022-09-14T00:00:00"/>
    <x v="1"/>
    <s v="2022"/>
    <d v="2023-06-25T00:00:00"/>
    <x v="6"/>
    <n v="45"/>
    <x v="1"/>
    <x v="1"/>
    <s v="Laptop"/>
    <s v="1 Month"/>
  </r>
  <r>
    <n v="38"/>
    <x v="2"/>
    <x v="2"/>
    <d v="2021-11-05T00:00:00"/>
    <x v="9"/>
    <s v="2021"/>
    <d v="2023-06-24T00:00:00"/>
    <x v="7"/>
    <n v="32"/>
    <x v="1"/>
    <x v="0"/>
    <s v="Smartphone"/>
    <s v="1 Month"/>
  </r>
  <r>
    <n v="39"/>
    <x v="1"/>
    <x v="1"/>
    <d v="2022-12-28T00:00:00"/>
    <x v="6"/>
    <s v="2022"/>
    <d v="2023-06-23T00:00:00"/>
    <x v="8"/>
    <n v="27"/>
    <x v="0"/>
    <x v="1"/>
    <s v="Smart TV"/>
    <s v="1 Month"/>
  </r>
  <r>
    <n v="40"/>
    <x v="0"/>
    <x v="0"/>
    <d v="2023-03-07T00:00:00"/>
    <x v="5"/>
    <s v="2023"/>
    <d v="2023-06-22T00:00:00"/>
    <x v="9"/>
    <n v="48"/>
    <x v="1"/>
    <x v="0"/>
    <s v="Tablet"/>
    <s v="1 Month"/>
  </r>
  <r>
    <n v="41"/>
    <x v="1"/>
    <x v="1"/>
    <d v="2023-01-20T00:00:00"/>
    <x v="0"/>
    <s v="2023"/>
    <d v="2023-06-22T00:00:00"/>
    <x v="0"/>
    <n v="31"/>
    <x v="1"/>
    <x v="1"/>
    <s v="Laptop"/>
    <s v="1 Month"/>
  </r>
  <r>
    <n v="42"/>
    <x v="0"/>
    <x v="0"/>
    <d v="2022-06-15T00:00:00"/>
    <x v="11"/>
    <s v="2022"/>
    <d v="2023-06-28T00:00:00"/>
    <x v="1"/>
    <n v="40"/>
    <x v="1"/>
    <x v="0"/>
    <s v="Smartphone"/>
    <s v="1 Month"/>
  </r>
  <r>
    <n v="43"/>
    <x v="2"/>
    <x v="2"/>
    <d v="2022-02-07T00:00:00"/>
    <x v="2"/>
    <s v="2022"/>
    <d v="2023-06-27T00:00:00"/>
    <x v="2"/>
    <n v="36"/>
    <x v="1"/>
    <x v="1"/>
    <s v="Smart TV"/>
    <s v="1 Month"/>
  </r>
  <r>
    <n v="44"/>
    <x v="2"/>
    <x v="2"/>
    <d v="2022-04-26T00:00:00"/>
    <x v="7"/>
    <s v="2022"/>
    <d v="2023-06-26T00:00:00"/>
    <x v="3"/>
    <n v="29"/>
    <x v="0"/>
    <x v="0"/>
    <s v="Tablet"/>
    <s v="1 Month"/>
  </r>
  <r>
    <n v="45"/>
    <x v="0"/>
    <x v="0"/>
    <d v="2023-01-28T00:00:00"/>
    <x v="0"/>
    <s v="2023"/>
    <d v="2023-06-28T00:00:00"/>
    <x v="4"/>
    <n v="43"/>
    <x v="1"/>
    <x v="1"/>
    <s v="Laptop"/>
    <s v="1 Month"/>
  </r>
  <r>
    <n v="46"/>
    <x v="1"/>
    <x v="1"/>
    <d v="2022-02-23T00:00:00"/>
    <x v="2"/>
    <s v="2022"/>
    <d v="2023-06-27T00:00:00"/>
    <x v="5"/>
    <n v="34"/>
    <x v="1"/>
    <x v="0"/>
    <s v="Smartphone"/>
    <s v="1 Month"/>
  </r>
  <r>
    <n v="47"/>
    <x v="0"/>
    <x v="0"/>
    <d v="2022-10-05T00:00:00"/>
    <x v="8"/>
    <s v="2022"/>
    <d v="2023-06-25T00:00:00"/>
    <x v="6"/>
    <n v="39"/>
    <x v="1"/>
    <x v="1"/>
    <s v="Smart TV"/>
    <s v="1 Month"/>
  </r>
  <r>
    <n v="48"/>
    <x v="2"/>
    <x v="2"/>
    <d v="2021-09-15T00:00:00"/>
    <x v="1"/>
    <s v="2021"/>
    <d v="2023-06-24T00:00:00"/>
    <x v="7"/>
    <n v="32"/>
    <x v="1"/>
    <x v="0"/>
    <s v="Tablet"/>
    <s v="1 Month"/>
  </r>
  <r>
    <n v="49"/>
    <x v="1"/>
    <x v="1"/>
    <d v="2022-11-10T00:00:00"/>
    <x v="9"/>
    <s v="2022"/>
    <d v="2023-06-23T00:00:00"/>
    <x v="8"/>
    <n v="28"/>
    <x v="0"/>
    <x v="1"/>
    <s v="Laptop"/>
    <s v="1 Month"/>
  </r>
  <r>
    <n v="50"/>
    <x v="0"/>
    <x v="0"/>
    <d v="2023-06-02T00:00:00"/>
    <x v="11"/>
    <s v="2023"/>
    <d v="2023-06-22T00:00:00"/>
    <x v="9"/>
    <n v="45"/>
    <x v="1"/>
    <x v="0"/>
    <s v="Smartphone"/>
    <s v="1 Month"/>
  </r>
  <r>
    <n v="51"/>
    <x v="1"/>
    <x v="1"/>
    <d v="2023-02-27T00:00:00"/>
    <x v="2"/>
    <s v="2023"/>
    <d v="2023-06-22T00:00:00"/>
    <x v="0"/>
    <n v="30"/>
    <x v="1"/>
    <x v="1"/>
    <s v="Smart TV"/>
    <s v="1 Month"/>
  </r>
  <r>
    <n v="52"/>
    <x v="0"/>
    <x v="0"/>
    <d v="2022-08-29T00:00:00"/>
    <x v="10"/>
    <s v="2022"/>
    <d v="2023-06-28T00:00:00"/>
    <x v="1"/>
    <n v="37"/>
    <x v="1"/>
    <x v="0"/>
    <s v="Tablet"/>
    <s v="1 Month"/>
  </r>
  <r>
    <n v="53"/>
    <x v="2"/>
    <x v="2"/>
    <d v="2022-01-13T00:00:00"/>
    <x v="0"/>
    <s v="2022"/>
    <d v="2023-06-27T00:00:00"/>
    <x v="2"/>
    <n v="41"/>
    <x v="1"/>
    <x v="1"/>
    <s v="Laptop"/>
    <s v="1 Month"/>
  </r>
  <r>
    <n v="54"/>
    <x v="2"/>
    <x v="2"/>
    <d v="2022-06-30T00:00:00"/>
    <x v="11"/>
    <s v="2022"/>
    <d v="2023-06-26T00:00:00"/>
    <x v="3"/>
    <n v="29"/>
    <x v="0"/>
    <x v="0"/>
    <s v="Smartphone"/>
    <s v="1 Month"/>
  </r>
  <r>
    <n v="55"/>
    <x v="0"/>
    <x v="0"/>
    <d v="2023-04-20T00:00:00"/>
    <x v="7"/>
    <s v="2023"/>
    <d v="2023-06-28T00:00:00"/>
    <x v="4"/>
    <n v="39"/>
    <x v="1"/>
    <x v="1"/>
    <s v="Smart TV"/>
    <s v="1 Month"/>
  </r>
  <r>
    <n v="56"/>
    <x v="1"/>
    <x v="1"/>
    <d v="2022-03-15T00:00:00"/>
    <x v="5"/>
    <s v="2022"/>
    <d v="2023-06-27T00:00:00"/>
    <x v="5"/>
    <n v="36"/>
    <x v="1"/>
    <x v="0"/>
    <s v="Tablet"/>
    <s v="1 Month"/>
  </r>
  <r>
    <n v="57"/>
    <x v="0"/>
    <x v="0"/>
    <d v="2022-10-01T00:00:00"/>
    <x v="8"/>
    <s v="2022"/>
    <d v="2023-06-25T00:00:00"/>
    <x v="6"/>
    <n v="46"/>
    <x v="1"/>
    <x v="1"/>
    <s v="Laptop"/>
    <s v="1 Month"/>
  </r>
  <r>
    <n v="58"/>
    <x v="2"/>
    <x v="2"/>
    <d v="2021-10-08T00:00:00"/>
    <x v="8"/>
    <s v="2021"/>
    <d v="2023-06-24T00:00:00"/>
    <x v="7"/>
    <n v="34"/>
    <x v="1"/>
    <x v="0"/>
    <s v="Smartphone"/>
    <s v="1 Month"/>
  </r>
  <r>
    <n v="59"/>
    <x v="1"/>
    <x v="1"/>
    <d v="2022-12-03T00:00:00"/>
    <x v="6"/>
    <s v="2022"/>
    <d v="2023-06-23T00:00:00"/>
    <x v="8"/>
    <n v="27"/>
    <x v="0"/>
    <x v="1"/>
    <s v="Smart TV"/>
    <s v="1 Month"/>
  </r>
  <r>
    <n v="60"/>
    <x v="0"/>
    <x v="0"/>
    <d v="2023-06-14T00:00:00"/>
    <x v="11"/>
    <s v="2023"/>
    <d v="2023-06-22T00:00:00"/>
    <x v="9"/>
    <n v="42"/>
    <x v="1"/>
    <x v="0"/>
    <s v="Tablet"/>
    <s v="1 Month"/>
  </r>
  <r>
    <n v="61"/>
    <x v="1"/>
    <x v="1"/>
    <d v="2023-02-08T00:00:00"/>
    <x v="2"/>
    <s v="2023"/>
    <d v="2023-06-22T00:00:00"/>
    <x v="0"/>
    <n v="28"/>
    <x v="0"/>
    <x v="1"/>
    <s v="Laptop"/>
    <s v="1 Month"/>
  </r>
  <r>
    <n v="62"/>
    <x v="0"/>
    <x v="0"/>
    <d v="2022-08-03T00:00:00"/>
    <x v="10"/>
    <s v="2022"/>
    <d v="2023-06-28T00:00:00"/>
    <x v="1"/>
    <n v="37"/>
    <x v="1"/>
    <x v="0"/>
    <s v="Smartphone"/>
    <s v="1 Month"/>
  </r>
  <r>
    <n v="63"/>
    <x v="2"/>
    <x v="2"/>
    <d v="2022-02-23T00:00:00"/>
    <x v="2"/>
    <s v="2022"/>
    <d v="2023-06-27T00:00:00"/>
    <x v="2"/>
    <n v="41"/>
    <x v="1"/>
    <x v="1"/>
    <s v="Smart TV"/>
    <s v="1 Month"/>
  </r>
  <r>
    <n v="64"/>
    <x v="2"/>
    <x v="2"/>
    <d v="2022-06-20T00:00:00"/>
    <x v="11"/>
    <s v="2022"/>
    <d v="2023-06-26T00:00:00"/>
    <x v="3"/>
    <n v="29"/>
    <x v="0"/>
    <x v="0"/>
    <s v="Tablet"/>
    <s v="1 Month"/>
  </r>
  <r>
    <n v="65"/>
    <x v="0"/>
    <x v="0"/>
    <d v="2023-03-29T00:00:00"/>
    <x v="5"/>
    <s v="2023"/>
    <d v="2023-06-28T00:00:00"/>
    <x v="4"/>
    <n v="40"/>
    <x v="1"/>
    <x v="1"/>
    <s v="Laptop"/>
    <s v="1 Month"/>
  </r>
  <r>
    <n v="66"/>
    <x v="1"/>
    <x v="1"/>
    <d v="2022-01-30T00:00:00"/>
    <x v="0"/>
    <s v="2022"/>
    <d v="2023-06-27T00:00:00"/>
    <x v="5"/>
    <n v="29"/>
    <x v="0"/>
    <x v="0"/>
    <s v="Smartphone"/>
    <s v="1 Month"/>
  </r>
  <r>
    <n v="67"/>
    <x v="0"/>
    <x v="0"/>
    <d v="2022-09-18T00:00:00"/>
    <x v="1"/>
    <s v="2022"/>
    <d v="2023-06-25T00:00:00"/>
    <x v="6"/>
    <n v="47"/>
    <x v="1"/>
    <x v="1"/>
    <s v="Smart TV"/>
    <s v="1 Month"/>
  </r>
  <r>
    <n v="68"/>
    <x v="2"/>
    <x v="2"/>
    <d v="2021-11-09T00:00:00"/>
    <x v="9"/>
    <s v="2021"/>
    <d v="2023-06-24T00:00:00"/>
    <x v="7"/>
    <n v="33"/>
    <x v="1"/>
    <x v="0"/>
    <s v="Tablet"/>
    <s v="1 Month"/>
  </r>
  <r>
    <n v="69"/>
    <x v="1"/>
    <x v="1"/>
    <d v="2022-12-23T00:00:00"/>
    <x v="6"/>
    <s v="2022"/>
    <d v="2023-06-23T00:00:00"/>
    <x v="8"/>
    <n v="36"/>
    <x v="1"/>
    <x v="1"/>
    <s v="Laptop"/>
    <s v="1 Month"/>
  </r>
  <r>
    <n v="70"/>
    <x v="0"/>
    <x v="0"/>
    <d v="2023-05-08T00:00:00"/>
    <x v="4"/>
    <s v="2023"/>
    <d v="2023-06-22T00:00:00"/>
    <x v="9"/>
    <n v="41"/>
    <x v="1"/>
    <x v="0"/>
    <s v="Smartphone"/>
    <s v="1 Month"/>
  </r>
  <r>
    <n v="71"/>
    <x v="0"/>
    <x v="0"/>
    <d v="2022-01-26T00:00:00"/>
    <x v="0"/>
    <s v="2022"/>
    <d v="2023-06-20T00:00:00"/>
    <x v="0"/>
    <n v="27"/>
    <x v="0"/>
    <x v="0"/>
    <s v="Smartphone"/>
    <s v="1 Month"/>
  </r>
  <r>
    <n v="72"/>
    <x v="0"/>
    <x v="0"/>
    <d v="2022-10-11T00:00:00"/>
    <x v="8"/>
    <s v="2022"/>
    <d v="2023-06-22T00:00:00"/>
    <x v="1"/>
    <n v="31"/>
    <x v="1"/>
    <x v="1"/>
    <s v="Smartphone"/>
    <s v="1 Month"/>
  </r>
  <r>
    <n v="73"/>
    <x v="2"/>
    <x v="2"/>
    <d v="2022-09-27T00:00:00"/>
    <x v="1"/>
    <s v="2022"/>
    <d v="2023-06-26T00:00:00"/>
    <x v="2"/>
    <n v="28"/>
    <x v="0"/>
    <x v="1"/>
    <s v="Laptop"/>
    <s v="1 Month"/>
  </r>
  <r>
    <n v="74"/>
    <x v="1"/>
    <x v="3"/>
    <d v="2022-12-14T00:00:00"/>
    <x v="6"/>
    <s v="2022"/>
    <d v="2023-06-25T00:00:00"/>
    <x v="3"/>
    <n v="41"/>
    <x v="1"/>
    <x v="1"/>
    <s v="Smartphone"/>
    <s v="1 Month"/>
  </r>
  <r>
    <n v="75"/>
    <x v="0"/>
    <x v="3"/>
    <d v="2022-05-28T00:00:00"/>
    <x v="4"/>
    <s v="2022"/>
    <d v="2023-06-26T00:00:00"/>
    <x v="4"/>
    <n v="28"/>
    <x v="0"/>
    <x v="1"/>
    <s v="Laptop"/>
    <s v="1 Month"/>
  </r>
  <r>
    <n v="76"/>
    <x v="0"/>
    <x v="3"/>
    <d v="2021-12-29T00:00:00"/>
    <x v="6"/>
    <s v="2021"/>
    <d v="2023-06-26T00:00:00"/>
    <x v="5"/>
    <n v="51"/>
    <x v="2"/>
    <x v="1"/>
    <s v="Laptop"/>
    <s v="1 Month"/>
  </r>
  <r>
    <n v="77"/>
    <x v="1"/>
    <x v="1"/>
    <d v="2022-12-25T00:00:00"/>
    <x v="6"/>
    <s v="2022"/>
    <d v="2023-06-23T00:00:00"/>
    <x v="6"/>
    <n v="45"/>
    <x v="1"/>
    <x v="1"/>
    <s v="Smartphone"/>
    <s v="1 Month"/>
  </r>
  <r>
    <n v="78"/>
    <x v="2"/>
    <x v="1"/>
    <d v="2022-11-18T00:00:00"/>
    <x v="9"/>
    <s v="2022"/>
    <d v="2023-06-28T00:00:00"/>
    <x v="7"/>
    <n v="49"/>
    <x v="1"/>
    <x v="0"/>
    <s v="Tablet"/>
    <s v="1 Month"/>
  </r>
  <r>
    <n v="79"/>
    <x v="2"/>
    <x v="1"/>
    <d v="2022-12-03T00:00:00"/>
    <x v="6"/>
    <s v="2022"/>
    <d v="2023-06-25T00:00:00"/>
    <x v="8"/>
    <n v="43"/>
    <x v="1"/>
    <x v="1"/>
    <s v="Laptop"/>
    <s v="1 Month"/>
  </r>
  <r>
    <n v="80"/>
    <x v="0"/>
    <x v="2"/>
    <d v="2022-11-08T00:00:00"/>
    <x v="9"/>
    <s v="2022"/>
    <d v="2023-06-22T00:00:00"/>
    <x v="9"/>
    <n v="43"/>
    <x v="1"/>
    <x v="0"/>
    <s v="Tablet"/>
    <s v="1 Month"/>
  </r>
  <r>
    <n v="81"/>
    <x v="1"/>
    <x v="0"/>
    <d v="2023-01-11T00:00:00"/>
    <x v="0"/>
    <s v="2023"/>
    <d v="2023-06-24T00:00:00"/>
    <x v="0"/>
    <n v="37"/>
    <x v="1"/>
    <x v="0"/>
    <s v="Tablet"/>
    <s v="1 Month"/>
  </r>
  <r>
    <n v="82"/>
    <x v="2"/>
    <x v="2"/>
    <d v="2022-12-07T00:00:00"/>
    <x v="6"/>
    <s v="2022"/>
    <d v="2023-06-28T00:00:00"/>
    <x v="1"/>
    <n v="35"/>
    <x v="1"/>
    <x v="0"/>
    <s v="Laptop"/>
    <s v="1 Month"/>
  </r>
  <r>
    <n v="83"/>
    <x v="0"/>
    <x v="0"/>
    <d v="2022-10-20T00:00:00"/>
    <x v="8"/>
    <s v="2022"/>
    <d v="2023-06-26T00:00:00"/>
    <x v="2"/>
    <n v="46"/>
    <x v="1"/>
    <x v="1"/>
    <s v="Smartphone"/>
    <s v="1 Month"/>
  </r>
  <r>
    <n v="84"/>
    <x v="2"/>
    <x v="2"/>
    <d v="2023-04-13T00:00:00"/>
    <x v="7"/>
    <s v="2023"/>
    <d v="2023-06-25T00:00:00"/>
    <x v="3"/>
    <n v="32"/>
    <x v="1"/>
    <x v="0"/>
    <s v="Smartphone"/>
    <s v="1 Month"/>
  </r>
  <r>
    <n v="85"/>
    <x v="1"/>
    <x v="0"/>
    <d v="2023-04-06T00:00:00"/>
    <x v="7"/>
    <s v="2023"/>
    <d v="2023-06-27T00:00:00"/>
    <x v="4"/>
    <n v="37"/>
    <x v="1"/>
    <x v="1"/>
    <s v="Laptop"/>
    <s v="1 Month"/>
  </r>
  <r>
    <n v="86"/>
    <x v="0"/>
    <x v="4"/>
    <d v="2022-03-04T00:00:00"/>
    <x v="5"/>
    <s v="2022"/>
    <d v="2023-06-25T00:00:00"/>
    <x v="5"/>
    <n v="29"/>
    <x v="0"/>
    <x v="1"/>
    <s v="Smartphone"/>
    <s v="1 Month"/>
  </r>
  <r>
    <n v="87"/>
    <x v="1"/>
    <x v="1"/>
    <d v="2021-12-28T00:00:00"/>
    <x v="6"/>
    <s v="2021"/>
    <d v="2023-06-23T00:00:00"/>
    <x v="6"/>
    <n v="45"/>
    <x v="1"/>
    <x v="0"/>
    <s v="Smart TV"/>
    <s v="1 Month"/>
  </r>
  <r>
    <n v="88"/>
    <x v="2"/>
    <x v="2"/>
    <d v="2022-09-27T00:00:00"/>
    <x v="1"/>
    <s v="2022"/>
    <d v="2023-06-28T00:00:00"/>
    <x v="7"/>
    <n v="47"/>
    <x v="1"/>
    <x v="0"/>
    <s v="Tablet"/>
    <s v="1 Month"/>
  </r>
  <r>
    <n v="89"/>
    <x v="0"/>
    <x v="1"/>
    <d v="2022-10-20T00:00:00"/>
    <x v="8"/>
    <s v="2022"/>
    <d v="2023-06-26T00:00:00"/>
    <x v="8"/>
    <n v="39"/>
    <x v="1"/>
    <x v="0"/>
    <s v="Smartphone"/>
    <s v="1 Month"/>
  </r>
  <r>
    <n v="90"/>
    <x v="2"/>
    <x v="3"/>
    <d v="2023-02-03T00:00:00"/>
    <x v="2"/>
    <s v="2023"/>
    <d v="2023-06-23T00:00:00"/>
    <x v="9"/>
    <n v="49"/>
    <x v="1"/>
    <x v="1"/>
    <s v="Smartphone"/>
    <s v="1 Month"/>
  </r>
  <r>
    <n v="91"/>
    <x v="1"/>
    <x v="4"/>
    <d v="2022-10-03T00:00:00"/>
    <x v="8"/>
    <s v="2022"/>
    <d v="2023-06-23T00:00:00"/>
    <x v="0"/>
    <n v="39"/>
    <x v="1"/>
    <x v="0"/>
    <s v="Tablet"/>
    <s v="1 Month"/>
  </r>
  <r>
    <n v="92"/>
    <x v="0"/>
    <x v="5"/>
    <d v="2022-01-05T00:00:00"/>
    <x v="0"/>
    <s v="2022"/>
    <d v="2023-06-28T00:00:00"/>
    <x v="1"/>
    <n v="39"/>
    <x v="1"/>
    <x v="0"/>
    <s v="Smart TV"/>
    <s v="1 Month"/>
  </r>
  <r>
    <n v="93"/>
    <x v="2"/>
    <x v="2"/>
    <d v="2022-02-05T00:00:00"/>
    <x v="2"/>
    <s v="2022"/>
    <d v="2023-06-26T00:00:00"/>
    <x v="2"/>
    <n v="35"/>
    <x v="1"/>
    <x v="0"/>
    <s v="Smartphone"/>
    <s v="1 Month"/>
  </r>
  <r>
    <n v="94"/>
    <x v="1"/>
    <x v="2"/>
    <d v="2022-03-19T00:00:00"/>
    <x v="5"/>
    <s v="2022"/>
    <d v="2023-06-25T00:00:00"/>
    <x v="3"/>
    <n v="44"/>
    <x v="1"/>
    <x v="0"/>
    <s v="Smartphone"/>
    <s v="1 Month"/>
  </r>
  <r>
    <n v="95"/>
    <x v="0"/>
    <x v="4"/>
    <d v="2022-02-28T00:00:00"/>
    <x v="2"/>
    <s v="2022"/>
    <d v="2023-06-25T00:00:00"/>
    <x v="4"/>
    <n v="34"/>
    <x v="1"/>
    <x v="0"/>
    <s v="Laptop"/>
    <s v="1 Month"/>
  </r>
  <r>
    <n v="96"/>
    <x v="1"/>
    <x v="5"/>
    <d v="2022-07-26T00:00:00"/>
    <x v="3"/>
    <s v="2022"/>
    <d v="2023-06-24T00:00:00"/>
    <x v="5"/>
    <n v="32"/>
    <x v="1"/>
    <x v="0"/>
    <s v="Laptop"/>
    <s v="1 Month"/>
  </r>
  <r>
    <n v="97"/>
    <x v="0"/>
    <x v="0"/>
    <d v="2022-03-05T00:00:00"/>
    <x v="5"/>
    <s v="2022"/>
    <d v="2023-06-24T00:00:00"/>
    <x v="6"/>
    <n v="29"/>
    <x v="0"/>
    <x v="1"/>
    <s v="Tablet"/>
    <s v="1 Month"/>
  </r>
  <r>
    <n v="98"/>
    <x v="2"/>
    <x v="3"/>
    <d v="2022-03-07T00:00:00"/>
    <x v="5"/>
    <s v="2022"/>
    <d v="2023-06-28T00:00:00"/>
    <x v="7"/>
    <n v="31"/>
    <x v="1"/>
    <x v="1"/>
    <s v="Tablet"/>
    <s v="1 Month"/>
  </r>
  <r>
    <n v="99"/>
    <x v="2"/>
    <x v="2"/>
    <d v="2023-01-13T00:00:00"/>
    <x v="0"/>
    <s v="2023"/>
    <d v="2023-06-24T00:00:00"/>
    <x v="8"/>
    <n v="29"/>
    <x v="0"/>
    <x v="1"/>
    <s v="Tablet"/>
    <s v="1 Month"/>
  </r>
  <r>
    <n v="100"/>
    <x v="0"/>
    <x v="2"/>
    <d v="2023-01-22T00:00:00"/>
    <x v="0"/>
    <s v="2023"/>
    <d v="2023-06-25T00:00:00"/>
    <x v="9"/>
    <n v="35"/>
    <x v="1"/>
    <x v="0"/>
    <s v="Laptop"/>
    <s v="1 Month"/>
  </r>
  <r>
    <n v="101"/>
    <x v="1"/>
    <x v="4"/>
    <d v="2022-10-17T00:00:00"/>
    <x v="8"/>
    <s v="2022"/>
    <d v="2023-06-24T00:00:00"/>
    <x v="0"/>
    <n v="46"/>
    <x v="1"/>
    <x v="1"/>
    <s v="Tablet"/>
    <s v="1 Month"/>
  </r>
  <r>
    <n v="102"/>
    <x v="0"/>
    <x v="2"/>
    <d v="2022-03-29T00:00:00"/>
    <x v="5"/>
    <s v="2022"/>
    <d v="2023-06-28T00:00:00"/>
    <x v="1"/>
    <n v="31"/>
    <x v="1"/>
    <x v="0"/>
    <s v="Tablet"/>
    <s v="1 Month"/>
  </r>
  <r>
    <n v="103"/>
    <x v="2"/>
    <x v="3"/>
    <d v="2022-04-04T00:00:00"/>
    <x v="7"/>
    <s v="2022"/>
    <d v="2023-06-26T00:00:00"/>
    <x v="2"/>
    <n v="36"/>
    <x v="1"/>
    <x v="0"/>
    <s v="Laptop"/>
    <s v="1 Month"/>
  </r>
  <r>
    <n v="104"/>
    <x v="1"/>
    <x v="0"/>
    <d v="2022-06-08T00:00:00"/>
    <x v="11"/>
    <s v="2022"/>
    <d v="2023-06-25T00:00:00"/>
    <x v="3"/>
    <n v="38"/>
    <x v="1"/>
    <x v="0"/>
    <s v="Laptop"/>
    <s v="1 Month"/>
  </r>
  <r>
    <n v="105"/>
    <x v="0"/>
    <x v="4"/>
    <d v="2022-03-04T00:00:00"/>
    <x v="5"/>
    <s v="2022"/>
    <d v="2023-06-27T00:00:00"/>
    <x v="4"/>
    <n v="46"/>
    <x v="1"/>
    <x v="1"/>
    <s v="Laptop"/>
    <s v="1 Month"/>
  </r>
  <r>
    <n v="106"/>
    <x v="1"/>
    <x v="0"/>
    <d v="2022-03-18T00:00:00"/>
    <x v="5"/>
    <s v="2022"/>
    <d v="2023-06-24T00:00:00"/>
    <x v="5"/>
    <n v="49"/>
    <x v="1"/>
    <x v="1"/>
    <s v="Tablet"/>
    <s v="1 Month"/>
  </r>
  <r>
    <n v="107"/>
    <x v="0"/>
    <x v="5"/>
    <d v="2022-03-07T00:00:00"/>
    <x v="5"/>
    <s v="2022"/>
    <d v="2023-06-24T00:00:00"/>
    <x v="6"/>
    <n v="29"/>
    <x v="0"/>
    <x v="1"/>
    <s v="Smart TV"/>
    <s v="1 Month"/>
  </r>
  <r>
    <n v="108"/>
    <x v="2"/>
    <x v="2"/>
    <d v="2022-05-24T00:00:00"/>
    <x v="4"/>
    <s v="2022"/>
    <d v="2023-06-25T00:00:00"/>
    <x v="7"/>
    <n v="27"/>
    <x v="0"/>
    <x v="1"/>
    <s v="Smart TV"/>
    <s v="1 Month"/>
  </r>
  <r>
    <n v="109"/>
    <x v="2"/>
    <x v="3"/>
    <d v="2023-02-08T00:00:00"/>
    <x v="2"/>
    <s v="2023"/>
    <d v="2023-06-25T00:00:00"/>
    <x v="8"/>
    <n v="35"/>
    <x v="1"/>
    <x v="1"/>
    <s v="Tablet"/>
    <s v="1 Month"/>
  </r>
  <r>
    <n v="110"/>
    <x v="0"/>
    <x v="3"/>
    <d v="2023-01-26T00:00:00"/>
    <x v="0"/>
    <s v="2023"/>
    <d v="2023-06-24T00:00:00"/>
    <x v="9"/>
    <n v="37"/>
    <x v="1"/>
    <x v="1"/>
    <s v="Laptop"/>
    <s v="1 Month"/>
  </r>
  <r>
    <n v="111"/>
    <x v="1"/>
    <x v="5"/>
    <d v="2022-07-14T00:00:00"/>
    <x v="3"/>
    <s v="2022"/>
    <d v="2023-06-27T00:00:00"/>
    <x v="0"/>
    <n v="40"/>
    <x v="1"/>
    <x v="0"/>
    <s v="Tablet"/>
    <s v="1 Month"/>
  </r>
  <r>
    <n v="112"/>
    <x v="0"/>
    <x v="0"/>
    <d v="2022-06-01T00:00:00"/>
    <x v="11"/>
    <s v="2022"/>
    <d v="2023-06-28T00:00:00"/>
    <x v="1"/>
    <n v="33"/>
    <x v="1"/>
    <x v="1"/>
    <s v="Laptop"/>
    <s v="1 Month"/>
  </r>
  <r>
    <n v="113"/>
    <x v="2"/>
    <x v="1"/>
    <d v="2022-05-07T00:00:00"/>
    <x v="4"/>
    <s v="2022"/>
    <d v="2023-06-26T00:00:00"/>
    <x v="2"/>
    <n v="37"/>
    <x v="1"/>
    <x v="0"/>
    <s v="Tablet"/>
    <s v="1 Month"/>
  </r>
  <r>
    <n v="114"/>
    <x v="1"/>
    <x v="0"/>
    <d v="2022-11-18T00:00:00"/>
    <x v="9"/>
    <s v="2022"/>
    <d v="2023-06-25T00:00:00"/>
    <x v="3"/>
    <n v="48"/>
    <x v="1"/>
    <x v="0"/>
    <s v="Smartphone"/>
    <s v="1 Month"/>
  </r>
  <r>
    <n v="115"/>
    <x v="0"/>
    <x v="4"/>
    <d v="2022-04-05T00:00:00"/>
    <x v="7"/>
    <s v="2022"/>
    <d v="2023-06-25T00:00:00"/>
    <x v="4"/>
    <n v="50"/>
    <x v="2"/>
    <x v="1"/>
    <s v="Laptop"/>
    <s v="1 Month"/>
  </r>
  <r>
    <n v="116"/>
    <x v="1"/>
    <x v="5"/>
    <d v="2022-05-19T00:00:00"/>
    <x v="4"/>
    <s v="2022"/>
    <d v="2023-06-23T00:00:00"/>
    <x v="5"/>
    <n v="45"/>
    <x v="1"/>
    <x v="1"/>
    <s v="Smart TV"/>
    <s v="1 Month"/>
  </r>
  <r>
    <n v="117"/>
    <x v="0"/>
    <x v="1"/>
    <d v="2021-10-30T00:00:00"/>
    <x v="8"/>
    <s v="2021"/>
    <d v="2023-06-23T00:00:00"/>
    <x v="6"/>
    <n v="40"/>
    <x v="1"/>
    <x v="1"/>
    <s v="Tablet"/>
    <s v="1 Month"/>
  </r>
  <r>
    <n v="118"/>
    <x v="2"/>
    <x v="2"/>
    <d v="2022-08-07T00:00:00"/>
    <x v="10"/>
    <s v="2022"/>
    <d v="2023-06-27T00:00:00"/>
    <x v="7"/>
    <n v="33"/>
    <x v="1"/>
    <x v="0"/>
    <s v="Smartphone"/>
    <s v="1 Month"/>
  </r>
  <r>
    <n v="119"/>
    <x v="2"/>
    <x v="4"/>
    <d v="2022-09-20T00:00:00"/>
    <x v="1"/>
    <s v="2022"/>
    <d v="2023-06-25T00:00:00"/>
    <x v="8"/>
    <n v="44"/>
    <x v="1"/>
    <x v="1"/>
    <s v="Smartphone"/>
    <s v="1 Month"/>
  </r>
  <r>
    <n v="120"/>
    <x v="0"/>
    <x v="0"/>
    <d v="2022-10-18T00:00:00"/>
    <x v="8"/>
    <s v="2022"/>
    <d v="2023-06-25T00:00:00"/>
    <x v="9"/>
    <n v="30"/>
    <x v="1"/>
    <x v="1"/>
    <s v="Smart TV"/>
    <s v="1 Month"/>
  </r>
  <r>
    <n v="121"/>
    <x v="1"/>
    <x v="1"/>
    <d v="2022-10-03T00:00:00"/>
    <x v="8"/>
    <s v="2022"/>
    <d v="2023-06-24T00:00:00"/>
    <x v="0"/>
    <n v="27"/>
    <x v="0"/>
    <x v="0"/>
    <s v="Smart TV"/>
    <s v="1 Month"/>
  </r>
  <r>
    <n v="122"/>
    <x v="0"/>
    <x v="4"/>
    <d v="2022-05-03T00:00:00"/>
    <x v="4"/>
    <s v="2022"/>
    <d v="2023-06-28T00:00:00"/>
    <x v="1"/>
    <n v="51"/>
    <x v="2"/>
    <x v="0"/>
    <s v="Smart TV"/>
    <s v="1 Month"/>
  </r>
  <r>
    <n v="123"/>
    <x v="2"/>
    <x v="3"/>
    <d v="2022-05-25T00:00:00"/>
    <x v="4"/>
    <s v="2022"/>
    <d v="2023-06-26T00:00:00"/>
    <x v="2"/>
    <n v="49"/>
    <x v="1"/>
    <x v="1"/>
    <s v="Smartphone"/>
    <s v="1 Month"/>
  </r>
  <r>
    <n v="124"/>
    <x v="1"/>
    <x v="1"/>
    <d v="2022-11-05T00:00:00"/>
    <x v="9"/>
    <s v="2022"/>
    <d v="2023-06-25T00:00:00"/>
    <x v="3"/>
    <n v="43"/>
    <x v="1"/>
    <x v="0"/>
    <s v="Laptop"/>
    <s v="1 Month"/>
  </r>
  <r>
    <n v="125"/>
    <x v="0"/>
    <x v="2"/>
    <d v="2022-08-21T00:00:00"/>
    <x v="10"/>
    <s v="2022"/>
    <d v="2023-06-24T00:00:00"/>
    <x v="4"/>
    <n v="42"/>
    <x v="1"/>
    <x v="0"/>
    <s v="Smartphone"/>
    <s v="1 Month"/>
  </r>
  <r>
    <n v="126"/>
    <x v="1"/>
    <x v="3"/>
    <d v="2022-09-21T00:00:00"/>
    <x v="1"/>
    <s v="2022"/>
    <d v="2023-06-23T00:00:00"/>
    <x v="5"/>
    <n v="45"/>
    <x v="1"/>
    <x v="0"/>
    <s v="Laptop"/>
    <s v="1 Month"/>
  </r>
  <r>
    <n v="127"/>
    <x v="0"/>
    <x v="0"/>
    <d v="2021-11-23T00:00:00"/>
    <x v="9"/>
    <s v="2021"/>
    <d v="2023-06-23T00:00:00"/>
    <x v="6"/>
    <n v="36"/>
    <x v="1"/>
    <x v="0"/>
    <s v="Smartphone"/>
    <s v="1 Month"/>
  </r>
  <r>
    <n v="128"/>
    <x v="2"/>
    <x v="2"/>
    <d v="2022-10-06T00:00:00"/>
    <x v="8"/>
    <s v="2022"/>
    <d v="2023-06-27T00:00:00"/>
    <x v="7"/>
    <n v="48"/>
    <x v="1"/>
    <x v="0"/>
    <s v="Smartphone"/>
    <s v="1 Month"/>
  </r>
  <r>
    <n v="129"/>
    <x v="2"/>
    <x v="3"/>
    <d v="2022-11-05T00:00:00"/>
    <x v="9"/>
    <s v="2022"/>
    <d v="2023-06-23T00:00:00"/>
    <x v="8"/>
    <n v="38"/>
    <x v="1"/>
    <x v="0"/>
    <s v="Smart TV"/>
    <s v="1 Month"/>
  </r>
  <r>
    <n v="130"/>
    <x v="0"/>
    <x v="5"/>
    <d v="2023-01-07T00:00:00"/>
    <x v="0"/>
    <s v="2023"/>
    <d v="2023-06-23T00:00:00"/>
    <x v="9"/>
    <n v="43"/>
    <x v="1"/>
    <x v="1"/>
    <s v="Tablet"/>
    <s v="1 Month"/>
  </r>
  <r>
    <n v="131"/>
    <x v="1"/>
    <x v="1"/>
    <d v="2022-10-06T00:00:00"/>
    <x v="8"/>
    <s v="2022"/>
    <d v="2023-06-23T00:00:00"/>
    <x v="0"/>
    <n v="47"/>
    <x v="1"/>
    <x v="0"/>
    <s v="Laptop"/>
    <s v="1 Month"/>
  </r>
  <r>
    <n v="132"/>
    <x v="0"/>
    <x v="1"/>
    <d v="2022-06-24T00:00:00"/>
    <x v="11"/>
    <s v="2022"/>
    <d v="2023-06-28T00:00:00"/>
    <x v="1"/>
    <n v="48"/>
    <x v="1"/>
    <x v="1"/>
    <s v="Smart TV"/>
    <s v="1 Month"/>
  </r>
  <r>
    <n v="133"/>
    <x v="2"/>
    <x v="3"/>
    <d v="2022-06-24T00:00:00"/>
    <x v="11"/>
    <s v="2022"/>
    <d v="2023-06-26T00:00:00"/>
    <x v="2"/>
    <n v="47"/>
    <x v="1"/>
    <x v="0"/>
    <s v="Smart TV"/>
    <s v="1 Month"/>
  </r>
  <r>
    <n v="134"/>
    <x v="1"/>
    <x v="1"/>
    <d v="2022-11-05T00:00:00"/>
    <x v="9"/>
    <s v="2022"/>
    <d v="2023-06-25T00:00:00"/>
    <x v="3"/>
    <n v="32"/>
    <x v="1"/>
    <x v="0"/>
    <s v="Tablet"/>
    <s v="1 Month"/>
  </r>
  <r>
    <n v="135"/>
    <x v="0"/>
    <x v="3"/>
    <d v="2022-07-18T00:00:00"/>
    <x v="3"/>
    <s v="2022"/>
    <d v="2023-06-26T00:00:00"/>
    <x v="4"/>
    <n v="47"/>
    <x v="1"/>
    <x v="1"/>
    <s v="Smart TV"/>
    <s v="1 Month"/>
  </r>
  <r>
    <n v="136"/>
    <x v="1"/>
    <x v="2"/>
    <d v="2022-09-13T00:00:00"/>
    <x v="1"/>
    <s v="2022"/>
    <d v="2023-06-26T00:00:00"/>
    <x v="5"/>
    <n v="41"/>
    <x v="1"/>
    <x v="1"/>
    <s v="Smart TV"/>
    <s v="1 Month"/>
  </r>
  <r>
    <n v="137"/>
    <x v="0"/>
    <x v="2"/>
    <d v="2022-08-10T00:00:00"/>
    <x v="10"/>
    <s v="2022"/>
    <d v="2023-06-22T00:00:00"/>
    <x v="6"/>
    <n v="49"/>
    <x v="1"/>
    <x v="0"/>
    <s v="Laptop"/>
    <s v="1 Month"/>
  </r>
  <r>
    <n v="138"/>
    <x v="2"/>
    <x v="1"/>
    <d v="2022-09-21T00:00:00"/>
    <x v="1"/>
    <s v="2022"/>
    <d v="2023-06-23T00:00:00"/>
    <x v="7"/>
    <n v="28"/>
    <x v="0"/>
    <x v="0"/>
    <s v="Laptop"/>
    <s v="1 Month"/>
  </r>
  <r>
    <n v="139"/>
    <x v="2"/>
    <x v="3"/>
    <d v="2023-03-24T00:00:00"/>
    <x v="5"/>
    <s v="2023"/>
    <d v="2023-06-23T00:00:00"/>
    <x v="8"/>
    <n v="40"/>
    <x v="1"/>
    <x v="0"/>
    <s v="Smartphone"/>
    <s v="1 Month"/>
  </r>
  <r>
    <n v="140"/>
    <x v="0"/>
    <x v="2"/>
    <d v="2022-05-02T00:00:00"/>
    <x v="4"/>
    <s v="2022"/>
    <d v="2023-06-23T00:00:00"/>
    <x v="9"/>
    <n v="43"/>
    <x v="1"/>
    <x v="1"/>
    <s v="Smartphone"/>
    <s v="1 Month"/>
  </r>
  <r>
    <n v="141"/>
    <x v="1"/>
    <x v="2"/>
    <d v="2022-05-11T00:00:00"/>
    <x v="4"/>
    <s v="2022"/>
    <d v="2023-06-27T00:00:00"/>
    <x v="0"/>
    <n v="42"/>
    <x v="1"/>
    <x v="0"/>
    <s v="Smartphone"/>
    <s v="1 Month"/>
  </r>
  <r>
    <n v="142"/>
    <x v="0"/>
    <x v="5"/>
    <d v="2022-06-10T00:00:00"/>
    <x v="11"/>
    <s v="2022"/>
    <d v="2023-06-22T00:00:00"/>
    <x v="1"/>
    <n v="28"/>
    <x v="0"/>
    <x v="0"/>
    <s v="Smart TV"/>
    <s v="1 Month"/>
  </r>
  <r>
    <n v="143"/>
    <x v="2"/>
    <x v="5"/>
    <d v="2022-08-31T00:00:00"/>
    <x v="10"/>
    <s v="2022"/>
    <d v="2023-06-24T00:00:00"/>
    <x v="2"/>
    <n v="30"/>
    <x v="1"/>
    <x v="1"/>
    <s v="Tablet"/>
    <s v="1 Month"/>
  </r>
  <r>
    <n v="144"/>
    <x v="1"/>
    <x v="0"/>
    <d v="2022-08-17T00:00:00"/>
    <x v="10"/>
    <s v="2022"/>
    <d v="2023-06-26T00:00:00"/>
    <x v="3"/>
    <n v="33"/>
    <x v="1"/>
    <x v="0"/>
    <s v="Smart TV"/>
    <s v="1 Month"/>
  </r>
  <r>
    <n v="145"/>
    <x v="0"/>
    <x v="4"/>
    <d v="2022-05-05T00:00:00"/>
    <x v="4"/>
    <s v="2022"/>
    <d v="2023-06-26T00:00:00"/>
    <x v="4"/>
    <n v="35"/>
    <x v="1"/>
    <x v="1"/>
    <s v="Laptop"/>
    <s v="1 Month"/>
  </r>
  <r>
    <n v="146"/>
    <x v="0"/>
    <x v="0"/>
    <d v="2022-10-06T00:00:00"/>
    <x v="8"/>
    <s v="2022"/>
    <d v="2023-06-25T00:00:00"/>
    <x v="5"/>
    <n v="38"/>
    <x v="1"/>
    <x v="0"/>
    <s v="Tablet"/>
    <s v="1 Month"/>
  </r>
  <r>
    <n v="147"/>
    <x v="0"/>
    <x v="2"/>
    <d v="2022-11-08T00:00:00"/>
    <x v="9"/>
    <s v="2022"/>
    <d v="2023-06-24T00:00:00"/>
    <x v="6"/>
    <n v="49"/>
    <x v="1"/>
    <x v="1"/>
    <s v="Laptop"/>
    <s v="1 Month"/>
  </r>
  <r>
    <n v="148"/>
    <x v="2"/>
    <x v="1"/>
    <d v="2022-11-27T00:00:00"/>
    <x v="9"/>
    <s v="2022"/>
    <d v="2023-06-28T00:00:00"/>
    <x v="7"/>
    <n v="39"/>
    <x v="1"/>
    <x v="1"/>
    <s v="Smartphone"/>
    <s v="1 Month"/>
  </r>
  <r>
    <n v="149"/>
    <x v="1"/>
    <x v="3"/>
    <d v="2022-11-17T00:00:00"/>
    <x v="9"/>
    <s v="2022"/>
    <d v="2023-06-27T00:00:00"/>
    <x v="8"/>
    <n v="46"/>
    <x v="1"/>
    <x v="1"/>
    <s v="Smart TV"/>
    <s v="1 Month"/>
  </r>
  <r>
    <n v="150"/>
    <x v="0"/>
    <x v="0"/>
    <d v="2022-12-15T00:00:00"/>
    <x v="6"/>
    <s v="2022"/>
    <d v="2023-06-23T00:00:00"/>
    <x v="9"/>
    <n v="47"/>
    <x v="1"/>
    <x v="1"/>
    <s v="Laptop"/>
    <s v="1 Month"/>
  </r>
  <r>
    <n v="151"/>
    <x v="0"/>
    <x v="1"/>
    <d v="2022-12-12T00:00:00"/>
    <x v="6"/>
    <s v="2022"/>
    <d v="2023-06-25T00:00:00"/>
    <x v="0"/>
    <n v="30"/>
    <x v="1"/>
    <x v="1"/>
    <s v="Laptop"/>
    <s v="1 Month"/>
  </r>
  <r>
    <n v="152"/>
    <x v="1"/>
    <x v="5"/>
    <d v="2022-11-23T00:00:00"/>
    <x v="9"/>
    <s v="2022"/>
    <d v="2023-06-27T00:00:00"/>
    <x v="1"/>
    <n v="33"/>
    <x v="1"/>
    <x v="1"/>
    <s v="Tablet"/>
    <s v="1 Month"/>
  </r>
  <r>
    <n v="153"/>
    <x v="2"/>
    <x v="4"/>
    <d v="2022-12-25T00:00:00"/>
    <x v="6"/>
    <s v="2022"/>
    <d v="2023-06-24T00:00:00"/>
    <x v="2"/>
    <n v="47"/>
    <x v="1"/>
    <x v="0"/>
    <s v="Smartphone"/>
    <s v="1 Month"/>
  </r>
  <r>
    <n v="154"/>
    <x v="2"/>
    <x v="4"/>
    <d v="2023-03-11T00:00:00"/>
    <x v="5"/>
    <s v="2023"/>
    <d v="2023-06-27T00:00:00"/>
    <x v="3"/>
    <n v="27"/>
    <x v="0"/>
    <x v="0"/>
    <s v="Laptop"/>
    <s v="1 Month"/>
  </r>
  <r>
    <n v="155"/>
    <x v="0"/>
    <x v="5"/>
    <d v="2022-11-18T00:00:00"/>
    <x v="9"/>
    <s v="2022"/>
    <d v="2023-06-27T00:00:00"/>
    <x v="4"/>
    <n v="28"/>
    <x v="0"/>
    <x v="0"/>
    <s v="Tablet"/>
    <s v="1 Month"/>
  </r>
  <r>
    <n v="156"/>
    <x v="1"/>
    <x v="1"/>
    <d v="2022-08-19T00:00:00"/>
    <x v="10"/>
    <s v="2022"/>
    <d v="2023-06-25T00:00:00"/>
    <x v="5"/>
    <n v="47"/>
    <x v="1"/>
    <x v="0"/>
    <s v="Smartphone"/>
    <s v="1 Month"/>
  </r>
  <r>
    <n v="157"/>
    <x v="2"/>
    <x v="5"/>
    <d v="2022-09-27T00:00:00"/>
    <x v="1"/>
    <s v="2022"/>
    <d v="2023-06-24T00:00:00"/>
    <x v="6"/>
    <n v="30"/>
    <x v="1"/>
    <x v="0"/>
    <s v="Laptop"/>
    <s v="1 Month"/>
  </r>
  <r>
    <n v="158"/>
    <x v="0"/>
    <x v="3"/>
    <d v="2022-10-19T00:00:00"/>
    <x v="8"/>
    <s v="2022"/>
    <d v="2023-06-28T00:00:00"/>
    <x v="7"/>
    <n v="47"/>
    <x v="1"/>
    <x v="1"/>
    <s v="Smartphone"/>
    <s v="1 Month"/>
  </r>
  <r>
    <n v="159"/>
    <x v="2"/>
    <x v="0"/>
    <d v="2022-12-21T00:00:00"/>
    <x v="6"/>
    <s v="2022"/>
    <d v="2023-06-26T00:00:00"/>
    <x v="8"/>
    <n v="51"/>
    <x v="2"/>
    <x v="1"/>
    <s v="Smart TV"/>
    <s v="1 Month"/>
  </r>
  <r>
    <n v="160"/>
    <x v="1"/>
    <x v="1"/>
    <d v="2022-10-27T00:00:00"/>
    <x v="8"/>
    <s v="2022"/>
    <d v="2023-06-25T00:00:00"/>
    <x v="9"/>
    <n v="39"/>
    <x v="1"/>
    <x v="0"/>
    <s v="Smartphone"/>
    <s v="1 Month"/>
  </r>
  <r>
    <n v="161"/>
    <x v="0"/>
    <x v="0"/>
    <d v="2022-10-23T00:00:00"/>
    <x v="8"/>
    <s v="2022"/>
    <d v="2023-06-24T00:00:00"/>
    <x v="0"/>
    <n v="45"/>
    <x v="1"/>
    <x v="0"/>
    <s v="Tablet"/>
    <s v="1 Month"/>
  </r>
  <r>
    <n v="162"/>
    <x v="1"/>
    <x v="1"/>
    <d v="2022-04-19T00:00:00"/>
    <x v="7"/>
    <s v="2022"/>
    <d v="2023-06-25T00:00:00"/>
    <x v="1"/>
    <n v="31"/>
    <x v="1"/>
    <x v="0"/>
    <s v="Laptop"/>
    <s v="1 Month"/>
  </r>
  <r>
    <n v="163"/>
    <x v="2"/>
    <x v="4"/>
    <d v="2022-04-05T00:00:00"/>
    <x v="7"/>
    <s v="2022"/>
    <d v="2023-06-26T00:00:00"/>
    <x v="2"/>
    <n v="29"/>
    <x v="0"/>
    <x v="0"/>
    <s v="Laptop"/>
    <s v="1 Month"/>
  </r>
  <r>
    <n v="164"/>
    <x v="0"/>
    <x v="4"/>
    <d v="2022-03-11T00:00:00"/>
    <x v="5"/>
    <s v="2022"/>
    <d v="2023-06-26T00:00:00"/>
    <x v="3"/>
    <n v="42"/>
    <x v="1"/>
    <x v="1"/>
    <s v="Tablet"/>
    <s v="1 Month"/>
  </r>
  <r>
    <n v="165"/>
    <x v="2"/>
    <x v="5"/>
    <d v="2022-05-25T00:00:00"/>
    <x v="4"/>
    <s v="2022"/>
    <d v="2023-06-25T00:00:00"/>
    <x v="4"/>
    <n v="49"/>
    <x v="1"/>
    <x v="0"/>
    <s v="Tablet"/>
    <s v="1 Month"/>
  </r>
  <r>
    <n v="166"/>
    <x v="1"/>
    <x v="3"/>
    <d v="2022-04-16T00:00:00"/>
    <x v="7"/>
    <s v="2022"/>
    <d v="2023-06-26T00:00:00"/>
    <x v="5"/>
    <n v="42"/>
    <x v="1"/>
    <x v="0"/>
    <s v="Laptop"/>
    <s v="1 Month"/>
  </r>
  <r>
    <n v="167"/>
    <x v="0"/>
    <x v="3"/>
    <d v="2022-04-07T00:00:00"/>
    <x v="7"/>
    <s v="2022"/>
    <d v="2023-06-24T00:00:00"/>
    <x v="6"/>
    <n v="29"/>
    <x v="0"/>
    <x v="0"/>
    <s v="Smartphone"/>
    <s v="1 Month"/>
  </r>
  <r>
    <n v="168"/>
    <x v="2"/>
    <x v="0"/>
    <d v="2022-12-11T00:00:00"/>
    <x v="6"/>
    <s v="2022"/>
    <d v="2023-06-28T00:00:00"/>
    <x v="7"/>
    <n v="29"/>
    <x v="0"/>
    <x v="0"/>
    <s v="Tablet"/>
    <s v="1 Month"/>
  </r>
  <r>
    <n v="169"/>
    <x v="1"/>
    <x v="2"/>
    <d v="2023-01-20T00:00:00"/>
    <x v="0"/>
    <s v="2023"/>
    <d v="2023-06-26T00:00:00"/>
    <x v="8"/>
    <n v="49"/>
    <x v="1"/>
    <x v="0"/>
    <s v="Tablet"/>
    <s v="1 Month"/>
  </r>
  <r>
    <n v="170"/>
    <x v="0"/>
    <x v="5"/>
    <d v="2023-01-12T00:00:00"/>
    <x v="0"/>
    <s v="2023"/>
    <d v="2023-06-25T00:00:00"/>
    <x v="9"/>
    <n v="32"/>
    <x v="1"/>
    <x v="0"/>
    <s v="Laptop"/>
    <s v="1 Month"/>
  </r>
  <r>
    <n v="171"/>
    <x v="1"/>
    <x v="4"/>
    <d v="2022-04-29T00:00:00"/>
    <x v="7"/>
    <s v="2022"/>
    <d v="2023-06-24T00:00:00"/>
    <x v="0"/>
    <n v="35"/>
    <x v="1"/>
    <x v="1"/>
    <s v="Tablet"/>
    <s v="1 Month"/>
  </r>
  <r>
    <n v="172"/>
    <x v="0"/>
    <x v="2"/>
    <d v="2022-04-27T00:00:00"/>
    <x v="7"/>
    <s v="2022"/>
    <d v="2023-06-26T00:00:00"/>
    <x v="1"/>
    <n v="39"/>
    <x v="1"/>
    <x v="1"/>
    <s v="Smartphone"/>
    <s v="1 Month"/>
  </r>
  <r>
    <n v="173"/>
    <x v="2"/>
    <x v="1"/>
    <d v="2022-06-03T00:00:00"/>
    <x v="11"/>
    <s v="2022"/>
    <d v="2023-06-25T00:00:00"/>
    <x v="2"/>
    <n v="40"/>
    <x v="1"/>
    <x v="0"/>
    <s v="Smartphone"/>
    <s v="1 Month"/>
  </r>
  <r>
    <n v="174"/>
    <x v="2"/>
    <x v="5"/>
    <d v="2022-04-23T00:00:00"/>
    <x v="7"/>
    <s v="2022"/>
    <d v="2023-06-25T00:00:00"/>
    <x v="3"/>
    <n v="39"/>
    <x v="1"/>
    <x v="1"/>
    <s v="Tablet"/>
    <s v="1 Month"/>
  </r>
  <r>
    <n v="175"/>
    <x v="0"/>
    <x v="0"/>
    <d v="2022-04-22T00:00:00"/>
    <x v="7"/>
    <s v="2022"/>
    <d v="2023-06-26T00:00:00"/>
    <x v="4"/>
    <n v="47"/>
    <x v="1"/>
    <x v="1"/>
    <s v="Laptop"/>
    <s v="1 Month"/>
  </r>
  <r>
    <n v="176"/>
    <x v="1"/>
    <x v="3"/>
    <d v="2022-04-12T00:00:00"/>
    <x v="7"/>
    <s v="2022"/>
    <d v="2023-06-25T00:00:00"/>
    <x v="5"/>
    <n v="37"/>
    <x v="1"/>
    <x v="1"/>
    <s v="Smart TV"/>
    <s v="1 Month"/>
  </r>
  <r>
    <n v="177"/>
    <x v="0"/>
    <x v="1"/>
    <d v="2022-05-23T00:00:00"/>
    <x v="4"/>
    <s v="2022"/>
    <d v="2023-06-26T00:00:00"/>
    <x v="6"/>
    <n v="27"/>
    <x v="0"/>
    <x v="1"/>
    <s v="Smartphone"/>
    <s v="1 Month"/>
  </r>
  <r>
    <n v="178"/>
    <x v="2"/>
    <x v="3"/>
    <d v="2022-10-19T00:00:00"/>
    <x v="8"/>
    <s v="2022"/>
    <d v="2023-06-26T00:00:00"/>
    <x v="7"/>
    <n v="49"/>
    <x v="1"/>
    <x v="1"/>
    <s v="Laptop"/>
    <s v="1 Month"/>
  </r>
  <r>
    <n v="179"/>
    <x v="1"/>
    <x v="0"/>
    <d v="2022-12-03T00:00:00"/>
    <x v="6"/>
    <s v="2022"/>
    <d v="2023-06-26T00:00:00"/>
    <x v="8"/>
    <n v="30"/>
    <x v="1"/>
    <x v="1"/>
    <s v="Tablet"/>
    <s v="1 Month"/>
  </r>
  <r>
    <n v="180"/>
    <x v="0"/>
    <x v="5"/>
    <d v="2022-09-26T00:00:00"/>
    <x v="1"/>
    <s v="2022"/>
    <d v="2023-06-25T00:00:00"/>
    <x v="9"/>
    <n v="36"/>
    <x v="1"/>
    <x v="0"/>
    <s v="Laptop"/>
    <s v="1 Month"/>
  </r>
  <r>
    <n v="181"/>
    <x v="1"/>
    <x v="1"/>
    <d v="2022-06-16T00:00:00"/>
    <x v="11"/>
    <s v="2022"/>
    <d v="2023-06-27T00:00:00"/>
    <x v="0"/>
    <n v="33"/>
    <x v="1"/>
    <x v="0"/>
    <s v="Smartphone"/>
    <s v="1 Month"/>
  </r>
  <r>
    <n v="182"/>
    <x v="0"/>
    <x v="3"/>
    <d v="2022-05-16T00:00:00"/>
    <x v="4"/>
    <s v="2022"/>
    <d v="2023-06-25T00:00:00"/>
    <x v="1"/>
    <n v="30"/>
    <x v="1"/>
    <x v="1"/>
    <s v="Laptop"/>
    <s v="1 Month"/>
  </r>
  <r>
    <n v="183"/>
    <x v="2"/>
    <x v="1"/>
    <d v="2022-05-26T00:00:00"/>
    <x v="4"/>
    <s v="2022"/>
    <d v="2023-06-26T00:00:00"/>
    <x v="2"/>
    <n v="36"/>
    <x v="1"/>
    <x v="1"/>
    <s v="Tablet"/>
    <s v="1 Month"/>
  </r>
  <r>
    <n v="184"/>
    <x v="2"/>
    <x v="3"/>
    <d v="2022-04-26T00:00:00"/>
    <x v="7"/>
    <s v="2022"/>
    <d v="2023-06-25T00:00:00"/>
    <x v="3"/>
    <n v="28"/>
    <x v="0"/>
    <x v="1"/>
    <s v="Laptop"/>
    <s v="1 Month"/>
  </r>
  <r>
    <n v="185"/>
    <x v="0"/>
    <x v="4"/>
    <d v="2022-05-12T00:00:00"/>
    <x v="4"/>
    <s v="2022"/>
    <d v="2023-06-25T00:00:00"/>
    <x v="4"/>
    <n v="47"/>
    <x v="1"/>
    <x v="1"/>
    <s v="Tablet"/>
    <s v="1 Month"/>
  </r>
  <r>
    <n v="186"/>
    <x v="1"/>
    <x v="2"/>
    <d v="2022-03-01T00:00:00"/>
    <x v="5"/>
    <s v="2022"/>
    <d v="2023-06-25T00:00:00"/>
    <x v="5"/>
    <n v="33"/>
    <x v="1"/>
    <x v="1"/>
    <s v="Smart TV"/>
    <s v="1 Month"/>
  </r>
  <r>
    <n v="187"/>
    <x v="0"/>
    <x v="3"/>
    <d v="2022-07-10T00:00:00"/>
    <x v="3"/>
    <s v="2022"/>
    <d v="2023-06-24T00:00:00"/>
    <x v="6"/>
    <n v="49"/>
    <x v="1"/>
    <x v="1"/>
    <s v="Laptop"/>
    <s v="1 Month"/>
  </r>
  <r>
    <n v="188"/>
    <x v="2"/>
    <x v="1"/>
    <d v="2022-07-16T00:00:00"/>
    <x v="3"/>
    <s v="2022"/>
    <d v="2023-06-27T00:00:00"/>
    <x v="7"/>
    <n v="44"/>
    <x v="1"/>
    <x v="1"/>
    <s v="Smart TV"/>
    <s v="1 Month"/>
  </r>
  <r>
    <n v="189"/>
    <x v="1"/>
    <x v="3"/>
    <d v="2022-09-02T00:00:00"/>
    <x v="1"/>
    <s v="2022"/>
    <d v="2023-06-26T00:00:00"/>
    <x v="8"/>
    <n v="47"/>
    <x v="1"/>
    <x v="0"/>
    <s v="Smart TV"/>
    <s v="1 Month"/>
  </r>
  <r>
    <n v="190"/>
    <x v="0"/>
    <x v="4"/>
    <d v="2022-09-18T00:00:00"/>
    <x v="1"/>
    <s v="2022"/>
    <d v="2023-06-26T00:00:00"/>
    <x v="9"/>
    <n v="37"/>
    <x v="1"/>
    <x v="1"/>
    <s v="Tablet"/>
    <s v="1 Month"/>
  </r>
  <r>
    <n v="191"/>
    <x v="1"/>
    <x v="0"/>
    <d v="2022-07-08T00:00:00"/>
    <x v="3"/>
    <s v="2022"/>
    <d v="2023-06-25T00:00:00"/>
    <x v="0"/>
    <n v="46"/>
    <x v="1"/>
    <x v="0"/>
    <s v="Laptop"/>
    <s v="1 Month"/>
  </r>
  <r>
    <n v="192"/>
    <x v="0"/>
    <x v="5"/>
    <d v="2022-06-26T00:00:00"/>
    <x v="11"/>
    <s v="2022"/>
    <d v="2023-06-27T00:00:00"/>
    <x v="1"/>
    <n v="50"/>
    <x v="2"/>
    <x v="1"/>
    <s v="Smartphone"/>
    <s v="1 Month"/>
  </r>
  <r>
    <n v="193"/>
    <x v="2"/>
    <x v="4"/>
    <d v="2022-08-05T00:00:00"/>
    <x v="10"/>
    <s v="2022"/>
    <d v="2023-06-25T00:00:00"/>
    <x v="2"/>
    <n v="50"/>
    <x v="2"/>
    <x v="0"/>
    <s v="Laptop"/>
    <s v="1 Month"/>
  </r>
  <r>
    <n v="194"/>
    <x v="2"/>
    <x v="5"/>
    <d v="2022-08-19T00:00:00"/>
    <x v="10"/>
    <s v="2022"/>
    <d v="2023-06-27T00:00:00"/>
    <x v="3"/>
    <n v="37"/>
    <x v="1"/>
    <x v="0"/>
    <s v="Laptop"/>
    <s v="1 Month"/>
  </r>
  <r>
    <n v="195"/>
    <x v="0"/>
    <x v="4"/>
    <d v="2022-08-26T00:00:00"/>
    <x v="10"/>
    <s v="2022"/>
    <d v="2023-06-24T00:00:00"/>
    <x v="4"/>
    <n v="50"/>
    <x v="2"/>
    <x v="1"/>
    <s v="Smartphone"/>
    <s v="1 Month"/>
  </r>
  <r>
    <n v="196"/>
    <x v="1"/>
    <x v="3"/>
    <d v="2022-06-09T00:00:00"/>
    <x v="11"/>
    <s v="2022"/>
    <d v="2023-06-24T00:00:00"/>
    <x v="5"/>
    <n v="45"/>
    <x v="1"/>
    <x v="1"/>
    <s v="Smart TV"/>
    <s v="1 Month"/>
  </r>
  <r>
    <n v="197"/>
    <x v="0"/>
    <x v="5"/>
    <d v="2022-09-27T00:00:00"/>
    <x v="1"/>
    <s v="2022"/>
    <d v="2023-06-23T00:00:00"/>
    <x v="6"/>
    <n v="45"/>
    <x v="1"/>
    <x v="0"/>
    <s v="Tablet"/>
    <s v="1 Month"/>
  </r>
  <r>
    <n v="198"/>
    <x v="2"/>
    <x v="0"/>
    <d v="2022-10-18T00:00:00"/>
    <x v="8"/>
    <s v="2022"/>
    <d v="2023-06-27T00:00:00"/>
    <x v="7"/>
    <n v="49"/>
    <x v="1"/>
    <x v="1"/>
    <s v="Laptop"/>
    <s v="1 Month"/>
  </r>
  <r>
    <n v="199"/>
    <x v="1"/>
    <x v="5"/>
    <d v="2022-10-31T00:00:00"/>
    <x v="8"/>
    <s v="2022"/>
    <d v="2023-06-25T00:00:00"/>
    <x v="8"/>
    <n v="39"/>
    <x v="1"/>
    <x v="1"/>
    <s v="Tablet"/>
    <s v="1 Month"/>
  </r>
  <r>
    <n v="200"/>
    <x v="0"/>
    <x v="4"/>
    <d v="2022-10-13T00:00:00"/>
    <x v="8"/>
    <s v="2022"/>
    <d v="2023-06-25T00:00:00"/>
    <x v="9"/>
    <n v="45"/>
    <x v="1"/>
    <x v="1"/>
    <s v="Tablet"/>
    <s v="1 Month"/>
  </r>
  <r>
    <n v="201"/>
    <x v="1"/>
    <x v="4"/>
    <d v="2022-07-04T00:00:00"/>
    <x v="3"/>
    <s v="2022"/>
    <d v="2023-06-27T00:00:00"/>
    <x v="0"/>
    <n v="49"/>
    <x v="1"/>
    <x v="1"/>
    <s v="Smart TV"/>
    <s v="1 Month"/>
  </r>
  <r>
    <n v="202"/>
    <x v="0"/>
    <x v="2"/>
    <d v="2022-06-26T00:00:00"/>
    <x v="11"/>
    <s v="2022"/>
    <d v="2023-06-27T00:00:00"/>
    <x v="1"/>
    <n v="31"/>
    <x v="1"/>
    <x v="1"/>
    <s v="Tablet"/>
    <s v="1 Month"/>
  </r>
  <r>
    <n v="203"/>
    <x v="2"/>
    <x v="3"/>
    <d v="2022-07-31T00:00:00"/>
    <x v="3"/>
    <s v="2022"/>
    <d v="2023-06-24T00:00:00"/>
    <x v="2"/>
    <n v="42"/>
    <x v="1"/>
    <x v="1"/>
    <s v="Smart TV"/>
    <s v="1 Month"/>
  </r>
  <r>
    <n v="204"/>
    <x v="2"/>
    <x v="2"/>
    <d v="2022-07-27T00:00:00"/>
    <x v="3"/>
    <s v="2022"/>
    <d v="2023-06-24T00:00:00"/>
    <x v="3"/>
    <n v="37"/>
    <x v="1"/>
    <x v="0"/>
    <s v="Smartphone"/>
    <s v="1 Month"/>
  </r>
  <r>
    <n v="205"/>
    <x v="0"/>
    <x v="2"/>
    <d v="2022-07-30T00:00:00"/>
    <x v="3"/>
    <s v="2022"/>
    <d v="2023-06-25T00:00:00"/>
    <x v="4"/>
    <n v="30"/>
    <x v="1"/>
    <x v="0"/>
    <s v="Smart TV"/>
    <s v="1 Month"/>
  </r>
  <r>
    <n v="206"/>
    <x v="1"/>
    <x v="4"/>
    <d v="2022-08-06T00:00:00"/>
    <x v="10"/>
    <s v="2022"/>
    <d v="2023-06-25T00:00:00"/>
    <x v="5"/>
    <n v="40"/>
    <x v="1"/>
    <x v="0"/>
    <s v="Smartphone"/>
    <s v="1 Month"/>
  </r>
  <r>
    <n v="207"/>
    <x v="0"/>
    <x v="1"/>
    <d v="2022-09-16T00:00:00"/>
    <x v="1"/>
    <s v="2022"/>
    <d v="2023-06-24T00:00:00"/>
    <x v="6"/>
    <n v="45"/>
    <x v="1"/>
    <x v="1"/>
    <s v="Smartphone"/>
    <s v="1 Month"/>
  </r>
  <r>
    <n v="208"/>
    <x v="2"/>
    <x v="1"/>
    <d v="2023-01-05T00:00:00"/>
    <x v="0"/>
    <s v="2023"/>
    <d v="2023-06-23T00:00:00"/>
    <x v="7"/>
    <n v="36"/>
    <x v="1"/>
    <x v="1"/>
    <s v="Tablet"/>
    <s v="1 Month"/>
  </r>
  <r>
    <n v="209"/>
    <x v="1"/>
    <x v="4"/>
    <d v="2022-12-10T00:00:00"/>
    <x v="6"/>
    <s v="2022"/>
    <d v="2023-06-24T00:00:00"/>
    <x v="8"/>
    <n v="41"/>
    <x v="1"/>
    <x v="0"/>
    <s v="Laptop"/>
    <s v="1 Month"/>
  </r>
  <r>
    <n v="210"/>
    <x v="0"/>
    <x v="5"/>
    <d v="2022-11-22T00:00:00"/>
    <x v="9"/>
    <s v="2022"/>
    <d v="2023-06-26T00:00:00"/>
    <x v="9"/>
    <n v="49"/>
    <x v="1"/>
    <x v="1"/>
    <s v="Laptop"/>
    <s v="1 Month"/>
  </r>
  <r>
    <n v="211"/>
    <x v="1"/>
    <x v="1"/>
    <d v="2022-11-15T00:00:00"/>
    <x v="9"/>
    <s v="2022"/>
    <d v="2023-06-27T00:00:00"/>
    <x v="0"/>
    <n v="40"/>
    <x v="1"/>
    <x v="0"/>
    <s v="Tablet"/>
    <s v="1 Month"/>
  </r>
  <r>
    <n v="212"/>
    <x v="0"/>
    <x v="4"/>
    <d v="2022-10-28T00:00:00"/>
    <x v="8"/>
    <s v="2022"/>
    <d v="2023-06-26T00:00:00"/>
    <x v="1"/>
    <n v="36"/>
    <x v="1"/>
    <x v="0"/>
    <s v="Smart TV"/>
    <s v="1 Month"/>
  </r>
  <r>
    <n v="213"/>
    <x v="2"/>
    <x v="2"/>
    <d v="2022-09-08T00:00:00"/>
    <x v="1"/>
    <s v="2022"/>
    <d v="2023-06-24T00:00:00"/>
    <x v="2"/>
    <n v="49"/>
    <x v="1"/>
    <x v="1"/>
    <s v="Smart TV"/>
    <s v="1 Month"/>
  </r>
  <r>
    <n v="214"/>
    <x v="2"/>
    <x v="3"/>
    <d v="2022-06-30T00:00:00"/>
    <x v="11"/>
    <s v="2022"/>
    <d v="2023-06-28T00:00:00"/>
    <x v="3"/>
    <n v="43"/>
    <x v="1"/>
    <x v="1"/>
    <s v="Laptop"/>
    <s v="1 Month"/>
  </r>
  <r>
    <n v="215"/>
    <x v="0"/>
    <x v="3"/>
    <d v="2022-09-02T00:00:00"/>
    <x v="1"/>
    <s v="2022"/>
    <d v="2023-06-27T00:00:00"/>
    <x v="4"/>
    <n v="50"/>
    <x v="2"/>
    <x v="1"/>
    <s v="Smartphone"/>
    <s v="1 Month"/>
  </r>
  <r>
    <n v="216"/>
    <x v="1"/>
    <x v="5"/>
    <d v="2022-10-08T00:00:00"/>
    <x v="8"/>
    <s v="2022"/>
    <d v="2023-06-24T00:00:00"/>
    <x v="5"/>
    <n v="51"/>
    <x v="2"/>
    <x v="1"/>
    <s v="Smart TV"/>
    <s v="1 Month"/>
  </r>
  <r>
    <n v="217"/>
    <x v="0"/>
    <x v="1"/>
    <d v="2022-11-13T00:00:00"/>
    <x v="9"/>
    <s v="2022"/>
    <d v="2023-06-25T00:00:00"/>
    <x v="6"/>
    <n v="44"/>
    <x v="1"/>
    <x v="0"/>
    <s v="Smart TV"/>
    <s v="1 Month"/>
  </r>
  <r>
    <n v="218"/>
    <x v="2"/>
    <x v="2"/>
    <d v="2022-11-15T00:00:00"/>
    <x v="9"/>
    <s v="2022"/>
    <d v="2023-06-28T00:00:00"/>
    <x v="7"/>
    <n v="27"/>
    <x v="0"/>
    <x v="0"/>
    <s v="Tablet"/>
    <s v="1 Month"/>
  </r>
  <r>
    <n v="219"/>
    <x v="1"/>
    <x v="2"/>
    <d v="2022-11-16T00:00:00"/>
    <x v="9"/>
    <s v="2022"/>
    <d v="2023-06-25T00:00:00"/>
    <x v="8"/>
    <n v="46"/>
    <x v="1"/>
    <x v="1"/>
    <s v="Smartphone"/>
    <s v="1 Month"/>
  </r>
  <r>
    <n v="220"/>
    <x v="0"/>
    <x v="2"/>
    <d v="2022-11-26T00:00:00"/>
    <x v="9"/>
    <s v="2022"/>
    <d v="2023-06-27T00:00:00"/>
    <x v="9"/>
    <n v="29"/>
    <x v="0"/>
    <x v="0"/>
    <s v="Tablet"/>
    <s v="1 Month"/>
  </r>
  <r>
    <n v="221"/>
    <x v="0"/>
    <x v="2"/>
    <d v="2022-11-26T00:00:00"/>
    <x v="9"/>
    <s v="2022"/>
    <d v="2023-06-25T00:00:00"/>
    <x v="0"/>
    <n v="47"/>
    <x v="1"/>
    <x v="0"/>
    <s v="Smartphone"/>
    <s v="1 Month"/>
  </r>
  <r>
    <n v="222"/>
    <x v="0"/>
    <x v="0"/>
    <d v="2022-12-12T00:00:00"/>
    <x v="6"/>
    <s v="2022"/>
    <d v="2023-06-26T00:00:00"/>
    <x v="1"/>
    <n v="48"/>
    <x v="1"/>
    <x v="1"/>
    <s v="Smartphone"/>
    <s v="1 Month"/>
  </r>
  <r>
    <n v="223"/>
    <x v="2"/>
    <x v="2"/>
    <d v="2023-01-08T00:00:00"/>
    <x v="0"/>
    <s v="2023"/>
    <d v="2023-06-25T00:00:00"/>
    <x v="2"/>
    <n v="34"/>
    <x v="1"/>
    <x v="1"/>
    <s v="Smartphone"/>
    <s v="1 Month"/>
  </r>
  <r>
    <n v="224"/>
    <x v="1"/>
    <x v="1"/>
    <d v="2022-11-27T00:00:00"/>
    <x v="9"/>
    <s v="2022"/>
    <d v="2023-06-29T00:00:00"/>
    <x v="3"/>
    <n v="40"/>
    <x v="1"/>
    <x v="1"/>
    <s v="Smartphone"/>
    <s v="1 Month"/>
  </r>
  <r>
    <n v="225"/>
    <x v="0"/>
    <x v="5"/>
    <d v="2022-10-11T00:00:00"/>
    <x v="8"/>
    <s v="2022"/>
    <d v="2023-06-27T00:00:00"/>
    <x v="4"/>
    <n v="48"/>
    <x v="1"/>
    <x v="1"/>
    <s v="Smartphone"/>
    <s v="1 Month"/>
  </r>
  <r>
    <n v="226"/>
    <x v="0"/>
    <x v="0"/>
    <d v="2022-09-27T00:00:00"/>
    <x v="1"/>
    <s v="2022"/>
    <d v="2023-06-26T00:00:00"/>
    <x v="5"/>
    <n v="35"/>
    <x v="1"/>
    <x v="0"/>
    <s v="Smartphone"/>
    <s v="1 Month"/>
  </r>
  <r>
    <n v="227"/>
    <x v="1"/>
    <x v="2"/>
    <d v="2022-09-30T00:00:00"/>
    <x v="1"/>
    <s v="2022"/>
    <d v="2023-06-24T00:00:00"/>
    <x v="6"/>
    <n v="51"/>
    <x v="2"/>
    <x v="1"/>
    <s v="Smartphone"/>
    <s v="1 Month"/>
  </r>
  <r>
    <n v="228"/>
    <x v="2"/>
    <x v="0"/>
    <d v="2022-11-04T00:00:00"/>
    <x v="9"/>
    <s v="2022"/>
    <d v="2023-06-27T00:00:00"/>
    <x v="7"/>
    <n v="39"/>
    <x v="1"/>
    <x v="0"/>
    <s v="Smart TV"/>
    <s v="1 Month"/>
  </r>
  <r>
    <n v="229"/>
    <x v="2"/>
    <x v="3"/>
    <d v="2022-11-04T00:00:00"/>
    <x v="9"/>
    <s v="2022"/>
    <d v="2023-06-27T00:00:00"/>
    <x v="8"/>
    <n v="29"/>
    <x v="0"/>
    <x v="0"/>
    <s v="Smartphone"/>
    <s v="1 Month"/>
  </r>
  <r>
    <n v="230"/>
    <x v="0"/>
    <x v="2"/>
    <d v="2022-10-30T00:00:00"/>
    <x v="8"/>
    <s v="2022"/>
    <d v="2023-06-26T00:00:00"/>
    <x v="9"/>
    <n v="51"/>
    <x v="2"/>
    <x v="0"/>
    <s v="Laptop"/>
    <s v="1 Month"/>
  </r>
  <r>
    <n v="231"/>
    <x v="1"/>
    <x v="4"/>
    <d v="2022-10-29T00:00:00"/>
    <x v="8"/>
    <s v="2022"/>
    <d v="2023-06-24T00:00:00"/>
    <x v="0"/>
    <n v="43"/>
    <x v="1"/>
    <x v="0"/>
    <s v="Smartphone"/>
    <s v="1 Month"/>
  </r>
  <r>
    <n v="232"/>
    <x v="2"/>
    <x v="4"/>
    <d v="2022-08-30T00:00:00"/>
    <x v="10"/>
    <s v="2022"/>
    <d v="2023-06-27T00:00:00"/>
    <x v="1"/>
    <n v="28"/>
    <x v="0"/>
    <x v="0"/>
    <s v="Smartphone"/>
    <s v="1 Month"/>
  </r>
  <r>
    <n v="233"/>
    <x v="0"/>
    <x v="1"/>
    <d v="2022-07-07T00:00:00"/>
    <x v="3"/>
    <s v="2022"/>
    <d v="2023-06-26T00:00:00"/>
    <x v="2"/>
    <n v="50"/>
    <x v="2"/>
    <x v="1"/>
    <s v="Smart TV"/>
    <s v="1 Month"/>
  </r>
  <r>
    <n v="234"/>
    <x v="2"/>
    <x v="5"/>
    <d v="2022-05-26T00:00:00"/>
    <x v="4"/>
    <s v="2022"/>
    <d v="2023-06-27T00:00:00"/>
    <x v="3"/>
    <n v="44"/>
    <x v="1"/>
    <x v="1"/>
    <s v="Laptop"/>
    <s v="1 Month"/>
  </r>
  <r>
    <n v="235"/>
    <x v="1"/>
    <x v="4"/>
    <d v="2022-05-17T00:00:00"/>
    <x v="4"/>
    <s v="2022"/>
    <d v="2023-06-25T00:00:00"/>
    <x v="4"/>
    <n v="50"/>
    <x v="2"/>
    <x v="0"/>
    <s v="Laptop"/>
    <s v="1 Month"/>
  </r>
  <r>
    <n v="236"/>
    <x v="0"/>
    <x v="4"/>
    <d v="2022-05-08T00:00:00"/>
    <x v="4"/>
    <s v="2022"/>
    <d v="2023-06-26T00:00:00"/>
    <x v="5"/>
    <n v="39"/>
    <x v="1"/>
    <x v="1"/>
    <s v="Smartphone"/>
    <s v="1 Month"/>
  </r>
  <r>
    <n v="237"/>
    <x v="1"/>
    <x v="3"/>
    <d v="2022-07-07T00:00:00"/>
    <x v="3"/>
    <s v="2022"/>
    <d v="2023-06-25T00:00:00"/>
    <x v="6"/>
    <n v="46"/>
    <x v="1"/>
    <x v="1"/>
    <s v="Tablet"/>
    <s v="1 Month"/>
  </r>
  <r>
    <n v="238"/>
    <x v="2"/>
    <x v="1"/>
    <d v="2022-07-17T00:00:00"/>
    <x v="3"/>
    <s v="2022"/>
    <d v="2023-06-28T00:00:00"/>
    <x v="7"/>
    <n v="48"/>
    <x v="1"/>
    <x v="0"/>
    <s v="Smartphone"/>
    <s v="1 Month"/>
  </r>
  <r>
    <n v="239"/>
    <x v="0"/>
    <x v="1"/>
    <d v="2022-12-23T00:00:00"/>
    <x v="6"/>
    <s v="2022"/>
    <d v="2023-06-26T00:00:00"/>
    <x v="8"/>
    <n v="38"/>
    <x v="1"/>
    <x v="0"/>
    <s v="Smart TV"/>
    <s v="1 Month"/>
  </r>
  <r>
    <n v="240"/>
    <x v="2"/>
    <x v="3"/>
    <d v="2022-06-27T00:00:00"/>
    <x v="11"/>
    <s v="2022"/>
    <d v="2023-06-26T00:00:00"/>
    <x v="9"/>
    <n v="38"/>
    <x v="1"/>
    <x v="0"/>
    <s v="Smartphone"/>
    <s v="1 Month"/>
  </r>
  <r>
    <n v="241"/>
    <x v="1"/>
    <x v="3"/>
    <d v="2022-05-31T00:00:00"/>
    <x v="4"/>
    <s v="2022"/>
    <d v="2023-06-27T00:00:00"/>
    <x v="0"/>
    <n v="47"/>
    <x v="1"/>
    <x v="0"/>
    <s v="Laptop"/>
    <s v="1 Month"/>
  </r>
  <r>
    <n v="242"/>
    <x v="0"/>
    <x v="2"/>
    <d v="2022-06-02T00:00:00"/>
    <x v="11"/>
    <s v="2022"/>
    <d v="2023-06-26T00:00:00"/>
    <x v="1"/>
    <n v="37"/>
    <x v="1"/>
    <x v="0"/>
    <s v="Laptop"/>
    <s v="1 Month"/>
  </r>
  <r>
    <n v="243"/>
    <x v="2"/>
    <x v="4"/>
    <d v="2022-05-25T00:00:00"/>
    <x v="4"/>
    <s v="2022"/>
    <d v="2023-06-27T00:00:00"/>
    <x v="2"/>
    <n v="33"/>
    <x v="1"/>
    <x v="0"/>
    <s v="Laptop"/>
    <s v="1 Month"/>
  </r>
  <r>
    <n v="244"/>
    <x v="1"/>
    <x v="1"/>
    <d v="2022-04-26T00:00:00"/>
    <x v="7"/>
    <s v="2022"/>
    <d v="2023-06-26T00:00:00"/>
    <x v="3"/>
    <n v="28"/>
    <x v="0"/>
    <x v="0"/>
    <s v="Smartphone"/>
    <s v="1 Month"/>
  </r>
  <r>
    <n v="245"/>
    <x v="0"/>
    <x v="3"/>
    <d v="2022-04-20T00:00:00"/>
    <x v="7"/>
    <s v="2022"/>
    <d v="2023-06-26T00:00:00"/>
    <x v="4"/>
    <n v="47"/>
    <x v="1"/>
    <x v="0"/>
    <s v="Smart TV"/>
    <s v="1 Month"/>
  </r>
  <r>
    <n v="246"/>
    <x v="1"/>
    <x v="4"/>
    <d v="2022-05-03T00:00:00"/>
    <x v="4"/>
    <s v="2022"/>
    <d v="2023-06-25T00:00:00"/>
    <x v="5"/>
    <n v="38"/>
    <x v="1"/>
    <x v="1"/>
    <s v="Smartphone"/>
    <s v="1 Month"/>
  </r>
  <r>
    <n v="247"/>
    <x v="0"/>
    <x v="2"/>
    <d v="2022-07-07T00:00:00"/>
    <x v="3"/>
    <s v="2022"/>
    <d v="2023-06-27T00:00:00"/>
    <x v="6"/>
    <n v="27"/>
    <x v="0"/>
    <x v="0"/>
    <s v="Smart TV"/>
    <s v="1 Month"/>
  </r>
  <r>
    <n v="248"/>
    <x v="2"/>
    <x v="3"/>
    <d v="2022-09-15T00:00:00"/>
    <x v="1"/>
    <s v="2022"/>
    <d v="2023-06-26T00:00:00"/>
    <x v="7"/>
    <n v="34"/>
    <x v="1"/>
    <x v="0"/>
    <s v="Smartphone"/>
    <s v="1 Month"/>
  </r>
  <r>
    <n v="249"/>
    <x v="2"/>
    <x v="5"/>
    <d v="2022-09-16T00:00:00"/>
    <x v="1"/>
    <s v="2022"/>
    <d v="2023-06-27T00:00:00"/>
    <x v="8"/>
    <n v="42"/>
    <x v="1"/>
    <x v="1"/>
    <s v="Smartphone"/>
    <s v="1 Month"/>
  </r>
  <r>
    <n v="250"/>
    <x v="0"/>
    <x v="5"/>
    <d v="2022-08-09T00:00:00"/>
    <x v="10"/>
    <s v="2022"/>
    <d v="2023-06-26T00:00:00"/>
    <x v="9"/>
    <n v="28"/>
    <x v="0"/>
    <x v="0"/>
    <s v="Laptop"/>
    <s v="1 Month"/>
  </r>
  <r>
    <n v="251"/>
    <x v="1"/>
    <x v="1"/>
    <d v="2022-06-25T00:00:00"/>
    <x v="11"/>
    <s v="2022"/>
    <d v="2023-06-27T00:00:00"/>
    <x v="0"/>
    <n v="30"/>
    <x v="1"/>
    <x v="0"/>
    <s v="Laptop"/>
    <s v="1 Month"/>
  </r>
  <r>
    <n v="252"/>
    <x v="0"/>
    <x v="4"/>
    <d v="2022-05-30T00:00:00"/>
    <x v="4"/>
    <s v="2022"/>
    <d v="2023-06-26T00:00:00"/>
    <x v="1"/>
    <n v="38"/>
    <x v="1"/>
    <x v="1"/>
    <s v="Smartphone"/>
    <s v="1 Month"/>
  </r>
  <r>
    <n v="253"/>
    <x v="2"/>
    <x v="1"/>
    <d v="2022-05-21T00:00:00"/>
    <x v="4"/>
    <s v="2022"/>
    <d v="2023-06-25T00:00:00"/>
    <x v="2"/>
    <n v="45"/>
    <x v="1"/>
    <x v="1"/>
    <s v="Tablet"/>
    <s v="1 Month"/>
  </r>
  <r>
    <n v="254"/>
    <x v="1"/>
    <x v="2"/>
    <d v="2022-05-20T00:00:00"/>
    <x v="4"/>
    <s v="2022"/>
    <d v="2023-06-27T00:00:00"/>
    <x v="3"/>
    <n v="48"/>
    <x v="1"/>
    <x v="1"/>
    <s v="Smart TV"/>
    <s v="1 Month"/>
  </r>
  <r>
    <n v="255"/>
    <x v="0"/>
    <x v="3"/>
    <d v="2022-05-20T00:00:00"/>
    <x v="4"/>
    <s v="2022"/>
    <d v="2023-06-26T00:00:00"/>
    <x v="4"/>
    <n v="46"/>
    <x v="1"/>
    <x v="1"/>
    <s v="Smart TV"/>
    <s v="1 Month"/>
  </r>
  <r>
    <n v="256"/>
    <x v="1"/>
    <x v="2"/>
    <d v="2022-05-30T00:00:00"/>
    <x v="4"/>
    <s v="2022"/>
    <d v="2023-06-26T00:00:00"/>
    <x v="5"/>
    <n v="34"/>
    <x v="1"/>
    <x v="0"/>
    <s v="Tablet"/>
    <s v="1 Month"/>
  </r>
  <r>
    <n v="257"/>
    <x v="0"/>
    <x v="3"/>
    <d v="2022-06-17T00:00:00"/>
    <x v="11"/>
    <s v="2022"/>
    <d v="2023-06-25T00:00:00"/>
    <x v="6"/>
    <n v="46"/>
    <x v="1"/>
    <x v="0"/>
    <s v="Laptop"/>
    <s v="1 Month"/>
  </r>
  <r>
    <n v="258"/>
    <x v="2"/>
    <x v="4"/>
    <d v="2022-07-16T00:00:00"/>
    <x v="3"/>
    <s v="2022"/>
    <d v="2023-06-28T00:00:00"/>
    <x v="7"/>
    <n v="41"/>
    <x v="1"/>
    <x v="1"/>
    <s v="Smartphone"/>
    <s v="1 Month"/>
  </r>
  <r>
    <n v="259"/>
    <x v="2"/>
    <x v="1"/>
    <d v="2022-08-05T00:00:00"/>
    <x v="10"/>
    <s v="2022"/>
    <d v="2023-06-26T00:00:00"/>
    <x v="8"/>
    <n v="28"/>
    <x v="0"/>
    <x v="0"/>
    <s v="Smartphone"/>
    <s v="1 Month"/>
  </r>
  <r>
    <n v="260"/>
    <x v="0"/>
    <x v="0"/>
    <d v="2022-07-17T00:00:00"/>
    <x v="3"/>
    <s v="2022"/>
    <d v="2023-06-26T00:00:00"/>
    <x v="9"/>
    <n v="27"/>
    <x v="0"/>
    <x v="1"/>
    <s v="Smartphone"/>
    <s v="1 Month"/>
  </r>
  <r>
    <n v="261"/>
    <x v="1"/>
    <x v="3"/>
    <d v="2022-07-04T00:00:00"/>
    <x v="3"/>
    <s v="2022"/>
    <d v="2023-06-25T00:00:00"/>
    <x v="0"/>
    <n v="27"/>
    <x v="0"/>
    <x v="1"/>
    <s v="Smart TV"/>
    <s v="1 Month"/>
  </r>
  <r>
    <n v="262"/>
    <x v="0"/>
    <x v="2"/>
    <d v="2022-07-13T00:00:00"/>
    <x v="3"/>
    <s v="2022"/>
    <d v="2023-06-26T00:00:00"/>
    <x v="1"/>
    <n v="28"/>
    <x v="0"/>
    <x v="1"/>
    <s v="Tablet"/>
    <s v="1 Month"/>
  </r>
  <r>
    <n v="263"/>
    <x v="2"/>
    <x v="1"/>
    <d v="2022-07-25T00:00:00"/>
    <x v="3"/>
    <s v="2022"/>
    <d v="2023-06-24T00:00:00"/>
    <x v="2"/>
    <n v="46"/>
    <x v="1"/>
    <x v="0"/>
    <s v="Smartphone"/>
    <s v="1 Month"/>
  </r>
  <r>
    <n v="264"/>
    <x v="1"/>
    <x v="0"/>
    <d v="2022-08-09T00:00:00"/>
    <x v="10"/>
    <s v="2022"/>
    <d v="2023-06-27T00:00:00"/>
    <x v="3"/>
    <n v="51"/>
    <x v="2"/>
    <x v="0"/>
    <s v="Smartphone"/>
    <s v="1 Month"/>
  </r>
  <r>
    <n v="265"/>
    <x v="0"/>
    <x v="4"/>
    <d v="2022-08-05T00:00:00"/>
    <x v="10"/>
    <s v="2022"/>
    <d v="2023-06-25T00:00:00"/>
    <x v="4"/>
    <n v="32"/>
    <x v="1"/>
    <x v="1"/>
    <s v="Smart TV"/>
    <s v="1 Month"/>
  </r>
  <r>
    <n v="266"/>
    <x v="1"/>
    <x v="0"/>
    <d v="2022-08-17T00:00:00"/>
    <x v="10"/>
    <s v="2022"/>
    <d v="2023-06-26T00:00:00"/>
    <x v="5"/>
    <n v="44"/>
    <x v="1"/>
    <x v="0"/>
    <s v="Tablet"/>
    <s v="1 Month"/>
  </r>
  <r>
    <n v="267"/>
    <x v="0"/>
    <x v="4"/>
    <d v="2022-09-08T00:00:00"/>
    <x v="1"/>
    <s v="2022"/>
    <d v="2023-06-27T00:00:00"/>
    <x v="6"/>
    <n v="44"/>
    <x v="1"/>
    <x v="1"/>
    <s v="Laptop"/>
    <s v="1 Month"/>
  </r>
  <r>
    <n v="268"/>
    <x v="2"/>
    <x v="3"/>
    <d v="2022-10-16T00:00:00"/>
    <x v="8"/>
    <s v="2022"/>
    <d v="2023-06-28T00:00:00"/>
    <x v="7"/>
    <n v="34"/>
    <x v="1"/>
    <x v="1"/>
    <s v="Smart TV"/>
    <s v="1 Month"/>
  </r>
  <r>
    <n v="269"/>
    <x v="2"/>
    <x v="3"/>
    <d v="2022-10-15T00:00:00"/>
    <x v="8"/>
    <s v="2022"/>
    <d v="2023-06-25T00:00:00"/>
    <x v="8"/>
    <n v="29"/>
    <x v="0"/>
    <x v="1"/>
    <s v="Laptop"/>
    <s v="1 Month"/>
  </r>
  <r>
    <n v="270"/>
    <x v="0"/>
    <x v="2"/>
    <d v="2022-09-04T00:00:00"/>
    <x v="1"/>
    <s v="2022"/>
    <d v="2023-06-25T00:00:00"/>
    <x v="9"/>
    <n v="47"/>
    <x v="1"/>
    <x v="0"/>
    <s v="Smart TV"/>
    <s v="1 Month"/>
  </r>
  <r>
    <n v="271"/>
    <x v="1"/>
    <x v="5"/>
    <d v="2022-08-20T00:00:00"/>
    <x v="10"/>
    <s v="2022"/>
    <d v="2023-06-26T00:00:00"/>
    <x v="0"/>
    <n v="41"/>
    <x v="1"/>
    <x v="0"/>
    <s v="Laptop"/>
    <s v="1 Month"/>
  </r>
  <r>
    <n v="272"/>
    <x v="0"/>
    <x v="0"/>
    <d v="2022-08-10T00:00:00"/>
    <x v="10"/>
    <s v="2022"/>
    <d v="2023-06-26T00:00:00"/>
    <x v="1"/>
    <n v="36"/>
    <x v="1"/>
    <x v="1"/>
    <s v="Smartphone"/>
    <s v="1 Month"/>
  </r>
  <r>
    <n v="273"/>
    <x v="2"/>
    <x v="2"/>
    <d v="2022-08-02T00:00:00"/>
    <x v="10"/>
    <s v="2022"/>
    <d v="2023-06-25T00:00:00"/>
    <x v="2"/>
    <n v="28"/>
    <x v="0"/>
    <x v="1"/>
    <s v="Laptop"/>
    <s v="1 Month"/>
  </r>
  <r>
    <n v="274"/>
    <x v="1"/>
    <x v="0"/>
    <d v="2022-08-01T00:00:00"/>
    <x v="10"/>
    <s v="2022"/>
    <d v="2023-06-24T00:00:00"/>
    <x v="3"/>
    <n v="27"/>
    <x v="0"/>
    <x v="1"/>
    <s v="Tablet"/>
    <s v="1 Month"/>
  </r>
  <r>
    <n v="275"/>
    <x v="0"/>
    <x v="1"/>
    <d v="2022-08-06T00:00:00"/>
    <x v="10"/>
    <s v="2022"/>
    <d v="2023-06-25T00:00:00"/>
    <x v="4"/>
    <n v="34"/>
    <x v="1"/>
    <x v="1"/>
    <s v="Laptop"/>
    <s v="1 Month"/>
  </r>
  <r>
    <n v="276"/>
    <x v="1"/>
    <x v="5"/>
    <d v="2022-08-09T00:00:00"/>
    <x v="10"/>
    <s v="2022"/>
    <d v="2023-06-25T00:00:00"/>
    <x v="5"/>
    <n v="34"/>
    <x v="1"/>
    <x v="1"/>
    <s v="Smart TV"/>
    <s v="1 Month"/>
  </r>
  <r>
    <n v="277"/>
    <x v="0"/>
    <x v="3"/>
    <d v="2022-09-12T00:00:00"/>
    <x v="1"/>
    <s v="2022"/>
    <d v="2023-06-26T00:00:00"/>
    <x v="6"/>
    <n v="37"/>
    <x v="1"/>
    <x v="1"/>
    <s v="Tablet"/>
    <s v="1 Month"/>
  </r>
  <r>
    <n v="278"/>
    <x v="2"/>
    <x v="5"/>
    <d v="2022-09-27T00:00:00"/>
    <x v="1"/>
    <s v="2022"/>
    <d v="2023-06-26T00:00:00"/>
    <x v="7"/>
    <n v="34"/>
    <x v="1"/>
    <x v="1"/>
    <s v="Laptop"/>
    <s v="1 Month"/>
  </r>
  <r>
    <n v="279"/>
    <x v="2"/>
    <x v="1"/>
    <d v="2022-11-12T00:00:00"/>
    <x v="9"/>
    <s v="2022"/>
    <d v="2023-06-24T00:00:00"/>
    <x v="8"/>
    <n v="50"/>
    <x v="2"/>
    <x v="1"/>
    <s v="Laptop"/>
    <s v="1 Month"/>
  </r>
  <r>
    <n v="280"/>
    <x v="0"/>
    <x v="2"/>
    <d v="2022-11-13T00:00:00"/>
    <x v="9"/>
    <s v="2022"/>
    <d v="2023-06-27T00:00:00"/>
    <x v="9"/>
    <n v="34"/>
    <x v="1"/>
    <x v="1"/>
    <s v="Laptop"/>
    <s v="1 Month"/>
  </r>
  <r>
    <n v="281"/>
    <x v="1"/>
    <x v="2"/>
    <d v="2022-11-02T00:00:00"/>
    <x v="9"/>
    <s v="2022"/>
    <d v="2023-06-28T00:00:00"/>
    <x v="0"/>
    <n v="33"/>
    <x v="1"/>
    <x v="1"/>
    <s v="Smart TV"/>
    <s v="1 Month"/>
  </r>
  <r>
    <n v="282"/>
    <x v="0"/>
    <x v="4"/>
    <d v="2022-10-30T00:00:00"/>
    <x v="8"/>
    <s v="2022"/>
    <d v="2023-06-25T00:00:00"/>
    <x v="1"/>
    <n v="33"/>
    <x v="1"/>
    <x v="0"/>
    <s v="Smart TV"/>
    <s v="1 Month"/>
  </r>
  <r>
    <n v="283"/>
    <x v="2"/>
    <x v="1"/>
    <d v="2022-06-30T00:00:00"/>
    <x v="11"/>
    <s v="2022"/>
    <d v="2023-06-26T00:00:00"/>
    <x v="2"/>
    <n v="46"/>
    <x v="1"/>
    <x v="0"/>
    <s v="Smartphone"/>
    <s v="1 Month"/>
  </r>
  <r>
    <n v="284"/>
    <x v="1"/>
    <x v="5"/>
    <d v="2022-08-04T00:00:00"/>
    <x v="10"/>
    <s v="2022"/>
    <d v="2023-06-28T00:00:00"/>
    <x v="3"/>
    <n v="39"/>
    <x v="1"/>
    <x v="1"/>
    <s v="Smartphone"/>
    <s v="1 Month"/>
  </r>
  <r>
    <n v="285"/>
    <x v="0"/>
    <x v="0"/>
    <d v="2022-09-01T00:00:00"/>
    <x v="1"/>
    <s v="2022"/>
    <d v="2023-06-27T00:00:00"/>
    <x v="4"/>
    <n v="42"/>
    <x v="1"/>
    <x v="1"/>
    <s v="Laptop"/>
    <s v="1 Month"/>
  </r>
  <r>
    <n v="286"/>
    <x v="1"/>
    <x v="5"/>
    <d v="2022-10-14T00:00:00"/>
    <x v="8"/>
    <s v="2022"/>
    <d v="2023-06-27T00:00:00"/>
    <x v="5"/>
    <n v="50"/>
    <x v="2"/>
    <x v="1"/>
    <s v="Laptop"/>
    <s v="1 Month"/>
  </r>
  <r>
    <n v="287"/>
    <x v="0"/>
    <x v="0"/>
    <d v="2022-10-16T00:00:00"/>
    <x v="8"/>
    <s v="2022"/>
    <d v="2023-06-26T00:00:00"/>
    <x v="6"/>
    <n v="43"/>
    <x v="1"/>
    <x v="0"/>
    <s v="Smartphone"/>
    <s v="1 Month"/>
  </r>
  <r>
    <n v="288"/>
    <x v="2"/>
    <x v="5"/>
    <d v="2022-10-20T00:00:00"/>
    <x v="8"/>
    <s v="2022"/>
    <d v="2023-06-28T00:00:00"/>
    <x v="7"/>
    <n v="51"/>
    <x v="2"/>
    <x v="0"/>
    <s v="Smart TV"/>
    <s v="1 Month"/>
  </r>
  <r>
    <n v="289"/>
    <x v="2"/>
    <x v="1"/>
    <d v="2022-11-20T00:00:00"/>
    <x v="9"/>
    <s v="2022"/>
    <d v="2023-06-25T00:00:00"/>
    <x v="8"/>
    <n v="34"/>
    <x v="1"/>
    <x v="1"/>
    <s v="Smart TV"/>
    <s v="1 Month"/>
  </r>
  <r>
    <n v="290"/>
    <x v="0"/>
    <x v="2"/>
    <d v="2022-11-25T00:00:00"/>
    <x v="9"/>
    <s v="2022"/>
    <d v="2023-06-30T00:00:00"/>
    <x v="9"/>
    <n v="48"/>
    <x v="1"/>
    <x v="0"/>
    <s v="Smartphone"/>
    <s v="1 Month"/>
  </r>
  <r>
    <n v="291"/>
    <x v="1"/>
    <x v="3"/>
    <d v="2022-12-04T00:00:00"/>
    <x v="6"/>
    <s v="2022"/>
    <d v="2023-06-27T00:00:00"/>
    <x v="0"/>
    <n v="29"/>
    <x v="0"/>
    <x v="1"/>
    <s v="Tablet"/>
    <s v="1 Month"/>
  </r>
  <r>
    <n v="292"/>
    <x v="0"/>
    <x v="4"/>
    <d v="2022-12-12T00:00:00"/>
    <x v="6"/>
    <s v="2022"/>
    <d v="2023-06-27T00:00:00"/>
    <x v="1"/>
    <n v="43"/>
    <x v="1"/>
    <x v="1"/>
    <s v="Laptop"/>
    <s v="1 Month"/>
  </r>
  <r>
    <n v="293"/>
    <x v="2"/>
    <x v="5"/>
    <d v="2022-12-09T00:00:00"/>
    <x v="6"/>
    <s v="2022"/>
    <d v="2023-06-25T00:00:00"/>
    <x v="2"/>
    <n v="39"/>
    <x v="1"/>
    <x v="1"/>
    <s v="Laptop"/>
    <s v="1 Month"/>
  </r>
  <r>
    <n v="294"/>
    <x v="1"/>
    <x v="0"/>
    <d v="2022-10-15T00:00:00"/>
    <x v="8"/>
    <s v="2022"/>
    <d v="2023-06-29T00:00:00"/>
    <x v="3"/>
    <n v="50"/>
    <x v="2"/>
    <x v="0"/>
    <s v="Laptop"/>
    <s v="1 Month"/>
  </r>
  <r>
    <n v="295"/>
    <x v="0"/>
    <x v="5"/>
    <d v="2022-10-03T00:00:00"/>
    <x v="8"/>
    <s v="2022"/>
    <d v="2023-06-27T00:00:00"/>
    <x v="4"/>
    <n v="45"/>
    <x v="1"/>
    <x v="0"/>
    <s v="Laptop"/>
    <s v="1 Month"/>
  </r>
  <r>
    <n v="296"/>
    <x v="0"/>
    <x v="2"/>
    <d v="2022-10-01T00:00:00"/>
    <x v="8"/>
    <s v="2022"/>
    <d v="2023-06-27T00:00:00"/>
    <x v="5"/>
    <n v="48"/>
    <x v="1"/>
    <x v="1"/>
    <s v="Tablet"/>
    <s v="1 Month"/>
  </r>
  <r>
    <n v="297"/>
    <x v="0"/>
    <x v="3"/>
    <d v="2022-11-02T00:00:00"/>
    <x v="9"/>
    <s v="2022"/>
    <d v="2023-06-24T00:00:00"/>
    <x v="6"/>
    <n v="40"/>
    <x v="1"/>
    <x v="0"/>
    <s v="Smartphone"/>
    <s v="1 Month"/>
  </r>
  <r>
    <n v="298"/>
    <x v="2"/>
    <x v="5"/>
    <d v="2022-11-03T00:00:00"/>
    <x v="9"/>
    <s v="2022"/>
    <d v="2023-06-27T00:00:00"/>
    <x v="7"/>
    <n v="41"/>
    <x v="1"/>
    <x v="0"/>
    <s v="Tablet"/>
    <s v="1 Month"/>
  </r>
  <r>
    <n v="299"/>
    <x v="1"/>
    <x v="0"/>
    <d v="2022-10-30T00:00:00"/>
    <x v="8"/>
    <s v="2022"/>
    <d v="2023-06-27T00:00:00"/>
    <x v="8"/>
    <n v="27"/>
    <x v="0"/>
    <x v="0"/>
    <s v="Smartphone"/>
    <s v="1 Month"/>
  </r>
  <r>
    <n v="300"/>
    <x v="0"/>
    <x v="4"/>
    <d v="2022-10-30T00:00:00"/>
    <x v="8"/>
    <s v="2022"/>
    <d v="2023-06-28T00:00:00"/>
    <x v="9"/>
    <n v="36"/>
    <x v="1"/>
    <x v="0"/>
    <s v="Laptop"/>
    <s v="1 Month"/>
  </r>
  <r>
    <n v="301"/>
    <x v="0"/>
    <x v="0"/>
    <d v="2022-09-27T00:00:00"/>
    <x v="1"/>
    <s v="2022"/>
    <d v="2023-06-24T00:00:00"/>
    <x v="0"/>
    <n v="36"/>
    <x v="1"/>
    <x v="1"/>
    <s v="Laptop"/>
    <s v="1 Month"/>
  </r>
  <r>
    <n v="302"/>
    <x v="1"/>
    <x v="4"/>
    <d v="2022-09-14T00:00:00"/>
    <x v="1"/>
    <s v="2022"/>
    <d v="2023-06-27T00:00:00"/>
    <x v="1"/>
    <n v="44"/>
    <x v="1"/>
    <x v="0"/>
    <s v="Tablet"/>
    <s v="1 Month"/>
  </r>
  <r>
    <n v="303"/>
    <x v="2"/>
    <x v="2"/>
    <d v="2022-06-11T00:00:00"/>
    <x v="11"/>
    <s v="2022"/>
    <d v="2023-06-26T00:00:00"/>
    <x v="2"/>
    <n v="45"/>
    <x v="1"/>
    <x v="0"/>
    <s v="Tablet"/>
    <s v="1 Month"/>
  </r>
  <r>
    <n v="304"/>
    <x v="2"/>
    <x v="2"/>
    <d v="2022-06-11T00:00:00"/>
    <x v="11"/>
    <s v="2022"/>
    <d v="2023-06-29T00:00:00"/>
    <x v="3"/>
    <n v="33"/>
    <x v="1"/>
    <x v="1"/>
    <s v="Smartphone"/>
    <s v="1 Month"/>
  </r>
  <r>
    <n v="305"/>
    <x v="0"/>
    <x v="3"/>
    <d v="2022-05-24T00:00:00"/>
    <x v="4"/>
    <s v="2022"/>
    <d v="2023-06-26T00:00:00"/>
    <x v="4"/>
    <n v="47"/>
    <x v="1"/>
    <x v="0"/>
    <s v="Smart TV"/>
    <s v="1 Month"/>
  </r>
  <r>
    <n v="306"/>
    <x v="1"/>
    <x v="3"/>
    <d v="2022-07-06T00:00:00"/>
    <x v="3"/>
    <s v="2022"/>
    <d v="2023-06-27T00:00:00"/>
    <x v="5"/>
    <n v="45"/>
    <x v="1"/>
    <x v="0"/>
    <s v="Tablet"/>
    <s v="1 Month"/>
  </r>
  <r>
    <n v="307"/>
    <x v="2"/>
    <x v="4"/>
    <d v="2022-07-08T00:00:00"/>
    <x v="3"/>
    <s v="2022"/>
    <d v="2023-06-28T00:00:00"/>
    <x v="6"/>
    <n v="29"/>
    <x v="0"/>
    <x v="1"/>
    <s v="Smart TV"/>
    <s v="1 Month"/>
  </r>
  <r>
    <n v="308"/>
    <x v="0"/>
    <x v="3"/>
    <d v="2022-10-27T00:00:00"/>
    <x v="8"/>
    <s v="2022"/>
    <d v="2023-06-27T00:00:00"/>
    <x v="7"/>
    <n v="31"/>
    <x v="1"/>
    <x v="0"/>
    <s v="Smart TV"/>
    <s v="1 Month"/>
  </r>
  <r>
    <n v="309"/>
    <x v="2"/>
    <x v="4"/>
    <d v="2022-08-09T00:00:00"/>
    <x v="10"/>
    <s v="2022"/>
    <d v="2023-06-28T00:00:00"/>
    <x v="8"/>
    <n v="31"/>
    <x v="1"/>
    <x v="0"/>
    <s v="Smartphone"/>
    <s v="1 Month"/>
  </r>
  <r>
    <n v="310"/>
    <x v="1"/>
    <x v="1"/>
    <d v="2022-06-14T00:00:00"/>
    <x v="11"/>
    <s v="2022"/>
    <d v="2023-06-26T00:00:00"/>
    <x v="9"/>
    <n v="49"/>
    <x v="1"/>
    <x v="1"/>
    <s v="Smartphone"/>
    <s v="1 Month"/>
  </r>
  <r>
    <n v="311"/>
    <x v="0"/>
    <x v="1"/>
    <d v="2022-06-07T00:00:00"/>
    <x v="11"/>
    <s v="2022"/>
    <d v="2023-06-27T00:00:00"/>
    <x v="0"/>
    <n v="29"/>
    <x v="0"/>
    <x v="1"/>
    <s v="Smartphone"/>
    <s v="1 Month"/>
  </r>
  <r>
    <n v="312"/>
    <x v="1"/>
    <x v="2"/>
    <d v="2022-05-27T00:00:00"/>
    <x v="4"/>
    <s v="2022"/>
    <d v="2023-06-26T00:00:00"/>
    <x v="1"/>
    <n v="50"/>
    <x v="2"/>
    <x v="0"/>
    <s v="Laptop"/>
    <s v="1 Month"/>
  </r>
  <r>
    <n v="313"/>
    <x v="2"/>
    <x v="3"/>
    <d v="2022-05-27T00:00:00"/>
    <x v="4"/>
    <s v="2022"/>
    <d v="2023-06-27T00:00:00"/>
    <x v="2"/>
    <n v="36"/>
    <x v="1"/>
    <x v="1"/>
    <s v="Laptop"/>
    <s v="1 Month"/>
  </r>
  <r>
    <n v="314"/>
    <x v="0"/>
    <x v="0"/>
    <d v="2022-04-21T00:00:00"/>
    <x v="7"/>
    <s v="2022"/>
    <d v="2023-06-26T00:00:00"/>
    <x v="3"/>
    <n v="28"/>
    <x v="0"/>
    <x v="0"/>
    <s v="Laptop"/>
    <s v="1 Month"/>
  </r>
  <r>
    <n v="315"/>
    <x v="2"/>
    <x v="1"/>
    <d v="2022-04-28T00:00:00"/>
    <x v="7"/>
    <s v="2022"/>
    <d v="2023-06-27T00:00:00"/>
    <x v="4"/>
    <n v="47"/>
    <x v="1"/>
    <x v="1"/>
    <s v="Smart TV"/>
    <s v="1 Month"/>
  </r>
  <r>
    <n v="316"/>
    <x v="1"/>
    <x v="2"/>
    <d v="2022-05-27T00:00:00"/>
    <x v="4"/>
    <s v="2022"/>
    <d v="2023-06-25T00:00:00"/>
    <x v="5"/>
    <n v="50"/>
    <x v="2"/>
    <x v="1"/>
    <s v="Laptop"/>
    <s v="1 Month"/>
  </r>
  <r>
    <n v="317"/>
    <x v="0"/>
    <x v="1"/>
    <d v="2022-08-25T00:00:00"/>
    <x v="10"/>
    <s v="2022"/>
    <d v="2023-06-28T00:00:00"/>
    <x v="6"/>
    <n v="44"/>
    <x v="1"/>
    <x v="1"/>
    <s v="Tablet"/>
    <s v="1 Month"/>
  </r>
  <r>
    <n v="318"/>
    <x v="2"/>
    <x v="0"/>
    <d v="2022-09-02T00:00:00"/>
    <x v="1"/>
    <s v="2022"/>
    <d v="2023-06-27T00:00:00"/>
    <x v="7"/>
    <n v="39"/>
    <x v="1"/>
    <x v="1"/>
    <s v="Laptop"/>
    <s v="1 Month"/>
  </r>
  <r>
    <n v="319"/>
    <x v="1"/>
    <x v="5"/>
    <d v="2022-08-22T00:00:00"/>
    <x v="10"/>
    <s v="2022"/>
    <d v="2023-06-26T00:00:00"/>
    <x v="8"/>
    <n v="32"/>
    <x v="1"/>
    <x v="1"/>
    <s v="Smartphone"/>
    <s v="1 Month"/>
  </r>
  <r>
    <n v="320"/>
    <x v="0"/>
    <x v="1"/>
    <d v="2022-08-02T00:00:00"/>
    <x v="10"/>
    <s v="2022"/>
    <d v="2023-06-27T00:00:00"/>
    <x v="9"/>
    <n v="30"/>
    <x v="1"/>
    <x v="1"/>
    <s v="Laptop"/>
    <s v="1 Month"/>
  </r>
  <r>
    <n v="321"/>
    <x v="1"/>
    <x v="2"/>
    <d v="2022-06-22T00:00:00"/>
    <x v="11"/>
    <s v="2022"/>
    <d v="2023-06-27T00:00:00"/>
    <x v="0"/>
    <n v="33"/>
    <x v="1"/>
    <x v="1"/>
    <s v="Smartphone"/>
    <s v="1 Month"/>
  </r>
  <r>
    <n v="322"/>
    <x v="0"/>
    <x v="1"/>
    <d v="2022-06-04T00:00:00"/>
    <x v="11"/>
    <s v="2022"/>
    <d v="2023-06-27T00:00:00"/>
    <x v="1"/>
    <n v="44"/>
    <x v="1"/>
    <x v="0"/>
    <s v="Smartphone"/>
    <s v="1 Month"/>
  </r>
  <r>
    <n v="323"/>
    <x v="2"/>
    <x v="5"/>
    <d v="2022-05-31T00:00:00"/>
    <x v="4"/>
    <s v="2022"/>
    <d v="2023-06-26T00:00:00"/>
    <x v="2"/>
    <n v="40"/>
    <x v="1"/>
    <x v="0"/>
    <s v="Smartphone"/>
    <s v="1 Month"/>
  </r>
  <r>
    <n v="324"/>
    <x v="2"/>
    <x v="1"/>
    <d v="2022-05-22T00:00:00"/>
    <x v="4"/>
    <s v="2022"/>
    <d v="2023-06-27T00:00:00"/>
    <x v="3"/>
    <n v="32"/>
    <x v="1"/>
    <x v="0"/>
    <s v="Tablet"/>
    <s v="1 Month"/>
  </r>
  <r>
    <n v="325"/>
    <x v="0"/>
    <x v="3"/>
    <d v="2022-05-29T00:00:00"/>
    <x v="4"/>
    <s v="2022"/>
    <d v="2023-06-27T00:00:00"/>
    <x v="4"/>
    <n v="32"/>
    <x v="1"/>
    <x v="0"/>
    <s v="Tablet"/>
    <s v="1 Month"/>
  </r>
  <r>
    <n v="326"/>
    <x v="1"/>
    <x v="4"/>
    <d v="2022-06-11T00:00:00"/>
    <x v="11"/>
    <s v="2022"/>
    <d v="2023-06-27T00:00:00"/>
    <x v="5"/>
    <n v="30"/>
    <x v="1"/>
    <x v="0"/>
    <s v="Smartphone"/>
    <s v="1 Month"/>
  </r>
  <r>
    <n v="327"/>
    <x v="0"/>
    <x v="2"/>
    <d v="2022-07-06T00:00:00"/>
    <x v="3"/>
    <s v="2022"/>
    <d v="2023-06-26T00:00:00"/>
    <x v="6"/>
    <n v="32"/>
    <x v="1"/>
    <x v="1"/>
    <s v="Smartphone"/>
    <s v="1 Month"/>
  </r>
  <r>
    <n v="328"/>
    <x v="2"/>
    <x v="2"/>
    <d v="2022-07-26T00:00:00"/>
    <x v="3"/>
    <s v="2022"/>
    <d v="2023-06-27T00:00:00"/>
    <x v="7"/>
    <n v="45"/>
    <x v="1"/>
    <x v="1"/>
    <s v="Tablet"/>
    <s v="1 Month"/>
  </r>
  <r>
    <n v="329"/>
    <x v="1"/>
    <x v="4"/>
    <d v="2022-07-22T00:00:00"/>
    <x v="3"/>
    <s v="2022"/>
    <d v="2023-06-25T00:00:00"/>
    <x v="8"/>
    <n v="35"/>
    <x v="1"/>
    <x v="1"/>
    <s v="Smart TV"/>
    <s v="1 Month"/>
  </r>
  <r>
    <n v="330"/>
    <x v="0"/>
    <x v="0"/>
    <d v="2022-07-06T00:00:00"/>
    <x v="3"/>
    <s v="2022"/>
    <d v="2023-06-26T00:00:00"/>
    <x v="9"/>
    <n v="40"/>
    <x v="1"/>
    <x v="1"/>
    <s v="Smart TV"/>
    <s v="1 Month"/>
  </r>
  <r>
    <n v="331"/>
    <x v="1"/>
    <x v="5"/>
    <d v="2022-07-08T00:00:00"/>
    <x v="3"/>
    <s v="2022"/>
    <d v="2023-06-26T00:00:00"/>
    <x v="0"/>
    <n v="29"/>
    <x v="0"/>
    <x v="1"/>
    <s v="Tablet"/>
    <s v="1 Month"/>
  </r>
  <r>
    <n v="332"/>
    <x v="0"/>
    <x v="5"/>
    <d v="2022-07-22T00:00:00"/>
    <x v="3"/>
    <s v="2022"/>
    <d v="2023-06-26T00:00:00"/>
    <x v="1"/>
    <n v="31"/>
    <x v="1"/>
    <x v="0"/>
    <s v="Tablet"/>
    <s v="1 Month"/>
  </r>
  <r>
    <n v="333"/>
    <x v="2"/>
    <x v="1"/>
    <d v="2022-07-24T00:00:00"/>
    <x v="3"/>
    <s v="2022"/>
    <d v="2023-06-27T00:00:00"/>
    <x v="2"/>
    <n v="43"/>
    <x v="1"/>
    <x v="1"/>
    <s v="Smart TV"/>
    <s v="1 Month"/>
  </r>
  <r>
    <n v="334"/>
    <x v="2"/>
    <x v="4"/>
    <d v="2022-07-28T00:00:00"/>
    <x v="3"/>
    <s v="2022"/>
    <d v="2023-06-28T00:00:00"/>
    <x v="3"/>
    <n v="34"/>
    <x v="1"/>
    <x v="0"/>
    <s v="Smart TV"/>
    <s v="1 Month"/>
  </r>
  <r>
    <n v="335"/>
    <x v="0"/>
    <x v="0"/>
    <d v="2022-08-11T00:00:00"/>
    <x v="10"/>
    <s v="2022"/>
    <d v="2023-06-25T00:00:00"/>
    <x v="4"/>
    <n v="47"/>
    <x v="1"/>
    <x v="1"/>
    <s v="Tablet"/>
    <s v="1 Month"/>
  </r>
  <r>
    <n v="336"/>
    <x v="1"/>
    <x v="2"/>
    <d v="2022-09-02T00:00:00"/>
    <x v="1"/>
    <s v="2022"/>
    <d v="2023-06-26T00:00:00"/>
    <x v="5"/>
    <n v="35"/>
    <x v="1"/>
    <x v="0"/>
    <s v="Laptop"/>
    <s v="1 Month"/>
  </r>
  <r>
    <n v="337"/>
    <x v="0"/>
    <x v="3"/>
    <d v="2022-10-11T00:00:00"/>
    <x v="8"/>
    <s v="2022"/>
    <d v="2023-06-27T00:00:00"/>
    <x v="6"/>
    <n v="36"/>
    <x v="1"/>
    <x v="0"/>
    <s v="Laptop"/>
    <s v="1 Month"/>
  </r>
  <r>
    <n v="338"/>
    <x v="2"/>
    <x v="2"/>
    <d v="2022-10-15T00:00:00"/>
    <x v="8"/>
    <s v="2022"/>
    <d v="2023-06-27T00:00:00"/>
    <x v="7"/>
    <n v="33"/>
    <x v="1"/>
    <x v="0"/>
    <s v="Tablet"/>
    <s v="1 Month"/>
  </r>
  <r>
    <n v="339"/>
    <x v="1"/>
    <x v="3"/>
    <d v="2022-10-05T00:00:00"/>
    <x v="8"/>
    <s v="2022"/>
    <d v="2023-06-25T00:00:00"/>
    <x v="8"/>
    <n v="30"/>
    <x v="1"/>
    <x v="1"/>
    <s v="Laptop"/>
    <s v="1 Month"/>
  </r>
  <r>
    <n v="340"/>
    <x v="0"/>
    <x v="5"/>
    <d v="2022-09-13T00:00:00"/>
    <x v="1"/>
    <s v="2022"/>
    <d v="2023-06-25T00:00:00"/>
    <x v="9"/>
    <n v="44"/>
    <x v="1"/>
    <x v="1"/>
    <s v="Smartphone"/>
    <s v="1 Month"/>
  </r>
  <r>
    <n v="341"/>
    <x v="1"/>
    <x v="3"/>
    <d v="2022-08-24T00:00:00"/>
    <x v="10"/>
    <s v="2022"/>
    <d v="2023-06-26T00:00:00"/>
    <x v="0"/>
    <n v="44"/>
    <x v="1"/>
    <x v="1"/>
    <s v="Laptop"/>
    <s v="1 Month"/>
  </r>
  <r>
    <n v="342"/>
    <x v="0"/>
    <x v="4"/>
    <d v="2022-08-09T00:00:00"/>
    <x v="10"/>
    <s v="2022"/>
    <d v="2023-06-26T00:00:00"/>
    <x v="1"/>
    <n v="41"/>
    <x v="1"/>
    <x v="1"/>
    <s v="Laptop"/>
    <s v="1 Month"/>
  </r>
  <r>
    <n v="343"/>
    <x v="2"/>
    <x v="3"/>
    <d v="2022-08-06T00:00:00"/>
    <x v="10"/>
    <s v="2022"/>
    <d v="2023-06-25T00:00:00"/>
    <x v="2"/>
    <n v="46"/>
    <x v="1"/>
    <x v="0"/>
    <s v="Smart TV"/>
    <s v="1 Month"/>
  </r>
  <r>
    <n v="344"/>
    <x v="2"/>
    <x v="3"/>
    <d v="2022-08-07T00:00:00"/>
    <x v="10"/>
    <s v="2022"/>
    <d v="2023-06-26T00:00:00"/>
    <x v="3"/>
    <n v="42"/>
    <x v="1"/>
    <x v="1"/>
    <s v="Smartphone"/>
    <s v="1 Month"/>
  </r>
  <r>
    <n v="345"/>
    <x v="0"/>
    <x v="0"/>
    <d v="2022-08-08T00:00:00"/>
    <x v="10"/>
    <s v="2022"/>
    <d v="2023-06-25T00:00:00"/>
    <x v="4"/>
    <n v="48"/>
    <x v="1"/>
    <x v="1"/>
    <s v="Smart TV"/>
    <s v="1 Month"/>
  </r>
  <r>
    <n v="346"/>
    <x v="1"/>
    <x v="1"/>
    <d v="2022-08-31T00:00:00"/>
    <x v="10"/>
    <s v="2022"/>
    <d v="2023-06-26T00:00:00"/>
    <x v="5"/>
    <n v="37"/>
    <x v="1"/>
    <x v="0"/>
    <s v="Tablet"/>
    <s v="1 Month"/>
  </r>
  <r>
    <n v="347"/>
    <x v="0"/>
    <x v="5"/>
    <d v="2022-09-21T00:00:00"/>
    <x v="1"/>
    <s v="2022"/>
    <d v="2023-06-28T00:00:00"/>
    <x v="6"/>
    <n v="29"/>
    <x v="0"/>
    <x v="0"/>
    <s v="Smartphone"/>
    <s v="1 Month"/>
  </r>
  <r>
    <n v="348"/>
    <x v="2"/>
    <x v="5"/>
    <d v="2022-10-05T00:00:00"/>
    <x v="8"/>
    <s v="2022"/>
    <d v="2023-06-26T00:00:00"/>
    <x v="7"/>
    <n v="30"/>
    <x v="1"/>
    <x v="0"/>
    <s v="Smart TV"/>
    <s v="1 Month"/>
  </r>
  <r>
    <n v="349"/>
    <x v="1"/>
    <x v="5"/>
    <d v="2022-11-02T00:00:00"/>
    <x v="9"/>
    <s v="2022"/>
    <d v="2023-06-26T00:00:00"/>
    <x v="8"/>
    <n v="28"/>
    <x v="0"/>
    <x v="0"/>
    <s v="Smartphone"/>
    <s v="1 Month"/>
  </r>
  <r>
    <n v="350"/>
    <x v="0"/>
    <x v="0"/>
    <d v="2022-11-02T00:00:00"/>
    <x v="9"/>
    <s v="2022"/>
    <d v="2023-06-28T00:00:00"/>
    <x v="9"/>
    <n v="44"/>
    <x v="1"/>
    <x v="1"/>
    <s v="Smartphone"/>
    <s v="1 Month"/>
  </r>
  <r>
    <n v="351"/>
    <x v="1"/>
    <x v="4"/>
    <d v="2022-11-02T00:00:00"/>
    <x v="9"/>
    <s v="2022"/>
    <d v="2023-06-28T00:00:00"/>
    <x v="0"/>
    <n v="34"/>
    <x v="1"/>
    <x v="1"/>
    <s v="Smart TV"/>
    <s v="1 Month"/>
  </r>
  <r>
    <n v="352"/>
    <x v="0"/>
    <x v="0"/>
    <d v="2022-09-20T00:00:00"/>
    <x v="1"/>
    <s v="2022"/>
    <d v="2023-06-26T00:00:00"/>
    <x v="1"/>
    <n v="38"/>
    <x v="1"/>
    <x v="0"/>
    <s v="Laptop"/>
    <s v="1 Month"/>
  </r>
  <r>
    <n v="353"/>
    <x v="2"/>
    <x v="5"/>
    <d v="2022-08-10T00:00:00"/>
    <x v="10"/>
    <s v="2022"/>
    <d v="2023-06-26T00:00:00"/>
    <x v="2"/>
    <n v="34"/>
    <x v="1"/>
    <x v="1"/>
    <s v="Smartphone"/>
    <s v="1 Month"/>
  </r>
  <r>
    <n v="354"/>
    <x v="2"/>
    <x v="0"/>
    <d v="2022-08-16T00:00:00"/>
    <x v="10"/>
    <s v="2022"/>
    <d v="2023-06-28T00:00:00"/>
    <x v="3"/>
    <n v="40"/>
    <x v="1"/>
    <x v="1"/>
    <s v="Laptop"/>
    <s v="1 Month"/>
  </r>
  <r>
    <n v="355"/>
    <x v="0"/>
    <x v="1"/>
    <d v="2022-10-12T00:00:00"/>
    <x v="8"/>
    <s v="2022"/>
    <d v="2023-06-27T00:00:00"/>
    <x v="4"/>
    <n v="32"/>
    <x v="1"/>
    <x v="1"/>
    <s v="Tablet"/>
    <s v="1 Month"/>
  </r>
  <r>
    <n v="356"/>
    <x v="1"/>
    <x v="4"/>
    <d v="2022-10-14T00:00:00"/>
    <x v="8"/>
    <s v="2022"/>
    <d v="2023-06-30T00:00:00"/>
    <x v="5"/>
    <n v="38"/>
    <x v="1"/>
    <x v="0"/>
    <s v="Smart TV"/>
    <s v="1 Month"/>
  </r>
  <r>
    <n v="357"/>
    <x v="0"/>
    <x v="1"/>
    <d v="2022-10-18T00:00:00"/>
    <x v="8"/>
    <s v="2022"/>
    <d v="2023-06-26T00:00:00"/>
    <x v="6"/>
    <n v="39"/>
    <x v="1"/>
    <x v="0"/>
    <s v="Smartphone"/>
    <s v="1 Month"/>
  </r>
  <r>
    <n v="358"/>
    <x v="2"/>
    <x v="2"/>
    <d v="2022-11-11T00:00:00"/>
    <x v="9"/>
    <s v="2022"/>
    <d v="2023-06-28T00:00:00"/>
    <x v="7"/>
    <n v="34"/>
    <x v="1"/>
    <x v="1"/>
    <s v="Smart TV"/>
    <s v="1 Month"/>
  </r>
  <r>
    <n v="359"/>
    <x v="1"/>
    <x v="4"/>
    <d v="2022-11-20T00:00:00"/>
    <x v="9"/>
    <s v="2022"/>
    <d v="2023-06-26T00:00:00"/>
    <x v="8"/>
    <n v="41"/>
    <x v="1"/>
    <x v="0"/>
    <s v="Smartphone"/>
    <s v="1 Month"/>
  </r>
  <r>
    <n v="360"/>
    <x v="0"/>
    <x v="1"/>
    <d v="2022-11-21T00:00:00"/>
    <x v="9"/>
    <s v="2022"/>
    <d v="2023-06-30T00:00:00"/>
    <x v="9"/>
    <n v="43"/>
    <x v="1"/>
    <x v="1"/>
    <s v="Tablet"/>
    <s v="1 Month"/>
  </r>
  <r>
    <n v="361"/>
    <x v="1"/>
    <x v="2"/>
    <d v="2022-11-25T00:00:00"/>
    <x v="9"/>
    <s v="2022"/>
    <d v="2023-06-28T00:00:00"/>
    <x v="0"/>
    <n v="36"/>
    <x v="1"/>
    <x v="1"/>
    <s v="Laptop"/>
    <s v="1 Month"/>
  </r>
  <r>
    <n v="362"/>
    <x v="0"/>
    <x v="4"/>
    <d v="2022-12-08T00:00:00"/>
    <x v="6"/>
    <s v="2022"/>
    <d v="2023-06-27T00:00:00"/>
    <x v="1"/>
    <n v="31"/>
    <x v="1"/>
    <x v="0"/>
    <s v="Laptop"/>
    <s v="1 Month"/>
  </r>
  <r>
    <n v="363"/>
    <x v="2"/>
    <x v="2"/>
    <d v="2022-11-01T00:00:00"/>
    <x v="9"/>
    <s v="2022"/>
    <d v="2023-06-25T00:00:00"/>
    <x v="2"/>
    <n v="47"/>
    <x v="1"/>
    <x v="1"/>
    <s v="Smart TV"/>
    <s v="1 Month"/>
  </r>
  <r>
    <n v="364"/>
    <x v="2"/>
    <x v="5"/>
    <d v="2022-10-12T00:00:00"/>
    <x v="8"/>
    <s v="2022"/>
    <d v="2023-06-29T00:00:00"/>
    <x v="3"/>
    <n v="48"/>
    <x v="1"/>
    <x v="0"/>
    <s v="Smart TV"/>
    <s v="1 Month"/>
  </r>
  <r>
    <n v="365"/>
    <x v="0"/>
    <x v="4"/>
    <d v="2022-10-13T00:00:00"/>
    <x v="8"/>
    <s v="2022"/>
    <d v="2023-06-27T00:00:00"/>
    <x v="4"/>
    <n v="36"/>
    <x v="1"/>
    <x v="0"/>
    <s v="Laptop"/>
    <s v="1 Month"/>
  </r>
  <r>
    <n v="366"/>
    <x v="1"/>
    <x v="2"/>
    <d v="2022-10-17T00:00:00"/>
    <x v="8"/>
    <s v="2022"/>
    <d v="2023-06-29T00:00:00"/>
    <x v="5"/>
    <n v="41"/>
    <x v="1"/>
    <x v="0"/>
    <s v="Smart TV"/>
    <s v="1 Month"/>
  </r>
  <r>
    <n v="367"/>
    <x v="0"/>
    <x v="3"/>
    <d v="2022-10-23T00:00:00"/>
    <x v="8"/>
    <s v="2022"/>
    <d v="2023-06-25T00:00:00"/>
    <x v="6"/>
    <n v="32"/>
    <x v="1"/>
    <x v="0"/>
    <s v="Laptop"/>
    <s v="1 Month"/>
  </r>
  <r>
    <n v="368"/>
    <x v="2"/>
    <x v="3"/>
    <d v="2022-10-24T00:00:00"/>
    <x v="8"/>
    <s v="2022"/>
    <d v="2023-06-28T00:00:00"/>
    <x v="7"/>
    <n v="28"/>
    <x v="0"/>
    <x v="0"/>
    <s v="Smartphone"/>
    <s v="1 Month"/>
  </r>
  <r>
    <n v="369"/>
    <x v="1"/>
    <x v="2"/>
    <d v="2022-10-25T00:00:00"/>
    <x v="8"/>
    <s v="2022"/>
    <d v="2023-06-27T00:00:00"/>
    <x v="8"/>
    <n v="46"/>
    <x v="1"/>
    <x v="1"/>
    <s v="Smartphone"/>
    <s v="1 Month"/>
  </r>
  <r>
    <n v="370"/>
    <x v="0"/>
    <x v="4"/>
    <d v="2022-10-22T00:00:00"/>
    <x v="8"/>
    <s v="2022"/>
    <d v="2023-06-29T00:00:00"/>
    <x v="9"/>
    <n v="46"/>
    <x v="1"/>
    <x v="1"/>
    <s v="Smartphone"/>
    <s v="1 Month"/>
  </r>
  <r>
    <n v="371"/>
    <x v="0"/>
    <x v="4"/>
    <d v="2022-09-30T00:00:00"/>
    <x v="1"/>
    <s v="2022"/>
    <d v="2023-06-25T00:00:00"/>
    <x v="0"/>
    <n v="47"/>
    <x v="1"/>
    <x v="0"/>
    <s v="Tablet"/>
    <s v="1 Month"/>
  </r>
  <r>
    <n v="372"/>
    <x v="0"/>
    <x v="4"/>
    <d v="2022-09-06T00:00:00"/>
    <x v="1"/>
    <s v="2022"/>
    <d v="2023-06-27T00:00:00"/>
    <x v="1"/>
    <n v="31"/>
    <x v="1"/>
    <x v="1"/>
    <s v="Tablet"/>
    <s v="1 Month"/>
  </r>
  <r>
    <n v="373"/>
    <x v="2"/>
    <x v="0"/>
    <d v="2022-06-18T00:00:00"/>
    <x v="11"/>
    <s v="2022"/>
    <d v="2023-06-26T00:00:00"/>
    <x v="2"/>
    <n v="44"/>
    <x v="1"/>
    <x v="1"/>
    <s v="Tablet"/>
    <s v="1 Month"/>
  </r>
  <r>
    <n v="374"/>
    <x v="1"/>
    <x v="0"/>
    <d v="2022-06-12T00:00:00"/>
    <x v="11"/>
    <s v="2022"/>
    <d v="2023-06-28T00:00:00"/>
    <x v="3"/>
    <n v="39"/>
    <x v="1"/>
    <x v="1"/>
    <s v="Laptop"/>
    <s v="1 Month"/>
  </r>
  <r>
    <n v="375"/>
    <x v="0"/>
    <x v="5"/>
    <d v="2022-06-17T00:00:00"/>
    <x v="11"/>
    <s v="2022"/>
    <d v="2023-06-28T00:00:00"/>
    <x v="4"/>
    <n v="44"/>
    <x v="1"/>
    <x v="1"/>
    <s v="Laptop"/>
    <s v="1 Month"/>
  </r>
  <r>
    <n v="376"/>
    <x v="0"/>
    <x v="2"/>
    <d v="2022-06-20T00:00:00"/>
    <x v="11"/>
    <s v="2022"/>
    <d v="2023-06-27T00:00:00"/>
    <x v="5"/>
    <n v="39"/>
    <x v="1"/>
    <x v="1"/>
    <s v="Smartphone"/>
    <s v="1 Month"/>
  </r>
  <r>
    <n v="377"/>
    <x v="1"/>
    <x v="2"/>
    <d v="2022-08-27T00:00:00"/>
    <x v="10"/>
    <s v="2022"/>
    <d v="2023-06-28T00:00:00"/>
    <x v="6"/>
    <n v="37"/>
    <x v="1"/>
    <x v="0"/>
    <s v="Laptop"/>
    <s v="1 Month"/>
  </r>
  <r>
    <n v="378"/>
    <x v="2"/>
    <x v="5"/>
    <d v="2022-08-13T00:00:00"/>
    <x v="10"/>
    <s v="2022"/>
    <d v="2023-06-27T00:00:00"/>
    <x v="7"/>
    <n v="47"/>
    <x v="1"/>
    <x v="1"/>
    <s v="Laptop"/>
    <s v="1 Month"/>
  </r>
  <r>
    <n v="379"/>
    <x v="2"/>
    <x v="0"/>
    <d v="2022-08-12T00:00:00"/>
    <x v="10"/>
    <s v="2022"/>
    <d v="2023-06-28T00:00:00"/>
    <x v="8"/>
    <n v="46"/>
    <x v="1"/>
    <x v="1"/>
    <s v="Smart TV"/>
    <s v="1 Month"/>
  </r>
  <r>
    <n v="380"/>
    <x v="0"/>
    <x v="1"/>
    <d v="2022-08-05T00:00:00"/>
    <x v="10"/>
    <s v="2022"/>
    <d v="2023-06-27T00:00:00"/>
    <x v="9"/>
    <n v="27"/>
    <x v="0"/>
    <x v="1"/>
    <s v="Smart TV"/>
    <s v="1 Month"/>
  </r>
  <r>
    <n v="381"/>
    <x v="1"/>
    <x v="0"/>
    <d v="2022-07-14T00:00:00"/>
    <x v="3"/>
    <s v="2022"/>
    <d v="2023-06-27T00:00:00"/>
    <x v="0"/>
    <n v="43"/>
    <x v="1"/>
    <x v="1"/>
    <s v="Laptop"/>
    <s v="1 Month"/>
  </r>
  <r>
    <n v="382"/>
    <x v="2"/>
    <x v="0"/>
    <d v="2022-06-07T00:00:00"/>
    <x v="11"/>
    <s v="2022"/>
    <d v="2023-06-26T00:00:00"/>
    <x v="1"/>
    <n v="51"/>
    <x v="2"/>
    <x v="0"/>
    <s v="Smart TV"/>
    <s v="1 Month"/>
  </r>
  <r>
    <n v="383"/>
    <x v="0"/>
    <x v="0"/>
    <d v="2022-06-01T00:00:00"/>
    <x v="11"/>
    <s v="2022"/>
    <d v="2023-06-27T00:00:00"/>
    <x v="2"/>
    <n v="49"/>
    <x v="1"/>
    <x v="0"/>
    <s v="Smart TV"/>
    <s v="1 Month"/>
  </r>
  <r>
    <n v="384"/>
    <x v="2"/>
    <x v="0"/>
    <d v="2022-05-19T00:00:00"/>
    <x v="4"/>
    <s v="2022"/>
    <d v="2023-06-28T00:00:00"/>
    <x v="3"/>
    <n v="35"/>
    <x v="1"/>
    <x v="1"/>
    <s v="Smartphone"/>
    <s v="1 Month"/>
  </r>
  <r>
    <n v="385"/>
    <x v="1"/>
    <x v="1"/>
    <d v="2022-05-22T00:00:00"/>
    <x v="4"/>
    <s v="2022"/>
    <d v="2023-06-27T00:00:00"/>
    <x v="4"/>
    <n v="44"/>
    <x v="1"/>
    <x v="0"/>
    <s v="Smartphone"/>
    <s v="1 Month"/>
  </r>
  <r>
    <n v="386"/>
    <x v="0"/>
    <x v="5"/>
    <d v="2022-07-11T00:00:00"/>
    <x v="3"/>
    <s v="2022"/>
    <d v="2023-06-26T00:00:00"/>
    <x v="5"/>
    <n v="48"/>
    <x v="1"/>
    <x v="0"/>
    <s v="Tablet"/>
    <s v="1 Month"/>
  </r>
  <r>
    <n v="387"/>
    <x v="1"/>
    <x v="4"/>
    <d v="2022-07-19T00:00:00"/>
    <x v="3"/>
    <s v="2022"/>
    <d v="2023-06-28T00:00:00"/>
    <x v="6"/>
    <n v="39"/>
    <x v="1"/>
    <x v="1"/>
    <s v="Tablet"/>
    <s v="1 Month"/>
  </r>
  <r>
    <n v="388"/>
    <x v="2"/>
    <x v="2"/>
    <d v="2022-07-21T00:00:00"/>
    <x v="3"/>
    <s v="2022"/>
    <d v="2023-06-28T00:00:00"/>
    <x v="7"/>
    <n v="38"/>
    <x v="1"/>
    <x v="0"/>
    <s v="Laptop"/>
    <s v="1 Month"/>
  </r>
  <r>
    <n v="389"/>
    <x v="0"/>
    <x v="5"/>
    <d v="2022-08-02T00:00:00"/>
    <x v="10"/>
    <s v="2022"/>
    <d v="2023-06-26T00:00:00"/>
    <x v="8"/>
    <n v="45"/>
    <x v="1"/>
    <x v="0"/>
    <s v="Smart TV"/>
    <s v="1 Month"/>
  </r>
  <r>
    <n v="390"/>
    <x v="2"/>
    <x v="3"/>
    <d v="2022-07-03T00:00:00"/>
    <x v="3"/>
    <s v="2022"/>
    <d v="2023-06-28T00:00:00"/>
    <x v="9"/>
    <n v="43"/>
    <x v="1"/>
    <x v="1"/>
    <s v="Laptop"/>
    <s v="1 Month"/>
  </r>
  <r>
    <n v="391"/>
    <x v="1"/>
    <x v="3"/>
    <d v="2022-06-23T00:00:00"/>
    <x v="11"/>
    <s v="2022"/>
    <d v="2023-06-27T00:00:00"/>
    <x v="0"/>
    <n v="42"/>
    <x v="1"/>
    <x v="0"/>
    <s v="Laptop"/>
    <s v="1 Month"/>
  </r>
  <r>
    <n v="392"/>
    <x v="0"/>
    <x v="1"/>
    <d v="2022-06-03T00:00:00"/>
    <x v="11"/>
    <s v="2022"/>
    <d v="2023-06-28T00:00:00"/>
    <x v="1"/>
    <n v="28"/>
    <x v="0"/>
    <x v="0"/>
    <s v="Smart TV"/>
    <s v="1 Month"/>
  </r>
  <r>
    <n v="393"/>
    <x v="2"/>
    <x v="0"/>
    <d v="2022-06-03T00:00:00"/>
    <x v="11"/>
    <s v="2022"/>
    <d v="2023-06-26T00:00:00"/>
    <x v="2"/>
    <n v="40"/>
    <x v="1"/>
    <x v="0"/>
    <s v="Tablet"/>
    <s v="1 Month"/>
  </r>
  <r>
    <n v="394"/>
    <x v="1"/>
    <x v="5"/>
    <d v="2022-05-30T00:00:00"/>
    <x v="4"/>
    <s v="2022"/>
    <d v="2023-06-27T00:00:00"/>
    <x v="3"/>
    <n v="41"/>
    <x v="1"/>
    <x v="1"/>
    <s v="Tablet"/>
    <s v="1 Month"/>
  </r>
  <r>
    <n v="395"/>
    <x v="0"/>
    <x v="2"/>
    <d v="2022-06-05T00:00:00"/>
    <x v="11"/>
    <s v="2022"/>
    <d v="2023-06-26T00:00:00"/>
    <x v="4"/>
    <n v="45"/>
    <x v="1"/>
    <x v="1"/>
    <s v="Laptop"/>
    <s v="1 Month"/>
  </r>
  <r>
    <n v="396"/>
    <x v="1"/>
    <x v="5"/>
    <d v="2022-06-10T00:00:00"/>
    <x v="11"/>
    <s v="2022"/>
    <d v="2023-06-27T00:00:00"/>
    <x v="5"/>
    <n v="30"/>
    <x v="1"/>
    <x v="1"/>
    <s v="Smartphone"/>
    <s v="1 Month"/>
  </r>
  <r>
    <n v="397"/>
    <x v="0"/>
    <x v="4"/>
    <d v="2022-07-14T00:00:00"/>
    <x v="3"/>
    <s v="2022"/>
    <d v="2023-06-26T00:00:00"/>
    <x v="6"/>
    <n v="31"/>
    <x v="1"/>
    <x v="1"/>
    <s v="Smartphone"/>
    <s v="1 Month"/>
  </r>
  <r>
    <n v="398"/>
    <x v="2"/>
    <x v="3"/>
    <d v="2022-07-15T00:00:00"/>
    <x v="3"/>
    <s v="2022"/>
    <d v="2023-06-27T00:00:00"/>
    <x v="7"/>
    <n v="51"/>
    <x v="2"/>
    <x v="1"/>
    <s v="Tablet"/>
    <s v="1 Month"/>
  </r>
  <r>
    <n v="399"/>
    <x v="2"/>
    <x v="2"/>
    <d v="2022-07-14T00:00:00"/>
    <x v="3"/>
    <s v="2022"/>
    <d v="2023-06-25T00:00:00"/>
    <x v="8"/>
    <n v="44"/>
    <x v="1"/>
    <x v="1"/>
    <s v="Smartphone"/>
    <s v="1 Month"/>
  </r>
  <r>
    <n v="400"/>
    <x v="0"/>
    <x v="5"/>
    <d v="2022-07-13T00:00:00"/>
    <x v="3"/>
    <s v="2022"/>
    <d v="2023-06-27T00:00:00"/>
    <x v="9"/>
    <n v="49"/>
    <x v="1"/>
    <x v="0"/>
    <s v="Laptop"/>
    <s v="1 Month"/>
  </r>
  <r>
    <n v="401"/>
    <x v="1"/>
    <x v="2"/>
    <d v="2022-07-17T00:00:00"/>
    <x v="3"/>
    <s v="2022"/>
    <d v="2023-06-26T00:00:00"/>
    <x v="0"/>
    <n v="47"/>
    <x v="1"/>
    <x v="1"/>
    <s v="Laptop"/>
    <s v="1 Month"/>
  </r>
  <r>
    <n v="402"/>
    <x v="0"/>
    <x v="5"/>
    <d v="2022-07-21T00:00:00"/>
    <x v="3"/>
    <s v="2022"/>
    <d v="2023-06-26T00:00:00"/>
    <x v="1"/>
    <n v="42"/>
    <x v="1"/>
    <x v="0"/>
    <s v="Smartphone"/>
    <s v="1 Month"/>
  </r>
  <r>
    <n v="403"/>
    <x v="2"/>
    <x v="3"/>
    <d v="2022-07-23T00:00:00"/>
    <x v="3"/>
    <s v="2022"/>
    <d v="2023-06-28T00:00:00"/>
    <x v="2"/>
    <n v="28"/>
    <x v="0"/>
    <x v="0"/>
    <s v="Smartphone"/>
    <s v="1 Month"/>
  </r>
  <r>
    <n v="404"/>
    <x v="1"/>
    <x v="3"/>
    <d v="2022-08-01T00:00:00"/>
    <x v="10"/>
    <s v="2022"/>
    <d v="2023-06-28T00:00:00"/>
    <x v="3"/>
    <n v="28"/>
    <x v="0"/>
    <x v="0"/>
    <s v="Smartphone"/>
    <s v="1 Month"/>
  </r>
  <r>
    <n v="405"/>
    <x v="0"/>
    <x v="3"/>
    <d v="2022-08-06T00:00:00"/>
    <x v="10"/>
    <s v="2022"/>
    <d v="2023-06-26T00:00:00"/>
    <x v="4"/>
    <n v="49"/>
    <x v="1"/>
    <x v="1"/>
    <s v="Tablet"/>
    <s v="1 Month"/>
  </r>
  <r>
    <n v="406"/>
    <x v="1"/>
    <x v="2"/>
    <d v="2022-08-19T00:00:00"/>
    <x v="10"/>
    <s v="2022"/>
    <d v="2023-06-26T00:00:00"/>
    <x v="5"/>
    <n v="32"/>
    <x v="1"/>
    <x v="1"/>
    <s v="Smartphone"/>
    <s v="1 Month"/>
  </r>
  <r>
    <n v="407"/>
    <x v="0"/>
    <x v="2"/>
    <d v="2022-08-26T00:00:00"/>
    <x v="10"/>
    <s v="2022"/>
    <d v="2023-06-27T00:00:00"/>
    <x v="6"/>
    <n v="37"/>
    <x v="1"/>
    <x v="1"/>
    <s v="Tablet"/>
    <s v="1 Month"/>
  </r>
  <r>
    <n v="408"/>
    <x v="2"/>
    <x v="3"/>
    <d v="2022-09-27T00:00:00"/>
    <x v="1"/>
    <s v="2022"/>
    <d v="2023-06-27T00:00:00"/>
    <x v="7"/>
    <n v="37"/>
    <x v="1"/>
    <x v="1"/>
    <s v="Tablet"/>
    <s v="1 Month"/>
  </r>
  <r>
    <n v="409"/>
    <x v="2"/>
    <x v="5"/>
    <d v="2022-09-15T00:00:00"/>
    <x v="1"/>
    <s v="2022"/>
    <d v="2023-06-25T00:00:00"/>
    <x v="8"/>
    <n v="37"/>
    <x v="1"/>
    <x v="0"/>
    <s v="Smartphone"/>
    <s v="1 Month"/>
  </r>
  <r>
    <n v="410"/>
    <x v="0"/>
    <x v="1"/>
    <d v="2022-09-02T00:00:00"/>
    <x v="1"/>
    <s v="2022"/>
    <d v="2023-06-25T00:00:00"/>
    <x v="9"/>
    <n v="37"/>
    <x v="1"/>
    <x v="0"/>
    <s v="Smart TV"/>
    <s v="1 Month"/>
  </r>
  <r>
    <n v="411"/>
    <x v="1"/>
    <x v="5"/>
    <d v="2022-09-03T00:00:00"/>
    <x v="1"/>
    <s v="2022"/>
    <d v="2023-06-26T00:00:00"/>
    <x v="0"/>
    <n v="48"/>
    <x v="1"/>
    <x v="1"/>
    <s v="Tablet"/>
    <s v="1 Month"/>
  </r>
  <r>
    <n v="412"/>
    <x v="0"/>
    <x v="2"/>
    <d v="2022-09-03T00:00:00"/>
    <x v="1"/>
    <s v="2022"/>
    <d v="2023-06-26T00:00:00"/>
    <x v="1"/>
    <n v="47"/>
    <x v="1"/>
    <x v="0"/>
    <s v="Laptop"/>
    <s v="1 Month"/>
  </r>
  <r>
    <n v="413"/>
    <x v="2"/>
    <x v="3"/>
    <d v="2022-08-24T00:00:00"/>
    <x v="10"/>
    <s v="2022"/>
    <d v="2023-06-26T00:00:00"/>
    <x v="2"/>
    <n v="41"/>
    <x v="1"/>
    <x v="1"/>
    <s v="Smartphone"/>
    <s v="1 Month"/>
  </r>
  <r>
    <n v="414"/>
    <x v="1"/>
    <x v="5"/>
    <d v="2022-08-21T00:00:00"/>
    <x v="10"/>
    <s v="2022"/>
    <d v="2023-06-27T00:00:00"/>
    <x v="3"/>
    <n v="47"/>
    <x v="1"/>
    <x v="1"/>
    <s v="Laptop"/>
    <s v="1 Month"/>
  </r>
  <r>
    <n v="415"/>
    <x v="0"/>
    <x v="3"/>
    <d v="2022-08-23T00:00:00"/>
    <x v="10"/>
    <s v="2022"/>
    <d v="2023-06-25T00:00:00"/>
    <x v="4"/>
    <n v="39"/>
    <x v="1"/>
    <x v="1"/>
    <s v="Smartphone"/>
    <s v="1 Month"/>
  </r>
  <r>
    <n v="416"/>
    <x v="1"/>
    <x v="0"/>
    <d v="2022-09-02T00:00:00"/>
    <x v="1"/>
    <s v="2022"/>
    <d v="2023-06-26T00:00:00"/>
    <x v="5"/>
    <n v="28"/>
    <x v="0"/>
    <x v="0"/>
    <s v="Tablet"/>
    <s v="1 Month"/>
  </r>
  <r>
    <n v="417"/>
    <x v="0"/>
    <x v="5"/>
    <d v="2022-09-21T00:00:00"/>
    <x v="1"/>
    <s v="2022"/>
    <d v="2023-06-29T00:00:00"/>
    <x v="6"/>
    <n v="31"/>
    <x v="1"/>
    <x v="0"/>
    <s v="Smart TV"/>
    <s v="1 Month"/>
  </r>
  <r>
    <n v="418"/>
    <x v="2"/>
    <x v="5"/>
    <d v="2022-10-21T00:00:00"/>
    <x v="8"/>
    <s v="2022"/>
    <d v="2023-06-27T00:00:00"/>
    <x v="7"/>
    <n v="47"/>
    <x v="1"/>
    <x v="1"/>
    <s v="Smart TV"/>
    <s v="1 Month"/>
  </r>
  <r>
    <n v="419"/>
    <x v="2"/>
    <x v="4"/>
    <d v="2022-10-30T00:00:00"/>
    <x v="8"/>
    <s v="2022"/>
    <d v="2023-06-27T00:00:00"/>
    <x v="8"/>
    <n v="27"/>
    <x v="0"/>
    <x v="1"/>
    <s v="Laptop"/>
    <s v="1 Month"/>
  </r>
  <r>
    <n v="420"/>
    <x v="0"/>
    <x v="0"/>
    <d v="2022-11-02T00:00:00"/>
    <x v="9"/>
    <s v="2022"/>
    <d v="2023-06-28T00:00:00"/>
    <x v="9"/>
    <n v="28"/>
    <x v="0"/>
    <x v="0"/>
    <s v="Laptop"/>
    <s v="1 Month"/>
  </r>
  <r>
    <n v="421"/>
    <x v="1"/>
    <x v="5"/>
    <d v="2022-10-16T00:00:00"/>
    <x v="8"/>
    <s v="2022"/>
    <d v="2023-06-28T00:00:00"/>
    <x v="0"/>
    <n v="33"/>
    <x v="1"/>
    <x v="0"/>
    <s v="Tablet"/>
    <s v="1 Month"/>
  </r>
  <r>
    <n v="422"/>
    <x v="0"/>
    <x v="5"/>
    <d v="2022-09-15T00:00:00"/>
    <x v="1"/>
    <s v="2022"/>
    <d v="2023-06-29T00:00:00"/>
    <x v="1"/>
    <n v="29"/>
    <x v="0"/>
    <x v="1"/>
    <s v="Tablet"/>
    <s v="1 Month"/>
  </r>
  <r>
    <n v="423"/>
    <x v="2"/>
    <x v="1"/>
    <d v="2022-09-12T00:00:00"/>
    <x v="1"/>
    <s v="2022"/>
    <d v="2023-06-27T00:00:00"/>
    <x v="2"/>
    <n v="41"/>
    <x v="1"/>
    <x v="0"/>
    <s v="Smartphone"/>
    <s v="1 Month"/>
  </r>
  <r>
    <n v="424"/>
    <x v="1"/>
    <x v="2"/>
    <d v="2022-09-18T00:00:00"/>
    <x v="1"/>
    <s v="2022"/>
    <d v="2023-06-29T00:00:00"/>
    <x v="3"/>
    <n v="28"/>
    <x v="0"/>
    <x v="1"/>
    <s v="Tablet"/>
    <s v="1 Month"/>
  </r>
  <r>
    <n v="425"/>
    <x v="0"/>
    <x v="3"/>
    <d v="2022-10-04T00:00:00"/>
    <x v="8"/>
    <s v="2022"/>
    <d v="2023-06-27T00:00:00"/>
    <x v="4"/>
    <n v="38"/>
    <x v="1"/>
    <x v="0"/>
    <s v="Tablet"/>
    <s v="1 Month"/>
  </r>
  <r>
    <n v="426"/>
    <x v="1"/>
    <x v="1"/>
    <d v="2022-10-05T00:00:00"/>
    <x v="8"/>
    <s v="2022"/>
    <d v="2023-06-30T00:00:00"/>
    <x v="5"/>
    <n v="35"/>
    <x v="1"/>
    <x v="0"/>
    <s v="Laptop"/>
    <s v="1 Month"/>
  </r>
  <r>
    <n v="427"/>
    <x v="0"/>
    <x v="4"/>
    <d v="2022-11-06T00:00:00"/>
    <x v="9"/>
    <s v="2022"/>
    <d v="2023-06-26T00:00:00"/>
    <x v="6"/>
    <n v="51"/>
    <x v="2"/>
    <x v="0"/>
    <s v="Smart TV"/>
    <s v="1 Month"/>
  </r>
  <r>
    <n v="428"/>
    <x v="2"/>
    <x v="2"/>
    <d v="2022-11-17T00:00:00"/>
    <x v="9"/>
    <s v="2022"/>
    <d v="2023-06-28T00:00:00"/>
    <x v="7"/>
    <n v="45"/>
    <x v="1"/>
    <x v="0"/>
    <s v="Smartphone"/>
    <s v="1 Month"/>
  </r>
  <r>
    <n v="429"/>
    <x v="2"/>
    <x v="5"/>
    <d v="2022-11-18T00:00:00"/>
    <x v="9"/>
    <s v="2022"/>
    <d v="2023-06-26T00:00:00"/>
    <x v="8"/>
    <n v="51"/>
    <x v="2"/>
    <x v="0"/>
    <s v="Laptop"/>
    <s v="1 Month"/>
  </r>
  <r>
    <n v="430"/>
    <x v="0"/>
    <x v="5"/>
    <d v="2022-11-22T00:00:00"/>
    <x v="9"/>
    <s v="2022"/>
    <d v="2023-06-30T00:00:00"/>
    <x v="9"/>
    <n v="46"/>
    <x v="1"/>
    <x v="1"/>
    <s v="Smart TV"/>
    <s v="1 Month"/>
  </r>
  <r>
    <n v="431"/>
    <x v="1"/>
    <x v="1"/>
    <d v="2022-12-04T00:00:00"/>
    <x v="6"/>
    <s v="2022"/>
    <d v="2023-06-28T00:00:00"/>
    <x v="0"/>
    <n v="28"/>
    <x v="0"/>
    <x v="0"/>
    <s v="Smart TV"/>
    <s v="1 Month"/>
  </r>
  <r>
    <n v="432"/>
    <x v="0"/>
    <x v="2"/>
    <d v="2022-11-19T00:00:00"/>
    <x v="9"/>
    <s v="2022"/>
    <d v="2023-06-30T00:00:00"/>
    <x v="1"/>
    <n v="46"/>
    <x v="1"/>
    <x v="1"/>
    <s v="Smart TV"/>
    <s v="1 Month"/>
  </r>
  <r>
    <n v="433"/>
    <x v="2"/>
    <x v="4"/>
    <d v="2022-11-06T00:00:00"/>
    <x v="9"/>
    <s v="2022"/>
    <d v="2023-06-25T00:00:00"/>
    <x v="2"/>
    <n v="46"/>
    <x v="1"/>
    <x v="1"/>
    <s v="Smartphone"/>
    <s v="1 Month"/>
  </r>
  <r>
    <n v="434"/>
    <x v="1"/>
    <x v="2"/>
    <d v="2022-10-15T00:00:00"/>
    <x v="8"/>
    <s v="2022"/>
    <d v="2023-06-29T00:00:00"/>
    <x v="3"/>
    <n v="32"/>
    <x v="1"/>
    <x v="1"/>
    <s v="Laptop"/>
    <s v="1 Month"/>
  </r>
  <r>
    <n v="435"/>
    <x v="0"/>
    <x v="4"/>
    <d v="2022-10-17T00:00:00"/>
    <x v="8"/>
    <s v="2022"/>
    <d v="2023-06-28T00:00:00"/>
    <x v="4"/>
    <n v="39"/>
    <x v="1"/>
    <x v="1"/>
    <s v="Smart TV"/>
    <s v="1 Month"/>
  </r>
  <r>
    <n v="436"/>
    <x v="1"/>
    <x v="4"/>
    <d v="2022-10-19T00:00:00"/>
    <x v="8"/>
    <s v="2022"/>
    <d v="2023-06-29T00:00:00"/>
    <x v="5"/>
    <n v="41"/>
    <x v="1"/>
    <x v="1"/>
    <s v="Smartphone"/>
    <s v="1 Month"/>
  </r>
  <r>
    <n v="437"/>
    <x v="0"/>
    <x v="3"/>
    <d v="2022-10-23T00:00:00"/>
    <x v="8"/>
    <s v="2022"/>
    <d v="2023-06-25T00:00:00"/>
    <x v="6"/>
    <n v="47"/>
    <x v="1"/>
    <x v="0"/>
    <s v="Smart TV"/>
    <s v="1 Month"/>
  </r>
  <r>
    <n v="438"/>
    <x v="2"/>
    <x v="2"/>
    <d v="2022-10-24T00:00:00"/>
    <x v="8"/>
    <s v="2022"/>
    <d v="2023-06-28T00:00:00"/>
    <x v="7"/>
    <n v="35"/>
    <x v="1"/>
    <x v="0"/>
    <s v="Smart TV"/>
    <s v="1 Month"/>
  </r>
  <r>
    <n v="439"/>
    <x v="2"/>
    <x v="2"/>
    <d v="2022-10-23T00:00:00"/>
    <x v="8"/>
    <s v="2022"/>
    <d v="2023-06-27T00:00:00"/>
    <x v="8"/>
    <n v="37"/>
    <x v="1"/>
    <x v="1"/>
    <s v="Smart TV"/>
    <s v="1 Month"/>
  </r>
  <r>
    <n v="440"/>
    <x v="0"/>
    <x v="4"/>
    <d v="2022-10-10T00:00:00"/>
    <x v="8"/>
    <s v="2022"/>
    <d v="2023-06-29T00:00:00"/>
    <x v="9"/>
    <n v="47"/>
    <x v="1"/>
    <x v="0"/>
    <s v="Tablet"/>
    <s v="1 Month"/>
  </r>
  <r>
    <n v="441"/>
    <x v="1"/>
    <x v="3"/>
    <d v="2022-10-05T00:00:00"/>
    <x v="8"/>
    <s v="2022"/>
    <d v="2023-06-28T00:00:00"/>
    <x v="0"/>
    <n v="48"/>
    <x v="1"/>
    <x v="1"/>
    <s v="Laptop"/>
    <s v="1 Month"/>
  </r>
  <r>
    <n v="442"/>
    <x v="0"/>
    <x v="2"/>
    <d v="2022-07-01T00:00:00"/>
    <x v="3"/>
    <s v="2022"/>
    <d v="2023-06-27T00:00:00"/>
    <x v="1"/>
    <n v="30"/>
    <x v="1"/>
    <x v="1"/>
    <s v="Laptop"/>
    <s v="1 Month"/>
  </r>
  <r>
    <n v="443"/>
    <x v="2"/>
    <x v="0"/>
    <d v="2022-07-01T00:00:00"/>
    <x v="3"/>
    <s v="2022"/>
    <d v="2023-06-27T00:00:00"/>
    <x v="2"/>
    <n v="36"/>
    <x v="1"/>
    <x v="0"/>
    <s v="Smart TV"/>
    <s v="1 Month"/>
  </r>
  <r>
    <n v="444"/>
    <x v="1"/>
    <x v="0"/>
    <d v="2022-06-25T00:00:00"/>
    <x v="11"/>
    <s v="2022"/>
    <d v="2023-06-28T00:00:00"/>
    <x v="3"/>
    <n v="50"/>
    <x v="2"/>
    <x v="1"/>
    <s v="Smartphone"/>
    <s v="1 Month"/>
  </r>
  <r>
    <n v="445"/>
    <x v="0"/>
    <x v="2"/>
    <d v="2022-06-24T00:00:00"/>
    <x v="11"/>
    <s v="2022"/>
    <d v="2023-06-28T00:00:00"/>
    <x v="4"/>
    <n v="41"/>
    <x v="1"/>
    <x v="0"/>
    <s v="Tablet"/>
    <s v="1 Month"/>
  </r>
  <r>
    <n v="446"/>
    <x v="0"/>
    <x v="5"/>
    <d v="2022-06-28T00:00:00"/>
    <x v="11"/>
    <s v="2022"/>
    <d v="2023-06-28T00:00:00"/>
    <x v="5"/>
    <n v="46"/>
    <x v="1"/>
    <x v="1"/>
    <s v="Smartphone"/>
    <s v="1 Month"/>
  </r>
  <r>
    <n v="447"/>
    <x v="0"/>
    <x v="1"/>
    <d v="2022-08-11T00:00:00"/>
    <x v="10"/>
    <s v="2022"/>
    <d v="2023-06-28T00:00:00"/>
    <x v="6"/>
    <n v="36"/>
    <x v="1"/>
    <x v="1"/>
    <s v="Laptop"/>
    <s v="1 Month"/>
  </r>
  <r>
    <n v="448"/>
    <x v="2"/>
    <x v="5"/>
    <d v="2022-08-12T00:00:00"/>
    <x v="10"/>
    <s v="2022"/>
    <d v="2023-06-27T00:00:00"/>
    <x v="7"/>
    <n v="48"/>
    <x v="1"/>
    <x v="0"/>
    <s v="Tablet"/>
    <s v="1 Month"/>
  </r>
  <r>
    <n v="449"/>
    <x v="1"/>
    <x v="0"/>
    <d v="2022-08-07T00:00:00"/>
    <x v="10"/>
    <s v="2022"/>
    <d v="2023-06-28T00:00:00"/>
    <x v="8"/>
    <n v="37"/>
    <x v="1"/>
    <x v="1"/>
    <s v="Laptop"/>
    <s v="1 Month"/>
  </r>
  <r>
    <n v="450"/>
    <x v="0"/>
    <x v="5"/>
    <d v="2022-08-06T00:00:00"/>
    <x v="10"/>
    <s v="2022"/>
    <d v="2023-06-27T00:00:00"/>
    <x v="9"/>
    <n v="49"/>
    <x v="1"/>
    <x v="0"/>
    <s v="Laptop"/>
    <s v="1 Month"/>
  </r>
  <r>
    <n v="451"/>
    <x v="0"/>
    <x v="2"/>
    <d v="2022-07-18T00:00:00"/>
    <x v="3"/>
    <s v="2022"/>
    <d v="2023-06-28T00:00:00"/>
    <x v="0"/>
    <n v="31"/>
    <x v="1"/>
    <x v="1"/>
    <s v="Laptop"/>
    <s v="1 Month"/>
  </r>
  <r>
    <n v="452"/>
    <x v="1"/>
    <x v="2"/>
    <d v="2022-06-16T00:00:00"/>
    <x v="11"/>
    <s v="2022"/>
    <d v="2023-06-26T00:00:00"/>
    <x v="1"/>
    <n v="42"/>
    <x v="1"/>
    <x v="1"/>
    <s v="Laptop"/>
    <s v="1 Month"/>
  </r>
  <r>
    <n v="453"/>
    <x v="2"/>
    <x v="4"/>
    <d v="2022-05-30T00:00:00"/>
    <x v="4"/>
    <s v="2022"/>
    <d v="2023-06-28T00:00:00"/>
    <x v="2"/>
    <n v="45"/>
    <x v="1"/>
    <x v="1"/>
    <s v="Tablet"/>
    <s v="1 Month"/>
  </r>
  <r>
    <n v="454"/>
    <x v="2"/>
    <x v="1"/>
    <d v="2022-05-28T00:00:00"/>
    <x v="4"/>
    <s v="2022"/>
    <d v="2023-06-28T00:00:00"/>
    <x v="3"/>
    <n v="51"/>
    <x v="2"/>
    <x v="1"/>
    <s v="Tablet"/>
    <s v="1 Month"/>
  </r>
  <r>
    <n v="455"/>
    <x v="0"/>
    <x v="4"/>
    <d v="2022-05-31T00:00:00"/>
    <x v="4"/>
    <s v="2022"/>
    <d v="2023-06-27T00:00:00"/>
    <x v="4"/>
    <n v="31"/>
    <x v="1"/>
    <x v="1"/>
    <s v="Smart TV"/>
    <s v="1 Month"/>
  </r>
  <r>
    <n v="456"/>
    <x v="1"/>
    <x v="5"/>
    <d v="2022-06-04T00:00:00"/>
    <x v="11"/>
    <s v="2022"/>
    <d v="2023-06-27T00:00:00"/>
    <x v="5"/>
    <n v="41"/>
    <x v="1"/>
    <x v="0"/>
    <s v="Tablet"/>
    <s v="1 Month"/>
  </r>
  <r>
    <n v="457"/>
    <x v="2"/>
    <x v="5"/>
    <d v="2022-06-29T00:00:00"/>
    <x v="11"/>
    <s v="2022"/>
    <d v="2023-06-28T00:00:00"/>
    <x v="6"/>
    <n v="40"/>
    <x v="1"/>
    <x v="0"/>
    <s v="Smart TV"/>
    <s v="1 Month"/>
  </r>
  <r>
    <n v="458"/>
    <x v="0"/>
    <x v="0"/>
    <d v="2022-07-24T00:00:00"/>
    <x v="3"/>
    <s v="2022"/>
    <d v="2023-06-28T00:00:00"/>
    <x v="7"/>
    <n v="27"/>
    <x v="0"/>
    <x v="0"/>
    <s v="Tablet"/>
    <s v="1 Month"/>
  </r>
  <r>
    <n v="459"/>
    <x v="2"/>
    <x v="0"/>
    <d v="2022-07-19T00:00:00"/>
    <x v="3"/>
    <s v="2022"/>
    <d v="2023-06-27T00:00:00"/>
    <x v="8"/>
    <n v="46"/>
    <x v="1"/>
    <x v="1"/>
    <s v="Tablet"/>
    <s v="1 Month"/>
  </r>
  <r>
    <n v="460"/>
    <x v="1"/>
    <x v="0"/>
    <d v="2022-06-30T00:00:00"/>
    <x v="11"/>
    <s v="2022"/>
    <d v="2023-06-28T00:00:00"/>
    <x v="9"/>
    <n v="30"/>
    <x v="1"/>
    <x v="1"/>
    <s v="Smart TV"/>
    <s v="1 Month"/>
  </r>
  <r>
    <n v="461"/>
    <x v="0"/>
    <x v="4"/>
    <d v="2022-06-16T00:00:00"/>
    <x v="11"/>
    <s v="2022"/>
    <d v="2023-06-27T00:00:00"/>
    <x v="0"/>
    <n v="37"/>
    <x v="1"/>
    <x v="0"/>
    <s v="Smart TV"/>
    <s v="1 Month"/>
  </r>
  <r>
    <n v="462"/>
    <x v="1"/>
    <x v="1"/>
    <d v="2022-06-10T00:00:00"/>
    <x v="11"/>
    <s v="2022"/>
    <d v="2023-06-28T00:00:00"/>
    <x v="1"/>
    <n v="45"/>
    <x v="1"/>
    <x v="0"/>
    <s v="Smartphone"/>
    <s v="1 Month"/>
  </r>
  <r>
    <n v="463"/>
    <x v="2"/>
    <x v="4"/>
    <d v="2022-06-01T00:00:00"/>
    <x v="11"/>
    <s v="2022"/>
    <d v="2023-06-26T00:00:00"/>
    <x v="2"/>
    <n v="40"/>
    <x v="1"/>
    <x v="0"/>
    <s v="Smart TV"/>
    <s v="1 Month"/>
  </r>
  <r>
    <n v="464"/>
    <x v="0"/>
    <x v="3"/>
    <d v="2022-06-03T00:00:00"/>
    <x v="11"/>
    <s v="2022"/>
    <d v="2023-06-28T00:00:00"/>
    <x v="3"/>
    <n v="45"/>
    <x v="1"/>
    <x v="0"/>
    <s v="Laptop"/>
    <s v="1 Month"/>
  </r>
  <r>
    <n v="465"/>
    <x v="2"/>
    <x v="4"/>
    <d v="2022-06-05T00:00:00"/>
    <x v="11"/>
    <s v="2022"/>
    <d v="2023-06-26T00:00:00"/>
    <x v="4"/>
    <n v="34"/>
    <x v="1"/>
    <x v="0"/>
    <s v="Laptop"/>
    <s v="1 Month"/>
  </r>
  <r>
    <n v="466"/>
    <x v="1"/>
    <x v="0"/>
    <d v="2022-06-07T00:00:00"/>
    <x v="11"/>
    <s v="2022"/>
    <d v="2023-06-27T00:00:00"/>
    <x v="5"/>
    <n v="33"/>
    <x v="1"/>
    <x v="0"/>
    <s v="Laptop"/>
    <s v="1 Month"/>
  </r>
  <r>
    <n v="467"/>
    <x v="0"/>
    <x v="0"/>
    <d v="2022-06-22T00:00:00"/>
    <x v="11"/>
    <s v="2022"/>
    <d v="2023-06-26T00:00:00"/>
    <x v="6"/>
    <n v="47"/>
    <x v="1"/>
    <x v="1"/>
    <s v="Laptop"/>
    <s v="1 Month"/>
  </r>
  <r>
    <n v="468"/>
    <x v="2"/>
    <x v="4"/>
    <d v="2022-06-28T00:00:00"/>
    <x v="11"/>
    <s v="2022"/>
    <d v="2023-06-27T00:00:00"/>
    <x v="7"/>
    <n v="32"/>
    <x v="1"/>
    <x v="0"/>
    <s v="Smart TV"/>
    <s v="1 Month"/>
  </r>
  <r>
    <n v="469"/>
    <x v="1"/>
    <x v="2"/>
    <d v="2022-06-29T00:00:00"/>
    <x v="11"/>
    <s v="2022"/>
    <d v="2023-06-29T00:00:00"/>
    <x v="8"/>
    <n v="41"/>
    <x v="1"/>
    <x v="1"/>
    <s v="Tablet"/>
    <s v="1 Month"/>
  </r>
  <r>
    <n v="470"/>
    <x v="0"/>
    <x v="1"/>
    <d v="2022-07-03T00:00:00"/>
    <x v="3"/>
    <s v="2022"/>
    <d v="2023-06-28T00:00:00"/>
    <x v="9"/>
    <n v="31"/>
    <x v="1"/>
    <x v="1"/>
    <s v="Tablet"/>
    <s v="1 Month"/>
  </r>
  <r>
    <n v="471"/>
    <x v="1"/>
    <x v="1"/>
    <d v="2022-07-08T00:00:00"/>
    <x v="3"/>
    <s v="2022"/>
    <d v="2023-06-27T00:00:00"/>
    <x v="0"/>
    <n v="43"/>
    <x v="1"/>
    <x v="0"/>
    <s v="Tablet"/>
    <s v="1 Month"/>
  </r>
  <r>
    <n v="472"/>
    <x v="0"/>
    <x v="0"/>
    <d v="2022-07-13T00:00:00"/>
    <x v="3"/>
    <s v="2022"/>
    <d v="2023-06-27T00:00:00"/>
    <x v="1"/>
    <n v="32"/>
    <x v="1"/>
    <x v="1"/>
    <s v="Tablet"/>
    <s v="1 Month"/>
  </r>
  <r>
    <n v="473"/>
    <x v="2"/>
    <x v="0"/>
    <d v="2022-07-27T00:00:00"/>
    <x v="3"/>
    <s v="2022"/>
    <d v="2023-06-28T00:00:00"/>
    <x v="2"/>
    <n v="46"/>
    <x v="1"/>
    <x v="1"/>
    <s v="Smartphone"/>
    <s v="1 Month"/>
  </r>
  <r>
    <n v="474"/>
    <x v="2"/>
    <x v="5"/>
    <d v="2022-07-30T00:00:00"/>
    <x v="3"/>
    <s v="2022"/>
    <d v="2023-06-28T00:00:00"/>
    <x v="3"/>
    <n v="38"/>
    <x v="1"/>
    <x v="0"/>
    <s v="Smartphone"/>
    <s v="1 Month"/>
  </r>
  <r>
    <n v="475"/>
    <x v="0"/>
    <x v="4"/>
    <d v="2022-08-13T00:00:00"/>
    <x v="10"/>
    <s v="2022"/>
    <d v="2023-06-26T00:00:00"/>
    <x v="4"/>
    <n v="31"/>
    <x v="1"/>
    <x v="1"/>
    <s v="Smart TV"/>
    <s v="1 Month"/>
  </r>
  <r>
    <n v="476"/>
    <x v="1"/>
    <x v="5"/>
    <d v="2022-08-18T00:00:00"/>
    <x v="10"/>
    <s v="2022"/>
    <d v="2023-06-26T00:00:00"/>
    <x v="5"/>
    <n v="31"/>
    <x v="1"/>
    <x v="1"/>
    <s v="Laptop"/>
    <s v="1 Month"/>
  </r>
  <r>
    <n v="477"/>
    <x v="0"/>
    <x v="0"/>
    <d v="2022-08-24T00:00:00"/>
    <x v="10"/>
    <s v="2022"/>
    <d v="2023-06-27T00:00:00"/>
    <x v="6"/>
    <n v="50"/>
    <x v="2"/>
    <x v="0"/>
    <s v="Laptop"/>
    <s v="1 Month"/>
  </r>
  <r>
    <n v="478"/>
    <x v="2"/>
    <x v="0"/>
    <d v="2022-09-08T00:00:00"/>
    <x v="1"/>
    <s v="2022"/>
    <d v="2023-06-27T00:00:00"/>
    <x v="7"/>
    <n v="32"/>
    <x v="1"/>
    <x v="0"/>
    <s v="Laptop"/>
    <s v="1 Month"/>
  </r>
  <r>
    <n v="479"/>
    <x v="1"/>
    <x v="3"/>
    <d v="2022-09-04T00:00:00"/>
    <x v="1"/>
    <s v="2022"/>
    <d v="2023-06-27T00:00:00"/>
    <x v="8"/>
    <n v="38"/>
    <x v="1"/>
    <x v="1"/>
    <s v="Smartphone"/>
    <s v="1 Month"/>
  </r>
  <r>
    <n v="480"/>
    <x v="0"/>
    <x v="1"/>
    <d v="2022-09-04T00:00:00"/>
    <x v="1"/>
    <s v="2022"/>
    <d v="2023-06-27T00:00:00"/>
    <x v="9"/>
    <n v="37"/>
    <x v="1"/>
    <x v="1"/>
    <s v="Laptop"/>
    <s v="1 Month"/>
  </r>
  <r>
    <n v="481"/>
    <x v="1"/>
    <x v="2"/>
    <d v="2022-09-04T00:00:00"/>
    <x v="1"/>
    <s v="2022"/>
    <d v="2023-06-26T00:00:00"/>
    <x v="0"/>
    <n v="36"/>
    <x v="1"/>
    <x v="0"/>
    <s v="Smart TV"/>
    <s v="1 Month"/>
  </r>
  <r>
    <n v="482"/>
    <x v="0"/>
    <x v="4"/>
    <d v="2022-08-27T00:00:00"/>
    <x v="10"/>
    <s v="2022"/>
    <d v="2023-06-27T00:00:00"/>
    <x v="1"/>
    <n v="30"/>
    <x v="1"/>
    <x v="0"/>
    <s v="Smart TV"/>
    <s v="1 Month"/>
  </r>
  <r>
    <n v="483"/>
    <x v="2"/>
    <x v="5"/>
    <d v="2022-08-25T00:00:00"/>
    <x v="10"/>
    <s v="2022"/>
    <d v="2023-06-27T00:00:00"/>
    <x v="2"/>
    <n v="28"/>
    <x v="0"/>
    <x v="0"/>
    <s v="Smart TV"/>
    <s v="1 Month"/>
  </r>
  <r>
    <n v="484"/>
    <x v="2"/>
    <x v="3"/>
    <d v="2022-08-25T00:00:00"/>
    <x v="10"/>
    <s v="2022"/>
    <d v="2023-06-28T00:00:00"/>
    <x v="3"/>
    <n v="40"/>
    <x v="1"/>
    <x v="0"/>
    <s v="Smartphone"/>
    <s v="1 Month"/>
  </r>
  <r>
    <n v="485"/>
    <x v="0"/>
    <x v="5"/>
    <d v="2022-09-01T00:00:00"/>
    <x v="1"/>
    <s v="2022"/>
    <d v="2023-06-28T00:00:00"/>
    <x v="4"/>
    <n v="28"/>
    <x v="0"/>
    <x v="1"/>
    <s v="Tablet"/>
    <s v="1 Month"/>
  </r>
  <r>
    <n v="486"/>
    <x v="1"/>
    <x v="1"/>
    <d v="2022-09-13T00:00:00"/>
    <x v="1"/>
    <s v="2022"/>
    <d v="2023-06-26T00:00:00"/>
    <x v="5"/>
    <n v="37"/>
    <x v="1"/>
    <x v="1"/>
    <s v="Laptop"/>
    <s v="1 Month"/>
  </r>
  <r>
    <n v="487"/>
    <x v="0"/>
    <x v="1"/>
    <d v="2022-10-05T00:00:00"/>
    <x v="8"/>
    <s v="2022"/>
    <d v="2023-06-29T00:00:00"/>
    <x v="6"/>
    <n v="30"/>
    <x v="1"/>
    <x v="0"/>
    <s v="Smart TV"/>
    <s v="1 Month"/>
  </r>
  <r>
    <n v="488"/>
    <x v="2"/>
    <x v="4"/>
    <d v="2022-10-08T00:00:00"/>
    <x v="8"/>
    <s v="2022"/>
    <d v="2023-06-28T00:00:00"/>
    <x v="7"/>
    <n v="33"/>
    <x v="1"/>
    <x v="1"/>
    <s v="Smart TV"/>
    <s v="1 Month"/>
  </r>
  <r>
    <n v="489"/>
    <x v="1"/>
    <x v="4"/>
    <d v="2022-10-26T00:00:00"/>
    <x v="8"/>
    <s v="2022"/>
    <d v="2023-06-28T00:00:00"/>
    <x v="8"/>
    <n v="49"/>
    <x v="1"/>
    <x v="0"/>
    <s v="Tablet"/>
    <s v="1 Month"/>
  </r>
  <r>
    <n v="490"/>
    <x v="0"/>
    <x v="2"/>
    <d v="2022-10-18T00:00:00"/>
    <x v="8"/>
    <s v="2022"/>
    <d v="2023-06-29T00:00:00"/>
    <x v="9"/>
    <n v="36"/>
    <x v="1"/>
    <x v="1"/>
    <s v="Smart TV"/>
    <s v="1 Month"/>
  </r>
  <r>
    <n v="491"/>
    <x v="1"/>
    <x v="2"/>
    <d v="2022-10-07T00:00:00"/>
    <x v="8"/>
    <s v="2022"/>
    <d v="2023-06-28T00:00:00"/>
    <x v="0"/>
    <n v="28"/>
    <x v="0"/>
    <x v="1"/>
    <s v="Smartphone"/>
    <s v="1 Month"/>
  </r>
  <r>
    <n v="492"/>
    <x v="0"/>
    <x v="0"/>
    <d v="2022-09-17T00:00:00"/>
    <x v="1"/>
    <s v="2022"/>
    <d v="2023-06-30T00:00:00"/>
    <x v="1"/>
    <n v="51"/>
    <x v="2"/>
    <x v="0"/>
    <s v="Tablet"/>
    <s v="1 Month"/>
  </r>
  <r>
    <n v="493"/>
    <x v="2"/>
    <x v="4"/>
    <d v="2022-09-18T00:00:00"/>
    <x v="1"/>
    <s v="2022"/>
    <d v="2023-06-27T00:00:00"/>
    <x v="2"/>
    <n v="35"/>
    <x v="1"/>
    <x v="1"/>
    <s v="Smartphone"/>
    <s v="1 Month"/>
  </r>
  <r>
    <n v="494"/>
    <x v="2"/>
    <x v="5"/>
    <d v="2022-09-27T00:00:00"/>
    <x v="1"/>
    <s v="2022"/>
    <d v="2023-06-29T00:00:00"/>
    <x v="3"/>
    <n v="31"/>
    <x v="1"/>
    <x v="0"/>
    <s v="Smart TV"/>
    <s v="1 Month"/>
  </r>
  <r>
    <n v="495"/>
    <x v="0"/>
    <x v="3"/>
    <d v="2022-09-30T00:00:00"/>
    <x v="1"/>
    <s v="2022"/>
    <d v="2023-06-27T00:00:00"/>
    <x v="4"/>
    <n v="39"/>
    <x v="1"/>
    <x v="0"/>
    <s v="Smartphone"/>
    <s v="1 Month"/>
  </r>
  <r>
    <n v="496"/>
    <x v="1"/>
    <x v="0"/>
    <d v="2022-10-30T00:00:00"/>
    <x v="8"/>
    <s v="2022"/>
    <d v="2023-06-30T00:00:00"/>
    <x v="5"/>
    <n v="51"/>
    <x v="2"/>
    <x v="1"/>
    <s v="Laptop"/>
    <s v="1 Month"/>
  </r>
  <r>
    <n v="497"/>
    <x v="0"/>
    <x v="4"/>
    <d v="2022-11-09T00:00:00"/>
    <x v="9"/>
    <s v="2022"/>
    <d v="2023-06-29T00:00:00"/>
    <x v="6"/>
    <n v="44"/>
    <x v="1"/>
    <x v="0"/>
    <s v="Smartphone"/>
    <s v="1 Month"/>
  </r>
  <r>
    <n v="498"/>
    <x v="2"/>
    <x v="4"/>
    <d v="2022-11-17T00:00:00"/>
    <x v="9"/>
    <s v="2022"/>
    <d v="2023-06-28T00:00:00"/>
    <x v="7"/>
    <n v="41"/>
    <x v="1"/>
    <x v="1"/>
    <s v="Smartphone"/>
    <s v="1 Month"/>
  </r>
  <r>
    <n v="499"/>
    <x v="1"/>
    <x v="0"/>
    <d v="2022-11-18T00:00:00"/>
    <x v="9"/>
    <s v="2022"/>
    <d v="2023-06-26T00:00:00"/>
    <x v="8"/>
    <n v="28"/>
    <x v="0"/>
    <x v="1"/>
    <s v="Laptop"/>
    <s v="1 Month"/>
  </r>
  <r>
    <n v="500"/>
    <x v="0"/>
    <x v="1"/>
    <d v="2022-11-22T00:00:00"/>
    <x v="9"/>
    <s v="2022"/>
    <d v="2023-06-30T00:00:00"/>
    <x v="9"/>
    <n v="38"/>
    <x v="1"/>
    <x v="0"/>
    <s v="Laptop"/>
    <s v="1 Month"/>
  </r>
  <r>
    <n v="501"/>
    <x v="1"/>
    <x v="5"/>
    <d v="2022-11-22T00:00:00"/>
    <x v="9"/>
    <s v="2022"/>
    <d v="2023-06-28T00:00:00"/>
    <x v="8"/>
    <n v="43"/>
    <x v="1"/>
    <x v="0"/>
    <s v="Smartphone"/>
    <s v="1 Month"/>
  </r>
  <r>
    <n v="502"/>
    <x v="0"/>
    <x v="3"/>
    <d v="2022-11-21T00:00:00"/>
    <x v="9"/>
    <s v="2022"/>
    <d v="2023-06-30T00:00:00"/>
    <x v="8"/>
    <n v="38"/>
    <x v="1"/>
    <x v="0"/>
    <s v="Smartphone"/>
    <s v="1 Month"/>
  </r>
  <r>
    <n v="503"/>
    <x v="2"/>
    <x v="5"/>
    <d v="2022-11-10T00:00:00"/>
    <x v="9"/>
    <s v="2022"/>
    <d v="2023-06-26T00:00:00"/>
    <x v="0"/>
    <n v="30"/>
    <x v="1"/>
    <x v="0"/>
    <s v="Tablet"/>
    <s v="1 Month"/>
  </r>
  <r>
    <n v="504"/>
    <x v="2"/>
    <x v="2"/>
    <d v="2022-10-21T00:00:00"/>
    <x v="8"/>
    <s v="2022"/>
    <d v="2023-06-29T00:00:00"/>
    <x v="1"/>
    <n v="32"/>
    <x v="1"/>
    <x v="1"/>
    <s v="Laptop"/>
    <s v="1 Month"/>
  </r>
  <r>
    <n v="505"/>
    <x v="0"/>
    <x v="4"/>
    <d v="2022-10-21T00:00:00"/>
    <x v="8"/>
    <s v="2022"/>
    <d v="2023-06-28T00:00:00"/>
    <x v="0"/>
    <n v="35"/>
    <x v="1"/>
    <x v="0"/>
    <s v="Smartphone"/>
    <s v="1 Month"/>
  </r>
  <r>
    <n v="506"/>
    <x v="1"/>
    <x v="5"/>
    <d v="2022-10-23T00:00:00"/>
    <x v="8"/>
    <s v="2022"/>
    <d v="2023-06-29T00:00:00"/>
    <x v="0"/>
    <n v="27"/>
    <x v="0"/>
    <x v="0"/>
    <s v="Smart TV"/>
    <s v="1 Month"/>
  </r>
  <r>
    <n v="507"/>
    <x v="0"/>
    <x v="1"/>
    <d v="2022-10-24T00:00:00"/>
    <x v="8"/>
    <s v="2022"/>
    <d v="2023-06-26T00:00:00"/>
    <x v="1"/>
    <n v="49"/>
    <x v="1"/>
    <x v="1"/>
    <s v="Tablet"/>
    <s v="1 Month"/>
  </r>
  <r>
    <n v="508"/>
    <x v="2"/>
    <x v="2"/>
    <d v="2022-10-23T00:00:00"/>
    <x v="8"/>
    <s v="2022"/>
    <d v="2023-06-28T00:00:00"/>
    <x v="2"/>
    <n v="42"/>
    <x v="1"/>
    <x v="1"/>
    <s v="Tablet"/>
    <s v="1 Month"/>
  </r>
  <r>
    <n v="509"/>
    <x v="1"/>
    <x v="0"/>
    <d v="2022-10-21T00:00:00"/>
    <x v="8"/>
    <s v="2022"/>
    <d v="2023-06-28T00:00:00"/>
    <x v="3"/>
    <n v="40"/>
    <x v="1"/>
    <x v="0"/>
    <s v="Smartphone"/>
    <s v="1 Month"/>
  </r>
  <r>
    <n v="510"/>
    <x v="0"/>
    <x v="1"/>
    <d v="2022-10-06T00:00:00"/>
    <x v="8"/>
    <s v="2022"/>
    <d v="2023-06-29T00:00:00"/>
    <x v="4"/>
    <n v="43"/>
    <x v="1"/>
    <x v="1"/>
    <s v="Tablet"/>
    <s v="1 Month"/>
  </r>
  <r>
    <n v="511"/>
    <x v="1"/>
    <x v="4"/>
    <d v="2022-07-26T00:00:00"/>
    <x v="3"/>
    <s v="2022"/>
    <d v="2023-06-28T00:00:00"/>
    <x v="5"/>
    <n v="44"/>
    <x v="1"/>
    <x v="1"/>
    <s v="Smart TV"/>
    <s v="1 Month"/>
  </r>
  <r>
    <n v="512"/>
    <x v="0"/>
    <x v="1"/>
    <d v="2022-07-13T00:00:00"/>
    <x v="3"/>
    <s v="2022"/>
    <d v="2023-06-28T00:00:00"/>
    <x v="6"/>
    <n v="32"/>
    <x v="1"/>
    <x v="0"/>
    <s v="Tablet"/>
    <s v="1 Month"/>
  </r>
  <r>
    <n v="513"/>
    <x v="2"/>
    <x v="0"/>
    <d v="2022-07-06T00:00:00"/>
    <x v="3"/>
    <s v="2022"/>
    <d v="2023-06-28T00:00:00"/>
    <x v="7"/>
    <n v="50"/>
    <x v="2"/>
    <x v="0"/>
    <s v="Tablet"/>
    <s v="1 Month"/>
  </r>
  <r>
    <n v="514"/>
    <x v="2"/>
    <x v="5"/>
    <d v="2022-07-07T00:00:00"/>
    <x v="3"/>
    <s v="2022"/>
    <d v="2023-06-28T00:00:00"/>
    <x v="8"/>
    <n v="35"/>
    <x v="1"/>
    <x v="0"/>
    <s v="Tablet"/>
    <s v="1 Month"/>
  </r>
  <r>
    <n v="515"/>
    <x v="0"/>
    <x v="1"/>
    <d v="2022-07-01T00:00:00"/>
    <x v="3"/>
    <s v="2022"/>
    <d v="2023-06-29T00:00:00"/>
    <x v="9"/>
    <n v="44"/>
    <x v="1"/>
    <x v="1"/>
    <s v="Laptop"/>
    <s v="1 Month"/>
  </r>
  <r>
    <n v="516"/>
    <x v="1"/>
    <x v="5"/>
    <d v="2022-07-31T00:00:00"/>
    <x v="3"/>
    <s v="2022"/>
    <d v="2023-06-28T00:00:00"/>
    <x v="8"/>
    <n v="42"/>
    <x v="1"/>
    <x v="1"/>
    <s v="Smart TV"/>
    <s v="1 Month"/>
  </r>
  <r>
    <n v="517"/>
    <x v="0"/>
    <x v="2"/>
    <d v="2022-08-06T00:00:00"/>
    <x v="10"/>
    <s v="2022"/>
    <d v="2023-06-28T00:00:00"/>
    <x v="8"/>
    <n v="34"/>
    <x v="1"/>
    <x v="1"/>
    <s v="Smart TV"/>
    <s v="1 Month"/>
  </r>
  <r>
    <n v="518"/>
    <x v="2"/>
    <x v="1"/>
    <d v="2022-08-07T00:00:00"/>
    <x v="10"/>
    <s v="2022"/>
    <d v="2023-06-27T00:00:00"/>
    <x v="0"/>
    <n v="37"/>
    <x v="1"/>
    <x v="1"/>
    <s v="Tablet"/>
    <s v="1 Month"/>
  </r>
  <r>
    <n v="519"/>
    <x v="1"/>
    <x v="0"/>
    <d v="2022-08-06T00:00:00"/>
    <x v="10"/>
    <s v="2022"/>
    <d v="2023-06-28T00:00:00"/>
    <x v="1"/>
    <n v="43"/>
    <x v="1"/>
    <x v="0"/>
    <s v="Smartphone"/>
    <s v="1 Month"/>
  </r>
  <r>
    <n v="520"/>
    <x v="0"/>
    <x v="3"/>
    <d v="2022-08-03T00:00:00"/>
    <x v="10"/>
    <s v="2022"/>
    <d v="2023-06-28T00:00:00"/>
    <x v="0"/>
    <n v="32"/>
    <x v="1"/>
    <x v="0"/>
    <s v="Smart TV"/>
    <s v="1 Month"/>
  </r>
  <r>
    <n v="521"/>
    <x v="0"/>
    <x v="1"/>
    <d v="2022-06-18T00:00:00"/>
    <x v="11"/>
    <s v="2022"/>
    <d v="2023-06-28T00:00:00"/>
    <x v="0"/>
    <n v="33"/>
    <x v="1"/>
    <x v="1"/>
    <s v="Smart TV"/>
    <s v="1 Month"/>
  </r>
  <r>
    <n v="522"/>
    <x v="0"/>
    <x v="5"/>
    <d v="2022-06-17T00:00:00"/>
    <x v="11"/>
    <s v="2022"/>
    <d v="2023-06-27T00:00:00"/>
    <x v="1"/>
    <n v="32"/>
    <x v="1"/>
    <x v="1"/>
    <s v="Tablet"/>
    <s v="1 Month"/>
  </r>
  <r>
    <n v="523"/>
    <x v="2"/>
    <x v="3"/>
    <d v="2022-06-07T00:00:00"/>
    <x v="11"/>
    <s v="2022"/>
    <d v="2023-06-29T00:00:00"/>
    <x v="2"/>
    <n v="41"/>
    <x v="1"/>
    <x v="0"/>
    <s v="Smartphone"/>
    <s v="1 Month"/>
  </r>
  <r>
    <n v="524"/>
    <x v="1"/>
    <x v="1"/>
    <d v="2022-06-06T00:00:00"/>
    <x v="11"/>
    <s v="2022"/>
    <d v="2023-06-28T00:00:00"/>
    <x v="3"/>
    <n v="31"/>
    <x v="1"/>
    <x v="0"/>
    <s v="Tablet"/>
    <s v="1 Month"/>
  </r>
  <r>
    <n v="525"/>
    <x v="0"/>
    <x v="5"/>
    <d v="2022-06-04T00:00:00"/>
    <x v="11"/>
    <s v="2022"/>
    <d v="2023-06-27T00:00:00"/>
    <x v="4"/>
    <n v="44"/>
    <x v="1"/>
    <x v="0"/>
    <s v="Tablet"/>
    <s v="1 Month"/>
  </r>
  <r>
    <n v="526"/>
    <x v="0"/>
    <x v="4"/>
    <d v="2022-06-20T00:00:00"/>
    <x v="11"/>
    <s v="2022"/>
    <d v="2023-06-28T00:00:00"/>
    <x v="5"/>
    <n v="49"/>
    <x v="1"/>
    <x v="0"/>
    <s v="Laptop"/>
    <s v="1 Month"/>
  </r>
  <r>
    <n v="527"/>
    <x v="1"/>
    <x v="0"/>
    <d v="2022-07-10T00:00:00"/>
    <x v="3"/>
    <s v="2022"/>
    <d v="2023-06-28T00:00:00"/>
    <x v="6"/>
    <n v="48"/>
    <x v="1"/>
    <x v="1"/>
    <s v="Tablet"/>
    <s v="1 Month"/>
  </r>
  <r>
    <n v="528"/>
    <x v="2"/>
    <x v="3"/>
    <d v="2022-07-13T00:00:00"/>
    <x v="3"/>
    <s v="2022"/>
    <d v="2023-06-29T00:00:00"/>
    <x v="7"/>
    <n v="42"/>
    <x v="1"/>
    <x v="1"/>
    <s v="Smartphone"/>
    <s v="1 Month"/>
  </r>
  <r>
    <n v="529"/>
    <x v="2"/>
    <x v="4"/>
    <d v="2022-07-07T00:00:00"/>
    <x v="3"/>
    <s v="2022"/>
    <d v="2023-06-27T00:00:00"/>
    <x v="8"/>
    <n v="50"/>
    <x v="2"/>
    <x v="1"/>
    <s v="Laptop"/>
    <s v="1 Month"/>
  </r>
  <r>
    <n v="530"/>
    <x v="0"/>
    <x v="5"/>
    <d v="2022-06-22T00:00:00"/>
    <x v="11"/>
    <s v="2022"/>
    <d v="2023-06-28T00:00:00"/>
    <x v="9"/>
    <n v="49"/>
    <x v="1"/>
    <x v="1"/>
    <s v="Smart TV"/>
    <s v="1 Month"/>
  </r>
  <r>
    <n v="531"/>
    <x v="1"/>
    <x v="5"/>
    <d v="2022-06-15T00:00:00"/>
    <x v="11"/>
    <s v="2022"/>
    <d v="2023-06-27T00:00:00"/>
    <x v="8"/>
    <n v="30"/>
    <x v="1"/>
    <x v="1"/>
    <s v="Laptop"/>
    <s v="1 Month"/>
  </r>
  <r>
    <n v="532"/>
    <x v="2"/>
    <x v="4"/>
    <d v="2022-06-03T00:00:00"/>
    <x v="11"/>
    <s v="2022"/>
    <d v="2023-06-28T00:00:00"/>
    <x v="8"/>
    <n v="38"/>
    <x v="1"/>
    <x v="0"/>
    <s v="Laptop"/>
    <s v="1 Month"/>
  </r>
  <r>
    <n v="533"/>
    <x v="0"/>
    <x v="5"/>
    <d v="2022-06-04T00:00:00"/>
    <x v="11"/>
    <s v="2022"/>
    <d v="2023-06-27T00:00:00"/>
    <x v="0"/>
    <n v="38"/>
    <x v="1"/>
    <x v="0"/>
    <s v="Smartphone"/>
    <s v="1 Month"/>
  </r>
  <r>
    <n v="534"/>
    <x v="2"/>
    <x v="4"/>
    <d v="2022-06-05T00:00:00"/>
    <x v="11"/>
    <s v="2022"/>
    <d v="2023-06-28T00:00:00"/>
    <x v="1"/>
    <n v="39"/>
    <x v="1"/>
    <x v="1"/>
    <s v="Smart TV"/>
    <s v="1 Month"/>
  </r>
  <r>
    <n v="535"/>
    <x v="1"/>
    <x v="1"/>
    <d v="2022-06-07T00:00:00"/>
    <x v="11"/>
    <s v="2022"/>
    <d v="2023-06-29T00:00:00"/>
    <x v="0"/>
    <n v="42"/>
    <x v="1"/>
    <x v="1"/>
    <s v="Laptop"/>
    <s v="1 Month"/>
  </r>
  <r>
    <n v="536"/>
    <x v="0"/>
    <x v="0"/>
    <d v="2022-06-14T00:00:00"/>
    <x v="11"/>
    <s v="2022"/>
    <d v="2023-06-29T00:00:00"/>
    <x v="0"/>
    <n v="28"/>
    <x v="0"/>
    <x v="0"/>
    <s v="Smart TV"/>
    <s v="1 Month"/>
  </r>
  <r>
    <n v="537"/>
    <x v="1"/>
    <x v="0"/>
    <d v="2022-06-17T00:00:00"/>
    <x v="11"/>
    <s v="2022"/>
    <d v="2023-06-27T00:00:00"/>
    <x v="1"/>
    <n v="38"/>
    <x v="1"/>
    <x v="0"/>
    <s v="Smartphone"/>
    <s v="1 Month"/>
  </r>
  <r>
    <n v="538"/>
    <x v="2"/>
    <x v="5"/>
    <d v="2022-06-19T00:00:00"/>
    <x v="11"/>
    <s v="2022"/>
    <d v="2023-06-28T00:00:00"/>
    <x v="2"/>
    <n v="40"/>
    <x v="1"/>
    <x v="1"/>
    <s v="Tablet"/>
    <s v="1 Month"/>
  </r>
  <r>
    <n v="539"/>
    <x v="0"/>
    <x v="2"/>
    <d v="2022-07-02T00:00:00"/>
    <x v="3"/>
    <s v="2022"/>
    <d v="2023-06-29T00:00:00"/>
    <x v="3"/>
    <n v="30"/>
    <x v="1"/>
    <x v="1"/>
    <s v="Tablet"/>
    <s v="1 Month"/>
  </r>
  <r>
    <n v="540"/>
    <x v="2"/>
    <x v="0"/>
    <d v="2022-07-03T00:00:00"/>
    <x v="3"/>
    <s v="2022"/>
    <d v="2023-06-29T00:00:00"/>
    <x v="4"/>
    <n v="40"/>
    <x v="1"/>
    <x v="0"/>
    <s v="Smartphone"/>
    <s v="1 Month"/>
  </r>
  <r>
    <n v="541"/>
    <x v="1"/>
    <x v="0"/>
    <d v="2022-07-13T00:00:00"/>
    <x v="3"/>
    <s v="2022"/>
    <d v="2023-06-27T00:00:00"/>
    <x v="5"/>
    <n v="31"/>
    <x v="1"/>
    <x v="0"/>
    <s v="Smart TV"/>
    <s v="1 Month"/>
  </r>
  <r>
    <n v="542"/>
    <x v="0"/>
    <x v="5"/>
    <d v="2022-07-26T00:00:00"/>
    <x v="3"/>
    <s v="2022"/>
    <d v="2023-06-27T00:00:00"/>
    <x v="6"/>
    <n v="41"/>
    <x v="1"/>
    <x v="0"/>
    <s v="Smartphone"/>
    <s v="1 Month"/>
  </r>
  <r>
    <n v="543"/>
    <x v="2"/>
    <x v="4"/>
    <d v="2022-07-27T00:00:00"/>
    <x v="3"/>
    <s v="2022"/>
    <d v="2023-06-28T00:00:00"/>
    <x v="7"/>
    <n v="37"/>
    <x v="1"/>
    <x v="0"/>
    <s v="Smartphone"/>
    <s v="1 Month"/>
  </r>
  <r>
    <n v="544"/>
    <x v="1"/>
    <x v="5"/>
    <d v="2022-08-08T00:00:00"/>
    <x v="10"/>
    <s v="2022"/>
    <d v="2023-06-28T00:00:00"/>
    <x v="8"/>
    <n v="49"/>
    <x v="1"/>
    <x v="0"/>
    <s v="Tablet"/>
    <s v="1 Month"/>
  </r>
  <r>
    <n v="545"/>
    <x v="0"/>
    <x v="5"/>
    <d v="2022-08-17T00:00:00"/>
    <x v="10"/>
    <s v="2022"/>
    <d v="2023-06-27T00:00:00"/>
    <x v="9"/>
    <n v="29"/>
    <x v="0"/>
    <x v="0"/>
    <s v="Smart TV"/>
    <s v="1 Month"/>
  </r>
  <r>
    <n v="546"/>
    <x v="1"/>
    <x v="0"/>
    <d v="2022-08-20T00:00:00"/>
    <x v="10"/>
    <s v="2022"/>
    <d v="2023-06-26T00:00:00"/>
    <x v="8"/>
    <n v="31"/>
    <x v="1"/>
    <x v="0"/>
    <s v="Smart TV"/>
    <s v="1 Month"/>
  </r>
  <r>
    <n v="547"/>
    <x v="0"/>
    <x v="0"/>
    <d v="2022-09-05T00:00:00"/>
    <x v="1"/>
    <s v="2022"/>
    <d v="2023-06-27T00:00:00"/>
    <x v="8"/>
    <n v="39"/>
    <x v="1"/>
    <x v="0"/>
    <s v="Tablet"/>
    <s v="1 Month"/>
  </r>
  <r>
    <n v="548"/>
    <x v="2"/>
    <x v="2"/>
    <d v="2022-09-05T00:00:00"/>
    <x v="1"/>
    <s v="2022"/>
    <d v="2023-06-27T00:00:00"/>
    <x v="0"/>
    <n v="51"/>
    <x v="2"/>
    <x v="1"/>
    <s v="Smartphone"/>
    <s v="1 Month"/>
  </r>
  <r>
    <n v="549"/>
    <x v="2"/>
    <x v="0"/>
    <d v="2022-09-05T00:00:00"/>
    <x v="1"/>
    <s v="2022"/>
    <d v="2023-06-27T00:00:00"/>
    <x v="1"/>
    <n v="38"/>
    <x v="1"/>
    <x v="1"/>
    <s v="Smartphone"/>
    <s v="1 Month"/>
  </r>
  <r>
    <n v="550"/>
    <x v="0"/>
    <x v="4"/>
    <d v="2022-09-06T00:00:00"/>
    <x v="1"/>
    <s v="2022"/>
    <d v="2023-06-27T00:00:00"/>
    <x v="0"/>
    <n v="29"/>
    <x v="0"/>
    <x v="1"/>
    <s v="Tablet"/>
    <s v="1 Month"/>
  </r>
  <r>
    <n v="551"/>
    <x v="1"/>
    <x v="3"/>
    <d v="2022-09-03T00:00:00"/>
    <x v="1"/>
    <s v="2022"/>
    <d v="2023-06-28T00:00:00"/>
    <x v="0"/>
    <n v="41"/>
    <x v="1"/>
    <x v="1"/>
    <s v="Laptop"/>
    <s v="1 Month"/>
  </r>
  <r>
    <n v="552"/>
    <x v="0"/>
    <x v="3"/>
    <d v="2022-08-29T00:00:00"/>
    <x v="10"/>
    <s v="2022"/>
    <d v="2023-06-27T00:00:00"/>
    <x v="1"/>
    <n v="48"/>
    <x v="1"/>
    <x v="1"/>
    <s v="Tablet"/>
    <s v="1 Month"/>
  </r>
  <r>
    <n v="553"/>
    <x v="2"/>
    <x v="5"/>
    <d v="2022-08-27T00:00:00"/>
    <x v="10"/>
    <s v="2022"/>
    <d v="2023-06-28T00:00:00"/>
    <x v="2"/>
    <n v="39"/>
    <x v="1"/>
    <x v="0"/>
    <s v="Smart TV"/>
    <s v="1 Month"/>
  </r>
  <r>
    <n v="554"/>
    <x v="1"/>
    <x v="2"/>
    <d v="2022-08-29T00:00:00"/>
    <x v="10"/>
    <s v="2022"/>
    <d v="2023-06-29T00:00:00"/>
    <x v="3"/>
    <n v="37"/>
    <x v="1"/>
    <x v="0"/>
    <s v="Smartphone"/>
    <s v="1 Month"/>
  </r>
  <r>
    <n v="555"/>
    <x v="0"/>
    <x v="4"/>
    <d v="2022-09-13T00:00:00"/>
    <x v="1"/>
    <s v="2022"/>
    <d v="2023-06-28T00:00:00"/>
    <x v="4"/>
    <n v="37"/>
    <x v="1"/>
    <x v="1"/>
    <s v="Smartphone"/>
    <s v="1 Month"/>
  </r>
  <r>
    <n v="556"/>
    <x v="1"/>
    <x v="5"/>
    <d v="2022-09-24T00:00:00"/>
    <x v="1"/>
    <s v="2022"/>
    <d v="2023-06-27T00:00:00"/>
    <x v="5"/>
    <n v="34"/>
    <x v="1"/>
    <x v="0"/>
    <s v="Smartphone"/>
    <s v="1 Month"/>
  </r>
  <r>
    <n v="557"/>
    <x v="0"/>
    <x v="1"/>
    <d v="2022-10-05T00:00:00"/>
    <x v="8"/>
    <s v="2022"/>
    <d v="2023-06-29T00:00:00"/>
    <x v="6"/>
    <n v="37"/>
    <x v="1"/>
    <x v="0"/>
    <s v="Smartphone"/>
    <s v="1 Month"/>
  </r>
  <r>
    <n v="558"/>
    <x v="2"/>
    <x v="5"/>
    <d v="2022-10-18T00:00:00"/>
    <x v="8"/>
    <s v="2022"/>
    <d v="2023-06-30T00:00:00"/>
    <x v="7"/>
    <n v="37"/>
    <x v="1"/>
    <x v="1"/>
    <s v="Smart TV"/>
    <s v="1 Month"/>
  </r>
  <r>
    <n v="559"/>
    <x v="2"/>
    <x v="3"/>
    <d v="2022-10-19T00:00:00"/>
    <x v="8"/>
    <s v="2022"/>
    <d v="2023-06-28T00:00:00"/>
    <x v="8"/>
    <n v="51"/>
    <x v="2"/>
    <x v="1"/>
    <s v="Tablet"/>
    <s v="1 Month"/>
  </r>
  <r>
    <n v="560"/>
    <x v="0"/>
    <x v="1"/>
    <d v="2022-10-14T00:00:00"/>
    <x v="8"/>
    <s v="2022"/>
    <d v="2023-06-29T00:00:00"/>
    <x v="9"/>
    <n v="45"/>
    <x v="1"/>
    <x v="0"/>
    <s v="Laptop"/>
    <s v="1 Month"/>
  </r>
  <r>
    <n v="561"/>
    <x v="1"/>
    <x v="5"/>
    <d v="2022-09-30T00:00:00"/>
    <x v="1"/>
    <s v="2022"/>
    <d v="2023-06-28T00:00:00"/>
    <x v="8"/>
    <n v="29"/>
    <x v="0"/>
    <x v="1"/>
    <s v="Laptop"/>
    <s v="1 Month"/>
  </r>
  <r>
    <n v="562"/>
    <x v="0"/>
    <x v="5"/>
    <d v="2022-09-19T00:00:00"/>
    <x v="1"/>
    <s v="2022"/>
    <d v="2023-06-30T00:00:00"/>
    <x v="8"/>
    <n v="37"/>
    <x v="1"/>
    <x v="0"/>
    <s v="Laptop"/>
    <s v="1 Month"/>
  </r>
  <r>
    <n v="563"/>
    <x v="2"/>
    <x v="0"/>
    <d v="2022-09-24T00:00:00"/>
    <x v="1"/>
    <s v="2022"/>
    <d v="2023-06-29T00:00:00"/>
    <x v="0"/>
    <n v="34"/>
    <x v="1"/>
    <x v="0"/>
    <s v="Tablet"/>
    <s v="1 Month"/>
  </r>
  <r>
    <n v="564"/>
    <x v="1"/>
    <x v="5"/>
    <d v="2022-09-28T00:00:00"/>
    <x v="1"/>
    <s v="2022"/>
    <d v="2023-06-29T00:00:00"/>
    <x v="1"/>
    <n v="35"/>
    <x v="1"/>
    <x v="0"/>
    <s v="Smartphone"/>
    <s v="1 Month"/>
  </r>
  <r>
    <n v="565"/>
    <x v="0"/>
    <x v="2"/>
    <d v="2022-09-29T00:00:00"/>
    <x v="1"/>
    <s v="2022"/>
    <d v="2023-06-27T00:00:00"/>
    <x v="0"/>
    <n v="29"/>
    <x v="0"/>
    <x v="0"/>
    <s v="Laptop"/>
    <s v="1 Month"/>
  </r>
  <r>
    <n v="566"/>
    <x v="1"/>
    <x v="4"/>
    <d v="2022-10-11T00:00:00"/>
    <x v="8"/>
    <s v="2022"/>
    <d v="2023-07-01T00:00:00"/>
    <x v="0"/>
    <n v="45"/>
    <x v="1"/>
    <x v="0"/>
    <s v="Tablet"/>
    <s v="1 Month"/>
  </r>
  <r>
    <n v="567"/>
    <x v="0"/>
    <x v="5"/>
    <d v="2022-11-08T00:00:00"/>
    <x v="9"/>
    <s v="2022"/>
    <d v="2023-06-29T00:00:00"/>
    <x v="1"/>
    <n v="36"/>
    <x v="1"/>
    <x v="0"/>
    <s v="Smart TV"/>
    <s v="1 Month"/>
  </r>
  <r>
    <n v="568"/>
    <x v="2"/>
    <x v="4"/>
    <d v="2022-11-16T00:00:00"/>
    <x v="9"/>
    <s v="2022"/>
    <d v="2023-06-28T00:00:00"/>
    <x v="2"/>
    <n v="27"/>
    <x v="0"/>
    <x v="1"/>
    <s v="Laptop"/>
    <s v="1 Month"/>
  </r>
  <r>
    <n v="569"/>
    <x v="2"/>
    <x v="0"/>
    <d v="2022-11-17T00:00:00"/>
    <x v="9"/>
    <s v="2022"/>
    <d v="2023-06-26T00:00:00"/>
    <x v="3"/>
    <n v="31"/>
    <x v="1"/>
    <x v="1"/>
    <s v="Laptop"/>
    <s v="1 Month"/>
  </r>
  <r>
    <n v="570"/>
    <x v="0"/>
    <x v="0"/>
    <d v="2022-11-20T00:00:00"/>
    <x v="9"/>
    <s v="2022"/>
    <d v="2023-06-30T00:00:00"/>
    <x v="4"/>
    <n v="41"/>
    <x v="1"/>
    <x v="1"/>
    <s v="Laptop"/>
    <s v="1 Month"/>
  </r>
  <r>
    <n v="571"/>
    <x v="1"/>
    <x v="3"/>
    <d v="2022-11-21T00:00:00"/>
    <x v="9"/>
    <s v="2022"/>
    <d v="2023-06-29T00:00:00"/>
    <x v="5"/>
    <n v="37"/>
    <x v="1"/>
    <x v="0"/>
    <s v="Smart TV"/>
    <s v="1 Month"/>
  </r>
  <r>
    <n v="572"/>
    <x v="0"/>
    <x v="2"/>
    <d v="2022-11-21T00:00:00"/>
    <x v="9"/>
    <s v="2022"/>
    <d v="2023-06-30T00:00:00"/>
    <x v="6"/>
    <n v="49"/>
    <x v="1"/>
    <x v="1"/>
    <s v="Tablet"/>
    <s v="1 Month"/>
  </r>
  <r>
    <n v="573"/>
    <x v="2"/>
    <x v="2"/>
    <d v="2022-11-18T00:00:00"/>
    <x v="9"/>
    <s v="2022"/>
    <d v="2023-06-27T00:00:00"/>
    <x v="7"/>
    <n v="37"/>
    <x v="1"/>
    <x v="1"/>
    <s v="Smart TV"/>
    <s v="1 Month"/>
  </r>
  <r>
    <n v="574"/>
    <x v="1"/>
    <x v="5"/>
    <d v="2022-10-26T00:00:00"/>
    <x v="8"/>
    <s v="2022"/>
    <d v="2023-06-29T00:00:00"/>
    <x v="8"/>
    <n v="36"/>
    <x v="1"/>
    <x v="1"/>
    <s v="Smartphone"/>
    <s v="1 Month"/>
  </r>
  <r>
    <n v="575"/>
    <x v="0"/>
    <x v="3"/>
    <d v="2022-10-25T00:00:00"/>
    <x v="8"/>
    <s v="2022"/>
    <d v="2023-06-28T00:00:00"/>
    <x v="9"/>
    <n v="38"/>
    <x v="1"/>
    <x v="1"/>
    <s v="Smart TV"/>
    <s v="1 Month"/>
  </r>
  <r>
    <n v="576"/>
    <x v="1"/>
    <x v="1"/>
    <d v="2022-10-26T00:00:00"/>
    <x v="8"/>
    <s v="2022"/>
    <d v="2023-06-30T00:00:00"/>
    <x v="8"/>
    <n v="49"/>
    <x v="1"/>
    <x v="1"/>
    <s v="Tablet"/>
    <s v="1 Month"/>
  </r>
  <r>
    <n v="577"/>
    <x v="0"/>
    <x v="1"/>
    <d v="2022-10-23T00:00:00"/>
    <x v="8"/>
    <s v="2022"/>
    <d v="2023-06-26T00:00:00"/>
    <x v="8"/>
    <n v="31"/>
    <x v="1"/>
    <x v="0"/>
    <s v="Laptop"/>
    <s v="1 Month"/>
  </r>
  <r>
    <n v="578"/>
    <x v="2"/>
    <x v="3"/>
    <d v="2022-10-23T00:00:00"/>
    <x v="8"/>
    <s v="2022"/>
    <d v="2023-06-28T00:00:00"/>
    <x v="0"/>
    <n v="29"/>
    <x v="0"/>
    <x v="1"/>
    <s v="Laptop"/>
    <s v="1 Month"/>
  </r>
  <r>
    <n v="579"/>
    <x v="2"/>
    <x v="2"/>
    <d v="2022-10-16T00:00:00"/>
    <x v="8"/>
    <s v="2022"/>
    <d v="2023-06-28T00:00:00"/>
    <x v="1"/>
    <n v="35"/>
    <x v="1"/>
    <x v="1"/>
    <s v="Tablet"/>
    <s v="1 Month"/>
  </r>
  <r>
    <n v="580"/>
    <x v="0"/>
    <x v="5"/>
    <d v="2022-08-09T00:00:00"/>
    <x v="10"/>
    <s v="2022"/>
    <d v="2023-06-29T00:00:00"/>
    <x v="0"/>
    <n v="46"/>
    <x v="1"/>
    <x v="1"/>
    <s v="Tablet"/>
    <s v="1 Month"/>
  </r>
  <r>
    <n v="581"/>
    <x v="1"/>
    <x v="0"/>
    <d v="2022-08-02T00:00:00"/>
    <x v="10"/>
    <s v="2022"/>
    <d v="2023-06-29T00:00:00"/>
    <x v="0"/>
    <n v="29"/>
    <x v="0"/>
    <x v="1"/>
    <s v="Laptop"/>
    <s v="1 Month"/>
  </r>
  <r>
    <n v="582"/>
    <x v="0"/>
    <x v="2"/>
    <d v="2022-07-16T00:00:00"/>
    <x v="3"/>
    <s v="2022"/>
    <d v="2023-06-28T00:00:00"/>
    <x v="1"/>
    <n v="43"/>
    <x v="1"/>
    <x v="1"/>
    <s v="Laptop"/>
    <s v="1 Month"/>
  </r>
  <r>
    <n v="583"/>
    <x v="2"/>
    <x v="1"/>
    <d v="2022-07-17T00:00:00"/>
    <x v="3"/>
    <s v="2022"/>
    <d v="2023-06-28T00:00:00"/>
    <x v="2"/>
    <n v="38"/>
    <x v="1"/>
    <x v="1"/>
    <s v="Tablet"/>
    <s v="1 Month"/>
  </r>
  <r>
    <n v="584"/>
    <x v="1"/>
    <x v="5"/>
    <d v="2022-07-14T00:00:00"/>
    <x v="3"/>
    <s v="2022"/>
    <d v="2023-06-28T00:00:00"/>
    <x v="3"/>
    <n v="48"/>
    <x v="1"/>
    <x v="1"/>
    <s v="Smart TV"/>
    <s v="1 Month"/>
  </r>
  <r>
    <n v="585"/>
    <x v="0"/>
    <x v="5"/>
    <d v="2022-07-16T00:00:00"/>
    <x v="3"/>
    <s v="2022"/>
    <d v="2023-06-29T00:00:00"/>
    <x v="4"/>
    <n v="41"/>
    <x v="1"/>
    <x v="0"/>
    <s v="Laptop"/>
    <s v="1 Month"/>
  </r>
  <r>
    <n v="586"/>
    <x v="1"/>
    <x v="1"/>
    <d v="2022-08-06T00:00:00"/>
    <x v="10"/>
    <s v="2022"/>
    <d v="2023-06-29T00:00:00"/>
    <x v="5"/>
    <n v="51"/>
    <x v="2"/>
    <x v="1"/>
    <s v="Laptop"/>
    <s v="1 Month"/>
  </r>
  <r>
    <n v="587"/>
    <x v="0"/>
    <x v="5"/>
    <d v="2022-08-07T00:00:00"/>
    <x v="10"/>
    <s v="2022"/>
    <d v="2023-06-28T00:00:00"/>
    <x v="6"/>
    <n v="39"/>
    <x v="1"/>
    <x v="0"/>
    <s v="Smart TV"/>
    <s v="1 Month"/>
  </r>
  <r>
    <n v="588"/>
    <x v="2"/>
    <x v="4"/>
    <d v="2022-08-07T00:00:00"/>
    <x v="10"/>
    <s v="2022"/>
    <d v="2023-06-27T00:00:00"/>
    <x v="7"/>
    <n v="31"/>
    <x v="1"/>
    <x v="0"/>
    <s v="Smartphone"/>
    <s v="1 Month"/>
  </r>
  <r>
    <n v="589"/>
    <x v="2"/>
    <x v="1"/>
    <d v="2022-08-04T00:00:00"/>
    <x v="10"/>
    <s v="2022"/>
    <d v="2023-06-29T00:00:00"/>
    <x v="8"/>
    <n v="28"/>
    <x v="0"/>
    <x v="0"/>
    <s v="Laptop"/>
    <s v="1 Month"/>
  </r>
  <r>
    <n v="590"/>
    <x v="0"/>
    <x v="1"/>
    <d v="2022-07-29T00:00:00"/>
    <x v="3"/>
    <s v="2022"/>
    <d v="2023-06-29T00:00:00"/>
    <x v="9"/>
    <n v="47"/>
    <x v="1"/>
    <x v="0"/>
    <s v="Laptop"/>
    <s v="1 Month"/>
  </r>
  <r>
    <n v="591"/>
    <x v="1"/>
    <x v="5"/>
    <d v="2022-06-19T00:00:00"/>
    <x v="11"/>
    <s v="2022"/>
    <d v="2023-06-28T00:00:00"/>
    <x v="8"/>
    <n v="35"/>
    <x v="1"/>
    <x v="1"/>
    <s v="Smart TV"/>
    <s v="1 Month"/>
  </r>
  <r>
    <n v="592"/>
    <x v="0"/>
    <x v="1"/>
    <d v="2022-06-09T00:00:00"/>
    <x v="11"/>
    <s v="2022"/>
    <d v="2023-06-29T00:00:00"/>
    <x v="8"/>
    <n v="33"/>
    <x v="1"/>
    <x v="0"/>
    <s v="Smartphone"/>
    <s v="1 Month"/>
  </r>
  <r>
    <n v="593"/>
    <x v="2"/>
    <x v="4"/>
    <d v="2022-06-06T00:00:00"/>
    <x v="11"/>
    <s v="2022"/>
    <d v="2023-06-29T00:00:00"/>
    <x v="0"/>
    <n v="41"/>
    <x v="1"/>
    <x v="0"/>
    <s v="Smartphone"/>
    <s v="1 Month"/>
  </r>
  <r>
    <n v="594"/>
    <x v="1"/>
    <x v="2"/>
    <d v="2022-06-06T00:00:00"/>
    <x v="11"/>
    <s v="2022"/>
    <d v="2023-06-30T00:00:00"/>
    <x v="1"/>
    <n v="38"/>
    <x v="1"/>
    <x v="1"/>
    <s v="Smart TV"/>
    <s v="1 Month"/>
  </r>
  <r>
    <n v="595"/>
    <x v="0"/>
    <x v="0"/>
    <d v="2022-06-11T00:00:00"/>
    <x v="11"/>
    <s v="2022"/>
    <d v="2023-06-28T00:00:00"/>
    <x v="0"/>
    <n v="49"/>
    <x v="1"/>
    <x v="0"/>
    <s v="Laptop"/>
    <s v="1 Month"/>
  </r>
  <r>
    <n v="596"/>
    <x v="0"/>
    <x v="5"/>
    <d v="2022-06-18T00:00:00"/>
    <x v="11"/>
    <s v="2022"/>
    <d v="2023-06-28T00:00:00"/>
    <x v="0"/>
    <n v="29"/>
    <x v="0"/>
    <x v="1"/>
    <s v="Smart TV"/>
    <s v="1 Month"/>
  </r>
  <r>
    <n v="597"/>
    <x v="0"/>
    <x v="3"/>
    <d v="2022-06-27T00:00:00"/>
    <x v="11"/>
    <s v="2022"/>
    <d v="2023-06-28T00:00:00"/>
    <x v="1"/>
    <n v="50"/>
    <x v="2"/>
    <x v="0"/>
    <s v="Laptop"/>
    <s v="1 Month"/>
  </r>
  <r>
    <n v="598"/>
    <x v="2"/>
    <x v="2"/>
    <d v="2022-07-05T00:00:00"/>
    <x v="3"/>
    <s v="2022"/>
    <d v="2023-06-29T00:00:00"/>
    <x v="2"/>
    <n v="29"/>
    <x v="0"/>
    <x v="1"/>
    <s v="Tablet"/>
    <s v="1 Month"/>
  </r>
  <r>
    <n v="599"/>
    <x v="1"/>
    <x v="1"/>
    <d v="2022-07-06T00:00:00"/>
    <x v="3"/>
    <s v="2022"/>
    <d v="2023-06-27T00:00:00"/>
    <x v="3"/>
    <n v="44"/>
    <x v="1"/>
    <x v="0"/>
    <s v="Smart TV"/>
    <s v="1 Month"/>
  </r>
  <r>
    <n v="600"/>
    <x v="0"/>
    <x v="5"/>
    <d v="2022-06-16T00:00:00"/>
    <x v="11"/>
    <s v="2022"/>
    <d v="2023-06-29T00:00:00"/>
    <x v="4"/>
    <n v="36"/>
    <x v="1"/>
    <x v="1"/>
    <s v="Smart TV"/>
    <s v="1 Month"/>
  </r>
  <r>
    <n v="601"/>
    <x v="0"/>
    <x v="5"/>
    <d v="2022-06-05T00:00:00"/>
    <x v="11"/>
    <s v="2022"/>
    <d v="2023-06-30T00:00:00"/>
    <x v="5"/>
    <n v="46"/>
    <x v="1"/>
    <x v="1"/>
    <s v="Smart TV"/>
    <s v="1 Month"/>
  </r>
  <r>
    <n v="602"/>
    <x v="1"/>
    <x v="5"/>
    <d v="2022-06-05T00:00:00"/>
    <x v="11"/>
    <s v="2022"/>
    <d v="2023-06-29T00:00:00"/>
    <x v="6"/>
    <n v="30"/>
    <x v="1"/>
    <x v="0"/>
    <s v="Smartphone"/>
    <s v="1 Month"/>
  </r>
  <r>
    <n v="603"/>
    <x v="2"/>
    <x v="1"/>
    <d v="2022-06-06T00:00:00"/>
    <x v="11"/>
    <s v="2022"/>
    <d v="2023-06-27T00:00:00"/>
    <x v="7"/>
    <n v="46"/>
    <x v="1"/>
    <x v="1"/>
    <s v="Tablet"/>
    <s v="1 Month"/>
  </r>
  <r>
    <n v="604"/>
    <x v="2"/>
    <x v="1"/>
    <d v="2022-06-07T00:00:00"/>
    <x v="11"/>
    <s v="2022"/>
    <d v="2023-06-28T00:00:00"/>
    <x v="8"/>
    <n v="33"/>
    <x v="1"/>
    <x v="0"/>
    <s v="Smartphone"/>
    <s v="1 Month"/>
  </r>
  <r>
    <n v="605"/>
    <x v="0"/>
    <x v="1"/>
    <d v="2022-06-10T00:00:00"/>
    <x v="11"/>
    <s v="2022"/>
    <d v="2023-06-29T00:00:00"/>
    <x v="9"/>
    <n v="46"/>
    <x v="1"/>
    <x v="1"/>
    <s v="Tablet"/>
    <s v="1 Month"/>
  </r>
  <r>
    <n v="606"/>
    <x v="1"/>
    <x v="5"/>
    <d v="2022-06-13T00:00:00"/>
    <x v="11"/>
    <s v="2022"/>
    <d v="2023-06-29T00:00:00"/>
    <x v="8"/>
    <n v="50"/>
    <x v="2"/>
    <x v="0"/>
    <s v="Tablet"/>
    <s v="1 Month"/>
  </r>
  <r>
    <n v="607"/>
    <x v="2"/>
    <x v="5"/>
    <d v="2022-06-14T00:00:00"/>
    <x v="11"/>
    <s v="2022"/>
    <d v="2023-06-27T00:00:00"/>
    <x v="8"/>
    <n v="27"/>
    <x v="0"/>
    <x v="1"/>
    <s v="Smart TV"/>
    <s v="1 Month"/>
  </r>
  <r>
    <n v="608"/>
    <x v="0"/>
    <x v="2"/>
    <d v="2022-06-22T00:00:00"/>
    <x v="11"/>
    <s v="2022"/>
    <d v="2023-06-28T00:00:00"/>
    <x v="0"/>
    <n v="48"/>
    <x v="1"/>
    <x v="1"/>
    <s v="Smart TV"/>
    <s v="1 Month"/>
  </r>
  <r>
    <n v="609"/>
    <x v="2"/>
    <x v="5"/>
    <d v="2022-07-03T00:00:00"/>
    <x v="3"/>
    <s v="2022"/>
    <d v="2023-06-29T00:00:00"/>
    <x v="1"/>
    <n v="50"/>
    <x v="2"/>
    <x v="1"/>
    <s v="Smartphone"/>
    <s v="1 Month"/>
  </r>
  <r>
    <n v="610"/>
    <x v="1"/>
    <x v="3"/>
    <d v="2022-07-05T00:00:00"/>
    <x v="3"/>
    <s v="2022"/>
    <d v="2023-06-29T00:00:00"/>
    <x v="0"/>
    <n v="28"/>
    <x v="0"/>
    <x v="1"/>
    <s v="Tablet"/>
    <s v="1 Month"/>
  </r>
  <r>
    <n v="611"/>
    <x v="0"/>
    <x v="1"/>
    <d v="2022-07-11T00:00:00"/>
    <x v="3"/>
    <s v="2022"/>
    <d v="2023-06-28T00:00:00"/>
    <x v="0"/>
    <n v="29"/>
    <x v="0"/>
    <x v="1"/>
    <s v="Smartphone"/>
    <s v="1 Month"/>
  </r>
  <r>
    <n v="612"/>
    <x v="1"/>
    <x v="4"/>
    <d v="2022-07-17T00:00:00"/>
    <x v="3"/>
    <s v="2022"/>
    <d v="2023-06-27T00:00:00"/>
    <x v="1"/>
    <n v="36"/>
    <x v="1"/>
    <x v="0"/>
    <s v="Smart TV"/>
    <s v="1 Month"/>
  </r>
  <r>
    <n v="613"/>
    <x v="2"/>
    <x v="2"/>
    <d v="2022-07-27T00:00:00"/>
    <x v="3"/>
    <s v="2022"/>
    <d v="2023-06-28T00:00:00"/>
    <x v="2"/>
    <n v="51"/>
    <x v="2"/>
    <x v="0"/>
    <s v="Laptop"/>
    <s v="1 Month"/>
  </r>
  <r>
    <n v="614"/>
    <x v="0"/>
    <x v="1"/>
    <d v="2022-08-14T00:00:00"/>
    <x v="10"/>
    <s v="2022"/>
    <d v="2023-06-28T00:00:00"/>
    <x v="3"/>
    <n v="51"/>
    <x v="2"/>
    <x v="0"/>
    <s v="Smartphone"/>
    <s v="1 Month"/>
  </r>
  <r>
    <n v="615"/>
    <x v="2"/>
    <x v="3"/>
    <d v="2022-08-15T00:00:00"/>
    <x v="10"/>
    <s v="2022"/>
    <d v="2023-06-27T00:00:00"/>
    <x v="4"/>
    <n v="43"/>
    <x v="1"/>
    <x v="0"/>
    <s v="Smart TV"/>
    <s v="1 Month"/>
  </r>
  <r>
    <n v="616"/>
    <x v="1"/>
    <x v="5"/>
    <d v="2022-09-02T00:00:00"/>
    <x v="1"/>
    <s v="2022"/>
    <d v="2023-06-27T00:00:00"/>
    <x v="5"/>
    <n v="38"/>
    <x v="1"/>
    <x v="1"/>
    <s v="Laptop"/>
    <s v="1 Month"/>
  </r>
  <r>
    <n v="617"/>
    <x v="0"/>
    <x v="4"/>
    <d v="2022-09-05T00:00:00"/>
    <x v="1"/>
    <s v="2022"/>
    <d v="2023-06-28T00:00:00"/>
    <x v="6"/>
    <n v="45"/>
    <x v="1"/>
    <x v="1"/>
    <s v="Smartphone"/>
    <s v="1 Month"/>
  </r>
  <r>
    <n v="618"/>
    <x v="2"/>
    <x v="0"/>
    <d v="2022-09-06T00:00:00"/>
    <x v="1"/>
    <s v="2022"/>
    <d v="2023-06-28T00:00:00"/>
    <x v="7"/>
    <n v="28"/>
    <x v="0"/>
    <x v="1"/>
    <s v="Smart TV"/>
    <s v="1 Month"/>
  </r>
  <r>
    <n v="619"/>
    <x v="1"/>
    <x v="4"/>
    <d v="2022-09-06T00:00:00"/>
    <x v="1"/>
    <s v="2022"/>
    <d v="2023-06-29T00:00:00"/>
    <x v="8"/>
    <n v="27"/>
    <x v="0"/>
    <x v="0"/>
    <s v="Smartphone"/>
    <s v="1 Month"/>
  </r>
  <r>
    <n v="620"/>
    <x v="0"/>
    <x v="4"/>
    <d v="2022-09-05T00:00:00"/>
    <x v="1"/>
    <s v="2022"/>
    <d v="2023-06-27T00:00:00"/>
    <x v="9"/>
    <n v="41"/>
    <x v="1"/>
    <x v="1"/>
    <s v="Smartphone"/>
    <s v="1 Month"/>
  </r>
  <r>
    <n v="621"/>
    <x v="1"/>
    <x v="5"/>
    <d v="2022-09-06T00:00:00"/>
    <x v="1"/>
    <s v="2022"/>
    <d v="2023-06-29T00:00:00"/>
    <x v="8"/>
    <n v="49"/>
    <x v="1"/>
    <x v="0"/>
    <s v="Smart TV"/>
    <s v="1 Month"/>
  </r>
  <r>
    <n v="622"/>
    <x v="0"/>
    <x v="2"/>
    <d v="2022-08-29T00:00:00"/>
    <x v="10"/>
    <s v="2022"/>
    <d v="2023-06-28T00:00:00"/>
    <x v="8"/>
    <n v="35"/>
    <x v="1"/>
    <x v="0"/>
    <s v="Smartphone"/>
    <s v="1 Month"/>
  </r>
  <r>
    <n v="623"/>
    <x v="2"/>
    <x v="3"/>
    <d v="2022-08-30T00:00:00"/>
    <x v="10"/>
    <s v="2022"/>
    <d v="2023-06-28T00:00:00"/>
    <x v="0"/>
    <n v="29"/>
    <x v="0"/>
    <x v="1"/>
    <s v="Smart TV"/>
    <s v="1 Month"/>
  </r>
  <r>
    <n v="624"/>
    <x v="2"/>
    <x v="0"/>
    <d v="2022-09-02T00:00:00"/>
    <x v="1"/>
    <s v="2022"/>
    <d v="2023-06-30T00:00:00"/>
    <x v="1"/>
    <n v="42"/>
    <x v="1"/>
    <x v="0"/>
    <s v="Smartphone"/>
    <s v="1 Month"/>
  </r>
  <r>
    <n v="625"/>
    <x v="0"/>
    <x v="1"/>
    <d v="2022-09-20T00:00:00"/>
    <x v="1"/>
    <s v="2022"/>
    <d v="2023-06-28T00:00:00"/>
    <x v="0"/>
    <n v="33"/>
    <x v="1"/>
    <x v="0"/>
    <s v="Tablet"/>
    <s v="1 Month"/>
  </r>
  <r>
    <n v="626"/>
    <x v="1"/>
    <x v="0"/>
    <d v="2022-09-23T00:00:00"/>
    <x v="1"/>
    <s v="2022"/>
    <d v="2023-06-30T00:00:00"/>
    <x v="0"/>
    <n v="30"/>
    <x v="1"/>
    <x v="0"/>
    <s v="Laptop"/>
    <s v="1 Month"/>
  </r>
  <r>
    <n v="627"/>
    <x v="0"/>
    <x v="4"/>
    <d v="2022-09-29T00:00:00"/>
    <x v="1"/>
    <s v="2022"/>
    <d v="2023-06-29T00:00:00"/>
    <x v="1"/>
    <n v="43"/>
    <x v="1"/>
    <x v="1"/>
    <s v="Smart TV"/>
    <s v="1 Month"/>
  </r>
  <r>
    <n v="628"/>
    <x v="2"/>
    <x v="0"/>
    <d v="2022-10-09T00:00:00"/>
    <x v="8"/>
    <s v="2022"/>
    <d v="2023-07-01T00:00:00"/>
    <x v="2"/>
    <n v="42"/>
    <x v="1"/>
    <x v="0"/>
    <s v="Smartphone"/>
    <s v="1 Month"/>
  </r>
  <r>
    <n v="629"/>
    <x v="1"/>
    <x v="4"/>
    <d v="2022-10-12T00:00:00"/>
    <x v="8"/>
    <s v="2022"/>
    <d v="2023-06-29T00:00:00"/>
    <x v="3"/>
    <n v="39"/>
    <x v="1"/>
    <x v="0"/>
    <s v="Tablet"/>
    <s v="1 Month"/>
  </r>
  <r>
    <n v="630"/>
    <x v="0"/>
    <x v="1"/>
    <d v="2022-10-06T00:00:00"/>
    <x v="8"/>
    <s v="2022"/>
    <d v="2023-06-30T00:00:00"/>
    <x v="4"/>
    <n v="32"/>
    <x v="1"/>
    <x v="1"/>
    <s v="Smart TV"/>
    <s v="1 Month"/>
  </r>
  <r>
    <n v="631"/>
    <x v="1"/>
    <x v="5"/>
    <d v="2022-09-21T00:00:00"/>
    <x v="1"/>
    <s v="2022"/>
    <d v="2023-06-28T00:00:00"/>
    <x v="5"/>
    <n v="31"/>
    <x v="1"/>
    <x v="0"/>
    <s v="Smartphone"/>
    <s v="1 Month"/>
  </r>
  <r>
    <n v="632"/>
    <x v="0"/>
    <x v="3"/>
    <d v="2022-09-23T00:00:00"/>
    <x v="1"/>
    <s v="2022"/>
    <d v="2023-07-01T00:00:00"/>
    <x v="6"/>
    <n v="39"/>
    <x v="1"/>
    <x v="0"/>
    <s v="Smartphone"/>
    <s v="1 Month"/>
  </r>
  <r>
    <n v="633"/>
    <x v="2"/>
    <x v="2"/>
    <d v="2022-09-28T00:00:00"/>
    <x v="1"/>
    <s v="2022"/>
    <d v="2023-06-29T00:00:00"/>
    <x v="7"/>
    <n v="41"/>
    <x v="1"/>
    <x v="1"/>
    <s v="Smartphone"/>
    <s v="1 Month"/>
  </r>
  <r>
    <n v="634"/>
    <x v="2"/>
    <x v="2"/>
    <d v="2022-09-29T00:00:00"/>
    <x v="1"/>
    <s v="2022"/>
    <d v="2023-06-29T00:00:00"/>
    <x v="8"/>
    <n v="51"/>
    <x v="2"/>
    <x v="1"/>
    <s v="Smart TV"/>
    <s v="1 Month"/>
  </r>
  <r>
    <n v="635"/>
    <x v="0"/>
    <x v="3"/>
    <d v="2022-10-03T00:00:00"/>
    <x v="8"/>
    <s v="2022"/>
    <d v="2023-06-27T00:00:00"/>
    <x v="9"/>
    <n v="29"/>
    <x v="0"/>
    <x v="0"/>
    <s v="Laptop"/>
    <s v="1 Month"/>
  </r>
  <r>
    <n v="636"/>
    <x v="1"/>
    <x v="0"/>
    <d v="2022-10-28T00:00:00"/>
    <x v="8"/>
    <s v="2022"/>
    <d v="2023-07-01T00:00:00"/>
    <x v="8"/>
    <n v="33"/>
    <x v="1"/>
    <x v="1"/>
    <s v="Smart TV"/>
    <s v="1 Month"/>
  </r>
  <r>
    <n v="637"/>
    <x v="0"/>
    <x v="2"/>
    <d v="2022-11-14T00:00:00"/>
    <x v="9"/>
    <s v="2022"/>
    <d v="2023-06-29T00:00:00"/>
    <x v="8"/>
    <n v="51"/>
    <x v="2"/>
    <x v="1"/>
    <s v="Tablet"/>
    <s v="1 Month"/>
  </r>
  <r>
    <n v="638"/>
    <x v="2"/>
    <x v="4"/>
    <d v="2022-11-16T00:00:00"/>
    <x v="9"/>
    <s v="2022"/>
    <d v="2023-07-01T00:00:00"/>
    <x v="0"/>
    <n v="38"/>
    <x v="1"/>
    <x v="0"/>
    <s v="Tablet"/>
    <s v="1 Month"/>
  </r>
  <r>
    <n v="639"/>
    <x v="1"/>
    <x v="0"/>
    <d v="2022-11-17T00:00:00"/>
    <x v="9"/>
    <s v="2022"/>
    <d v="2023-06-28T00:00:00"/>
    <x v="1"/>
    <n v="37"/>
    <x v="1"/>
    <x v="1"/>
    <s v="Laptop"/>
    <s v="1 Month"/>
  </r>
  <r>
    <n v="640"/>
    <x v="0"/>
    <x v="3"/>
    <d v="2022-11-20T00:00:00"/>
    <x v="9"/>
    <s v="2022"/>
    <d v="2023-06-30T00:00:00"/>
    <x v="0"/>
    <n v="50"/>
    <x v="2"/>
    <x v="1"/>
    <s v="Laptop"/>
    <s v="1 Month"/>
  </r>
  <r>
    <n v="641"/>
    <x v="1"/>
    <x v="2"/>
    <d v="2022-11-21T00:00:00"/>
    <x v="9"/>
    <s v="2022"/>
    <d v="2023-06-29T00:00:00"/>
    <x v="0"/>
    <n v="33"/>
    <x v="1"/>
    <x v="0"/>
    <s v="Tablet"/>
    <s v="1 Month"/>
  </r>
  <r>
    <n v="642"/>
    <x v="0"/>
    <x v="4"/>
    <d v="2022-11-19T00:00:00"/>
    <x v="9"/>
    <s v="2022"/>
    <d v="2023-07-01T00:00:00"/>
    <x v="1"/>
    <n v="27"/>
    <x v="0"/>
    <x v="0"/>
    <s v="Laptop"/>
    <s v="1 Month"/>
  </r>
  <r>
    <n v="643"/>
    <x v="2"/>
    <x v="4"/>
    <d v="2022-10-28T00:00:00"/>
    <x v="8"/>
    <s v="2022"/>
    <d v="2023-06-27T00:00:00"/>
    <x v="2"/>
    <n v="50"/>
    <x v="2"/>
    <x v="1"/>
    <s v="Smartphone"/>
    <s v="1 Month"/>
  </r>
  <r>
    <n v="644"/>
    <x v="2"/>
    <x v="1"/>
    <d v="2022-10-27T00:00:00"/>
    <x v="8"/>
    <s v="2022"/>
    <d v="2023-06-29T00:00:00"/>
    <x v="3"/>
    <n v="47"/>
    <x v="1"/>
    <x v="1"/>
    <s v="Laptop"/>
    <s v="1 Month"/>
  </r>
  <r>
    <n v="645"/>
    <x v="0"/>
    <x v="3"/>
    <d v="2022-10-27T00:00:00"/>
    <x v="8"/>
    <s v="2022"/>
    <d v="2023-06-29T00:00:00"/>
    <x v="4"/>
    <n v="41"/>
    <x v="1"/>
    <x v="0"/>
    <s v="Laptop"/>
    <s v="1 Month"/>
  </r>
  <r>
    <n v="646"/>
    <x v="1"/>
    <x v="0"/>
    <d v="2022-10-27T00:00:00"/>
    <x v="8"/>
    <s v="2022"/>
    <d v="2023-06-30T00:00:00"/>
    <x v="5"/>
    <n v="49"/>
    <x v="1"/>
    <x v="1"/>
    <s v="Laptop"/>
    <s v="1 Month"/>
  </r>
  <r>
    <n v="647"/>
    <x v="0"/>
    <x v="1"/>
    <d v="2022-10-25T00:00:00"/>
    <x v="8"/>
    <s v="2022"/>
    <d v="2023-06-28T00:00:00"/>
    <x v="6"/>
    <n v="32"/>
    <x v="1"/>
    <x v="0"/>
    <s v="Smart TV"/>
    <s v="1 Month"/>
  </r>
  <r>
    <n v="648"/>
    <x v="2"/>
    <x v="0"/>
    <d v="2022-10-17T00:00:00"/>
    <x v="8"/>
    <s v="2022"/>
    <d v="2023-06-28T00:00:00"/>
    <x v="7"/>
    <n v="38"/>
    <x v="1"/>
    <x v="1"/>
    <s v="Smartphone"/>
    <s v="1 Month"/>
  </r>
  <r>
    <n v="649"/>
    <x v="1"/>
    <x v="5"/>
    <d v="2022-08-20T00:00:00"/>
    <x v="10"/>
    <s v="2022"/>
    <d v="2023-06-29T00:00:00"/>
    <x v="8"/>
    <n v="38"/>
    <x v="1"/>
    <x v="1"/>
    <s v="Smartphone"/>
    <s v="1 Month"/>
  </r>
  <r>
    <n v="650"/>
    <x v="0"/>
    <x v="1"/>
    <d v="2022-08-16T00:00:00"/>
    <x v="10"/>
    <s v="2022"/>
    <d v="2023-06-29T00:00:00"/>
    <x v="9"/>
    <n v="28"/>
    <x v="0"/>
    <x v="1"/>
    <s v="Smart TV"/>
    <s v="1 Month"/>
  </r>
  <r>
    <n v="651"/>
    <x v="1"/>
    <x v="3"/>
    <d v="2022-08-15T00:00:00"/>
    <x v="10"/>
    <s v="2022"/>
    <d v="2023-06-29T00:00:00"/>
    <x v="8"/>
    <n v="31"/>
    <x v="1"/>
    <x v="0"/>
    <s v="Tablet"/>
    <s v="1 Month"/>
  </r>
  <r>
    <n v="652"/>
    <x v="0"/>
    <x v="5"/>
    <d v="2022-08-15T00:00:00"/>
    <x v="10"/>
    <s v="2022"/>
    <d v="2023-06-29T00:00:00"/>
    <x v="8"/>
    <n v="39"/>
    <x v="1"/>
    <x v="1"/>
    <s v="Smartphone"/>
    <s v="1 Month"/>
  </r>
  <r>
    <n v="653"/>
    <x v="2"/>
    <x v="4"/>
    <d v="2022-07-29T00:00:00"/>
    <x v="3"/>
    <s v="2022"/>
    <d v="2023-06-29T00:00:00"/>
    <x v="0"/>
    <n v="28"/>
    <x v="0"/>
    <x v="1"/>
    <s v="Smartphone"/>
    <s v="1 Month"/>
  </r>
  <r>
    <n v="654"/>
    <x v="2"/>
    <x v="2"/>
    <d v="2022-07-17T00:00:00"/>
    <x v="3"/>
    <s v="2022"/>
    <d v="2023-06-28T00:00:00"/>
    <x v="1"/>
    <n v="30"/>
    <x v="1"/>
    <x v="1"/>
    <s v="Smartphone"/>
    <s v="1 Month"/>
  </r>
  <r>
    <n v="655"/>
    <x v="0"/>
    <x v="4"/>
    <d v="2022-07-26T00:00:00"/>
    <x v="3"/>
    <s v="2022"/>
    <d v="2023-06-29T00:00:00"/>
    <x v="0"/>
    <n v="42"/>
    <x v="1"/>
    <x v="0"/>
    <s v="Tablet"/>
    <s v="1 Month"/>
  </r>
  <r>
    <n v="656"/>
    <x v="1"/>
    <x v="5"/>
    <d v="2022-07-31T00:00:00"/>
    <x v="3"/>
    <s v="2022"/>
    <d v="2023-06-29T00:00:00"/>
    <x v="0"/>
    <n v="33"/>
    <x v="1"/>
    <x v="1"/>
    <s v="Laptop"/>
    <s v="1 Month"/>
  </r>
  <r>
    <n v="657"/>
    <x v="0"/>
    <x v="5"/>
    <d v="2022-08-03T00:00:00"/>
    <x v="10"/>
    <s v="2022"/>
    <d v="2023-06-29T00:00:00"/>
    <x v="1"/>
    <n v="34"/>
    <x v="1"/>
    <x v="1"/>
    <s v="Smart TV"/>
    <s v="1 Month"/>
  </r>
  <r>
    <n v="658"/>
    <x v="2"/>
    <x v="3"/>
    <d v="2022-08-04T00:00:00"/>
    <x v="10"/>
    <s v="2022"/>
    <d v="2023-06-29T00:00:00"/>
    <x v="2"/>
    <n v="49"/>
    <x v="1"/>
    <x v="1"/>
    <s v="Smart TV"/>
    <s v="1 Month"/>
  </r>
  <r>
    <n v="659"/>
    <x v="1"/>
    <x v="3"/>
    <d v="2022-08-03T00:00:00"/>
    <x v="10"/>
    <s v="2022"/>
    <d v="2023-06-29T00:00:00"/>
    <x v="3"/>
    <n v="41"/>
    <x v="1"/>
    <x v="0"/>
    <s v="Laptop"/>
    <s v="1 Month"/>
  </r>
  <r>
    <n v="660"/>
    <x v="0"/>
    <x v="2"/>
    <d v="2022-06-27T00:00:00"/>
    <x v="11"/>
    <s v="2022"/>
    <d v="2023-06-29T00:00:00"/>
    <x v="4"/>
    <n v="28"/>
    <x v="0"/>
    <x v="0"/>
    <s v="Smart TV"/>
    <s v="1 Month"/>
  </r>
  <r>
    <n v="661"/>
    <x v="1"/>
    <x v="5"/>
    <d v="2022-06-27T00:00:00"/>
    <x v="11"/>
    <s v="2022"/>
    <d v="2023-06-28T00:00:00"/>
    <x v="5"/>
    <n v="49"/>
    <x v="1"/>
    <x v="1"/>
    <s v="Laptop"/>
    <s v="1 Month"/>
  </r>
  <r>
    <n v="662"/>
    <x v="0"/>
    <x v="1"/>
    <d v="2022-06-15T00:00:00"/>
    <x v="11"/>
    <s v="2022"/>
    <d v="2023-06-29T00:00:00"/>
    <x v="6"/>
    <n v="49"/>
    <x v="1"/>
    <x v="0"/>
    <s v="Tablet"/>
    <s v="1 Month"/>
  </r>
  <r>
    <n v="663"/>
    <x v="2"/>
    <x v="4"/>
    <d v="2022-06-13T00:00:00"/>
    <x v="11"/>
    <s v="2022"/>
    <d v="2023-06-29T00:00:00"/>
    <x v="7"/>
    <n v="36"/>
    <x v="1"/>
    <x v="0"/>
    <s v="Tablet"/>
    <s v="1 Month"/>
  </r>
  <r>
    <n v="664"/>
    <x v="2"/>
    <x v="4"/>
    <d v="2022-06-12T00:00:00"/>
    <x v="11"/>
    <s v="2022"/>
    <d v="2023-06-30T00:00:00"/>
    <x v="8"/>
    <n v="31"/>
    <x v="1"/>
    <x v="0"/>
    <s v="Smart TV"/>
    <s v="1 Month"/>
  </r>
  <r>
    <n v="665"/>
    <x v="0"/>
    <x v="0"/>
    <d v="2022-06-18T00:00:00"/>
    <x v="11"/>
    <s v="2022"/>
    <d v="2023-06-28T00:00:00"/>
    <x v="9"/>
    <n v="38"/>
    <x v="1"/>
    <x v="0"/>
    <s v="Smartphone"/>
    <s v="1 Month"/>
  </r>
  <r>
    <n v="666"/>
    <x v="1"/>
    <x v="1"/>
    <d v="2022-06-26T00:00:00"/>
    <x v="11"/>
    <s v="2022"/>
    <d v="2023-06-29T00:00:00"/>
    <x v="8"/>
    <n v="34"/>
    <x v="1"/>
    <x v="1"/>
    <s v="Tablet"/>
    <s v="1 Month"/>
  </r>
  <r>
    <n v="667"/>
    <x v="0"/>
    <x v="4"/>
    <d v="2022-06-30T00:00:00"/>
    <x v="11"/>
    <s v="2022"/>
    <d v="2023-06-30T00:00:00"/>
    <x v="8"/>
    <n v="51"/>
    <x v="2"/>
    <x v="1"/>
    <s v="Smartphone"/>
    <s v="1 Month"/>
  </r>
  <r>
    <n v="668"/>
    <x v="2"/>
    <x v="3"/>
    <d v="2022-07-03T00:00:00"/>
    <x v="3"/>
    <s v="2022"/>
    <d v="2023-06-30T00:00:00"/>
    <x v="0"/>
    <n v="49"/>
    <x v="1"/>
    <x v="0"/>
    <s v="Smart TV"/>
    <s v="1 Month"/>
  </r>
  <r>
    <n v="669"/>
    <x v="1"/>
    <x v="3"/>
    <d v="2022-06-19T00:00:00"/>
    <x v="11"/>
    <s v="2022"/>
    <d v="2023-06-28T00:00:00"/>
    <x v="1"/>
    <n v="27"/>
    <x v="0"/>
    <x v="1"/>
    <s v="Tablet"/>
    <s v="1 Month"/>
  </r>
  <r>
    <n v="670"/>
    <x v="0"/>
    <x v="0"/>
    <d v="2022-06-08T00:00:00"/>
    <x v="11"/>
    <s v="2022"/>
    <d v="2023-06-29T00:00:00"/>
    <x v="0"/>
    <n v="38"/>
    <x v="1"/>
    <x v="0"/>
    <s v="Smart TV"/>
    <s v="1 Month"/>
  </r>
  <r>
    <n v="671"/>
    <x v="0"/>
    <x v="0"/>
    <d v="2022-06-08T00:00:00"/>
    <x v="11"/>
    <s v="2022"/>
    <d v="2023-06-30T00:00:00"/>
    <x v="0"/>
    <n v="51"/>
    <x v="2"/>
    <x v="0"/>
    <s v="Tablet"/>
    <s v="1 Month"/>
  </r>
  <r>
    <n v="672"/>
    <x v="0"/>
    <x v="5"/>
    <d v="2022-06-09T00:00:00"/>
    <x v="11"/>
    <s v="2022"/>
    <d v="2023-06-30T00:00:00"/>
    <x v="1"/>
    <n v="47"/>
    <x v="1"/>
    <x v="1"/>
    <s v="Tablet"/>
    <s v="1 Month"/>
  </r>
  <r>
    <n v="673"/>
    <x v="2"/>
    <x v="1"/>
    <d v="2022-06-09T00:00:00"/>
    <x v="11"/>
    <s v="2022"/>
    <d v="2023-06-27T00:00:00"/>
    <x v="2"/>
    <n v="37"/>
    <x v="1"/>
    <x v="0"/>
    <s v="Smartphone"/>
    <s v="1 Month"/>
  </r>
  <r>
    <n v="674"/>
    <x v="1"/>
    <x v="3"/>
    <d v="2022-06-10T00:00:00"/>
    <x v="11"/>
    <s v="2022"/>
    <d v="2023-06-28T00:00:00"/>
    <x v="3"/>
    <n v="37"/>
    <x v="1"/>
    <x v="1"/>
    <s v="Laptop"/>
    <s v="1 Month"/>
  </r>
  <r>
    <n v="675"/>
    <x v="0"/>
    <x v="4"/>
    <d v="2022-06-11T00:00:00"/>
    <x v="11"/>
    <s v="2022"/>
    <d v="2023-06-29T00:00:00"/>
    <x v="4"/>
    <n v="39"/>
    <x v="1"/>
    <x v="1"/>
    <s v="Tablet"/>
    <s v="1 Month"/>
  </r>
  <r>
    <n v="676"/>
    <x v="0"/>
    <x v="4"/>
    <d v="2022-06-13T00:00:00"/>
    <x v="11"/>
    <s v="2022"/>
    <d v="2023-06-29T00:00:00"/>
    <x v="5"/>
    <n v="31"/>
    <x v="1"/>
    <x v="0"/>
    <s v="Smartphone"/>
    <s v="1 Month"/>
  </r>
  <r>
    <n v="677"/>
    <x v="1"/>
    <x v="3"/>
    <d v="2022-06-17T00:00:00"/>
    <x v="11"/>
    <s v="2022"/>
    <d v="2023-06-28T00:00:00"/>
    <x v="6"/>
    <n v="36"/>
    <x v="1"/>
    <x v="0"/>
    <s v="Smart TV"/>
    <s v="1 Month"/>
  </r>
  <r>
    <n v="678"/>
    <x v="2"/>
    <x v="1"/>
    <d v="2022-06-27T00:00:00"/>
    <x v="11"/>
    <s v="2022"/>
    <d v="2023-06-28T00:00:00"/>
    <x v="7"/>
    <n v="42"/>
    <x v="1"/>
    <x v="1"/>
    <s v="Smart TV"/>
    <s v="1 Month"/>
  </r>
  <r>
    <n v="679"/>
    <x v="2"/>
    <x v="4"/>
    <d v="2022-07-05T00:00:00"/>
    <x v="3"/>
    <s v="2022"/>
    <d v="2023-06-29T00:00:00"/>
    <x v="8"/>
    <n v="49"/>
    <x v="1"/>
    <x v="0"/>
    <s v="Laptop"/>
    <s v="1 Month"/>
  </r>
  <r>
    <n v="680"/>
    <x v="0"/>
    <x v="1"/>
    <d v="2022-07-07T00:00:00"/>
    <x v="3"/>
    <s v="2022"/>
    <d v="2023-06-29T00:00:00"/>
    <x v="9"/>
    <n v="44"/>
    <x v="1"/>
    <x v="1"/>
    <s v="Laptop"/>
    <s v="1 Month"/>
  </r>
  <r>
    <n v="681"/>
    <x v="1"/>
    <x v="4"/>
    <d v="2022-07-16T00:00:00"/>
    <x v="3"/>
    <s v="2022"/>
    <d v="2023-06-28T00:00:00"/>
    <x v="8"/>
    <n v="33"/>
    <x v="1"/>
    <x v="0"/>
    <s v="Laptop"/>
    <s v="1 Month"/>
  </r>
  <r>
    <n v="682"/>
    <x v="2"/>
    <x v="4"/>
    <d v="2022-07-23T00:00:00"/>
    <x v="3"/>
    <s v="2022"/>
    <d v="2023-06-27T00:00:00"/>
    <x v="8"/>
    <n v="42"/>
    <x v="1"/>
    <x v="0"/>
    <s v="Tablet"/>
    <s v="1 Month"/>
  </r>
  <r>
    <n v="683"/>
    <x v="0"/>
    <x v="3"/>
    <d v="2022-08-03T00:00:00"/>
    <x v="10"/>
    <s v="2022"/>
    <d v="2023-06-29T00:00:00"/>
    <x v="0"/>
    <n v="39"/>
    <x v="1"/>
    <x v="0"/>
    <s v="Smartphone"/>
    <s v="1 Month"/>
  </r>
  <r>
    <n v="684"/>
    <x v="2"/>
    <x v="0"/>
    <d v="2022-08-11T00:00:00"/>
    <x v="10"/>
    <s v="2022"/>
    <d v="2023-06-29T00:00:00"/>
    <x v="1"/>
    <n v="49"/>
    <x v="1"/>
    <x v="0"/>
    <s v="Smartphone"/>
    <s v="1 Month"/>
  </r>
  <r>
    <n v="685"/>
    <x v="1"/>
    <x v="2"/>
    <d v="2022-08-15T00:00:00"/>
    <x v="10"/>
    <s v="2022"/>
    <d v="2023-06-30T00:00:00"/>
    <x v="0"/>
    <n v="31"/>
    <x v="1"/>
    <x v="0"/>
    <s v="Smartphone"/>
    <s v="1 Month"/>
  </r>
  <r>
    <n v="686"/>
    <x v="0"/>
    <x v="5"/>
    <d v="2022-08-18T00:00:00"/>
    <x v="10"/>
    <s v="2022"/>
    <d v="2023-06-28T00:00:00"/>
    <x v="0"/>
    <n v="37"/>
    <x v="1"/>
    <x v="0"/>
    <s v="Tablet"/>
    <s v="1 Month"/>
  </r>
  <r>
    <n v="687"/>
    <x v="1"/>
    <x v="3"/>
    <d v="2022-08-26T00:00:00"/>
    <x v="10"/>
    <s v="2022"/>
    <d v="2023-06-29T00:00:00"/>
    <x v="1"/>
    <n v="30"/>
    <x v="1"/>
    <x v="1"/>
    <s v="Tablet"/>
    <s v="1 Month"/>
  </r>
  <r>
    <n v="688"/>
    <x v="2"/>
    <x v="0"/>
    <d v="2022-09-03T00:00:00"/>
    <x v="1"/>
    <s v="2022"/>
    <d v="2023-06-28T00:00:00"/>
    <x v="2"/>
    <n v="42"/>
    <x v="1"/>
    <x v="0"/>
    <s v="Smartphone"/>
    <s v="1 Month"/>
  </r>
  <r>
    <n v="689"/>
    <x v="0"/>
    <x v="1"/>
    <d v="2022-09-04T00:00:00"/>
    <x v="1"/>
    <s v="2022"/>
    <d v="2023-06-29T00:00:00"/>
    <x v="3"/>
    <n v="37"/>
    <x v="1"/>
    <x v="1"/>
    <s v="Smart TV"/>
    <s v="1 Month"/>
  </r>
  <r>
    <n v="690"/>
    <x v="2"/>
    <x v="1"/>
    <d v="2022-09-05T00:00:00"/>
    <x v="1"/>
    <s v="2022"/>
    <d v="2023-06-30T00:00:00"/>
    <x v="4"/>
    <n v="36"/>
    <x v="1"/>
    <x v="0"/>
    <s v="Laptop"/>
    <s v="1 Month"/>
  </r>
  <r>
    <n v="691"/>
    <x v="1"/>
    <x v="4"/>
    <d v="2022-09-01T00:00:00"/>
    <x v="1"/>
    <s v="2022"/>
    <d v="2023-06-29T00:00:00"/>
    <x v="5"/>
    <n v="28"/>
    <x v="0"/>
    <x v="1"/>
    <s v="Laptop"/>
    <s v="1 Month"/>
  </r>
  <r>
    <n v="692"/>
    <x v="0"/>
    <x v="1"/>
    <d v="2022-08-31T00:00:00"/>
    <x v="10"/>
    <s v="2022"/>
    <d v="2023-06-30T00:00:00"/>
    <x v="6"/>
    <n v="36"/>
    <x v="1"/>
    <x v="0"/>
    <s v="Tablet"/>
    <s v="1 Month"/>
  </r>
  <r>
    <n v="693"/>
    <x v="2"/>
    <x v="5"/>
    <d v="2022-09-01T00:00:00"/>
    <x v="1"/>
    <s v="2022"/>
    <d v="2023-06-29T00:00:00"/>
    <x v="7"/>
    <n v="31"/>
    <x v="1"/>
    <x v="1"/>
    <s v="Tablet"/>
    <s v="1 Month"/>
  </r>
  <r>
    <n v="694"/>
    <x v="1"/>
    <x v="5"/>
    <d v="2022-09-17T00:00:00"/>
    <x v="1"/>
    <s v="2022"/>
    <d v="2023-07-01T00:00:00"/>
    <x v="8"/>
    <n v="46"/>
    <x v="1"/>
    <x v="0"/>
    <s v="Smart TV"/>
    <s v="1 Month"/>
  </r>
  <r>
    <n v="695"/>
    <x v="0"/>
    <x v="3"/>
    <d v="2022-09-21T00:00:00"/>
    <x v="1"/>
    <s v="2022"/>
    <d v="2023-06-28T00:00:00"/>
    <x v="9"/>
    <n v="28"/>
    <x v="0"/>
    <x v="0"/>
    <s v="Laptop"/>
    <s v="1 Month"/>
  </r>
  <r>
    <n v="696"/>
    <x v="1"/>
    <x v="1"/>
    <d v="2022-09-29T00:00:00"/>
    <x v="1"/>
    <s v="2022"/>
    <d v="2023-07-01T00:00:00"/>
    <x v="8"/>
    <n v="31"/>
    <x v="1"/>
    <x v="0"/>
    <s v="Tablet"/>
    <s v="1 Month"/>
  </r>
  <r>
    <n v="697"/>
    <x v="0"/>
    <x v="2"/>
    <d v="2022-10-06T00:00:00"/>
    <x v="8"/>
    <s v="2022"/>
    <d v="2023-06-29T00:00:00"/>
    <x v="8"/>
    <n v="43"/>
    <x v="1"/>
    <x v="0"/>
    <s v="Smart TV"/>
    <s v="1 Month"/>
  </r>
  <r>
    <n v="698"/>
    <x v="2"/>
    <x v="0"/>
    <d v="2022-10-12T00:00:00"/>
    <x v="8"/>
    <s v="2022"/>
    <d v="2023-07-02T00:00:00"/>
    <x v="0"/>
    <n v="28"/>
    <x v="0"/>
    <x v="0"/>
    <s v="Laptop"/>
    <s v="1 Month"/>
  </r>
  <r>
    <n v="699"/>
    <x v="2"/>
    <x v="3"/>
    <d v="2022-10-07T00:00:00"/>
    <x v="8"/>
    <s v="2022"/>
    <d v="2023-06-30T00:00:00"/>
    <x v="1"/>
    <n v="32"/>
    <x v="1"/>
    <x v="1"/>
    <s v="Smartphone"/>
    <s v="1 Month"/>
  </r>
  <r>
    <n v="700"/>
    <x v="0"/>
    <x v="2"/>
    <d v="2022-10-04T00:00:00"/>
    <x v="8"/>
    <s v="2022"/>
    <d v="2023-06-30T00:00:00"/>
    <x v="0"/>
    <n v="31"/>
    <x v="1"/>
    <x v="1"/>
    <s v="Laptop"/>
    <s v="1 Month"/>
  </r>
  <r>
    <n v="701"/>
    <x v="1"/>
    <x v="4"/>
    <d v="2022-09-24T00:00:00"/>
    <x v="1"/>
    <s v="2022"/>
    <d v="2023-06-28T00:00:00"/>
    <x v="0"/>
    <n v="45"/>
    <x v="1"/>
    <x v="0"/>
    <s v="Smart TV"/>
    <s v="1 Month"/>
  </r>
  <r>
    <n v="702"/>
    <x v="0"/>
    <x v="5"/>
    <d v="2022-09-25T00:00:00"/>
    <x v="1"/>
    <s v="2022"/>
    <d v="2023-07-01T00:00:00"/>
    <x v="1"/>
    <n v="36"/>
    <x v="1"/>
    <x v="0"/>
    <s v="Smartphone"/>
    <s v="1 Month"/>
  </r>
  <r>
    <n v="703"/>
    <x v="2"/>
    <x v="5"/>
    <d v="2022-09-27T00:00:00"/>
    <x v="1"/>
    <s v="2022"/>
    <d v="2023-06-30T00:00:00"/>
    <x v="2"/>
    <n v="35"/>
    <x v="1"/>
    <x v="0"/>
    <s v="Laptop"/>
    <s v="1 Month"/>
  </r>
  <r>
    <n v="704"/>
    <x v="1"/>
    <x v="3"/>
    <d v="2022-09-30T00:00:00"/>
    <x v="1"/>
    <s v="2022"/>
    <d v="2023-07-01T00:00:00"/>
    <x v="3"/>
    <n v="27"/>
    <x v="0"/>
    <x v="1"/>
    <s v="Tablet"/>
    <s v="1 Month"/>
  </r>
  <r>
    <n v="705"/>
    <x v="0"/>
    <x v="3"/>
    <d v="2022-10-04T00:00:00"/>
    <x v="8"/>
    <s v="2022"/>
    <d v="2023-06-28T00:00:00"/>
    <x v="4"/>
    <n v="32"/>
    <x v="1"/>
    <x v="0"/>
    <s v="Laptop"/>
    <s v="1 Month"/>
  </r>
  <r>
    <n v="706"/>
    <x v="1"/>
    <x v="2"/>
    <d v="2022-10-24T00:00:00"/>
    <x v="8"/>
    <s v="2022"/>
    <d v="2023-07-01T00:00:00"/>
    <x v="5"/>
    <n v="46"/>
    <x v="1"/>
    <x v="1"/>
    <s v="Smartphone"/>
    <s v="1 Month"/>
  </r>
  <r>
    <n v="707"/>
    <x v="0"/>
    <x v="2"/>
    <d v="2022-10-28T00:00:00"/>
    <x v="8"/>
    <s v="2022"/>
    <d v="2023-06-30T00:00:00"/>
    <x v="6"/>
    <n v="36"/>
    <x v="1"/>
    <x v="0"/>
    <s v="Smart TV"/>
    <s v="1 Month"/>
  </r>
  <r>
    <n v="708"/>
    <x v="2"/>
    <x v="3"/>
    <d v="2022-11-02T00:00:00"/>
    <x v="9"/>
    <s v="2022"/>
    <d v="2023-07-01T00:00:00"/>
    <x v="7"/>
    <n v="39"/>
    <x v="1"/>
    <x v="0"/>
    <s v="Laptop"/>
    <s v="1 Month"/>
  </r>
  <r>
    <n v="709"/>
    <x v="2"/>
    <x v="2"/>
    <d v="2022-11-07T00:00:00"/>
    <x v="9"/>
    <s v="2022"/>
    <d v="2023-06-28T00:00:00"/>
    <x v="8"/>
    <n v="48"/>
    <x v="1"/>
    <x v="1"/>
    <s v="Smart TV"/>
    <s v="1 Month"/>
  </r>
  <r>
    <n v="710"/>
    <x v="0"/>
    <x v="0"/>
    <d v="2022-11-10T00:00:00"/>
    <x v="9"/>
    <s v="2022"/>
    <d v="2023-06-30T00:00:00"/>
    <x v="9"/>
    <n v="48"/>
    <x v="1"/>
    <x v="1"/>
    <s v="Smart TV"/>
    <s v="1 Month"/>
  </r>
  <r>
    <n v="711"/>
    <x v="1"/>
    <x v="5"/>
    <d v="2022-11-15T00:00:00"/>
    <x v="9"/>
    <s v="2022"/>
    <d v="2023-06-29T00:00:00"/>
    <x v="8"/>
    <n v="27"/>
    <x v="0"/>
    <x v="1"/>
    <s v="Laptop"/>
    <s v="1 Month"/>
  </r>
  <r>
    <n v="712"/>
    <x v="0"/>
    <x v="3"/>
    <d v="2022-11-08T00:00:00"/>
    <x v="9"/>
    <s v="2022"/>
    <d v="2023-07-01T00:00:00"/>
    <x v="8"/>
    <n v="45"/>
    <x v="1"/>
    <x v="0"/>
    <s v="Tablet"/>
    <s v="1 Month"/>
  </r>
  <r>
    <n v="713"/>
    <x v="2"/>
    <x v="0"/>
    <d v="2022-11-01T00:00:00"/>
    <x v="9"/>
    <s v="2022"/>
    <d v="2023-06-27T00:00:00"/>
    <x v="0"/>
    <n v="30"/>
    <x v="1"/>
    <x v="0"/>
    <s v="Laptop"/>
    <s v="1 Month"/>
  </r>
  <r>
    <n v="714"/>
    <x v="1"/>
    <x v="1"/>
    <d v="2022-10-30T00:00:00"/>
    <x v="8"/>
    <s v="2022"/>
    <d v="2023-06-29T00:00:00"/>
    <x v="1"/>
    <n v="29"/>
    <x v="0"/>
    <x v="0"/>
    <s v="Tablet"/>
    <s v="1 Month"/>
  </r>
  <r>
    <n v="715"/>
    <x v="0"/>
    <x v="2"/>
    <d v="2022-10-28T00:00:00"/>
    <x v="8"/>
    <s v="2022"/>
    <d v="2023-06-29T00:00:00"/>
    <x v="0"/>
    <n v="43"/>
    <x v="1"/>
    <x v="1"/>
    <s v="Laptop"/>
    <s v="1 Month"/>
  </r>
  <r>
    <n v="716"/>
    <x v="1"/>
    <x v="0"/>
    <d v="2022-10-26T00:00:00"/>
    <x v="8"/>
    <s v="2022"/>
    <d v="2023-06-30T00:00:00"/>
    <x v="0"/>
    <n v="43"/>
    <x v="1"/>
    <x v="0"/>
    <s v="Laptop"/>
    <s v="1 Month"/>
  </r>
  <r>
    <n v="717"/>
    <x v="0"/>
    <x v="1"/>
    <d v="2022-10-18T00:00:00"/>
    <x v="8"/>
    <s v="2022"/>
    <d v="2023-06-29T00:00:00"/>
    <x v="1"/>
    <n v="39"/>
    <x v="1"/>
    <x v="1"/>
    <s v="Tablet"/>
    <s v="1 Month"/>
  </r>
  <r>
    <n v="718"/>
    <x v="2"/>
    <x v="5"/>
    <d v="2022-09-30T00:00:00"/>
    <x v="1"/>
    <s v="2022"/>
    <d v="2023-06-30T00:00:00"/>
    <x v="2"/>
    <n v="27"/>
    <x v="0"/>
    <x v="0"/>
    <s v="Tablet"/>
    <s v="1 Month"/>
  </r>
  <r>
    <n v="719"/>
    <x v="2"/>
    <x v="0"/>
    <d v="2022-09-03T00:00:00"/>
    <x v="1"/>
    <s v="2022"/>
    <d v="2023-06-29T00:00:00"/>
    <x v="3"/>
    <n v="33"/>
    <x v="1"/>
    <x v="1"/>
    <s v="Tablet"/>
    <s v="1 Month"/>
  </r>
  <r>
    <n v="720"/>
    <x v="0"/>
    <x v="0"/>
    <d v="2022-08-23T00:00:00"/>
    <x v="10"/>
    <s v="2022"/>
    <d v="2023-06-29T00:00:00"/>
    <x v="4"/>
    <n v="32"/>
    <x v="1"/>
    <x v="1"/>
    <s v="Tablet"/>
    <s v="1 Month"/>
  </r>
  <r>
    <n v="721"/>
    <x v="1"/>
    <x v="0"/>
    <d v="2022-08-16T00:00:00"/>
    <x v="10"/>
    <s v="2022"/>
    <d v="2023-06-29T00:00:00"/>
    <x v="5"/>
    <n v="37"/>
    <x v="1"/>
    <x v="1"/>
    <s v="Tablet"/>
    <s v="1 Month"/>
  </r>
  <r>
    <n v="722"/>
    <x v="0"/>
    <x v="3"/>
    <d v="2022-08-11T00:00:00"/>
    <x v="10"/>
    <s v="2022"/>
    <d v="2023-06-30T00:00:00"/>
    <x v="6"/>
    <n v="45"/>
    <x v="1"/>
    <x v="0"/>
    <s v="Smartphone"/>
    <s v="1 Month"/>
  </r>
  <r>
    <n v="723"/>
    <x v="2"/>
    <x v="0"/>
    <d v="2022-08-01T00:00:00"/>
    <x v="10"/>
    <s v="2022"/>
    <d v="2023-06-30T00:00:00"/>
    <x v="7"/>
    <n v="40"/>
    <x v="1"/>
    <x v="1"/>
    <s v="Smartphone"/>
    <s v="1 Month"/>
  </r>
  <r>
    <n v="724"/>
    <x v="1"/>
    <x v="5"/>
    <d v="2022-08-01T00:00:00"/>
    <x v="10"/>
    <s v="2022"/>
    <d v="2023-06-29T00:00:00"/>
    <x v="8"/>
    <n v="44"/>
    <x v="1"/>
    <x v="0"/>
    <s v="Laptop"/>
    <s v="1 Month"/>
  </r>
  <r>
    <n v="725"/>
    <x v="0"/>
    <x v="2"/>
    <d v="2022-08-01T00:00:00"/>
    <x v="10"/>
    <s v="2022"/>
    <d v="2023-06-29T00:00:00"/>
    <x v="9"/>
    <n v="29"/>
    <x v="0"/>
    <x v="1"/>
    <s v="Tablet"/>
    <s v="1 Month"/>
  </r>
  <r>
    <n v="726"/>
    <x v="1"/>
    <x v="5"/>
    <d v="2022-08-02T00:00:00"/>
    <x v="10"/>
    <s v="2022"/>
    <d v="2023-06-30T00:00:00"/>
    <x v="8"/>
    <n v="50"/>
    <x v="2"/>
    <x v="0"/>
    <s v="Laptop"/>
    <s v="1 Month"/>
  </r>
  <r>
    <n v="727"/>
    <x v="0"/>
    <x v="4"/>
    <d v="2022-08-04T00:00:00"/>
    <x v="10"/>
    <s v="2022"/>
    <d v="2023-06-29T00:00:00"/>
    <x v="8"/>
    <n v="32"/>
    <x v="1"/>
    <x v="1"/>
    <s v="Laptop"/>
    <s v="1 Month"/>
  </r>
  <r>
    <n v="728"/>
    <x v="2"/>
    <x v="5"/>
    <d v="2022-08-04T00:00:00"/>
    <x v="10"/>
    <s v="2022"/>
    <d v="2023-06-29T00:00:00"/>
    <x v="0"/>
    <n v="39"/>
    <x v="1"/>
    <x v="0"/>
    <s v="Laptop"/>
    <s v="1 Month"/>
  </r>
  <r>
    <n v="729"/>
    <x v="2"/>
    <x v="1"/>
    <d v="2022-07-07T00:00:00"/>
    <x v="3"/>
    <s v="2022"/>
    <d v="2023-06-30T00:00:00"/>
    <x v="1"/>
    <n v="43"/>
    <x v="1"/>
    <x v="1"/>
    <s v="Smartphone"/>
    <s v="1 Month"/>
  </r>
  <r>
    <n v="730"/>
    <x v="0"/>
    <x v="2"/>
    <d v="2022-06-27T00:00:00"/>
    <x v="11"/>
    <s v="2022"/>
    <d v="2023-06-30T00:00:00"/>
    <x v="0"/>
    <n v="49"/>
    <x v="1"/>
    <x v="1"/>
    <s v="Smartphone"/>
    <s v="1 Month"/>
  </r>
  <r>
    <n v="731"/>
    <x v="1"/>
    <x v="3"/>
    <d v="2022-06-19T00:00:00"/>
    <x v="11"/>
    <s v="2022"/>
    <d v="2023-06-29T00:00:00"/>
    <x v="0"/>
    <n v="30"/>
    <x v="1"/>
    <x v="0"/>
    <s v="Tablet"/>
    <s v="1 Month"/>
  </r>
  <r>
    <n v="732"/>
    <x v="0"/>
    <x v="2"/>
    <d v="2022-06-19T00:00:00"/>
    <x v="11"/>
    <s v="2022"/>
    <d v="2023-06-29T00:00:00"/>
    <x v="1"/>
    <n v="47"/>
    <x v="1"/>
    <x v="0"/>
    <s v="Tablet"/>
    <s v="1 Month"/>
  </r>
  <r>
    <n v="733"/>
    <x v="2"/>
    <x v="0"/>
    <d v="2022-06-18T00:00:00"/>
    <x v="11"/>
    <s v="2022"/>
    <d v="2023-06-29T00:00:00"/>
    <x v="2"/>
    <n v="51"/>
    <x v="2"/>
    <x v="1"/>
    <s v="Laptop"/>
    <s v="1 Month"/>
  </r>
  <r>
    <n v="734"/>
    <x v="1"/>
    <x v="5"/>
    <d v="2022-06-19T00:00:00"/>
    <x v="11"/>
    <s v="2022"/>
    <d v="2023-06-30T00:00:00"/>
    <x v="3"/>
    <n v="40"/>
    <x v="1"/>
    <x v="0"/>
    <s v="Tablet"/>
    <s v="1 Month"/>
  </r>
  <r>
    <n v="735"/>
    <x v="0"/>
    <x v="5"/>
    <d v="2022-06-24T00:00:00"/>
    <x v="11"/>
    <s v="2022"/>
    <d v="2023-06-28T00:00:00"/>
    <x v="4"/>
    <n v="40"/>
    <x v="1"/>
    <x v="0"/>
    <s v="Laptop"/>
    <s v="1 Month"/>
  </r>
  <r>
    <n v="736"/>
    <x v="1"/>
    <x v="4"/>
    <d v="2022-06-30T00:00:00"/>
    <x v="11"/>
    <s v="2022"/>
    <d v="2023-06-30T00:00:00"/>
    <x v="5"/>
    <n v="49"/>
    <x v="1"/>
    <x v="0"/>
    <s v="Smartphone"/>
    <s v="1 Month"/>
  </r>
  <r>
    <n v="737"/>
    <x v="0"/>
    <x v="1"/>
    <d v="2022-07-02T00:00:00"/>
    <x v="3"/>
    <s v="2022"/>
    <d v="2023-06-30T00:00:00"/>
    <x v="6"/>
    <n v="43"/>
    <x v="1"/>
    <x v="1"/>
    <s v="Tablet"/>
    <s v="1 Month"/>
  </r>
  <r>
    <n v="738"/>
    <x v="2"/>
    <x v="5"/>
    <d v="2022-06-26T00:00:00"/>
    <x v="11"/>
    <s v="2022"/>
    <d v="2023-07-01T00:00:00"/>
    <x v="7"/>
    <n v="44"/>
    <x v="1"/>
    <x v="1"/>
    <s v="Smartphone"/>
    <s v="1 Month"/>
  </r>
  <r>
    <n v="739"/>
    <x v="2"/>
    <x v="3"/>
    <d v="2022-06-21T00:00:00"/>
    <x v="11"/>
    <s v="2022"/>
    <d v="2023-06-28T00:00:00"/>
    <x v="8"/>
    <n v="27"/>
    <x v="0"/>
    <x v="0"/>
    <s v="Smartphone"/>
    <s v="1 Month"/>
  </r>
  <r>
    <n v="740"/>
    <x v="0"/>
    <x v="5"/>
    <d v="2022-06-16T00:00:00"/>
    <x v="11"/>
    <s v="2022"/>
    <d v="2023-06-29T00:00:00"/>
    <x v="9"/>
    <n v="30"/>
    <x v="1"/>
    <x v="0"/>
    <s v="Tablet"/>
    <s v="1 Month"/>
  </r>
  <r>
    <n v="741"/>
    <x v="1"/>
    <x v="5"/>
    <d v="2022-06-09T00:00:00"/>
    <x v="11"/>
    <s v="2022"/>
    <d v="2023-06-30T00:00:00"/>
    <x v="8"/>
    <n v="47"/>
    <x v="1"/>
    <x v="0"/>
    <s v="Smart TV"/>
    <s v="1 Month"/>
  </r>
  <r>
    <n v="742"/>
    <x v="0"/>
    <x v="3"/>
    <d v="2022-06-10T00:00:00"/>
    <x v="11"/>
    <s v="2022"/>
    <d v="2023-06-30T00:00:00"/>
    <x v="8"/>
    <n v="51"/>
    <x v="2"/>
    <x v="0"/>
    <s v="Smartphone"/>
    <s v="1 Month"/>
  </r>
  <r>
    <n v="743"/>
    <x v="2"/>
    <x v="1"/>
    <d v="2022-06-10T00:00:00"/>
    <x v="11"/>
    <s v="2022"/>
    <d v="2023-06-28T00:00:00"/>
    <x v="0"/>
    <n v="31"/>
    <x v="1"/>
    <x v="1"/>
    <s v="Laptop"/>
    <s v="1 Month"/>
  </r>
  <r>
    <n v="744"/>
    <x v="1"/>
    <x v="3"/>
    <d v="2022-06-11T00:00:00"/>
    <x v="11"/>
    <s v="2022"/>
    <d v="2023-06-29T00:00:00"/>
    <x v="1"/>
    <n v="34"/>
    <x v="1"/>
    <x v="1"/>
    <s v="Tablet"/>
    <s v="1 Month"/>
  </r>
  <r>
    <n v="745"/>
    <x v="0"/>
    <x v="4"/>
    <d v="2022-06-12T00:00:00"/>
    <x v="11"/>
    <s v="2022"/>
    <d v="2023-06-30T00:00:00"/>
    <x v="0"/>
    <n v="28"/>
    <x v="0"/>
    <x v="1"/>
    <s v="Laptop"/>
    <s v="1 Month"/>
  </r>
  <r>
    <n v="746"/>
    <x v="0"/>
    <x v="1"/>
    <d v="2022-06-15T00:00:00"/>
    <x v="11"/>
    <s v="2022"/>
    <d v="2023-06-30T00:00:00"/>
    <x v="0"/>
    <n v="32"/>
    <x v="1"/>
    <x v="0"/>
    <s v="Smartphone"/>
    <s v="1 Month"/>
  </r>
  <r>
    <n v="747"/>
    <x v="0"/>
    <x v="4"/>
    <d v="2022-06-25T00:00:00"/>
    <x v="11"/>
    <s v="2022"/>
    <d v="2023-06-29T00:00:00"/>
    <x v="1"/>
    <n v="41"/>
    <x v="1"/>
    <x v="0"/>
    <s v="Smart TV"/>
    <s v="1 Month"/>
  </r>
  <r>
    <n v="748"/>
    <x v="2"/>
    <x v="3"/>
    <d v="2022-06-30T00:00:00"/>
    <x v="11"/>
    <s v="2022"/>
    <d v="2023-06-28T00:00:00"/>
    <x v="2"/>
    <n v="40"/>
    <x v="1"/>
    <x v="0"/>
    <s v="Smart TV"/>
    <s v="1 Month"/>
  </r>
  <r>
    <n v="749"/>
    <x v="1"/>
    <x v="2"/>
    <d v="2022-07-06T00:00:00"/>
    <x v="3"/>
    <s v="2022"/>
    <d v="2023-06-30T00:00:00"/>
    <x v="3"/>
    <n v="46"/>
    <x v="1"/>
    <x v="0"/>
    <s v="Smart TV"/>
    <s v="1 Month"/>
  </r>
  <r>
    <n v="750"/>
    <x v="0"/>
    <x v="3"/>
    <d v="2022-07-09T00:00:00"/>
    <x v="3"/>
    <s v="2022"/>
    <d v="2023-06-29T00:00:00"/>
    <x v="4"/>
    <n v="47"/>
    <x v="1"/>
    <x v="0"/>
    <s v="Smart TV"/>
    <s v="1 Month"/>
  </r>
  <r>
    <n v="751"/>
    <x v="0"/>
    <x v="5"/>
    <d v="2022-07-18T00:00:00"/>
    <x v="3"/>
    <s v="2022"/>
    <d v="2023-06-29T00:00:00"/>
    <x v="5"/>
    <n v="45"/>
    <x v="1"/>
    <x v="1"/>
    <s v="Laptop"/>
    <s v="1 Month"/>
  </r>
  <r>
    <n v="752"/>
    <x v="1"/>
    <x v="0"/>
    <d v="2022-07-24T00:00:00"/>
    <x v="3"/>
    <s v="2022"/>
    <d v="2023-06-28T00:00:00"/>
    <x v="6"/>
    <n v="28"/>
    <x v="0"/>
    <x v="1"/>
    <s v="Smartphone"/>
    <s v="1 Month"/>
  </r>
  <r>
    <n v="753"/>
    <x v="2"/>
    <x v="2"/>
    <d v="2022-07-27T00:00:00"/>
    <x v="3"/>
    <s v="2022"/>
    <d v="2023-06-30T00:00:00"/>
    <x v="7"/>
    <n v="43"/>
    <x v="1"/>
    <x v="1"/>
    <s v="Smartphone"/>
    <s v="1 Month"/>
  </r>
  <r>
    <n v="754"/>
    <x v="2"/>
    <x v="4"/>
    <d v="2022-08-10T00:00:00"/>
    <x v="10"/>
    <s v="2022"/>
    <d v="2023-06-29T00:00:00"/>
    <x v="8"/>
    <n v="41"/>
    <x v="1"/>
    <x v="0"/>
    <s v="Laptop"/>
    <s v="1 Month"/>
  </r>
  <r>
    <n v="755"/>
    <x v="0"/>
    <x v="3"/>
    <d v="2022-08-16T00:00:00"/>
    <x v="10"/>
    <s v="2022"/>
    <d v="2023-06-30T00:00:00"/>
    <x v="9"/>
    <n v="32"/>
    <x v="1"/>
    <x v="0"/>
    <s v="Tablet"/>
    <s v="1 Month"/>
  </r>
  <r>
    <n v="756"/>
    <x v="1"/>
    <x v="5"/>
    <d v="2022-08-23T00:00:00"/>
    <x v="10"/>
    <s v="2022"/>
    <d v="2023-06-29T00:00:00"/>
    <x v="8"/>
    <n v="44"/>
    <x v="1"/>
    <x v="1"/>
    <s v="Smartphone"/>
    <s v="1 Month"/>
  </r>
  <r>
    <n v="757"/>
    <x v="2"/>
    <x v="4"/>
    <d v="2022-09-03T00:00:00"/>
    <x v="1"/>
    <s v="2022"/>
    <d v="2023-06-30T00:00:00"/>
    <x v="8"/>
    <n v="32"/>
    <x v="1"/>
    <x v="0"/>
    <s v="Laptop"/>
    <s v="1 Month"/>
  </r>
  <r>
    <n v="758"/>
    <x v="0"/>
    <x v="2"/>
    <d v="2022-09-04T00:00:00"/>
    <x v="1"/>
    <s v="2022"/>
    <d v="2023-06-29T00:00:00"/>
    <x v="0"/>
    <n v="47"/>
    <x v="1"/>
    <x v="0"/>
    <s v="Laptop"/>
    <s v="1 Month"/>
  </r>
  <r>
    <n v="759"/>
    <x v="2"/>
    <x v="5"/>
    <d v="2022-09-05T00:00:00"/>
    <x v="1"/>
    <s v="2022"/>
    <d v="2023-06-29T00:00:00"/>
    <x v="1"/>
    <n v="37"/>
    <x v="1"/>
    <x v="0"/>
    <s v="Smart TV"/>
    <s v="1 Month"/>
  </r>
  <r>
    <n v="760"/>
    <x v="1"/>
    <x v="3"/>
    <d v="2022-09-04T00:00:00"/>
    <x v="1"/>
    <s v="2022"/>
    <d v="2023-07-01T00:00:00"/>
    <x v="0"/>
    <n v="40"/>
    <x v="1"/>
    <x v="1"/>
    <s v="Smartphone"/>
    <s v="1 Month"/>
  </r>
  <r>
    <n v="761"/>
    <x v="0"/>
    <x v="4"/>
    <d v="2022-08-31T00:00:00"/>
    <x v="10"/>
    <s v="2022"/>
    <d v="2023-06-29T00:00:00"/>
    <x v="0"/>
    <n v="48"/>
    <x v="1"/>
    <x v="1"/>
    <s v="Smart TV"/>
    <s v="1 Month"/>
  </r>
  <r>
    <n v="762"/>
    <x v="1"/>
    <x v="0"/>
    <d v="2022-09-01T00:00:00"/>
    <x v="1"/>
    <s v="2022"/>
    <d v="2023-07-02T00:00:00"/>
    <x v="1"/>
    <n v="48"/>
    <x v="1"/>
    <x v="0"/>
    <s v="Laptop"/>
    <s v="1 Month"/>
  </r>
  <r>
    <n v="763"/>
    <x v="2"/>
    <x v="0"/>
    <d v="2022-09-15T00:00:00"/>
    <x v="1"/>
    <s v="2022"/>
    <d v="2023-06-29T00:00:00"/>
    <x v="2"/>
    <n v="35"/>
    <x v="1"/>
    <x v="0"/>
    <s v="Laptop"/>
    <s v="1 Month"/>
  </r>
  <r>
    <n v="764"/>
    <x v="0"/>
    <x v="1"/>
    <d v="2022-09-18T00:00:00"/>
    <x v="1"/>
    <s v="2022"/>
    <d v="2023-07-03T00:00:00"/>
    <x v="3"/>
    <n v="28"/>
    <x v="0"/>
    <x v="0"/>
    <s v="Smart TV"/>
    <s v="1 Month"/>
  </r>
  <r>
    <n v="765"/>
    <x v="2"/>
    <x v="4"/>
    <d v="2022-09-28T00:00:00"/>
    <x v="1"/>
    <s v="2022"/>
    <d v="2023-06-29T00:00:00"/>
    <x v="4"/>
    <n v="35"/>
    <x v="1"/>
    <x v="1"/>
    <s v="Smart TV"/>
    <s v="1 Month"/>
  </r>
  <r>
    <n v="766"/>
    <x v="1"/>
    <x v="3"/>
    <d v="2022-09-30T00:00:00"/>
    <x v="1"/>
    <s v="2022"/>
    <d v="2023-07-01T00:00:00"/>
    <x v="5"/>
    <n v="43"/>
    <x v="1"/>
    <x v="0"/>
    <s v="Smartphone"/>
    <s v="1 Month"/>
  </r>
  <r>
    <n v="767"/>
    <x v="0"/>
    <x v="1"/>
    <d v="2022-10-07T00:00:00"/>
    <x v="8"/>
    <s v="2022"/>
    <d v="2023-06-29T00:00:00"/>
    <x v="6"/>
    <n v="39"/>
    <x v="1"/>
    <x v="0"/>
    <s v="Laptop"/>
    <s v="1 Month"/>
  </r>
  <r>
    <n v="768"/>
    <x v="2"/>
    <x v="0"/>
    <d v="2022-10-08T00:00:00"/>
    <x v="8"/>
    <s v="2022"/>
    <d v="2023-07-02T00:00:00"/>
    <x v="7"/>
    <n v="38"/>
    <x v="1"/>
    <x v="1"/>
    <s v="Laptop"/>
    <s v="1 Month"/>
  </r>
  <r>
    <n v="769"/>
    <x v="1"/>
    <x v="5"/>
    <d v="2022-10-08T00:00:00"/>
    <x v="8"/>
    <s v="2022"/>
    <d v="2023-06-30T00:00:00"/>
    <x v="8"/>
    <n v="36"/>
    <x v="1"/>
    <x v="1"/>
    <s v="Smart TV"/>
    <s v="1 Month"/>
  </r>
  <r>
    <n v="770"/>
    <x v="0"/>
    <x v="4"/>
    <d v="2022-10-03T00:00:00"/>
    <x v="8"/>
    <s v="2022"/>
    <d v="2023-07-01T00:00:00"/>
    <x v="9"/>
    <n v="42"/>
    <x v="1"/>
    <x v="1"/>
    <s v="Laptop"/>
    <s v="1 Month"/>
  </r>
  <r>
    <n v="771"/>
    <x v="1"/>
    <x v="5"/>
    <d v="2022-10-04T00:00:00"/>
    <x v="8"/>
    <s v="2022"/>
    <d v="2023-06-28T00:00:00"/>
    <x v="8"/>
    <n v="27"/>
    <x v="0"/>
    <x v="0"/>
    <s v="Tablet"/>
    <s v="1 Month"/>
  </r>
  <r>
    <n v="772"/>
    <x v="0"/>
    <x v="2"/>
    <d v="2022-10-02T00:00:00"/>
    <x v="8"/>
    <s v="2022"/>
    <d v="2023-07-01T00:00:00"/>
    <x v="8"/>
    <n v="48"/>
    <x v="1"/>
    <x v="0"/>
    <s v="Laptop"/>
    <s v="1 Month"/>
  </r>
  <r>
    <n v="773"/>
    <x v="2"/>
    <x v="3"/>
    <d v="2022-10-01T00:00:00"/>
    <x v="8"/>
    <s v="2022"/>
    <d v="2023-06-30T00:00:00"/>
    <x v="0"/>
    <n v="27"/>
    <x v="0"/>
    <x v="1"/>
    <s v="Smart TV"/>
    <s v="1 Month"/>
  </r>
  <r>
    <n v="774"/>
    <x v="2"/>
    <x v="1"/>
    <d v="2022-10-03T00:00:00"/>
    <x v="8"/>
    <s v="2022"/>
    <d v="2023-07-02T00:00:00"/>
    <x v="1"/>
    <n v="49"/>
    <x v="1"/>
    <x v="0"/>
    <s v="Smartphone"/>
    <s v="1 Month"/>
  </r>
  <r>
    <n v="775"/>
    <x v="0"/>
    <x v="4"/>
    <d v="2022-10-20T00:00:00"/>
    <x v="8"/>
    <s v="2022"/>
    <d v="2023-06-28T00:00:00"/>
    <x v="0"/>
    <n v="29"/>
    <x v="0"/>
    <x v="0"/>
    <s v="Tablet"/>
    <s v="1 Month"/>
  </r>
  <r>
    <n v="776"/>
    <x v="1"/>
    <x v="4"/>
    <d v="2022-10-21T00:00:00"/>
    <x v="8"/>
    <s v="2022"/>
    <d v="2023-07-01T00:00:00"/>
    <x v="0"/>
    <n v="44"/>
    <x v="1"/>
    <x v="0"/>
    <s v="Laptop"/>
    <s v="1 Month"/>
  </r>
  <r>
    <n v="777"/>
    <x v="0"/>
    <x v="4"/>
    <d v="2022-10-28T00:00:00"/>
    <x v="8"/>
    <s v="2022"/>
    <d v="2023-06-30T00:00:00"/>
    <x v="1"/>
    <n v="31"/>
    <x v="1"/>
    <x v="0"/>
    <s v="Smartphone"/>
    <s v="1 Month"/>
  </r>
  <r>
    <n v="778"/>
    <x v="2"/>
    <x v="3"/>
    <d v="2022-11-03T00:00:00"/>
    <x v="9"/>
    <s v="2022"/>
    <d v="2023-07-01T00:00:00"/>
    <x v="2"/>
    <n v="33"/>
    <x v="1"/>
    <x v="0"/>
    <s v="Tablet"/>
    <s v="1 Month"/>
  </r>
  <r>
    <n v="779"/>
    <x v="1"/>
    <x v="0"/>
    <d v="2022-11-07T00:00:00"/>
    <x v="9"/>
    <s v="2022"/>
    <d v="2023-06-28T00:00:00"/>
    <x v="3"/>
    <n v="36"/>
    <x v="1"/>
    <x v="1"/>
    <s v="Smart TV"/>
    <s v="1 Month"/>
  </r>
  <r>
    <n v="780"/>
    <x v="0"/>
    <x v="1"/>
    <d v="2022-11-12T00:00:00"/>
    <x v="9"/>
    <s v="2022"/>
    <d v="2023-06-30T00:00:00"/>
    <x v="4"/>
    <n v="43"/>
    <x v="1"/>
    <x v="1"/>
    <s v="Laptop"/>
    <s v="1 Month"/>
  </r>
  <r>
    <n v="781"/>
    <x v="1"/>
    <x v="5"/>
    <d v="2022-11-13T00:00:00"/>
    <x v="9"/>
    <s v="2022"/>
    <d v="2023-06-29T00:00:00"/>
    <x v="5"/>
    <n v="30"/>
    <x v="1"/>
    <x v="1"/>
    <s v="Smartphone"/>
    <s v="1 Month"/>
  </r>
  <r>
    <n v="782"/>
    <x v="0"/>
    <x v="3"/>
    <d v="2022-11-02T00:00:00"/>
    <x v="9"/>
    <s v="2022"/>
    <d v="2023-07-01T00:00:00"/>
    <x v="6"/>
    <n v="44"/>
    <x v="1"/>
    <x v="1"/>
    <s v="Laptop"/>
    <s v="1 Month"/>
  </r>
  <r>
    <n v="783"/>
    <x v="2"/>
    <x v="3"/>
    <d v="2022-11-01T00:00:00"/>
    <x v="9"/>
    <s v="2022"/>
    <d v="2023-06-29T00:00:00"/>
    <x v="7"/>
    <n v="37"/>
    <x v="1"/>
    <x v="1"/>
    <s v="Laptop"/>
    <s v="1 Month"/>
  </r>
  <r>
    <n v="784"/>
    <x v="2"/>
    <x v="5"/>
    <d v="2022-10-31T00:00:00"/>
    <x v="8"/>
    <s v="2022"/>
    <d v="2023-06-30T00:00:00"/>
    <x v="8"/>
    <n v="27"/>
    <x v="0"/>
    <x v="0"/>
    <s v="Laptop"/>
    <s v="1 Month"/>
  </r>
  <r>
    <n v="785"/>
    <x v="0"/>
    <x v="2"/>
    <d v="2022-10-28T00:00:00"/>
    <x v="8"/>
    <s v="2022"/>
    <d v="2023-06-29T00:00:00"/>
    <x v="9"/>
    <n v="35"/>
    <x v="1"/>
    <x v="1"/>
    <s v="Laptop"/>
    <s v="1 Month"/>
  </r>
  <r>
    <n v="786"/>
    <x v="1"/>
    <x v="3"/>
    <d v="2022-10-24T00:00:00"/>
    <x v="8"/>
    <s v="2022"/>
    <d v="2023-06-30T00:00:00"/>
    <x v="8"/>
    <n v="32"/>
    <x v="1"/>
    <x v="0"/>
    <s v="Smart TV"/>
    <s v="1 Month"/>
  </r>
  <r>
    <n v="787"/>
    <x v="0"/>
    <x v="2"/>
    <d v="2022-10-03T00:00:00"/>
    <x v="8"/>
    <s v="2022"/>
    <d v="2023-06-29T00:00:00"/>
    <x v="8"/>
    <n v="49"/>
    <x v="1"/>
    <x v="1"/>
    <s v="Laptop"/>
    <s v="1 Month"/>
  </r>
  <r>
    <n v="788"/>
    <x v="2"/>
    <x v="2"/>
    <d v="2022-09-13T00:00:00"/>
    <x v="1"/>
    <s v="2022"/>
    <d v="2023-06-30T00:00:00"/>
    <x v="0"/>
    <n v="45"/>
    <x v="1"/>
    <x v="1"/>
    <s v="Tablet"/>
    <s v="1 Month"/>
  </r>
  <r>
    <n v="789"/>
    <x v="1"/>
    <x v="4"/>
    <d v="2022-09-02T00:00:00"/>
    <x v="1"/>
    <s v="2022"/>
    <d v="2023-06-30T00:00:00"/>
    <x v="1"/>
    <n v="33"/>
    <x v="1"/>
    <x v="1"/>
    <s v="Smartphone"/>
    <s v="1 Month"/>
  </r>
  <r>
    <n v="790"/>
    <x v="0"/>
    <x v="5"/>
    <d v="2022-08-30T00:00:00"/>
    <x v="10"/>
    <s v="2022"/>
    <d v="2023-06-30T00:00:00"/>
    <x v="0"/>
    <n v="37"/>
    <x v="1"/>
    <x v="1"/>
    <s v="Smartphone"/>
    <s v="1 Month"/>
  </r>
  <r>
    <n v="791"/>
    <x v="1"/>
    <x v="1"/>
    <d v="2022-08-25T00:00:00"/>
    <x v="10"/>
    <s v="2022"/>
    <d v="2023-06-30T00:00:00"/>
    <x v="0"/>
    <n v="29"/>
    <x v="0"/>
    <x v="0"/>
    <s v="Smartphone"/>
    <s v="1 Month"/>
  </r>
  <r>
    <n v="792"/>
    <x v="0"/>
    <x v="2"/>
    <d v="2022-08-11T00:00:00"/>
    <x v="10"/>
    <s v="2022"/>
    <d v="2023-06-30T00:00:00"/>
    <x v="1"/>
    <n v="45"/>
    <x v="1"/>
    <x v="0"/>
    <s v="Smart TV"/>
    <s v="1 Month"/>
  </r>
  <r>
    <n v="793"/>
    <x v="2"/>
    <x v="4"/>
    <d v="2022-08-05T00:00:00"/>
    <x v="10"/>
    <s v="2022"/>
    <d v="2023-06-30T00:00:00"/>
    <x v="2"/>
    <n v="42"/>
    <x v="1"/>
    <x v="1"/>
    <s v="Smartphone"/>
    <s v="1 Month"/>
  </r>
  <r>
    <n v="794"/>
    <x v="2"/>
    <x v="2"/>
    <d v="2022-08-02T00:00:00"/>
    <x v="10"/>
    <s v="2022"/>
    <d v="2023-06-30T00:00:00"/>
    <x v="3"/>
    <n v="32"/>
    <x v="1"/>
    <x v="1"/>
    <s v="Smart TV"/>
    <s v="1 Month"/>
  </r>
  <r>
    <n v="795"/>
    <x v="0"/>
    <x v="4"/>
    <d v="2022-08-03T00:00:00"/>
    <x v="10"/>
    <s v="2022"/>
    <d v="2023-07-01T00:00:00"/>
    <x v="4"/>
    <n v="47"/>
    <x v="1"/>
    <x v="0"/>
    <s v="Smartphone"/>
    <s v="1 Month"/>
  </r>
  <r>
    <n v="796"/>
    <x v="1"/>
    <x v="2"/>
    <d v="2022-08-04T00:00:00"/>
    <x v="10"/>
    <s v="2022"/>
    <d v="2023-07-01T00:00:00"/>
    <x v="5"/>
    <n v="27"/>
    <x v="0"/>
    <x v="0"/>
    <s v="Smart TV"/>
    <s v="1 Month"/>
  </r>
  <r>
    <n v="797"/>
    <x v="0"/>
    <x v="0"/>
    <d v="2022-08-05T00:00:00"/>
    <x v="10"/>
    <s v="2022"/>
    <d v="2023-06-30T00:00:00"/>
    <x v="6"/>
    <n v="35"/>
    <x v="1"/>
    <x v="0"/>
    <s v="Tablet"/>
    <s v="1 Month"/>
  </r>
  <r>
    <n v="798"/>
    <x v="2"/>
    <x v="1"/>
    <d v="2022-07-12T00:00:00"/>
    <x v="3"/>
    <s v="2022"/>
    <d v="2023-06-30T00:00:00"/>
    <x v="7"/>
    <n v="35"/>
    <x v="1"/>
    <x v="0"/>
    <s v="Laptop"/>
    <s v="1 Month"/>
  </r>
  <r>
    <n v="799"/>
    <x v="1"/>
    <x v="0"/>
    <d v="2022-07-02T00:00:00"/>
    <x v="3"/>
    <s v="2022"/>
    <d v="2023-06-30T00:00:00"/>
    <x v="8"/>
    <n v="48"/>
    <x v="1"/>
    <x v="0"/>
    <s v="Tablet"/>
    <s v="1 Month"/>
  </r>
  <r>
    <n v="800"/>
    <x v="0"/>
    <x v="2"/>
    <d v="2022-06-26T00:00:00"/>
    <x v="11"/>
    <s v="2022"/>
    <d v="2023-06-30T00:00:00"/>
    <x v="9"/>
    <n v="36"/>
    <x v="1"/>
    <x v="0"/>
    <s v="Smartphone"/>
    <s v="1 Month"/>
  </r>
  <r>
    <n v="801"/>
    <x v="1"/>
    <x v="0"/>
    <d v="2022-06-22T00:00:00"/>
    <x v="11"/>
    <s v="2022"/>
    <d v="2023-06-29T00:00:00"/>
    <x v="8"/>
    <n v="46"/>
    <x v="1"/>
    <x v="0"/>
    <s v="Smartphone"/>
    <s v="1 Month"/>
  </r>
  <r>
    <n v="802"/>
    <x v="0"/>
    <x v="3"/>
    <d v="2022-06-22T00:00:00"/>
    <x v="11"/>
    <s v="2022"/>
    <d v="2023-06-30T00:00:00"/>
    <x v="8"/>
    <n v="33"/>
    <x v="1"/>
    <x v="1"/>
    <s v="Smartphone"/>
    <s v="1 Month"/>
  </r>
  <r>
    <n v="803"/>
    <x v="2"/>
    <x v="5"/>
    <d v="2022-06-19T00:00:00"/>
    <x v="11"/>
    <s v="2022"/>
    <d v="2023-07-01T00:00:00"/>
    <x v="0"/>
    <n v="43"/>
    <x v="1"/>
    <x v="0"/>
    <s v="Smart TV"/>
    <s v="1 Month"/>
  </r>
  <r>
    <n v="804"/>
    <x v="2"/>
    <x v="5"/>
    <d v="2022-06-22T00:00:00"/>
    <x v="11"/>
    <s v="2022"/>
    <d v="2023-07-02T00:00:00"/>
    <x v="1"/>
    <n v="47"/>
    <x v="1"/>
    <x v="1"/>
    <s v="Smartphone"/>
    <s v="1 Month"/>
  </r>
  <r>
    <n v="805"/>
    <x v="0"/>
    <x v="1"/>
    <d v="2022-06-27T00:00:00"/>
    <x v="11"/>
    <s v="2022"/>
    <d v="2023-06-28T00:00:00"/>
    <x v="0"/>
    <n v="39"/>
    <x v="1"/>
    <x v="1"/>
    <s v="Laptop"/>
    <s v="1 Month"/>
  </r>
  <r>
    <n v="806"/>
    <x v="1"/>
    <x v="1"/>
    <d v="2022-07-01T00:00:00"/>
    <x v="3"/>
    <s v="2022"/>
    <d v="2023-06-30T00:00:00"/>
    <x v="0"/>
    <n v="30"/>
    <x v="1"/>
    <x v="1"/>
    <s v="Laptop"/>
    <s v="1 Month"/>
  </r>
  <r>
    <n v="807"/>
    <x v="0"/>
    <x v="4"/>
    <d v="2022-06-28T00:00:00"/>
    <x v="11"/>
    <s v="2022"/>
    <d v="2023-06-30T00:00:00"/>
    <x v="1"/>
    <n v="46"/>
    <x v="1"/>
    <x v="0"/>
    <s v="Tablet"/>
    <s v="1 Month"/>
  </r>
  <r>
    <n v="808"/>
    <x v="2"/>
    <x v="3"/>
    <d v="2022-06-25T00:00:00"/>
    <x v="11"/>
    <s v="2022"/>
    <d v="2023-07-01T00:00:00"/>
    <x v="2"/>
    <n v="39"/>
    <x v="1"/>
    <x v="0"/>
    <s v="Smart TV"/>
    <s v="1 Month"/>
  </r>
  <r>
    <n v="809"/>
    <x v="1"/>
    <x v="0"/>
    <d v="2022-06-22T00:00:00"/>
    <x v="11"/>
    <s v="2022"/>
    <d v="2023-06-28T00:00:00"/>
    <x v="3"/>
    <n v="28"/>
    <x v="0"/>
    <x v="0"/>
    <s v="Smartphone"/>
    <s v="1 Month"/>
  </r>
  <r>
    <n v="810"/>
    <x v="0"/>
    <x v="3"/>
    <d v="2022-06-09T00:00:00"/>
    <x v="11"/>
    <s v="2022"/>
    <d v="2023-06-29T00:00:00"/>
    <x v="4"/>
    <n v="38"/>
    <x v="1"/>
    <x v="0"/>
    <s v="Smartphone"/>
    <s v="1 Month"/>
  </r>
  <r>
    <n v="811"/>
    <x v="1"/>
    <x v="3"/>
    <d v="2022-06-10T00:00:00"/>
    <x v="11"/>
    <s v="2022"/>
    <d v="2023-06-30T00:00:00"/>
    <x v="5"/>
    <n v="36"/>
    <x v="1"/>
    <x v="0"/>
    <s v="Laptop"/>
    <s v="1 Month"/>
  </r>
  <r>
    <n v="812"/>
    <x v="0"/>
    <x v="1"/>
    <d v="2022-06-11T00:00:00"/>
    <x v="11"/>
    <s v="2022"/>
    <d v="2023-07-01T00:00:00"/>
    <x v="6"/>
    <n v="33"/>
    <x v="1"/>
    <x v="0"/>
    <s v="Laptop"/>
    <s v="1 Month"/>
  </r>
  <r>
    <n v="813"/>
    <x v="2"/>
    <x v="0"/>
    <d v="2022-06-11T00:00:00"/>
    <x v="11"/>
    <s v="2022"/>
    <d v="2023-06-28T00:00:00"/>
    <x v="7"/>
    <n v="50"/>
    <x v="2"/>
    <x v="0"/>
    <s v="Smartphone"/>
    <s v="1 Month"/>
  </r>
  <r>
    <n v="814"/>
    <x v="2"/>
    <x v="0"/>
    <d v="2022-06-12T00:00:00"/>
    <x v="11"/>
    <s v="2022"/>
    <d v="2023-06-29T00:00:00"/>
    <x v="8"/>
    <n v="38"/>
    <x v="1"/>
    <x v="0"/>
    <s v="Smartphone"/>
    <s v="1 Month"/>
  </r>
  <r>
    <n v="815"/>
    <x v="0"/>
    <x v="1"/>
    <d v="2022-06-13T00:00:00"/>
    <x v="11"/>
    <s v="2022"/>
    <d v="2023-06-30T00:00:00"/>
    <x v="9"/>
    <n v="29"/>
    <x v="0"/>
    <x v="0"/>
    <s v="Smartphone"/>
    <s v="1 Month"/>
  </r>
  <r>
    <n v="816"/>
    <x v="1"/>
    <x v="1"/>
    <d v="2022-06-18T00:00:00"/>
    <x v="11"/>
    <s v="2022"/>
    <d v="2023-06-30T00:00:00"/>
    <x v="8"/>
    <n v="47"/>
    <x v="1"/>
    <x v="1"/>
    <s v="Smart TV"/>
    <s v="1 Month"/>
  </r>
  <r>
    <n v="817"/>
    <x v="0"/>
    <x v="1"/>
    <d v="2022-06-29T00:00:00"/>
    <x v="11"/>
    <s v="2022"/>
    <d v="2023-06-30T00:00:00"/>
    <x v="8"/>
    <n v="31"/>
    <x v="1"/>
    <x v="1"/>
    <s v="Tablet"/>
    <s v="1 Month"/>
  </r>
  <r>
    <n v="818"/>
    <x v="2"/>
    <x v="3"/>
    <d v="2022-06-30T00:00:00"/>
    <x v="11"/>
    <s v="2022"/>
    <d v="2023-06-28T00:00:00"/>
    <x v="0"/>
    <n v="40"/>
    <x v="1"/>
    <x v="0"/>
    <s v="Tablet"/>
    <s v="1 Month"/>
  </r>
  <r>
    <n v="819"/>
    <x v="1"/>
    <x v="5"/>
    <d v="2022-07-01T00:00:00"/>
    <x v="3"/>
    <s v="2022"/>
    <d v="2023-07-01T00:00:00"/>
    <x v="1"/>
    <n v="50"/>
    <x v="2"/>
    <x v="0"/>
    <s v="Laptop"/>
    <s v="1 Month"/>
  </r>
  <r>
    <n v="820"/>
    <x v="0"/>
    <x v="4"/>
    <d v="2022-07-07T00:00:00"/>
    <x v="3"/>
    <s v="2022"/>
    <d v="2023-06-30T00:00:00"/>
    <x v="0"/>
    <n v="43"/>
    <x v="1"/>
    <x v="1"/>
    <s v="Tablet"/>
    <s v="1 Month"/>
  </r>
  <r>
    <n v="821"/>
    <x v="0"/>
    <x v="2"/>
    <d v="2022-07-13T00:00:00"/>
    <x v="3"/>
    <s v="2022"/>
    <d v="2023-06-29T00:00:00"/>
    <x v="0"/>
    <n v="35"/>
    <x v="1"/>
    <x v="1"/>
    <s v="Laptop"/>
    <s v="1 Month"/>
  </r>
  <r>
    <n v="822"/>
    <x v="0"/>
    <x v="4"/>
    <d v="2022-07-24T00:00:00"/>
    <x v="3"/>
    <s v="2022"/>
    <d v="2023-06-29T00:00:00"/>
    <x v="1"/>
    <n v="36"/>
    <x v="1"/>
    <x v="0"/>
    <s v="Laptop"/>
    <s v="1 Month"/>
  </r>
  <r>
    <n v="823"/>
    <x v="2"/>
    <x v="1"/>
    <d v="2022-07-29T00:00:00"/>
    <x v="3"/>
    <s v="2022"/>
    <d v="2023-06-30T00:00:00"/>
    <x v="2"/>
    <n v="30"/>
    <x v="1"/>
    <x v="0"/>
    <s v="Smartphone"/>
    <s v="1 Month"/>
  </r>
  <r>
    <n v="824"/>
    <x v="1"/>
    <x v="3"/>
    <d v="2022-07-31T00:00:00"/>
    <x v="3"/>
    <s v="2022"/>
    <d v="2023-06-30T00:00:00"/>
    <x v="3"/>
    <n v="47"/>
    <x v="1"/>
    <x v="1"/>
    <s v="Smartphone"/>
    <s v="1 Month"/>
  </r>
  <r>
    <n v="825"/>
    <x v="0"/>
    <x v="2"/>
    <d v="2022-08-09T00:00:00"/>
    <x v="10"/>
    <s v="2022"/>
    <d v="2023-06-30T00:00:00"/>
    <x v="4"/>
    <n v="30"/>
    <x v="1"/>
    <x v="1"/>
    <s v="Laptop"/>
    <s v="1 Month"/>
  </r>
  <r>
    <n v="826"/>
    <x v="0"/>
    <x v="4"/>
    <d v="2022-08-18T00:00:00"/>
    <x v="10"/>
    <s v="2022"/>
    <d v="2023-07-01T00:00:00"/>
    <x v="5"/>
    <n v="37"/>
    <x v="1"/>
    <x v="0"/>
    <s v="Smart TV"/>
    <s v="1 Month"/>
  </r>
  <r>
    <n v="827"/>
    <x v="1"/>
    <x v="1"/>
    <d v="2022-08-20T00:00:00"/>
    <x v="10"/>
    <s v="2022"/>
    <d v="2023-06-30T00:00:00"/>
    <x v="6"/>
    <n v="34"/>
    <x v="1"/>
    <x v="0"/>
    <s v="Smartphone"/>
    <s v="1 Month"/>
  </r>
  <r>
    <n v="828"/>
    <x v="2"/>
    <x v="1"/>
    <d v="2022-08-30T00:00:00"/>
    <x v="10"/>
    <s v="2022"/>
    <d v="2023-06-30T00:00:00"/>
    <x v="7"/>
    <n v="33"/>
    <x v="1"/>
    <x v="1"/>
    <s v="Smart TV"/>
    <s v="1 Month"/>
  </r>
  <r>
    <n v="829"/>
    <x v="2"/>
    <x v="0"/>
    <d v="2022-09-01T00:00:00"/>
    <x v="1"/>
    <s v="2022"/>
    <d v="2023-06-29T00:00:00"/>
    <x v="8"/>
    <n v="31"/>
    <x v="1"/>
    <x v="0"/>
    <s v="Tablet"/>
    <s v="1 Month"/>
  </r>
  <r>
    <n v="830"/>
    <x v="0"/>
    <x v="3"/>
    <d v="2022-09-02T00:00:00"/>
    <x v="1"/>
    <s v="2022"/>
    <d v="2023-07-03T00:00:00"/>
    <x v="9"/>
    <n v="30"/>
    <x v="1"/>
    <x v="1"/>
    <s v="Smartphone"/>
    <s v="1 Month"/>
  </r>
  <r>
    <n v="831"/>
    <x v="1"/>
    <x v="0"/>
    <d v="2022-09-02T00:00:00"/>
    <x v="1"/>
    <s v="2022"/>
    <d v="2023-06-29T00:00:00"/>
    <x v="8"/>
    <n v="35"/>
    <x v="1"/>
    <x v="0"/>
    <s v="Smartphone"/>
    <s v="1 Month"/>
  </r>
  <r>
    <n v="832"/>
    <x v="2"/>
    <x v="5"/>
    <d v="2022-09-15T00:00:00"/>
    <x v="1"/>
    <s v="2022"/>
    <d v="2023-07-02T00:00:00"/>
    <x v="8"/>
    <n v="40"/>
    <x v="1"/>
    <x v="1"/>
    <s v="Tablet"/>
    <s v="1 Month"/>
  </r>
  <r>
    <n v="833"/>
    <x v="0"/>
    <x v="3"/>
    <d v="2022-09-17T00:00:00"/>
    <x v="1"/>
    <s v="2022"/>
    <d v="2023-06-29T00:00:00"/>
    <x v="0"/>
    <n v="29"/>
    <x v="0"/>
    <x v="0"/>
    <s v="Smartphone"/>
    <s v="1 Month"/>
  </r>
  <r>
    <n v="834"/>
    <x v="2"/>
    <x v="5"/>
    <d v="2022-09-26T00:00:00"/>
    <x v="1"/>
    <s v="2022"/>
    <d v="2023-07-03T00:00:00"/>
    <x v="1"/>
    <n v="34"/>
    <x v="1"/>
    <x v="1"/>
    <s v="Smart TV"/>
    <s v="1 Month"/>
  </r>
  <r>
    <n v="835"/>
    <x v="1"/>
    <x v="2"/>
    <d v="2022-09-27T00:00:00"/>
    <x v="1"/>
    <s v="2022"/>
    <d v="2023-06-29T00:00:00"/>
    <x v="0"/>
    <n v="31"/>
    <x v="1"/>
    <x v="0"/>
    <s v="Laptop"/>
    <s v="1 Month"/>
  </r>
  <r>
    <n v="836"/>
    <x v="0"/>
    <x v="1"/>
    <d v="2022-10-04T00:00:00"/>
    <x v="8"/>
    <s v="2022"/>
    <d v="2023-07-01T00:00:00"/>
    <x v="0"/>
    <n v="28"/>
    <x v="0"/>
    <x v="0"/>
    <s v="Laptop"/>
    <s v="1 Month"/>
  </r>
  <r>
    <n v="837"/>
    <x v="1"/>
    <x v="2"/>
    <d v="2022-10-06T00:00:00"/>
    <x v="8"/>
    <s v="2022"/>
    <d v="2023-06-29T00:00:00"/>
    <x v="1"/>
    <n v="46"/>
    <x v="1"/>
    <x v="1"/>
    <s v="Smart TV"/>
    <s v="1 Month"/>
  </r>
  <r>
    <n v="838"/>
    <x v="2"/>
    <x v="4"/>
    <d v="2022-10-07T00:00:00"/>
    <x v="8"/>
    <s v="2022"/>
    <d v="2023-07-02T00:00:00"/>
    <x v="2"/>
    <n v="38"/>
    <x v="1"/>
    <x v="0"/>
    <s v="Smartphone"/>
    <s v="1 Month"/>
  </r>
  <r>
    <n v="839"/>
    <x v="0"/>
    <x v="3"/>
    <d v="2022-10-06T00:00:00"/>
    <x v="8"/>
    <s v="2022"/>
    <d v="2023-06-30T00:00:00"/>
    <x v="3"/>
    <n v="35"/>
    <x v="1"/>
    <x v="1"/>
    <s v="Laptop"/>
    <s v="1 Month"/>
  </r>
  <r>
    <n v="840"/>
    <x v="2"/>
    <x v="1"/>
    <d v="2022-10-07T00:00:00"/>
    <x v="8"/>
    <s v="2022"/>
    <d v="2023-07-03T00:00:00"/>
    <x v="4"/>
    <n v="49"/>
    <x v="1"/>
    <x v="0"/>
    <s v="Smartphone"/>
    <s v="1 Month"/>
  </r>
  <r>
    <n v="841"/>
    <x v="1"/>
    <x v="3"/>
    <d v="2022-10-06T00:00:00"/>
    <x v="8"/>
    <s v="2022"/>
    <d v="2023-06-29T00:00:00"/>
    <x v="5"/>
    <n v="42"/>
    <x v="1"/>
    <x v="0"/>
    <s v="Smartphone"/>
    <s v="1 Month"/>
  </r>
  <r>
    <n v="842"/>
    <x v="0"/>
    <x v="5"/>
    <d v="2022-10-06T00:00:00"/>
    <x v="8"/>
    <s v="2022"/>
    <d v="2023-07-02T00:00:00"/>
    <x v="6"/>
    <n v="37"/>
    <x v="1"/>
    <x v="1"/>
    <s v="Laptop"/>
    <s v="1 Month"/>
  </r>
  <r>
    <n v="843"/>
    <x v="2"/>
    <x v="3"/>
    <d v="2022-10-04T00:00:00"/>
    <x v="8"/>
    <s v="2022"/>
    <d v="2023-07-01T00:00:00"/>
    <x v="7"/>
    <n v="39"/>
    <x v="1"/>
    <x v="1"/>
    <s v="Smartphone"/>
    <s v="1 Month"/>
  </r>
  <r>
    <n v="844"/>
    <x v="1"/>
    <x v="0"/>
    <d v="2022-10-14T00:00:00"/>
    <x v="8"/>
    <s v="2022"/>
    <d v="2023-07-02T00:00:00"/>
    <x v="8"/>
    <n v="47"/>
    <x v="1"/>
    <x v="1"/>
    <s v="Smart TV"/>
    <s v="1 Month"/>
  </r>
  <r>
    <n v="845"/>
    <x v="0"/>
    <x v="2"/>
    <d v="2022-10-19T00:00:00"/>
    <x v="8"/>
    <s v="2022"/>
    <d v="2023-06-29T00:00:00"/>
    <x v="9"/>
    <n v="49"/>
    <x v="1"/>
    <x v="0"/>
    <s v="Smartphone"/>
    <s v="1 Month"/>
  </r>
  <r>
    <n v="846"/>
    <x v="1"/>
    <x v="2"/>
    <d v="2022-10-21T00:00:00"/>
    <x v="8"/>
    <s v="2022"/>
    <d v="2023-07-01T00:00:00"/>
    <x v="8"/>
    <n v="35"/>
    <x v="1"/>
    <x v="0"/>
    <s v="Laptop"/>
    <s v="1 Month"/>
  </r>
  <r>
    <n v="847"/>
    <x v="0"/>
    <x v="4"/>
    <d v="2022-10-28T00:00:00"/>
    <x v="8"/>
    <s v="2022"/>
    <d v="2023-06-30T00:00:00"/>
    <x v="8"/>
    <n v="36"/>
    <x v="1"/>
    <x v="1"/>
    <s v="Smart TV"/>
    <s v="1 Month"/>
  </r>
  <r>
    <n v="848"/>
    <x v="2"/>
    <x v="4"/>
    <d v="2022-11-01T00:00:00"/>
    <x v="9"/>
    <s v="2022"/>
    <d v="2023-07-02T00:00:00"/>
    <x v="0"/>
    <n v="40"/>
    <x v="1"/>
    <x v="0"/>
    <s v="Tablet"/>
    <s v="1 Month"/>
  </r>
  <r>
    <n v="849"/>
    <x v="2"/>
    <x v="0"/>
    <d v="2022-11-12T00:00:00"/>
    <x v="9"/>
    <s v="2022"/>
    <d v="2023-06-29T00:00:00"/>
    <x v="1"/>
    <n v="30"/>
    <x v="1"/>
    <x v="1"/>
    <s v="Smart TV"/>
    <s v="1 Month"/>
  </r>
  <r>
    <n v="850"/>
    <x v="0"/>
    <x v="3"/>
    <d v="2022-11-13T00:00:00"/>
    <x v="9"/>
    <s v="2022"/>
    <d v="2023-06-30T00:00:00"/>
    <x v="0"/>
    <n v="51"/>
    <x v="2"/>
    <x v="1"/>
    <s v="Smart TV"/>
    <s v="1 Month"/>
  </r>
  <r>
    <n v="851"/>
    <x v="1"/>
    <x v="1"/>
    <d v="2022-11-09T00:00:00"/>
    <x v="9"/>
    <s v="2022"/>
    <d v="2023-06-30T00:00:00"/>
    <x v="0"/>
    <n v="47"/>
    <x v="1"/>
    <x v="0"/>
    <s v="Laptop"/>
    <s v="1 Month"/>
  </r>
  <r>
    <n v="852"/>
    <x v="0"/>
    <x v="2"/>
    <d v="2022-11-08T00:00:00"/>
    <x v="9"/>
    <s v="2022"/>
    <d v="2023-07-01T00:00:00"/>
    <x v="1"/>
    <n v="47"/>
    <x v="1"/>
    <x v="1"/>
    <s v="Laptop"/>
    <s v="1 Month"/>
  </r>
  <r>
    <n v="853"/>
    <x v="2"/>
    <x v="5"/>
    <d v="2022-11-06T00:00:00"/>
    <x v="9"/>
    <s v="2022"/>
    <d v="2023-06-30T00:00:00"/>
    <x v="2"/>
    <n v="39"/>
    <x v="1"/>
    <x v="0"/>
    <s v="Tablet"/>
    <s v="1 Month"/>
  </r>
  <r>
    <n v="854"/>
    <x v="1"/>
    <x v="0"/>
    <d v="2022-11-07T00:00:00"/>
    <x v="9"/>
    <s v="2022"/>
    <d v="2023-06-30T00:00:00"/>
    <x v="3"/>
    <n v="49"/>
    <x v="1"/>
    <x v="0"/>
    <s v="Smart TV"/>
    <s v="1 Month"/>
  </r>
  <r>
    <n v="855"/>
    <x v="0"/>
    <x v="2"/>
    <d v="2022-11-02T00:00:00"/>
    <x v="9"/>
    <s v="2022"/>
    <d v="2023-07-01T00:00:00"/>
    <x v="4"/>
    <n v="33"/>
    <x v="1"/>
    <x v="0"/>
    <s v="Laptop"/>
    <s v="1 Month"/>
  </r>
  <r>
    <n v="856"/>
    <x v="1"/>
    <x v="0"/>
    <d v="2022-10-06T00:00:00"/>
    <x v="8"/>
    <s v="2022"/>
    <d v="2023-06-30T00:00:00"/>
    <x v="5"/>
    <n v="32"/>
    <x v="1"/>
    <x v="1"/>
    <s v="Smart TV"/>
    <s v="1 Month"/>
  </r>
  <r>
    <n v="857"/>
    <x v="0"/>
    <x v="1"/>
    <d v="2022-09-16T00:00:00"/>
    <x v="1"/>
    <s v="2022"/>
    <d v="2023-06-30T00:00:00"/>
    <x v="6"/>
    <n v="40"/>
    <x v="1"/>
    <x v="0"/>
    <s v="Smartphone"/>
    <s v="1 Month"/>
  </r>
  <r>
    <n v="858"/>
    <x v="2"/>
    <x v="5"/>
    <d v="2022-09-10T00:00:00"/>
    <x v="1"/>
    <s v="2022"/>
    <d v="2023-06-30T00:00:00"/>
    <x v="7"/>
    <n v="40"/>
    <x v="1"/>
    <x v="1"/>
    <s v="Laptop"/>
    <s v="1 Month"/>
  </r>
  <r>
    <n v="859"/>
    <x v="2"/>
    <x v="2"/>
    <d v="2022-09-04T00:00:00"/>
    <x v="1"/>
    <s v="2022"/>
    <d v="2023-06-30T00:00:00"/>
    <x v="8"/>
    <n v="51"/>
    <x v="2"/>
    <x v="1"/>
    <s v="Tablet"/>
    <s v="1 Month"/>
  </r>
  <r>
    <n v="860"/>
    <x v="0"/>
    <x v="3"/>
    <d v="2022-08-26T00:00:00"/>
    <x v="10"/>
    <s v="2022"/>
    <d v="2023-07-01T00:00:00"/>
    <x v="9"/>
    <n v="50"/>
    <x v="2"/>
    <x v="0"/>
    <s v="Smart TV"/>
    <s v="1 Month"/>
  </r>
  <r>
    <n v="861"/>
    <x v="1"/>
    <x v="5"/>
    <d v="2022-08-14T00:00:00"/>
    <x v="10"/>
    <s v="2022"/>
    <d v="2023-07-01T00:00:00"/>
    <x v="8"/>
    <n v="50"/>
    <x v="2"/>
    <x v="1"/>
    <s v="Smart TV"/>
    <s v="1 Month"/>
  </r>
  <r>
    <n v="862"/>
    <x v="0"/>
    <x v="5"/>
    <d v="2022-08-12T00:00:00"/>
    <x v="10"/>
    <s v="2022"/>
    <d v="2023-07-01T00:00:00"/>
    <x v="8"/>
    <n v="47"/>
    <x v="1"/>
    <x v="0"/>
    <s v="Smartphone"/>
    <s v="1 Month"/>
  </r>
  <r>
    <n v="863"/>
    <x v="2"/>
    <x v="2"/>
    <d v="2022-08-10T00:00:00"/>
    <x v="10"/>
    <s v="2022"/>
    <d v="2023-06-30T00:00:00"/>
    <x v="0"/>
    <n v="35"/>
    <x v="1"/>
    <x v="0"/>
    <s v="Laptop"/>
    <s v="1 Month"/>
  </r>
  <r>
    <n v="864"/>
    <x v="1"/>
    <x v="4"/>
    <d v="2022-08-10T00:00:00"/>
    <x v="10"/>
    <s v="2022"/>
    <d v="2023-07-01T00:00:00"/>
    <x v="1"/>
    <n v="31"/>
    <x v="1"/>
    <x v="0"/>
    <s v="Tablet"/>
    <s v="1 Month"/>
  </r>
  <r>
    <n v="865"/>
    <x v="0"/>
    <x v="1"/>
    <d v="2022-08-04T00:00:00"/>
    <x v="10"/>
    <s v="2022"/>
    <d v="2023-07-01T00:00:00"/>
    <x v="0"/>
    <n v="36"/>
    <x v="1"/>
    <x v="0"/>
    <s v="Smartphone"/>
    <s v="1 Month"/>
  </r>
  <r>
    <n v="866"/>
    <x v="1"/>
    <x v="0"/>
    <d v="2022-08-05T00:00:00"/>
    <x v="10"/>
    <s v="2022"/>
    <d v="2023-07-01T00:00:00"/>
    <x v="0"/>
    <n v="41"/>
    <x v="1"/>
    <x v="1"/>
    <s v="Smart TV"/>
    <s v="1 Month"/>
  </r>
  <r>
    <n v="867"/>
    <x v="0"/>
    <x v="3"/>
    <d v="2022-07-17T00:00:00"/>
    <x v="3"/>
    <s v="2022"/>
    <d v="2023-06-30T00:00:00"/>
    <x v="1"/>
    <n v="49"/>
    <x v="1"/>
    <x v="1"/>
    <s v="Tablet"/>
    <s v="1 Month"/>
  </r>
  <r>
    <n v="868"/>
    <x v="2"/>
    <x v="2"/>
    <d v="2022-07-16T00:00:00"/>
    <x v="3"/>
    <s v="2022"/>
    <d v="2023-07-01T00:00:00"/>
    <x v="2"/>
    <n v="34"/>
    <x v="1"/>
    <x v="1"/>
    <s v="Tablet"/>
    <s v="1 Month"/>
  </r>
  <r>
    <n v="869"/>
    <x v="2"/>
    <x v="1"/>
    <d v="2022-07-13T00:00:00"/>
    <x v="3"/>
    <s v="2022"/>
    <d v="2023-07-01T00:00:00"/>
    <x v="3"/>
    <n v="30"/>
    <x v="1"/>
    <x v="1"/>
    <s v="Tablet"/>
    <s v="1 Month"/>
  </r>
  <r>
    <n v="870"/>
    <x v="0"/>
    <x v="3"/>
    <d v="2022-07-03T00:00:00"/>
    <x v="3"/>
    <s v="2022"/>
    <d v="2023-07-02T00:00:00"/>
    <x v="4"/>
    <n v="38"/>
    <x v="1"/>
    <x v="0"/>
    <s v="Laptop"/>
    <s v="1 Month"/>
  </r>
  <r>
    <n v="871"/>
    <x v="1"/>
    <x v="4"/>
    <d v="2022-06-24T00:00:00"/>
    <x v="11"/>
    <s v="2022"/>
    <d v="2023-06-29T00:00:00"/>
    <x v="5"/>
    <n v="45"/>
    <x v="1"/>
    <x v="0"/>
    <s v="Tablet"/>
    <s v="1 Month"/>
  </r>
  <r>
    <n v="872"/>
    <x v="0"/>
    <x v="5"/>
    <d v="2022-06-21T00:00:00"/>
    <x v="11"/>
    <s v="2022"/>
    <d v="2023-07-01T00:00:00"/>
    <x v="6"/>
    <n v="42"/>
    <x v="1"/>
    <x v="1"/>
    <s v="Laptop"/>
    <s v="1 Month"/>
  </r>
  <r>
    <n v="873"/>
    <x v="2"/>
    <x v="0"/>
    <d v="2022-06-22T00:00:00"/>
    <x v="11"/>
    <s v="2022"/>
    <d v="2023-07-01T00:00:00"/>
    <x v="7"/>
    <n v="42"/>
    <x v="1"/>
    <x v="1"/>
    <s v="Smart TV"/>
    <s v="1 Month"/>
  </r>
  <r>
    <n v="874"/>
    <x v="1"/>
    <x v="0"/>
    <d v="2022-06-23T00:00:00"/>
    <x v="11"/>
    <s v="2022"/>
    <d v="2023-07-02T00:00:00"/>
    <x v="8"/>
    <n v="31"/>
    <x v="1"/>
    <x v="0"/>
    <s v="Smart TV"/>
    <s v="1 Month"/>
  </r>
  <r>
    <n v="875"/>
    <x v="0"/>
    <x v="5"/>
    <d v="2022-06-26T00:00:00"/>
    <x v="11"/>
    <s v="2022"/>
    <d v="2023-06-29T00:00:00"/>
    <x v="9"/>
    <n v="28"/>
    <x v="0"/>
    <x v="0"/>
    <s v="Smart TV"/>
    <s v="1 Month"/>
  </r>
  <r>
    <n v="876"/>
    <x v="1"/>
    <x v="4"/>
    <d v="2022-06-27T00:00:00"/>
    <x v="11"/>
    <s v="2022"/>
    <d v="2023-06-30T00:00:00"/>
    <x v="8"/>
    <n v="44"/>
    <x v="1"/>
    <x v="0"/>
    <s v="Tablet"/>
    <s v="1 Month"/>
  </r>
  <r>
    <n v="877"/>
    <x v="0"/>
    <x v="3"/>
    <d v="2022-06-28T00:00:00"/>
    <x v="11"/>
    <s v="2022"/>
    <d v="2023-07-01T00:00:00"/>
    <x v="8"/>
    <n v="30"/>
    <x v="1"/>
    <x v="0"/>
    <s v="Smart TV"/>
    <s v="1 Month"/>
  </r>
  <r>
    <n v="878"/>
    <x v="2"/>
    <x v="3"/>
    <d v="2022-06-28T00:00:00"/>
    <x v="11"/>
    <s v="2022"/>
    <d v="2023-07-02T00:00:00"/>
    <x v="0"/>
    <n v="33"/>
    <x v="1"/>
    <x v="0"/>
    <s v="Smartphone"/>
    <s v="1 Month"/>
  </r>
  <r>
    <n v="879"/>
    <x v="2"/>
    <x v="2"/>
    <d v="2022-06-18T00:00:00"/>
    <x v="11"/>
    <s v="2022"/>
    <d v="2023-06-29T00:00:00"/>
    <x v="1"/>
    <n v="42"/>
    <x v="1"/>
    <x v="1"/>
    <s v="Tablet"/>
    <s v="1 Month"/>
  </r>
  <r>
    <n v="880"/>
    <x v="0"/>
    <x v="4"/>
    <d v="2022-06-11T00:00:00"/>
    <x v="11"/>
    <s v="2022"/>
    <d v="2023-06-30T00:00:00"/>
    <x v="0"/>
    <n v="31"/>
    <x v="1"/>
    <x v="0"/>
    <s v="Smart TV"/>
    <s v="1 Month"/>
  </r>
  <r>
    <n v="881"/>
    <x v="1"/>
    <x v="4"/>
    <d v="2022-06-11T00:00:00"/>
    <x v="11"/>
    <s v="2022"/>
    <d v="2023-07-01T00:00:00"/>
    <x v="0"/>
    <n v="31"/>
    <x v="1"/>
    <x v="1"/>
    <s v="Smartphone"/>
    <s v="1 Month"/>
  </r>
  <r>
    <n v="882"/>
    <x v="0"/>
    <x v="3"/>
    <d v="2022-06-12T00:00:00"/>
    <x v="11"/>
    <s v="2022"/>
    <d v="2023-07-01T00:00:00"/>
    <x v="1"/>
    <n v="46"/>
    <x v="1"/>
    <x v="1"/>
    <s v="Smart TV"/>
    <s v="1 Month"/>
  </r>
  <r>
    <n v="883"/>
    <x v="2"/>
    <x v="1"/>
    <d v="2022-06-13T00:00:00"/>
    <x v="11"/>
    <s v="2022"/>
    <d v="2023-06-29T00:00:00"/>
    <x v="2"/>
    <n v="28"/>
    <x v="0"/>
    <x v="1"/>
    <s v="Tablet"/>
    <s v="1 Month"/>
  </r>
  <r>
    <n v="884"/>
    <x v="1"/>
    <x v="4"/>
    <d v="2022-06-13T00:00:00"/>
    <x v="11"/>
    <s v="2022"/>
    <d v="2023-06-29T00:00:00"/>
    <x v="3"/>
    <n v="50"/>
    <x v="2"/>
    <x v="0"/>
    <s v="Tablet"/>
    <s v="1 Month"/>
  </r>
  <r>
    <n v="885"/>
    <x v="0"/>
    <x v="4"/>
    <d v="2022-06-18T00:00:00"/>
    <x v="11"/>
    <s v="2022"/>
    <d v="2023-07-02T00:00:00"/>
    <x v="4"/>
    <n v="34"/>
    <x v="1"/>
    <x v="0"/>
    <s v="Tablet"/>
    <s v="1 Month"/>
  </r>
  <r>
    <n v="886"/>
    <x v="1"/>
    <x v="1"/>
    <d v="2022-06-23T00:00:00"/>
    <x v="11"/>
    <s v="2022"/>
    <d v="2023-06-30T00:00:00"/>
    <x v="5"/>
    <n v="45"/>
    <x v="1"/>
    <x v="1"/>
    <s v="Smart TV"/>
    <s v="1 Month"/>
  </r>
  <r>
    <n v="887"/>
    <x v="0"/>
    <x v="2"/>
    <d v="2022-06-26T00:00:00"/>
    <x v="11"/>
    <s v="2022"/>
    <d v="2023-06-30T00:00:00"/>
    <x v="6"/>
    <n v="38"/>
    <x v="1"/>
    <x v="1"/>
    <s v="Laptop"/>
    <s v="1 Month"/>
  </r>
  <r>
    <n v="888"/>
    <x v="2"/>
    <x v="3"/>
    <d v="2022-06-29T00:00:00"/>
    <x v="11"/>
    <s v="2022"/>
    <d v="2023-06-29T00:00:00"/>
    <x v="7"/>
    <n v="42"/>
    <x v="1"/>
    <x v="1"/>
    <s v="Laptop"/>
    <s v="1 Month"/>
  </r>
  <r>
    <n v="889"/>
    <x v="2"/>
    <x v="0"/>
    <d v="2022-07-02T00:00:00"/>
    <x v="3"/>
    <s v="2022"/>
    <d v="2023-07-01T00:00:00"/>
    <x v="8"/>
    <n v="45"/>
    <x v="1"/>
    <x v="1"/>
    <s v="Smartphone"/>
    <s v="1 Month"/>
  </r>
  <r>
    <n v="890"/>
    <x v="0"/>
    <x v="0"/>
    <d v="2022-07-06T00:00:00"/>
    <x v="3"/>
    <s v="2022"/>
    <d v="2023-06-30T00:00:00"/>
    <x v="9"/>
    <n v="44"/>
    <x v="1"/>
    <x v="0"/>
    <s v="Smart TV"/>
    <s v="1 Month"/>
  </r>
  <r>
    <n v="891"/>
    <x v="1"/>
    <x v="5"/>
    <d v="2022-07-18T00:00:00"/>
    <x v="3"/>
    <s v="2022"/>
    <d v="2023-06-30T00:00:00"/>
    <x v="8"/>
    <n v="50"/>
    <x v="2"/>
    <x v="1"/>
    <s v="Smart TV"/>
    <s v="1 Month"/>
  </r>
  <r>
    <n v="892"/>
    <x v="0"/>
    <x v="1"/>
    <d v="2022-07-29T00:00:00"/>
    <x v="3"/>
    <s v="2022"/>
    <d v="2023-06-30T00:00:00"/>
    <x v="8"/>
    <n v="38"/>
    <x v="1"/>
    <x v="0"/>
    <s v="Tablet"/>
    <s v="1 Month"/>
  </r>
  <r>
    <n v="893"/>
    <x v="2"/>
    <x v="3"/>
    <d v="2022-07-30T00:00:00"/>
    <x v="3"/>
    <s v="2022"/>
    <d v="2023-07-01T00:00:00"/>
    <x v="0"/>
    <n v="42"/>
    <x v="1"/>
    <x v="1"/>
    <s v="Smart TV"/>
    <s v="1 Month"/>
  </r>
  <r>
    <n v="894"/>
    <x v="1"/>
    <x v="3"/>
    <d v="2022-08-03T00:00:00"/>
    <x v="10"/>
    <s v="2022"/>
    <d v="2023-07-01T00:00:00"/>
    <x v="1"/>
    <n v="50"/>
    <x v="2"/>
    <x v="0"/>
    <s v="Smart TV"/>
    <s v="1 Month"/>
  </r>
  <r>
    <n v="895"/>
    <x v="0"/>
    <x v="0"/>
    <d v="2022-08-15T00:00:00"/>
    <x v="10"/>
    <s v="2022"/>
    <d v="2023-06-30T00:00:00"/>
    <x v="0"/>
    <n v="30"/>
    <x v="1"/>
    <x v="0"/>
    <s v="Smartphone"/>
    <s v="1 Month"/>
  </r>
  <r>
    <n v="896"/>
    <x v="0"/>
    <x v="0"/>
    <d v="2022-08-20T00:00:00"/>
    <x v="10"/>
    <s v="2022"/>
    <d v="2023-07-01T00:00:00"/>
    <x v="0"/>
    <n v="47"/>
    <x v="1"/>
    <x v="1"/>
    <s v="Smartphone"/>
    <s v="1 Month"/>
  </r>
  <r>
    <n v="897"/>
    <x v="0"/>
    <x v="5"/>
    <d v="2022-08-21T00:00:00"/>
    <x v="10"/>
    <s v="2022"/>
    <d v="2023-06-30T00:00:00"/>
    <x v="1"/>
    <n v="32"/>
    <x v="1"/>
    <x v="1"/>
    <s v="Laptop"/>
    <s v="1 Month"/>
  </r>
  <r>
    <n v="898"/>
    <x v="2"/>
    <x v="4"/>
    <d v="2022-08-30T00:00:00"/>
    <x v="10"/>
    <s v="2022"/>
    <d v="2023-07-02T00:00:00"/>
    <x v="2"/>
    <n v="31"/>
    <x v="1"/>
    <x v="1"/>
    <s v="Tablet"/>
    <s v="1 Month"/>
  </r>
  <r>
    <n v="899"/>
    <x v="1"/>
    <x v="1"/>
    <d v="2022-09-01T00:00:00"/>
    <x v="1"/>
    <s v="2022"/>
    <d v="2023-06-29T00:00:00"/>
    <x v="3"/>
    <n v="37"/>
    <x v="1"/>
    <x v="0"/>
    <s v="Laptop"/>
    <s v="1 Month"/>
  </r>
  <r>
    <n v="900"/>
    <x v="0"/>
    <x v="5"/>
    <d v="2022-09-02T00:00:00"/>
    <x v="1"/>
    <s v="2022"/>
    <d v="2023-07-03T00:00:00"/>
    <x v="4"/>
    <n v="32"/>
    <x v="1"/>
    <x v="1"/>
    <s v="Smartphone"/>
    <s v="1 Month"/>
  </r>
  <r>
    <n v="901"/>
    <x v="0"/>
    <x v="2"/>
    <d v="2022-09-04T00:00:00"/>
    <x v="1"/>
    <s v="2022"/>
    <d v="2023-06-30T00:00:00"/>
    <x v="5"/>
    <n v="29"/>
    <x v="0"/>
    <x v="0"/>
    <s v="Smartphone"/>
    <s v="1 Month"/>
  </r>
  <r>
    <n v="902"/>
    <x v="1"/>
    <x v="2"/>
    <d v="2022-09-10T00:00:00"/>
    <x v="1"/>
    <s v="2022"/>
    <d v="2023-07-02T00:00:00"/>
    <x v="6"/>
    <n v="28"/>
    <x v="0"/>
    <x v="0"/>
    <s v="Tablet"/>
    <s v="1 Month"/>
  </r>
  <r>
    <n v="903"/>
    <x v="2"/>
    <x v="4"/>
    <d v="2022-09-25T00:00:00"/>
    <x v="1"/>
    <s v="2022"/>
    <d v="2023-06-29T00:00:00"/>
    <x v="7"/>
    <n v="42"/>
    <x v="1"/>
    <x v="0"/>
    <s v="Laptop"/>
    <s v="1 Month"/>
  </r>
  <r>
    <n v="904"/>
    <x v="2"/>
    <x v="2"/>
    <d v="2022-09-27T00:00:00"/>
    <x v="1"/>
    <s v="2022"/>
    <d v="2023-07-03T00:00:00"/>
    <x v="8"/>
    <n v="37"/>
    <x v="1"/>
    <x v="0"/>
    <s v="Tablet"/>
    <s v="1 Month"/>
  </r>
  <r>
    <n v="905"/>
    <x v="0"/>
    <x v="3"/>
    <d v="2022-10-01T00:00:00"/>
    <x v="8"/>
    <s v="2022"/>
    <d v="2023-06-30T00:00:00"/>
    <x v="9"/>
    <n v="38"/>
    <x v="1"/>
    <x v="1"/>
    <s v="Laptop"/>
    <s v="1 Month"/>
  </r>
  <r>
    <n v="906"/>
    <x v="1"/>
    <x v="3"/>
    <d v="2022-10-06T00:00:00"/>
    <x v="8"/>
    <s v="2022"/>
    <d v="2023-07-02T00:00:00"/>
    <x v="8"/>
    <n v="32"/>
    <x v="1"/>
    <x v="0"/>
    <s v="Smart TV"/>
    <s v="1 Month"/>
  </r>
  <r>
    <n v="907"/>
    <x v="2"/>
    <x v="1"/>
    <d v="2022-10-07T00:00:00"/>
    <x v="8"/>
    <s v="2022"/>
    <d v="2023-06-30T00:00:00"/>
    <x v="8"/>
    <n v="48"/>
    <x v="1"/>
    <x v="0"/>
    <s v="Laptop"/>
    <s v="1 Month"/>
  </r>
  <r>
    <n v="908"/>
    <x v="0"/>
    <x v="3"/>
    <d v="2022-10-08T00:00:00"/>
    <x v="8"/>
    <s v="2022"/>
    <d v="2023-07-03T00:00:00"/>
    <x v="0"/>
    <n v="46"/>
    <x v="1"/>
    <x v="1"/>
    <s v="Smart TV"/>
    <s v="1 Month"/>
  </r>
  <r>
    <n v="909"/>
    <x v="2"/>
    <x v="5"/>
    <d v="2022-10-08T00:00:00"/>
    <x v="8"/>
    <s v="2022"/>
    <d v="2023-07-01T00:00:00"/>
    <x v="1"/>
    <n v="30"/>
    <x v="1"/>
    <x v="0"/>
    <s v="Tablet"/>
    <s v="1 Month"/>
  </r>
  <r>
    <n v="910"/>
    <x v="1"/>
    <x v="0"/>
    <d v="2022-10-08T00:00:00"/>
    <x v="8"/>
    <s v="2022"/>
    <d v="2023-07-03T00:00:00"/>
    <x v="0"/>
    <n v="40"/>
    <x v="1"/>
    <x v="1"/>
    <s v="Smart TV"/>
    <s v="1 Month"/>
  </r>
  <r>
    <n v="911"/>
    <x v="0"/>
    <x v="3"/>
    <d v="2022-10-08T00:00:00"/>
    <x v="8"/>
    <s v="2022"/>
    <d v="2023-06-29T00:00:00"/>
    <x v="0"/>
    <n v="29"/>
    <x v="0"/>
    <x v="0"/>
    <s v="Smart TV"/>
    <s v="1 Month"/>
  </r>
  <r>
    <n v="912"/>
    <x v="1"/>
    <x v="1"/>
    <d v="2022-10-08T00:00:00"/>
    <x v="8"/>
    <s v="2022"/>
    <d v="2023-07-02T00:00:00"/>
    <x v="1"/>
    <n v="41"/>
    <x v="1"/>
    <x v="0"/>
    <s v="Tablet"/>
    <s v="1 Month"/>
  </r>
  <r>
    <n v="913"/>
    <x v="2"/>
    <x v="1"/>
    <d v="2022-10-10T00:00:00"/>
    <x v="8"/>
    <s v="2022"/>
    <d v="2023-07-01T00:00:00"/>
    <x v="2"/>
    <n v="32"/>
    <x v="1"/>
    <x v="0"/>
    <s v="Laptop"/>
    <s v="1 Month"/>
  </r>
  <r>
    <n v="914"/>
    <x v="0"/>
    <x v="2"/>
    <d v="2022-10-19T00:00:00"/>
    <x v="8"/>
    <s v="2022"/>
    <d v="2023-07-02T00:00:00"/>
    <x v="3"/>
    <n v="44"/>
    <x v="1"/>
    <x v="1"/>
    <s v="Smart TV"/>
    <s v="1 Month"/>
  </r>
  <r>
    <n v="915"/>
    <x v="2"/>
    <x v="1"/>
    <d v="2022-10-20T00:00:00"/>
    <x v="8"/>
    <s v="2022"/>
    <d v="2023-06-29T00:00:00"/>
    <x v="4"/>
    <n v="41"/>
    <x v="1"/>
    <x v="0"/>
    <s v="Laptop"/>
    <s v="1 Month"/>
  </r>
  <r>
    <n v="916"/>
    <x v="1"/>
    <x v="2"/>
    <d v="2022-10-26T00:00:00"/>
    <x v="8"/>
    <s v="2022"/>
    <d v="2023-07-01T00:00:00"/>
    <x v="5"/>
    <n v="50"/>
    <x v="2"/>
    <x v="1"/>
    <s v="Smartphone"/>
    <s v="1 Month"/>
  </r>
  <r>
    <n v="917"/>
    <x v="0"/>
    <x v="5"/>
    <d v="2022-10-29T00:00:00"/>
    <x v="8"/>
    <s v="2022"/>
    <d v="2023-06-30T00:00:00"/>
    <x v="6"/>
    <n v="33"/>
    <x v="1"/>
    <x v="1"/>
    <s v="Tablet"/>
    <s v="1 Month"/>
  </r>
  <r>
    <n v="918"/>
    <x v="2"/>
    <x v="0"/>
    <d v="2022-10-31T00:00:00"/>
    <x v="8"/>
    <s v="2022"/>
    <d v="2023-07-02T00:00:00"/>
    <x v="7"/>
    <n v="34"/>
    <x v="1"/>
    <x v="1"/>
    <s v="Smart TV"/>
    <s v="1 Month"/>
  </r>
  <r>
    <n v="919"/>
    <x v="1"/>
    <x v="1"/>
    <d v="2022-11-11T00:00:00"/>
    <x v="9"/>
    <s v="2022"/>
    <d v="2023-06-29T00:00:00"/>
    <x v="8"/>
    <n v="40"/>
    <x v="1"/>
    <x v="0"/>
    <s v="Smartphone"/>
    <s v="1 Month"/>
  </r>
  <r>
    <n v="920"/>
    <x v="0"/>
    <x v="5"/>
    <d v="2022-11-09T00:00:00"/>
    <x v="9"/>
    <s v="2022"/>
    <d v="2023-07-01T00:00:00"/>
    <x v="9"/>
    <n v="34"/>
    <x v="1"/>
    <x v="1"/>
    <s v="Tablet"/>
    <s v="1 Month"/>
  </r>
  <r>
    <n v="921"/>
    <x v="1"/>
    <x v="5"/>
    <d v="2022-11-09T00:00:00"/>
    <x v="9"/>
    <s v="2022"/>
    <d v="2023-07-01T00:00:00"/>
    <x v="8"/>
    <n v="27"/>
    <x v="0"/>
    <x v="1"/>
    <s v="Smart TV"/>
    <s v="1 Month"/>
  </r>
  <r>
    <n v="922"/>
    <x v="0"/>
    <x v="3"/>
    <d v="2022-11-07T00:00:00"/>
    <x v="9"/>
    <s v="2022"/>
    <d v="2023-07-01T00:00:00"/>
    <x v="8"/>
    <n v="34"/>
    <x v="1"/>
    <x v="0"/>
    <s v="Tablet"/>
    <s v="1 Month"/>
  </r>
  <r>
    <n v="923"/>
    <x v="2"/>
    <x v="3"/>
    <d v="2022-11-08T00:00:00"/>
    <x v="9"/>
    <s v="2022"/>
    <d v="2023-06-30T00:00:00"/>
    <x v="0"/>
    <n v="28"/>
    <x v="0"/>
    <x v="0"/>
    <s v="Tablet"/>
    <s v="1 Month"/>
  </r>
  <r>
    <n v="924"/>
    <x v="2"/>
    <x v="5"/>
    <d v="2022-11-05T00:00:00"/>
    <x v="9"/>
    <s v="2022"/>
    <d v="2023-07-01T00:00:00"/>
    <x v="1"/>
    <n v="37"/>
    <x v="1"/>
    <x v="1"/>
    <s v="Smart TV"/>
    <s v="1 Month"/>
  </r>
  <r>
    <n v="925"/>
    <x v="0"/>
    <x v="0"/>
    <d v="2022-10-25T00:00:00"/>
    <x v="8"/>
    <s v="2022"/>
    <d v="2023-07-01T00:00:00"/>
    <x v="0"/>
    <n v="27"/>
    <x v="0"/>
    <x v="1"/>
    <s v="Laptop"/>
    <s v="1 Month"/>
  </r>
  <r>
    <n v="926"/>
    <x v="1"/>
    <x v="3"/>
    <d v="2022-10-23T00:00:00"/>
    <x v="8"/>
    <s v="2022"/>
    <d v="2023-07-02T00:00:00"/>
    <x v="0"/>
    <n v="33"/>
    <x v="1"/>
    <x v="1"/>
    <s v="Laptop"/>
    <s v="1 Month"/>
  </r>
  <r>
    <n v="927"/>
    <x v="0"/>
    <x v="4"/>
    <d v="2022-10-20T00:00:00"/>
    <x v="8"/>
    <s v="2022"/>
    <d v="2023-07-02T00:00:00"/>
    <x v="1"/>
    <n v="42"/>
    <x v="1"/>
    <x v="0"/>
    <s v="Laptop"/>
    <s v="1 Month"/>
  </r>
  <r>
    <n v="928"/>
    <x v="2"/>
    <x v="4"/>
    <d v="2022-10-14T00:00:00"/>
    <x v="8"/>
    <s v="2022"/>
    <d v="2023-07-01T00:00:00"/>
    <x v="2"/>
    <n v="49"/>
    <x v="1"/>
    <x v="0"/>
    <s v="Smartphone"/>
    <s v="1 Month"/>
  </r>
  <r>
    <n v="929"/>
    <x v="1"/>
    <x v="3"/>
    <d v="2022-08-29T00:00:00"/>
    <x v="10"/>
    <s v="2022"/>
    <d v="2023-06-30T00:00:00"/>
    <x v="3"/>
    <n v="44"/>
    <x v="1"/>
    <x v="0"/>
    <s v="Smart TV"/>
    <s v="1 Month"/>
  </r>
  <r>
    <n v="930"/>
    <x v="0"/>
    <x v="0"/>
    <d v="2022-08-18T00:00:00"/>
    <x v="10"/>
    <s v="2022"/>
    <d v="2023-07-01T00:00:00"/>
    <x v="4"/>
    <n v="47"/>
    <x v="1"/>
    <x v="0"/>
    <s v="Laptop"/>
    <s v="1 Month"/>
  </r>
  <r>
    <n v="931"/>
    <x v="1"/>
    <x v="3"/>
    <d v="2022-08-13T00:00:00"/>
    <x v="10"/>
    <s v="2022"/>
    <d v="2023-07-02T00:00:00"/>
    <x v="5"/>
    <n v="33"/>
    <x v="1"/>
    <x v="0"/>
    <s v="Laptop"/>
    <s v="1 Month"/>
  </r>
  <r>
    <n v="932"/>
    <x v="0"/>
    <x v="4"/>
    <d v="2022-08-11T00:00:00"/>
    <x v="10"/>
    <s v="2022"/>
    <d v="2023-07-02T00:00:00"/>
    <x v="6"/>
    <n v="37"/>
    <x v="1"/>
    <x v="0"/>
    <s v="Smart TV"/>
    <s v="1 Month"/>
  </r>
  <r>
    <n v="933"/>
    <x v="2"/>
    <x v="0"/>
    <d v="2022-08-11T00:00:00"/>
    <x v="10"/>
    <s v="2022"/>
    <d v="2023-07-01T00:00:00"/>
    <x v="7"/>
    <n v="35"/>
    <x v="1"/>
    <x v="0"/>
    <s v="Laptop"/>
    <s v="1 Month"/>
  </r>
  <r>
    <n v="934"/>
    <x v="2"/>
    <x v="4"/>
    <d v="2022-08-06T00:00:00"/>
    <x v="10"/>
    <s v="2022"/>
    <d v="2023-07-01T00:00:00"/>
    <x v="8"/>
    <n v="34"/>
    <x v="1"/>
    <x v="1"/>
    <s v="Smartphone"/>
    <s v="1 Month"/>
  </r>
  <r>
    <n v="935"/>
    <x v="0"/>
    <x v="0"/>
    <d v="2022-08-07T00:00:00"/>
    <x v="10"/>
    <s v="2022"/>
    <d v="2023-07-02T00:00:00"/>
    <x v="9"/>
    <n v="44"/>
    <x v="1"/>
    <x v="0"/>
    <s v="Smartphone"/>
    <s v="1 Month"/>
  </r>
  <r>
    <n v="936"/>
    <x v="1"/>
    <x v="1"/>
    <d v="2022-07-18T00:00:00"/>
    <x v="3"/>
    <s v="2022"/>
    <d v="2023-07-02T00:00:00"/>
    <x v="8"/>
    <n v="29"/>
    <x v="0"/>
    <x v="0"/>
    <s v="Tablet"/>
    <s v="1 Month"/>
  </r>
  <r>
    <n v="937"/>
    <x v="0"/>
    <x v="0"/>
    <d v="2022-07-17T00:00:00"/>
    <x v="3"/>
    <s v="2022"/>
    <d v="2023-06-30T00:00:00"/>
    <x v="8"/>
    <n v="38"/>
    <x v="1"/>
    <x v="0"/>
    <s v="Smartphone"/>
    <s v="1 Month"/>
  </r>
  <r>
    <n v="938"/>
    <x v="2"/>
    <x v="5"/>
    <d v="2022-07-15T00:00:00"/>
    <x v="3"/>
    <s v="2022"/>
    <d v="2023-07-02T00:00:00"/>
    <x v="0"/>
    <n v="46"/>
    <x v="1"/>
    <x v="0"/>
    <s v="Smart TV"/>
    <s v="1 Month"/>
  </r>
  <r>
    <n v="939"/>
    <x v="1"/>
    <x v="0"/>
    <d v="2022-07-14T00:00:00"/>
    <x v="3"/>
    <s v="2022"/>
    <d v="2023-07-02T00:00:00"/>
    <x v="1"/>
    <n v="29"/>
    <x v="0"/>
    <x v="0"/>
    <s v="Tablet"/>
    <s v="1 Month"/>
  </r>
  <r>
    <n v="940"/>
    <x v="0"/>
    <x v="2"/>
    <d v="2022-06-26T00:00:00"/>
    <x v="11"/>
    <s v="2022"/>
    <d v="2023-07-03T00:00:00"/>
    <x v="0"/>
    <n v="48"/>
    <x v="1"/>
    <x v="1"/>
    <s v="Smart TV"/>
    <s v="1 Month"/>
  </r>
  <r>
    <n v="941"/>
    <x v="1"/>
    <x v="0"/>
    <d v="2022-06-26T00:00:00"/>
    <x v="11"/>
    <s v="2022"/>
    <d v="2023-06-29T00:00:00"/>
    <x v="0"/>
    <n v="36"/>
    <x v="1"/>
    <x v="0"/>
    <s v="Smart TV"/>
    <s v="1 Month"/>
  </r>
  <r>
    <n v="942"/>
    <x v="0"/>
    <x v="2"/>
    <d v="2022-06-22T00:00:00"/>
    <x v="11"/>
    <s v="2022"/>
    <d v="2023-07-01T00:00:00"/>
    <x v="1"/>
    <n v="43"/>
    <x v="1"/>
    <x v="0"/>
    <s v="Laptop"/>
    <s v="1 Month"/>
  </r>
  <r>
    <n v="943"/>
    <x v="2"/>
    <x v="1"/>
    <d v="2022-06-23T00:00:00"/>
    <x v="11"/>
    <s v="2022"/>
    <d v="2023-07-01T00:00:00"/>
    <x v="2"/>
    <n v="42"/>
    <x v="1"/>
    <x v="1"/>
    <s v="Smart TV"/>
    <s v="1 Month"/>
  </r>
  <r>
    <n v="944"/>
    <x v="2"/>
    <x v="0"/>
    <d v="2022-06-24T00:00:00"/>
    <x v="11"/>
    <s v="2022"/>
    <d v="2023-07-02T00:00:00"/>
    <x v="3"/>
    <n v="50"/>
    <x v="2"/>
    <x v="0"/>
    <s v="Tablet"/>
    <s v="1 Month"/>
  </r>
  <r>
    <n v="945"/>
    <x v="0"/>
    <x v="3"/>
    <d v="2022-06-26T00:00:00"/>
    <x v="11"/>
    <s v="2022"/>
    <d v="2023-06-29T00:00:00"/>
    <x v="4"/>
    <n v="39"/>
    <x v="1"/>
    <x v="0"/>
    <s v="Laptop"/>
    <s v="1 Month"/>
  </r>
  <r>
    <n v="946"/>
    <x v="1"/>
    <x v="5"/>
    <d v="2022-06-28T00:00:00"/>
    <x v="11"/>
    <s v="2022"/>
    <d v="2023-07-01T00:00:00"/>
    <x v="5"/>
    <n v="43"/>
    <x v="1"/>
    <x v="1"/>
    <s v="Laptop"/>
    <s v="1 Month"/>
  </r>
  <r>
    <n v="947"/>
    <x v="0"/>
    <x v="0"/>
    <d v="2022-06-29T00:00:00"/>
    <x v="11"/>
    <s v="2022"/>
    <d v="2023-07-02T00:00:00"/>
    <x v="6"/>
    <n v="50"/>
    <x v="2"/>
    <x v="1"/>
    <s v="Tablet"/>
    <s v="1 Month"/>
  </r>
  <r>
    <n v="948"/>
    <x v="2"/>
    <x v="2"/>
    <d v="2022-06-26T00:00:00"/>
    <x v="11"/>
    <s v="2022"/>
    <d v="2023-07-02T00:00:00"/>
    <x v="7"/>
    <n v="51"/>
    <x v="2"/>
    <x v="0"/>
    <s v="Laptop"/>
    <s v="1 Month"/>
  </r>
  <r>
    <n v="949"/>
    <x v="1"/>
    <x v="5"/>
    <d v="2022-06-26T00:00:00"/>
    <x v="11"/>
    <s v="2022"/>
    <d v="2023-06-30T00:00:00"/>
    <x v="8"/>
    <n v="40"/>
    <x v="1"/>
    <x v="0"/>
    <s v="Tablet"/>
    <s v="1 Month"/>
  </r>
  <r>
    <n v="950"/>
    <x v="0"/>
    <x v="0"/>
    <d v="2022-06-20T00:00:00"/>
    <x v="11"/>
    <s v="2022"/>
    <d v="2023-06-30T00:00:00"/>
    <x v="9"/>
    <n v="31"/>
    <x v="1"/>
    <x v="0"/>
    <s v="Tablet"/>
    <s v="1 Month"/>
  </r>
  <r>
    <n v="951"/>
    <x v="1"/>
    <x v="2"/>
    <d v="2022-06-18T00:00:00"/>
    <x v="11"/>
    <s v="2022"/>
    <d v="2023-07-03T00:00:00"/>
    <x v="8"/>
    <n v="39"/>
    <x v="1"/>
    <x v="1"/>
    <s v="Smartphone"/>
    <s v="1 Month"/>
  </r>
  <r>
    <n v="952"/>
    <x v="0"/>
    <x v="0"/>
    <d v="2022-06-16T00:00:00"/>
    <x v="11"/>
    <s v="2022"/>
    <d v="2023-07-01T00:00:00"/>
    <x v="8"/>
    <n v="49"/>
    <x v="1"/>
    <x v="1"/>
    <s v="Tablet"/>
    <s v="1 Month"/>
  </r>
  <r>
    <n v="953"/>
    <x v="2"/>
    <x v="0"/>
    <d v="2022-06-16T00:00:00"/>
    <x v="11"/>
    <s v="2022"/>
    <d v="2023-06-30T00:00:00"/>
    <x v="0"/>
    <n v="34"/>
    <x v="1"/>
    <x v="1"/>
    <s v="Laptop"/>
    <s v="1 Month"/>
  </r>
  <r>
    <n v="954"/>
    <x v="2"/>
    <x v="3"/>
    <d v="2022-06-17T00:00:00"/>
    <x v="11"/>
    <s v="2022"/>
    <d v="2023-06-30T00:00:00"/>
    <x v="1"/>
    <n v="38"/>
    <x v="1"/>
    <x v="0"/>
    <s v="Smartphone"/>
    <s v="1 Month"/>
  </r>
  <r>
    <n v="955"/>
    <x v="0"/>
    <x v="1"/>
    <d v="2022-06-20T00:00:00"/>
    <x v="11"/>
    <s v="2022"/>
    <d v="2023-07-02T00:00:00"/>
    <x v="0"/>
    <n v="36"/>
    <x v="1"/>
    <x v="1"/>
    <s v="Laptop"/>
    <s v="1 Month"/>
  </r>
  <r>
    <n v="956"/>
    <x v="1"/>
    <x v="0"/>
    <d v="2022-06-24T00:00:00"/>
    <x v="11"/>
    <s v="2022"/>
    <d v="2023-07-01T00:00:00"/>
    <x v="0"/>
    <n v="42"/>
    <x v="1"/>
    <x v="1"/>
    <s v="Smart TV"/>
    <s v="1 Month"/>
  </r>
  <r>
    <n v="957"/>
    <x v="0"/>
    <x v="5"/>
    <d v="2022-06-27T00:00:00"/>
    <x v="11"/>
    <s v="2022"/>
    <d v="2023-07-01T00:00:00"/>
    <x v="1"/>
    <n v="50"/>
    <x v="2"/>
    <x v="0"/>
    <s v="Tablet"/>
    <s v="1 Month"/>
  </r>
  <r>
    <n v="958"/>
    <x v="2"/>
    <x v="0"/>
    <d v="2022-07-02T00:00:00"/>
    <x v="3"/>
    <s v="2022"/>
    <d v="2023-07-01T00:00:00"/>
    <x v="2"/>
    <n v="42"/>
    <x v="1"/>
    <x v="1"/>
    <s v="Laptop"/>
    <s v="1 Month"/>
  </r>
  <r>
    <n v="959"/>
    <x v="1"/>
    <x v="5"/>
    <d v="2022-07-04T00:00:00"/>
    <x v="3"/>
    <s v="2022"/>
    <d v="2023-07-02T00:00:00"/>
    <x v="3"/>
    <n v="35"/>
    <x v="1"/>
    <x v="1"/>
    <s v="Laptop"/>
    <s v="1 Month"/>
  </r>
  <r>
    <n v="960"/>
    <x v="0"/>
    <x v="1"/>
    <d v="2022-07-15T00:00:00"/>
    <x v="3"/>
    <s v="2022"/>
    <d v="2023-06-30T00:00:00"/>
    <x v="4"/>
    <n v="46"/>
    <x v="1"/>
    <x v="1"/>
    <s v="Tablet"/>
    <s v="1 Month"/>
  </r>
  <r>
    <n v="961"/>
    <x v="1"/>
    <x v="1"/>
    <d v="2022-07-23T00:00:00"/>
    <x v="3"/>
    <s v="2022"/>
    <d v="2023-07-01T00:00:00"/>
    <x v="5"/>
    <n v="48"/>
    <x v="1"/>
    <x v="0"/>
    <s v="Laptop"/>
    <s v="1 Month"/>
  </r>
  <r>
    <n v="962"/>
    <x v="0"/>
    <x v="2"/>
    <d v="2022-07-29T00:00:00"/>
    <x v="3"/>
    <s v="2022"/>
    <d v="2023-07-01T00:00:00"/>
    <x v="6"/>
    <n v="43"/>
    <x v="1"/>
    <x v="1"/>
    <s v="Laptop"/>
    <s v="1 Month"/>
  </r>
  <r>
    <n v="963"/>
    <x v="2"/>
    <x v="3"/>
    <d v="2022-08-01T00:00:00"/>
    <x v="10"/>
    <s v="2022"/>
    <d v="2023-07-01T00:00:00"/>
    <x v="7"/>
    <n v="51"/>
    <x v="2"/>
    <x v="1"/>
    <s v="Tablet"/>
    <s v="1 Month"/>
  </r>
  <r>
    <n v="964"/>
    <x v="2"/>
    <x v="3"/>
    <d v="2022-08-12T00:00:00"/>
    <x v="10"/>
    <s v="2022"/>
    <d v="2023-07-03T00:00:00"/>
    <x v="8"/>
    <n v="45"/>
    <x v="1"/>
    <x v="0"/>
    <s v="Smart TV"/>
    <s v="1 Month"/>
  </r>
  <r>
    <n v="965"/>
    <x v="0"/>
    <x v="0"/>
    <d v="2022-08-14T00:00:00"/>
    <x v="10"/>
    <s v="2022"/>
    <d v="2023-06-30T00:00:00"/>
    <x v="9"/>
    <n v="46"/>
    <x v="1"/>
    <x v="0"/>
    <s v="Laptop"/>
    <s v="1 Month"/>
  </r>
  <r>
    <n v="966"/>
    <x v="1"/>
    <x v="2"/>
    <d v="2022-08-16T00:00:00"/>
    <x v="10"/>
    <s v="2022"/>
    <d v="2023-07-04T00:00:00"/>
    <x v="8"/>
    <n v="42"/>
    <x v="1"/>
    <x v="1"/>
    <s v="Laptop"/>
    <s v="1 Month"/>
  </r>
  <r>
    <n v="967"/>
    <x v="0"/>
    <x v="0"/>
    <d v="2022-08-26T00:00:00"/>
    <x v="10"/>
    <s v="2022"/>
    <d v="2023-06-30T00:00:00"/>
    <x v="8"/>
    <n v="42"/>
    <x v="1"/>
    <x v="1"/>
    <s v="Smartphone"/>
    <s v="1 Month"/>
  </r>
  <r>
    <n v="968"/>
    <x v="2"/>
    <x v="3"/>
    <d v="2022-08-31T00:00:00"/>
    <x v="10"/>
    <s v="2022"/>
    <d v="2023-07-03T00:00:00"/>
    <x v="0"/>
    <n v="50"/>
    <x v="2"/>
    <x v="0"/>
    <s v="Tablet"/>
    <s v="1 Month"/>
  </r>
  <r>
    <n v="969"/>
    <x v="1"/>
    <x v="2"/>
    <d v="2022-09-02T00:00:00"/>
    <x v="1"/>
    <s v="2022"/>
    <d v="2023-06-30T00:00:00"/>
    <x v="1"/>
    <n v="28"/>
    <x v="0"/>
    <x v="0"/>
    <s v="Smart TV"/>
    <s v="1 Month"/>
  </r>
  <r>
    <n v="970"/>
    <x v="0"/>
    <x v="1"/>
    <d v="2022-09-03T00:00:00"/>
    <x v="1"/>
    <s v="2022"/>
    <d v="2023-07-03T00:00:00"/>
    <x v="0"/>
    <n v="44"/>
    <x v="1"/>
    <x v="1"/>
    <s v="Tablet"/>
    <s v="1 Month"/>
  </r>
  <r>
    <n v="971"/>
    <x v="0"/>
    <x v="0"/>
    <d v="2022-09-05T00:00:00"/>
    <x v="1"/>
    <s v="2022"/>
    <d v="2023-07-01T00:00:00"/>
    <x v="0"/>
    <n v="36"/>
    <x v="1"/>
    <x v="0"/>
    <s v="Tablet"/>
    <s v="1 Month"/>
  </r>
  <r>
    <n v="972"/>
    <x v="0"/>
    <x v="5"/>
    <d v="2022-09-10T00:00:00"/>
    <x v="1"/>
    <s v="2022"/>
    <d v="2023-07-02T00:00:00"/>
    <x v="1"/>
    <n v="37"/>
    <x v="1"/>
    <x v="1"/>
    <s v="Laptop"/>
    <s v="1 Month"/>
  </r>
  <r>
    <n v="973"/>
    <x v="2"/>
    <x v="2"/>
    <d v="2022-09-17T00:00:00"/>
    <x v="1"/>
    <s v="2022"/>
    <d v="2023-07-01T00:00:00"/>
    <x v="2"/>
    <n v="36"/>
    <x v="1"/>
    <x v="0"/>
    <s v="Smartphone"/>
    <s v="1 Month"/>
  </r>
  <r>
    <n v="974"/>
    <x v="1"/>
    <x v="3"/>
    <d v="2022-09-28T00:00:00"/>
    <x v="1"/>
    <s v="2022"/>
    <d v="2023-07-03T00:00:00"/>
    <x v="3"/>
    <n v="31"/>
    <x v="1"/>
    <x v="0"/>
    <s v="Smartphone"/>
    <s v="1 Month"/>
  </r>
  <r>
    <n v="975"/>
    <x v="0"/>
    <x v="2"/>
    <d v="2022-10-02T00:00:00"/>
    <x v="8"/>
    <s v="2022"/>
    <d v="2023-06-30T00:00:00"/>
    <x v="4"/>
    <n v="36"/>
    <x v="1"/>
    <x v="1"/>
    <s v="Smart TV"/>
    <s v="1 Month"/>
  </r>
  <r>
    <n v="976"/>
    <x v="0"/>
    <x v="1"/>
    <d v="2022-10-05T00:00:00"/>
    <x v="8"/>
    <s v="2022"/>
    <d v="2023-07-03T00:00:00"/>
    <x v="5"/>
    <n v="39"/>
    <x v="1"/>
    <x v="1"/>
    <s v="Laptop"/>
    <s v="1 Month"/>
  </r>
  <r>
    <n v="977"/>
    <x v="1"/>
    <x v="4"/>
    <d v="2022-10-07T00:00:00"/>
    <x v="8"/>
    <s v="2022"/>
    <d v="2023-06-30T00:00:00"/>
    <x v="6"/>
    <n v="45"/>
    <x v="1"/>
    <x v="1"/>
    <s v="Laptop"/>
    <s v="1 Month"/>
  </r>
  <r>
    <n v="978"/>
    <x v="2"/>
    <x v="3"/>
    <d v="2022-10-08T00:00:00"/>
    <x v="8"/>
    <s v="2022"/>
    <d v="2023-07-03T00:00:00"/>
    <x v="7"/>
    <n v="29"/>
    <x v="0"/>
    <x v="0"/>
    <s v="Smart TV"/>
    <s v="1 Month"/>
  </r>
  <r>
    <n v="979"/>
    <x v="2"/>
    <x v="1"/>
    <d v="2022-10-08T00:00:00"/>
    <x v="8"/>
    <s v="2022"/>
    <d v="2023-07-01T00:00:00"/>
    <x v="8"/>
    <n v="45"/>
    <x v="1"/>
    <x v="0"/>
    <s v="Smartphone"/>
    <s v="1 Month"/>
  </r>
  <r>
    <n v="980"/>
    <x v="0"/>
    <x v="4"/>
    <d v="2022-10-09T00:00:00"/>
    <x v="8"/>
    <s v="2022"/>
    <d v="2023-07-03T00:00:00"/>
    <x v="9"/>
    <n v="29"/>
    <x v="0"/>
    <x v="0"/>
    <s v="Smart TV"/>
    <s v="1 Month"/>
  </r>
  <r>
    <n v="981"/>
    <x v="1"/>
    <x v="0"/>
    <d v="2022-10-09T00:00:00"/>
    <x v="8"/>
    <s v="2022"/>
    <d v="2023-06-30T00:00:00"/>
    <x v="8"/>
    <n v="28"/>
    <x v="0"/>
    <x v="1"/>
    <s v="Smart TV"/>
    <s v="1 Month"/>
  </r>
  <r>
    <n v="982"/>
    <x v="2"/>
    <x v="2"/>
    <d v="2022-10-10T00:00:00"/>
    <x v="8"/>
    <s v="2022"/>
    <d v="2023-07-02T00:00:00"/>
    <x v="8"/>
    <n v="42"/>
    <x v="1"/>
    <x v="1"/>
    <s v="Smart TV"/>
    <s v="1 Month"/>
  </r>
  <r>
    <n v="983"/>
    <x v="0"/>
    <x v="4"/>
    <d v="2022-10-14T00:00:00"/>
    <x v="8"/>
    <s v="2022"/>
    <d v="2023-07-01T00:00:00"/>
    <x v="0"/>
    <n v="36"/>
    <x v="1"/>
    <x v="1"/>
    <s v="Smartphone"/>
    <s v="1 Month"/>
  </r>
  <r>
    <n v="984"/>
    <x v="2"/>
    <x v="1"/>
    <d v="2022-10-16T00:00:00"/>
    <x v="8"/>
    <s v="2022"/>
    <d v="2023-07-03T00:00:00"/>
    <x v="1"/>
    <n v="39"/>
    <x v="1"/>
    <x v="0"/>
    <s v="Smart TV"/>
    <s v="1 Month"/>
  </r>
  <r>
    <n v="985"/>
    <x v="1"/>
    <x v="4"/>
    <d v="2022-10-21T00:00:00"/>
    <x v="8"/>
    <s v="2022"/>
    <d v="2023-06-29T00:00:00"/>
    <x v="0"/>
    <n v="36"/>
    <x v="1"/>
    <x v="0"/>
    <s v="Smart TV"/>
    <s v="1 Month"/>
  </r>
  <r>
    <n v="986"/>
    <x v="0"/>
    <x v="1"/>
    <d v="2022-10-25T00:00:00"/>
    <x v="8"/>
    <s v="2022"/>
    <d v="2023-07-01T00:00:00"/>
    <x v="0"/>
    <n v="49"/>
    <x v="1"/>
    <x v="0"/>
    <s v="Laptop"/>
    <s v="1 Month"/>
  </r>
  <r>
    <n v="987"/>
    <x v="1"/>
    <x v="4"/>
    <d v="2022-10-30T00:00:00"/>
    <x v="8"/>
    <s v="2022"/>
    <d v="2023-07-01T00:00:00"/>
    <x v="1"/>
    <n v="32"/>
    <x v="1"/>
    <x v="1"/>
    <s v="Tablet"/>
    <s v="1 Month"/>
  </r>
  <r>
    <n v="988"/>
    <x v="2"/>
    <x v="2"/>
    <d v="2022-10-31T00:00:00"/>
    <x v="8"/>
    <s v="2022"/>
    <d v="2023-07-02T00:00:00"/>
    <x v="2"/>
    <n v="40"/>
    <x v="1"/>
    <x v="1"/>
    <s v="Smartphone"/>
    <s v="1 Month"/>
  </r>
  <r>
    <n v="989"/>
    <x v="0"/>
    <x v="2"/>
    <d v="2022-11-08T00:00:00"/>
    <x v="9"/>
    <s v="2022"/>
    <d v="2023-07-01T00:00:00"/>
    <x v="3"/>
    <n v="34"/>
    <x v="1"/>
    <x v="0"/>
    <s v="Smartphone"/>
    <s v="1 Month"/>
  </r>
  <r>
    <n v="990"/>
    <x v="2"/>
    <x v="1"/>
    <d v="2022-11-09T00:00:00"/>
    <x v="9"/>
    <s v="2022"/>
    <d v="2023-07-01T00:00:00"/>
    <x v="4"/>
    <n v="35"/>
    <x v="1"/>
    <x v="0"/>
    <s v="Smartphone"/>
    <s v="1 Month"/>
  </r>
  <r>
    <n v="991"/>
    <x v="1"/>
    <x v="4"/>
    <d v="2022-11-07T00:00:00"/>
    <x v="9"/>
    <s v="2022"/>
    <d v="2023-07-01T00:00:00"/>
    <x v="5"/>
    <n v="44"/>
    <x v="1"/>
    <x v="1"/>
    <s v="Smart TV"/>
    <s v="1 Month"/>
  </r>
  <r>
    <n v="992"/>
    <x v="0"/>
    <x v="3"/>
    <d v="2022-11-08T00:00:00"/>
    <x v="9"/>
    <s v="2022"/>
    <d v="2023-07-03T00:00:00"/>
    <x v="6"/>
    <n v="47"/>
    <x v="1"/>
    <x v="1"/>
    <s v="Smartphone"/>
    <s v="1 Month"/>
  </r>
  <r>
    <n v="993"/>
    <x v="2"/>
    <x v="5"/>
    <d v="2022-11-08T00:00:00"/>
    <x v="9"/>
    <s v="2022"/>
    <d v="2023-07-03T00:00:00"/>
    <x v="7"/>
    <n v="33"/>
    <x v="1"/>
    <x v="1"/>
    <s v="Laptop"/>
    <s v="1 Month"/>
  </r>
  <r>
    <n v="994"/>
    <x v="1"/>
    <x v="4"/>
    <d v="2022-10-31T00:00:00"/>
    <x v="8"/>
    <s v="2022"/>
    <d v="2023-07-02T00:00:00"/>
    <x v="8"/>
    <n v="45"/>
    <x v="1"/>
    <x v="0"/>
    <s v="Tablet"/>
    <s v="1 Month"/>
  </r>
  <r>
    <n v="995"/>
    <x v="0"/>
    <x v="5"/>
    <d v="2022-10-28T00:00:00"/>
    <x v="8"/>
    <s v="2022"/>
    <d v="2023-07-01T00:00:00"/>
    <x v="9"/>
    <n v="42"/>
    <x v="1"/>
    <x v="1"/>
    <s v="Tablet"/>
    <s v="1 Month"/>
  </r>
  <r>
    <n v="996"/>
    <x v="1"/>
    <x v="1"/>
    <d v="2022-10-25T00:00:00"/>
    <x v="8"/>
    <s v="2022"/>
    <d v="2023-07-02T00:00:00"/>
    <x v="8"/>
    <n v="46"/>
    <x v="1"/>
    <x v="0"/>
    <s v="Tablet"/>
    <s v="1 Month"/>
  </r>
  <r>
    <n v="997"/>
    <x v="0"/>
    <x v="5"/>
    <d v="2022-10-18T00:00:00"/>
    <x v="8"/>
    <s v="2022"/>
    <d v="2023-07-02T00:00:00"/>
    <x v="8"/>
    <n v="51"/>
    <x v="2"/>
    <x v="0"/>
    <s v="Tablet"/>
    <s v="1 Month"/>
  </r>
  <r>
    <n v="998"/>
    <x v="2"/>
    <x v="1"/>
    <d v="2022-09-25T00:00:00"/>
    <x v="1"/>
    <s v="2022"/>
    <d v="2023-07-02T00:00:00"/>
    <x v="0"/>
    <n v="41"/>
    <x v="1"/>
    <x v="1"/>
    <s v="Laptop"/>
    <s v="1 Month"/>
  </r>
  <r>
    <n v="999"/>
    <x v="2"/>
    <x v="0"/>
    <d v="2022-08-26T00:00:00"/>
    <x v="10"/>
    <s v="2022"/>
    <d v="2023-07-01T00:00:00"/>
    <x v="1"/>
    <n v="50"/>
    <x v="2"/>
    <x v="1"/>
    <s v="Tablet"/>
    <s v="1 Month"/>
  </r>
  <r>
    <n v="1000"/>
    <x v="0"/>
    <x v="0"/>
    <d v="2022-08-20T00:00:00"/>
    <x v="10"/>
    <s v="2022"/>
    <d v="2023-07-02T00:00:00"/>
    <x v="0"/>
    <n v="49"/>
    <x v="1"/>
    <x v="1"/>
    <s v="Smartphone"/>
    <s v="1 Month"/>
  </r>
  <r>
    <n v="1001"/>
    <x v="1"/>
    <x v="2"/>
    <d v="2022-08-12T00:00:00"/>
    <x v="10"/>
    <s v="2022"/>
    <d v="2023-07-03T00:00:00"/>
    <x v="0"/>
    <n v="34"/>
    <x v="1"/>
    <x v="1"/>
    <s v="Laptop"/>
    <s v="1 Month"/>
  </r>
  <r>
    <n v="1002"/>
    <x v="0"/>
    <x v="3"/>
    <d v="2022-08-12T00:00:00"/>
    <x v="10"/>
    <s v="2022"/>
    <d v="2023-07-03T00:00:00"/>
    <x v="1"/>
    <n v="38"/>
    <x v="1"/>
    <x v="1"/>
    <s v="Tablet"/>
    <s v="1 Month"/>
  </r>
  <r>
    <n v="1003"/>
    <x v="2"/>
    <x v="3"/>
    <d v="2022-08-11T00:00:00"/>
    <x v="10"/>
    <s v="2022"/>
    <d v="2023-07-01T00:00:00"/>
    <x v="2"/>
    <n v="46"/>
    <x v="1"/>
    <x v="0"/>
    <s v="Smart TV"/>
    <s v="1 Month"/>
  </r>
  <r>
    <n v="1004"/>
    <x v="1"/>
    <x v="5"/>
    <d v="2022-08-11T00:00:00"/>
    <x v="10"/>
    <s v="2022"/>
    <d v="2023-07-02T00:00:00"/>
    <x v="3"/>
    <n v="42"/>
    <x v="1"/>
    <x v="0"/>
    <s v="Smart TV"/>
    <s v="1 Month"/>
  </r>
  <r>
    <n v="1005"/>
    <x v="0"/>
    <x v="2"/>
    <d v="2022-08-10T00:00:00"/>
    <x v="10"/>
    <s v="2022"/>
    <d v="2023-07-02T00:00:00"/>
    <x v="4"/>
    <n v="46"/>
    <x v="1"/>
    <x v="0"/>
    <s v="Laptop"/>
    <s v="1 Month"/>
  </r>
  <r>
    <n v="1006"/>
    <x v="1"/>
    <x v="0"/>
    <d v="2022-07-31T00:00:00"/>
    <x v="3"/>
    <s v="2022"/>
    <d v="2023-07-03T00:00:00"/>
    <x v="5"/>
    <n v="51"/>
    <x v="2"/>
    <x v="1"/>
    <s v="Smart TV"/>
    <s v="1 Month"/>
  </r>
  <r>
    <n v="1007"/>
    <x v="0"/>
    <x v="2"/>
    <d v="2022-07-17T00:00:00"/>
    <x v="3"/>
    <s v="2022"/>
    <d v="2023-06-30T00:00:00"/>
    <x v="6"/>
    <n v="35"/>
    <x v="1"/>
    <x v="0"/>
    <s v="Smart TV"/>
    <s v="1 Month"/>
  </r>
  <r>
    <n v="1008"/>
    <x v="2"/>
    <x v="0"/>
    <d v="2022-07-15T00:00:00"/>
    <x v="3"/>
    <s v="2022"/>
    <d v="2023-07-02T00:00:00"/>
    <x v="7"/>
    <n v="34"/>
    <x v="1"/>
    <x v="1"/>
    <s v="Smartphone"/>
    <s v="1 Month"/>
  </r>
  <r>
    <n v="1009"/>
    <x v="2"/>
    <x v="5"/>
    <d v="2022-07-05T00:00:00"/>
    <x v="3"/>
    <s v="2022"/>
    <d v="2023-07-02T00:00:00"/>
    <x v="8"/>
    <n v="31"/>
    <x v="1"/>
    <x v="1"/>
    <s v="Laptop"/>
    <s v="1 Month"/>
  </r>
  <r>
    <n v="1010"/>
    <x v="0"/>
    <x v="2"/>
    <d v="2022-07-01T00:00:00"/>
    <x v="3"/>
    <s v="2022"/>
    <d v="2023-07-03T00:00:00"/>
    <x v="9"/>
    <n v="36"/>
    <x v="1"/>
    <x v="1"/>
    <s v="Tablet"/>
    <s v="1 Month"/>
  </r>
  <r>
    <n v="1011"/>
    <x v="1"/>
    <x v="1"/>
    <d v="2022-07-01T00:00:00"/>
    <x v="3"/>
    <s v="2022"/>
    <d v="2023-06-30T00:00:00"/>
    <x v="8"/>
    <n v="28"/>
    <x v="0"/>
    <x v="0"/>
    <s v="Smart TV"/>
    <s v="1 Month"/>
  </r>
  <r>
    <n v="1012"/>
    <x v="0"/>
    <x v="1"/>
    <d v="2022-06-26T00:00:00"/>
    <x v="11"/>
    <s v="2022"/>
    <d v="2023-07-01T00:00:00"/>
    <x v="8"/>
    <n v="29"/>
    <x v="0"/>
    <x v="1"/>
    <s v="Smartphone"/>
    <s v="1 Month"/>
  </r>
  <r>
    <n v="1013"/>
    <x v="2"/>
    <x v="2"/>
    <d v="2022-06-27T00:00:00"/>
    <x v="11"/>
    <s v="2022"/>
    <d v="2023-07-02T00:00:00"/>
    <x v="0"/>
    <n v="42"/>
    <x v="1"/>
    <x v="1"/>
    <s v="Smart TV"/>
    <s v="1 Month"/>
  </r>
  <r>
    <n v="1014"/>
    <x v="1"/>
    <x v="0"/>
    <d v="2022-06-28T00:00:00"/>
    <x v="11"/>
    <s v="2022"/>
    <d v="2023-07-02T00:00:00"/>
    <x v="1"/>
    <n v="35"/>
    <x v="1"/>
    <x v="1"/>
    <s v="Smartphone"/>
    <s v="1 Month"/>
  </r>
  <r>
    <n v="1015"/>
    <x v="0"/>
    <x v="2"/>
    <d v="2022-06-28T00:00:00"/>
    <x v="11"/>
    <s v="2022"/>
    <d v="2023-06-30T00:00:00"/>
    <x v="0"/>
    <n v="32"/>
    <x v="1"/>
    <x v="1"/>
    <s v="Laptop"/>
    <s v="1 Month"/>
  </r>
  <r>
    <n v="1016"/>
    <x v="1"/>
    <x v="0"/>
    <d v="2022-06-29T00:00:00"/>
    <x v="11"/>
    <s v="2022"/>
    <d v="2023-07-01T00:00:00"/>
    <x v="0"/>
    <n v="43"/>
    <x v="1"/>
    <x v="1"/>
    <s v="Tablet"/>
    <s v="1 Month"/>
  </r>
  <r>
    <n v="1017"/>
    <x v="0"/>
    <x v="0"/>
    <d v="2022-06-26T00:00:00"/>
    <x v="11"/>
    <s v="2022"/>
    <d v="2023-07-02T00:00:00"/>
    <x v="1"/>
    <n v="29"/>
    <x v="0"/>
    <x v="0"/>
    <s v="Smartphone"/>
    <s v="1 Month"/>
  </r>
  <r>
    <n v="1018"/>
    <x v="2"/>
    <x v="3"/>
    <d v="2022-06-26T00:00:00"/>
    <x v="11"/>
    <s v="2022"/>
    <d v="2023-07-02T00:00:00"/>
    <x v="2"/>
    <n v="35"/>
    <x v="1"/>
    <x v="1"/>
    <s v="Tablet"/>
    <s v="1 Month"/>
  </r>
  <r>
    <n v="1019"/>
    <x v="2"/>
    <x v="5"/>
    <d v="2022-06-24T00:00:00"/>
    <x v="11"/>
    <s v="2022"/>
    <d v="2023-06-30T00:00:00"/>
    <x v="3"/>
    <n v="27"/>
    <x v="0"/>
    <x v="1"/>
    <s v="Tablet"/>
    <s v="1 Month"/>
  </r>
  <r>
    <n v="1020"/>
    <x v="0"/>
    <x v="3"/>
    <d v="2022-06-21T00:00:00"/>
    <x v="11"/>
    <s v="2022"/>
    <d v="2023-07-01T00:00:00"/>
    <x v="4"/>
    <n v="38"/>
    <x v="1"/>
    <x v="0"/>
    <s v="Tablet"/>
    <s v="1 Month"/>
  </r>
  <r>
    <n v="1021"/>
    <x v="1"/>
    <x v="3"/>
    <d v="2022-06-22T00:00:00"/>
    <x v="11"/>
    <s v="2022"/>
    <d v="2023-07-03T00:00:00"/>
    <x v="5"/>
    <n v="33"/>
    <x v="1"/>
    <x v="0"/>
    <s v="Smart TV"/>
    <s v="1 Month"/>
  </r>
  <r>
    <n v="1022"/>
    <x v="0"/>
    <x v="4"/>
    <d v="2022-06-18T00:00:00"/>
    <x v="11"/>
    <s v="2022"/>
    <d v="2023-07-02T00:00:00"/>
    <x v="6"/>
    <n v="48"/>
    <x v="1"/>
    <x v="0"/>
    <s v="Laptop"/>
    <s v="1 Month"/>
  </r>
  <r>
    <n v="1023"/>
    <x v="2"/>
    <x v="0"/>
    <d v="2022-06-18T00:00:00"/>
    <x v="11"/>
    <s v="2022"/>
    <d v="2023-07-02T00:00:00"/>
    <x v="7"/>
    <n v="51"/>
    <x v="2"/>
    <x v="1"/>
    <s v="Laptop"/>
    <s v="1 Month"/>
  </r>
  <r>
    <n v="1024"/>
    <x v="1"/>
    <x v="0"/>
    <d v="2022-06-20T00:00:00"/>
    <x v="11"/>
    <s v="2022"/>
    <d v="2023-07-01T00:00:00"/>
    <x v="8"/>
    <n v="40"/>
    <x v="1"/>
    <x v="1"/>
    <s v="Smartphone"/>
    <s v="1 Month"/>
  </r>
  <r>
    <n v="1025"/>
    <x v="0"/>
    <x v="3"/>
    <d v="2022-06-23T00:00:00"/>
    <x v="11"/>
    <s v="2022"/>
    <d v="2023-07-03T00:00:00"/>
    <x v="9"/>
    <n v="28"/>
    <x v="0"/>
    <x v="0"/>
    <s v="Smartphone"/>
    <s v="1 Month"/>
  </r>
  <r>
    <n v="1026"/>
    <x v="1"/>
    <x v="0"/>
    <d v="2022-06-26T00:00:00"/>
    <x v="11"/>
    <s v="2022"/>
    <d v="2023-07-01T00:00:00"/>
    <x v="8"/>
    <n v="46"/>
    <x v="1"/>
    <x v="1"/>
    <s v="Laptop"/>
    <s v="1 Month"/>
  </r>
  <r>
    <n v="1027"/>
    <x v="0"/>
    <x v="2"/>
    <d v="2022-07-02T00:00:00"/>
    <x v="3"/>
    <s v="2022"/>
    <d v="2023-07-01T00:00:00"/>
    <x v="8"/>
    <n v="28"/>
    <x v="0"/>
    <x v="1"/>
    <s v="Tablet"/>
    <s v="1 Month"/>
  </r>
  <r>
    <n v="1028"/>
    <x v="2"/>
    <x v="2"/>
    <d v="2022-07-04T00:00:00"/>
    <x v="3"/>
    <s v="2022"/>
    <d v="2023-07-01T00:00:00"/>
    <x v="0"/>
    <n v="47"/>
    <x v="1"/>
    <x v="0"/>
    <s v="Tablet"/>
    <s v="1 Month"/>
  </r>
  <r>
    <n v="1029"/>
    <x v="2"/>
    <x v="0"/>
    <d v="2022-07-07T00:00:00"/>
    <x v="3"/>
    <s v="2022"/>
    <d v="2023-07-02T00:00:00"/>
    <x v="1"/>
    <n v="47"/>
    <x v="1"/>
    <x v="0"/>
    <s v="Smartphone"/>
    <s v="1 Month"/>
  </r>
  <r>
    <n v="1030"/>
    <x v="0"/>
    <x v="3"/>
    <d v="2022-07-14T00:00:00"/>
    <x v="3"/>
    <s v="2022"/>
    <d v="2023-07-01T00:00:00"/>
    <x v="0"/>
    <n v="50"/>
    <x v="2"/>
    <x v="0"/>
    <s v="Smartphone"/>
    <s v="1 Month"/>
  </r>
  <r>
    <n v="1031"/>
    <x v="1"/>
    <x v="3"/>
    <d v="2022-07-20T00:00:00"/>
    <x v="3"/>
    <s v="2022"/>
    <d v="2023-07-01T00:00:00"/>
    <x v="0"/>
    <n v="50"/>
    <x v="2"/>
    <x v="1"/>
    <s v="Smart TV"/>
    <s v="1 Month"/>
  </r>
  <r>
    <n v="1032"/>
    <x v="0"/>
    <x v="1"/>
    <d v="2022-07-23T00:00:00"/>
    <x v="3"/>
    <s v="2022"/>
    <d v="2023-07-02T00:00:00"/>
    <x v="1"/>
    <n v="29"/>
    <x v="0"/>
    <x v="0"/>
    <s v="Smartphone"/>
    <s v="1 Month"/>
  </r>
  <r>
    <n v="1033"/>
    <x v="2"/>
    <x v="1"/>
    <d v="2022-07-30T00:00:00"/>
    <x v="3"/>
    <s v="2022"/>
    <d v="2023-07-01T00:00:00"/>
    <x v="2"/>
    <n v="38"/>
    <x v="1"/>
    <x v="0"/>
    <s v="Tablet"/>
    <s v="1 Month"/>
  </r>
  <r>
    <n v="1034"/>
    <x v="1"/>
    <x v="4"/>
    <d v="2022-08-12T00:00:00"/>
    <x v="10"/>
    <s v="2022"/>
    <d v="2023-07-03T00:00:00"/>
    <x v="3"/>
    <n v="40"/>
    <x v="1"/>
    <x v="1"/>
    <s v="Tablet"/>
    <s v="1 Month"/>
  </r>
  <r>
    <n v="1035"/>
    <x v="0"/>
    <x v="5"/>
    <d v="2022-08-14T00:00:00"/>
    <x v="10"/>
    <s v="2022"/>
    <d v="2023-07-01T00:00:00"/>
    <x v="4"/>
    <n v="43"/>
    <x v="1"/>
    <x v="0"/>
    <s v="Smartphone"/>
    <s v="1 Month"/>
  </r>
  <r>
    <n v="1036"/>
    <x v="1"/>
    <x v="5"/>
    <d v="2022-08-22T00:00:00"/>
    <x v="10"/>
    <s v="2022"/>
    <d v="2023-07-04T00:00:00"/>
    <x v="5"/>
    <n v="27"/>
    <x v="0"/>
    <x v="1"/>
    <s v="Smartphone"/>
    <s v="1 Month"/>
  </r>
  <r>
    <n v="1037"/>
    <x v="0"/>
    <x v="0"/>
    <d v="2022-08-29T00:00:00"/>
    <x v="10"/>
    <s v="2022"/>
    <d v="2023-06-30T00:00:00"/>
    <x v="6"/>
    <n v="37"/>
    <x v="1"/>
    <x v="1"/>
    <s v="Tablet"/>
    <s v="1 Month"/>
  </r>
  <r>
    <n v="1038"/>
    <x v="2"/>
    <x v="2"/>
    <d v="2022-09-02T00:00:00"/>
    <x v="1"/>
    <s v="2022"/>
    <d v="2023-07-03T00:00:00"/>
    <x v="7"/>
    <n v="30"/>
    <x v="1"/>
    <x v="0"/>
    <s v="Smartphone"/>
    <s v="1 Month"/>
  </r>
  <r>
    <n v="1039"/>
    <x v="2"/>
    <x v="3"/>
    <d v="2022-09-03T00:00:00"/>
    <x v="1"/>
    <s v="2022"/>
    <d v="2023-07-01T00:00:00"/>
    <x v="8"/>
    <n v="50"/>
    <x v="2"/>
    <x v="0"/>
    <s v="Laptop"/>
    <s v="1 Month"/>
  </r>
  <r>
    <n v="1040"/>
    <x v="0"/>
    <x v="4"/>
    <d v="2022-09-04T00:00:00"/>
    <x v="1"/>
    <s v="2022"/>
    <d v="2023-07-04T00:00:00"/>
    <x v="9"/>
    <n v="51"/>
    <x v="2"/>
    <x v="0"/>
    <s v="Smartphone"/>
    <s v="1 Month"/>
  </r>
  <r>
    <n v="1041"/>
    <x v="1"/>
    <x v="3"/>
    <d v="2022-09-06T00:00:00"/>
    <x v="1"/>
    <s v="2022"/>
    <d v="2023-07-01T00:00:00"/>
    <x v="8"/>
    <n v="37"/>
    <x v="1"/>
    <x v="1"/>
    <s v="Laptop"/>
    <s v="1 Month"/>
  </r>
  <r>
    <n v="1042"/>
    <x v="0"/>
    <x v="5"/>
    <d v="2022-09-10T00:00:00"/>
    <x v="1"/>
    <s v="2022"/>
    <d v="2023-07-02T00:00:00"/>
    <x v="8"/>
    <n v="35"/>
    <x v="1"/>
    <x v="1"/>
    <s v="Tablet"/>
    <s v="1 Month"/>
  </r>
  <r>
    <n v="1043"/>
    <x v="2"/>
    <x v="2"/>
    <d v="2022-09-20T00:00:00"/>
    <x v="1"/>
    <s v="2022"/>
    <d v="2023-07-01T00:00:00"/>
    <x v="0"/>
    <n v="35"/>
    <x v="1"/>
    <x v="0"/>
    <s v="Tablet"/>
    <s v="1 Month"/>
  </r>
  <r>
    <n v="1044"/>
    <x v="1"/>
    <x v="4"/>
    <d v="2022-09-26T00:00:00"/>
    <x v="1"/>
    <s v="2022"/>
    <d v="2023-07-03T00:00:00"/>
    <x v="1"/>
    <n v="46"/>
    <x v="1"/>
    <x v="0"/>
    <s v="Tablet"/>
    <s v="1 Month"/>
  </r>
  <r>
    <n v="1045"/>
    <x v="0"/>
    <x v="3"/>
    <d v="2022-10-04T00:00:00"/>
    <x v="8"/>
    <s v="2022"/>
    <d v="2023-07-01T00:00:00"/>
    <x v="0"/>
    <n v="27"/>
    <x v="0"/>
    <x v="0"/>
    <s v="Tablet"/>
    <s v="1 Month"/>
  </r>
  <r>
    <n v="1046"/>
    <x v="0"/>
    <x v="3"/>
    <d v="2022-10-06T00:00:00"/>
    <x v="8"/>
    <s v="2022"/>
    <d v="2023-07-03T00:00:00"/>
    <x v="0"/>
    <n v="27"/>
    <x v="0"/>
    <x v="0"/>
    <s v="Laptop"/>
    <s v="1 Month"/>
  </r>
  <r>
    <n v="1047"/>
    <x v="0"/>
    <x v="3"/>
    <d v="2022-10-07T00:00:00"/>
    <x v="8"/>
    <s v="2022"/>
    <d v="2023-07-01T00:00:00"/>
    <x v="1"/>
    <n v="39"/>
    <x v="1"/>
    <x v="1"/>
    <s v="Laptop"/>
    <s v="1 Month"/>
  </r>
  <r>
    <n v="1048"/>
    <x v="2"/>
    <x v="1"/>
    <d v="2022-10-08T00:00:00"/>
    <x v="8"/>
    <s v="2022"/>
    <d v="2023-07-03T00:00:00"/>
    <x v="2"/>
    <n v="51"/>
    <x v="2"/>
    <x v="0"/>
    <s v="Tablet"/>
    <s v="1 Month"/>
  </r>
  <r>
    <n v="1049"/>
    <x v="1"/>
    <x v="5"/>
    <d v="2022-10-09T00:00:00"/>
    <x v="8"/>
    <s v="2022"/>
    <d v="2023-07-01T00:00:00"/>
    <x v="3"/>
    <n v="41"/>
    <x v="1"/>
    <x v="0"/>
    <s v="Smartphone"/>
    <s v="1 Month"/>
  </r>
  <r>
    <n v="1050"/>
    <x v="0"/>
    <x v="1"/>
    <d v="2022-10-10T00:00:00"/>
    <x v="8"/>
    <s v="2022"/>
    <d v="2023-07-03T00:00:00"/>
    <x v="4"/>
    <n v="30"/>
    <x v="1"/>
    <x v="1"/>
    <s v="Smart TV"/>
    <s v="1 Month"/>
  </r>
  <r>
    <n v="1051"/>
    <x v="0"/>
    <x v="4"/>
    <d v="2022-10-10T00:00:00"/>
    <x v="8"/>
    <s v="2022"/>
    <d v="2023-06-30T00:00:00"/>
    <x v="5"/>
    <n v="46"/>
    <x v="1"/>
    <x v="0"/>
    <s v="Laptop"/>
    <s v="1 Month"/>
  </r>
  <r>
    <n v="1052"/>
    <x v="1"/>
    <x v="5"/>
    <d v="2022-10-14T00:00:00"/>
    <x v="8"/>
    <s v="2022"/>
    <d v="2023-07-02T00:00:00"/>
    <x v="6"/>
    <n v="31"/>
    <x v="1"/>
    <x v="0"/>
    <s v="Tablet"/>
    <s v="1 Month"/>
  </r>
  <r>
    <n v="1053"/>
    <x v="2"/>
    <x v="3"/>
    <d v="2022-10-15T00:00:00"/>
    <x v="8"/>
    <s v="2022"/>
    <d v="2023-07-01T00:00:00"/>
    <x v="7"/>
    <n v="49"/>
    <x v="1"/>
    <x v="0"/>
    <s v="Smartphone"/>
    <s v="1 Month"/>
  </r>
  <r>
    <n v="1054"/>
    <x v="2"/>
    <x v="2"/>
    <d v="2022-10-17T00:00:00"/>
    <x v="8"/>
    <s v="2022"/>
    <d v="2023-07-03T00:00:00"/>
    <x v="8"/>
    <n v="39"/>
    <x v="1"/>
    <x v="1"/>
    <s v="Tablet"/>
    <s v="1 Month"/>
  </r>
  <r>
    <n v="1055"/>
    <x v="0"/>
    <x v="4"/>
    <d v="2022-10-23T00:00:00"/>
    <x v="8"/>
    <s v="2022"/>
    <d v="2023-07-01T00:00:00"/>
    <x v="9"/>
    <n v="47"/>
    <x v="1"/>
    <x v="0"/>
    <s v="Smartphone"/>
    <s v="1 Month"/>
  </r>
  <r>
    <n v="1056"/>
    <x v="1"/>
    <x v="1"/>
    <d v="2022-10-27T00:00:00"/>
    <x v="8"/>
    <s v="2022"/>
    <d v="2023-07-02T00:00:00"/>
    <x v="8"/>
    <n v="36"/>
    <x v="1"/>
    <x v="1"/>
    <s v="Tablet"/>
    <s v="1 Month"/>
  </r>
  <r>
    <n v="1057"/>
    <x v="2"/>
    <x v="5"/>
    <d v="2022-10-29T00:00:00"/>
    <x v="8"/>
    <s v="2022"/>
    <d v="2023-07-02T00:00:00"/>
    <x v="8"/>
    <n v="42"/>
    <x v="1"/>
    <x v="1"/>
    <s v="Tablet"/>
    <s v="1 Month"/>
  </r>
  <r>
    <n v="1058"/>
    <x v="0"/>
    <x v="1"/>
    <d v="2022-11-05T00:00:00"/>
    <x v="9"/>
    <s v="2022"/>
    <d v="2023-07-02T00:00:00"/>
    <x v="0"/>
    <n v="28"/>
    <x v="0"/>
    <x v="1"/>
    <s v="Smart TV"/>
    <s v="1 Month"/>
  </r>
  <r>
    <n v="1059"/>
    <x v="2"/>
    <x v="1"/>
    <d v="2022-11-07T00:00:00"/>
    <x v="9"/>
    <s v="2022"/>
    <d v="2023-07-02T00:00:00"/>
    <x v="1"/>
    <n v="43"/>
    <x v="1"/>
    <x v="0"/>
    <s v="Tablet"/>
    <s v="1 Month"/>
  </r>
  <r>
    <n v="1060"/>
    <x v="1"/>
    <x v="0"/>
    <d v="2022-11-08T00:00:00"/>
    <x v="9"/>
    <s v="2022"/>
    <d v="2023-07-02T00:00:00"/>
    <x v="0"/>
    <n v="50"/>
    <x v="2"/>
    <x v="1"/>
    <s v="Laptop"/>
    <s v="1 Month"/>
  </r>
  <r>
    <n v="1061"/>
    <x v="0"/>
    <x v="1"/>
    <d v="2022-11-09T00:00:00"/>
    <x v="9"/>
    <s v="2022"/>
    <d v="2023-07-01T00:00:00"/>
    <x v="0"/>
    <n v="30"/>
    <x v="1"/>
    <x v="1"/>
    <s v="Tablet"/>
    <s v="1 Month"/>
  </r>
  <r>
    <n v="1062"/>
    <x v="1"/>
    <x v="0"/>
    <d v="2022-11-10T00:00:00"/>
    <x v="9"/>
    <s v="2022"/>
    <d v="2023-07-03T00:00:00"/>
    <x v="1"/>
    <n v="34"/>
    <x v="1"/>
    <x v="1"/>
    <s v="Laptop"/>
    <s v="1 Month"/>
  </r>
  <r>
    <n v="1063"/>
    <x v="2"/>
    <x v="3"/>
    <d v="2022-11-02T00:00:00"/>
    <x v="9"/>
    <s v="2022"/>
    <d v="2023-07-03T00:00:00"/>
    <x v="2"/>
    <n v="35"/>
    <x v="1"/>
    <x v="1"/>
    <s v="Laptop"/>
    <s v="1 Month"/>
  </r>
  <r>
    <n v="1064"/>
    <x v="0"/>
    <x v="4"/>
    <d v="2022-10-31T00:00:00"/>
    <x v="8"/>
    <s v="2022"/>
    <d v="2023-07-02T00:00:00"/>
    <x v="3"/>
    <n v="29"/>
    <x v="0"/>
    <x v="0"/>
    <s v="Tablet"/>
    <s v="1 Month"/>
  </r>
  <r>
    <n v="1065"/>
    <x v="2"/>
    <x v="1"/>
    <d v="2022-10-29T00:00:00"/>
    <x v="8"/>
    <s v="2022"/>
    <d v="2023-07-02T00:00:00"/>
    <x v="4"/>
    <n v="33"/>
    <x v="1"/>
    <x v="0"/>
    <s v="Smart TV"/>
    <s v="1 Month"/>
  </r>
  <r>
    <n v="1066"/>
    <x v="1"/>
    <x v="2"/>
    <d v="2022-10-22T00:00:00"/>
    <x v="8"/>
    <s v="2022"/>
    <d v="2023-07-03T00:00:00"/>
    <x v="5"/>
    <n v="47"/>
    <x v="1"/>
    <x v="0"/>
    <s v="Laptop"/>
    <s v="1 Month"/>
  </r>
  <r>
    <n v="1067"/>
    <x v="0"/>
    <x v="5"/>
    <d v="2022-10-20T00:00:00"/>
    <x v="8"/>
    <s v="2022"/>
    <d v="2023-07-02T00:00:00"/>
    <x v="6"/>
    <n v="32"/>
    <x v="1"/>
    <x v="1"/>
    <s v="Tablet"/>
    <s v="1 Month"/>
  </r>
  <r>
    <n v="1068"/>
    <x v="2"/>
    <x v="1"/>
    <d v="2022-10-21T00:00:00"/>
    <x v="8"/>
    <s v="2022"/>
    <d v="2023-07-04T00:00:00"/>
    <x v="7"/>
    <n v="34"/>
    <x v="1"/>
    <x v="1"/>
    <s v="Tablet"/>
    <s v="1 Month"/>
  </r>
  <r>
    <n v="1069"/>
    <x v="1"/>
    <x v="3"/>
    <d v="2022-10-10T00:00:00"/>
    <x v="8"/>
    <s v="2022"/>
    <d v="2023-07-02T00:00:00"/>
    <x v="8"/>
    <n v="46"/>
    <x v="1"/>
    <x v="0"/>
    <s v="Smart TV"/>
    <s v="1 Month"/>
  </r>
  <r>
    <n v="1070"/>
    <x v="0"/>
    <x v="1"/>
    <d v="2022-09-06T00:00:00"/>
    <x v="1"/>
    <s v="2022"/>
    <d v="2023-07-03T00:00:00"/>
    <x v="9"/>
    <n v="31"/>
    <x v="1"/>
    <x v="0"/>
    <s v="Tablet"/>
    <s v="1 Month"/>
  </r>
  <r>
    <n v="1071"/>
    <x v="1"/>
    <x v="2"/>
    <d v="2022-09-06T00:00:00"/>
    <x v="1"/>
    <s v="2022"/>
    <d v="2023-07-03T00:00:00"/>
    <x v="8"/>
    <n v="40"/>
    <x v="1"/>
    <x v="1"/>
    <s v="Tablet"/>
    <s v="1 Month"/>
  </r>
  <r>
    <n v="1072"/>
    <x v="0"/>
    <x v="4"/>
    <d v="2022-08-13T00:00:00"/>
    <x v="10"/>
    <s v="2022"/>
    <d v="2023-07-03T00:00:00"/>
    <x v="8"/>
    <n v="38"/>
    <x v="1"/>
    <x v="1"/>
    <s v="Tablet"/>
    <s v="1 Month"/>
  </r>
  <r>
    <n v="1073"/>
    <x v="2"/>
    <x v="4"/>
    <d v="2022-08-13T00:00:00"/>
    <x v="10"/>
    <s v="2022"/>
    <d v="2023-07-01T00:00:00"/>
    <x v="0"/>
    <n v="31"/>
    <x v="1"/>
    <x v="0"/>
    <s v="Smart TV"/>
    <s v="1 Month"/>
  </r>
  <r>
    <n v="1074"/>
    <x v="2"/>
    <x v="2"/>
    <d v="2022-08-13T00:00:00"/>
    <x v="10"/>
    <s v="2022"/>
    <d v="2023-07-02T00:00:00"/>
    <x v="1"/>
    <n v="46"/>
    <x v="1"/>
    <x v="1"/>
    <s v="Smartphone"/>
    <s v="1 Month"/>
  </r>
  <r>
    <n v="1075"/>
    <x v="0"/>
    <x v="4"/>
    <d v="2022-08-06T00:00:00"/>
    <x v="10"/>
    <s v="2022"/>
    <d v="2023-07-03T00:00:00"/>
    <x v="0"/>
    <n v="43"/>
    <x v="1"/>
    <x v="0"/>
    <s v="Smart TV"/>
    <s v="1 Month"/>
  </r>
  <r>
    <n v="1076"/>
    <x v="1"/>
    <x v="1"/>
    <d v="2022-08-06T00:00:00"/>
    <x v="10"/>
    <s v="2022"/>
    <d v="2023-07-03T00:00:00"/>
    <x v="0"/>
    <n v="38"/>
    <x v="1"/>
    <x v="1"/>
    <s v="Laptop"/>
    <s v="1 Month"/>
  </r>
  <r>
    <n v="1077"/>
    <x v="0"/>
    <x v="1"/>
    <d v="2022-07-22T00:00:00"/>
    <x v="3"/>
    <s v="2022"/>
    <d v="2023-06-30T00:00:00"/>
    <x v="1"/>
    <n v="38"/>
    <x v="1"/>
    <x v="1"/>
    <s v="Laptop"/>
    <s v="1 Month"/>
  </r>
  <r>
    <n v="1078"/>
    <x v="2"/>
    <x v="5"/>
    <d v="2022-07-17T00:00:00"/>
    <x v="3"/>
    <s v="2022"/>
    <d v="2023-07-02T00:00:00"/>
    <x v="2"/>
    <n v="27"/>
    <x v="0"/>
    <x v="0"/>
    <s v="Laptop"/>
    <s v="1 Month"/>
  </r>
  <r>
    <n v="1079"/>
    <x v="1"/>
    <x v="2"/>
    <d v="2022-07-09T00:00:00"/>
    <x v="3"/>
    <s v="2022"/>
    <d v="2023-07-02T00:00:00"/>
    <x v="3"/>
    <n v="49"/>
    <x v="1"/>
    <x v="1"/>
    <s v="Tablet"/>
    <s v="1 Month"/>
  </r>
  <r>
    <n v="1080"/>
    <x v="0"/>
    <x v="4"/>
    <d v="2022-07-04T00:00:00"/>
    <x v="3"/>
    <s v="2022"/>
    <d v="2023-07-03T00:00:00"/>
    <x v="4"/>
    <n v="33"/>
    <x v="1"/>
    <x v="0"/>
    <s v="Smartphone"/>
    <s v="1 Month"/>
  </r>
  <r>
    <n v="1081"/>
    <x v="1"/>
    <x v="0"/>
    <d v="2022-06-27T00:00:00"/>
    <x v="11"/>
    <s v="2022"/>
    <d v="2023-06-30T00:00:00"/>
    <x v="5"/>
    <n v="40"/>
    <x v="1"/>
    <x v="1"/>
    <s v="Smartphone"/>
    <s v="1 Month"/>
  </r>
  <r>
    <n v="1082"/>
    <x v="0"/>
    <x v="3"/>
    <d v="2022-06-28T00:00:00"/>
    <x v="11"/>
    <s v="2022"/>
    <d v="2023-07-02T00:00:00"/>
    <x v="6"/>
    <n v="27"/>
    <x v="0"/>
    <x v="0"/>
    <s v="Tablet"/>
    <s v="1 Month"/>
  </r>
  <r>
    <n v="1083"/>
    <x v="2"/>
    <x v="2"/>
    <d v="2022-06-28T00:00:00"/>
    <x v="11"/>
    <s v="2022"/>
    <d v="2023-07-02T00:00:00"/>
    <x v="7"/>
    <n v="28"/>
    <x v="0"/>
    <x v="1"/>
    <s v="Laptop"/>
    <s v="1 Month"/>
  </r>
  <r>
    <n v="1084"/>
    <x v="2"/>
    <x v="0"/>
    <d v="2022-06-29T00:00:00"/>
    <x v="11"/>
    <s v="2022"/>
    <d v="2023-07-03T00:00:00"/>
    <x v="8"/>
    <n v="30"/>
    <x v="1"/>
    <x v="0"/>
    <s v="Smartphone"/>
    <s v="1 Month"/>
  </r>
  <r>
    <n v="1085"/>
    <x v="0"/>
    <x v="0"/>
    <d v="2022-06-29T00:00:00"/>
    <x v="11"/>
    <s v="2022"/>
    <d v="2023-06-30T00:00:00"/>
    <x v="9"/>
    <n v="33"/>
    <x v="1"/>
    <x v="1"/>
    <s v="Smartphone"/>
    <s v="1 Month"/>
  </r>
  <r>
    <n v="1086"/>
    <x v="1"/>
    <x v="1"/>
    <d v="2022-06-26T00:00:00"/>
    <x v="11"/>
    <s v="2022"/>
    <d v="2023-07-01T00:00:00"/>
    <x v="8"/>
    <n v="51"/>
    <x v="2"/>
    <x v="1"/>
    <s v="Tablet"/>
    <s v="1 Month"/>
  </r>
  <r>
    <n v="1087"/>
    <x v="0"/>
    <x v="4"/>
    <d v="2022-06-26T00:00:00"/>
    <x v="11"/>
    <s v="2022"/>
    <d v="2023-07-03T00:00:00"/>
    <x v="8"/>
    <n v="51"/>
    <x v="2"/>
    <x v="0"/>
    <s v="Tablet"/>
    <s v="1 Month"/>
  </r>
  <r>
    <n v="1088"/>
    <x v="2"/>
    <x v="0"/>
    <d v="2022-06-26T00:00:00"/>
    <x v="11"/>
    <s v="2022"/>
    <d v="2023-07-02T00:00:00"/>
    <x v="0"/>
    <n v="50"/>
    <x v="2"/>
    <x v="1"/>
    <s v="Smartphone"/>
    <s v="1 Month"/>
  </r>
  <r>
    <n v="1089"/>
    <x v="1"/>
    <x v="5"/>
    <d v="2022-06-24T00:00:00"/>
    <x v="11"/>
    <s v="2022"/>
    <d v="2023-06-30T00:00:00"/>
    <x v="1"/>
    <n v="46"/>
    <x v="1"/>
    <x v="1"/>
    <s v="Tablet"/>
    <s v="1 Month"/>
  </r>
  <r>
    <n v="1090"/>
    <x v="0"/>
    <x v="5"/>
    <d v="2022-06-25T00:00:00"/>
    <x v="11"/>
    <s v="2022"/>
    <d v="2023-07-02T00:00:00"/>
    <x v="0"/>
    <n v="31"/>
    <x v="1"/>
    <x v="0"/>
    <s v="Smart TV"/>
    <s v="1 Month"/>
  </r>
  <r>
    <n v="1091"/>
    <x v="1"/>
    <x v="2"/>
    <d v="2022-06-20T00:00:00"/>
    <x v="11"/>
    <s v="2022"/>
    <d v="2023-07-03T00:00:00"/>
    <x v="0"/>
    <n v="46"/>
    <x v="1"/>
    <x v="1"/>
    <s v="Smartphone"/>
    <s v="1 Month"/>
  </r>
  <r>
    <n v="1092"/>
    <x v="0"/>
    <x v="1"/>
    <d v="2022-06-21T00:00:00"/>
    <x v="11"/>
    <s v="2022"/>
    <d v="2023-07-02T00:00:00"/>
    <x v="1"/>
    <n v="41"/>
    <x v="1"/>
    <x v="0"/>
    <s v="Smart TV"/>
    <s v="1 Month"/>
  </r>
  <r>
    <n v="1093"/>
    <x v="2"/>
    <x v="2"/>
    <d v="2022-06-20T00:00:00"/>
    <x v="11"/>
    <s v="2022"/>
    <d v="2023-07-02T00:00:00"/>
    <x v="2"/>
    <n v="36"/>
    <x v="1"/>
    <x v="0"/>
    <s v="Smartphone"/>
    <s v="1 Month"/>
  </r>
  <r>
    <n v="1094"/>
    <x v="2"/>
    <x v="0"/>
    <d v="2022-06-22T00:00:00"/>
    <x v="11"/>
    <s v="2022"/>
    <d v="2023-07-02T00:00:00"/>
    <x v="3"/>
    <n v="45"/>
    <x v="1"/>
    <x v="1"/>
    <s v="Tablet"/>
    <s v="1 Month"/>
  </r>
  <r>
    <n v="1095"/>
    <x v="0"/>
    <x v="0"/>
    <d v="2022-06-24T00:00:00"/>
    <x v="11"/>
    <s v="2022"/>
    <d v="2023-07-03T00:00:00"/>
    <x v="4"/>
    <n v="36"/>
    <x v="1"/>
    <x v="0"/>
    <s v="Smartphone"/>
    <s v="1 Month"/>
  </r>
  <r>
    <n v="1096"/>
    <x v="1"/>
    <x v="1"/>
    <d v="2022-06-30T00:00:00"/>
    <x v="11"/>
    <s v="2022"/>
    <d v="2023-07-02T00:00:00"/>
    <x v="5"/>
    <n v="28"/>
    <x v="0"/>
    <x v="0"/>
    <s v="Smartphone"/>
    <s v="1 Month"/>
  </r>
  <r>
    <n v="1097"/>
    <x v="0"/>
    <x v="3"/>
    <d v="2022-07-03T00:00:00"/>
    <x v="3"/>
    <s v="2022"/>
    <d v="2023-07-02T00:00:00"/>
    <x v="6"/>
    <n v="45"/>
    <x v="1"/>
    <x v="1"/>
    <s v="Smartphone"/>
    <s v="1 Month"/>
  </r>
  <r>
    <n v="1098"/>
    <x v="2"/>
    <x v="0"/>
    <d v="2022-07-04T00:00:00"/>
    <x v="3"/>
    <s v="2022"/>
    <d v="2023-07-02T00:00:00"/>
    <x v="7"/>
    <n v="39"/>
    <x v="1"/>
    <x v="1"/>
    <s v="Smartphone"/>
    <s v="1 Month"/>
  </r>
  <r>
    <n v="1099"/>
    <x v="1"/>
    <x v="3"/>
    <d v="2022-07-08T00:00:00"/>
    <x v="3"/>
    <s v="2022"/>
    <d v="2023-07-02T00:00:00"/>
    <x v="8"/>
    <n v="51"/>
    <x v="2"/>
    <x v="1"/>
    <s v="Laptop"/>
    <s v="1 Month"/>
  </r>
  <r>
    <n v="1100"/>
    <x v="0"/>
    <x v="0"/>
    <d v="2022-07-19T00:00:00"/>
    <x v="3"/>
    <s v="2022"/>
    <d v="2023-07-01T00:00:00"/>
    <x v="9"/>
    <n v="37"/>
    <x v="1"/>
    <x v="0"/>
    <s v="Laptop"/>
    <s v="1 Month"/>
  </r>
  <r>
    <n v="1101"/>
    <x v="1"/>
    <x v="4"/>
    <d v="2022-07-21T00:00:00"/>
    <x v="3"/>
    <s v="2022"/>
    <d v="2023-07-01T00:00:00"/>
    <x v="8"/>
    <n v="33"/>
    <x v="1"/>
    <x v="1"/>
    <s v="Tablet"/>
    <s v="1 Month"/>
  </r>
  <r>
    <n v="1102"/>
    <x v="0"/>
    <x v="1"/>
    <d v="2022-07-27T00:00:00"/>
    <x v="3"/>
    <s v="2022"/>
    <d v="2023-07-03T00:00:00"/>
    <x v="8"/>
    <n v="32"/>
    <x v="1"/>
    <x v="1"/>
    <s v="Smartphone"/>
    <s v="1 Month"/>
  </r>
  <r>
    <n v="1103"/>
    <x v="2"/>
    <x v="5"/>
    <d v="2022-08-02T00:00:00"/>
    <x v="10"/>
    <s v="2022"/>
    <d v="2023-07-01T00:00:00"/>
    <x v="0"/>
    <n v="49"/>
    <x v="1"/>
    <x v="1"/>
    <s v="Tablet"/>
    <s v="1 Month"/>
  </r>
  <r>
    <n v="1104"/>
    <x v="2"/>
    <x v="0"/>
    <d v="2022-08-09T00:00:00"/>
    <x v="10"/>
    <s v="2022"/>
    <d v="2023-07-03T00:00:00"/>
    <x v="1"/>
    <n v="37"/>
    <x v="1"/>
    <x v="1"/>
    <s v="Smart TV"/>
    <s v="1 Month"/>
  </r>
  <r>
    <n v="1105"/>
    <x v="0"/>
    <x v="1"/>
    <d v="2022-08-21T00:00:00"/>
    <x v="10"/>
    <s v="2022"/>
    <d v="2023-07-01T00:00:00"/>
    <x v="0"/>
    <n v="39"/>
    <x v="1"/>
    <x v="0"/>
    <s v="Tablet"/>
    <s v="1 Month"/>
  </r>
  <r>
    <n v="1106"/>
    <x v="1"/>
    <x v="5"/>
    <d v="2022-08-29T00:00:00"/>
    <x v="10"/>
    <s v="2022"/>
    <d v="2023-07-04T00:00:00"/>
    <x v="0"/>
    <n v="37"/>
    <x v="1"/>
    <x v="0"/>
    <s v="Smart TV"/>
    <s v="1 Month"/>
  </r>
  <r>
    <n v="1107"/>
    <x v="0"/>
    <x v="1"/>
    <d v="2022-08-31T00:00:00"/>
    <x v="10"/>
    <s v="2022"/>
    <d v="2023-07-01T00:00:00"/>
    <x v="1"/>
    <n v="36"/>
    <x v="1"/>
    <x v="1"/>
    <s v="Smart TV"/>
    <s v="1 Month"/>
  </r>
  <r>
    <n v="1108"/>
    <x v="2"/>
    <x v="0"/>
    <d v="2022-09-02T00:00:00"/>
    <x v="1"/>
    <s v="2022"/>
    <d v="2023-07-03T00:00:00"/>
    <x v="2"/>
    <n v="34"/>
    <x v="1"/>
    <x v="0"/>
    <s v="Laptop"/>
    <s v="1 Month"/>
  </r>
  <r>
    <n v="1109"/>
    <x v="1"/>
    <x v="3"/>
    <d v="2022-09-04T00:00:00"/>
    <x v="1"/>
    <s v="2022"/>
    <d v="2023-07-01T00:00:00"/>
    <x v="3"/>
    <n v="51"/>
    <x v="2"/>
    <x v="1"/>
    <s v="Smartphone"/>
    <s v="1 Month"/>
  </r>
  <r>
    <n v="1110"/>
    <x v="0"/>
    <x v="3"/>
    <d v="2022-09-05T00:00:00"/>
    <x v="1"/>
    <s v="2022"/>
    <d v="2023-07-04T00:00:00"/>
    <x v="4"/>
    <n v="41"/>
    <x v="1"/>
    <x v="1"/>
    <s v="Tablet"/>
    <s v="1 Month"/>
  </r>
  <r>
    <n v="1111"/>
    <x v="1"/>
    <x v="3"/>
    <d v="2022-09-10T00:00:00"/>
    <x v="1"/>
    <s v="2022"/>
    <d v="2023-07-01T00:00:00"/>
    <x v="5"/>
    <n v="51"/>
    <x v="2"/>
    <x v="0"/>
    <s v="Smart TV"/>
    <s v="1 Month"/>
  </r>
  <r>
    <n v="1112"/>
    <x v="0"/>
    <x v="1"/>
    <d v="2022-09-13T00:00:00"/>
    <x v="1"/>
    <s v="2022"/>
    <d v="2023-07-03T00:00:00"/>
    <x v="6"/>
    <n v="31"/>
    <x v="1"/>
    <x v="1"/>
    <s v="Tablet"/>
    <s v="1 Month"/>
  </r>
  <r>
    <n v="1113"/>
    <x v="2"/>
    <x v="3"/>
    <d v="2022-09-20T00:00:00"/>
    <x v="1"/>
    <s v="2022"/>
    <d v="2023-07-01T00:00:00"/>
    <x v="7"/>
    <n v="44"/>
    <x v="1"/>
    <x v="0"/>
    <s v="Laptop"/>
    <s v="1 Month"/>
  </r>
  <r>
    <n v="1114"/>
    <x v="2"/>
    <x v="1"/>
    <d v="2022-10-01T00:00:00"/>
    <x v="8"/>
    <s v="2022"/>
    <d v="2023-07-03T00:00:00"/>
    <x v="8"/>
    <n v="50"/>
    <x v="2"/>
    <x v="0"/>
    <s v="Smart TV"/>
    <s v="1 Month"/>
  </r>
  <r>
    <n v="1115"/>
    <x v="0"/>
    <x v="5"/>
    <d v="2022-10-03T00:00:00"/>
    <x v="8"/>
    <s v="2022"/>
    <d v="2023-07-01T00:00:00"/>
    <x v="9"/>
    <n v="33"/>
    <x v="1"/>
    <x v="0"/>
    <s v="Laptop"/>
    <s v="1 Month"/>
  </r>
  <r>
    <n v="1116"/>
    <x v="1"/>
    <x v="4"/>
    <d v="2022-10-06T00:00:00"/>
    <x v="8"/>
    <s v="2022"/>
    <d v="2023-07-04T00:00:00"/>
    <x v="8"/>
    <n v="44"/>
    <x v="1"/>
    <x v="1"/>
    <s v="Laptop"/>
    <s v="1 Month"/>
  </r>
  <r>
    <n v="1117"/>
    <x v="0"/>
    <x v="1"/>
    <d v="2022-10-08T00:00:00"/>
    <x v="8"/>
    <s v="2022"/>
    <d v="2023-07-01T00:00:00"/>
    <x v="8"/>
    <n v="42"/>
    <x v="1"/>
    <x v="1"/>
    <s v="Tablet"/>
    <s v="1 Month"/>
  </r>
  <r>
    <n v="1118"/>
    <x v="2"/>
    <x v="3"/>
    <d v="2022-10-09T00:00:00"/>
    <x v="8"/>
    <s v="2022"/>
    <d v="2023-07-03T00:00:00"/>
    <x v="0"/>
    <n v="35"/>
    <x v="1"/>
    <x v="0"/>
    <s v="Smart TV"/>
    <s v="1 Month"/>
  </r>
  <r>
    <n v="1119"/>
    <x v="1"/>
    <x v="2"/>
    <d v="2022-10-10T00:00:00"/>
    <x v="8"/>
    <s v="2022"/>
    <d v="2023-07-02T00:00:00"/>
    <x v="1"/>
    <n v="48"/>
    <x v="1"/>
    <x v="0"/>
    <s v="Smartphone"/>
    <s v="1 Month"/>
  </r>
  <r>
    <n v="1120"/>
    <x v="0"/>
    <x v="3"/>
    <d v="2022-10-10T00:00:00"/>
    <x v="8"/>
    <s v="2022"/>
    <d v="2023-07-04T00:00:00"/>
    <x v="0"/>
    <n v="51"/>
    <x v="2"/>
    <x v="1"/>
    <s v="Smartphone"/>
    <s v="1 Month"/>
  </r>
  <r>
    <n v="1121"/>
    <x v="0"/>
    <x v="1"/>
    <d v="2022-10-12T00:00:00"/>
    <x v="8"/>
    <s v="2022"/>
    <d v="2023-07-01T00:00:00"/>
    <x v="0"/>
    <n v="44"/>
    <x v="1"/>
    <x v="1"/>
    <s v="Smart TV"/>
    <s v="1 Month"/>
  </r>
  <r>
    <n v="1122"/>
    <x v="0"/>
    <x v="4"/>
    <d v="2022-10-14T00:00:00"/>
    <x v="8"/>
    <s v="2022"/>
    <d v="2023-07-02T00:00:00"/>
    <x v="1"/>
    <n v="37"/>
    <x v="1"/>
    <x v="1"/>
    <s v="Smartphone"/>
    <s v="1 Month"/>
  </r>
  <r>
    <n v="1123"/>
    <x v="2"/>
    <x v="1"/>
    <d v="2022-10-15T00:00:00"/>
    <x v="8"/>
    <s v="2022"/>
    <d v="2023-07-02T00:00:00"/>
    <x v="2"/>
    <n v="35"/>
    <x v="1"/>
    <x v="1"/>
    <s v="Laptop"/>
    <s v="1 Month"/>
  </r>
  <r>
    <n v="1124"/>
    <x v="1"/>
    <x v="4"/>
    <d v="2022-10-17T00:00:00"/>
    <x v="8"/>
    <s v="2022"/>
    <d v="2023-07-03T00:00:00"/>
    <x v="3"/>
    <n v="32"/>
    <x v="1"/>
    <x v="0"/>
    <s v="Laptop"/>
    <s v="1 Month"/>
  </r>
  <r>
    <n v="1125"/>
    <x v="0"/>
    <x v="1"/>
    <d v="2022-10-19T00:00:00"/>
    <x v="8"/>
    <s v="2022"/>
    <d v="2023-07-02T00:00:00"/>
    <x v="4"/>
    <n v="46"/>
    <x v="1"/>
    <x v="1"/>
    <s v="Tablet"/>
    <s v="1 Month"/>
  </r>
  <r>
    <n v="1126"/>
    <x v="0"/>
    <x v="5"/>
    <d v="2022-10-25T00:00:00"/>
    <x v="8"/>
    <s v="2022"/>
    <d v="2023-07-02T00:00:00"/>
    <x v="5"/>
    <n v="39"/>
    <x v="1"/>
    <x v="1"/>
    <s v="Laptop"/>
    <s v="1 Month"/>
  </r>
  <r>
    <n v="1127"/>
    <x v="1"/>
    <x v="4"/>
    <d v="2022-10-26T00:00:00"/>
    <x v="8"/>
    <s v="2022"/>
    <d v="2023-07-02T00:00:00"/>
    <x v="6"/>
    <n v="33"/>
    <x v="1"/>
    <x v="1"/>
    <s v="Tablet"/>
    <s v="1 Month"/>
  </r>
  <r>
    <n v="1128"/>
    <x v="2"/>
    <x v="0"/>
    <d v="2022-11-05T00:00:00"/>
    <x v="9"/>
    <s v="2022"/>
    <d v="2023-07-03T00:00:00"/>
    <x v="7"/>
    <n v="42"/>
    <x v="1"/>
    <x v="0"/>
    <s v="Tablet"/>
    <s v="1 Month"/>
  </r>
  <r>
    <n v="1129"/>
    <x v="2"/>
    <x v="5"/>
    <d v="2022-11-07T00:00:00"/>
    <x v="9"/>
    <s v="2022"/>
    <d v="2023-07-03T00:00:00"/>
    <x v="8"/>
    <n v="37"/>
    <x v="1"/>
    <x v="1"/>
    <s v="Smartphone"/>
    <s v="1 Month"/>
  </r>
  <r>
    <n v="1130"/>
    <x v="0"/>
    <x v="5"/>
    <d v="2022-11-08T00:00:00"/>
    <x v="9"/>
    <s v="2022"/>
    <d v="2023-07-03T00:00:00"/>
    <x v="9"/>
    <n v="27"/>
    <x v="0"/>
    <x v="1"/>
    <s v="Smart TV"/>
    <s v="1 Month"/>
  </r>
  <r>
    <n v="1131"/>
    <x v="1"/>
    <x v="5"/>
    <d v="2022-11-09T00:00:00"/>
    <x v="9"/>
    <s v="2022"/>
    <d v="2023-07-02T00:00:00"/>
    <x v="8"/>
    <n v="34"/>
    <x v="1"/>
    <x v="1"/>
    <s v="Laptop"/>
    <s v="1 Month"/>
  </r>
  <r>
    <n v="1132"/>
    <x v="2"/>
    <x v="3"/>
    <d v="2022-11-06T00:00:00"/>
    <x v="9"/>
    <s v="2022"/>
    <d v="2023-07-03T00:00:00"/>
    <x v="8"/>
    <n v="51"/>
    <x v="2"/>
    <x v="0"/>
    <s v="Laptop"/>
    <s v="1 Month"/>
  </r>
  <r>
    <n v="1133"/>
    <x v="0"/>
    <x v="2"/>
    <d v="2022-11-04T00:00:00"/>
    <x v="9"/>
    <s v="2022"/>
    <d v="2023-07-03T00:00:00"/>
    <x v="0"/>
    <n v="42"/>
    <x v="1"/>
    <x v="0"/>
    <s v="Laptop"/>
    <s v="1 Month"/>
  </r>
  <r>
    <n v="1134"/>
    <x v="2"/>
    <x v="3"/>
    <d v="2022-11-03T00:00:00"/>
    <x v="9"/>
    <s v="2022"/>
    <d v="2023-07-05T00:00:00"/>
    <x v="1"/>
    <n v="46"/>
    <x v="1"/>
    <x v="1"/>
    <s v="Smart TV"/>
    <s v="1 Month"/>
  </r>
  <r>
    <n v="1135"/>
    <x v="1"/>
    <x v="3"/>
    <d v="2022-10-23T00:00:00"/>
    <x v="8"/>
    <s v="2022"/>
    <d v="2023-07-02T00:00:00"/>
    <x v="0"/>
    <n v="36"/>
    <x v="1"/>
    <x v="0"/>
    <s v="Laptop"/>
    <s v="1 Month"/>
  </r>
  <r>
    <n v="1136"/>
    <x v="0"/>
    <x v="5"/>
    <d v="2022-10-24T00:00:00"/>
    <x v="8"/>
    <s v="2022"/>
    <d v="2023-07-04T00:00:00"/>
    <x v="0"/>
    <n v="46"/>
    <x v="1"/>
    <x v="0"/>
    <s v="Smartphone"/>
    <s v="1 Month"/>
  </r>
  <r>
    <n v="1137"/>
    <x v="1"/>
    <x v="3"/>
    <d v="2022-10-23T00:00:00"/>
    <x v="8"/>
    <s v="2022"/>
    <d v="2023-07-04T00:00:00"/>
    <x v="1"/>
    <n v="51"/>
    <x v="2"/>
    <x v="0"/>
    <s v="Smart TV"/>
    <s v="1 Month"/>
  </r>
  <r>
    <n v="1138"/>
    <x v="2"/>
    <x v="2"/>
    <d v="2022-10-21T00:00:00"/>
    <x v="8"/>
    <s v="2022"/>
    <d v="2023-07-04T00:00:00"/>
    <x v="2"/>
    <n v="45"/>
    <x v="1"/>
    <x v="1"/>
    <s v="Smartphone"/>
    <s v="1 Month"/>
  </r>
  <r>
    <n v="1139"/>
    <x v="0"/>
    <x v="5"/>
    <d v="2022-09-11T00:00:00"/>
    <x v="1"/>
    <s v="2022"/>
    <d v="2023-07-02T00:00:00"/>
    <x v="3"/>
    <n v="33"/>
    <x v="1"/>
    <x v="0"/>
    <s v="Smartphone"/>
    <s v="1 Month"/>
  </r>
  <r>
    <n v="1140"/>
    <x v="2"/>
    <x v="0"/>
    <d v="2022-09-09T00:00:00"/>
    <x v="1"/>
    <s v="2022"/>
    <d v="2023-07-03T00:00:00"/>
    <x v="4"/>
    <n v="31"/>
    <x v="1"/>
    <x v="1"/>
    <s v="Smart TV"/>
    <s v="1 Month"/>
  </r>
  <r>
    <n v="1141"/>
    <x v="1"/>
    <x v="2"/>
    <d v="2022-08-22T00:00:00"/>
    <x v="10"/>
    <s v="2022"/>
    <d v="2023-07-03T00:00:00"/>
    <x v="5"/>
    <n v="48"/>
    <x v="1"/>
    <x v="1"/>
    <s v="Smart TV"/>
    <s v="1 Month"/>
  </r>
  <r>
    <n v="1142"/>
    <x v="0"/>
    <x v="3"/>
    <d v="2022-08-21T00:00:00"/>
    <x v="10"/>
    <s v="2022"/>
    <d v="2023-07-04T00:00:00"/>
    <x v="6"/>
    <n v="47"/>
    <x v="1"/>
    <x v="1"/>
    <s v="Laptop"/>
    <s v="1 Month"/>
  </r>
  <r>
    <n v="1143"/>
    <x v="2"/>
    <x v="3"/>
    <d v="2022-08-15T00:00:00"/>
    <x v="10"/>
    <s v="2022"/>
    <d v="2023-07-01T00:00:00"/>
    <x v="7"/>
    <n v="43"/>
    <x v="1"/>
    <x v="0"/>
    <s v="Smart TV"/>
    <s v="1 Month"/>
  </r>
  <r>
    <n v="1144"/>
    <x v="1"/>
    <x v="5"/>
    <d v="2022-08-14T00:00:00"/>
    <x v="10"/>
    <s v="2022"/>
    <d v="2023-07-03T00:00:00"/>
    <x v="8"/>
    <n v="39"/>
    <x v="1"/>
    <x v="0"/>
    <s v="Tablet"/>
    <s v="1 Month"/>
  </r>
  <r>
    <n v="1145"/>
    <x v="0"/>
    <x v="4"/>
    <d v="2022-08-09T00:00:00"/>
    <x v="10"/>
    <s v="2022"/>
    <d v="2023-07-03T00:00:00"/>
    <x v="9"/>
    <n v="46"/>
    <x v="1"/>
    <x v="0"/>
    <s v="Smart TV"/>
    <s v="1 Month"/>
  </r>
  <r>
    <n v="1146"/>
    <x v="1"/>
    <x v="2"/>
    <d v="2022-08-04T00:00:00"/>
    <x v="10"/>
    <s v="2022"/>
    <d v="2023-07-04T00:00:00"/>
    <x v="8"/>
    <n v="46"/>
    <x v="1"/>
    <x v="1"/>
    <s v="Smartphone"/>
    <s v="1 Month"/>
  </r>
  <r>
    <n v="1147"/>
    <x v="0"/>
    <x v="4"/>
    <d v="2022-07-27T00:00:00"/>
    <x v="3"/>
    <s v="2022"/>
    <d v="2023-07-01T00:00:00"/>
    <x v="8"/>
    <n v="40"/>
    <x v="1"/>
    <x v="1"/>
    <s v="Tablet"/>
    <s v="1 Month"/>
  </r>
  <r>
    <n v="1148"/>
    <x v="2"/>
    <x v="2"/>
    <d v="2022-07-11T00:00:00"/>
    <x v="3"/>
    <s v="2022"/>
    <d v="2023-07-02T00:00:00"/>
    <x v="0"/>
    <n v="38"/>
    <x v="1"/>
    <x v="0"/>
    <s v="Smartphone"/>
    <s v="1 Month"/>
  </r>
  <r>
    <n v="1149"/>
    <x v="2"/>
    <x v="3"/>
    <d v="2022-07-09T00:00:00"/>
    <x v="3"/>
    <s v="2022"/>
    <d v="2023-07-03T00:00:00"/>
    <x v="1"/>
    <n v="48"/>
    <x v="1"/>
    <x v="1"/>
    <s v="Tablet"/>
    <s v="1 Month"/>
  </r>
  <r>
    <n v="1150"/>
    <x v="0"/>
    <x v="1"/>
    <d v="2022-07-01T00:00:00"/>
    <x v="3"/>
    <s v="2022"/>
    <d v="2023-07-03T00:00:00"/>
    <x v="0"/>
    <n v="38"/>
    <x v="1"/>
    <x v="0"/>
    <s v="Tablet"/>
    <s v="1 Month"/>
  </r>
  <r>
    <n v="1151"/>
    <x v="1"/>
    <x v="2"/>
    <d v="2022-06-30T00:00:00"/>
    <x v="11"/>
    <s v="2022"/>
    <d v="2023-07-01T00:00:00"/>
    <x v="0"/>
    <n v="43"/>
    <x v="1"/>
    <x v="0"/>
    <s v="Laptop"/>
    <s v="1 Month"/>
  </r>
  <r>
    <n v="1152"/>
    <x v="0"/>
    <x v="4"/>
    <d v="2022-06-29T00:00:00"/>
    <x v="11"/>
    <s v="2022"/>
    <d v="2023-07-02T00:00:00"/>
    <x v="1"/>
    <n v="29"/>
    <x v="0"/>
    <x v="0"/>
    <s v="Smartphone"/>
    <s v="1 Month"/>
  </r>
  <r>
    <n v="1153"/>
    <x v="2"/>
    <x v="1"/>
    <d v="2022-06-29T00:00:00"/>
    <x v="11"/>
    <s v="2022"/>
    <d v="2023-07-03T00:00:00"/>
    <x v="2"/>
    <n v="32"/>
    <x v="1"/>
    <x v="1"/>
    <s v="Laptop"/>
    <s v="1 Month"/>
  </r>
  <r>
    <n v="1154"/>
    <x v="1"/>
    <x v="0"/>
    <d v="2022-06-30T00:00:00"/>
    <x v="11"/>
    <s v="2022"/>
    <d v="2023-07-03T00:00:00"/>
    <x v="3"/>
    <n v="32"/>
    <x v="1"/>
    <x v="1"/>
    <s v="Laptop"/>
    <s v="1 Month"/>
  </r>
  <r>
    <n v="1155"/>
    <x v="0"/>
    <x v="0"/>
    <d v="2022-06-30T00:00:00"/>
    <x v="11"/>
    <s v="2022"/>
    <d v="2023-06-30T00:00:00"/>
    <x v="4"/>
    <n v="49"/>
    <x v="1"/>
    <x v="1"/>
    <s v="Laptop"/>
    <s v="1 Month"/>
  </r>
  <r>
    <n v="1156"/>
    <x v="1"/>
    <x v="5"/>
    <d v="2022-06-26T00:00:00"/>
    <x v="11"/>
    <s v="2022"/>
    <d v="2023-07-02T00:00:00"/>
    <x v="5"/>
    <n v="51"/>
    <x v="2"/>
    <x v="1"/>
    <s v="Laptop"/>
    <s v="1 Month"/>
  </r>
  <r>
    <n v="1157"/>
    <x v="0"/>
    <x v="5"/>
    <d v="2022-06-27T00:00:00"/>
    <x v="11"/>
    <s v="2022"/>
    <d v="2023-07-03T00:00:00"/>
    <x v="6"/>
    <n v="32"/>
    <x v="1"/>
    <x v="0"/>
    <s v="Smart TV"/>
    <s v="1 Month"/>
  </r>
  <r>
    <n v="1158"/>
    <x v="2"/>
    <x v="2"/>
    <d v="2022-06-25T00:00:00"/>
    <x v="11"/>
    <s v="2022"/>
    <d v="2023-07-02T00:00:00"/>
    <x v="7"/>
    <n v="35"/>
    <x v="1"/>
    <x v="1"/>
    <s v="Smart TV"/>
    <s v="1 Month"/>
  </r>
  <r>
    <n v="1159"/>
    <x v="2"/>
    <x v="1"/>
    <d v="2022-06-25T00:00:00"/>
    <x v="11"/>
    <s v="2022"/>
    <d v="2023-07-01T00:00:00"/>
    <x v="8"/>
    <n v="41"/>
    <x v="1"/>
    <x v="0"/>
    <s v="Laptop"/>
    <s v="1 Month"/>
  </r>
  <r>
    <n v="1160"/>
    <x v="0"/>
    <x v="2"/>
    <d v="2022-06-20T00:00:00"/>
    <x v="11"/>
    <s v="2022"/>
    <d v="2023-07-03T00:00:00"/>
    <x v="9"/>
    <n v="43"/>
    <x v="1"/>
    <x v="1"/>
    <s v="Smart TV"/>
    <s v="1 Month"/>
  </r>
  <r>
    <n v="1161"/>
    <x v="1"/>
    <x v="2"/>
    <d v="2022-06-21T00:00:00"/>
    <x v="11"/>
    <s v="2022"/>
    <d v="2023-07-03T00:00:00"/>
    <x v="8"/>
    <n v="41"/>
    <x v="1"/>
    <x v="0"/>
    <s v="Smartphone"/>
    <s v="1 Month"/>
  </r>
  <r>
    <n v="1162"/>
    <x v="0"/>
    <x v="0"/>
    <d v="2022-06-21T00:00:00"/>
    <x v="11"/>
    <s v="2022"/>
    <d v="2023-07-02T00:00:00"/>
    <x v="8"/>
    <n v="51"/>
    <x v="2"/>
    <x v="0"/>
    <s v="Smart TV"/>
    <s v="1 Month"/>
  </r>
  <r>
    <n v="1163"/>
    <x v="2"/>
    <x v="3"/>
    <d v="2022-06-22T00:00:00"/>
    <x v="11"/>
    <s v="2022"/>
    <d v="2023-07-03T00:00:00"/>
    <x v="0"/>
    <n v="47"/>
    <x v="1"/>
    <x v="1"/>
    <s v="Smart TV"/>
    <s v="1 Month"/>
  </r>
  <r>
    <n v="1164"/>
    <x v="1"/>
    <x v="1"/>
    <d v="2022-06-23T00:00:00"/>
    <x v="11"/>
    <s v="2022"/>
    <d v="2023-07-02T00:00:00"/>
    <x v="1"/>
    <n v="39"/>
    <x v="1"/>
    <x v="0"/>
    <s v="Smart TV"/>
    <s v="1 Month"/>
  </r>
  <r>
    <n v="1165"/>
    <x v="0"/>
    <x v="1"/>
    <d v="2022-06-27T00:00:00"/>
    <x v="11"/>
    <s v="2022"/>
    <d v="2023-07-03T00:00:00"/>
    <x v="0"/>
    <n v="51"/>
    <x v="2"/>
    <x v="0"/>
    <s v="Smartphone"/>
    <s v="1 Month"/>
  </r>
  <r>
    <n v="1166"/>
    <x v="1"/>
    <x v="3"/>
    <d v="2022-07-02T00:00:00"/>
    <x v="3"/>
    <s v="2022"/>
    <d v="2023-07-02T00:00:00"/>
    <x v="0"/>
    <n v="39"/>
    <x v="1"/>
    <x v="1"/>
    <s v="Tablet"/>
    <s v="1 Month"/>
  </r>
  <r>
    <n v="1167"/>
    <x v="0"/>
    <x v="2"/>
    <d v="2022-07-03T00:00:00"/>
    <x v="3"/>
    <s v="2022"/>
    <d v="2023-07-02T00:00:00"/>
    <x v="1"/>
    <n v="45"/>
    <x v="1"/>
    <x v="0"/>
    <s v="Tablet"/>
    <s v="1 Month"/>
  </r>
  <r>
    <n v="1168"/>
    <x v="2"/>
    <x v="3"/>
    <d v="2022-07-05T00:00:00"/>
    <x v="3"/>
    <s v="2022"/>
    <d v="2023-07-02T00:00:00"/>
    <x v="2"/>
    <n v="42"/>
    <x v="1"/>
    <x v="0"/>
    <s v="Laptop"/>
    <s v="1 Month"/>
  </r>
  <r>
    <n v="1169"/>
    <x v="2"/>
    <x v="3"/>
    <d v="2022-07-15T00:00:00"/>
    <x v="3"/>
    <s v="2022"/>
    <d v="2023-07-02T00:00:00"/>
    <x v="3"/>
    <n v="48"/>
    <x v="1"/>
    <x v="0"/>
    <s v="Smartphone"/>
    <s v="1 Month"/>
  </r>
  <r>
    <n v="1170"/>
    <x v="0"/>
    <x v="4"/>
    <d v="2022-07-20T00:00:00"/>
    <x v="3"/>
    <s v="2022"/>
    <d v="2023-07-02T00:00:00"/>
    <x v="4"/>
    <n v="33"/>
    <x v="1"/>
    <x v="0"/>
    <s v="Smart TV"/>
    <s v="1 Month"/>
  </r>
  <r>
    <n v="1171"/>
    <x v="1"/>
    <x v="5"/>
    <d v="2022-07-27T00:00:00"/>
    <x v="3"/>
    <s v="2022"/>
    <d v="2023-07-02T00:00:00"/>
    <x v="5"/>
    <n v="47"/>
    <x v="1"/>
    <x v="1"/>
    <s v="Smartphone"/>
    <s v="1 Month"/>
  </r>
  <r>
    <n v="1172"/>
    <x v="0"/>
    <x v="4"/>
    <d v="2022-07-29T00:00:00"/>
    <x v="3"/>
    <s v="2022"/>
    <d v="2023-07-04T00:00:00"/>
    <x v="6"/>
    <n v="51"/>
    <x v="2"/>
    <x v="1"/>
    <s v="Smart TV"/>
    <s v="1 Month"/>
  </r>
  <r>
    <n v="1173"/>
    <x v="2"/>
    <x v="4"/>
    <d v="2022-08-03T00:00:00"/>
    <x v="10"/>
    <s v="2022"/>
    <d v="2023-07-01T00:00:00"/>
    <x v="7"/>
    <n v="27"/>
    <x v="0"/>
    <x v="0"/>
    <s v="Smartphone"/>
    <s v="1 Month"/>
  </r>
  <r>
    <n v="1174"/>
    <x v="1"/>
    <x v="4"/>
    <d v="2022-08-18T00:00:00"/>
    <x v="10"/>
    <s v="2022"/>
    <d v="2023-07-04T00:00:00"/>
    <x v="8"/>
    <n v="44"/>
    <x v="1"/>
    <x v="1"/>
    <s v="Laptop"/>
    <s v="1 Month"/>
  </r>
  <r>
    <n v="1175"/>
    <x v="0"/>
    <x v="2"/>
    <d v="2022-08-23T00:00:00"/>
    <x v="10"/>
    <s v="2022"/>
    <d v="2023-07-02T00:00:00"/>
    <x v="9"/>
    <n v="41"/>
    <x v="1"/>
    <x v="0"/>
    <s v="Laptop"/>
    <s v="1 Month"/>
  </r>
  <r>
    <n v="1176"/>
    <x v="1"/>
    <x v="4"/>
    <d v="2022-08-27T00:00:00"/>
    <x v="10"/>
    <s v="2022"/>
    <d v="2023-07-05T00:00:00"/>
    <x v="8"/>
    <n v="37"/>
    <x v="1"/>
    <x v="0"/>
    <s v="Smart TV"/>
    <s v="1 Month"/>
  </r>
  <r>
    <n v="1177"/>
    <x v="0"/>
    <x v="1"/>
    <d v="2022-09-01T00:00:00"/>
    <x v="1"/>
    <s v="2022"/>
    <d v="2023-07-02T00:00:00"/>
    <x v="8"/>
    <n v="48"/>
    <x v="1"/>
    <x v="0"/>
    <s v="Tablet"/>
    <s v="1 Month"/>
  </r>
  <r>
    <n v="1178"/>
    <x v="2"/>
    <x v="2"/>
    <d v="2022-09-03T00:00:00"/>
    <x v="1"/>
    <s v="2022"/>
    <d v="2023-07-04T00:00:00"/>
    <x v="0"/>
    <n v="30"/>
    <x v="1"/>
    <x v="0"/>
    <s v="Smart TV"/>
    <s v="1 Month"/>
  </r>
  <r>
    <n v="1179"/>
    <x v="2"/>
    <x v="5"/>
    <d v="2022-09-05T00:00:00"/>
    <x v="1"/>
    <s v="2022"/>
    <d v="2023-07-02T00:00:00"/>
    <x v="1"/>
    <n v="44"/>
    <x v="1"/>
    <x v="1"/>
    <s v="Smartphone"/>
    <s v="1 Month"/>
  </r>
  <r>
    <n v="1180"/>
    <x v="0"/>
    <x v="5"/>
    <d v="2022-09-09T00:00:00"/>
    <x v="1"/>
    <s v="2022"/>
    <d v="2023-07-04T00:00:00"/>
    <x v="0"/>
    <n v="34"/>
    <x v="1"/>
    <x v="1"/>
    <s v="Smart TV"/>
    <s v="1 Month"/>
  </r>
  <r>
    <n v="1181"/>
    <x v="1"/>
    <x v="1"/>
    <d v="2022-09-11T00:00:00"/>
    <x v="1"/>
    <s v="2022"/>
    <d v="2023-07-01T00:00:00"/>
    <x v="0"/>
    <n v="40"/>
    <x v="1"/>
    <x v="1"/>
    <s v="Laptop"/>
    <s v="1 Month"/>
  </r>
  <r>
    <n v="1182"/>
    <x v="0"/>
    <x v="5"/>
    <d v="2022-09-17T00:00:00"/>
    <x v="1"/>
    <s v="2022"/>
    <d v="2023-07-04T00:00:00"/>
    <x v="1"/>
    <n v="28"/>
    <x v="0"/>
    <x v="1"/>
    <s v="Smartphone"/>
    <s v="1 Month"/>
  </r>
  <r>
    <n v="1183"/>
    <x v="2"/>
    <x v="1"/>
    <d v="2022-09-19T00:00:00"/>
    <x v="1"/>
    <s v="2022"/>
    <d v="2023-07-02T00:00:00"/>
    <x v="2"/>
    <n v="44"/>
    <x v="1"/>
    <x v="1"/>
    <s v="Tablet"/>
    <s v="1 Month"/>
  </r>
  <r>
    <n v="1184"/>
    <x v="1"/>
    <x v="3"/>
    <d v="2022-09-28T00:00:00"/>
    <x v="1"/>
    <s v="2022"/>
    <d v="2023-07-03T00:00:00"/>
    <x v="3"/>
    <n v="38"/>
    <x v="1"/>
    <x v="1"/>
    <s v="Laptop"/>
    <s v="1 Month"/>
  </r>
  <r>
    <n v="1185"/>
    <x v="0"/>
    <x v="5"/>
    <d v="2022-10-06T00:00:00"/>
    <x v="8"/>
    <s v="2022"/>
    <d v="2023-07-02T00:00:00"/>
    <x v="4"/>
    <n v="49"/>
    <x v="1"/>
    <x v="0"/>
    <s v="Smart TV"/>
    <s v="1 Month"/>
  </r>
  <r>
    <n v="1186"/>
    <x v="1"/>
    <x v="3"/>
    <d v="2022-10-07T00:00:00"/>
    <x v="8"/>
    <s v="2022"/>
    <d v="2023-07-05T00:00:00"/>
    <x v="5"/>
    <n v="32"/>
    <x v="1"/>
    <x v="1"/>
    <s v="Smart TV"/>
    <s v="1 Month"/>
  </r>
  <r>
    <n v="1187"/>
    <x v="0"/>
    <x v="5"/>
    <d v="2022-10-09T00:00:00"/>
    <x v="8"/>
    <s v="2022"/>
    <d v="2023-07-01T00:00:00"/>
    <x v="6"/>
    <n v="47"/>
    <x v="1"/>
    <x v="1"/>
    <s v="Smart TV"/>
    <s v="1 Month"/>
  </r>
  <r>
    <n v="1188"/>
    <x v="2"/>
    <x v="0"/>
    <d v="2022-10-10T00:00:00"/>
    <x v="8"/>
    <s v="2022"/>
    <d v="2023-07-03T00:00:00"/>
    <x v="7"/>
    <n v="44"/>
    <x v="1"/>
    <x v="0"/>
    <s v="Tablet"/>
    <s v="1 Month"/>
  </r>
  <r>
    <n v="1189"/>
    <x v="2"/>
    <x v="2"/>
    <d v="2022-10-11T00:00:00"/>
    <x v="8"/>
    <s v="2022"/>
    <d v="2023-07-03T00:00:00"/>
    <x v="8"/>
    <n v="33"/>
    <x v="1"/>
    <x v="0"/>
    <s v="Smartphone"/>
    <s v="1 Month"/>
  </r>
  <r>
    <n v="1190"/>
    <x v="0"/>
    <x v="1"/>
    <d v="2022-10-12T00:00:00"/>
    <x v="8"/>
    <s v="2022"/>
    <d v="2023-07-04T00:00:00"/>
    <x v="9"/>
    <n v="32"/>
    <x v="1"/>
    <x v="0"/>
    <s v="Laptop"/>
    <s v="1 Month"/>
  </r>
  <r>
    <n v="1191"/>
    <x v="1"/>
    <x v="2"/>
    <d v="2022-10-13T00:00:00"/>
    <x v="8"/>
    <s v="2022"/>
    <d v="2023-07-01T00:00:00"/>
    <x v="8"/>
    <n v="27"/>
    <x v="0"/>
    <x v="1"/>
    <s v="Smartphone"/>
    <s v="1 Month"/>
  </r>
  <r>
    <n v="1192"/>
    <x v="0"/>
    <x v="4"/>
    <d v="2022-10-14T00:00:00"/>
    <x v="8"/>
    <s v="2022"/>
    <d v="2023-07-03T00:00:00"/>
    <x v="8"/>
    <n v="37"/>
    <x v="1"/>
    <x v="0"/>
    <s v="Laptop"/>
    <s v="1 Month"/>
  </r>
  <r>
    <n v="1193"/>
    <x v="2"/>
    <x v="5"/>
    <d v="2022-10-16T00:00:00"/>
    <x v="8"/>
    <s v="2022"/>
    <d v="2023-07-03T00:00:00"/>
    <x v="0"/>
    <n v="34"/>
    <x v="1"/>
    <x v="0"/>
    <s v="Tablet"/>
    <s v="1 Month"/>
  </r>
  <r>
    <n v="1194"/>
    <x v="1"/>
    <x v="1"/>
    <d v="2022-10-19T00:00:00"/>
    <x v="8"/>
    <s v="2022"/>
    <d v="2023-07-04T00:00:00"/>
    <x v="1"/>
    <n v="40"/>
    <x v="1"/>
    <x v="0"/>
    <s v="Smart TV"/>
    <s v="1 Month"/>
  </r>
  <r>
    <n v="1195"/>
    <x v="0"/>
    <x v="2"/>
    <d v="2022-10-23T00:00:00"/>
    <x v="8"/>
    <s v="2022"/>
    <d v="2023-07-02T00:00:00"/>
    <x v="0"/>
    <n v="45"/>
    <x v="1"/>
    <x v="1"/>
    <s v="Smart TV"/>
    <s v="1 Month"/>
  </r>
  <r>
    <n v="1196"/>
    <x v="0"/>
    <x v="3"/>
    <d v="2022-10-24T00:00:00"/>
    <x v="8"/>
    <s v="2022"/>
    <d v="2023-07-03T00:00:00"/>
    <x v="0"/>
    <n v="29"/>
    <x v="0"/>
    <x v="1"/>
    <s v="Tablet"/>
    <s v="1 Month"/>
  </r>
  <r>
    <n v="1197"/>
    <x v="0"/>
    <x v="5"/>
    <d v="2022-10-25T00:00:00"/>
    <x v="8"/>
    <s v="2022"/>
    <d v="2023-07-03T00:00:00"/>
    <x v="1"/>
    <n v="35"/>
    <x v="1"/>
    <x v="0"/>
    <s v="Smart TV"/>
    <s v="1 Month"/>
  </r>
  <r>
    <n v="1198"/>
    <x v="2"/>
    <x v="0"/>
    <d v="2022-11-01T00:00:00"/>
    <x v="9"/>
    <s v="2022"/>
    <d v="2023-07-04T00:00:00"/>
    <x v="2"/>
    <n v="38"/>
    <x v="1"/>
    <x v="1"/>
    <s v="Laptop"/>
    <s v="1 Month"/>
  </r>
  <r>
    <n v="1199"/>
    <x v="1"/>
    <x v="4"/>
    <d v="2022-11-02T00:00:00"/>
    <x v="9"/>
    <s v="2022"/>
    <d v="2023-07-04T00:00:00"/>
    <x v="3"/>
    <n v="48"/>
    <x v="1"/>
    <x v="1"/>
    <s v="Smart TV"/>
    <s v="1 Month"/>
  </r>
  <r>
    <n v="1200"/>
    <x v="0"/>
    <x v="2"/>
    <d v="2022-11-04T00:00:00"/>
    <x v="9"/>
    <s v="2022"/>
    <d v="2023-07-06T00:00:00"/>
    <x v="4"/>
    <n v="36"/>
    <x v="1"/>
    <x v="0"/>
    <s v="Smartphone"/>
    <s v="1 Month"/>
  </r>
  <r>
    <n v="1201"/>
    <x v="0"/>
    <x v="0"/>
    <d v="2022-11-06T00:00:00"/>
    <x v="9"/>
    <s v="2022"/>
    <d v="2023-07-03T00:00:00"/>
    <x v="5"/>
    <n v="41"/>
    <x v="1"/>
    <x v="0"/>
    <s v="Smart TV"/>
    <s v="1 Month"/>
  </r>
  <r>
    <n v="1202"/>
    <x v="1"/>
    <x v="1"/>
    <d v="2022-11-06T00:00:00"/>
    <x v="9"/>
    <s v="2022"/>
    <d v="2023-07-03T00:00:00"/>
    <x v="6"/>
    <n v="27"/>
    <x v="0"/>
    <x v="0"/>
    <s v="Smart TV"/>
    <s v="1 Month"/>
  </r>
  <r>
    <n v="1203"/>
    <x v="2"/>
    <x v="2"/>
    <d v="2022-11-04T00:00:00"/>
    <x v="9"/>
    <s v="2022"/>
    <d v="2023-07-04T00:00:00"/>
    <x v="7"/>
    <n v="41"/>
    <x v="1"/>
    <x v="0"/>
    <s v="Smart TV"/>
    <s v="1 Month"/>
  </r>
  <r>
    <n v="1204"/>
    <x v="2"/>
    <x v="3"/>
    <d v="2022-10-30T00:00:00"/>
    <x v="8"/>
    <s v="2022"/>
    <d v="2023-07-05T00:00:00"/>
    <x v="8"/>
    <n v="42"/>
    <x v="1"/>
    <x v="0"/>
    <s v="Laptop"/>
    <s v="1 Month"/>
  </r>
  <r>
    <n v="1205"/>
    <x v="0"/>
    <x v="2"/>
    <d v="2022-10-27T00:00:00"/>
    <x v="8"/>
    <s v="2022"/>
    <d v="2023-07-03T00:00:00"/>
    <x v="9"/>
    <n v="40"/>
    <x v="1"/>
    <x v="1"/>
    <s v="Laptop"/>
    <s v="1 Month"/>
  </r>
  <r>
    <n v="1206"/>
    <x v="1"/>
    <x v="3"/>
    <d v="2022-10-23T00:00:00"/>
    <x v="8"/>
    <s v="2022"/>
    <d v="2023-07-04T00:00:00"/>
    <x v="8"/>
    <n v="32"/>
    <x v="1"/>
    <x v="0"/>
    <s v="Smart TV"/>
    <s v="1 Month"/>
  </r>
  <r>
    <n v="1207"/>
    <x v="2"/>
    <x v="2"/>
    <d v="2022-10-23T00:00:00"/>
    <x v="8"/>
    <s v="2022"/>
    <d v="2023-07-04T00:00:00"/>
    <x v="8"/>
    <n v="33"/>
    <x v="1"/>
    <x v="0"/>
    <s v="Smart TV"/>
    <s v="1 Month"/>
  </r>
  <r>
    <n v="1208"/>
    <x v="0"/>
    <x v="4"/>
    <d v="2022-09-24T00:00:00"/>
    <x v="1"/>
    <s v="2022"/>
    <d v="2023-07-04T00:00:00"/>
    <x v="0"/>
    <n v="34"/>
    <x v="1"/>
    <x v="0"/>
    <s v="Smartphone"/>
    <s v="1 Month"/>
  </r>
  <r>
    <n v="1209"/>
    <x v="2"/>
    <x v="4"/>
    <d v="2022-09-22T00:00:00"/>
    <x v="1"/>
    <s v="2022"/>
    <d v="2023-07-02T00:00:00"/>
    <x v="1"/>
    <n v="29"/>
    <x v="0"/>
    <x v="0"/>
    <s v="Tablet"/>
    <s v="1 Month"/>
  </r>
  <r>
    <n v="1210"/>
    <x v="1"/>
    <x v="5"/>
    <d v="2022-09-06T00:00:00"/>
    <x v="1"/>
    <s v="2022"/>
    <d v="2023-07-03T00:00:00"/>
    <x v="0"/>
    <n v="50"/>
    <x v="2"/>
    <x v="0"/>
    <s v="Smart TV"/>
    <s v="1 Month"/>
  </r>
  <r>
    <n v="1211"/>
    <x v="0"/>
    <x v="0"/>
    <d v="2022-08-23T00:00:00"/>
    <x v="10"/>
    <s v="2022"/>
    <d v="2023-07-04T00:00:00"/>
    <x v="0"/>
    <n v="29"/>
    <x v="0"/>
    <x v="1"/>
    <s v="Laptop"/>
    <s v="1 Month"/>
  </r>
  <r>
    <n v="1212"/>
    <x v="1"/>
    <x v="3"/>
    <d v="2022-08-21T00:00:00"/>
    <x v="10"/>
    <s v="2022"/>
    <d v="2023-07-04T00:00:00"/>
    <x v="1"/>
    <n v="40"/>
    <x v="1"/>
    <x v="1"/>
    <s v="Tablet"/>
    <s v="1 Month"/>
  </r>
  <r>
    <n v="1213"/>
    <x v="2"/>
    <x v="0"/>
    <d v="2022-08-16T00:00:00"/>
    <x v="10"/>
    <s v="2022"/>
    <d v="2023-07-02T00:00:00"/>
    <x v="2"/>
    <n v="27"/>
    <x v="0"/>
    <x v="0"/>
    <s v="Smart TV"/>
    <s v="1 Month"/>
  </r>
  <r>
    <n v="1214"/>
    <x v="0"/>
    <x v="0"/>
    <d v="2022-08-09T00:00:00"/>
    <x v="10"/>
    <s v="2022"/>
    <d v="2023-07-03T00:00:00"/>
    <x v="3"/>
    <n v="51"/>
    <x v="2"/>
    <x v="1"/>
    <s v="Smartphone"/>
    <s v="1 Month"/>
  </r>
  <r>
    <n v="1215"/>
    <x v="2"/>
    <x v="3"/>
    <d v="2022-08-04T00:00:00"/>
    <x v="10"/>
    <s v="2022"/>
    <d v="2023-07-03T00:00:00"/>
    <x v="4"/>
    <n v="41"/>
    <x v="1"/>
    <x v="1"/>
    <s v="Laptop"/>
    <s v="1 Month"/>
  </r>
  <r>
    <n v="1216"/>
    <x v="1"/>
    <x v="1"/>
    <d v="2022-07-28T00:00:00"/>
    <x v="3"/>
    <s v="2022"/>
    <d v="2023-07-04T00:00:00"/>
    <x v="5"/>
    <n v="28"/>
    <x v="0"/>
    <x v="1"/>
    <s v="Tablet"/>
    <s v="1 Month"/>
  </r>
  <r>
    <n v="1217"/>
    <x v="0"/>
    <x v="2"/>
    <d v="2022-07-12T00:00:00"/>
    <x v="3"/>
    <s v="2022"/>
    <d v="2023-07-01T00:00:00"/>
    <x v="6"/>
    <n v="42"/>
    <x v="1"/>
    <x v="0"/>
    <s v="Laptop"/>
    <s v="1 Month"/>
  </r>
  <r>
    <n v="1218"/>
    <x v="2"/>
    <x v="3"/>
    <d v="2022-07-11T00:00:00"/>
    <x v="3"/>
    <s v="2022"/>
    <d v="2023-07-03T00:00:00"/>
    <x v="7"/>
    <n v="40"/>
    <x v="1"/>
    <x v="0"/>
    <s v="Laptop"/>
    <s v="1 Month"/>
  </r>
  <r>
    <n v="1219"/>
    <x v="1"/>
    <x v="2"/>
    <d v="2022-07-06T00:00:00"/>
    <x v="3"/>
    <s v="2022"/>
    <d v="2023-07-04T00:00:00"/>
    <x v="8"/>
    <n v="48"/>
    <x v="1"/>
    <x v="1"/>
    <s v="Smartphone"/>
    <s v="1 Month"/>
  </r>
  <r>
    <n v="1220"/>
    <x v="0"/>
    <x v="3"/>
    <d v="2022-07-01T00:00:00"/>
    <x v="3"/>
    <s v="2022"/>
    <d v="2023-07-03T00:00:00"/>
    <x v="9"/>
    <n v="28"/>
    <x v="0"/>
    <x v="0"/>
    <s v="Smart TV"/>
    <s v="1 Month"/>
  </r>
  <r>
    <n v="1221"/>
    <x v="1"/>
    <x v="1"/>
    <d v="2022-07-02T00:00:00"/>
    <x v="3"/>
    <s v="2022"/>
    <d v="2023-07-01T00:00:00"/>
    <x v="8"/>
    <n v="40"/>
    <x v="1"/>
    <x v="0"/>
    <s v="Smart TV"/>
    <s v="1 Month"/>
  </r>
  <r>
    <n v="1222"/>
    <x v="0"/>
    <x v="1"/>
    <d v="2022-06-30T00:00:00"/>
    <x v="11"/>
    <s v="2022"/>
    <d v="2023-07-03T00:00:00"/>
    <x v="8"/>
    <n v="33"/>
    <x v="1"/>
    <x v="1"/>
    <s v="Tablet"/>
    <s v="1 Month"/>
  </r>
  <r>
    <n v="1223"/>
    <x v="2"/>
    <x v="2"/>
    <d v="2022-06-30T00:00:00"/>
    <x v="11"/>
    <s v="2022"/>
    <d v="2023-07-03T00:00:00"/>
    <x v="0"/>
    <n v="33"/>
    <x v="1"/>
    <x v="0"/>
    <s v="Smartphone"/>
    <s v="1 Month"/>
  </r>
  <r>
    <n v="1224"/>
    <x v="2"/>
    <x v="1"/>
    <d v="2022-06-30T00:00:00"/>
    <x v="11"/>
    <s v="2022"/>
    <d v="2023-07-03T00:00:00"/>
    <x v="1"/>
    <n v="47"/>
    <x v="1"/>
    <x v="1"/>
    <s v="Smartphone"/>
    <s v="1 Month"/>
  </r>
  <r>
    <n v="1225"/>
    <x v="0"/>
    <x v="3"/>
    <d v="2022-06-30T00:00:00"/>
    <x v="11"/>
    <s v="2022"/>
    <d v="2023-07-01T00:00:00"/>
    <x v="0"/>
    <n v="50"/>
    <x v="2"/>
    <x v="1"/>
    <s v="Smart TV"/>
    <s v="1 Month"/>
  </r>
  <r>
    <n v="1226"/>
    <x v="1"/>
    <x v="1"/>
    <d v="2022-06-29T00:00:00"/>
    <x v="11"/>
    <s v="2022"/>
    <d v="2023-07-03T00:00:00"/>
    <x v="0"/>
    <n v="38"/>
    <x v="1"/>
    <x v="0"/>
    <s v="Smartphone"/>
    <s v="1 Month"/>
  </r>
  <r>
    <n v="1227"/>
    <x v="0"/>
    <x v="1"/>
    <d v="2022-06-27T00:00:00"/>
    <x v="11"/>
    <s v="2022"/>
    <d v="2023-07-04T00:00:00"/>
    <x v="1"/>
    <n v="36"/>
    <x v="1"/>
    <x v="1"/>
    <s v="Tablet"/>
    <s v="1 Month"/>
  </r>
  <r>
    <n v="1228"/>
    <x v="2"/>
    <x v="1"/>
    <d v="2022-06-26T00:00:00"/>
    <x v="11"/>
    <s v="2022"/>
    <d v="2023-07-03T00:00:00"/>
    <x v="2"/>
    <n v="38"/>
    <x v="1"/>
    <x v="1"/>
    <s v="Tablet"/>
    <s v="1 Month"/>
  </r>
  <r>
    <n v="1229"/>
    <x v="1"/>
    <x v="2"/>
    <d v="2022-06-24T00:00:00"/>
    <x v="11"/>
    <s v="2022"/>
    <d v="2023-07-01T00:00:00"/>
    <x v="3"/>
    <n v="49"/>
    <x v="1"/>
    <x v="0"/>
    <s v="Smartphone"/>
    <s v="1 Month"/>
  </r>
  <r>
    <n v="1230"/>
    <x v="0"/>
    <x v="2"/>
    <d v="2022-06-25T00:00:00"/>
    <x v="11"/>
    <s v="2022"/>
    <d v="2023-07-03T00:00:00"/>
    <x v="4"/>
    <n v="40"/>
    <x v="1"/>
    <x v="1"/>
    <s v="Smart TV"/>
    <s v="1 Month"/>
  </r>
  <r>
    <n v="1231"/>
    <x v="1"/>
    <x v="3"/>
    <d v="2022-06-24T00:00:00"/>
    <x v="11"/>
    <s v="2022"/>
    <d v="2023-07-03T00:00:00"/>
    <x v="5"/>
    <n v="51"/>
    <x v="2"/>
    <x v="0"/>
    <s v="Tablet"/>
    <s v="1 Month"/>
  </r>
  <r>
    <n v="1232"/>
    <x v="0"/>
    <x v="4"/>
    <d v="2022-06-22T00:00:00"/>
    <x v="11"/>
    <s v="2022"/>
    <d v="2023-07-03T00:00:00"/>
    <x v="6"/>
    <n v="42"/>
    <x v="1"/>
    <x v="1"/>
    <s v="Smartphone"/>
    <s v="1 Month"/>
  </r>
  <r>
    <n v="1233"/>
    <x v="2"/>
    <x v="3"/>
    <d v="2022-06-23T00:00:00"/>
    <x v="11"/>
    <s v="2022"/>
    <d v="2023-07-03T00:00:00"/>
    <x v="7"/>
    <n v="41"/>
    <x v="1"/>
    <x v="1"/>
    <s v="Smartphone"/>
    <s v="1 Month"/>
  </r>
  <r>
    <n v="1234"/>
    <x v="2"/>
    <x v="2"/>
    <d v="2022-06-25T00:00:00"/>
    <x v="11"/>
    <s v="2022"/>
    <d v="2023-07-03T00:00:00"/>
    <x v="8"/>
    <n v="48"/>
    <x v="1"/>
    <x v="1"/>
    <s v="Smartphone"/>
    <s v="1 Month"/>
  </r>
  <r>
    <n v="1235"/>
    <x v="0"/>
    <x v="3"/>
    <d v="2022-06-29T00:00:00"/>
    <x v="11"/>
    <s v="2022"/>
    <d v="2023-07-03T00:00:00"/>
    <x v="9"/>
    <n v="39"/>
    <x v="1"/>
    <x v="1"/>
    <s v="Tablet"/>
    <s v="1 Month"/>
  </r>
  <r>
    <n v="1236"/>
    <x v="1"/>
    <x v="1"/>
    <d v="2022-07-01T00:00:00"/>
    <x v="3"/>
    <s v="2022"/>
    <d v="2023-07-02T00:00:00"/>
    <x v="8"/>
    <n v="35"/>
    <x v="1"/>
    <x v="1"/>
    <s v="Tablet"/>
    <s v="1 Month"/>
  </r>
  <r>
    <n v="1237"/>
    <x v="0"/>
    <x v="4"/>
    <d v="2022-07-05T00:00:00"/>
    <x v="3"/>
    <s v="2022"/>
    <d v="2023-07-02T00:00:00"/>
    <x v="8"/>
    <n v="32"/>
    <x v="1"/>
    <x v="1"/>
    <s v="Tablet"/>
    <s v="1 Month"/>
  </r>
  <r>
    <n v="1238"/>
    <x v="2"/>
    <x v="2"/>
    <d v="2022-07-12T00:00:00"/>
    <x v="3"/>
    <s v="2022"/>
    <d v="2023-07-04T00:00:00"/>
    <x v="0"/>
    <n v="28"/>
    <x v="0"/>
    <x v="1"/>
    <s v="Smartphone"/>
    <s v="1 Month"/>
  </r>
  <r>
    <n v="1239"/>
    <x v="1"/>
    <x v="4"/>
    <d v="2022-07-16T00:00:00"/>
    <x v="3"/>
    <s v="2022"/>
    <d v="2023-07-02T00:00:00"/>
    <x v="1"/>
    <n v="27"/>
    <x v="0"/>
    <x v="0"/>
    <s v="Laptop"/>
    <s v="1 Month"/>
  </r>
  <r>
    <n v="1240"/>
    <x v="0"/>
    <x v="4"/>
    <d v="2022-07-20T00:00:00"/>
    <x v="3"/>
    <s v="2022"/>
    <d v="2023-07-04T00:00:00"/>
    <x v="0"/>
    <n v="30"/>
    <x v="1"/>
    <x v="1"/>
    <s v="Laptop"/>
    <s v="1 Month"/>
  </r>
  <r>
    <n v="1241"/>
    <x v="1"/>
    <x v="5"/>
    <d v="2022-07-28T00:00:00"/>
    <x v="3"/>
    <s v="2022"/>
    <d v="2023-07-02T00:00:00"/>
    <x v="0"/>
    <n v="47"/>
    <x v="1"/>
    <x v="1"/>
    <s v="Laptop"/>
    <s v="1 Month"/>
  </r>
  <r>
    <n v="1242"/>
    <x v="0"/>
    <x v="5"/>
    <d v="2022-07-31T00:00:00"/>
    <x v="3"/>
    <s v="2022"/>
    <d v="2023-07-05T00:00:00"/>
    <x v="1"/>
    <n v="49"/>
    <x v="1"/>
    <x v="1"/>
    <s v="Tablet"/>
    <s v="1 Month"/>
  </r>
  <r>
    <n v="1243"/>
    <x v="2"/>
    <x v="5"/>
    <d v="2022-08-14T00:00:00"/>
    <x v="10"/>
    <s v="2022"/>
    <d v="2023-07-02T00:00:00"/>
    <x v="2"/>
    <n v="43"/>
    <x v="1"/>
    <x v="1"/>
    <s v="Smartphone"/>
    <s v="1 Month"/>
  </r>
  <r>
    <n v="1244"/>
    <x v="2"/>
    <x v="2"/>
    <d v="2022-08-16T00:00:00"/>
    <x v="10"/>
    <s v="2022"/>
    <d v="2023-07-04T00:00:00"/>
    <x v="3"/>
    <n v="42"/>
    <x v="1"/>
    <x v="0"/>
    <s v="Tablet"/>
    <s v="1 Month"/>
  </r>
  <r>
    <n v="1245"/>
    <x v="0"/>
    <x v="5"/>
    <d v="2022-08-18T00:00:00"/>
    <x v="10"/>
    <s v="2022"/>
    <d v="2023-07-03T00:00:00"/>
    <x v="4"/>
    <n v="29"/>
    <x v="0"/>
    <x v="1"/>
    <s v="Smartphone"/>
    <s v="1 Month"/>
  </r>
  <r>
    <n v="1246"/>
    <x v="1"/>
    <x v="1"/>
    <d v="2022-08-27T00:00:00"/>
    <x v="10"/>
    <s v="2022"/>
    <d v="2023-07-05T00:00:00"/>
    <x v="5"/>
    <n v="35"/>
    <x v="1"/>
    <x v="1"/>
    <s v="Smartphone"/>
    <s v="1 Month"/>
  </r>
  <r>
    <n v="1247"/>
    <x v="0"/>
    <x v="3"/>
    <d v="2022-09-01T00:00:00"/>
    <x v="1"/>
    <s v="2022"/>
    <d v="2023-07-02T00:00:00"/>
    <x v="6"/>
    <n v="41"/>
    <x v="1"/>
    <x v="1"/>
    <s v="Smartphone"/>
    <s v="1 Month"/>
  </r>
  <r>
    <n v="1248"/>
    <x v="2"/>
    <x v="3"/>
    <d v="2022-09-03T00:00:00"/>
    <x v="1"/>
    <s v="2022"/>
    <d v="2023-07-05T00:00:00"/>
    <x v="7"/>
    <n v="47"/>
    <x v="1"/>
    <x v="1"/>
    <s v="Smart TV"/>
    <s v="1 Month"/>
  </r>
  <r>
    <n v="1249"/>
    <x v="1"/>
    <x v="5"/>
    <d v="2022-09-07T00:00:00"/>
    <x v="1"/>
    <s v="2022"/>
    <d v="2023-07-03T00:00:00"/>
    <x v="8"/>
    <n v="28"/>
    <x v="0"/>
    <x v="1"/>
    <s v="Smart TV"/>
    <s v="1 Month"/>
  </r>
  <r>
    <n v="1250"/>
    <x v="0"/>
    <x v="0"/>
    <d v="2022-09-08T00:00:00"/>
    <x v="1"/>
    <s v="2022"/>
    <d v="2023-07-04T00:00:00"/>
    <x v="9"/>
    <n v="44"/>
    <x v="1"/>
    <x v="1"/>
    <s v="Smartphone"/>
    <s v="1 Month"/>
  </r>
  <r>
    <n v="1251"/>
    <x v="1"/>
    <x v="0"/>
    <d v="2022-09-14T00:00:00"/>
    <x v="1"/>
    <s v="2022"/>
    <d v="2023-07-03T00:00:00"/>
    <x v="8"/>
    <n v="28"/>
    <x v="0"/>
    <x v="1"/>
    <s v="Tablet"/>
    <s v="1 Month"/>
  </r>
  <r>
    <n v="1252"/>
    <x v="0"/>
    <x v="4"/>
    <d v="2022-09-15T00:00:00"/>
    <x v="1"/>
    <s v="2022"/>
    <d v="2023-07-05T00:00:00"/>
    <x v="8"/>
    <n v="51"/>
    <x v="2"/>
    <x v="0"/>
    <s v="Laptop"/>
    <s v="1 Month"/>
  </r>
  <r>
    <n v="1253"/>
    <x v="2"/>
    <x v="4"/>
    <d v="2022-09-27T00:00:00"/>
    <x v="1"/>
    <s v="2022"/>
    <d v="2023-07-02T00:00:00"/>
    <x v="0"/>
    <n v="48"/>
    <x v="1"/>
    <x v="0"/>
    <s v="Laptop"/>
    <s v="1 Month"/>
  </r>
  <r>
    <n v="1254"/>
    <x v="2"/>
    <x v="5"/>
    <d v="2022-09-30T00:00:00"/>
    <x v="1"/>
    <s v="2022"/>
    <d v="2023-07-04T00:00:00"/>
    <x v="1"/>
    <n v="49"/>
    <x v="1"/>
    <x v="1"/>
    <s v="Tablet"/>
    <s v="1 Month"/>
  </r>
  <r>
    <n v="1255"/>
    <x v="0"/>
    <x v="0"/>
    <d v="2022-10-02T00:00:00"/>
    <x v="8"/>
    <s v="2022"/>
    <d v="2023-07-04T00:00:00"/>
    <x v="0"/>
    <n v="50"/>
    <x v="2"/>
    <x v="0"/>
    <s v="Smart TV"/>
    <s v="1 Month"/>
  </r>
  <r>
    <n v="1256"/>
    <x v="1"/>
    <x v="3"/>
    <d v="2022-10-03T00:00:00"/>
    <x v="8"/>
    <s v="2022"/>
    <d v="2023-07-05T00:00:00"/>
    <x v="0"/>
    <n v="43"/>
    <x v="1"/>
    <x v="0"/>
    <s v="Laptop"/>
    <s v="1 Month"/>
  </r>
  <r>
    <n v="1257"/>
    <x v="0"/>
    <x v="5"/>
    <d v="2022-10-05T00:00:00"/>
    <x v="8"/>
    <s v="2022"/>
    <d v="2023-07-01T00:00:00"/>
    <x v="1"/>
    <n v="32"/>
    <x v="1"/>
    <x v="0"/>
    <s v="Smart TV"/>
    <s v="1 Month"/>
  </r>
  <r>
    <n v="1258"/>
    <x v="2"/>
    <x v="1"/>
    <d v="2022-10-10T00:00:00"/>
    <x v="8"/>
    <s v="2022"/>
    <d v="2023-07-03T00:00:00"/>
    <x v="2"/>
    <n v="42"/>
    <x v="1"/>
    <x v="1"/>
    <s v="Tablet"/>
    <s v="1 Month"/>
  </r>
  <r>
    <n v="1259"/>
    <x v="1"/>
    <x v="3"/>
    <d v="2022-10-11T00:00:00"/>
    <x v="8"/>
    <s v="2022"/>
    <d v="2023-07-03T00:00:00"/>
    <x v="3"/>
    <n v="41"/>
    <x v="1"/>
    <x v="1"/>
    <s v="Laptop"/>
    <s v="1 Month"/>
  </r>
  <r>
    <n v="1260"/>
    <x v="0"/>
    <x v="4"/>
    <d v="2022-10-13T00:00:00"/>
    <x v="8"/>
    <s v="2022"/>
    <d v="2023-07-04T00:00:00"/>
    <x v="4"/>
    <n v="31"/>
    <x v="1"/>
    <x v="0"/>
    <s v="Laptop"/>
    <s v="1 Month"/>
  </r>
  <r>
    <n v="1261"/>
    <x v="1"/>
    <x v="4"/>
    <d v="2022-10-14T00:00:00"/>
    <x v="8"/>
    <s v="2022"/>
    <d v="2023-07-02T00:00:00"/>
    <x v="5"/>
    <n v="37"/>
    <x v="1"/>
    <x v="1"/>
    <s v="Smart TV"/>
    <s v="1 Month"/>
  </r>
  <r>
    <n v="1262"/>
    <x v="0"/>
    <x v="2"/>
    <d v="2022-10-16T00:00:00"/>
    <x v="8"/>
    <s v="2022"/>
    <d v="2023-07-03T00:00:00"/>
    <x v="6"/>
    <n v="46"/>
    <x v="1"/>
    <x v="0"/>
    <s v="Smart TV"/>
    <s v="1 Month"/>
  </r>
  <r>
    <n v="1263"/>
    <x v="2"/>
    <x v="5"/>
    <d v="2022-10-18T00:00:00"/>
    <x v="8"/>
    <s v="2022"/>
    <d v="2023-07-03T00:00:00"/>
    <x v="7"/>
    <n v="30"/>
    <x v="1"/>
    <x v="1"/>
    <s v="Tablet"/>
    <s v="1 Month"/>
  </r>
  <r>
    <n v="1264"/>
    <x v="2"/>
    <x v="4"/>
    <d v="2022-10-22T00:00:00"/>
    <x v="8"/>
    <s v="2022"/>
    <d v="2023-07-05T00:00:00"/>
    <x v="8"/>
    <n v="30"/>
    <x v="1"/>
    <x v="1"/>
    <s v="Smart TV"/>
    <s v="1 Month"/>
  </r>
  <r>
    <n v="1265"/>
    <x v="0"/>
    <x v="0"/>
    <d v="2022-10-24T00:00:00"/>
    <x v="8"/>
    <s v="2022"/>
    <d v="2023-07-03T00:00:00"/>
    <x v="9"/>
    <n v="34"/>
    <x v="1"/>
    <x v="1"/>
    <s v="Tablet"/>
    <s v="1 Month"/>
  </r>
  <r>
    <n v="1266"/>
    <x v="1"/>
    <x v="1"/>
    <d v="2022-10-25T00:00:00"/>
    <x v="8"/>
    <s v="2022"/>
    <d v="2023-07-04T00:00:00"/>
    <x v="8"/>
    <n v="47"/>
    <x v="1"/>
    <x v="1"/>
    <s v="Laptop"/>
    <s v="1 Month"/>
  </r>
  <r>
    <n v="1267"/>
    <x v="0"/>
    <x v="5"/>
    <d v="2022-10-29T00:00:00"/>
    <x v="8"/>
    <s v="2022"/>
    <d v="2023-07-03T00:00:00"/>
    <x v="8"/>
    <n v="41"/>
    <x v="1"/>
    <x v="0"/>
    <s v="Tablet"/>
    <s v="1 Month"/>
  </r>
  <r>
    <n v="1268"/>
    <x v="2"/>
    <x v="3"/>
    <d v="2022-11-02T00:00:00"/>
    <x v="9"/>
    <s v="2022"/>
    <d v="2023-07-04T00:00:00"/>
    <x v="0"/>
    <n v="42"/>
    <x v="1"/>
    <x v="1"/>
    <s v="Laptop"/>
    <s v="1 Month"/>
  </r>
  <r>
    <n v="1269"/>
    <x v="1"/>
    <x v="2"/>
    <d v="2022-11-03T00:00:00"/>
    <x v="9"/>
    <s v="2022"/>
    <d v="2023-07-05T00:00:00"/>
    <x v="1"/>
    <n v="48"/>
    <x v="1"/>
    <x v="1"/>
    <s v="Smartphone"/>
    <s v="1 Month"/>
  </r>
  <r>
    <n v="1270"/>
    <x v="0"/>
    <x v="4"/>
    <d v="2022-11-04T00:00:00"/>
    <x v="9"/>
    <s v="2022"/>
    <d v="2023-07-06T00:00:00"/>
    <x v="0"/>
    <n v="30"/>
    <x v="1"/>
    <x v="1"/>
    <s v="Smart TV"/>
    <s v="1 Month"/>
  </r>
  <r>
    <n v="1271"/>
    <x v="0"/>
    <x v="3"/>
    <d v="2022-11-05T00:00:00"/>
    <x v="9"/>
    <s v="2022"/>
    <d v="2023-07-03T00:00:00"/>
    <x v="0"/>
    <n v="51"/>
    <x v="2"/>
    <x v="0"/>
    <s v="Smartphone"/>
    <s v="1 Month"/>
  </r>
  <r>
    <n v="1272"/>
    <x v="0"/>
    <x v="3"/>
    <d v="2022-11-05T00:00:00"/>
    <x v="9"/>
    <s v="2022"/>
    <d v="2023-07-04T00:00:00"/>
    <x v="1"/>
    <n v="27"/>
    <x v="0"/>
    <x v="0"/>
    <s v="Smartphone"/>
    <s v="1 Month"/>
  </r>
  <r>
    <n v="1273"/>
    <x v="2"/>
    <x v="3"/>
    <d v="2022-10-31T00:00:00"/>
    <x v="8"/>
    <s v="2022"/>
    <d v="2023-07-04T00:00:00"/>
    <x v="2"/>
    <n v="38"/>
    <x v="1"/>
    <x v="0"/>
    <s v="Tablet"/>
    <s v="1 Month"/>
  </r>
  <r>
    <n v="1274"/>
    <x v="1"/>
    <x v="2"/>
    <d v="2022-10-27T00:00:00"/>
    <x v="8"/>
    <s v="2022"/>
    <d v="2023-07-05T00:00:00"/>
    <x v="3"/>
    <n v="29"/>
    <x v="0"/>
    <x v="1"/>
    <s v="Smart TV"/>
    <s v="1 Month"/>
  </r>
  <r>
    <n v="1275"/>
    <x v="0"/>
    <x v="4"/>
    <d v="2022-10-25T00:00:00"/>
    <x v="8"/>
    <s v="2022"/>
    <d v="2023-07-03T00:00:00"/>
    <x v="4"/>
    <n v="40"/>
    <x v="1"/>
    <x v="1"/>
    <s v="Smartphone"/>
    <s v="1 Month"/>
  </r>
  <r>
    <n v="1276"/>
    <x v="0"/>
    <x v="2"/>
    <d v="2022-10-26T00:00:00"/>
    <x v="8"/>
    <s v="2022"/>
    <d v="2023-07-04T00:00:00"/>
    <x v="5"/>
    <n v="31"/>
    <x v="1"/>
    <x v="1"/>
    <s v="Laptop"/>
    <s v="1 Month"/>
  </r>
  <r>
    <n v="1277"/>
    <x v="1"/>
    <x v="4"/>
    <d v="2022-09-30T00:00:00"/>
    <x v="1"/>
    <s v="2022"/>
    <d v="2023-07-04T00:00:00"/>
    <x v="6"/>
    <n v="30"/>
    <x v="1"/>
    <x v="0"/>
    <s v="Smartphone"/>
    <s v="1 Month"/>
  </r>
  <r>
    <n v="1278"/>
    <x v="2"/>
    <x v="3"/>
    <d v="2022-09-27T00:00:00"/>
    <x v="1"/>
    <s v="2022"/>
    <d v="2023-07-05T00:00:00"/>
    <x v="7"/>
    <n v="44"/>
    <x v="1"/>
    <x v="0"/>
    <s v="Laptop"/>
    <s v="1 Month"/>
  </r>
  <r>
    <n v="1279"/>
    <x v="2"/>
    <x v="5"/>
    <d v="2022-09-12T00:00:00"/>
    <x v="1"/>
    <s v="2022"/>
    <d v="2023-07-03T00:00:00"/>
    <x v="8"/>
    <n v="34"/>
    <x v="1"/>
    <x v="1"/>
    <s v="Tablet"/>
    <s v="1 Month"/>
  </r>
  <r>
    <n v="1280"/>
    <x v="0"/>
    <x v="5"/>
    <d v="2022-08-25T00:00:00"/>
    <x v="10"/>
    <s v="2022"/>
    <d v="2023-07-04T00:00:00"/>
    <x v="9"/>
    <n v="28"/>
    <x v="0"/>
    <x v="1"/>
    <s v="Laptop"/>
    <s v="1 Month"/>
  </r>
  <r>
    <n v="1281"/>
    <x v="1"/>
    <x v="3"/>
    <d v="2022-08-25T00:00:00"/>
    <x v="10"/>
    <s v="2022"/>
    <d v="2023-07-04T00:00:00"/>
    <x v="8"/>
    <n v="41"/>
    <x v="1"/>
    <x v="1"/>
    <s v="Laptop"/>
    <s v="1 Month"/>
  </r>
  <r>
    <n v="1282"/>
    <x v="2"/>
    <x v="2"/>
    <d v="2022-08-22T00:00:00"/>
    <x v="10"/>
    <s v="2022"/>
    <d v="2023-07-05T00:00:00"/>
    <x v="8"/>
    <n v="43"/>
    <x v="1"/>
    <x v="0"/>
    <s v="Tablet"/>
    <s v="1 Month"/>
  </r>
  <r>
    <n v="1283"/>
    <x v="0"/>
    <x v="0"/>
    <d v="2022-08-17T00:00:00"/>
    <x v="10"/>
    <s v="2022"/>
    <d v="2023-07-02T00:00:00"/>
    <x v="0"/>
    <n v="33"/>
    <x v="1"/>
    <x v="0"/>
    <s v="Laptop"/>
    <s v="1 Month"/>
  </r>
  <r>
    <n v="1284"/>
    <x v="2"/>
    <x v="2"/>
    <d v="2022-08-09T00:00:00"/>
    <x v="10"/>
    <s v="2022"/>
    <d v="2023-07-03T00:00:00"/>
    <x v="1"/>
    <n v="32"/>
    <x v="1"/>
    <x v="1"/>
    <s v="Tablet"/>
    <s v="1 Month"/>
  </r>
  <r>
    <n v="1285"/>
    <x v="1"/>
    <x v="0"/>
    <d v="2022-08-06T00:00:00"/>
    <x v="10"/>
    <s v="2022"/>
    <d v="2023-07-04T00:00:00"/>
    <x v="0"/>
    <n v="39"/>
    <x v="1"/>
    <x v="0"/>
    <s v="Smart TV"/>
    <s v="1 Month"/>
  </r>
  <r>
    <n v="1286"/>
    <x v="0"/>
    <x v="1"/>
    <d v="2022-07-17T00:00:00"/>
    <x v="3"/>
    <s v="2022"/>
    <d v="2023-07-04T00:00:00"/>
    <x v="0"/>
    <n v="37"/>
    <x v="1"/>
    <x v="0"/>
    <s v="Laptop"/>
    <s v="1 Month"/>
  </r>
  <r>
    <n v="1287"/>
    <x v="1"/>
    <x v="4"/>
    <d v="2022-07-12T00:00:00"/>
    <x v="3"/>
    <s v="2022"/>
    <d v="2023-07-02T00:00:00"/>
    <x v="1"/>
    <n v="46"/>
    <x v="1"/>
    <x v="0"/>
    <s v="Tablet"/>
    <s v="1 Month"/>
  </r>
  <r>
    <n v="1288"/>
    <x v="2"/>
    <x v="4"/>
    <d v="2022-07-12T00:00:00"/>
    <x v="3"/>
    <s v="2022"/>
    <d v="2023-07-03T00:00:00"/>
    <x v="2"/>
    <n v="39"/>
    <x v="1"/>
    <x v="0"/>
    <s v="Smartphone"/>
    <s v="1 Month"/>
  </r>
  <r>
    <n v="1289"/>
    <x v="0"/>
    <x v="2"/>
    <d v="2022-07-02T00:00:00"/>
    <x v="3"/>
    <s v="2022"/>
    <d v="2023-07-04T00:00:00"/>
    <x v="3"/>
    <n v="46"/>
    <x v="1"/>
    <x v="1"/>
    <s v="Tablet"/>
    <s v="1 Month"/>
  </r>
  <r>
    <n v="1290"/>
    <x v="2"/>
    <x v="3"/>
    <d v="2022-07-02T00:00:00"/>
    <x v="3"/>
    <s v="2022"/>
    <d v="2023-07-03T00:00:00"/>
    <x v="4"/>
    <n v="43"/>
    <x v="1"/>
    <x v="0"/>
    <s v="Laptop"/>
    <s v="1 Month"/>
  </r>
  <r>
    <n v="1291"/>
    <x v="1"/>
    <x v="0"/>
    <d v="2022-06-30T00:00:00"/>
    <x v="11"/>
    <s v="2022"/>
    <d v="2023-07-02T00:00:00"/>
    <x v="5"/>
    <n v="32"/>
    <x v="1"/>
    <x v="1"/>
    <s v="Laptop"/>
    <s v="1 Month"/>
  </r>
  <r>
    <n v="1292"/>
    <x v="0"/>
    <x v="2"/>
    <d v="2022-06-30T00:00:00"/>
    <x v="11"/>
    <s v="2022"/>
    <d v="2023-07-04T00:00:00"/>
    <x v="6"/>
    <n v="30"/>
    <x v="1"/>
    <x v="1"/>
    <s v="Smart TV"/>
    <s v="1 Month"/>
  </r>
  <r>
    <n v="1293"/>
    <x v="2"/>
    <x v="4"/>
    <d v="2022-07-01T00:00:00"/>
    <x v="3"/>
    <s v="2022"/>
    <d v="2023-07-04T00:00:00"/>
    <x v="7"/>
    <n v="40"/>
    <x v="1"/>
    <x v="1"/>
    <s v="Tablet"/>
    <s v="1 Month"/>
  </r>
  <r>
    <n v="1294"/>
    <x v="1"/>
    <x v="4"/>
    <d v="2022-06-30T00:00:00"/>
    <x v="11"/>
    <s v="2022"/>
    <d v="2023-07-04T00:00:00"/>
    <x v="8"/>
    <n v="51"/>
    <x v="2"/>
    <x v="1"/>
    <s v="Smartphone"/>
    <s v="1 Month"/>
  </r>
  <r>
    <n v="1295"/>
    <x v="0"/>
    <x v="0"/>
    <d v="2022-06-29T00:00:00"/>
    <x v="11"/>
    <s v="2022"/>
    <d v="2023-07-02T00:00:00"/>
    <x v="9"/>
    <n v="40"/>
    <x v="1"/>
    <x v="1"/>
    <s v="Smartphone"/>
    <s v="1 Month"/>
  </r>
  <r>
    <n v="1296"/>
    <x v="1"/>
    <x v="2"/>
    <d v="2022-06-30T00:00:00"/>
    <x v="11"/>
    <s v="2022"/>
    <d v="2023-07-03T00:00:00"/>
    <x v="8"/>
    <n v="28"/>
    <x v="0"/>
    <x v="0"/>
    <s v="Smart TV"/>
    <s v="1 Month"/>
  </r>
  <r>
    <n v="1297"/>
    <x v="0"/>
    <x v="5"/>
    <d v="2022-06-29T00:00:00"/>
    <x v="11"/>
    <s v="2022"/>
    <d v="2023-07-04T00:00:00"/>
    <x v="8"/>
    <n v="51"/>
    <x v="2"/>
    <x v="1"/>
    <s v="Smartphone"/>
    <s v="1 Month"/>
  </r>
  <r>
    <n v="1298"/>
    <x v="2"/>
    <x v="5"/>
    <d v="2022-06-26T00:00:00"/>
    <x v="11"/>
    <s v="2022"/>
    <d v="2023-07-03T00:00:00"/>
    <x v="0"/>
    <n v="27"/>
    <x v="0"/>
    <x v="0"/>
    <s v="Laptop"/>
    <s v="1 Month"/>
  </r>
  <r>
    <n v="1299"/>
    <x v="2"/>
    <x v="5"/>
    <d v="2022-06-27T00:00:00"/>
    <x v="11"/>
    <s v="2022"/>
    <d v="2023-07-01T00:00:00"/>
    <x v="1"/>
    <n v="35"/>
    <x v="1"/>
    <x v="0"/>
    <s v="Smart TV"/>
    <s v="1 Month"/>
  </r>
  <r>
    <n v="1300"/>
    <x v="0"/>
    <x v="4"/>
    <d v="2022-06-24T00:00:00"/>
    <x v="11"/>
    <s v="2022"/>
    <d v="2023-07-03T00:00:00"/>
    <x v="0"/>
    <n v="37"/>
    <x v="1"/>
    <x v="0"/>
    <s v="Laptop"/>
    <s v="1 Month"/>
  </r>
  <r>
    <n v="1301"/>
    <x v="1"/>
    <x v="5"/>
    <d v="2022-06-23T00:00:00"/>
    <x v="11"/>
    <s v="2022"/>
    <d v="2023-07-04T00:00:00"/>
    <x v="0"/>
    <n v="51"/>
    <x v="2"/>
    <x v="0"/>
    <s v="Smart TV"/>
    <s v="1 Month"/>
  </r>
  <r>
    <n v="1302"/>
    <x v="0"/>
    <x v="4"/>
    <d v="2022-06-23T00:00:00"/>
    <x v="11"/>
    <s v="2022"/>
    <d v="2023-07-03T00:00:00"/>
    <x v="1"/>
    <n v="40"/>
    <x v="1"/>
    <x v="0"/>
    <s v="Smart TV"/>
    <s v="1 Month"/>
  </r>
  <r>
    <n v="1303"/>
    <x v="2"/>
    <x v="5"/>
    <d v="2022-06-25T00:00:00"/>
    <x v="11"/>
    <s v="2022"/>
    <d v="2023-07-03T00:00:00"/>
    <x v="2"/>
    <n v="38"/>
    <x v="1"/>
    <x v="0"/>
    <s v="Laptop"/>
    <s v="1 Month"/>
  </r>
  <r>
    <n v="1304"/>
    <x v="1"/>
    <x v="4"/>
    <d v="2022-06-28T00:00:00"/>
    <x v="11"/>
    <s v="2022"/>
    <d v="2023-07-03T00:00:00"/>
    <x v="3"/>
    <n v="48"/>
    <x v="1"/>
    <x v="1"/>
    <s v="Laptop"/>
    <s v="1 Month"/>
  </r>
  <r>
    <n v="1305"/>
    <x v="0"/>
    <x v="4"/>
    <d v="2022-07-01T00:00:00"/>
    <x v="3"/>
    <s v="2022"/>
    <d v="2023-07-03T00:00:00"/>
    <x v="4"/>
    <n v="49"/>
    <x v="1"/>
    <x v="0"/>
    <s v="Smartphone"/>
    <s v="1 Month"/>
  </r>
  <r>
    <n v="1306"/>
    <x v="1"/>
    <x v="1"/>
    <d v="2022-07-02T00:00:00"/>
    <x v="3"/>
    <s v="2022"/>
    <d v="2023-07-05T00:00:00"/>
    <x v="5"/>
    <n v="33"/>
    <x v="1"/>
    <x v="1"/>
    <s v="Laptop"/>
    <s v="1 Month"/>
  </r>
  <r>
    <n v="1307"/>
    <x v="0"/>
    <x v="0"/>
    <d v="2022-07-06T00:00:00"/>
    <x v="3"/>
    <s v="2022"/>
    <d v="2023-07-03T00:00:00"/>
    <x v="6"/>
    <n v="34"/>
    <x v="1"/>
    <x v="1"/>
    <s v="Tablet"/>
    <s v="1 Month"/>
  </r>
  <r>
    <n v="1308"/>
    <x v="2"/>
    <x v="1"/>
    <d v="2022-07-12T00:00:00"/>
    <x v="3"/>
    <s v="2022"/>
    <d v="2023-07-06T00:00:00"/>
    <x v="7"/>
    <n v="39"/>
    <x v="1"/>
    <x v="0"/>
    <s v="Tablet"/>
    <s v="1 Month"/>
  </r>
  <r>
    <n v="1309"/>
    <x v="2"/>
    <x v="3"/>
    <d v="2022-07-17T00:00:00"/>
    <x v="3"/>
    <s v="2022"/>
    <d v="2023-07-02T00:00:00"/>
    <x v="8"/>
    <n v="37"/>
    <x v="1"/>
    <x v="1"/>
    <s v="Tablet"/>
    <s v="1 Month"/>
  </r>
  <r>
    <n v="1310"/>
    <x v="0"/>
    <x v="1"/>
    <d v="2022-07-23T00:00:00"/>
    <x v="3"/>
    <s v="2022"/>
    <d v="2023-07-05T00:00:00"/>
    <x v="9"/>
    <n v="44"/>
    <x v="1"/>
    <x v="0"/>
    <s v="Laptop"/>
    <s v="1 Month"/>
  </r>
  <r>
    <n v="1311"/>
    <x v="1"/>
    <x v="1"/>
    <d v="2022-07-29T00:00:00"/>
    <x v="3"/>
    <s v="2022"/>
    <d v="2023-07-04T00:00:00"/>
    <x v="8"/>
    <n v="35"/>
    <x v="1"/>
    <x v="0"/>
    <s v="Tablet"/>
    <s v="1 Month"/>
  </r>
  <r>
    <n v="1312"/>
    <x v="0"/>
    <x v="4"/>
    <d v="2022-08-06T00:00:00"/>
    <x v="10"/>
    <s v="2022"/>
    <d v="2023-07-06T00:00:00"/>
    <x v="8"/>
    <n v="31"/>
    <x v="1"/>
    <x v="1"/>
    <s v="Laptop"/>
    <s v="1 Month"/>
  </r>
  <r>
    <n v="1313"/>
    <x v="2"/>
    <x v="0"/>
    <d v="2022-08-09T00:00:00"/>
    <x v="10"/>
    <s v="2022"/>
    <d v="2023-07-02T00:00:00"/>
    <x v="0"/>
    <n v="39"/>
    <x v="1"/>
    <x v="0"/>
    <s v="Smart TV"/>
    <s v="1 Month"/>
  </r>
  <r>
    <n v="1314"/>
    <x v="1"/>
    <x v="3"/>
    <d v="2022-08-14T00:00:00"/>
    <x v="10"/>
    <s v="2022"/>
    <d v="2023-07-05T00:00:00"/>
    <x v="1"/>
    <n v="38"/>
    <x v="1"/>
    <x v="0"/>
    <s v="Tablet"/>
    <s v="1 Month"/>
  </r>
  <r>
    <n v="1315"/>
    <x v="0"/>
    <x v="4"/>
    <d v="2022-08-20T00:00:00"/>
    <x v="10"/>
    <s v="2022"/>
    <d v="2023-07-03T00:00:00"/>
    <x v="0"/>
    <n v="42"/>
    <x v="1"/>
    <x v="0"/>
    <s v="Smartphone"/>
    <s v="1 Month"/>
  </r>
  <r>
    <n v="1316"/>
    <x v="1"/>
    <x v="2"/>
    <d v="2022-08-28T00:00:00"/>
    <x v="10"/>
    <s v="2022"/>
    <d v="2023-07-05T00:00:00"/>
    <x v="0"/>
    <n v="48"/>
    <x v="1"/>
    <x v="1"/>
    <s v="Tablet"/>
    <s v="1 Month"/>
  </r>
  <r>
    <n v="1317"/>
    <x v="0"/>
    <x v="4"/>
    <d v="2022-09-02T00:00:00"/>
    <x v="1"/>
    <s v="2022"/>
    <d v="2023-07-03T00:00:00"/>
    <x v="1"/>
    <n v="31"/>
    <x v="1"/>
    <x v="0"/>
    <s v="Tablet"/>
    <s v="1 Month"/>
  </r>
  <r>
    <n v="1318"/>
    <x v="2"/>
    <x v="4"/>
    <d v="2022-09-04T00:00:00"/>
    <x v="1"/>
    <s v="2022"/>
    <d v="2023-07-05T00:00:00"/>
    <x v="2"/>
    <n v="42"/>
    <x v="1"/>
    <x v="0"/>
    <s v="Smartphone"/>
    <s v="1 Month"/>
  </r>
  <r>
    <n v="1319"/>
    <x v="2"/>
    <x v="5"/>
    <d v="2022-09-06T00:00:00"/>
    <x v="1"/>
    <s v="2022"/>
    <d v="2023-07-03T00:00:00"/>
    <x v="3"/>
    <n v="35"/>
    <x v="1"/>
    <x v="0"/>
    <s v="Smartphone"/>
    <s v="1 Month"/>
  </r>
  <r>
    <n v="1320"/>
    <x v="0"/>
    <x v="0"/>
    <d v="2022-09-14T00:00:00"/>
    <x v="1"/>
    <s v="2022"/>
    <d v="2023-07-05T00:00:00"/>
    <x v="4"/>
    <n v="39"/>
    <x v="1"/>
    <x v="0"/>
    <s v="Laptop"/>
    <s v="1 Month"/>
  </r>
  <r>
    <n v="1321"/>
    <x v="1"/>
    <x v="3"/>
    <d v="2022-09-15T00:00:00"/>
    <x v="1"/>
    <s v="2022"/>
    <d v="2023-07-04T00:00:00"/>
    <x v="5"/>
    <n v="50"/>
    <x v="2"/>
    <x v="1"/>
    <s v="Tablet"/>
    <s v="1 Month"/>
  </r>
  <r>
    <n v="1322"/>
    <x v="0"/>
    <x v="4"/>
    <d v="2022-09-16T00:00:00"/>
    <x v="1"/>
    <s v="2022"/>
    <d v="2023-07-06T00:00:00"/>
    <x v="6"/>
    <n v="40"/>
    <x v="1"/>
    <x v="0"/>
    <s v="Smartphone"/>
    <s v="1 Month"/>
  </r>
  <r>
    <n v="1323"/>
    <x v="2"/>
    <x v="0"/>
    <d v="2022-09-28T00:00:00"/>
    <x v="1"/>
    <s v="2022"/>
    <d v="2023-07-02T00:00:00"/>
    <x v="7"/>
    <n v="29"/>
    <x v="0"/>
    <x v="0"/>
    <s v="Smartphone"/>
    <s v="1 Month"/>
  </r>
  <r>
    <n v="1324"/>
    <x v="1"/>
    <x v="0"/>
    <d v="2022-10-02T00:00:00"/>
    <x v="8"/>
    <s v="2022"/>
    <d v="2023-07-04T00:00:00"/>
    <x v="8"/>
    <n v="48"/>
    <x v="1"/>
    <x v="1"/>
    <s v="Smart TV"/>
    <s v="1 Month"/>
  </r>
  <r>
    <n v="1325"/>
    <x v="0"/>
    <x v="1"/>
    <d v="2022-10-03T00:00:00"/>
    <x v="8"/>
    <s v="2022"/>
    <d v="2023-07-04T00:00:00"/>
    <x v="9"/>
    <n v="34"/>
    <x v="1"/>
    <x v="0"/>
    <s v="Smartphone"/>
    <s v="1 Month"/>
  </r>
  <r>
    <n v="1326"/>
    <x v="1"/>
    <x v="0"/>
    <d v="2022-10-05T00:00:00"/>
    <x v="8"/>
    <s v="2022"/>
    <d v="2023-07-05T00:00:00"/>
    <x v="8"/>
    <n v="48"/>
    <x v="1"/>
    <x v="0"/>
    <s v="Smartphone"/>
    <s v="1 Month"/>
  </r>
  <r>
    <n v="1327"/>
    <x v="0"/>
    <x v="2"/>
    <d v="2022-10-07T00:00:00"/>
    <x v="8"/>
    <s v="2022"/>
    <d v="2023-07-02T00:00:00"/>
    <x v="8"/>
    <n v="48"/>
    <x v="1"/>
    <x v="0"/>
    <s v="Laptop"/>
    <s v="1 Month"/>
  </r>
  <r>
    <n v="1328"/>
    <x v="2"/>
    <x v="2"/>
    <d v="2022-10-09T00:00:00"/>
    <x v="8"/>
    <s v="2022"/>
    <d v="2023-07-04T00:00:00"/>
    <x v="0"/>
    <n v="35"/>
    <x v="1"/>
    <x v="1"/>
    <s v="Tablet"/>
    <s v="1 Month"/>
  </r>
  <r>
    <n v="1329"/>
    <x v="2"/>
    <x v="4"/>
    <d v="2022-10-11T00:00:00"/>
    <x v="8"/>
    <s v="2022"/>
    <d v="2023-07-04T00:00:00"/>
    <x v="1"/>
    <n v="29"/>
    <x v="0"/>
    <x v="0"/>
    <s v="Laptop"/>
    <s v="1 Month"/>
  </r>
  <r>
    <n v="1330"/>
    <x v="0"/>
    <x v="5"/>
    <d v="2022-10-13T00:00:00"/>
    <x v="8"/>
    <s v="2022"/>
    <d v="2023-07-05T00:00:00"/>
    <x v="0"/>
    <n v="47"/>
    <x v="1"/>
    <x v="1"/>
    <s v="Smart TV"/>
    <s v="1 Month"/>
  </r>
  <r>
    <n v="1331"/>
    <x v="1"/>
    <x v="2"/>
    <d v="2022-10-15T00:00:00"/>
    <x v="8"/>
    <s v="2022"/>
    <d v="2023-07-02T00:00:00"/>
    <x v="0"/>
    <n v="36"/>
    <x v="1"/>
    <x v="0"/>
    <s v="Smartphone"/>
    <s v="1 Month"/>
  </r>
  <r>
    <n v="1332"/>
    <x v="0"/>
    <x v="2"/>
    <d v="2022-10-17T00:00:00"/>
    <x v="8"/>
    <s v="2022"/>
    <d v="2023-07-04T00:00:00"/>
    <x v="1"/>
    <n v="40"/>
    <x v="1"/>
    <x v="1"/>
    <s v="Smartphone"/>
    <s v="1 Month"/>
  </r>
  <r>
    <n v="1333"/>
    <x v="2"/>
    <x v="5"/>
    <d v="2022-10-21T00:00:00"/>
    <x v="8"/>
    <s v="2022"/>
    <d v="2023-07-04T00:00:00"/>
    <x v="2"/>
    <n v="51"/>
    <x v="2"/>
    <x v="0"/>
    <s v="Tablet"/>
    <s v="1 Month"/>
  </r>
  <r>
    <n v="1334"/>
    <x v="1"/>
    <x v="2"/>
    <d v="2022-10-23T00:00:00"/>
    <x v="8"/>
    <s v="2022"/>
    <d v="2023-07-05T00:00:00"/>
    <x v="3"/>
    <n v="37"/>
    <x v="1"/>
    <x v="0"/>
    <s v="Smart TV"/>
    <s v="1 Month"/>
  </r>
  <r>
    <n v="1335"/>
    <x v="0"/>
    <x v="2"/>
    <d v="2022-10-24T00:00:00"/>
    <x v="8"/>
    <s v="2022"/>
    <d v="2023-07-06T00:00:00"/>
    <x v="4"/>
    <n v="36"/>
    <x v="1"/>
    <x v="0"/>
    <s v="Tablet"/>
    <s v="1 Month"/>
  </r>
  <r>
    <n v="1336"/>
    <x v="1"/>
    <x v="2"/>
    <d v="2022-10-28T00:00:00"/>
    <x v="8"/>
    <s v="2022"/>
    <d v="2023-07-04T00:00:00"/>
    <x v="5"/>
    <n v="45"/>
    <x v="1"/>
    <x v="0"/>
    <s v="Tablet"/>
    <s v="1 Month"/>
  </r>
  <r>
    <n v="1337"/>
    <x v="0"/>
    <x v="4"/>
    <d v="2022-10-31T00:00:00"/>
    <x v="8"/>
    <s v="2022"/>
    <d v="2023-07-04T00:00:00"/>
    <x v="6"/>
    <n v="31"/>
    <x v="1"/>
    <x v="1"/>
    <s v="Tablet"/>
    <s v="1 Month"/>
  </r>
  <r>
    <n v="1338"/>
    <x v="2"/>
    <x v="5"/>
    <d v="2022-11-03T00:00:00"/>
    <x v="9"/>
    <s v="2022"/>
    <d v="2023-07-04T00:00:00"/>
    <x v="7"/>
    <n v="45"/>
    <x v="1"/>
    <x v="1"/>
    <s v="Laptop"/>
    <s v="1 Month"/>
  </r>
  <r>
    <n v="1339"/>
    <x v="2"/>
    <x v="4"/>
    <d v="2022-11-04T00:00:00"/>
    <x v="9"/>
    <s v="2022"/>
    <d v="2023-07-05T00:00:00"/>
    <x v="8"/>
    <n v="30"/>
    <x v="1"/>
    <x v="0"/>
    <s v="Laptop"/>
    <s v="1 Month"/>
  </r>
  <r>
    <n v="1340"/>
    <x v="0"/>
    <x v="5"/>
    <d v="2022-11-05T00:00:00"/>
    <x v="9"/>
    <s v="2022"/>
    <d v="2023-07-06T00:00:00"/>
    <x v="9"/>
    <n v="40"/>
    <x v="1"/>
    <x v="1"/>
    <s v="Smartphone"/>
    <s v="1 Month"/>
  </r>
  <r>
    <n v="1341"/>
    <x v="1"/>
    <x v="5"/>
    <d v="2022-11-06T00:00:00"/>
    <x v="9"/>
    <s v="2022"/>
    <d v="2023-07-04T00:00:00"/>
    <x v="8"/>
    <n v="44"/>
    <x v="1"/>
    <x v="1"/>
    <s v="Smart TV"/>
    <s v="1 Month"/>
  </r>
  <r>
    <n v="1342"/>
    <x v="0"/>
    <x v="2"/>
    <d v="2022-11-01T00:00:00"/>
    <x v="9"/>
    <s v="2022"/>
    <d v="2023-07-05T00:00:00"/>
    <x v="8"/>
    <n v="36"/>
    <x v="1"/>
    <x v="1"/>
    <s v="Laptop"/>
    <s v="1 Month"/>
  </r>
  <r>
    <n v="1343"/>
    <x v="2"/>
    <x v="0"/>
    <d v="2022-11-01T00:00:00"/>
    <x v="9"/>
    <s v="2022"/>
    <d v="2023-07-05T00:00:00"/>
    <x v="0"/>
    <n v="36"/>
    <x v="1"/>
    <x v="0"/>
    <s v="Tablet"/>
    <s v="1 Month"/>
  </r>
  <r>
    <n v="1344"/>
    <x v="1"/>
    <x v="4"/>
    <d v="2022-10-29T00:00:00"/>
    <x v="8"/>
    <s v="2022"/>
    <d v="2023-07-05T00:00:00"/>
    <x v="1"/>
    <n v="32"/>
    <x v="1"/>
    <x v="1"/>
    <s v="Smartphone"/>
    <s v="1 Month"/>
  </r>
  <r>
    <n v="1345"/>
    <x v="0"/>
    <x v="0"/>
    <d v="2022-10-27T00:00:00"/>
    <x v="8"/>
    <s v="2022"/>
    <d v="2023-07-03T00:00:00"/>
    <x v="0"/>
    <n v="46"/>
    <x v="1"/>
    <x v="0"/>
    <s v="Smart TV"/>
    <s v="1 Month"/>
  </r>
  <r>
    <n v="1346"/>
    <x v="0"/>
    <x v="2"/>
    <d v="2022-10-16T00:00:00"/>
    <x v="8"/>
    <s v="2022"/>
    <d v="2023-07-04T00:00:00"/>
    <x v="0"/>
    <n v="39"/>
    <x v="1"/>
    <x v="1"/>
    <s v="Smart TV"/>
    <s v="1 Month"/>
  </r>
  <r>
    <n v="1347"/>
    <x v="0"/>
    <x v="3"/>
    <d v="2022-10-14T00:00:00"/>
    <x v="8"/>
    <s v="2022"/>
    <d v="2023-07-04T00:00:00"/>
    <x v="1"/>
    <n v="30"/>
    <x v="1"/>
    <x v="0"/>
    <s v="Smart TV"/>
    <s v="1 Month"/>
  </r>
  <r>
    <n v="1348"/>
    <x v="2"/>
    <x v="3"/>
    <d v="2022-09-14T00:00:00"/>
    <x v="1"/>
    <s v="2022"/>
    <d v="2023-07-05T00:00:00"/>
    <x v="2"/>
    <n v="34"/>
    <x v="1"/>
    <x v="0"/>
    <s v="Laptop"/>
    <s v="1 Month"/>
  </r>
  <r>
    <n v="1349"/>
    <x v="1"/>
    <x v="5"/>
    <d v="2022-09-03T00:00:00"/>
    <x v="1"/>
    <s v="2022"/>
    <d v="2023-07-03T00:00:00"/>
    <x v="3"/>
    <n v="28"/>
    <x v="0"/>
    <x v="0"/>
    <s v="Laptop"/>
    <s v="1 Month"/>
  </r>
  <r>
    <n v="1350"/>
    <x v="0"/>
    <x v="3"/>
    <d v="2022-08-27T00:00:00"/>
    <x v="10"/>
    <s v="2022"/>
    <d v="2023-07-04T00:00:00"/>
    <x v="4"/>
    <n v="39"/>
    <x v="1"/>
    <x v="1"/>
    <s v="Smartphone"/>
    <s v="1 Month"/>
  </r>
  <r>
    <n v="1351"/>
    <x v="0"/>
    <x v="2"/>
    <d v="2022-08-27T00:00:00"/>
    <x v="10"/>
    <s v="2022"/>
    <d v="2023-07-05T00:00:00"/>
    <x v="5"/>
    <n v="34"/>
    <x v="1"/>
    <x v="1"/>
    <s v="Laptop"/>
    <s v="1 Month"/>
  </r>
  <r>
    <n v="1352"/>
    <x v="1"/>
    <x v="3"/>
    <d v="2022-08-21T00:00:00"/>
    <x v="10"/>
    <s v="2022"/>
    <d v="2023-07-05T00:00:00"/>
    <x v="6"/>
    <n v="42"/>
    <x v="1"/>
    <x v="0"/>
    <s v="Laptop"/>
    <s v="1 Month"/>
  </r>
  <r>
    <n v="1353"/>
    <x v="2"/>
    <x v="3"/>
    <d v="2022-08-13T00:00:00"/>
    <x v="10"/>
    <s v="2022"/>
    <d v="2023-07-02T00:00:00"/>
    <x v="7"/>
    <n v="29"/>
    <x v="0"/>
    <x v="1"/>
    <s v="Tablet"/>
    <s v="1 Month"/>
  </r>
  <r>
    <n v="1354"/>
    <x v="2"/>
    <x v="3"/>
    <d v="2022-08-12T00:00:00"/>
    <x v="10"/>
    <s v="2022"/>
    <d v="2023-07-04T00:00:00"/>
    <x v="8"/>
    <n v="29"/>
    <x v="0"/>
    <x v="0"/>
    <s v="Tablet"/>
    <s v="1 Month"/>
  </r>
  <r>
    <n v="1355"/>
    <x v="0"/>
    <x v="2"/>
    <d v="2022-07-24T00:00:00"/>
    <x v="3"/>
    <s v="2022"/>
    <d v="2023-07-04T00:00:00"/>
    <x v="9"/>
    <n v="30"/>
    <x v="1"/>
    <x v="0"/>
    <s v="Tablet"/>
    <s v="1 Month"/>
  </r>
  <r>
    <n v="1356"/>
    <x v="1"/>
    <x v="4"/>
    <d v="2022-07-24T00:00:00"/>
    <x v="3"/>
    <s v="2022"/>
    <d v="2023-07-04T00:00:00"/>
    <x v="8"/>
    <n v="51"/>
    <x v="2"/>
    <x v="0"/>
    <s v="Smartphone"/>
    <s v="1 Month"/>
  </r>
  <r>
    <n v="1357"/>
    <x v="2"/>
    <x v="4"/>
    <d v="2022-07-12T00:00:00"/>
    <x v="3"/>
    <s v="2022"/>
    <d v="2023-07-02T00:00:00"/>
    <x v="8"/>
    <n v="51"/>
    <x v="2"/>
    <x v="0"/>
    <s v="Smart TV"/>
    <s v="1 Month"/>
  </r>
  <r>
    <n v="1358"/>
    <x v="0"/>
    <x v="3"/>
    <d v="2022-07-09T00:00:00"/>
    <x v="3"/>
    <s v="2022"/>
    <d v="2023-07-04T00:00:00"/>
    <x v="0"/>
    <n v="44"/>
    <x v="1"/>
    <x v="0"/>
    <s v="Tablet"/>
    <s v="1 Month"/>
  </r>
  <r>
    <n v="1359"/>
    <x v="2"/>
    <x v="3"/>
    <d v="2022-07-09T00:00:00"/>
    <x v="3"/>
    <s v="2022"/>
    <d v="2023-07-05T00:00:00"/>
    <x v="1"/>
    <n v="35"/>
    <x v="1"/>
    <x v="0"/>
    <s v="Laptop"/>
    <s v="1 Month"/>
  </r>
  <r>
    <n v="1360"/>
    <x v="1"/>
    <x v="0"/>
    <d v="2022-07-10T00:00:00"/>
    <x v="3"/>
    <s v="2022"/>
    <d v="2023-07-04T00:00:00"/>
    <x v="0"/>
    <n v="39"/>
    <x v="1"/>
    <x v="0"/>
    <s v="Smart TV"/>
    <s v="1 Month"/>
  </r>
  <r>
    <n v="1361"/>
    <x v="0"/>
    <x v="2"/>
    <d v="2022-07-02T00:00:00"/>
    <x v="3"/>
    <s v="2022"/>
    <d v="2023-07-02T00:00:00"/>
    <x v="0"/>
    <n v="41"/>
    <x v="1"/>
    <x v="1"/>
    <s v="Laptop"/>
    <s v="1 Month"/>
  </r>
  <r>
    <n v="1362"/>
    <x v="1"/>
    <x v="3"/>
    <d v="2022-07-02T00:00:00"/>
    <x v="3"/>
    <s v="2022"/>
    <d v="2023-07-04T00:00:00"/>
    <x v="1"/>
    <n v="44"/>
    <x v="1"/>
    <x v="1"/>
    <s v="Laptop"/>
    <s v="1 Month"/>
  </r>
  <r>
    <n v="1363"/>
    <x v="2"/>
    <x v="4"/>
    <d v="2022-07-01T00:00:00"/>
    <x v="3"/>
    <s v="2022"/>
    <d v="2023-07-05T00:00:00"/>
    <x v="2"/>
    <n v="29"/>
    <x v="0"/>
    <x v="0"/>
    <s v="Laptop"/>
    <s v="1 Month"/>
  </r>
  <r>
    <n v="1364"/>
    <x v="0"/>
    <x v="5"/>
    <d v="2022-07-01T00:00:00"/>
    <x v="3"/>
    <s v="2022"/>
    <d v="2023-07-04T00:00:00"/>
    <x v="3"/>
    <n v="47"/>
    <x v="1"/>
    <x v="0"/>
    <s v="Tablet"/>
    <s v="1 Month"/>
  </r>
  <r>
    <n v="1365"/>
    <x v="2"/>
    <x v="0"/>
    <d v="2022-06-30T00:00:00"/>
    <x v="11"/>
    <s v="2022"/>
    <d v="2023-07-02T00:00:00"/>
    <x v="4"/>
    <n v="28"/>
    <x v="0"/>
    <x v="1"/>
    <s v="Smartphone"/>
    <s v="1 Month"/>
  </r>
  <r>
    <n v="1366"/>
    <x v="1"/>
    <x v="1"/>
    <d v="2022-06-29T00:00:00"/>
    <x v="11"/>
    <s v="2022"/>
    <d v="2023-07-04T00:00:00"/>
    <x v="5"/>
    <n v="45"/>
    <x v="1"/>
    <x v="0"/>
    <s v="Laptop"/>
    <s v="1 Month"/>
  </r>
  <r>
    <n v="1367"/>
    <x v="0"/>
    <x v="4"/>
    <d v="2022-06-26T00:00:00"/>
    <x v="11"/>
    <s v="2022"/>
    <d v="2023-07-04T00:00:00"/>
    <x v="6"/>
    <n v="28"/>
    <x v="0"/>
    <x v="1"/>
    <s v="Smartphone"/>
    <s v="1 Month"/>
  </r>
  <r>
    <n v="1368"/>
    <x v="2"/>
    <x v="5"/>
    <d v="2022-06-27T00:00:00"/>
    <x v="11"/>
    <s v="2022"/>
    <d v="2023-07-03T00:00:00"/>
    <x v="7"/>
    <n v="31"/>
    <x v="1"/>
    <x v="1"/>
    <s v="Laptop"/>
    <s v="1 Month"/>
  </r>
  <r>
    <n v="1369"/>
    <x v="1"/>
    <x v="3"/>
    <d v="2022-06-25T00:00:00"/>
    <x v="11"/>
    <s v="2022"/>
    <d v="2023-07-03T00:00:00"/>
    <x v="8"/>
    <n v="47"/>
    <x v="1"/>
    <x v="1"/>
    <s v="Laptop"/>
    <s v="1 Month"/>
  </r>
  <r>
    <n v="1370"/>
    <x v="0"/>
    <x v="3"/>
    <d v="2022-06-23T00:00:00"/>
    <x v="11"/>
    <s v="2022"/>
    <d v="2023-07-04T00:00:00"/>
    <x v="9"/>
    <n v="42"/>
    <x v="1"/>
    <x v="1"/>
    <s v="Tablet"/>
    <s v="1 Month"/>
  </r>
  <r>
    <n v="1371"/>
    <x v="1"/>
    <x v="5"/>
    <d v="2022-06-24T00:00:00"/>
    <x v="11"/>
    <s v="2022"/>
    <d v="2023-07-04T00:00:00"/>
    <x v="8"/>
    <n v="34"/>
    <x v="1"/>
    <x v="1"/>
    <s v="Laptop"/>
    <s v="1 Month"/>
  </r>
  <r>
    <n v="1372"/>
    <x v="0"/>
    <x v="2"/>
    <d v="2022-06-25T00:00:00"/>
    <x v="11"/>
    <s v="2022"/>
    <d v="2023-07-05T00:00:00"/>
    <x v="8"/>
    <n v="40"/>
    <x v="1"/>
    <x v="1"/>
    <s v="Laptop"/>
    <s v="1 Month"/>
  </r>
  <r>
    <n v="1373"/>
    <x v="2"/>
    <x v="3"/>
    <d v="2022-06-26T00:00:00"/>
    <x v="11"/>
    <s v="2022"/>
    <d v="2023-07-04T00:00:00"/>
    <x v="0"/>
    <n v="42"/>
    <x v="1"/>
    <x v="1"/>
    <s v="Laptop"/>
    <s v="1 Month"/>
  </r>
  <r>
    <n v="1374"/>
    <x v="2"/>
    <x v="5"/>
    <d v="2022-06-27T00:00:00"/>
    <x v="11"/>
    <s v="2022"/>
    <d v="2023-07-07T00:00:00"/>
    <x v="1"/>
    <n v="33"/>
    <x v="1"/>
    <x v="0"/>
    <s v="Smart TV"/>
    <s v="1 Month"/>
  </r>
  <r>
    <n v="1375"/>
    <x v="0"/>
    <x v="2"/>
    <d v="2022-06-30T00:00:00"/>
    <x v="11"/>
    <s v="2022"/>
    <d v="2023-07-03T00:00:00"/>
    <x v="0"/>
    <n v="30"/>
    <x v="1"/>
    <x v="0"/>
    <s v="Laptop"/>
    <s v="1 Month"/>
  </r>
  <r>
    <n v="1376"/>
    <x v="1"/>
    <x v="5"/>
    <d v="2022-07-03T00:00:00"/>
    <x v="3"/>
    <s v="2022"/>
    <d v="2023-07-05T00:00:00"/>
    <x v="0"/>
    <n v="29"/>
    <x v="0"/>
    <x v="0"/>
    <s v="Tablet"/>
    <s v="1 Month"/>
  </r>
  <r>
    <n v="1377"/>
    <x v="0"/>
    <x v="3"/>
    <d v="2022-07-09T00:00:00"/>
    <x v="3"/>
    <s v="2022"/>
    <d v="2023-07-04T00:00:00"/>
    <x v="1"/>
    <n v="31"/>
    <x v="1"/>
    <x v="0"/>
    <s v="Smart TV"/>
    <s v="1 Month"/>
  </r>
  <r>
    <n v="1378"/>
    <x v="2"/>
    <x v="5"/>
    <d v="2022-07-17T00:00:00"/>
    <x v="3"/>
    <s v="2022"/>
    <d v="2023-07-06T00:00:00"/>
    <x v="2"/>
    <n v="46"/>
    <x v="1"/>
    <x v="1"/>
    <s v="Smart TV"/>
    <s v="1 Month"/>
  </r>
  <r>
    <n v="1379"/>
    <x v="1"/>
    <x v="4"/>
    <d v="2022-07-22T00:00:00"/>
    <x v="3"/>
    <s v="2022"/>
    <d v="2023-07-03T00:00:00"/>
    <x v="3"/>
    <n v="46"/>
    <x v="1"/>
    <x v="1"/>
    <s v="Smartphone"/>
    <s v="1 Month"/>
  </r>
  <r>
    <n v="1380"/>
    <x v="0"/>
    <x v="4"/>
    <d v="2022-07-28T00:00:00"/>
    <x v="3"/>
    <s v="2022"/>
    <d v="2023-07-05T00:00:00"/>
    <x v="4"/>
    <n v="47"/>
    <x v="1"/>
    <x v="0"/>
    <s v="Laptop"/>
    <s v="1 Month"/>
  </r>
  <r>
    <n v="1381"/>
    <x v="1"/>
    <x v="2"/>
    <d v="2022-08-04T00:00:00"/>
    <x v="10"/>
    <s v="2022"/>
    <d v="2023-07-04T00:00:00"/>
    <x v="5"/>
    <n v="48"/>
    <x v="1"/>
    <x v="1"/>
    <s v="Smart TV"/>
    <s v="1 Month"/>
  </r>
  <r>
    <n v="1382"/>
    <x v="0"/>
    <x v="3"/>
    <d v="2022-08-08T00:00:00"/>
    <x v="10"/>
    <s v="2022"/>
    <d v="2023-07-06T00:00:00"/>
    <x v="6"/>
    <n v="32"/>
    <x v="1"/>
    <x v="1"/>
    <s v="Smart TV"/>
    <s v="1 Month"/>
  </r>
  <r>
    <n v="1383"/>
    <x v="2"/>
    <x v="3"/>
    <d v="2022-08-13T00:00:00"/>
    <x v="10"/>
    <s v="2022"/>
    <d v="2023-07-04T00:00:00"/>
    <x v="7"/>
    <n v="51"/>
    <x v="2"/>
    <x v="1"/>
    <s v="Tablet"/>
    <s v="1 Month"/>
  </r>
  <r>
    <n v="1384"/>
    <x v="2"/>
    <x v="3"/>
    <d v="2022-08-17T00:00:00"/>
    <x v="10"/>
    <s v="2022"/>
    <d v="2023-07-05T00:00:00"/>
    <x v="8"/>
    <n v="33"/>
    <x v="1"/>
    <x v="0"/>
    <s v="Smart TV"/>
    <s v="1 Month"/>
  </r>
  <r>
    <n v="1385"/>
    <x v="0"/>
    <x v="1"/>
    <d v="2022-08-20T00:00:00"/>
    <x v="10"/>
    <s v="2022"/>
    <d v="2023-07-04T00:00:00"/>
    <x v="9"/>
    <n v="43"/>
    <x v="1"/>
    <x v="0"/>
    <s v="Smartphone"/>
    <s v="1 Month"/>
  </r>
  <r>
    <n v="1386"/>
    <x v="1"/>
    <x v="5"/>
    <d v="2022-08-28T00:00:00"/>
    <x v="10"/>
    <s v="2022"/>
    <d v="2023-07-06T00:00:00"/>
    <x v="8"/>
    <n v="43"/>
    <x v="1"/>
    <x v="1"/>
    <s v="Smart TV"/>
    <s v="1 Month"/>
  </r>
  <r>
    <n v="1387"/>
    <x v="0"/>
    <x v="3"/>
    <d v="2022-08-29T00:00:00"/>
    <x v="10"/>
    <s v="2022"/>
    <d v="2023-07-04T00:00:00"/>
    <x v="8"/>
    <n v="42"/>
    <x v="1"/>
    <x v="0"/>
    <s v="Smart TV"/>
    <s v="1 Month"/>
  </r>
  <r>
    <n v="1388"/>
    <x v="2"/>
    <x v="1"/>
    <d v="2022-09-03T00:00:00"/>
    <x v="1"/>
    <s v="2022"/>
    <d v="2023-07-05T00:00:00"/>
    <x v="0"/>
    <n v="30"/>
    <x v="1"/>
    <x v="0"/>
    <s v="Smartphone"/>
    <s v="1 Month"/>
  </r>
  <r>
    <n v="1389"/>
    <x v="1"/>
    <x v="3"/>
    <d v="2022-09-10T00:00:00"/>
    <x v="1"/>
    <s v="2022"/>
    <d v="2023-07-03T00:00:00"/>
    <x v="1"/>
    <n v="50"/>
    <x v="2"/>
    <x v="0"/>
    <s v="Smartphone"/>
    <s v="1 Month"/>
  </r>
  <r>
    <n v="1390"/>
    <x v="0"/>
    <x v="4"/>
    <d v="2022-09-13T00:00:00"/>
    <x v="1"/>
    <s v="2022"/>
    <d v="2023-07-05T00:00:00"/>
    <x v="0"/>
    <n v="51"/>
    <x v="2"/>
    <x v="1"/>
    <s v="Laptop"/>
    <s v="1 Month"/>
  </r>
  <r>
    <n v="1391"/>
    <x v="1"/>
    <x v="5"/>
    <d v="2022-09-15T00:00:00"/>
    <x v="1"/>
    <s v="2022"/>
    <d v="2023-07-04T00:00:00"/>
    <x v="0"/>
    <n v="36"/>
    <x v="1"/>
    <x v="1"/>
    <s v="Tablet"/>
    <s v="1 Month"/>
  </r>
  <r>
    <n v="1392"/>
    <x v="0"/>
    <x v="3"/>
    <d v="2022-09-25T00:00:00"/>
    <x v="1"/>
    <s v="2022"/>
    <d v="2023-07-06T00:00:00"/>
    <x v="1"/>
    <n v="41"/>
    <x v="1"/>
    <x v="1"/>
    <s v="Tablet"/>
    <s v="1 Month"/>
  </r>
  <r>
    <n v="1393"/>
    <x v="2"/>
    <x v="0"/>
    <d v="2022-10-01T00:00:00"/>
    <x v="8"/>
    <s v="2022"/>
    <d v="2023-07-03T00:00:00"/>
    <x v="2"/>
    <n v="37"/>
    <x v="1"/>
    <x v="0"/>
    <s v="Smart TV"/>
    <s v="1 Month"/>
  </r>
  <r>
    <n v="1394"/>
    <x v="2"/>
    <x v="4"/>
    <d v="2022-10-02T00:00:00"/>
    <x v="8"/>
    <s v="2022"/>
    <d v="2023-07-04T00:00:00"/>
    <x v="3"/>
    <n v="30"/>
    <x v="1"/>
    <x v="1"/>
    <s v="Tablet"/>
    <s v="1 Month"/>
  </r>
  <r>
    <n v="1395"/>
    <x v="0"/>
    <x v="4"/>
    <d v="2022-10-05T00:00:00"/>
    <x v="8"/>
    <s v="2022"/>
    <d v="2023-07-04T00:00:00"/>
    <x v="4"/>
    <n v="50"/>
    <x v="2"/>
    <x v="1"/>
    <s v="Tablet"/>
    <s v="1 Month"/>
  </r>
  <r>
    <n v="1396"/>
    <x v="1"/>
    <x v="5"/>
    <d v="2022-10-06T00:00:00"/>
    <x v="8"/>
    <s v="2022"/>
    <d v="2023-07-05T00:00:00"/>
    <x v="5"/>
    <n v="41"/>
    <x v="1"/>
    <x v="1"/>
    <s v="Smart TV"/>
    <s v="1 Month"/>
  </r>
  <r>
    <n v="1397"/>
    <x v="0"/>
    <x v="5"/>
    <d v="2022-10-07T00:00:00"/>
    <x v="8"/>
    <s v="2022"/>
    <d v="2023-07-03T00:00:00"/>
    <x v="6"/>
    <n v="29"/>
    <x v="0"/>
    <x v="1"/>
    <s v="Laptop"/>
    <s v="1 Month"/>
  </r>
  <r>
    <n v="1398"/>
    <x v="2"/>
    <x v="2"/>
    <d v="2022-10-10T00:00:00"/>
    <x v="8"/>
    <s v="2022"/>
    <d v="2023-07-04T00:00:00"/>
    <x v="7"/>
    <n v="43"/>
    <x v="1"/>
    <x v="0"/>
    <s v="Smart TV"/>
    <s v="1 Month"/>
  </r>
  <r>
    <n v="1399"/>
    <x v="1"/>
    <x v="2"/>
    <d v="2022-10-12T00:00:00"/>
    <x v="8"/>
    <s v="2022"/>
    <d v="2023-07-04T00:00:00"/>
    <x v="8"/>
    <n v="31"/>
    <x v="1"/>
    <x v="1"/>
    <s v="Smart TV"/>
    <s v="1 Month"/>
  </r>
  <r>
    <n v="1400"/>
    <x v="0"/>
    <x v="5"/>
    <d v="2022-10-15T00:00:00"/>
    <x v="8"/>
    <s v="2022"/>
    <d v="2023-07-06T00:00:00"/>
    <x v="9"/>
    <n v="40"/>
    <x v="1"/>
    <x v="0"/>
    <s v="Laptop"/>
    <s v="1 Month"/>
  </r>
  <r>
    <n v="1401"/>
    <x v="1"/>
    <x v="2"/>
    <d v="2022-10-17T00:00:00"/>
    <x v="8"/>
    <s v="2022"/>
    <d v="2023-07-05T00:00:00"/>
    <x v="8"/>
    <n v="35"/>
    <x v="1"/>
    <x v="1"/>
    <s v="Smart TV"/>
    <s v="1 Month"/>
  </r>
  <r>
    <n v="1402"/>
    <x v="0"/>
    <x v="3"/>
    <d v="2022-10-21T00:00:00"/>
    <x v="8"/>
    <s v="2022"/>
    <d v="2023-07-04T00:00:00"/>
    <x v="8"/>
    <n v="39"/>
    <x v="1"/>
    <x v="1"/>
    <s v="Laptop"/>
    <s v="1 Month"/>
  </r>
  <r>
    <n v="1403"/>
    <x v="2"/>
    <x v="5"/>
    <d v="2022-10-23T00:00:00"/>
    <x v="8"/>
    <s v="2022"/>
    <d v="2023-07-05T00:00:00"/>
    <x v="0"/>
    <n v="48"/>
    <x v="1"/>
    <x v="0"/>
    <s v="Laptop"/>
    <s v="1 Month"/>
  </r>
  <r>
    <n v="1404"/>
    <x v="2"/>
    <x v="5"/>
    <d v="2022-10-24T00:00:00"/>
    <x v="8"/>
    <s v="2022"/>
    <d v="2023-07-05T00:00:00"/>
    <x v="1"/>
    <n v="42"/>
    <x v="1"/>
    <x v="1"/>
    <s v="Tablet"/>
    <s v="1 Month"/>
  </r>
  <r>
    <n v="1405"/>
    <x v="0"/>
    <x v="4"/>
    <d v="2022-10-27T00:00:00"/>
    <x v="8"/>
    <s v="2022"/>
    <d v="2023-07-06T00:00:00"/>
    <x v="0"/>
    <n v="48"/>
    <x v="1"/>
    <x v="1"/>
    <s v="Smart TV"/>
    <s v="1 Month"/>
  </r>
  <r>
    <n v="1406"/>
    <x v="1"/>
    <x v="0"/>
    <d v="2022-10-30T00:00:00"/>
    <x v="8"/>
    <s v="2022"/>
    <d v="2023-07-07T00:00:00"/>
    <x v="0"/>
    <n v="33"/>
    <x v="1"/>
    <x v="1"/>
    <s v="Smart TV"/>
    <s v="1 Month"/>
  </r>
  <r>
    <n v="1407"/>
    <x v="0"/>
    <x v="5"/>
    <d v="2022-10-31T00:00:00"/>
    <x v="8"/>
    <s v="2022"/>
    <d v="2023-07-04T00:00:00"/>
    <x v="1"/>
    <n v="45"/>
    <x v="1"/>
    <x v="1"/>
    <s v="Smart TV"/>
    <s v="1 Month"/>
  </r>
  <r>
    <n v="1408"/>
    <x v="2"/>
    <x v="5"/>
    <d v="2022-11-03T00:00:00"/>
    <x v="9"/>
    <s v="2022"/>
    <d v="2023-07-04T00:00:00"/>
    <x v="2"/>
    <n v="40"/>
    <x v="1"/>
    <x v="1"/>
    <s v="Smart TV"/>
    <s v="1 Month"/>
  </r>
  <r>
    <n v="1409"/>
    <x v="1"/>
    <x v="1"/>
    <d v="2022-11-05T00:00:00"/>
    <x v="9"/>
    <s v="2022"/>
    <d v="2023-07-06T00:00:00"/>
    <x v="3"/>
    <n v="38"/>
    <x v="1"/>
    <x v="0"/>
    <s v="Tablet"/>
    <s v="1 Month"/>
  </r>
  <r>
    <n v="1410"/>
    <x v="0"/>
    <x v="5"/>
    <d v="2022-11-06T00:00:00"/>
    <x v="9"/>
    <s v="2022"/>
    <d v="2023-07-06T00:00:00"/>
    <x v="4"/>
    <n v="31"/>
    <x v="1"/>
    <x v="1"/>
    <s v="Tablet"/>
    <s v="1 Month"/>
  </r>
  <r>
    <n v="1411"/>
    <x v="1"/>
    <x v="5"/>
    <d v="2022-11-01T00:00:00"/>
    <x v="9"/>
    <s v="2022"/>
    <d v="2023-07-04T00:00:00"/>
    <x v="5"/>
    <n v="33"/>
    <x v="1"/>
    <x v="1"/>
    <s v="Smart TV"/>
    <s v="1 Month"/>
  </r>
  <r>
    <n v="1412"/>
    <x v="0"/>
    <x v="1"/>
    <d v="2022-11-02T00:00:00"/>
    <x v="9"/>
    <s v="2022"/>
    <d v="2023-07-05T00:00:00"/>
    <x v="6"/>
    <n v="27"/>
    <x v="0"/>
    <x v="0"/>
    <s v="Laptop"/>
    <s v="1 Month"/>
  </r>
  <r>
    <n v="1413"/>
    <x v="2"/>
    <x v="3"/>
    <d v="2022-11-02T00:00:00"/>
    <x v="9"/>
    <s v="2022"/>
    <d v="2023-07-05T00:00:00"/>
    <x v="7"/>
    <n v="47"/>
    <x v="1"/>
    <x v="0"/>
    <s v="Smartphone"/>
    <s v="1 Month"/>
  </r>
  <r>
    <n v="1414"/>
    <x v="2"/>
    <x v="1"/>
    <d v="2022-11-01T00:00:00"/>
    <x v="9"/>
    <s v="2022"/>
    <d v="2023-07-06T00:00:00"/>
    <x v="8"/>
    <n v="41"/>
    <x v="1"/>
    <x v="0"/>
    <s v="Tablet"/>
    <s v="1 Month"/>
  </r>
  <r>
    <n v="1415"/>
    <x v="0"/>
    <x v="4"/>
    <d v="2022-10-17T00:00:00"/>
    <x v="8"/>
    <s v="2022"/>
    <d v="2023-07-03T00:00:00"/>
    <x v="9"/>
    <n v="32"/>
    <x v="1"/>
    <x v="1"/>
    <s v="Smart TV"/>
    <s v="1 Month"/>
  </r>
  <r>
    <n v="1416"/>
    <x v="1"/>
    <x v="4"/>
    <d v="2022-10-18T00:00:00"/>
    <x v="8"/>
    <s v="2022"/>
    <d v="2023-07-05T00:00:00"/>
    <x v="8"/>
    <n v="31"/>
    <x v="1"/>
    <x v="0"/>
    <s v="Smart TV"/>
    <s v="1 Month"/>
  </r>
  <r>
    <n v="1417"/>
    <x v="0"/>
    <x v="3"/>
    <d v="2022-09-28T00:00:00"/>
    <x v="1"/>
    <s v="2022"/>
    <d v="2023-07-05T00:00:00"/>
    <x v="8"/>
    <n v="43"/>
    <x v="1"/>
    <x v="1"/>
    <s v="Tablet"/>
    <s v="1 Month"/>
  </r>
  <r>
    <n v="1418"/>
    <x v="2"/>
    <x v="1"/>
    <d v="2022-09-23T00:00:00"/>
    <x v="1"/>
    <s v="2022"/>
    <d v="2023-07-05T00:00:00"/>
    <x v="0"/>
    <n v="42"/>
    <x v="1"/>
    <x v="1"/>
    <s v="Smart TV"/>
    <s v="1 Month"/>
  </r>
  <r>
    <n v="1419"/>
    <x v="1"/>
    <x v="1"/>
    <d v="2022-09-22T00:00:00"/>
    <x v="1"/>
    <s v="2022"/>
    <d v="2023-07-03T00:00:00"/>
    <x v="1"/>
    <n v="46"/>
    <x v="1"/>
    <x v="0"/>
    <s v="Smartphone"/>
    <s v="1 Month"/>
  </r>
  <r>
    <n v="1420"/>
    <x v="0"/>
    <x v="2"/>
    <d v="2022-08-31T00:00:00"/>
    <x v="10"/>
    <s v="2022"/>
    <d v="2023-07-04T00:00:00"/>
    <x v="0"/>
    <n v="27"/>
    <x v="0"/>
    <x v="1"/>
    <s v="Smartphone"/>
    <s v="1 Month"/>
  </r>
  <r>
    <n v="1421"/>
    <x v="0"/>
    <x v="1"/>
    <d v="2022-08-28T00:00:00"/>
    <x v="10"/>
    <s v="2022"/>
    <d v="2023-07-05T00:00:00"/>
    <x v="0"/>
    <n v="48"/>
    <x v="1"/>
    <x v="1"/>
    <s v="Smart TV"/>
    <s v="1 Month"/>
  </r>
  <r>
    <n v="1422"/>
    <x v="0"/>
    <x v="1"/>
    <d v="2022-08-27T00:00:00"/>
    <x v="10"/>
    <s v="2022"/>
    <d v="2023-07-05T00:00:00"/>
    <x v="1"/>
    <n v="49"/>
    <x v="1"/>
    <x v="0"/>
    <s v="Laptop"/>
    <s v="1 Month"/>
  </r>
  <r>
    <n v="1423"/>
    <x v="2"/>
    <x v="2"/>
    <d v="2022-08-17T00:00:00"/>
    <x v="10"/>
    <s v="2022"/>
    <d v="2023-07-03T00:00:00"/>
    <x v="2"/>
    <n v="43"/>
    <x v="1"/>
    <x v="0"/>
    <s v="Smart TV"/>
    <s v="1 Month"/>
  </r>
  <r>
    <n v="1424"/>
    <x v="1"/>
    <x v="5"/>
    <d v="2022-08-09T00:00:00"/>
    <x v="10"/>
    <s v="2022"/>
    <d v="2023-07-04T00:00:00"/>
    <x v="3"/>
    <n v="38"/>
    <x v="1"/>
    <x v="0"/>
    <s v="Laptop"/>
    <s v="1 Month"/>
  </r>
  <r>
    <n v="1425"/>
    <x v="0"/>
    <x v="3"/>
    <d v="2022-07-24T00:00:00"/>
    <x v="3"/>
    <s v="2022"/>
    <d v="2023-07-05T00:00:00"/>
    <x v="4"/>
    <n v="37"/>
    <x v="1"/>
    <x v="0"/>
    <s v="Smartphone"/>
    <s v="1 Month"/>
  </r>
  <r>
    <n v="1426"/>
    <x v="0"/>
    <x v="2"/>
    <d v="2022-07-16T00:00:00"/>
    <x v="3"/>
    <s v="2022"/>
    <d v="2023-07-04T00:00:00"/>
    <x v="5"/>
    <n v="39"/>
    <x v="1"/>
    <x v="1"/>
    <s v="Smart TV"/>
    <s v="1 Month"/>
  </r>
  <r>
    <n v="1427"/>
    <x v="1"/>
    <x v="0"/>
    <d v="2022-07-15T00:00:00"/>
    <x v="3"/>
    <s v="2022"/>
    <d v="2023-07-03T00:00:00"/>
    <x v="6"/>
    <n v="40"/>
    <x v="1"/>
    <x v="0"/>
    <s v="Tablet"/>
    <s v="1 Month"/>
  </r>
  <r>
    <n v="1428"/>
    <x v="2"/>
    <x v="2"/>
    <d v="2022-07-12T00:00:00"/>
    <x v="3"/>
    <s v="2022"/>
    <d v="2023-07-05T00:00:00"/>
    <x v="7"/>
    <n v="40"/>
    <x v="1"/>
    <x v="0"/>
    <s v="Smart TV"/>
    <s v="1 Month"/>
  </r>
  <r>
    <n v="1429"/>
    <x v="2"/>
    <x v="2"/>
    <d v="2022-07-12T00:00:00"/>
    <x v="3"/>
    <s v="2022"/>
    <d v="2023-07-06T00:00:00"/>
    <x v="8"/>
    <n v="48"/>
    <x v="1"/>
    <x v="0"/>
    <s v="Laptop"/>
    <s v="1 Month"/>
  </r>
  <r>
    <n v="1430"/>
    <x v="0"/>
    <x v="3"/>
    <d v="2022-07-09T00:00:00"/>
    <x v="3"/>
    <s v="2022"/>
    <d v="2023-07-05T00:00:00"/>
    <x v="9"/>
    <n v="43"/>
    <x v="1"/>
    <x v="1"/>
    <s v="Smart TV"/>
    <s v="1 Month"/>
  </r>
  <r>
    <n v="1431"/>
    <x v="1"/>
    <x v="0"/>
    <d v="2022-07-05T00:00:00"/>
    <x v="3"/>
    <s v="2022"/>
    <d v="2023-07-02T00:00:00"/>
    <x v="8"/>
    <n v="46"/>
    <x v="1"/>
    <x v="0"/>
    <s v="Laptop"/>
    <s v="1 Month"/>
  </r>
  <r>
    <n v="1432"/>
    <x v="2"/>
    <x v="4"/>
    <d v="2022-07-05T00:00:00"/>
    <x v="3"/>
    <s v="2022"/>
    <d v="2023-07-05T00:00:00"/>
    <x v="8"/>
    <n v="43"/>
    <x v="1"/>
    <x v="0"/>
    <s v="Smartphone"/>
    <s v="1 Month"/>
  </r>
  <r>
    <n v="1433"/>
    <x v="0"/>
    <x v="0"/>
    <d v="2022-07-03T00:00:00"/>
    <x v="3"/>
    <s v="2022"/>
    <d v="2023-07-05T00:00:00"/>
    <x v="0"/>
    <n v="30"/>
    <x v="1"/>
    <x v="1"/>
    <s v="Tablet"/>
    <s v="1 Month"/>
  </r>
  <r>
    <n v="1434"/>
    <x v="2"/>
    <x v="3"/>
    <d v="2022-07-01T00:00:00"/>
    <x v="3"/>
    <s v="2022"/>
    <d v="2023-07-04T00:00:00"/>
    <x v="1"/>
    <n v="51"/>
    <x v="2"/>
    <x v="1"/>
    <s v="Laptop"/>
    <s v="1 Month"/>
  </r>
  <r>
    <n v="1435"/>
    <x v="1"/>
    <x v="2"/>
    <d v="2022-06-30T00:00:00"/>
    <x v="11"/>
    <s v="2022"/>
    <d v="2023-07-03T00:00:00"/>
    <x v="0"/>
    <n v="30"/>
    <x v="1"/>
    <x v="0"/>
    <s v="Smartphone"/>
    <s v="1 Month"/>
  </r>
  <r>
    <n v="1436"/>
    <x v="0"/>
    <x v="5"/>
    <d v="2022-06-27T00:00:00"/>
    <x v="11"/>
    <s v="2022"/>
    <d v="2023-07-04T00:00:00"/>
    <x v="0"/>
    <n v="47"/>
    <x v="1"/>
    <x v="1"/>
    <s v="Smart TV"/>
    <s v="1 Month"/>
  </r>
  <r>
    <n v="1437"/>
    <x v="1"/>
    <x v="3"/>
    <d v="2022-06-28T00:00:00"/>
    <x v="11"/>
    <s v="2022"/>
    <d v="2023-07-04T00:00:00"/>
    <x v="1"/>
    <n v="41"/>
    <x v="1"/>
    <x v="0"/>
    <s v="Laptop"/>
    <s v="1 Month"/>
  </r>
  <r>
    <n v="1438"/>
    <x v="2"/>
    <x v="0"/>
    <d v="2022-06-28T00:00:00"/>
    <x v="11"/>
    <s v="2022"/>
    <d v="2023-07-05T00:00:00"/>
    <x v="2"/>
    <n v="45"/>
    <x v="1"/>
    <x v="1"/>
    <s v="Smartphone"/>
    <s v="1 Month"/>
  </r>
  <r>
    <n v="1439"/>
    <x v="0"/>
    <x v="5"/>
    <d v="2022-06-24T00:00:00"/>
    <x v="11"/>
    <s v="2022"/>
    <d v="2023-07-04T00:00:00"/>
    <x v="3"/>
    <n v="47"/>
    <x v="1"/>
    <x v="1"/>
    <s v="Laptop"/>
    <s v="1 Month"/>
  </r>
  <r>
    <n v="1440"/>
    <x v="2"/>
    <x v="4"/>
    <d v="2022-06-24T00:00:00"/>
    <x v="11"/>
    <s v="2022"/>
    <d v="2023-07-05T00:00:00"/>
    <x v="4"/>
    <n v="48"/>
    <x v="1"/>
    <x v="1"/>
    <s v="Smart TV"/>
    <s v="1 Month"/>
  </r>
  <r>
    <n v="1441"/>
    <x v="1"/>
    <x v="4"/>
    <d v="2022-06-25T00:00:00"/>
    <x v="11"/>
    <s v="2022"/>
    <d v="2023-07-04T00:00:00"/>
    <x v="5"/>
    <n v="51"/>
    <x v="2"/>
    <x v="1"/>
    <s v="Tablet"/>
    <s v="1 Month"/>
  </r>
  <r>
    <n v="1442"/>
    <x v="0"/>
    <x v="0"/>
    <d v="2022-06-26T00:00:00"/>
    <x v="11"/>
    <s v="2022"/>
    <d v="2023-07-06T00:00:00"/>
    <x v="6"/>
    <n v="29"/>
    <x v="0"/>
    <x v="0"/>
    <s v="Smart TV"/>
    <s v="1 Month"/>
  </r>
  <r>
    <n v="1443"/>
    <x v="2"/>
    <x v="3"/>
    <d v="2022-06-27T00:00:00"/>
    <x v="11"/>
    <s v="2022"/>
    <d v="2023-07-05T00:00:00"/>
    <x v="7"/>
    <n v="43"/>
    <x v="1"/>
    <x v="1"/>
    <s v="Laptop"/>
    <s v="1 Month"/>
  </r>
  <r>
    <n v="1444"/>
    <x v="1"/>
    <x v="3"/>
    <d v="2022-06-29T00:00:00"/>
    <x v="11"/>
    <s v="2022"/>
    <d v="2023-07-07T00:00:00"/>
    <x v="8"/>
    <n v="49"/>
    <x v="1"/>
    <x v="1"/>
    <s v="Tablet"/>
    <s v="1 Month"/>
  </r>
  <r>
    <n v="1445"/>
    <x v="0"/>
    <x v="4"/>
    <d v="2022-07-02T00:00:00"/>
    <x v="3"/>
    <s v="2022"/>
    <d v="2023-07-03T00:00:00"/>
    <x v="9"/>
    <n v="37"/>
    <x v="1"/>
    <x v="0"/>
    <s v="Smartphone"/>
    <s v="1 Month"/>
  </r>
  <r>
    <n v="1446"/>
    <x v="1"/>
    <x v="3"/>
    <d v="2022-07-07T00:00:00"/>
    <x v="3"/>
    <s v="2022"/>
    <d v="2023-07-05T00:00:00"/>
    <x v="8"/>
    <n v="48"/>
    <x v="1"/>
    <x v="0"/>
    <s v="Tablet"/>
    <s v="1 Month"/>
  </r>
  <r>
    <n v="1447"/>
    <x v="0"/>
    <x v="4"/>
    <d v="2022-07-13T00:00:00"/>
    <x v="3"/>
    <s v="2022"/>
    <d v="2023-07-05T00:00:00"/>
    <x v="8"/>
    <n v="36"/>
    <x v="1"/>
    <x v="1"/>
    <s v="Tablet"/>
    <s v="1 Month"/>
  </r>
  <r>
    <n v="1448"/>
    <x v="2"/>
    <x v="5"/>
    <d v="2022-07-18T00:00:00"/>
    <x v="3"/>
    <s v="2022"/>
    <d v="2023-07-07T00:00:00"/>
    <x v="0"/>
    <n v="33"/>
    <x v="1"/>
    <x v="1"/>
    <s v="Laptop"/>
    <s v="1 Month"/>
  </r>
  <r>
    <n v="1449"/>
    <x v="2"/>
    <x v="5"/>
    <d v="2022-07-24T00:00:00"/>
    <x v="3"/>
    <s v="2022"/>
    <d v="2023-07-04T00:00:00"/>
    <x v="1"/>
    <n v="38"/>
    <x v="1"/>
    <x v="1"/>
    <s v="Laptop"/>
    <s v="1 Month"/>
  </r>
  <r>
    <n v="1450"/>
    <x v="0"/>
    <x v="2"/>
    <d v="2022-07-31T00:00:00"/>
    <x v="3"/>
    <s v="2022"/>
    <d v="2023-07-06T00:00:00"/>
    <x v="0"/>
    <n v="42"/>
    <x v="1"/>
    <x v="1"/>
    <s v="Smartphone"/>
    <s v="1 Month"/>
  </r>
  <r>
    <n v="1451"/>
    <x v="1"/>
    <x v="1"/>
    <d v="2022-08-01T00:00:00"/>
    <x v="10"/>
    <s v="2022"/>
    <d v="2023-07-05T00:00:00"/>
    <x v="0"/>
    <n v="30"/>
    <x v="1"/>
    <x v="1"/>
    <s v="Tablet"/>
    <s v="1 Month"/>
  </r>
  <r>
    <n v="1452"/>
    <x v="0"/>
    <x v="0"/>
    <d v="2022-08-08T00:00:00"/>
    <x v="10"/>
    <s v="2022"/>
    <d v="2023-07-06T00:00:00"/>
    <x v="1"/>
    <n v="39"/>
    <x v="1"/>
    <x v="0"/>
    <s v="Smart TV"/>
    <s v="1 Month"/>
  </r>
  <r>
    <n v="1453"/>
    <x v="2"/>
    <x v="5"/>
    <d v="2022-08-13T00:00:00"/>
    <x v="10"/>
    <s v="2022"/>
    <d v="2023-07-04T00:00:00"/>
    <x v="2"/>
    <n v="36"/>
    <x v="1"/>
    <x v="0"/>
    <s v="Smartphone"/>
    <s v="1 Month"/>
  </r>
  <r>
    <n v="1454"/>
    <x v="1"/>
    <x v="4"/>
    <d v="2022-08-14T00:00:00"/>
    <x v="10"/>
    <s v="2022"/>
    <d v="2023-07-06T00:00:00"/>
    <x v="3"/>
    <n v="27"/>
    <x v="0"/>
    <x v="1"/>
    <s v="Smartphone"/>
    <s v="1 Month"/>
  </r>
  <r>
    <n v="1455"/>
    <x v="0"/>
    <x v="4"/>
    <d v="2022-08-23T00:00:00"/>
    <x v="10"/>
    <s v="2022"/>
    <d v="2023-07-04T00:00:00"/>
    <x v="4"/>
    <n v="49"/>
    <x v="1"/>
    <x v="0"/>
    <s v="Smart TV"/>
    <s v="1 Month"/>
  </r>
  <r>
    <n v="1456"/>
    <x v="1"/>
    <x v="5"/>
    <d v="2022-08-27T00:00:00"/>
    <x v="10"/>
    <s v="2022"/>
    <d v="2023-07-06T00:00:00"/>
    <x v="5"/>
    <n v="31"/>
    <x v="1"/>
    <x v="0"/>
    <s v="Laptop"/>
    <s v="1 Month"/>
  </r>
  <r>
    <n v="1457"/>
    <x v="0"/>
    <x v="0"/>
    <d v="2022-08-31T00:00:00"/>
    <x v="10"/>
    <s v="2022"/>
    <d v="2023-07-05T00:00:00"/>
    <x v="6"/>
    <n v="36"/>
    <x v="1"/>
    <x v="0"/>
    <s v="Laptop"/>
    <s v="1 Month"/>
  </r>
  <r>
    <n v="1458"/>
    <x v="2"/>
    <x v="5"/>
    <d v="2022-09-09T00:00:00"/>
    <x v="1"/>
    <s v="2022"/>
    <d v="2023-07-06T00:00:00"/>
    <x v="7"/>
    <n v="41"/>
    <x v="1"/>
    <x v="1"/>
    <s v="Tablet"/>
    <s v="1 Month"/>
  </r>
  <r>
    <n v="1459"/>
    <x v="2"/>
    <x v="0"/>
    <d v="2022-09-10T00:00:00"/>
    <x v="1"/>
    <s v="2022"/>
    <d v="2023-07-04T00:00:00"/>
    <x v="8"/>
    <n v="45"/>
    <x v="1"/>
    <x v="1"/>
    <s v="Laptop"/>
    <s v="1 Month"/>
  </r>
  <r>
    <n v="1460"/>
    <x v="0"/>
    <x v="5"/>
    <d v="2022-09-12T00:00:00"/>
    <x v="1"/>
    <s v="2022"/>
    <d v="2023-07-05T00:00:00"/>
    <x v="9"/>
    <n v="45"/>
    <x v="1"/>
    <x v="0"/>
    <s v="Smart TV"/>
    <s v="1 Month"/>
  </r>
  <r>
    <n v="1461"/>
    <x v="1"/>
    <x v="4"/>
    <d v="2022-09-17T00:00:00"/>
    <x v="1"/>
    <s v="2022"/>
    <d v="2023-07-05T00:00:00"/>
    <x v="8"/>
    <n v="32"/>
    <x v="1"/>
    <x v="0"/>
    <s v="Smart TV"/>
    <s v="1 Month"/>
  </r>
  <r>
    <n v="1462"/>
    <x v="0"/>
    <x v="3"/>
    <d v="2022-09-21T00:00:00"/>
    <x v="1"/>
    <s v="2022"/>
    <d v="2023-07-06T00:00:00"/>
    <x v="8"/>
    <n v="41"/>
    <x v="1"/>
    <x v="1"/>
    <s v="Smartphone"/>
    <s v="1 Month"/>
  </r>
  <r>
    <n v="1463"/>
    <x v="2"/>
    <x v="4"/>
    <d v="2022-10-02T00:00:00"/>
    <x v="8"/>
    <s v="2022"/>
    <d v="2023-07-03T00:00:00"/>
    <x v="0"/>
    <n v="37"/>
    <x v="1"/>
    <x v="0"/>
    <s v="Smart TV"/>
    <s v="1 Month"/>
  </r>
  <r>
    <n v="1464"/>
    <x v="1"/>
    <x v="0"/>
    <d v="2022-10-04T00:00:00"/>
    <x v="8"/>
    <s v="2022"/>
    <d v="2023-07-05T00:00:00"/>
    <x v="1"/>
    <n v="27"/>
    <x v="0"/>
    <x v="0"/>
    <s v="Laptop"/>
    <s v="1 Month"/>
  </r>
  <r>
    <n v="1465"/>
    <x v="0"/>
    <x v="5"/>
    <d v="2022-10-06T00:00:00"/>
    <x v="8"/>
    <s v="2022"/>
    <d v="2023-07-04T00:00:00"/>
    <x v="0"/>
    <n v="41"/>
    <x v="1"/>
    <x v="0"/>
    <s v="Laptop"/>
    <s v="1 Month"/>
  </r>
  <r>
    <n v="1466"/>
    <x v="1"/>
    <x v="3"/>
    <d v="2022-10-07T00:00:00"/>
    <x v="8"/>
    <s v="2022"/>
    <d v="2023-07-06T00:00:00"/>
    <x v="0"/>
    <n v="30"/>
    <x v="1"/>
    <x v="1"/>
    <s v="Smart TV"/>
    <s v="1 Month"/>
  </r>
  <r>
    <n v="1467"/>
    <x v="0"/>
    <x v="2"/>
    <d v="2022-10-08T00:00:00"/>
    <x v="8"/>
    <s v="2022"/>
    <d v="2023-07-04T00:00:00"/>
    <x v="1"/>
    <n v="43"/>
    <x v="1"/>
    <x v="0"/>
    <s v="Smartphone"/>
    <s v="1 Month"/>
  </r>
  <r>
    <n v="1468"/>
    <x v="2"/>
    <x v="2"/>
    <d v="2022-10-11T00:00:00"/>
    <x v="8"/>
    <s v="2022"/>
    <d v="2023-07-05T00:00:00"/>
    <x v="2"/>
    <n v="51"/>
    <x v="2"/>
    <x v="0"/>
    <s v="Laptop"/>
    <s v="1 Month"/>
  </r>
  <r>
    <n v="1469"/>
    <x v="2"/>
    <x v="2"/>
    <d v="2022-10-13T00:00:00"/>
    <x v="8"/>
    <s v="2022"/>
    <d v="2023-07-04T00:00:00"/>
    <x v="3"/>
    <n v="46"/>
    <x v="1"/>
    <x v="1"/>
    <s v="Smart TV"/>
    <s v="1 Month"/>
  </r>
  <r>
    <n v="1470"/>
    <x v="0"/>
    <x v="0"/>
    <d v="2022-10-15T00:00:00"/>
    <x v="8"/>
    <s v="2022"/>
    <d v="2023-07-06T00:00:00"/>
    <x v="4"/>
    <n v="27"/>
    <x v="0"/>
    <x v="1"/>
    <s v="Tablet"/>
    <s v="1 Month"/>
  </r>
  <r>
    <n v="1471"/>
    <x v="1"/>
    <x v="0"/>
    <d v="2022-10-19T00:00:00"/>
    <x v="8"/>
    <s v="2022"/>
    <d v="2023-07-06T00:00:00"/>
    <x v="5"/>
    <n v="51"/>
    <x v="2"/>
    <x v="1"/>
    <s v="Smartphone"/>
    <s v="1 Month"/>
  </r>
  <r>
    <n v="1472"/>
    <x v="0"/>
    <x v="5"/>
    <d v="2022-10-21T00:00:00"/>
    <x v="8"/>
    <s v="2022"/>
    <d v="2023-07-06T00:00:00"/>
    <x v="6"/>
    <n v="28"/>
    <x v="0"/>
    <x v="1"/>
    <s v="Laptop"/>
    <s v="1 Month"/>
  </r>
  <r>
    <n v="1473"/>
    <x v="2"/>
    <x v="5"/>
    <d v="2022-10-23T00:00:00"/>
    <x v="8"/>
    <s v="2022"/>
    <d v="2023-07-05T00:00:00"/>
    <x v="7"/>
    <n v="33"/>
    <x v="1"/>
    <x v="0"/>
    <s v="Smartphone"/>
    <s v="1 Month"/>
  </r>
  <r>
    <n v="1474"/>
    <x v="1"/>
    <x v="2"/>
    <d v="2022-10-26T00:00:00"/>
    <x v="8"/>
    <s v="2022"/>
    <d v="2023-07-05T00:00:00"/>
    <x v="8"/>
    <n v="31"/>
    <x v="1"/>
    <x v="1"/>
    <s v="Laptop"/>
    <s v="1 Month"/>
  </r>
  <r>
    <n v="1475"/>
    <x v="0"/>
    <x v="3"/>
    <d v="2022-10-27T00:00:00"/>
    <x v="8"/>
    <s v="2022"/>
    <d v="2023-07-06T00:00:00"/>
    <x v="9"/>
    <n v="47"/>
    <x v="1"/>
    <x v="0"/>
    <s v="Laptop"/>
    <s v="1 Month"/>
  </r>
  <r>
    <n v="1476"/>
    <x v="1"/>
    <x v="0"/>
    <d v="2022-10-31T00:00:00"/>
    <x v="8"/>
    <s v="2022"/>
    <d v="2023-07-07T00:00:00"/>
    <x v="8"/>
    <n v="45"/>
    <x v="1"/>
    <x v="1"/>
    <s v="Tablet"/>
    <s v="1 Month"/>
  </r>
  <r>
    <n v="1477"/>
    <x v="0"/>
    <x v="3"/>
    <d v="2022-11-03T00:00:00"/>
    <x v="9"/>
    <s v="2022"/>
    <d v="2023-07-05T00:00:00"/>
    <x v="8"/>
    <n v="42"/>
    <x v="1"/>
    <x v="0"/>
    <s v="Smart TV"/>
    <s v="1 Month"/>
  </r>
  <r>
    <n v="1478"/>
    <x v="2"/>
    <x v="1"/>
    <d v="2022-11-05T00:00:00"/>
    <x v="9"/>
    <s v="2022"/>
    <d v="2023-07-06T00:00:00"/>
    <x v="0"/>
    <n v="47"/>
    <x v="1"/>
    <x v="1"/>
    <s v="Smart TV"/>
    <s v="1 Month"/>
  </r>
  <r>
    <n v="1479"/>
    <x v="2"/>
    <x v="2"/>
    <d v="2022-11-06T00:00:00"/>
    <x v="9"/>
    <s v="2022"/>
    <d v="2023-07-06T00:00:00"/>
    <x v="1"/>
    <n v="29"/>
    <x v="0"/>
    <x v="1"/>
    <s v="Smart TV"/>
    <s v="1 Month"/>
  </r>
  <r>
    <n v="1480"/>
    <x v="0"/>
    <x v="3"/>
    <d v="2022-11-03T00:00:00"/>
    <x v="9"/>
    <s v="2022"/>
    <d v="2023-07-07T00:00:00"/>
    <x v="0"/>
    <n v="49"/>
    <x v="1"/>
    <x v="1"/>
    <s v="Laptop"/>
    <s v="1 Month"/>
  </r>
  <r>
    <n v="1481"/>
    <x v="1"/>
    <x v="5"/>
    <d v="2022-11-03T00:00:00"/>
    <x v="9"/>
    <s v="2022"/>
    <d v="2023-07-04T00:00:00"/>
    <x v="0"/>
    <n v="41"/>
    <x v="1"/>
    <x v="1"/>
    <s v="Laptop"/>
    <s v="1 Month"/>
  </r>
  <r>
    <n v="1482"/>
    <x v="0"/>
    <x v="3"/>
    <d v="2022-11-04T00:00:00"/>
    <x v="9"/>
    <s v="2022"/>
    <d v="2023-07-05T00:00:00"/>
    <x v="1"/>
    <n v="45"/>
    <x v="1"/>
    <x v="0"/>
    <s v="Smartphone"/>
    <s v="1 Month"/>
  </r>
  <r>
    <n v="1483"/>
    <x v="2"/>
    <x v="5"/>
    <d v="2022-11-02T00:00:00"/>
    <x v="9"/>
    <s v="2022"/>
    <d v="2023-07-06T00:00:00"/>
    <x v="2"/>
    <n v="49"/>
    <x v="1"/>
    <x v="0"/>
    <s v="Smart TV"/>
    <s v="1 Month"/>
  </r>
  <r>
    <n v="1484"/>
    <x v="1"/>
    <x v="3"/>
    <d v="2022-10-27T00:00:00"/>
    <x v="8"/>
    <s v="2022"/>
    <d v="2023-07-06T00:00:00"/>
    <x v="3"/>
    <n v="41"/>
    <x v="1"/>
    <x v="0"/>
    <s v="Smart TV"/>
    <s v="1 Month"/>
  </r>
  <r>
    <n v="1485"/>
    <x v="0"/>
    <x v="1"/>
    <d v="2022-10-27T00:00:00"/>
    <x v="8"/>
    <s v="2022"/>
    <d v="2023-07-04T00:00:00"/>
    <x v="4"/>
    <n v="37"/>
    <x v="1"/>
    <x v="0"/>
    <s v="Laptop"/>
    <s v="1 Month"/>
  </r>
  <r>
    <n v="1486"/>
    <x v="1"/>
    <x v="5"/>
    <d v="2022-10-15T00:00:00"/>
    <x v="8"/>
    <s v="2022"/>
    <d v="2023-07-05T00:00:00"/>
    <x v="5"/>
    <n v="31"/>
    <x v="1"/>
    <x v="0"/>
    <s v="Smartphone"/>
    <s v="1 Month"/>
  </r>
  <r>
    <n v="1487"/>
    <x v="0"/>
    <x v="3"/>
    <d v="2022-10-03T00:00:00"/>
    <x v="8"/>
    <s v="2022"/>
    <d v="2023-07-05T00:00:00"/>
    <x v="6"/>
    <n v="29"/>
    <x v="0"/>
    <x v="0"/>
    <s v="Smartphone"/>
    <s v="1 Month"/>
  </r>
  <r>
    <n v="1488"/>
    <x v="2"/>
    <x v="0"/>
    <d v="2022-09-25T00:00:00"/>
    <x v="1"/>
    <s v="2022"/>
    <d v="2023-07-05T00:00:00"/>
    <x v="7"/>
    <n v="51"/>
    <x v="2"/>
    <x v="1"/>
    <s v="Smart TV"/>
    <s v="1 Month"/>
  </r>
  <r>
    <n v="1489"/>
    <x v="2"/>
    <x v="2"/>
    <d v="2022-09-16T00:00:00"/>
    <x v="1"/>
    <s v="2022"/>
    <d v="2023-07-03T00:00:00"/>
    <x v="8"/>
    <n v="33"/>
    <x v="1"/>
    <x v="0"/>
    <s v="Smart TV"/>
    <s v="1 Month"/>
  </r>
  <r>
    <n v="1490"/>
    <x v="0"/>
    <x v="2"/>
    <d v="2022-09-14T00:00:00"/>
    <x v="1"/>
    <s v="2022"/>
    <d v="2023-07-04T00:00:00"/>
    <x v="9"/>
    <n v="31"/>
    <x v="1"/>
    <x v="0"/>
    <s v="Smartphone"/>
    <s v="1 Month"/>
  </r>
  <r>
    <n v="1491"/>
    <x v="1"/>
    <x v="4"/>
    <d v="2022-09-11T00:00:00"/>
    <x v="1"/>
    <s v="2022"/>
    <d v="2023-07-05T00:00:00"/>
    <x v="8"/>
    <n v="42"/>
    <x v="1"/>
    <x v="1"/>
    <s v="Laptop"/>
    <s v="1 Month"/>
  </r>
  <r>
    <n v="1492"/>
    <x v="0"/>
    <x v="1"/>
    <d v="2022-09-09T00:00:00"/>
    <x v="1"/>
    <s v="2022"/>
    <d v="2023-07-05T00:00:00"/>
    <x v="8"/>
    <n v="48"/>
    <x v="1"/>
    <x v="1"/>
    <s v="Laptop"/>
    <s v="1 Month"/>
  </r>
  <r>
    <n v="1493"/>
    <x v="2"/>
    <x v="3"/>
    <d v="2022-08-12T00:00:00"/>
    <x v="10"/>
    <s v="2022"/>
    <d v="2023-07-03T00:00:00"/>
    <x v="0"/>
    <n v="37"/>
    <x v="1"/>
    <x v="1"/>
    <s v="Laptop"/>
    <s v="1 Month"/>
  </r>
  <r>
    <n v="1494"/>
    <x v="1"/>
    <x v="3"/>
    <d v="2022-08-04T00:00:00"/>
    <x v="10"/>
    <s v="2022"/>
    <d v="2023-07-06T00:00:00"/>
    <x v="1"/>
    <n v="51"/>
    <x v="2"/>
    <x v="1"/>
    <s v="Smartphone"/>
    <s v="1 Month"/>
  </r>
  <r>
    <n v="1495"/>
    <x v="0"/>
    <x v="2"/>
    <d v="2022-08-04T00:00:00"/>
    <x v="10"/>
    <s v="2022"/>
    <d v="2023-07-06T00:00:00"/>
    <x v="0"/>
    <n v="29"/>
    <x v="0"/>
    <x v="1"/>
    <s v="Tablet"/>
    <s v="1 Month"/>
  </r>
  <r>
    <n v="1496"/>
    <x v="0"/>
    <x v="3"/>
    <d v="2022-07-31T00:00:00"/>
    <x v="3"/>
    <s v="2022"/>
    <d v="2023-07-05T00:00:00"/>
    <x v="0"/>
    <n v="46"/>
    <x v="1"/>
    <x v="0"/>
    <s v="Tablet"/>
    <s v="1 Month"/>
  </r>
  <r>
    <n v="1497"/>
    <x v="0"/>
    <x v="1"/>
    <d v="2022-07-29T00:00:00"/>
    <x v="3"/>
    <s v="2022"/>
    <d v="2023-07-03T00:00:00"/>
    <x v="1"/>
    <n v="35"/>
    <x v="1"/>
    <x v="0"/>
    <s v="Smart TV"/>
    <s v="1 Month"/>
  </r>
  <r>
    <n v="1498"/>
    <x v="2"/>
    <x v="1"/>
    <d v="2022-07-14T00:00:00"/>
    <x v="3"/>
    <s v="2022"/>
    <d v="2023-07-05T00:00:00"/>
    <x v="2"/>
    <n v="44"/>
    <x v="1"/>
    <x v="1"/>
    <s v="Smartphone"/>
    <s v="1 Month"/>
  </r>
  <r>
    <n v="1499"/>
    <x v="1"/>
    <x v="2"/>
    <d v="2022-07-13T00:00:00"/>
    <x v="3"/>
    <s v="2022"/>
    <d v="2023-07-06T00:00:00"/>
    <x v="3"/>
    <n v="36"/>
    <x v="1"/>
    <x v="0"/>
    <s v="Smart TV"/>
    <s v="1 Month"/>
  </r>
  <r>
    <n v="1500"/>
    <x v="0"/>
    <x v="5"/>
    <d v="2022-07-11T00:00:00"/>
    <x v="3"/>
    <s v="2022"/>
    <d v="2023-07-05T00:00:00"/>
    <x v="4"/>
    <n v="38"/>
    <x v="1"/>
    <x v="1"/>
    <s v="Tablet"/>
    <s v="1 Month"/>
  </r>
  <r>
    <n v="1501"/>
    <x v="0"/>
    <x v="2"/>
    <d v="2022-07-12T00:00:00"/>
    <x v="3"/>
    <s v="2022"/>
    <d v="2023-07-03T00:00:00"/>
    <x v="5"/>
    <n v="36"/>
    <x v="1"/>
    <x v="0"/>
    <s v="Smart TV"/>
    <s v="1 Month"/>
  </r>
  <r>
    <n v="1502"/>
    <x v="1"/>
    <x v="5"/>
    <d v="2022-07-11T00:00:00"/>
    <x v="3"/>
    <s v="2022"/>
    <d v="2023-07-05T00:00:00"/>
    <x v="6"/>
    <n v="40"/>
    <x v="1"/>
    <x v="1"/>
    <s v="Laptop"/>
    <s v="1 Month"/>
  </r>
  <r>
    <n v="1503"/>
    <x v="2"/>
    <x v="0"/>
    <d v="2022-07-02T00:00:00"/>
    <x v="3"/>
    <s v="2022"/>
    <d v="2023-07-05T00:00:00"/>
    <x v="7"/>
    <n v="29"/>
    <x v="0"/>
    <x v="0"/>
    <s v="Laptop"/>
    <s v="1 Month"/>
  </r>
  <r>
    <n v="1504"/>
    <x v="2"/>
    <x v="4"/>
    <d v="2022-06-30T00:00:00"/>
    <x v="11"/>
    <s v="2022"/>
    <d v="2023-07-06T00:00:00"/>
    <x v="8"/>
    <n v="32"/>
    <x v="1"/>
    <x v="0"/>
    <s v="Smart TV"/>
    <s v="1 Month"/>
  </r>
  <r>
    <n v="1505"/>
    <x v="0"/>
    <x v="2"/>
    <d v="2022-06-30T00:00:00"/>
    <x v="11"/>
    <s v="2022"/>
    <d v="2023-07-05T00:00:00"/>
    <x v="9"/>
    <n v="30"/>
    <x v="1"/>
    <x v="0"/>
    <s v="Laptop"/>
    <s v="1 Month"/>
  </r>
  <r>
    <n v="1506"/>
    <x v="1"/>
    <x v="0"/>
    <d v="2022-06-29T00:00:00"/>
    <x v="11"/>
    <s v="2022"/>
    <d v="2023-07-05T00:00:00"/>
    <x v="8"/>
    <n v="47"/>
    <x v="1"/>
    <x v="0"/>
    <s v="Smartphone"/>
    <s v="1 Month"/>
  </r>
  <r>
    <n v="1507"/>
    <x v="2"/>
    <x v="1"/>
    <d v="2022-06-30T00:00:00"/>
    <x v="11"/>
    <s v="2022"/>
    <d v="2023-07-04T00:00:00"/>
    <x v="8"/>
    <n v="28"/>
    <x v="0"/>
    <x v="1"/>
    <s v="Tablet"/>
    <s v="1 Month"/>
  </r>
  <r>
    <n v="1508"/>
    <x v="0"/>
    <x v="4"/>
    <d v="2022-06-24T00:00:00"/>
    <x v="11"/>
    <s v="2022"/>
    <d v="2023-07-05T00:00:00"/>
    <x v="0"/>
    <n v="49"/>
    <x v="1"/>
    <x v="0"/>
    <s v="Laptop"/>
    <s v="1 Month"/>
  </r>
  <r>
    <n v="1509"/>
    <x v="2"/>
    <x v="2"/>
    <d v="2022-06-25T00:00:00"/>
    <x v="11"/>
    <s v="2022"/>
    <d v="2023-07-04T00:00:00"/>
    <x v="1"/>
    <n v="50"/>
    <x v="2"/>
    <x v="0"/>
    <s v="Smartphone"/>
    <s v="1 Month"/>
  </r>
  <r>
    <n v="1510"/>
    <x v="1"/>
    <x v="4"/>
    <d v="2022-06-25T00:00:00"/>
    <x v="11"/>
    <s v="2022"/>
    <d v="2023-07-07T00:00:00"/>
    <x v="0"/>
    <n v="33"/>
    <x v="1"/>
    <x v="0"/>
    <s v="Smart TV"/>
    <s v="1 Month"/>
  </r>
  <r>
    <n v="1511"/>
    <x v="0"/>
    <x v="3"/>
    <d v="2022-06-26T00:00:00"/>
    <x v="11"/>
    <s v="2022"/>
    <d v="2023-07-04T00:00:00"/>
    <x v="0"/>
    <n v="50"/>
    <x v="2"/>
    <x v="0"/>
    <s v="Smart TV"/>
    <s v="1 Month"/>
  </r>
  <r>
    <n v="1512"/>
    <x v="1"/>
    <x v="0"/>
    <d v="2022-06-27T00:00:00"/>
    <x v="11"/>
    <s v="2022"/>
    <d v="2023-07-06T00:00:00"/>
    <x v="1"/>
    <n v="28"/>
    <x v="0"/>
    <x v="1"/>
    <s v="Smart TV"/>
    <s v="1 Month"/>
  </r>
  <r>
    <n v="1513"/>
    <x v="2"/>
    <x v="2"/>
    <d v="2022-06-29T00:00:00"/>
    <x v="11"/>
    <s v="2022"/>
    <d v="2023-07-06T00:00:00"/>
    <x v="2"/>
    <n v="41"/>
    <x v="1"/>
    <x v="0"/>
    <s v="Smartphone"/>
    <s v="1 Month"/>
  </r>
  <r>
    <n v="1514"/>
    <x v="0"/>
    <x v="2"/>
    <d v="2022-07-01T00:00:00"/>
    <x v="3"/>
    <s v="2022"/>
    <d v="2023-07-07T00:00:00"/>
    <x v="3"/>
    <n v="30"/>
    <x v="1"/>
    <x v="1"/>
    <s v="Smartphone"/>
    <s v="1 Month"/>
  </r>
  <r>
    <n v="1515"/>
    <x v="2"/>
    <x v="0"/>
    <d v="2022-07-03T00:00:00"/>
    <x v="3"/>
    <s v="2022"/>
    <d v="2023-07-04T00:00:00"/>
    <x v="4"/>
    <n v="32"/>
    <x v="1"/>
    <x v="0"/>
    <s v="Smart TV"/>
    <s v="1 Month"/>
  </r>
  <r>
    <n v="1516"/>
    <x v="1"/>
    <x v="1"/>
    <d v="2022-07-12T00:00:00"/>
    <x v="3"/>
    <s v="2022"/>
    <d v="2023-07-07T00:00:00"/>
    <x v="5"/>
    <n v="50"/>
    <x v="2"/>
    <x v="0"/>
    <s v="Laptop"/>
    <s v="1 Month"/>
  </r>
  <r>
    <n v="1517"/>
    <x v="0"/>
    <x v="4"/>
    <d v="2022-07-15T00:00:00"/>
    <x v="3"/>
    <s v="2022"/>
    <d v="2023-07-05T00:00:00"/>
    <x v="6"/>
    <n v="28"/>
    <x v="0"/>
    <x v="1"/>
    <s v="Smart TV"/>
    <s v="1 Month"/>
  </r>
  <r>
    <n v="1518"/>
    <x v="2"/>
    <x v="3"/>
    <d v="2022-07-19T00:00:00"/>
    <x v="3"/>
    <s v="2022"/>
    <d v="2023-07-07T00:00:00"/>
    <x v="7"/>
    <n v="45"/>
    <x v="1"/>
    <x v="0"/>
    <s v="Smart TV"/>
    <s v="1 Month"/>
  </r>
  <r>
    <n v="1519"/>
    <x v="1"/>
    <x v="5"/>
    <d v="2022-07-27T00:00:00"/>
    <x v="3"/>
    <s v="2022"/>
    <d v="2023-07-05T00:00:00"/>
    <x v="8"/>
    <n v="31"/>
    <x v="1"/>
    <x v="0"/>
    <s v="Tablet"/>
    <s v="1 Month"/>
  </r>
  <r>
    <n v="1520"/>
    <x v="0"/>
    <x v="4"/>
    <d v="2022-07-29T00:00:00"/>
    <x v="3"/>
    <s v="2022"/>
    <d v="2023-07-06T00:00:00"/>
    <x v="9"/>
    <n v="27"/>
    <x v="0"/>
    <x v="1"/>
    <s v="Smartphone"/>
    <s v="1 Month"/>
  </r>
  <r>
    <n v="1521"/>
    <x v="1"/>
    <x v="4"/>
    <d v="2022-08-06T00:00:00"/>
    <x v="10"/>
    <s v="2022"/>
    <d v="2023-07-05T00:00:00"/>
    <x v="8"/>
    <n v="49"/>
    <x v="1"/>
    <x v="0"/>
    <s v="Tablet"/>
    <s v="1 Month"/>
  </r>
  <r>
    <n v="1522"/>
    <x v="0"/>
    <x v="0"/>
    <d v="2022-08-13T00:00:00"/>
    <x v="10"/>
    <s v="2022"/>
    <d v="2023-07-06T00:00:00"/>
    <x v="8"/>
    <n v="32"/>
    <x v="1"/>
    <x v="1"/>
    <s v="Laptop"/>
    <s v="1 Month"/>
  </r>
  <r>
    <n v="1523"/>
    <x v="2"/>
    <x v="3"/>
    <d v="2022-08-14T00:00:00"/>
    <x v="10"/>
    <s v="2022"/>
    <d v="2023-07-05T00:00:00"/>
    <x v="0"/>
    <n v="38"/>
    <x v="1"/>
    <x v="0"/>
    <s v="Smart TV"/>
    <s v="1 Month"/>
  </r>
  <r>
    <n v="1524"/>
    <x v="2"/>
    <x v="4"/>
    <d v="2022-08-20T00:00:00"/>
    <x v="10"/>
    <s v="2022"/>
    <d v="2023-07-07T00:00:00"/>
    <x v="1"/>
    <n v="39"/>
    <x v="1"/>
    <x v="0"/>
    <s v="Smartphone"/>
    <s v="1 Month"/>
  </r>
  <r>
    <n v="1525"/>
    <x v="0"/>
    <x v="5"/>
    <d v="2022-08-24T00:00:00"/>
    <x v="10"/>
    <s v="2022"/>
    <d v="2023-07-04T00:00:00"/>
    <x v="0"/>
    <n v="50"/>
    <x v="2"/>
    <x v="1"/>
    <s v="Tablet"/>
    <s v="1 Month"/>
  </r>
  <r>
    <n v="1526"/>
    <x v="1"/>
    <x v="0"/>
    <d v="2022-08-28T00:00:00"/>
    <x v="10"/>
    <s v="2022"/>
    <d v="2023-07-06T00:00:00"/>
    <x v="0"/>
    <n v="51"/>
    <x v="2"/>
    <x v="0"/>
    <s v="Tablet"/>
    <s v="1 Month"/>
  </r>
  <r>
    <n v="1527"/>
    <x v="0"/>
    <x v="1"/>
    <d v="2022-09-05T00:00:00"/>
    <x v="1"/>
    <s v="2022"/>
    <d v="2023-07-05T00:00:00"/>
    <x v="1"/>
    <n v="32"/>
    <x v="1"/>
    <x v="1"/>
    <s v="Smart TV"/>
    <s v="1 Month"/>
  </r>
  <r>
    <n v="1528"/>
    <x v="2"/>
    <x v="2"/>
    <d v="2022-09-10T00:00:00"/>
    <x v="1"/>
    <s v="2022"/>
    <d v="2023-07-07T00:00:00"/>
    <x v="2"/>
    <n v="45"/>
    <x v="1"/>
    <x v="1"/>
    <s v="Smart TV"/>
    <s v="1 Month"/>
  </r>
  <r>
    <n v="1529"/>
    <x v="1"/>
    <x v="2"/>
    <d v="2022-09-11T00:00:00"/>
    <x v="1"/>
    <s v="2022"/>
    <d v="2023-07-04T00:00:00"/>
    <x v="3"/>
    <n v="31"/>
    <x v="1"/>
    <x v="1"/>
    <s v="Laptop"/>
    <s v="1 Month"/>
  </r>
  <r>
    <n v="1530"/>
    <x v="0"/>
    <x v="2"/>
    <d v="2022-09-14T00:00:00"/>
    <x v="1"/>
    <s v="2022"/>
    <d v="2023-07-06T00:00:00"/>
    <x v="4"/>
    <n v="44"/>
    <x v="1"/>
    <x v="0"/>
    <s v="Smartphone"/>
    <s v="1 Month"/>
  </r>
  <r>
    <n v="1531"/>
    <x v="1"/>
    <x v="2"/>
    <d v="2022-09-21T00:00:00"/>
    <x v="1"/>
    <s v="2022"/>
    <d v="2023-07-05T00:00:00"/>
    <x v="5"/>
    <n v="30"/>
    <x v="1"/>
    <x v="1"/>
    <s v="Tablet"/>
    <s v="1 Month"/>
  </r>
  <r>
    <n v="1532"/>
    <x v="0"/>
    <x v="3"/>
    <d v="2022-09-26T00:00:00"/>
    <x v="1"/>
    <s v="2022"/>
    <d v="2023-07-07T00:00:00"/>
    <x v="6"/>
    <n v="44"/>
    <x v="1"/>
    <x v="1"/>
    <s v="Tablet"/>
    <s v="1 Month"/>
  </r>
  <r>
    <n v="1533"/>
    <x v="2"/>
    <x v="0"/>
    <d v="2022-09-30T00:00:00"/>
    <x v="1"/>
    <s v="2022"/>
    <d v="2023-07-03T00:00:00"/>
    <x v="7"/>
    <n v="37"/>
    <x v="1"/>
    <x v="0"/>
    <s v="Tablet"/>
    <s v="1 Month"/>
  </r>
  <r>
    <n v="1534"/>
    <x v="2"/>
    <x v="5"/>
    <d v="2022-10-02T00:00:00"/>
    <x v="8"/>
    <s v="2022"/>
    <d v="2023-07-06T00:00:00"/>
    <x v="8"/>
    <n v="30"/>
    <x v="1"/>
    <x v="1"/>
    <s v="Tablet"/>
    <s v="1 Month"/>
  </r>
  <r>
    <n v="1535"/>
    <x v="0"/>
    <x v="2"/>
    <d v="2022-10-06T00:00:00"/>
    <x v="8"/>
    <s v="2022"/>
    <d v="2023-07-05T00:00:00"/>
    <x v="9"/>
    <n v="31"/>
    <x v="1"/>
    <x v="1"/>
    <s v="Smart TV"/>
    <s v="1 Month"/>
  </r>
  <r>
    <n v="1536"/>
    <x v="1"/>
    <x v="1"/>
    <d v="2022-10-07T00:00:00"/>
    <x v="8"/>
    <s v="2022"/>
    <d v="2023-07-06T00:00:00"/>
    <x v="8"/>
    <n v="31"/>
    <x v="1"/>
    <x v="1"/>
    <s v="Laptop"/>
    <s v="1 Month"/>
  </r>
  <r>
    <n v="1537"/>
    <x v="0"/>
    <x v="1"/>
    <d v="2022-10-09T00:00:00"/>
    <x v="8"/>
    <s v="2022"/>
    <d v="2023-07-06T00:00:00"/>
    <x v="8"/>
    <n v="44"/>
    <x v="1"/>
    <x v="0"/>
    <s v="Tablet"/>
    <s v="1 Month"/>
  </r>
  <r>
    <n v="1538"/>
    <x v="2"/>
    <x v="0"/>
    <d v="2022-10-11T00:00:00"/>
    <x v="8"/>
    <s v="2022"/>
    <d v="2023-07-05T00:00:00"/>
    <x v="0"/>
    <n v="44"/>
    <x v="1"/>
    <x v="1"/>
    <s v="Smart TV"/>
    <s v="1 Month"/>
  </r>
  <r>
    <n v="1539"/>
    <x v="1"/>
    <x v="5"/>
    <d v="2022-10-12T00:00:00"/>
    <x v="8"/>
    <s v="2022"/>
    <d v="2023-07-05T00:00:00"/>
    <x v="1"/>
    <n v="34"/>
    <x v="1"/>
    <x v="0"/>
    <s v="Laptop"/>
    <s v="1 Month"/>
  </r>
  <r>
    <n v="1540"/>
    <x v="0"/>
    <x v="2"/>
    <d v="2022-10-16T00:00:00"/>
    <x v="8"/>
    <s v="2022"/>
    <d v="2023-07-06T00:00:00"/>
    <x v="0"/>
    <n v="42"/>
    <x v="1"/>
    <x v="0"/>
    <s v="Laptop"/>
    <s v="1 Month"/>
  </r>
  <r>
    <n v="1541"/>
    <x v="1"/>
    <x v="1"/>
    <d v="2022-10-17T00:00:00"/>
    <x v="8"/>
    <s v="2022"/>
    <d v="2023-07-07T00:00:00"/>
    <x v="0"/>
    <n v="33"/>
    <x v="1"/>
    <x v="0"/>
    <s v="Smartphone"/>
    <s v="1 Month"/>
  </r>
  <r>
    <n v="1542"/>
    <x v="0"/>
    <x v="4"/>
    <d v="2022-10-21T00:00:00"/>
    <x v="8"/>
    <s v="2022"/>
    <d v="2023-07-07T00:00:00"/>
    <x v="1"/>
    <n v="35"/>
    <x v="1"/>
    <x v="0"/>
    <s v="Smart TV"/>
    <s v="1 Month"/>
  </r>
  <r>
    <n v="1543"/>
    <x v="2"/>
    <x v="1"/>
    <d v="2022-10-23T00:00:00"/>
    <x v="8"/>
    <s v="2022"/>
    <d v="2023-07-06T00:00:00"/>
    <x v="2"/>
    <n v="34"/>
    <x v="1"/>
    <x v="1"/>
    <s v="Laptop"/>
    <s v="1 Month"/>
  </r>
  <r>
    <n v="1544"/>
    <x v="2"/>
    <x v="5"/>
    <d v="2022-10-25T00:00:00"/>
    <x v="8"/>
    <s v="2022"/>
    <d v="2023-07-05T00:00:00"/>
    <x v="3"/>
    <n v="47"/>
    <x v="1"/>
    <x v="0"/>
    <s v="Tablet"/>
    <s v="1 Month"/>
  </r>
  <r>
    <n v="1545"/>
    <x v="0"/>
    <x v="3"/>
    <d v="2022-10-27T00:00:00"/>
    <x v="8"/>
    <s v="2022"/>
    <d v="2023-07-06T00:00:00"/>
    <x v="4"/>
    <n v="43"/>
    <x v="1"/>
    <x v="1"/>
    <s v="Laptop"/>
    <s v="1 Month"/>
  </r>
  <r>
    <n v="1546"/>
    <x v="1"/>
    <x v="3"/>
    <d v="2022-10-29T00:00:00"/>
    <x v="8"/>
    <s v="2022"/>
    <d v="2023-07-08T00:00:00"/>
    <x v="5"/>
    <n v="43"/>
    <x v="1"/>
    <x v="0"/>
    <s v="Smart TV"/>
    <s v="1 Month"/>
  </r>
  <r>
    <n v="1547"/>
    <x v="0"/>
    <x v="3"/>
    <d v="2022-11-01T00:00:00"/>
    <x v="9"/>
    <s v="2022"/>
    <d v="2023-07-05T00:00:00"/>
    <x v="6"/>
    <n v="35"/>
    <x v="1"/>
    <x v="1"/>
    <s v="Smartphone"/>
    <s v="1 Month"/>
  </r>
  <r>
    <n v="1548"/>
    <x v="2"/>
    <x v="3"/>
    <d v="2022-11-04T00:00:00"/>
    <x v="9"/>
    <s v="2022"/>
    <d v="2023-07-06T00:00:00"/>
    <x v="7"/>
    <n v="39"/>
    <x v="1"/>
    <x v="0"/>
    <s v="Tablet"/>
    <s v="1 Month"/>
  </r>
  <r>
    <n v="1549"/>
    <x v="1"/>
    <x v="0"/>
    <d v="2022-11-04T00:00:00"/>
    <x v="9"/>
    <s v="2022"/>
    <d v="2023-07-06T00:00:00"/>
    <x v="8"/>
    <n v="39"/>
    <x v="1"/>
    <x v="0"/>
    <s v="Tablet"/>
    <s v="1 Month"/>
  </r>
  <r>
    <n v="1550"/>
    <x v="0"/>
    <x v="4"/>
    <d v="2022-11-04T00:00:00"/>
    <x v="9"/>
    <s v="2022"/>
    <d v="2023-07-07T00:00:00"/>
    <x v="9"/>
    <n v="49"/>
    <x v="1"/>
    <x v="1"/>
    <s v="Smart TV"/>
    <s v="1 Month"/>
  </r>
  <r>
    <n v="1551"/>
    <x v="1"/>
    <x v="5"/>
    <d v="2022-11-05T00:00:00"/>
    <x v="9"/>
    <s v="2022"/>
    <d v="2023-07-04T00:00:00"/>
    <x v="8"/>
    <n v="30"/>
    <x v="1"/>
    <x v="0"/>
    <s v="Tablet"/>
    <s v="1 Month"/>
  </r>
  <r>
    <n v="1552"/>
    <x v="0"/>
    <x v="2"/>
    <d v="2022-11-02T00:00:00"/>
    <x v="9"/>
    <s v="2022"/>
    <d v="2023-07-05T00:00:00"/>
    <x v="8"/>
    <n v="31"/>
    <x v="1"/>
    <x v="1"/>
    <s v="Tablet"/>
    <s v="1 Month"/>
  </r>
  <r>
    <n v="1553"/>
    <x v="2"/>
    <x v="2"/>
    <d v="2022-11-03T00:00:00"/>
    <x v="9"/>
    <s v="2022"/>
    <d v="2023-07-06T00:00:00"/>
    <x v="0"/>
    <n v="39"/>
    <x v="1"/>
    <x v="0"/>
    <s v="Tablet"/>
    <s v="1 Month"/>
  </r>
  <r>
    <n v="1554"/>
    <x v="2"/>
    <x v="5"/>
    <d v="2022-10-30T00:00:00"/>
    <x v="8"/>
    <s v="2022"/>
    <d v="2023-07-06T00:00:00"/>
    <x v="1"/>
    <n v="30"/>
    <x v="1"/>
    <x v="1"/>
    <s v="Laptop"/>
    <s v="1 Month"/>
  </r>
  <r>
    <n v="1555"/>
    <x v="0"/>
    <x v="3"/>
    <d v="2022-10-31T00:00:00"/>
    <x v="8"/>
    <s v="2022"/>
    <d v="2023-07-04T00:00:00"/>
    <x v="0"/>
    <n v="43"/>
    <x v="1"/>
    <x v="1"/>
    <s v="Smartphone"/>
    <s v="1 Month"/>
  </r>
  <r>
    <n v="1556"/>
    <x v="1"/>
    <x v="0"/>
    <d v="2022-10-14T00:00:00"/>
    <x v="8"/>
    <s v="2022"/>
    <d v="2023-07-05T00:00:00"/>
    <x v="0"/>
    <n v="29"/>
    <x v="0"/>
    <x v="1"/>
    <s v="Smartphone"/>
    <s v="1 Month"/>
  </r>
  <r>
    <n v="1557"/>
    <x v="0"/>
    <x v="5"/>
    <d v="2022-09-26T00:00:00"/>
    <x v="1"/>
    <s v="2022"/>
    <d v="2023-07-05T00:00:00"/>
    <x v="1"/>
    <n v="46"/>
    <x v="1"/>
    <x v="0"/>
    <s v="Smart TV"/>
    <s v="1 Month"/>
  </r>
  <r>
    <n v="1558"/>
    <x v="2"/>
    <x v="1"/>
    <d v="2022-09-17T00:00:00"/>
    <x v="1"/>
    <s v="2022"/>
    <d v="2023-07-06T00:00:00"/>
    <x v="2"/>
    <n v="35"/>
    <x v="1"/>
    <x v="0"/>
    <s v="Smartphone"/>
    <s v="1 Month"/>
  </r>
  <r>
    <n v="1559"/>
    <x v="1"/>
    <x v="2"/>
    <d v="2022-09-16T00:00:00"/>
    <x v="1"/>
    <s v="2022"/>
    <d v="2023-07-03T00:00:00"/>
    <x v="3"/>
    <n v="30"/>
    <x v="1"/>
    <x v="0"/>
    <s v="Tablet"/>
    <s v="1 Month"/>
  </r>
  <r>
    <n v="1560"/>
    <x v="0"/>
    <x v="2"/>
    <d v="2022-09-12T00:00:00"/>
    <x v="1"/>
    <s v="2022"/>
    <d v="2023-07-07T00:00:00"/>
    <x v="4"/>
    <n v="39"/>
    <x v="1"/>
    <x v="1"/>
    <s v="Smart TV"/>
    <s v="1 Month"/>
  </r>
  <r>
    <n v="1561"/>
    <x v="1"/>
    <x v="5"/>
    <d v="2022-09-12T00:00:00"/>
    <x v="1"/>
    <s v="2022"/>
    <d v="2023-07-06T00:00:00"/>
    <x v="5"/>
    <n v="41"/>
    <x v="1"/>
    <x v="0"/>
    <s v="Laptop"/>
    <s v="1 Month"/>
  </r>
  <r>
    <n v="1562"/>
    <x v="0"/>
    <x v="2"/>
    <d v="2022-08-29T00:00:00"/>
    <x v="10"/>
    <s v="2022"/>
    <d v="2023-07-05T00:00:00"/>
    <x v="6"/>
    <n v="27"/>
    <x v="0"/>
    <x v="0"/>
    <s v="Smartphone"/>
    <s v="1 Month"/>
  </r>
  <r>
    <n v="1563"/>
    <x v="2"/>
    <x v="1"/>
    <d v="2022-08-25T00:00:00"/>
    <x v="10"/>
    <s v="2022"/>
    <d v="2023-07-03T00:00:00"/>
    <x v="7"/>
    <n v="42"/>
    <x v="1"/>
    <x v="0"/>
    <s v="Laptop"/>
    <s v="1 Month"/>
  </r>
  <r>
    <n v="1564"/>
    <x v="2"/>
    <x v="4"/>
    <d v="2022-08-15T00:00:00"/>
    <x v="10"/>
    <s v="2022"/>
    <d v="2023-07-06T00:00:00"/>
    <x v="8"/>
    <n v="45"/>
    <x v="1"/>
    <x v="1"/>
    <s v="Tablet"/>
    <s v="1 Month"/>
  </r>
  <r>
    <n v="1565"/>
    <x v="0"/>
    <x v="0"/>
    <d v="2022-08-11T00:00:00"/>
    <x v="10"/>
    <s v="2022"/>
    <d v="2023-07-07T00:00:00"/>
    <x v="9"/>
    <n v="36"/>
    <x v="1"/>
    <x v="1"/>
    <s v="Smart TV"/>
    <s v="1 Month"/>
  </r>
  <r>
    <n v="1566"/>
    <x v="1"/>
    <x v="2"/>
    <d v="2022-08-10T00:00:00"/>
    <x v="10"/>
    <s v="2022"/>
    <d v="2023-07-06T00:00:00"/>
    <x v="8"/>
    <n v="35"/>
    <x v="1"/>
    <x v="0"/>
    <s v="Laptop"/>
    <s v="1 Month"/>
  </r>
  <r>
    <n v="1567"/>
    <x v="0"/>
    <x v="3"/>
    <d v="2022-07-26T00:00:00"/>
    <x v="3"/>
    <s v="2022"/>
    <d v="2023-07-04T00:00:00"/>
    <x v="8"/>
    <n v="38"/>
    <x v="1"/>
    <x v="0"/>
    <s v="Smartphone"/>
    <s v="1 Month"/>
  </r>
  <r>
    <n v="1568"/>
    <x v="2"/>
    <x v="5"/>
    <d v="2022-07-19T00:00:00"/>
    <x v="3"/>
    <s v="2022"/>
    <d v="2023-07-06T00:00:00"/>
    <x v="0"/>
    <n v="41"/>
    <x v="1"/>
    <x v="1"/>
    <s v="Smart TV"/>
    <s v="1 Month"/>
  </r>
  <r>
    <n v="1569"/>
    <x v="1"/>
    <x v="0"/>
    <d v="2022-07-17T00:00:00"/>
    <x v="3"/>
    <s v="2022"/>
    <d v="2023-07-06T00:00:00"/>
    <x v="1"/>
    <n v="43"/>
    <x v="1"/>
    <x v="0"/>
    <s v="Tablet"/>
    <s v="1 Month"/>
  </r>
  <r>
    <n v="1570"/>
    <x v="0"/>
    <x v="3"/>
    <d v="2022-07-17T00:00:00"/>
    <x v="3"/>
    <s v="2022"/>
    <d v="2023-07-06T00:00:00"/>
    <x v="0"/>
    <n v="44"/>
    <x v="1"/>
    <x v="0"/>
    <s v="Tablet"/>
    <s v="1 Month"/>
  </r>
  <r>
    <n v="1571"/>
    <x v="0"/>
    <x v="0"/>
    <d v="2022-07-17T00:00:00"/>
    <x v="3"/>
    <s v="2022"/>
    <d v="2023-07-04T00:00:00"/>
    <x v="0"/>
    <n v="35"/>
    <x v="1"/>
    <x v="0"/>
    <s v="Tablet"/>
    <s v="1 Month"/>
  </r>
  <r>
    <n v="1572"/>
    <x v="0"/>
    <x v="3"/>
    <d v="2022-07-11T00:00:00"/>
    <x v="3"/>
    <s v="2022"/>
    <d v="2023-07-06T00:00:00"/>
    <x v="1"/>
    <n v="39"/>
    <x v="1"/>
    <x v="0"/>
    <s v="Laptop"/>
    <s v="1 Month"/>
  </r>
  <r>
    <n v="1573"/>
    <x v="2"/>
    <x v="1"/>
    <d v="2022-07-07T00:00:00"/>
    <x v="3"/>
    <s v="2022"/>
    <d v="2023-07-05T00:00:00"/>
    <x v="2"/>
    <n v="43"/>
    <x v="1"/>
    <x v="0"/>
    <s v="Smart TV"/>
    <s v="1 Month"/>
  </r>
  <r>
    <n v="1574"/>
    <x v="1"/>
    <x v="0"/>
    <d v="2022-07-07T00:00:00"/>
    <x v="3"/>
    <s v="2022"/>
    <d v="2023-07-06T00:00:00"/>
    <x v="3"/>
    <n v="36"/>
    <x v="1"/>
    <x v="0"/>
    <s v="Smart TV"/>
    <s v="1 Month"/>
  </r>
  <r>
    <n v="1575"/>
    <x v="0"/>
    <x v="4"/>
    <d v="2022-07-08T00:00:00"/>
    <x v="3"/>
    <s v="2022"/>
    <d v="2023-07-05T00:00:00"/>
    <x v="4"/>
    <n v="49"/>
    <x v="1"/>
    <x v="1"/>
    <s v="Laptop"/>
    <s v="1 Month"/>
  </r>
  <r>
    <n v="1576"/>
    <x v="0"/>
    <x v="2"/>
    <d v="2022-07-06T00:00:00"/>
    <x v="3"/>
    <s v="2022"/>
    <d v="2023-07-08T00:00:00"/>
    <x v="5"/>
    <n v="29"/>
    <x v="0"/>
    <x v="1"/>
    <s v="Smartphone"/>
    <s v="1 Month"/>
  </r>
  <r>
    <n v="1577"/>
    <x v="1"/>
    <x v="0"/>
    <d v="2022-07-03T00:00:00"/>
    <x v="3"/>
    <s v="2022"/>
    <d v="2023-07-04T00:00:00"/>
    <x v="6"/>
    <n v="45"/>
    <x v="1"/>
    <x v="0"/>
    <s v="Tablet"/>
    <s v="1 Month"/>
  </r>
  <r>
    <n v="1578"/>
    <x v="2"/>
    <x v="4"/>
    <d v="2022-06-30T00:00:00"/>
    <x v="11"/>
    <s v="2022"/>
    <d v="2023-07-06T00:00:00"/>
    <x v="7"/>
    <n v="44"/>
    <x v="1"/>
    <x v="1"/>
    <s v="Laptop"/>
    <s v="1 Month"/>
  </r>
  <r>
    <n v="1579"/>
    <x v="2"/>
    <x v="4"/>
    <d v="2022-06-27T00:00:00"/>
    <x v="11"/>
    <s v="2022"/>
    <d v="2023-07-04T00:00:00"/>
    <x v="8"/>
    <n v="40"/>
    <x v="1"/>
    <x v="1"/>
    <s v="Smart TV"/>
    <s v="1 Month"/>
  </r>
  <r>
    <n v="1580"/>
    <x v="0"/>
    <x v="1"/>
    <d v="2022-06-26T00:00:00"/>
    <x v="11"/>
    <s v="2022"/>
    <d v="2023-07-08T00:00:00"/>
    <x v="9"/>
    <n v="51"/>
    <x v="2"/>
    <x v="1"/>
    <s v="Smart TV"/>
    <s v="1 Month"/>
  </r>
  <r>
    <n v="1581"/>
    <x v="1"/>
    <x v="1"/>
    <d v="2022-06-27T00:00:00"/>
    <x v="11"/>
    <s v="2022"/>
    <d v="2023-07-05T00:00:00"/>
    <x v="8"/>
    <n v="30"/>
    <x v="1"/>
    <x v="1"/>
    <s v="Smart TV"/>
    <s v="1 Month"/>
  </r>
  <r>
    <n v="1582"/>
    <x v="2"/>
    <x v="5"/>
    <d v="2022-06-28T00:00:00"/>
    <x v="11"/>
    <s v="2022"/>
    <d v="2023-07-08T00:00:00"/>
    <x v="8"/>
    <n v="50"/>
    <x v="2"/>
    <x v="0"/>
    <s v="Smart TV"/>
    <s v="1 Month"/>
  </r>
  <r>
    <n v="1583"/>
    <x v="0"/>
    <x v="2"/>
    <d v="2022-06-30T00:00:00"/>
    <x v="11"/>
    <s v="2022"/>
    <d v="2023-07-06T00:00:00"/>
    <x v="0"/>
    <n v="39"/>
    <x v="1"/>
    <x v="0"/>
    <s v="Tablet"/>
    <s v="1 Month"/>
  </r>
  <r>
    <n v="1584"/>
    <x v="2"/>
    <x v="4"/>
    <d v="2022-07-02T00:00:00"/>
    <x v="3"/>
    <s v="2022"/>
    <d v="2023-07-07T00:00:00"/>
    <x v="1"/>
    <n v="51"/>
    <x v="2"/>
    <x v="0"/>
    <s v="Tablet"/>
    <s v="1 Month"/>
  </r>
  <r>
    <n v="1585"/>
    <x v="1"/>
    <x v="0"/>
    <d v="2022-07-05T00:00:00"/>
    <x v="3"/>
    <s v="2022"/>
    <d v="2023-07-05T00:00:00"/>
    <x v="0"/>
    <n v="42"/>
    <x v="1"/>
    <x v="0"/>
    <s v="Laptop"/>
    <s v="1 Month"/>
  </r>
  <r>
    <n v="1586"/>
    <x v="0"/>
    <x v="2"/>
    <d v="2022-07-11T00:00:00"/>
    <x v="3"/>
    <s v="2022"/>
    <d v="2023-07-07T00:00:00"/>
    <x v="0"/>
    <n v="34"/>
    <x v="1"/>
    <x v="1"/>
    <s v="Tablet"/>
    <s v="1 Month"/>
  </r>
  <r>
    <n v="1587"/>
    <x v="1"/>
    <x v="2"/>
    <d v="2022-07-18T00:00:00"/>
    <x v="3"/>
    <s v="2022"/>
    <d v="2023-07-06T00:00:00"/>
    <x v="1"/>
    <n v="28"/>
    <x v="0"/>
    <x v="0"/>
    <s v="Tablet"/>
    <s v="1 Month"/>
  </r>
  <r>
    <n v="1588"/>
    <x v="2"/>
    <x v="1"/>
    <d v="2022-07-25T00:00:00"/>
    <x v="3"/>
    <s v="2022"/>
    <d v="2023-07-07T00:00:00"/>
    <x v="2"/>
    <n v="43"/>
    <x v="1"/>
    <x v="0"/>
    <s v="Tablet"/>
    <s v="1 Month"/>
  </r>
  <r>
    <n v="1589"/>
    <x v="0"/>
    <x v="4"/>
    <d v="2022-07-28T00:00:00"/>
    <x v="3"/>
    <s v="2022"/>
    <d v="2023-07-06T00:00:00"/>
    <x v="3"/>
    <n v="27"/>
    <x v="0"/>
    <x v="1"/>
    <s v="Tablet"/>
    <s v="1 Month"/>
  </r>
  <r>
    <n v="1590"/>
    <x v="2"/>
    <x v="3"/>
    <d v="2022-08-05T00:00:00"/>
    <x v="10"/>
    <s v="2022"/>
    <d v="2023-07-08T00:00:00"/>
    <x v="4"/>
    <n v="49"/>
    <x v="1"/>
    <x v="1"/>
    <s v="Smart TV"/>
    <s v="1 Month"/>
  </r>
  <r>
    <n v="1591"/>
    <x v="1"/>
    <x v="5"/>
    <d v="2022-08-09T00:00:00"/>
    <x v="10"/>
    <s v="2022"/>
    <d v="2023-07-05T00:00:00"/>
    <x v="5"/>
    <n v="35"/>
    <x v="1"/>
    <x v="1"/>
    <s v="Laptop"/>
    <s v="1 Month"/>
  </r>
  <r>
    <n v="1592"/>
    <x v="0"/>
    <x v="0"/>
    <d v="2022-08-14T00:00:00"/>
    <x v="10"/>
    <s v="2022"/>
    <d v="2023-07-06T00:00:00"/>
    <x v="6"/>
    <n v="34"/>
    <x v="1"/>
    <x v="0"/>
    <s v="Tablet"/>
    <s v="1 Month"/>
  </r>
  <r>
    <n v="1593"/>
    <x v="2"/>
    <x v="5"/>
    <d v="2022-08-15T00:00:00"/>
    <x v="10"/>
    <s v="2022"/>
    <d v="2023-07-05T00:00:00"/>
    <x v="7"/>
    <n v="28"/>
    <x v="0"/>
    <x v="0"/>
    <s v="Smartphone"/>
    <s v="1 Month"/>
  </r>
  <r>
    <n v="1594"/>
    <x v="1"/>
    <x v="1"/>
    <d v="2022-08-16T00:00:00"/>
    <x v="10"/>
    <s v="2022"/>
    <d v="2023-07-07T00:00:00"/>
    <x v="8"/>
    <n v="49"/>
    <x v="1"/>
    <x v="1"/>
    <s v="Tablet"/>
    <s v="1 Month"/>
  </r>
  <r>
    <n v="1595"/>
    <x v="0"/>
    <x v="2"/>
    <d v="2022-08-25T00:00:00"/>
    <x v="10"/>
    <s v="2022"/>
    <d v="2023-07-04T00:00:00"/>
    <x v="9"/>
    <n v="51"/>
    <x v="2"/>
    <x v="1"/>
    <s v="Tablet"/>
    <s v="1 Month"/>
  </r>
  <r>
    <n v="1596"/>
    <x v="1"/>
    <x v="3"/>
    <d v="2022-08-27T00:00:00"/>
    <x v="10"/>
    <s v="2022"/>
    <d v="2023-07-06T00:00:00"/>
    <x v="8"/>
    <n v="36"/>
    <x v="1"/>
    <x v="0"/>
    <s v="Laptop"/>
    <s v="1 Month"/>
  </r>
  <r>
    <n v="1597"/>
    <x v="0"/>
    <x v="3"/>
    <d v="2022-09-06T00:00:00"/>
    <x v="1"/>
    <s v="2022"/>
    <d v="2023-07-06T00:00:00"/>
    <x v="8"/>
    <n v="37"/>
    <x v="1"/>
    <x v="0"/>
    <s v="Smart TV"/>
    <s v="1 Month"/>
  </r>
  <r>
    <n v="1598"/>
    <x v="2"/>
    <x v="4"/>
    <d v="2022-09-08T00:00:00"/>
    <x v="1"/>
    <s v="2022"/>
    <d v="2023-07-07T00:00:00"/>
    <x v="0"/>
    <n v="48"/>
    <x v="1"/>
    <x v="0"/>
    <s v="Laptop"/>
    <s v="1 Month"/>
  </r>
  <r>
    <n v="1599"/>
    <x v="2"/>
    <x v="3"/>
    <d v="2022-09-13T00:00:00"/>
    <x v="1"/>
    <s v="2022"/>
    <d v="2023-07-04T00:00:00"/>
    <x v="1"/>
    <n v="45"/>
    <x v="1"/>
    <x v="1"/>
    <s v="Smart TV"/>
    <s v="1 Month"/>
  </r>
  <r>
    <n v="1600"/>
    <x v="0"/>
    <x v="4"/>
    <d v="2022-09-15T00:00:00"/>
    <x v="1"/>
    <s v="2022"/>
    <d v="2023-07-06T00:00:00"/>
    <x v="0"/>
    <n v="39"/>
    <x v="1"/>
    <x v="0"/>
    <s v="Tablet"/>
    <s v="1 Month"/>
  </r>
  <r>
    <n v="1601"/>
    <x v="1"/>
    <x v="5"/>
    <d v="2022-09-19T00:00:00"/>
    <x v="1"/>
    <s v="2022"/>
    <d v="2023-07-05T00:00:00"/>
    <x v="0"/>
    <n v="39"/>
    <x v="1"/>
    <x v="0"/>
    <s v="Smartphone"/>
    <s v="1 Month"/>
  </r>
  <r>
    <n v="1602"/>
    <x v="0"/>
    <x v="1"/>
    <d v="2022-09-22T00:00:00"/>
    <x v="1"/>
    <s v="2022"/>
    <d v="2023-07-07T00:00:00"/>
    <x v="1"/>
    <n v="46"/>
    <x v="1"/>
    <x v="1"/>
    <s v="Smart TV"/>
    <s v="1 Month"/>
  </r>
  <r>
    <n v="1603"/>
    <x v="2"/>
    <x v="3"/>
    <d v="2022-09-24T00:00:00"/>
    <x v="1"/>
    <s v="2022"/>
    <d v="2023-07-06T00:00:00"/>
    <x v="2"/>
    <n v="30"/>
    <x v="1"/>
    <x v="1"/>
    <s v="Smartphone"/>
    <s v="1 Month"/>
  </r>
  <r>
    <n v="1604"/>
    <x v="1"/>
    <x v="0"/>
    <d v="2022-09-30T00:00:00"/>
    <x v="1"/>
    <s v="2022"/>
    <d v="2023-07-06T00:00:00"/>
    <x v="3"/>
    <n v="32"/>
    <x v="1"/>
    <x v="1"/>
    <s v="Smartphone"/>
    <s v="1 Month"/>
  </r>
  <r>
    <n v="1605"/>
    <x v="0"/>
    <x v="4"/>
    <d v="2022-10-03T00:00:00"/>
    <x v="8"/>
    <s v="2022"/>
    <d v="2023-07-05T00:00:00"/>
    <x v="4"/>
    <n v="39"/>
    <x v="1"/>
    <x v="0"/>
    <s v="Laptop"/>
    <s v="1 Month"/>
  </r>
  <r>
    <n v="1606"/>
    <x v="1"/>
    <x v="1"/>
    <d v="2022-10-08T00:00:00"/>
    <x v="8"/>
    <s v="2022"/>
    <d v="2023-07-07T00:00:00"/>
    <x v="5"/>
    <n v="35"/>
    <x v="1"/>
    <x v="1"/>
    <s v="Smartphone"/>
    <s v="1 Month"/>
  </r>
  <r>
    <n v="1607"/>
    <x v="0"/>
    <x v="1"/>
    <d v="2022-10-09T00:00:00"/>
    <x v="8"/>
    <s v="2022"/>
    <d v="2023-07-07T00:00:00"/>
    <x v="6"/>
    <n v="41"/>
    <x v="1"/>
    <x v="1"/>
    <s v="Smartphone"/>
    <s v="1 Month"/>
  </r>
  <r>
    <n v="1608"/>
    <x v="2"/>
    <x v="4"/>
    <d v="2022-10-12T00:00:00"/>
    <x v="8"/>
    <s v="2022"/>
    <d v="2023-07-08T00:00:00"/>
    <x v="7"/>
    <n v="32"/>
    <x v="1"/>
    <x v="1"/>
    <s v="Smart TV"/>
    <s v="1 Month"/>
  </r>
  <r>
    <n v="1609"/>
    <x v="2"/>
    <x v="5"/>
    <d v="2022-10-15T00:00:00"/>
    <x v="8"/>
    <s v="2022"/>
    <d v="2023-07-06T00:00:00"/>
    <x v="8"/>
    <n v="41"/>
    <x v="1"/>
    <x v="1"/>
    <s v="Smart TV"/>
    <s v="1 Month"/>
  </r>
  <r>
    <n v="1610"/>
    <x v="0"/>
    <x v="5"/>
    <d v="2022-10-17T00:00:00"/>
    <x v="8"/>
    <s v="2022"/>
    <d v="2023-07-06T00:00:00"/>
    <x v="9"/>
    <n v="36"/>
    <x v="1"/>
    <x v="1"/>
    <s v="Smart TV"/>
    <s v="1 Month"/>
  </r>
  <r>
    <n v="1611"/>
    <x v="1"/>
    <x v="1"/>
    <d v="2022-10-19T00:00:00"/>
    <x v="8"/>
    <s v="2022"/>
    <d v="2023-07-07T00:00:00"/>
    <x v="8"/>
    <n v="49"/>
    <x v="1"/>
    <x v="0"/>
    <s v="Laptop"/>
    <s v="1 Month"/>
  </r>
  <r>
    <n v="1612"/>
    <x v="0"/>
    <x v="4"/>
    <d v="2022-10-22T00:00:00"/>
    <x v="8"/>
    <s v="2022"/>
    <d v="2023-07-09T00:00:00"/>
    <x v="8"/>
    <n v="30"/>
    <x v="1"/>
    <x v="1"/>
    <s v="Smartphone"/>
    <s v="1 Month"/>
  </r>
  <r>
    <n v="1613"/>
    <x v="2"/>
    <x v="1"/>
    <d v="2022-10-23T00:00:00"/>
    <x v="8"/>
    <s v="2022"/>
    <d v="2023-07-06T00:00:00"/>
    <x v="0"/>
    <n v="40"/>
    <x v="1"/>
    <x v="1"/>
    <s v="Smartphone"/>
    <s v="1 Month"/>
  </r>
  <r>
    <n v="1614"/>
    <x v="1"/>
    <x v="3"/>
    <d v="2022-10-27T00:00:00"/>
    <x v="8"/>
    <s v="2022"/>
    <d v="2023-07-07T00:00:00"/>
    <x v="1"/>
    <n v="46"/>
    <x v="1"/>
    <x v="1"/>
    <s v="Tablet"/>
    <s v="1 Month"/>
  </r>
  <r>
    <n v="1615"/>
    <x v="0"/>
    <x v="4"/>
    <d v="2022-10-28T00:00:00"/>
    <x v="8"/>
    <s v="2022"/>
    <d v="2023-07-06T00:00:00"/>
    <x v="0"/>
    <n v="30"/>
    <x v="1"/>
    <x v="1"/>
    <s v="Smart TV"/>
    <s v="1 Month"/>
  </r>
  <r>
    <n v="1616"/>
    <x v="1"/>
    <x v="0"/>
    <d v="2022-11-01T00:00:00"/>
    <x v="9"/>
    <s v="2022"/>
    <d v="2023-07-08T00:00:00"/>
    <x v="0"/>
    <n v="48"/>
    <x v="1"/>
    <x v="0"/>
    <s v="Laptop"/>
    <s v="1 Month"/>
  </r>
  <r>
    <n v="1617"/>
    <x v="0"/>
    <x v="4"/>
    <d v="2022-11-04T00:00:00"/>
    <x v="9"/>
    <s v="2022"/>
    <d v="2023-07-05T00:00:00"/>
    <x v="1"/>
    <n v="50"/>
    <x v="2"/>
    <x v="0"/>
    <s v="Tablet"/>
    <s v="1 Month"/>
  </r>
  <r>
    <n v="1618"/>
    <x v="2"/>
    <x v="4"/>
    <d v="2022-11-05T00:00:00"/>
    <x v="9"/>
    <s v="2022"/>
    <d v="2023-07-06T00:00:00"/>
    <x v="2"/>
    <n v="27"/>
    <x v="0"/>
    <x v="0"/>
    <s v="Smart TV"/>
    <s v="1 Month"/>
  </r>
  <r>
    <n v="1619"/>
    <x v="2"/>
    <x v="5"/>
    <d v="2022-11-04T00:00:00"/>
    <x v="9"/>
    <s v="2022"/>
    <d v="2023-07-07T00:00:00"/>
    <x v="3"/>
    <n v="51"/>
    <x v="2"/>
    <x v="1"/>
    <s v="Laptop"/>
    <s v="1 Month"/>
  </r>
  <r>
    <n v="1620"/>
    <x v="0"/>
    <x v="4"/>
    <d v="2022-11-05T00:00:00"/>
    <x v="9"/>
    <s v="2022"/>
    <d v="2023-07-07T00:00:00"/>
    <x v="4"/>
    <n v="38"/>
    <x v="1"/>
    <x v="0"/>
    <s v="Smartphone"/>
    <s v="1 Month"/>
  </r>
  <r>
    <n v="1621"/>
    <x v="1"/>
    <x v="0"/>
    <d v="2022-11-04T00:00:00"/>
    <x v="9"/>
    <s v="2022"/>
    <d v="2023-07-05T00:00:00"/>
    <x v="5"/>
    <n v="39"/>
    <x v="1"/>
    <x v="0"/>
    <s v="Laptop"/>
    <s v="1 Month"/>
  </r>
  <r>
    <n v="1622"/>
    <x v="0"/>
    <x v="2"/>
    <d v="2022-11-05T00:00:00"/>
    <x v="9"/>
    <s v="2022"/>
    <d v="2023-07-05T00:00:00"/>
    <x v="6"/>
    <n v="45"/>
    <x v="1"/>
    <x v="1"/>
    <s v="Smart TV"/>
    <s v="1 Month"/>
  </r>
  <r>
    <n v="1623"/>
    <x v="2"/>
    <x v="2"/>
    <d v="2022-11-03T00:00:00"/>
    <x v="9"/>
    <s v="2022"/>
    <d v="2023-07-06T00:00:00"/>
    <x v="7"/>
    <n v="29"/>
    <x v="0"/>
    <x v="0"/>
    <s v="Laptop"/>
    <s v="1 Month"/>
  </r>
  <r>
    <n v="1624"/>
    <x v="1"/>
    <x v="3"/>
    <d v="2022-10-31T00:00:00"/>
    <x v="8"/>
    <s v="2022"/>
    <d v="2023-07-07T00:00:00"/>
    <x v="8"/>
    <n v="35"/>
    <x v="1"/>
    <x v="0"/>
    <s v="Smartphone"/>
    <s v="1 Month"/>
  </r>
  <r>
    <n v="1625"/>
    <x v="0"/>
    <x v="0"/>
    <d v="2022-10-26T00:00:00"/>
    <x v="8"/>
    <s v="2022"/>
    <d v="2023-07-04T00:00:00"/>
    <x v="9"/>
    <n v="51"/>
    <x v="2"/>
    <x v="1"/>
    <s v="Smart TV"/>
    <s v="1 Month"/>
  </r>
  <r>
    <n v="1626"/>
    <x v="1"/>
    <x v="4"/>
    <d v="2022-10-16T00:00:00"/>
    <x v="8"/>
    <s v="2022"/>
    <d v="2023-07-06T00:00:00"/>
    <x v="8"/>
    <n v="51"/>
    <x v="2"/>
    <x v="0"/>
    <s v="Smart TV"/>
    <s v="1 Month"/>
  </r>
  <r>
    <n v="1627"/>
    <x v="0"/>
    <x v="1"/>
    <d v="2022-10-16T00:00:00"/>
    <x v="8"/>
    <s v="2022"/>
    <d v="2023-07-07T00:00:00"/>
    <x v="8"/>
    <n v="42"/>
    <x v="1"/>
    <x v="1"/>
    <s v="Smartphone"/>
    <s v="1 Month"/>
  </r>
  <r>
    <n v="1628"/>
    <x v="2"/>
    <x v="3"/>
    <d v="2022-09-17T00:00:00"/>
    <x v="1"/>
    <s v="2022"/>
    <d v="2023-07-06T00:00:00"/>
    <x v="0"/>
    <n v="48"/>
    <x v="1"/>
    <x v="1"/>
    <s v="Laptop"/>
    <s v="1 Month"/>
  </r>
  <r>
    <n v="1629"/>
    <x v="2"/>
    <x v="5"/>
    <d v="2022-09-12T00:00:00"/>
    <x v="1"/>
    <s v="2022"/>
    <d v="2023-07-04T00:00:00"/>
    <x v="1"/>
    <n v="40"/>
    <x v="1"/>
    <x v="0"/>
    <s v="Smart TV"/>
    <s v="1 Month"/>
  </r>
  <r>
    <n v="1630"/>
    <x v="0"/>
    <x v="3"/>
    <d v="2022-09-13T00:00:00"/>
    <x v="1"/>
    <s v="2022"/>
    <d v="2023-07-07T00:00:00"/>
    <x v="0"/>
    <n v="39"/>
    <x v="1"/>
    <x v="0"/>
    <s v="Smart TV"/>
    <s v="1 Month"/>
  </r>
  <r>
    <n v="1631"/>
    <x v="1"/>
    <x v="5"/>
    <d v="2022-09-09T00:00:00"/>
    <x v="1"/>
    <s v="2022"/>
    <d v="2023-07-07T00:00:00"/>
    <x v="0"/>
    <n v="44"/>
    <x v="1"/>
    <x v="0"/>
    <s v="Laptop"/>
    <s v="1 Month"/>
  </r>
  <r>
    <n v="1632"/>
    <x v="0"/>
    <x v="5"/>
    <d v="2022-09-03T00:00:00"/>
    <x v="1"/>
    <s v="2022"/>
    <d v="2023-07-06T00:00:00"/>
    <x v="1"/>
    <n v="27"/>
    <x v="0"/>
    <x v="1"/>
    <s v="Laptop"/>
    <s v="1 Month"/>
  </r>
  <r>
    <n v="1633"/>
    <x v="2"/>
    <x v="4"/>
    <d v="2022-08-31T00:00:00"/>
    <x v="10"/>
    <s v="2022"/>
    <d v="2023-07-05T00:00:00"/>
    <x v="2"/>
    <n v="35"/>
    <x v="1"/>
    <x v="0"/>
    <s v="Tablet"/>
    <s v="1 Month"/>
  </r>
  <r>
    <n v="1634"/>
    <x v="1"/>
    <x v="5"/>
    <d v="2022-08-25T00:00:00"/>
    <x v="10"/>
    <s v="2022"/>
    <d v="2023-07-07T00:00:00"/>
    <x v="3"/>
    <n v="45"/>
    <x v="1"/>
    <x v="0"/>
    <s v="Smart TV"/>
    <s v="1 Month"/>
  </r>
  <r>
    <n v="1635"/>
    <x v="0"/>
    <x v="2"/>
    <d v="2022-08-15T00:00:00"/>
    <x v="10"/>
    <s v="2022"/>
    <d v="2023-07-07T00:00:00"/>
    <x v="4"/>
    <n v="33"/>
    <x v="1"/>
    <x v="0"/>
    <s v="Tablet"/>
    <s v="1 Month"/>
  </r>
  <r>
    <n v="1636"/>
    <x v="1"/>
    <x v="0"/>
    <d v="2022-08-16T00:00:00"/>
    <x v="10"/>
    <s v="2022"/>
    <d v="2023-07-07T00:00:00"/>
    <x v="5"/>
    <n v="32"/>
    <x v="1"/>
    <x v="1"/>
    <s v="Smart TV"/>
    <s v="1 Month"/>
  </r>
  <r>
    <n v="1637"/>
    <x v="0"/>
    <x v="4"/>
    <d v="2022-07-28T00:00:00"/>
    <x v="3"/>
    <s v="2022"/>
    <d v="2023-07-05T00:00:00"/>
    <x v="6"/>
    <n v="51"/>
    <x v="2"/>
    <x v="1"/>
    <s v="Laptop"/>
    <s v="1 Month"/>
  </r>
  <r>
    <n v="1638"/>
    <x v="2"/>
    <x v="0"/>
    <d v="2022-07-28T00:00:00"/>
    <x v="3"/>
    <s v="2022"/>
    <d v="2023-07-06T00:00:00"/>
    <x v="7"/>
    <n v="40"/>
    <x v="1"/>
    <x v="1"/>
    <s v="Tablet"/>
    <s v="1 Month"/>
  </r>
  <r>
    <n v="1639"/>
    <x v="2"/>
    <x v="1"/>
    <d v="2022-07-22T00:00:00"/>
    <x v="3"/>
    <s v="2022"/>
    <d v="2023-07-06T00:00:00"/>
    <x v="8"/>
    <n v="47"/>
    <x v="1"/>
    <x v="0"/>
    <s v="Laptop"/>
    <s v="1 Month"/>
  </r>
  <r>
    <n v="1640"/>
    <x v="0"/>
    <x v="3"/>
    <d v="2022-07-19T00:00:00"/>
    <x v="3"/>
    <s v="2022"/>
    <d v="2023-07-06T00:00:00"/>
    <x v="9"/>
    <n v="42"/>
    <x v="1"/>
    <x v="0"/>
    <s v="Smart TV"/>
    <s v="1 Month"/>
  </r>
  <r>
    <n v="1641"/>
    <x v="1"/>
    <x v="0"/>
    <d v="2022-07-16T00:00:00"/>
    <x v="3"/>
    <s v="2022"/>
    <d v="2023-07-06T00:00:00"/>
    <x v="8"/>
    <n v="41"/>
    <x v="1"/>
    <x v="0"/>
    <s v="Tablet"/>
    <s v="1 Month"/>
  </r>
  <r>
    <n v="1642"/>
    <x v="0"/>
    <x v="2"/>
    <d v="2022-07-15T00:00:00"/>
    <x v="3"/>
    <s v="2022"/>
    <d v="2023-07-09T00:00:00"/>
    <x v="8"/>
    <n v="43"/>
    <x v="1"/>
    <x v="0"/>
    <s v="Tablet"/>
    <s v="1 Month"/>
  </r>
  <r>
    <n v="1643"/>
    <x v="2"/>
    <x v="4"/>
    <d v="2022-07-16T00:00:00"/>
    <x v="3"/>
    <s v="2022"/>
    <d v="2023-07-05T00:00:00"/>
    <x v="0"/>
    <n v="42"/>
    <x v="1"/>
    <x v="1"/>
    <s v="Tablet"/>
    <s v="1 Month"/>
  </r>
  <r>
    <n v="1644"/>
    <x v="1"/>
    <x v="5"/>
    <d v="2022-07-09T00:00:00"/>
    <x v="3"/>
    <s v="2022"/>
    <d v="2023-07-06T00:00:00"/>
    <x v="1"/>
    <n v="28"/>
    <x v="0"/>
    <x v="0"/>
    <s v="Smartphone"/>
    <s v="1 Month"/>
  </r>
  <r>
    <n v="1645"/>
    <x v="0"/>
    <x v="2"/>
    <d v="2022-07-07T00:00:00"/>
    <x v="3"/>
    <s v="2022"/>
    <d v="2023-07-05T00:00:00"/>
    <x v="0"/>
    <n v="40"/>
    <x v="1"/>
    <x v="1"/>
    <s v="Laptop"/>
    <s v="1 Month"/>
  </r>
  <r>
    <n v="1646"/>
    <x v="0"/>
    <x v="1"/>
    <d v="2022-07-07T00:00:00"/>
    <x v="3"/>
    <s v="2022"/>
    <d v="2023-07-09T00:00:00"/>
    <x v="0"/>
    <n v="46"/>
    <x v="1"/>
    <x v="1"/>
    <s v="Tablet"/>
    <s v="1 Month"/>
  </r>
  <r>
    <n v="1647"/>
    <x v="0"/>
    <x v="4"/>
    <d v="2022-07-06T00:00:00"/>
    <x v="3"/>
    <s v="2022"/>
    <d v="2023-07-05T00:00:00"/>
    <x v="1"/>
    <n v="39"/>
    <x v="1"/>
    <x v="1"/>
    <s v="Laptop"/>
    <s v="1 Month"/>
  </r>
  <r>
    <n v="1648"/>
    <x v="2"/>
    <x v="1"/>
    <d v="2022-06-30T00:00:00"/>
    <x v="11"/>
    <s v="2022"/>
    <d v="2023-07-06T00:00:00"/>
    <x v="2"/>
    <n v="41"/>
    <x v="1"/>
    <x v="1"/>
    <s v="Smartphone"/>
    <s v="1 Month"/>
  </r>
  <r>
    <n v="1649"/>
    <x v="1"/>
    <x v="1"/>
    <d v="2022-06-27T00:00:00"/>
    <x v="11"/>
    <s v="2022"/>
    <d v="2023-07-05T00:00:00"/>
    <x v="3"/>
    <n v="30"/>
    <x v="1"/>
    <x v="0"/>
    <s v="Tablet"/>
    <s v="1 Month"/>
  </r>
  <r>
    <n v="1650"/>
    <x v="0"/>
    <x v="5"/>
    <d v="2022-06-28T00:00:00"/>
    <x v="11"/>
    <s v="2022"/>
    <d v="2023-07-08T00:00:00"/>
    <x v="4"/>
    <n v="32"/>
    <x v="1"/>
    <x v="0"/>
    <s v="Tablet"/>
    <s v="1 Month"/>
  </r>
  <r>
    <n v="1651"/>
    <x v="0"/>
    <x v="5"/>
    <d v="2022-06-28T00:00:00"/>
    <x v="11"/>
    <s v="2022"/>
    <d v="2023-07-06T00:00:00"/>
    <x v="5"/>
    <n v="38"/>
    <x v="1"/>
    <x v="0"/>
    <s v="Smart TV"/>
    <s v="1 Month"/>
  </r>
  <r>
    <n v="1652"/>
    <x v="1"/>
    <x v="4"/>
    <d v="2022-06-29T00:00:00"/>
    <x v="11"/>
    <s v="2022"/>
    <d v="2023-07-08T00:00:00"/>
    <x v="6"/>
    <n v="38"/>
    <x v="1"/>
    <x v="0"/>
    <s v="Tablet"/>
    <s v="1 Month"/>
  </r>
  <r>
    <n v="1653"/>
    <x v="2"/>
    <x v="3"/>
    <d v="2022-07-01T00:00:00"/>
    <x v="3"/>
    <s v="2022"/>
    <d v="2023-07-06T00:00:00"/>
    <x v="7"/>
    <n v="32"/>
    <x v="1"/>
    <x v="0"/>
    <s v="Smartphone"/>
    <s v="1 Month"/>
  </r>
  <r>
    <n v="1654"/>
    <x v="2"/>
    <x v="5"/>
    <d v="2022-07-03T00:00:00"/>
    <x v="3"/>
    <s v="2022"/>
    <d v="2023-07-07T00:00:00"/>
    <x v="8"/>
    <n v="27"/>
    <x v="0"/>
    <x v="0"/>
    <s v="Tablet"/>
    <s v="1 Month"/>
  </r>
  <r>
    <n v="1655"/>
    <x v="0"/>
    <x v="1"/>
    <d v="2022-07-04T00:00:00"/>
    <x v="3"/>
    <s v="2022"/>
    <d v="2023-07-06T00:00:00"/>
    <x v="9"/>
    <n v="50"/>
    <x v="2"/>
    <x v="1"/>
    <s v="Tablet"/>
    <s v="1 Month"/>
  </r>
  <r>
    <n v="1656"/>
    <x v="1"/>
    <x v="0"/>
    <d v="2022-07-10T00:00:00"/>
    <x v="3"/>
    <s v="2022"/>
    <d v="2023-07-07T00:00:00"/>
    <x v="8"/>
    <n v="30"/>
    <x v="1"/>
    <x v="0"/>
    <s v="Smartphone"/>
    <s v="1 Month"/>
  </r>
  <r>
    <n v="1657"/>
    <x v="2"/>
    <x v="4"/>
    <d v="2022-07-23T00:00:00"/>
    <x v="3"/>
    <s v="2022"/>
    <d v="2023-07-06T00:00:00"/>
    <x v="8"/>
    <n v="49"/>
    <x v="1"/>
    <x v="0"/>
    <s v="Smartphone"/>
    <s v="1 Month"/>
  </r>
  <r>
    <n v="1658"/>
    <x v="0"/>
    <x v="4"/>
    <d v="2022-07-24T00:00:00"/>
    <x v="3"/>
    <s v="2022"/>
    <d v="2023-07-07T00:00:00"/>
    <x v="0"/>
    <n v="32"/>
    <x v="1"/>
    <x v="1"/>
    <s v="Laptop"/>
    <s v="1 Month"/>
  </r>
  <r>
    <n v="1659"/>
    <x v="2"/>
    <x v="5"/>
    <d v="2022-07-26T00:00:00"/>
    <x v="3"/>
    <s v="2022"/>
    <d v="2023-07-06T00:00:00"/>
    <x v="1"/>
    <n v="35"/>
    <x v="1"/>
    <x v="0"/>
    <s v="Smartphone"/>
    <s v="1 Month"/>
  </r>
  <r>
    <n v="1660"/>
    <x v="1"/>
    <x v="2"/>
    <d v="2022-08-07T00:00:00"/>
    <x v="10"/>
    <s v="2022"/>
    <d v="2023-07-08T00:00:00"/>
    <x v="0"/>
    <n v="44"/>
    <x v="1"/>
    <x v="0"/>
    <s v="Tablet"/>
    <s v="1 Month"/>
  </r>
  <r>
    <n v="1661"/>
    <x v="0"/>
    <x v="3"/>
    <d v="2022-08-10T00:00:00"/>
    <x v="10"/>
    <s v="2022"/>
    <d v="2023-07-05T00:00:00"/>
    <x v="0"/>
    <n v="49"/>
    <x v="1"/>
    <x v="1"/>
    <s v="Laptop"/>
    <s v="1 Month"/>
  </r>
  <r>
    <n v="1662"/>
    <x v="1"/>
    <x v="3"/>
    <d v="2022-08-14T00:00:00"/>
    <x v="10"/>
    <s v="2022"/>
    <d v="2023-07-06T00:00:00"/>
    <x v="1"/>
    <n v="39"/>
    <x v="1"/>
    <x v="0"/>
    <s v="Smartphone"/>
    <s v="1 Month"/>
  </r>
  <r>
    <n v="1663"/>
    <x v="2"/>
    <x v="2"/>
    <d v="2022-08-16T00:00:00"/>
    <x v="10"/>
    <s v="2022"/>
    <d v="2023-07-06T00:00:00"/>
    <x v="2"/>
    <n v="38"/>
    <x v="1"/>
    <x v="1"/>
    <s v="Smartphone"/>
    <s v="1 Month"/>
  </r>
  <r>
    <n v="1664"/>
    <x v="0"/>
    <x v="0"/>
    <d v="2022-08-20T00:00:00"/>
    <x v="10"/>
    <s v="2022"/>
    <d v="2023-07-08T00:00:00"/>
    <x v="3"/>
    <n v="38"/>
    <x v="1"/>
    <x v="1"/>
    <s v="Laptop"/>
    <s v="1 Month"/>
  </r>
  <r>
    <n v="1665"/>
    <x v="2"/>
    <x v="4"/>
    <d v="2022-08-25T00:00:00"/>
    <x v="10"/>
    <s v="2022"/>
    <d v="2023-07-05T00:00:00"/>
    <x v="4"/>
    <n v="37"/>
    <x v="1"/>
    <x v="0"/>
    <s v="Smartphone"/>
    <s v="1 Month"/>
  </r>
  <r>
    <n v="1666"/>
    <x v="1"/>
    <x v="4"/>
    <d v="2022-08-28T00:00:00"/>
    <x v="10"/>
    <s v="2022"/>
    <d v="2023-07-07T00:00:00"/>
    <x v="5"/>
    <n v="28"/>
    <x v="0"/>
    <x v="0"/>
    <s v="Laptop"/>
    <s v="1 Month"/>
  </r>
  <r>
    <n v="1667"/>
    <x v="0"/>
    <x v="4"/>
    <d v="2022-09-05T00:00:00"/>
    <x v="1"/>
    <s v="2022"/>
    <d v="2023-07-06T00:00:00"/>
    <x v="6"/>
    <n v="49"/>
    <x v="1"/>
    <x v="0"/>
    <s v="Tablet"/>
    <s v="1 Month"/>
  </r>
  <r>
    <n v="1668"/>
    <x v="2"/>
    <x v="3"/>
    <d v="2022-09-08T00:00:00"/>
    <x v="1"/>
    <s v="2022"/>
    <d v="2023-07-08T00:00:00"/>
    <x v="7"/>
    <n v="33"/>
    <x v="1"/>
    <x v="1"/>
    <s v="Tablet"/>
    <s v="1 Month"/>
  </r>
  <r>
    <n v="1669"/>
    <x v="1"/>
    <x v="0"/>
    <d v="2022-09-14T00:00:00"/>
    <x v="1"/>
    <s v="2022"/>
    <d v="2023-07-05T00:00:00"/>
    <x v="8"/>
    <n v="48"/>
    <x v="1"/>
    <x v="0"/>
    <s v="Tablet"/>
    <s v="1 Month"/>
  </r>
  <r>
    <n v="1670"/>
    <x v="0"/>
    <x v="3"/>
    <d v="2022-09-16T00:00:00"/>
    <x v="1"/>
    <s v="2022"/>
    <d v="2023-07-06T00:00:00"/>
    <x v="9"/>
    <n v="34"/>
    <x v="1"/>
    <x v="0"/>
    <s v="Tablet"/>
    <s v="1 Month"/>
  </r>
  <r>
    <n v="1671"/>
    <x v="1"/>
    <x v="3"/>
    <d v="2022-09-19T00:00:00"/>
    <x v="1"/>
    <s v="2022"/>
    <d v="2023-07-06T00:00:00"/>
    <x v="8"/>
    <n v="39"/>
    <x v="1"/>
    <x v="1"/>
    <s v="Smartphone"/>
    <s v="1 Month"/>
  </r>
  <r>
    <n v="1672"/>
    <x v="0"/>
    <x v="1"/>
    <d v="2022-09-23T00:00:00"/>
    <x v="1"/>
    <s v="2022"/>
    <d v="2023-07-07T00:00:00"/>
    <x v="8"/>
    <n v="30"/>
    <x v="1"/>
    <x v="0"/>
    <s v="Tablet"/>
    <s v="1 Month"/>
  </r>
  <r>
    <n v="1673"/>
    <x v="2"/>
    <x v="0"/>
    <d v="2022-09-29T00:00:00"/>
    <x v="1"/>
    <s v="2022"/>
    <d v="2023-07-07T00:00:00"/>
    <x v="0"/>
    <n v="37"/>
    <x v="1"/>
    <x v="0"/>
    <s v="Tablet"/>
    <s v="1 Month"/>
  </r>
  <r>
    <n v="1674"/>
    <x v="2"/>
    <x v="0"/>
    <d v="2022-10-02T00:00:00"/>
    <x v="8"/>
    <s v="2022"/>
    <d v="2023-07-06T00:00:00"/>
    <x v="1"/>
    <n v="38"/>
    <x v="1"/>
    <x v="0"/>
    <s v="Smart TV"/>
    <s v="1 Month"/>
  </r>
  <r>
    <n v="1675"/>
    <x v="0"/>
    <x v="2"/>
    <d v="2022-10-08T00:00:00"/>
    <x v="8"/>
    <s v="2022"/>
    <d v="2023-07-05T00:00:00"/>
    <x v="0"/>
    <n v="42"/>
    <x v="1"/>
    <x v="1"/>
    <s v="Laptop"/>
    <s v="1 Month"/>
  </r>
  <r>
    <n v="1676"/>
    <x v="1"/>
    <x v="1"/>
    <d v="2022-10-09T00:00:00"/>
    <x v="8"/>
    <s v="2022"/>
    <d v="2023-07-07T00:00:00"/>
    <x v="0"/>
    <n v="35"/>
    <x v="1"/>
    <x v="1"/>
    <s v="Laptop"/>
    <s v="1 Month"/>
  </r>
  <r>
    <n v="1677"/>
    <x v="0"/>
    <x v="5"/>
    <d v="2022-10-11T00:00:00"/>
    <x v="8"/>
    <s v="2022"/>
    <d v="2023-07-08T00:00:00"/>
    <x v="1"/>
    <n v="30"/>
    <x v="1"/>
    <x v="0"/>
    <s v="Tablet"/>
    <s v="1 Month"/>
  </r>
  <r>
    <n v="1678"/>
    <x v="2"/>
    <x v="1"/>
    <d v="2022-10-14T00:00:00"/>
    <x v="8"/>
    <s v="2022"/>
    <d v="2023-07-09T00:00:00"/>
    <x v="2"/>
    <n v="48"/>
    <x v="1"/>
    <x v="1"/>
    <s v="Smart TV"/>
    <s v="1 Month"/>
  </r>
  <r>
    <n v="1679"/>
    <x v="1"/>
    <x v="5"/>
    <d v="2022-10-16T00:00:00"/>
    <x v="8"/>
    <s v="2022"/>
    <d v="2023-07-06T00:00:00"/>
    <x v="3"/>
    <n v="48"/>
    <x v="1"/>
    <x v="0"/>
    <s v="Tablet"/>
    <s v="1 Month"/>
  </r>
  <r>
    <n v="1680"/>
    <x v="0"/>
    <x v="3"/>
    <d v="2022-10-18T00:00:00"/>
    <x v="8"/>
    <s v="2022"/>
    <d v="2023-07-07T00:00:00"/>
    <x v="4"/>
    <n v="32"/>
    <x v="1"/>
    <x v="0"/>
    <s v="Laptop"/>
    <s v="1 Month"/>
  </r>
  <r>
    <n v="1681"/>
    <x v="1"/>
    <x v="1"/>
    <d v="2022-10-22T00:00:00"/>
    <x v="8"/>
    <s v="2022"/>
    <d v="2023-07-07T00:00:00"/>
    <x v="5"/>
    <n v="27"/>
    <x v="0"/>
    <x v="0"/>
    <s v="Smart TV"/>
    <s v="1 Month"/>
  </r>
  <r>
    <n v="1682"/>
    <x v="0"/>
    <x v="0"/>
    <d v="2022-10-23T00:00:00"/>
    <x v="8"/>
    <s v="2022"/>
    <d v="2023-07-09T00:00:00"/>
    <x v="6"/>
    <n v="48"/>
    <x v="1"/>
    <x v="1"/>
    <s v="Laptop"/>
    <s v="1 Month"/>
  </r>
  <r>
    <n v="1683"/>
    <x v="2"/>
    <x v="2"/>
    <d v="2022-10-26T00:00:00"/>
    <x v="8"/>
    <s v="2022"/>
    <d v="2023-07-06T00:00:00"/>
    <x v="7"/>
    <n v="33"/>
    <x v="1"/>
    <x v="0"/>
    <s v="Laptop"/>
    <s v="1 Month"/>
  </r>
  <r>
    <n v="1684"/>
    <x v="2"/>
    <x v="3"/>
    <d v="2022-10-27T00:00:00"/>
    <x v="8"/>
    <s v="2022"/>
    <d v="2023-07-07T00:00:00"/>
    <x v="8"/>
    <n v="28"/>
    <x v="0"/>
    <x v="0"/>
    <s v="Smartphone"/>
    <s v="1 Month"/>
  </r>
  <r>
    <n v="1685"/>
    <x v="0"/>
    <x v="1"/>
    <d v="2022-10-31T00:00:00"/>
    <x v="8"/>
    <s v="2022"/>
    <d v="2023-07-07T00:00:00"/>
    <x v="9"/>
    <n v="46"/>
    <x v="1"/>
    <x v="0"/>
    <s v="Laptop"/>
    <s v="1 Month"/>
  </r>
  <r>
    <n v="1686"/>
    <x v="1"/>
    <x v="4"/>
    <d v="2022-11-01T00:00:00"/>
    <x v="9"/>
    <s v="2022"/>
    <d v="2023-07-08T00:00:00"/>
    <x v="8"/>
    <n v="40"/>
    <x v="1"/>
    <x v="0"/>
    <s v="Laptop"/>
    <s v="1 Month"/>
  </r>
  <r>
    <n v="1687"/>
    <x v="0"/>
    <x v="3"/>
    <d v="2022-11-03T00:00:00"/>
    <x v="9"/>
    <s v="2022"/>
    <d v="2023-07-05T00:00:00"/>
    <x v="8"/>
    <n v="49"/>
    <x v="1"/>
    <x v="0"/>
    <s v="Smartphone"/>
    <s v="1 Month"/>
  </r>
  <r>
    <n v="1688"/>
    <x v="2"/>
    <x v="5"/>
    <d v="2022-11-04T00:00:00"/>
    <x v="9"/>
    <s v="2022"/>
    <d v="2023-07-06T00:00:00"/>
    <x v="0"/>
    <n v="41"/>
    <x v="1"/>
    <x v="1"/>
    <s v="Tablet"/>
    <s v="1 Month"/>
  </r>
  <r>
    <n v="1689"/>
    <x v="1"/>
    <x v="3"/>
    <d v="2022-11-05T00:00:00"/>
    <x v="9"/>
    <s v="2022"/>
    <d v="2023-07-07T00:00:00"/>
    <x v="1"/>
    <n v="38"/>
    <x v="1"/>
    <x v="0"/>
    <s v="Tablet"/>
    <s v="1 Month"/>
  </r>
  <r>
    <n v="1690"/>
    <x v="0"/>
    <x v="3"/>
    <d v="2022-11-05T00:00:00"/>
    <x v="9"/>
    <s v="2022"/>
    <d v="2023-07-07T00:00:00"/>
    <x v="0"/>
    <n v="42"/>
    <x v="1"/>
    <x v="1"/>
    <s v="Laptop"/>
    <s v="1 Month"/>
  </r>
  <r>
    <n v="1691"/>
    <x v="1"/>
    <x v="3"/>
    <d v="2022-11-05T00:00:00"/>
    <x v="9"/>
    <s v="2022"/>
    <d v="2023-07-05T00:00:00"/>
    <x v="0"/>
    <n v="27"/>
    <x v="0"/>
    <x v="1"/>
    <s v="Smart TV"/>
    <s v="1 Month"/>
  </r>
  <r>
    <n v="1692"/>
    <x v="0"/>
    <x v="2"/>
    <d v="2022-11-05T00:00:00"/>
    <x v="9"/>
    <s v="2022"/>
    <d v="2023-07-06T00:00:00"/>
    <x v="1"/>
    <n v="41"/>
    <x v="1"/>
    <x v="1"/>
    <s v="Tablet"/>
    <s v="1 Month"/>
  </r>
  <r>
    <n v="1693"/>
    <x v="2"/>
    <x v="3"/>
    <d v="2022-11-03T00:00:00"/>
    <x v="9"/>
    <s v="2022"/>
    <d v="2023-07-07T00:00:00"/>
    <x v="2"/>
    <n v="41"/>
    <x v="1"/>
    <x v="1"/>
    <s v="Tablet"/>
    <s v="1 Month"/>
  </r>
  <r>
    <n v="1694"/>
    <x v="2"/>
    <x v="4"/>
    <d v="2022-10-27T00:00:00"/>
    <x v="8"/>
    <s v="2022"/>
    <d v="2023-07-07T00:00:00"/>
    <x v="3"/>
    <n v="49"/>
    <x v="1"/>
    <x v="0"/>
    <s v="Laptop"/>
    <s v="1 Month"/>
  </r>
  <r>
    <n v="1695"/>
    <x v="0"/>
    <x v="5"/>
    <d v="2022-10-24T00:00:00"/>
    <x v="8"/>
    <s v="2022"/>
    <d v="2023-07-04T00:00:00"/>
    <x v="4"/>
    <n v="28"/>
    <x v="0"/>
    <x v="1"/>
    <s v="Smartphone"/>
    <s v="1 Month"/>
  </r>
  <r>
    <n v="1696"/>
    <x v="1"/>
    <x v="3"/>
    <d v="2022-10-17T00:00:00"/>
    <x v="8"/>
    <s v="2022"/>
    <d v="2023-07-07T00:00:00"/>
    <x v="5"/>
    <n v="44"/>
    <x v="1"/>
    <x v="0"/>
    <s v="Laptop"/>
    <s v="1 Month"/>
  </r>
  <r>
    <n v="1697"/>
    <x v="0"/>
    <x v="4"/>
    <d v="2022-10-06T00:00:00"/>
    <x v="8"/>
    <s v="2022"/>
    <d v="2023-07-07T00:00:00"/>
    <x v="6"/>
    <n v="47"/>
    <x v="1"/>
    <x v="1"/>
    <s v="Tablet"/>
    <s v="1 Month"/>
  </r>
  <r>
    <n v="1698"/>
    <x v="2"/>
    <x v="2"/>
    <d v="2022-09-18T00:00:00"/>
    <x v="1"/>
    <s v="2022"/>
    <d v="2023-07-06T00:00:00"/>
    <x v="7"/>
    <n v="29"/>
    <x v="0"/>
    <x v="0"/>
    <s v="Tablet"/>
    <s v="1 Month"/>
  </r>
  <r>
    <n v="1699"/>
    <x v="1"/>
    <x v="0"/>
    <d v="2022-09-17T00:00:00"/>
    <x v="1"/>
    <s v="2022"/>
    <d v="2023-07-04T00:00:00"/>
    <x v="8"/>
    <n v="31"/>
    <x v="1"/>
    <x v="1"/>
    <s v="Laptop"/>
    <s v="1 Month"/>
  </r>
  <r>
    <n v="1700"/>
    <x v="0"/>
    <x v="2"/>
    <d v="2022-09-13T00:00:00"/>
    <x v="1"/>
    <s v="2022"/>
    <d v="2023-07-08T00:00:00"/>
    <x v="9"/>
    <n v="28"/>
    <x v="0"/>
    <x v="1"/>
    <s v="Smart TV"/>
    <s v="1 Month"/>
  </r>
  <r>
    <n v="1701"/>
    <x v="1"/>
    <x v="1"/>
    <d v="2022-09-09T00:00:00"/>
    <x v="1"/>
    <s v="2022"/>
    <d v="2023-07-07T00:00:00"/>
    <x v="8"/>
    <n v="32"/>
    <x v="1"/>
    <x v="0"/>
    <s v="Smart TV"/>
    <s v="1 Month"/>
  </r>
  <r>
    <n v="1702"/>
    <x v="0"/>
    <x v="2"/>
    <d v="2022-09-02T00:00:00"/>
    <x v="1"/>
    <s v="2022"/>
    <d v="2023-07-07T00:00:00"/>
    <x v="8"/>
    <n v="43"/>
    <x v="1"/>
    <x v="0"/>
    <s v="Smartphone"/>
    <s v="1 Month"/>
  </r>
  <r>
    <n v="1703"/>
    <x v="2"/>
    <x v="3"/>
    <d v="2022-09-01T00:00:00"/>
    <x v="1"/>
    <s v="2022"/>
    <d v="2023-07-06T00:00:00"/>
    <x v="0"/>
    <n v="48"/>
    <x v="1"/>
    <x v="0"/>
    <s v="Smart TV"/>
    <s v="1 Month"/>
  </r>
  <r>
    <n v="1704"/>
    <x v="2"/>
    <x v="0"/>
    <d v="2022-08-16T00:00:00"/>
    <x v="10"/>
    <s v="2022"/>
    <d v="2023-07-07T00:00:00"/>
    <x v="1"/>
    <n v="28"/>
    <x v="0"/>
    <x v="0"/>
    <s v="Laptop"/>
    <s v="1 Month"/>
  </r>
  <r>
    <n v="1705"/>
    <x v="0"/>
    <x v="5"/>
    <d v="2022-08-17T00:00:00"/>
    <x v="10"/>
    <s v="2022"/>
    <d v="2023-07-07T00:00:00"/>
    <x v="0"/>
    <n v="31"/>
    <x v="1"/>
    <x v="1"/>
    <s v="Tablet"/>
    <s v="1 Month"/>
  </r>
  <r>
    <n v="1706"/>
    <x v="1"/>
    <x v="1"/>
    <d v="2022-07-29T00:00:00"/>
    <x v="3"/>
    <s v="2022"/>
    <d v="2023-07-07T00:00:00"/>
    <x v="0"/>
    <n v="47"/>
    <x v="1"/>
    <x v="0"/>
    <s v="Laptop"/>
    <s v="1 Month"/>
  </r>
  <r>
    <n v="1707"/>
    <x v="0"/>
    <x v="3"/>
    <d v="2022-07-28T00:00:00"/>
    <x v="3"/>
    <s v="2022"/>
    <d v="2023-07-06T00:00:00"/>
    <x v="1"/>
    <n v="39"/>
    <x v="1"/>
    <x v="1"/>
    <s v="Smartphone"/>
    <s v="1 Month"/>
  </r>
  <r>
    <n v="1708"/>
    <x v="2"/>
    <x v="3"/>
    <d v="2022-07-25T00:00:00"/>
    <x v="3"/>
    <s v="2022"/>
    <d v="2023-07-07T00:00:00"/>
    <x v="2"/>
    <n v="35"/>
    <x v="1"/>
    <x v="0"/>
    <s v="Smartphone"/>
    <s v="1 Month"/>
  </r>
  <r>
    <n v="1709"/>
    <x v="1"/>
    <x v="0"/>
    <d v="2022-07-26T00:00:00"/>
    <x v="3"/>
    <s v="2022"/>
    <d v="2023-07-06T00:00:00"/>
    <x v="3"/>
    <n v="42"/>
    <x v="1"/>
    <x v="1"/>
    <s v="Smartphone"/>
    <s v="1 Month"/>
  </r>
  <r>
    <n v="1710"/>
    <x v="0"/>
    <x v="4"/>
    <d v="2022-07-17T00:00:00"/>
    <x v="3"/>
    <s v="2022"/>
    <d v="2023-07-07T00:00:00"/>
    <x v="4"/>
    <n v="30"/>
    <x v="1"/>
    <x v="0"/>
    <s v="Smart TV"/>
    <s v="1 Month"/>
  </r>
  <r>
    <n v="1711"/>
    <x v="1"/>
    <x v="5"/>
    <d v="2022-07-16T00:00:00"/>
    <x v="3"/>
    <s v="2022"/>
    <d v="2023-07-06T00:00:00"/>
    <x v="5"/>
    <n v="34"/>
    <x v="1"/>
    <x v="0"/>
    <s v="Smartphone"/>
    <s v="1 Month"/>
  </r>
  <r>
    <n v="1712"/>
    <x v="0"/>
    <x v="4"/>
    <d v="2022-07-17T00:00:00"/>
    <x v="3"/>
    <s v="2022"/>
    <d v="2023-07-09T00:00:00"/>
    <x v="6"/>
    <n v="35"/>
    <x v="1"/>
    <x v="0"/>
    <s v="Smartphone"/>
    <s v="1 Month"/>
  </r>
  <r>
    <n v="1713"/>
    <x v="2"/>
    <x v="2"/>
    <d v="2022-07-16T00:00:00"/>
    <x v="3"/>
    <s v="2022"/>
    <d v="2023-07-06T00:00:00"/>
    <x v="7"/>
    <n v="31"/>
    <x v="1"/>
    <x v="1"/>
    <s v="Tablet"/>
    <s v="1 Month"/>
  </r>
  <r>
    <n v="1714"/>
    <x v="2"/>
    <x v="5"/>
    <d v="2022-07-16T00:00:00"/>
    <x v="3"/>
    <s v="2022"/>
    <d v="2023-07-07T00:00:00"/>
    <x v="8"/>
    <n v="36"/>
    <x v="1"/>
    <x v="1"/>
    <s v="Tablet"/>
    <s v="1 Month"/>
  </r>
  <r>
    <n v="1715"/>
    <x v="0"/>
    <x v="5"/>
    <d v="2022-07-12T00:00:00"/>
    <x v="3"/>
    <s v="2022"/>
    <d v="2023-07-06T00:00:00"/>
    <x v="9"/>
    <n v="31"/>
    <x v="1"/>
    <x v="1"/>
    <s v="Laptop"/>
    <s v="1 Month"/>
  </r>
  <r>
    <n v="1716"/>
    <x v="1"/>
    <x v="4"/>
    <d v="2022-07-10T00:00:00"/>
    <x v="3"/>
    <s v="2022"/>
    <d v="2023-07-09T00:00:00"/>
    <x v="8"/>
    <n v="32"/>
    <x v="1"/>
    <x v="0"/>
    <s v="Smart TV"/>
    <s v="1 Month"/>
  </r>
  <r>
    <n v="1717"/>
    <x v="0"/>
    <x v="0"/>
    <d v="2022-07-08T00:00:00"/>
    <x v="3"/>
    <s v="2022"/>
    <d v="2023-07-07T00:00:00"/>
    <x v="8"/>
    <n v="46"/>
    <x v="1"/>
    <x v="1"/>
    <s v="Smartphone"/>
    <s v="1 Month"/>
  </r>
  <r>
    <n v="1718"/>
    <x v="2"/>
    <x v="1"/>
    <d v="2022-06-29T00:00:00"/>
    <x v="11"/>
    <s v="2022"/>
    <d v="2023-07-07T00:00:00"/>
    <x v="0"/>
    <n v="30"/>
    <x v="1"/>
    <x v="0"/>
    <s v="Tablet"/>
    <s v="1 Month"/>
  </r>
  <r>
    <n v="1719"/>
    <x v="1"/>
    <x v="2"/>
    <d v="2022-06-29T00:00:00"/>
    <x v="11"/>
    <s v="2022"/>
    <d v="2023-07-06T00:00:00"/>
    <x v="1"/>
    <n v="46"/>
    <x v="1"/>
    <x v="0"/>
    <s v="Laptop"/>
    <s v="1 Month"/>
  </r>
  <r>
    <n v="1720"/>
    <x v="0"/>
    <x v="2"/>
    <d v="2022-06-28T00:00:00"/>
    <x v="11"/>
    <s v="2022"/>
    <d v="2023-07-08T00:00:00"/>
    <x v="0"/>
    <n v="44"/>
    <x v="1"/>
    <x v="1"/>
    <s v="Tablet"/>
    <s v="1 Month"/>
  </r>
  <r>
    <n v="1721"/>
    <x v="0"/>
    <x v="2"/>
    <d v="2022-06-29T00:00:00"/>
    <x v="11"/>
    <s v="2022"/>
    <d v="2023-07-06T00:00:00"/>
    <x v="0"/>
    <n v="34"/>
    <x v="1"/>
    <x v="0"/>
    <s v="Tablet"/>
    <s v="1 Month"/>
  </r>
  <r>
    <n v="1722"/>
    <x v="0"/>
    <x v="3"/>
    <d v="2022-07-01T00:00:00"/>
    <x v="3"/>
    <s v="2022"/>
    <d v="2023-07-08T00:00:00"/>
    <x v="1"/>
    <n v="31"/>
    <x v="1"/>
    <x v="0"/>
    <s v="Tablet"/>
    <s v="1 Month"/>
  </r>
  <r>
    <n v="1723"/>
    <x v="2"/>
    <x v="3"/>
    <d v="2022-07-02T00:00:00"/>
    <x v="3"/>
    <s v="2022"/>
    <d v="2023-07-06T00:00:00"/>
    <x v="2"/>
    <n v="34"/>
    <x v="1"/>
    <x v="0"/>
    <s v="Smart TV"/>
    <s v="1 Month"/>
  </r>
  <r>
    <n v="1724"/>
    <x v="1"/>
    <x v="2"/>
    <d v="2022-07-04T00:00:00"/>
    <x v="3"/>
    <s v="2022"/>
    <d v="2023-07-08T00:00:00"/>
    <x v="3"/>
    <n v="28"/>
    <x v="0"/>
    <x v="0"/>
    <s v="Laptop"/>
    <s v="1 Month"/>
  </r>
  <r>
    <n v="1725"/>
    <x v="0"/>
    <x v="0"/>
    <d v="2022-07-08T00:00:00"/>
    <x v="3"/>
    <s v="2022"/>
    <d v="2023-07-07T00:00:00"/>
    <x v="4"/>
    <n v="36"/>
    <x v="1"/>
    <x v="1"/>
    <s v="Smartphone"/>
    <s v="1 Month"/>
  </r>
  <r>
    <n v="1726"/>
    <x v="0"/>
    <x v="5"/>
    <d v="2022-07-20T00:00:00"/>
    <x v="3"/>
    <s v="2022"/>
    <d v="2023-07-09T00:00:00"/>
    <x v="5"/>
    <n v="48"/>
    <x v="1"/>
    <x v="1"/>
    <s v="Laptop"/>
    <s v="1 Month"/>
  </r>
  <r>
    <n v="1727"/>
    <x v="1"/>
    <x v="3"/>
    <d v="2022-07-23T00:00:00"/>
    <x v="3"/>
    <s v="2022"/>
    <d v="2023-07-06T00:00:00"/>
    <x v="6"/>
    <n v="40"/>
    <x v="1"/>
    <x v="0"/>
    <s v="Smartphone"/>
    <s v="1 Month"/>
  </r>
  <r>
    <n v="1728"/>
    <x v="2"/>
    <x v="1"/>
    <d v="2022-07-26T00:00:00"/>
    <x v="3"/>
    <s v="2022"/>
    <d v="2023-07-07T00:00:00"/>
    <x v="7"/>
    <n v="35"/>
    <x v="1"/>
    <x v="0"/>
    <s v="Smartphone"/>
    <s v="1 Month"/>
  </r>
  <r>
    <n v="1729"/>
    <x v="2"/>
    <x v="4"/>
    <d v="2022-07-30T00:00:00"/>
    <x v="3"/>
    <s v="2022"/>
    <d v="2023-07-07T00:00:00"/>
    <x v="8"/>
    <n v="41"/>
    <x v="1"/>
    <x v="0"/>
    <s v="Laptop"/>
    <s v="1 Month"/>
  </r>
  <r>
    <n v="1730"/>
    <x v="0"/>
    <x v="0"/>
    <d v="2022-08-08T00:00:00"/>
    <x v="10"/>
    <s v="2022"/>
    <d v="2023-07-08T00:00:00"/>
    <x v="9"/>
    <n v="28"/>
    <x v="0"/>
    <x v="1"/>
    <s v="Smartphone"/>
    <s v="1 Month"/>
  </r>
  <r>
    <n v="1731"/>
    <x v="1"/>
    <x v="2"/>
    <d v="2022-08-13T00:00:00"/>
    <x v="10"/>
    <s v="2022"/>
    <d v="2023-07-05T00:00:00"/>
    <x v="8"/>
    <n v="37"/>
    <x v="1"/>
    <x v="0"/>
    <s v="Tablet"/>
    <s v="1 Month"/>
  </r>
  <r>
    <n v="1732"/>
    <x v="2"/>
    <x v="2"/>
    <d v="2022-08-14T00:00:00"/>
    <x v="10"/>
    <s v="2022"/>
    <d v="2023-07-07T00:00:00"/>
    <x v="8"/>
    <n v="33"/>
    <x v="1"/>
    <x v="0"/>
    <s v="Smartphone"/>
    <s v="1 Month"/>
  </r>
  <r>
    <n v="1733"/>
    <x v="0"/>
    <x v="1"/>
    <d v="2022-08-16T00:00:00"/>
    <x v="10"/>
    <s v="2022"/>
    <d v="2023-07-06T00:00:00"/>
    <x v="0"/>
    <n v="27"/>
    <x v="0"/>
    <x v="1"/>
    <s v="Tablet"/>
    <s v="1 Month"/>
  </r>
  <r>
    <n v="1734"/>
    <x v="2"/>
    <x v="5"/>
    <d v="2022-08-19T00:00:00"/>
    <x v="10"/>
    <s v="2022"/>
    <d v="2023-07-08T00:00:00"/>
    <x v="1"/>
    <n v="35"/>
    <x v="1"/>
    <x v="0"/>
    <s v="Tablet"/>
    <s v="1 Month"/>
  </r>
  <r>
    <n v="1735"/>
    <x v="1"/>
    <x v="0"/>
    <d v="2022-08-27T00:00:00"/>
    <x v="10"/>
    <s v="2022"/>
    <d v="2023-07-06T00:00:00"/>
    <x v="0"/>
    <n v="27"/>
    <x v="0"/>
    <x v="0"/>
    <s v="Smartphone"/>
    <s v="1 Month"/>
  </r>
  <r>
    <n v="1736"/>
    <x v="0"/>
    <x v="1"/>
    <d v="2022-09-04T00:00:00"/>
    <x v="1"/>
    <s v="2022"/>
    <d v="2023-07-07T00:00:00"/>
    <x v="0"/>
    <n v="29"/>
    <x v="0"/>
    <x v="1"/>
    <s v="Smartphone"/>
    <s v="1 Month"/>
  </r>
  <r>
    <n v="1737"/>
    <x v="1"/>
    <x v="2"/>
    <d v="2022-09-05T00:00:00"/>
    <x v="1"/>
    <s v="2022"/>
    <d v="2023-07-06T00:00:00"/>
    <x v="1"/>
    <n v="28"/>
    <x v="0"/>
    <x v="1"/>
    <s v="Laptop"/>
    <s v="1 Month"/>
  </r>
  <r>
    <n v="1738"/>
    <x v="2"/>
    <x v="2"/>
    <d v="2022-09-13T00:00:00"/>
    <x v="1"/>
    <s v="2022"/>
    <d v="2023-07-08T00:00:00"/>
    <x v="2"/>
    <n v="33"/>
    <x v="1"/>
    <x v="1"/>
    <s v="Smartphone"/>
    <s v="1 Month"/>
  </r>
  <r>
    <n v="1739"/>
    <x v="0"/>
    <x v="0"/>
    <d v="2022-09-16T00:00:00"/>
    <x v="1"/>
    <s v="2022"/>
    <d v="2023-07-05T00:00:00"/>
    <x v="3"/>
    <n v="35"/>
    <x v="1"/>
    <x v="1"/>
    <s v="Smartphone"/>
    <s v="1 Month"/>
  </r>
  <r>
    <n v="1740"/>
    <x v="2"/>
    <x v="1"/>
    <d v="2022-09-18T00:00:00"/>
    <x v="1"/>
    <s v="2022"/>
    <d v="2023-07-06T00:00:00"/>
    <x v="4"/>
    <n v="37"/>
    <x v="1"/>
    <x v="1"/>
    <s v="Laptop"/>
    <s v="1 Month"/>
  </r>
  <r>
    <n v="1741"/>
    <x v="1"/>
    <x v="2"/>
    <d v="2022-09-20T00:00:00"/>
    <x v="1"/>
    <s v="2022"/>
    <d v="2023-07-06T00:00:00"/>
    <x v="5"/>
    <n v="31"/>
    <x v="1"/>
    <x v="0"/>
    <s v="Smartphone"/>
    <s v="1 Month"/>
  </r>
  <r>
    <n v="1742"/>
    <x v="0"/>
    <x v="3"/>
    <d v="2022-09-29T00:00:00"/>
    <x v="1"/>
    <s v="2022"/>
    <d v="2023-07-07T00:00:00"/>
    <x v="6"/>
    <n v="27"/>
    <x v="0"/>
    <x v="0"/>
    <s v="Laptop"/>
    <s v="1 Month"/>
  </r>
  <r>
    <n v="1743"/>
    <x v="2"/>
    <x v="4"/>
    <d v="2022-09-30T00:00:00"/>
    <x v="1"/>
    <s v="2022"/>
    <d v="2023-07-08T00:00:00"/>
    <x v="7"/>
    <n v="48"/>
    <x v="1"/>
    <x v="0"/>
    <s v="Tablet"/>
    <s v="1 Month"/>
  </r>
  <r>
    <n v="1744"/>
    <x v="1"/>
    <x v="1"/>
    <d v="2022-10-04T00:00:00"/>
    <x v="8"/>
    <s v="2022"/>
    <d v="2023-07-10T00:00:00"/>
    <x v="8"/>
    <n v="30"/>
    <x v="1"/>
    <x v="1"/>
    <s v="Smart TV"/>
    <s v="1 Month"/>
  </r>
  <r>
    <n v="1745"/>
    <x v="0"/>
    <x v="5"/>
    <d v="2022-10-08T00:00:00"/>
    <x v="8"/>
    <s v="2022"/>
    <d v="2023-07-07T00:00:00"/>
    <x v="9"/>
    <n v="45"/>
    <x v="1"/>
    <x v="0"/>
    <s v="Tablet"/>
    <s v="1 Month"/>
  </r>
  <r>
    <n v="1746"/>
    <x v="1"/>
    <x v="5"/>
    <d v="2022-10-10T00:00:00"/>
    <x v="8"/>
    <s v="2022"/>
    <d v="2023-07-07T00:00:00"/>
    <x v="8"/>
    <n v="28"/>
    <x v="0"/>
    <x v="0"/>
    <s v="Smart TV"/>
    <s v="1 Month"/>
  </r>
  <r>
    <n v="1747"/>
    <x v="0"/>
    <x v="2"/>
    <d v="2022-10-12T00:00:00"/>
    <x v="8"/>
    <s v="2022"/>
    <d v="2023-07-08T00:00:00"/>
    <x v="8"/>
    <n v="30"/>
    <x v="1"/>
    <x v="1"/>
    <s v="Laptop"/>
    <s v="1 Month"/>
  </r>
  <r>
    <n v="1748"/>
    <x v="2"/>
    <x v="1"/>
    <d v="2022-10-14T00:00:00"/>
    <x v="8"/>
    <s v="2022"/>
    <d v="2023-07-10T00:00:00"/>
    <x v="0"/>
    <n v="48"/>
    <x v="1"/>
    <x v="0"/>
    <s v="Smartphone"/>
    <s v="1 Month"/>
  </r>
  <r>
    <n v="1749"/>
    <x v="2"/>
    <x v="0"/>
    <d v="2022-10-16T00:00:00"/>
    <x v="8"/>
    <s v="2022"/>
    <d v="2023-07-07T00:00:00"/>
    <x v="1"/>
    <n v="37"/>
    <x v="1"/>
    <x v="1"/>
    <s v="Laptop"/>
    <s v="1 Month"/>
  </r>
  <r>
    <n v="1750"/>
    <x v="0"/>
    <x v="1"/>
    <d v="2022-10-21T00:00:00"/>
    <x v="8"/>
    <s v="2022"/>
    <d v="2023-07-07T00:00:00"/>
    <x v="0"/>
    <n v="28"/>
    <x v="0"/>
    <x v="1"/>
    <s v="Smartphone"/>
    <s v="1 Month"/>
  </r>
  <r>
    <n v="1751"/>
    <x v="1"/>
    <x v="5"/>
    <d v="2022-10-23T00:00:00"/>
    <x v="8"/>
    <s v="2022"/>
    <d v="2023-07-07T00:00:00"/>
    <x v="0"/>
    <n v="43"/>
    <x v="1"/>
    <x v="1"/>
    <s v="Tablet"/>
    <s v="1 Month"/>
  </r>
  <r>
    <n v="1752"/>
    <x v="0"/>
    <x v="0"/>
    <d v="2022-10-25T00:00:00"/>
    <x v="8"/>
    <s v="2022"/>
    <d v="2023-07-09T00:00:00"/>
    <x v="1"/>
    <n v="36"/>
    <x v="1"/>
    <x v="0"/>
    <s v="Laptop"/>
    <s v="1 Month"/>
  </r>
  <r>
    <n v="1753"/>
    <x v="2"/>
    <x v="1"/>
    <d v="2022-10-26T00:00:00"/>
    <x v="8"/>
    <s v="2022"/>
    <d v="2023-07-06T00:00:00"/>
    <x v="2"/>
    <n v="47"/>
    <x v="1"/>
    <x v="0"/>
    <s v="Laptop"/>
    <s v="1 Month"/>
  </r>
  <r>
    <n v="1754"/>
    <x v="1"/>
    <x v="0"/>
    <d v="2022-10-29T00:00:00"/>
    <x v="8"/>
    <s v="2022"/>
    <d v="2023-07-07T00:00:00"/>
    <x v="3"/>
    <n v="42"/>
    <x v="1"/>
    <x v="0"/>
    <s v="Smart TV"/>
    <s v="1 Month"/>
  </r>
  <r>
    <n v="1755"/>
    <x v="0"/>
    <x v="1"/>
    <d v="2022-10-31T00:00:00"/>
    <x v="8"/>
    <s v="2022"/>
    <d v="2023-07-07T00:00:00"/>
    <x v="4"/>
    <n v="50"/>
    <x v="2"/>
    <x v="0"/>
    <s v="Laptop"/>
    <s v="1 Month"/>
  </r>
  <r>
    <n v="1756"/>
    <x v="1"/>
    <x v="3"/>
    <d v="2022-11-02T00:00:00"/>
    <x v="9"/>
    <s v="2022"/>
    <d v="2023-07-08T00:00:00"/>
    <x v="5"/>
    <n v="41"/>
    <x v="1"/>
    <x v="0"/>
    <s v="Tablet"/>
    <s v="1 Month"/>
  </r>
  <r>
    <n v="1757"/>
    <x v="0"/>
    <x v="3"/>
    <d v="2022-11-03T00:00:00"/>
    <x v="9"/>
    <s v="2022"/>
    <d v="2023-07-05T00:00:00"/>
    <x v="6"/>
    <n v="43"/>
    <x v="1"/>
    <x v="0"/>
    <s v="Laptop"/>
    <s v="1 Month"/>
  </r>
  <r>
    <n v="1758"/>
    <x v="2"/>
    <x v="3"/>
    <d v="2022-11-05T00:00:00"/>
    <x v="9"/>
    <s v="2022"/>
    <d v="2023-07-07T00:00:00"/>
    <x v="7"/>
    <n v="35"/>
    <x v="1"/>
    <x v="0"/>
    <s v="Laptop"/>
    <s v="1 Month"/>
  </r>
  <r>
    <n v="1759"/>
    <x v="2"/>
    <x v="0"/>
    <d v="2022-11-06T00:00:00"/>
    <x v="9"/>
    <s v="2022"/>
    <d v="2023-07-07T00:00:00"/>
    <x v="8"/>
    <n v="51"/>
    <x v="2"/>
    <x v="0"/>
    <s v="Smart TV"/>
    <s v="1 Month"/>
  </r>
  <r>
    <n v="1760"/>
    <x v="0"/>
    <x v="1"/>
    <d v="2022-11-06T00:00:00"/>
    <x v="9"/>
    <s v="2022"/>
    <d v="2023-07-07T00:00:00"/>
    <x v="9"/>
    <n v="35"/>
    <x v="1"/>
    <x v="0"/>
    <s v="Tablet"/>
    <s v="1 Month"/>
  </r>
  <r>
    <n v="1761"/>
    <x v="1"/>
    <x v="0"/>
    <d v="2022-11-07T00:00:00"/>
    <x v="9"/>
    <s v="2022"/>
    <d v="2023-07-05T00:00:00"/>
    <x v="8"/>
    <n v="37"/>
    <x v="1"/>
    <x v="0"/>
    <s v="Smart TV"/>
    <s v="1 Month"/>
  </r>
  <r>
    <n v="1762"/>
    <x v="0"/>
    <x v="0"/>
    <d v="2022-11-04T00:00:00"/>
    <x v="9"/>
    <s v="2022"/>
    <d v="2023-07-06T00:00:00"/>
    <x v="8"/>
    <n v="28"/>
    <x v="0"/>
    <x v="1"/>
    <s v="Smartphone"/>
    <s v="1 Month"/>
  </r>
  <r>
    <n v="1763"/>
    <x v="2"/>
    <x v="5"/>
    <d v="2022-11-02T00:00:00"/>
    <x v="9"/>
    <s v="2022"/>
    <d v="2023-07-07T00:00:00"/>
    <x v="0"/>
    <n v="32"/>
    <x v="1"/>
    <x v="1"/>
    <s v="Smartphone"/>
    <s v="1 Month"/>
  </r>
  <r>
    <n v="1764"/>
    <x v="1"/>
    <x v="3"/>
    <d v="2022-10-27T00:00:00"/>
    <x v="8"/>
    <s v="2022"/>
    <d v="2023-07-07T00:00:00"/>
    <x v="1"/>
    <n v="37"/>
    <x v="1"/>
    <x v="1"/>
    <s v="Tablet"/>
    <s v="1 Month"/>
  </r>
  <r>
    <n v="1765"/>
    <x v="0"/>
    <x v="4"/>
    <d v="2022-10-18T00:00:00"/>
    <x v="8"/>
    <s v="2022"/>
    <d v="2023-07-05T00:00:00"/>
    <x v="0"/>
    <n v="37"/>
    <x v="1"/>
    <x v="1"/>
    <s v="Tablet"/>
    <s v="1 Month"/>
  </r>
  <r>
    <n v="1766"/>
    <x v="1"/>
    <x v="2"/>
    <d v="2022-10-07T00:00:00"/>
    <x v="8"/>
    <s v="2022"/>
    <d v="2023-07-08T00:00:00"/>
    <x v="0"/>
    <n v="34"/>
    <x v="1"/>
    <x v="1"/>
    <s v="Smart TV"/>
    <s v="1 Month"/>
  </r>
  <r>
    <n v="1767"/>
    <x v="0"/>
    <x v="1"/>
    <d v="2022-10-04T00:00:00"/>
    <x v="8"/>
    <s v="2022"/>
    <d v="2023-07-07T00:00:00"/>
    <x v="1"/>
    <n v="30"/>
    <x v="1"/>
    <x v="1"/>
    <s v="Tablet"/>
    <s v="1 Month"/>
  </r>
  <r>
    <n v="1768"/>
    <x v="2"/>
    <x v="5"/>
    <d v="2022-09-17T00:00:00"/>
    <x v="1"/>
    <s v="2022"/>
    <d v="2023-07-07T00:00:00"/>
    <x v="2"/>
    <n v="35"/>
    <x v="1"/>
    <x v="0"/>
    <s v="Tablet"/>
    <s v="1 Month"/>
  </r>
  <r>
    <n v="1769"/>
    <x v="2"/>
    <x v="5"/>
    <d v="2022-09-15T00:00:00"/>
    <x v="1"/>
    <s v="2022"/>
    <d v="2023-07-06T00:00:00"/>
    <x v="3"/>
    <n v="41"/>
    <x v="1"/>
    <x v="1"/>
    <s v="Laptop"/>
    <s v="1 Month"/>
  </r>
  <r>
    <n v="1770"/>
    <x v="0"/>
    <x v="3"/>
    <d v="2022-09-10T00:00:00"/>
    <x v="1"/>
    <s v="2022"/>
    <d v="2023-07-08T00:00:00"/>
    <x v="4"/>
    <n v="50"/>
    <x v="2"/>
    <x v="1"/>
    <s v="Tablet"/>
    <s v="1 Month"/>
  </r>
  <r>
    <n v="1771"/>
    <x v="1"/>
    <x v="4"/>
    <d v="2022-09-09T00:00:00"/>
    <x v="1"/>
    <s v="2022"/>
    <d v="2023-07-08T00:00:00"/>
    <x v="5"/>
    <n v="48"/>
    <x v="1"/>
    <x v="1"/>
    <s v="Laptop"/>
    <s v="1 Month"/>
  </r>
  <r>
    <n v="1772"/>
    <x v="0"/>
    <x v="2"/>
    <d v="2022-09-09T00:00:00"/>
    <x v="1"/>
    <s v="2022"/>
    <d v="2023-07-08T00:00:00"/>
    <x v="6"/>
    <n v="29"/>
    <x v="0"/>
    <x v="0"/>
    <s v="Smart TV"/>
    <s v="1 Month"/>
  </r>
  <r>
    <n v="1773"/>
    <x v="2"/>
    <x v="2"/>
    <d v="2022-09-07T00:00:00"/>
    <x v="1"/>
    <s v="2022"/>
    <d v="2023-07-06T00:00:00"/>
    <x v="7"/>
    <n v="37"/>
    <x v="1"/>
    <x v="0"/>
    <s v="Tablet"/>
    <s v="1 Month"/>
  </r>
  <r>
    <n v="1774"/>
    <x v="1"/>
    <x v="1"/>
    <d v="2022-09-08T00:00:00"/>
    <x v="1"/>
    <s v="2022"/>
    <d v="2023-07-08T00:00:00"/>
    <x v="8"/>
    <n v="36"/>
    <x v="1"/>
    <x v="1"/>
    <s v="Tablet"/>
    <s v="1 Month"/>
  </r>
  <r>
    <n v="1775"/>
    <x v="0"/>
    <x v="1"/>
    <d v="2022-08-14T00:00:00"/>
    <x v="10"/>
    <s v="2022"/>
    <d v="2023-07-07T00:00:00"/>
    <x v="9"/>
    <n v="45"/>
    <x v="1"/>
    <x v="0"/>
    <s v="Tablet"/>
    <s v="1 Month"/>
  </r>
  <r>
    <n v="1776"/>
    <x v="1"/>
    <x v="1"/>
    <d v="2022-08-06T00:00:00"/>
    <x v="10"/>
    <s v="2022"/>
    <d v="2023-07-08T00:00:00"/>
    <x v="8"/>
    <n v="27"/>
    <x v="0"/>
    <x v="1"/>
    <s v="Smart TV"/>
    <s v="1 Month"/>
  </r>
  <r>
    <n v="1777"/>
    <x v="0"/>
    <x v="2"/>
    <d v="2022-08-06T00:00:00"/>
    <x v="10"/>
    <s v="2022"/>
    <d v="2023-07-06T00:00:00"/>
    <x v="8"/>
    <n v="31"/>
    <x v="1"/>
    <x v="1"/>
    <s v="Tablet"/>
    <s v="1 Month"/>
  </r>
  <r>
    <n v="1778"/>
    <x v="2"/>
    <x v="4"/>
    <d v="2022-07-29T00:00:00"/>
    <x v="3"/>
    <s v="2022"/>
    <d v="2023-07-09T00:00:00"/>
    <x v="0"/>
    <n v="42"/>
    <x v="1"/>
    <x v="1"/>
    <s v="Tablet"/>
    <s v="1 Month"/>
  </r>
  <r>
    <n v="1779"/>
    <x v="2"/>
    <x v="1"/>
    <d v="2022-07-28T00:00:00"/>
    <x v="3"/>
    <s v="2022"/>
    <d v="2023-07-06T00:00:00"/>
    <x v="1"/>
    <n v="43"/>
    <x v="1"/>
    <x v="1"/>
    <s v="Smartphone"/>
    <s v="1 Month"/>
  </r>
  <r>
    <n v="1780"/>
    <x v="0"/>
    <x v="3"/>
    <d v="2022-07-24T00:00:00"/>
    <x v="3"/>
    <s v="2022"/>
    <d v="2023-07-07T00:00:00"/>
    <x v="0"/>
    <n v="43"/>
    <x v="1"/>
    <x v="0"/>
    <s v="Smart TV"/>
    <s v="1 Month"/>
  </r>
  <r>
    <n v="1781"/>
    <x v="1"/>
    <x v="1"/>
    <d v="2022-07-22T00:00:00"/>
    <x v="3"/>
    <s v="2022"/>
    <d v="2023-07-06T00:00:00"/>
    <x v="0"/>
    <n v="35"/>
    <x v="1"/>
    <x v="1"/>
    <s v="Laptop"/>
    <s v="1 Month"/>
  </r>
  <r>
    <n v="1782"/>
    <x v="0"/>
    <x v="3"/>
    <d v="2022-07-19T00:00:00"/>
    <x v="3"/>
    <s v="2022"/>
    <d v="2023-07-10T00:00:00"/>
    <x v="1"/>
    <n v="51"/>
    <x v="2"/>
    <x v="0"/>
    <s v="Laptop"/>
    <s v="1 Month"/>
  </r>
  <r>
    <n v="1783"/>
    <x v="2"/>
    <x v="3"/>
    <d v="2022-07-17T00:00:00"/>
    <x v="3"/>
    <s v="2022"/>
    <d v="2023-07-07T00:00:00"/>
    <x v="2"/>
    <n v="42"/>
    <x v="1"/>
    <x v="1"/>
    <s v="Smartphone"/>
    <s v="1 Month"/>
  </r>
  <r>
    <n v="1784"/>
    <x v="1"/>
    <x v="3"/>
    <d v="2022-07-16T00:00:00"/>
    <x v="3"/>
    <s v="2022"/>
    <d v="2023-07-07T00:00:00"/>
    <x v="3"/>
    <n v="36"/>
    <x v="1"/>
    <x v="0"/>
    <s v="Tablet"/>
    <s v="1 Month"/>
  </r>
  <r>
    <n v="1785"/>
    <x v="0"/>
    <x v="3"/>
    <d v="2022-07-13T00:00:00"/>
    <x v="3"/>
    <s v="2022"/>
    <d v="2023-07-07T00:00:00"/>
    <x v="4"/>
    <n v="50"/>
    <x v="2"/>
    <x v="1"/>
    <s v="Tablet"/>
    <s v="1 Month"/>
  </r>
  <r>
    <n v="1786"/>
    <x v="1"/>
    <x v="1"/>
    <d v="2022-07-14T00:00:00"/>
    <x v="3"/>
    <s v="2022"/>
    <d v="2023-07-09T00:00:00"/>
    <x v="5"/>
    <n v="43"/>
    <x v="1"/>
    <x v="1"/>
    <s v="Laptop"/>
    <s v="1 Month"/>
  </r>
  <r>
    <n v="1787"/>
    <x v="0"/>
    <x v="4"/>
    <d v="2022-07-07T00:00:00"/>
    <x v="3"/>
    <s v="2022"/>
    <d v="2023-07-07T00:00:00"/>
    <x v="6"/>
    <n v="28"/>
    <x v="0"/>
    <x v="0"/>
    <s v="Laptop"/>
    <s v="1 Month"/>
  </r>
  <r>
    <n v="1788"/>
    <x v="2"/>
    <x v="0"/>
    <d v="2022-07-06T00:00:00"/>
    <x v="3"/>
    <s v="2022"/>
    <d v="2023-07-09T00:00:00"/>
    <x v="7"/>
    <n v="48"/>
    <x v="1"/>
    <x v="1"/>
    <s v="Smart TV"/>
    <s v="1 Month"/>
  </r>
  <r>
    <n v="1789"/>
    <x v="2"/>
    <x v="5"/>
    <d v="2022-06-30T00:00:00"/>
    <x v="11"/>
    <s v="2022"/>
    <d v="2023-07-07T00:00:00"/>
    <x v="8"/>
    <n v="47"/>
    <x v="1"/>
    <x v="1"/>
    <s v="Tablet"/>
    <s v="1 Month"/>
  </r>
  <r>
    <n v="1790"/>
    <x v="0"/>
    <x v="2"/>
    <d v="2022-06-30T00:00:00"/>
    <x v="11"/>
    <s v="2022"/>
    <d v="2023-07-09T00:00:00"/>
    <x v="9"/>
    <n v="31"/>
    <x v="1"/>
    <x v="0"/>
    <s v="Smart TV"/>
    <s v="1 Month"/>
  </r>
  <r>
    <n v="1791"/>
    <x v="1"/>
    <x v="5"/>
    <d v="2022-07-01T00:00:00"/>
    <x v="3"/>
    <s v="2022"/>
    <d v="2023-07-06T00:00:00"/>
    <x v="8"/>
    <n v="45"/>
    <x v="1"/>
    <x v="0"/>
    <s v="Laptop"/>
    <s v="1 Month"/>
  </r>
  <r>
    <n v="1792"/>
    <x v="0"/>
    <x v="1"/>
    <d v="2022-07-02T00:00:00"/>
    <x v="3"/>
    <s v="2022"/>
    <d v="2023-07-09T00:00:00"/>
    <x v="8"/>
    <n v="45"/>
    <x v="1"/>
    <x v="1"/>
    <s v="Tablet"/>
    <s v="1 Month"/>
  </r>
  <r>
    <n v="1793"/>
    <x v="2"/>
    <x v="5"/>
    <d v="2022-07-03T00:00:00"/>
    <x v="3"/>
    <s v="2022"/>
    <d v="2023-07-06T00:00:00"/>
    <x v="0"/>
    <n v="42"/>
    <x v="1"/>
    <x v="1"/>
    <s v="Smart TV"/>
    <s v="1 Month"/>
  </r>
  <r>
    <n v="1794"/>
    <x v="1"/>
    <x v="2"/>
    <d v="2022-07-06T00:00:00"/>
    <x v="3"/>
    <s v="2022"/>
    <d v="2023-07-08T00:00:00"/>
    <x v="1"/>
    <n v="36"/>
    <x v="1"/>
    <x v="1"/>
    <s v="Tablet"/>
    <s v="1 Month"/>
  </r>
  <r>
    <n v="1795"/>
    <x v="0"/>
    <x v="5"/>
    <d v="2022-07-07T00:00:00"/>
    <x v="3"/>
    <s v="2022"/>
    <d v="2023-07-07T00:00:00"/>
    <x v="0"/>
    <n v="32"/>
    <x v="1"/>
    <x v="0"/>
    <s v="Smart TV"/>
    <s v="1 Month"/>
  </r>
  <r>
    <n v="1796"/>
    <x v="0"/>
    <x v="0"/>
    <d v="2022-07-15T00:00:00"/>
    <x v="3"/>
    <s v="2022"/>
    <d v="2023-07-09T00:00:00"/>
    <x v="0"/>
    <n v="50"/>
    <x v="2"/>
    <x v="0"/>
    <s v="Tablet"/>
    <s v="1 Month"/>
  </r>
  <r>
    <n v="1797"/>
    <x v="0"/>
    <x v="5"/>
    <d v="2022-07-17T00:00:00"/>
    <x v="3"/>
    <s v="2022"/>
    <d v="2023-07-06T00:00:00"/>
    <x v="1"/>
    <n v="39"/>
    <x v="1"/>
    <x v="0"/>
    <s v="Smart TV"/>
    <s v="1 Month"/>
  </r>
  <r>
    <n v="1798"/>
    <x v="2"/>
    <x v="0"/>
    <d v="2022-07-26T00:00:00"/>
    <x v="3"/>
    <s v="2022"/>
    <d v="2023-07-08T00:00:00"/>
    <x v="2"/>
    <n v="51"/>
    <x v="2"/>
    <x v="0"/>
    <s v="Smartphone"/>
    <s v="1 Month"/>
  </r>
  <r>
    <n v="1799"/>
    <x v="1"/>
    <x v="5"/>
    <d v="2022-08-05T00:00:00"/>
    <x v="10"/>
    <s v="2022"/>
    <d v="2023-07-07T00:00:00"/>
    <x v="3"/>
    <n v="49"/>
    <x v="1"/>
    <x v="1"/>
    <s v="Tablet"/>
    <s v="1 Month"/>
  </r>
  <r>
    <n v="1800"/>
    <x v="0"/>
    <x v="5"/>
    <d v="2022-08-12T00:00:00"/>
    <x v="10"/>
    <s v="2022"/>
    <d v="2023-07-09T00:00:00"/>
    <x v="4"/>
    <n v="42"/>
    <x v="1"/>
    <x v="0"/>
    <s v="Tablet"/>
    <s v="1 Month"/>
  </r>
  <r>
    <n v="1801"/>
    <x v="0"/>
    <x v="2"/>
    <d v="2022-08-14T00:00:00"/>
    <x v="10"/>
    <s v="2022"/>
    <d v="2023-07-06T00:00:00"/>
    <x v="5"/>
    <n v="46"/>
    <x v="1"/>
    <x v="0"/>
    <s v="Tablet"/>
    <s v="1 Month"/>
  </r>
  <r>
    <n v="1802"/>
    <x v="1"/>
    <x v="2"/>
    <d v="2022-08-15T00:00:00"/>
    <x v="10"/>
    <s v="2022"/>
    <d v="2023-07-07T00:00:00"/>
    <x v="6"/>
    <n v="30"/>
    <x v="1"/>
    <x v="0"/>
    <s v="Smartphone"/>
    <s v="1 Month"/>
  </r>
  <r>
    <n v="1803"/>
    <x v="2"/>
    <x v="0"/>
    <d v="2022-08-18T00:00:00"/>
    <x v="10"/>
    <s v="2022"/>
    <d v="2023-07-07T00:00:00"/>
    <x v="7"/>
    <n v="48"/>
    <x v="1"/>
    <x v="0"/>
    <s v="Smart TV"/>
    <s v="1 Month"/>
  </r>
  <r>
    <n v="1804"/>
    <x v="2"/>
    <x v="2"/>
    <d v="2022-08-21T00:00:00"/>
    <x v="10"/>
    <s v="2022"/>
    <d v="2023-07-09T00:00:00"/>
    <x v="8"/>
    <n v="40"/>
    <x v="1"/>
    <x v="1"/>
    <s v="Laptop"/>
    <s v="1 Month"/>
  </r>
  <r>
    <n v="1805"/>
    <x v="0"/>
    <x v="0"/>
    <d v="2022-09-04T00:00:00"/>
    <x v="1"/>
    <s v="2022"/>
    <d v="2023-07-06T00:00:00"/>
    <x v="9"/>
    <n v="50"/>
    <x v="2"/>
    <x v="1"/>
    <s v="Smart TV"/>
    <s v="1 Month"/>
  </r>
  <r>
    <n v="1806"/>
    <x v="1"/>
    <x v="1"/>
    <d v="2022-09-05T00:00:00"/>
    <x v="1"/>
    <s v="2022"/>
    <d v="2023-07-07T00:00:00"/>
    <x v="8"/>
    <n v="49"/>
    <x v="1"/>
    <x v="1"/>
    <s v="Laptop"/>
    <s v="1 Month"/>
  </r>
  <r>
    <n v="1807"/>
    <x v="2"/>
    <x v="4"/>
    <d v="2022-09-08T00:00:00"/>
    <x v="1"/>
    <s v="2022"/>
    <d v="2023-07-07T00:00:00"/>
    <x v="8"/>
    <n v="37"/>
    <x v="1"/>
    <x v="0"/>
    <s v="Smartphone"/>
    <s v="1 Month"/>
  </r>
  <r>
    <n v="1808"/>
    <x v="0"/>
    <x v="2"/>
    <d v="2022-09-15T00:00:00"/>
    <x v="1"/>
    <s v="2022"/>
    <d v="2023-07-08T00:00:00"/>
    <x v="0"/>
    <n v="43"/>
    <x v="1"/>
    <x v="0"/>
    <s v="Laptop"/>
    <s v="1 Month"/>
  </r>
  <r>
    <n v="1809"/>
    <x v="2"/>
    <x v="1"/>
    <d v="2022-09-17T00:00:00"/>
    <x v="1"/>
    <s v="2022"/>
    <d v="2023-07-06T00:00:00"/>
    <x v="1"/>
    <n v="40"/>
    <x v="1"/>
    <x v="1"/>
    <s v="Tablet"/>
    <s v="1 Month"/>
  </r>
  <r>
    <n v="1810"/>
    <x v="1"/>
    <x v="5"/>
    <d v="2022-09-19T00:00:00"/>
    <x v="1"/>
    <s v="2022"/>
    <d v="2023-07-09T00:00:00"/>
    <x v="0"/>
    <n v="27"/>
    <x v="0"/>
    <x v="0"/>
    <s v="Laptop"/>
    <s v="1 Month"/>
  </r>
  <r>
    <n v="1811"/>
    <x v="0"/>
    <x v="0"/>
    <d v="2022-09-23T00:00:00"/>
    <x v="1"/>
    <s v="2022"/>
    <d v="2023-07-06T00:00:00"/>
    <x v="0"/>
    <n v="47"/>
    <x v="1"/>
    <x v="0"/>
    <s v="Smart TV"/>
    <s v="1 Month"/>
  </r>
  <r>
    <n v="1812"/>
    <x v="1"/>
    <x v="4"/>
    <d v="2022-09-26T00:00:00"/>
    <x v="1"/>
    <s v="2022"/>
    <d v="2023-07-08T00:00:00"/>
    <x v="1"/>
    <n v="50"/>
    <x v="2"/>
    <x v="0"/>
    <s v="Smartphone"/>
    <s v="1 Month"/>
  </r>
  <r>
    <n v="1813"/>
    <x v="2"/>
    <x v="2"/>
    <d v="2022-09-30T00:00:00"/>
    <x v="1"/>
    <s v="2022"/>
    <d v="2023-07-08T00:00:00"/>
    <x v="2"/>
    <n v="31"/>
    <x v="1"/>
    <x v="1"/>
    <s v="Smartphone"/>
    <s v="1 Month"/>
  </r>
  <r>
    <n v="1814"/>
    <x v="0"/>
    <x v="0"/>
    <d v="2022-10-07T00:00:00"/>
    <x v="8"/>
    <s v="2022"/>
    <d v="2023-07-10T00:00:00"/>
    <x v="3"/>
    <n v="33"/>
    <x v="1"/>
    <x v="0"/>
    <s v="Smartphone"/>
    <s v="1 Month"/>
  </r>
  <r>
    <n v="1815"/>
    <x v="2"/>
    <x v="3"/>
    <d v="2022-10-09T00:00:00"/>
    <x v="8"/>
    <s v="2022"/>
    <d v="2023-07-07T00:00:00"/>
    <x v="4"/>
    <n v="42"/>
    <x v="1"/>
    <x v="1"/>
    <s v="Tablet"/>
    <s v="1 Month"/>
  </r>
  <r>
    <n v="1816"/>
    <x v="1"/>
    <x v="5"/>
    <d v="2022-10-12T00:00:00"/>
    <x v="8"/>
    <s v="2022"/>
    <d v="2023-07-07T00:00:00"/>
    <x v="5"/>
    <n v="51"/>
    <x v="2"/>
    <x v="1"/>
    <s v="Laptop"/>
    <s v="1 Month"/>
  </r>
  <r>
    <n v="1817"/>
    <x v="0"/>
    <x v="2"/>
    <d v="2022-10-13T00:00:00"/>
    <x v="8"/>
    <s v="2022"/>
    <d v="2023-07-08T00:00:00"/>
    <x v="6"/>
    <n v="43"/>
    <x v="1"/>
    <x v="1"/>
    <s v="Smartphone"/>
    <s v="1 Month"/>
  </r>
  <r>
    <n v="1818"/>
    <x v="2"/>
    <x v="1"/>
    <d v="2022-10-14T00:00:00"/>
    <x v="8"/>
    <s v="2022"/>
    <d v="2023-07-10T00:00:00"/>
    <x v="7"/>
    <n v="45"/>
    <x v="1"/>
    <x v="1"/>
    <s v="Smart TV"/>
    <s v="1 Month"/>
  </r>
  <r>
    <n v="1819"/>
    <x v="1"/>
    <x v="3"/>
    <d v="2022-10-19T00:00:00"/>
    <x v="8"/>
    <s v="2022"/>
    <d v="2023-07-07T00:00:00"/>
    <x v="8"/>
    <n v="48"/>
    <x v="1"/>
    <x v="1"/>
    <s v="Tablet"/>
    <s v="1 Month"/>
  </r>
  <r>
    <n v="1820"/>
    <x v="0"/>
    <x v="5"/>
    <d v="2022-10-20T00:00:00"/>
    <x v="8"/>
    <s v="2022"/>
    <d v="2023-07-07T00:00:00"/>
    <x v="9"/>
    <n v="48"/>
    <x v="1"/>
    <x v="1"/>
    <s v="Smart TV"/>
    <s v="1 Month"/>
  </r>
  <r>
    <n v="1821"/>
    <x v="1"/>
    <x v="2"/>
    <d v="2022-10-22T00:00:00"/>
    <x v="8"/>
    <s v="2022"/>
    <d v="2023-07-08T00:00:00"/>
    <x v="8"/>
    <n v="30"/>
    <x v="1"/>
    <x v="0"/>
    <s v="Smartphone"/>
    <s v="1 Month"/>
  </r>
  <r>
    <n v="1822"/>
    <x v="0"/>
    <x v="1"/>
    <d v="2022-10-24T00:00:00"/>
    <x v="8"/>
    <s v="2022"/>
    <d v="2023-07-09T00:00:00"/>
    <x v="8"/>
    <n v="29"/>
    <x v="0"/>
    <x v="1"/>
    <s v="Tablet"/>
    <s v="1 Month"/>
  </r>
  <r>
    <n v="1823"/>
    <x v="2"/>
    <x v="0"/>
    <d v="2022-10-28T00:00:00"/>
    <x v="8"/>
    <s v="2022"/>
    <d v="2023-07-06T00:00:00"/>
    <x v="0"/>
    <n v="28"/>
    <x v="0"/>
    <x v="0"/>
    <s v="Tablet"/>
    <s v="1 Month"/>
  </r>
  <r>
    <n v="1824"/>
    <x v="2"/>
    <x v="2"/>
    <d v="2022-10-30T00:00:00"/>
    <x v="8"/>
    <s v="2022"/>
    <d v="2023-07-08T00:00:00"/>
    <x v="1"/>
    <n v="46"/>
    <x v="1"/>
    <x v="1"/>
    <s v="Laptop"/>
    <s v="1 Month"/>
  </r>
  <r>
    <n v="1825"/>
    <x v="0"/>
    <x v="3"/>
    <d v="2022-11-01T00:00:00"/>
    <x v="9"/>
    <s v="2022"/>
    <d v="2023-07-08T00:00:00"/>
    <x v="0"/>
    <n v="45"/>
    <x v="1"/>
    <x v="0"/>
    <s v="Smart TV"/>
    <s v="1 Month"/>
  </r>
  <r>
    <n v="1826"/>
    <x v="1"/>
    <x v="2"/>
    <d v="2022-11-03T00:00:00"/>
    <x v="9"/>
    <s v="2022"/>
    <d v="2023-07-08T00:00:00"/>
    <x v="0"/>
    <n v="30"/>
    <x v="1"/>
    <x v="0"/>
    <s v="Tablet"/>
    <s v="1 Month"/>
  </r>
  <r>
    <n v="1827"/>
    <x v="0"/>
    <x v="3"/>
    <d v="2022-11-04T00:00:00"/>
    <x v="9"/>
    <s v="2022"/>
    <d v="2023-07-06T00:00:00"/>
    <x v="1"/>
    <n v="44"/>
    <x v="1"/>
    <x v="1"/>
    <s v="Laptop"/>
    <s v="1 Month"/>
  </r>
  <r>
    <n v="1828"/>
    <x v="2"/>
    <x v="5"/>
    <d v="2022-11-05T00:00:00"/>
    <x v="9"/>
    <s v="2022"/>
    <d v="2023-07-07T00:00:00"/>
    <x v="2"/>
    <n v="46"/>
    <x v="1"/>
    <x v="0"/>
    <s v="Laptop"/>
    <s v="1 Month"/>
  </r>
  <r>
    <n v="1829"/>
    <x v="1"/>
    <x v="3"/>
    <d v="2022-11-06T00:00:00"/>
    <x v="9"/>
    <s v="2022"/>
    <d v="2023-07-08T00:00:00"/>
    <x v="3"/>
    <n v="36"/>
    <x v="1"/>
    <x v="1"/>
    <s v="Tablet"/>
    <s v="1 Month"/>
  </r>
  <r>
    <n v="1830"/>
    <x v="0"/>
    <x v="2"/>
    <d v="2022-11-07T00:00:00"/>
    <x v="9"/>
    <s v="2022"/>
    <d v="2023-07-08T00:00:00"/>
    <x v="4"/>
    <n v="27"/>
    <x v="0"/>
    <x v="1"/>
    <s v="Smartphone"/>
    <s v="1 Month"/>
  </r>
  <r>
    <n v="1831"/>
    <x v="1"/>
    <x v="5"/>
    <d v="2022-11-05T00:00:00"/>
    <x v="9"/>
    <s v="2022"/>
    <d v="2023-07-05T00:00:00"/>
    <x v="5"/>
    <n v="43"/>
    <x v="1"/>
    <x v="0"/>
    <s v="Laptop"/>
    <s v="1 Month"/>
  </r>
  <r>
    <n v="1832"/>
    <x v="0"/>
    <x v="4"/>
    <d v="2022-11-05T00:00:00"/>
    <x v="9"/>
    <s v="2022"/>
    <d v="2023-07-09T00:00:00"/>
    <x v="6"/>
    <n v="48"/>
    <x v="1"/>
    <x v="1"/>
    <s v="Smartphone"/>
    <s v="1 Month"/>
  </r>
  <r>
    <n v="1833"/>
    <x v="2"/>
    <x v="2"/>
    <d v="2022-11-06T00:00:00"/>
    <x v="9"/>
    <s v="2022"/>
    <d v="2023-07-08T00:00:00"/>
    <x v="7"/>
    <n v="36"/>
    <x v="1"/>
    <x v="1"/>
    <s v="Smartphone"/>
    <s v="1 Month"/>
  </r>
  <r>
    <n v="1834"/>
    <x v="2"/>
    <x v="0"/>
    <d v="2022-11-03T00:00:00"/>
    <x v="9"/>
    <s v="2022"/>
    <d v="2023-07-07T00:00:00"/>
    <x v="8"/>
    <n v="44"/>
    <x v="1"/>
    <x v="0"/>
    <s v="Smart TV"/>
    <s v="1 Month"/>
  </r>
  <r>
    <n v="1835"/>
    <x v="0"/>
    <x v="4"/>
    <d v="2022-10-22T00:00:00"/>
    <x v="8"/>
    <s v="2022"/>
    <d v="2023-07-06T00:00:00"/>
    <x v="9"/>
    <n v="41"/>
    <x v="1"/>
    <x v="1"/>
    <s v="Tablet"/>
    <s v="1 Month"/>
  </r>
  <r>
    <n v="1836"/>
    <x v="1"/>
    <x v="2"/>
    <d v="2022-10-22T00:00:00"/>
    <x v="8"/>
    <s v="2022"/>
    <d v="2023-07-09T00:00:00"/>
    <x v="8"/>
    <n v="29"/>
    <x v="0"/>
    <x v="1"/>
    <s v="Smart TV"/>
    <s v="1 Month"/>
  </r>
  <r>
    <n v="1837"/>
    <x v="0"/>
    <x v="3"/>
    <d v="2022-10-15T00:00:00"/>
    <x v="8"/>
    <s v="2022"/>
    <d v="2023-07-09T00:00:00"/>
    <x v="8"/>
    <n v="28"/>
    <x v="0"/>
    <x v="1"/>
    <s v="Smartphone"/>
    <s v="1 Month"/>
  </r>
  <r>
    <n v="1838"/>
    <x v="2"/>
    <x v="4"/>
    <d v="2022-09-24T00:00:00"/>
    <x v="1"/>
    <s v="2022"/>
    <d v="2023-07-07T00:00:00"/>
    <x v="0"/>
    <n v="36"/>
    <x v="1"/>
    <x v="1"/>
    <s v="Smartphone"/>
    <s v="1 Month"/>
  </r>
  <r>
    <n v="1839"/>
    <x v="1"/>
    <x v="1"/>
    <d v="2022-09-15T00:00:00"/>
    <x v="1"/>
    <s v="2022"/>
    <d v="2023-07-06T00:00:00"/>
    <x v="1"/>
    <n v="36"/>
    <x v="1"/>
    <x v="1"/>
    <s v="Smart TV"/>
    <s v="1 Month"/>
  </r>
  <r>
    <n v="1840"/>
    <x v="0"/>
    <x v="5"/>
    <d v="2022-09-15T00:00:00"/>
    <x v="1"/>
    <s v="2022"/>
    <d v="2023-07-08T00:00:00"/>
    <x v="0"/>
    <n v="40"/>
    <x v="1"/>
    <x v="0"/>
    <s v="Laptop"/>
    <s v="1 Month"/>
  </r>
  <r>
    <n v="1841"/>
    <x v="1"/>
    <x v="4"/>
    <d v="2022-09-12T00:00:00"/>
    <x v="1"/>
    <s v="2022"/>
    <d v="2023-07-08T00:00:00"/>
    <x v="0"/>
    <n v="35"/>
    <x v="1"/>
    <x v="1"/>
    <s v="Tablet"/>
    <s v="1 Month"/>
  </r>
  <r>
    <n v="1842"/>
    <x v="0"/>
    <x v="5"/>
    <d v="2022-09-12T00:00:00"/>
    <x v="1"/>
    <s v="2022"/>
    <d v="2023-07-09T00:00:00"/>
    <x v="1"/>
    <n v="34"/>
    <x v="1"/>
    <x v="1"/>
    <s v="Smartphone"/>
    <s v="1 Month"/>
  </r>
  <r>
    <n v="1843"/>
    <x v="2"/>
    <x v="0"/>
    <d v="2022-09-11T00:00:00"/>
    <x v="1"/>
    <s v="2022"/>
    <d v="2023-07-07T00:00:00"/>
    <x v="2"/>
    <n v="46"/>
    <x v="1"/>
    <x v="0"/>
    <s v="Laptop"/>
    <s v="1 Month"/>
  </r>
  <r>
    <n v="1844"/>
    <x v="2"/>
    <x v="5"/>
    <d v="2022-09-11T00:00:00"/>
    <x v="1"/>
    <s v="2022"/>
    <d v="2023-07-08T00:00:00"/>
    <x v="3"/>
    <n v="47"/>
    <x v="1"/>
    <x v="1"/>
    <s v="Smart TV"/>
    <s v="1 Month"/>
  </r>
  <r>
    <n v="1845"/>
    <x v="0"/>
    <x v="2"/>
    <d v="2022-08-16T00:00:00"/>
    <x v="10"/>
    <s v="2022"/>
    <d v="2023-07-07T00:00:00"/>
    <x v="4"/>
    <n v="32"/>
    <x v="1"/>
    <x v="1"/>
    <s v="Smartphone"/>
    <s v="1 Month"/>
  </r>
  <r>
    <n v="1846"/>
    <x v="1"/>
    <x v="3"/>
    <d v="2022-08-12T00:00:00"/>
    <x v="10"/>
    <s v="2022"/>
    <d v="2023-07-08T00:00:00"/>
    <x v="5"/>
    <n v="45"/>
    <x v="1"/>
    <x v="0"/>
    <s v="Smartphone"/>
    <s v="1 Month"/>
  </r>
  <r>
    <n v="1847"/>
    <x v="0"/>
    <x v="0"/>
    <d v="2022-08-02T00:00:00"/>
    <x v="10"/>
    <s v="2022"/>
    <d v="2023-07-07T00:00:00"/>
    <x v="6"/>
    <n v="31"/>
    <x v="1"/>
    <x v="1"/>
    <s v="Smartphone"/>
    <s v="1 Month"/>
  </r>
  <r>
    <n v="1848"/>
    <x v="2"/>
    <x v="4"/>
    <d v="2022-08-01T00:00:00"/>
    <x v="10"/>
    <s v="2022"/>
    <d v="2023-07-10T00:00:00"/>
    <x v="7"/>
    <n v="49"/>
    <x v="1"/>
    <x v="0"/>
    <s v="Laptop"/>
    <s v="1 Month"/>
  </r>
  <r>
    <n v="1849"/>
    <x v="1"/>
    <x v="4"/>
    <d v="2022-07-29T00:00:00"/>
    <x v="3"/>
    <s v="2022"/>
    <d v="2023-07-07T00:00:00"/>
    <x v="8"/>
    <n v="33"/>
    <x v="1"/>
    <x v="1"/>
    <s v="Smartphone"/>
    <s v="1 Month"/>
  </r>
  <r>
    <n v="1850"/>
    <x v="0"/>
    <x v="2"/>
    <d v="2022-07-28T00:00:00"/>
    <x v="3"/>
    <s v="2022"/>
    <d v="2023-07-08T00:00:00"/>
    <x v="9"/>
    <n v="30"/>
    <x v="1"/>
    <x v="0"/>
    <s v="Smartphone"/>
    <s v="1 Month"/>
  </r>
  <r>
    <n v="1851"/>
    <x v="1"/>
    <x v="4"/>
    <d v="2022-07-25T00:00:00"/>
    <x v="3"/>
    <s v="2022"/>
    <d v="2023-07-08T00:00:00"/>
    <x v="8"/>
    <n v="48"/>
    <x v="1"/>
    <x v="1"/>
    <s v="Laptop"/>
    <s v="1 Month"/>
  </r>
  <r>
    <n v="1852"/>
    <x v="0"/>
    <x v="5"/>
    <d v="2022-07-20T00:00:00"/>
    <x v="3"/>
    <s v="2022"/>
    <d v="2023-07-10T00:00:00"/>
    <x v="8"/>
    <n v="49"/>
    <x v="1"/>
    <x v="1"/>
    <s v="Tablet"/>
    <s v="1 Month"/>
  </r>
  <r>
    <n v="1853"/>
    <x v="2"/>
    <x v="3"/>
    <d v="2022-07-16T00:00:00"/>
    <x v="3"/>
    <s v="2022"/>
    <d v="2023-07-08T00:00:00"/>
    <x v="0"/>
    <n v="43"/>
    <x v="1"/>
    <x v="0"/>
    <s v="Laptop"/>
    <s v="1 Month"/>
  </r>
  <r>
    <n v="1854"/>
    <x v="2"/>
    <x v="5"/>
    <d v="2022-07-16T00:00:00"/>
    <x v="3"/>
    <s v="2022"/>
    <d v="2023-07-08T00:00:00"/>
    <x v="1"/>
    <n v="46"/>
    <x v="1"/>
    <x v="1"/>
    <s v="Laptop"/>
    <s v="1 Month"/>
  </r>
  <r>
    <n v="1855"/>
    <x v="0"/>
    <x v="2"/>
    <d v="2022-07-15T00:00:00"/>
    <x v="3"/>
    <s v="2022"/>
    <d v="2023-07-07T00:00:00"/>
    <x v="0"/>
    <n v="33"/>
    <x v="1"/>
    <x v="0"/>
    <s v="Smartphone"/>
    <s v="1 Month"/>
  </r>
  <r>
    <n v="1856"/>
    <x v="1"/>
    <x v="1"/>
    <d v="2022-07-13T00:00:00"/>
    <x v="3"/>
    <s v="2022"/>
    <d v="2023-07-09T00:00:00"/>
    <x v="0"/>
    <n v="31"/>
    <x v="1"/>
    <x v="1"/>
    <s v="Smartphone"/>
    <s v="1 Month"/>
  </r>
  <r>
    <n v="1857"/>
    <x v="0"/>
    <x v="3"/>
    <d v="2022-07-06T00:00:00"/>
    <x v="3"/>
    <s v="2022"/>
    <d v="2023-07-07T00:00:00"/>
    <x v="1"/>
    <n v="44"/>
    <x v="1"/>
    <x v="1"/>
    <s v="Smart TV"/>
    <s v="1 Month"/>
  </r>
  <r>
    <n v="1858"/>
    <x v="2"/>
    <x v="0"/>
    <d v="2022-07-03T00:00:00"/>
    <x v="3"/>
    <s v="2022"/>
    <d v="2023-07-09T00:00:00"/>
    <x v="2"/>
    <n v="34"/>
    <x v="1"/>
    <x v="0"/>
    <s v="Smart TV"/>
    <s v="1 Month"/>
  </r>
  <r>
    <n v="1859"/>
    <x v="1"/>
    <x v="1"/>
    <d v="2022-07-04T00:00:00"/>
    <x v="3"/>
    <s v="2022"/>
    <d v="2023-07-07T00:00:00"/>
    <x v="3"/>
    <n v="41"/>
    <x v="1"/>
    <x v="0"/>
    <s v="Laptop"/>
    <s v="1 Month"/>
  </r>
  <r>
    <n v="1860"/>
    <x v="0"/>
    <x v="0"/>
    <d v="2022-07-03T00:00:00"/>
    <x v="3"/>
    <s v="2022"/>
    <d v="2023-07-09T00:00:00"/>
    <x v="4"/>
    <n v="42"/>
    <x v="1"/>
    <x v="0"/>
    <s v="Laptop"/>
    <s v="1 Month"/>
  </r>
  <r>
    <n v="1861"/>
    <x v="1"/>
    <x v="1"/>
    <d v="2022-07-03T00:00:00"/>
    <x v="3"/>
    <s v="2022"/>
    <d v="2023-07-07T00:00:00"/>
    <x v="5"/>
    <n v="38"/>
    <x v="1"/>
    <x v="1"/>
    <s v="Laptop"/>
    <s v="1 Month"/>
  </r>
  <r>
    <n v="1862"/>
    <x v="0"/>
    <x v="3"/>
    <d v="2022-07-04T00:00:00"/>
    <x v="3"/>
    <s v="2022"/>
    <d v="2023-07-10T00:00:00"/>
    <x v="6"/>
    <n v="31"/>
    <x v="1"/>
    <x v="1"/>
    <s v="Tablet"/>
    <s v="1 Month"/>
  </r>
  <r>
    <n v="1863"/>
    <x v="2"/>
    <x v="4"/>
    <d v="2022-07-05T00:00:00"/>
    <x v="3"/>
    <s v="2022"/>
    <d v="2023-07-06T00:00:00"/>
    <x v="7"/>
    <n v="35"/>
    <x v="1"/>
    <x v="1"/>
    <s v="Smartphone"/>
    <s v="1 Month"/>
  </r>
  <r>
    <n v="1864"/>
    <x v="2"/>
    <x v="1"/>
    <d v="2022-07-07T00:00:00"/>
    <x v="3"/>
    <s v="2022"/>
    <d v="2023-07-08T00:00:00"/>
    <x v="8"/>
    <n v="32"/>
    <x v="1"/>
    <x v="0"/>
    <s v="Smartphone"/>
    <s v="1 Month"/>
  </r>
  <r>
    <n v="1865"/>
    <x v="0"/>
    <x v="1"/>
    <d v="2022-07-08T00:00:00"/>
    <x v="3"/>
    <s v="2022"/>
    <d v="2023-07-07T00:00:00"/>
    <x v="9"/>
    <n v="39"/>
    <x v="1"/>
    <x v="0"/>
    <s v="Smartphone"/>
    <s v="1 Month"/>
  </r>
  <r>
    <n v="1866"/>
    <x v="1"/>
    <x v="2"/>
    <d v="2022-07-13T00:00:00"/>
    <x v="3"/>
    <s v="2022"/>
    <d v="2023-07-10T00:00:00"/>
    <x v="8"/>
    <n v="42"/>
    <x v="1"/>
    <x v="0"/>
    <s v="Laptop"/>
    <s v="1 Month"/>
  </r>
  <r>
    <n v="1867"/>
    <x v="0"/>
    <x v="4"/>
    <d v="2022-07-15T00:00:00"/>
    <x v="3"/>
    <s v="2022"/>
    <d v="2023-07-06T00:00:00"/>
    <x v="8"/>
    <n v="31"/>
    <x v="1"/>
    <x v="0"/>
    <s v="Tablet"/>
    <s v="1 Month"/>
  </r>
  <r>
    <n v="1868"/>
    <x v="2"/>
    <x v="5"/>
    <d v="2022-08-01T00:00:00"/>
    <x v="10"/>
    <s v="2022"/>
    <d v="2023-07-08T00:00:00"/>
    <x v="0"/>
    <n v="38"/>
    <x v="1"/>
    <x v="0"/>
    <s v="Tablet"/>
    <s v="1 Month"/>
  </r>
  <r>
    <n v="1869"/>
    <x v="1"/>
    <x v="3"/>
    <d v="2022-08-11T00:00:00"/>
    <x v="10"/>
    <s v="2022"/>
    <d v="2023-07-08T00:00:00"/>
    <x v="1"/>
    <n v="48"/>
    <x v="1"/>
    <x v="0"/>
    <s v="Smart TV"/>
    <s v="1 Month"/>
  </r>
  <r>
    <n v="1870"/>
    <x v="0"/>
    <x v="5"/>
    <d v="2022-08-13T00:00:00"/>
    <x v="10"/>
    <s v="2022"/>
    <d v="2023-07-09T00:00:00"/>
    <x v="0"/>
    <n v="29"/>
    <x v="0"/>
    <x v="0"/>
    <s v="Tablet"/>
    <s v="1 Month"/>
  </r>
  <r>
    <n v="1871"/>
    <x v="0"/>
    <x v="0"/>
    <d v="2022-08-15T00:00:00"/>
    <x v="10"/>
    <s v="2022"/>
    <d v="2023-07-06T00:00:00"/>
    <x v="0"/>
    <n v="43"/>
    <x v="1"/>
    <x v="1"/>
    <s v="Smart TV"/>
    <s v="1 Month"/>
  </r>
  <r>
    <n v="1872"/>
    <x v="0"/>
    <x v="3"/>
    <d v="2022-08-16T00:00:00"/>
    <x v="10"/>
    <s v="2022"/>
    <d v="2023-07-08T00:00:00"/>
    <x v="1"/>
    <n v="49"/>
    <x v="1"/>
    <x v="1"/>
    <s v="Smartphone"/>
    <s v="1 Month"/>
  </r>
  <r>
    <n v="1873"/>
    <x v="2"/>
    <x v="5"/>
    <d v="2022-08-18T00:00:00"/>
    <x v="10"/>
    <s v="2022"/>
    <d v="2023-07-08T00:00:00"/>
    <x v="2"/>
    <n v="50"/>
    <x v="2"/>
    <x v="0"/>
    <s v="Smartphone"/>
    <s v="1 Month"/>
  </r>
  <r>
    <n v="1874"/>
    <x v="1"/>
    <x v="5"/>
    <d v="2022-08-25T00:00:00"/>
    <x v="10"/>
    <s v="2022"/>
    <d v="2023-07-09T00:00:00"/>
    <x v="3"/>
    <n v="50"/>
    <x v="2"/>
    <x v="0"/>
    <s v="Smartphone"/>
    <s v="1 Month"/>
  </r>
  <r>
    <n v="1875"/>
    <x v="0"/>
    <x v="5"/>
    <d v="2022-08-29T00:00:00"/>
    <x v="10"/>
    <s v="2022"/>
    <d v="2023-07-06T00:00:00"/>
    <x v="4"/>
    <n v="51"/>
    <x v="2"/>
    <x v="0"/>
    <s v="Smart TV"/>
    <s v="1 Month"/>
  </r>
  <r>
    <n v="1876"/>
    <x v="0"/>
    <x v="4"/>
    <d v="2022-09-04T00:00:00"/>
    <x v="1"/>
    <s v="2022"/>
    <d v="2023-07-09T00:00:00"/>
    <x v="5"/>
    <n v="29"/>
    <x v="0"/>
    <x v="0"/>
    <s v="Tablet"/>
    <s v="1 Month"/>
  </r>
  <r>
    <n v="1877"/>
    <x v="1"/>
    <x v="4"/>
    <d v="2022-09-13T00:00:00"/>
    <x v="1"/>
    <s v="2022"/>
    <d v="2023-07-07T00:00:00"/>
    <x v="6"/>
    <n v="50"/>
    <x v="2"/>
    <x v="1"/>
    <s v="Smartphone"/>
    <s v="1 Month"/>
  </r>
  <r>
    <n v="1878"/>
    <x v="2"/>
    <x v="2"/>
    <d v="2022-09-14T00:00:00"/>
    <x v="1"/>
    <s v="2022"/>
    <d v="2023-07-08T00:00:00"/>
    <x v="7"/>
    <n v="39"/>
    <x v="1"/>
    <x v="1"/>
    <s v="Tablet"/>
    <s v="1 Month"/>
  </r>
  <r>
    <n v="1879"/>
    <x v="2"/>
    <x v="0"/>
    <d v="2022-09-17T00:00:00"/>
    <x v="1"/>
    <s v="2022"/>
    <d v="2023-07-06T00:00:00"/>
    <x v="8"/>
    <n v="27"/>
    <x v="0"/>
    <x v="1"/>
    <s v="Smart TV"/>
    <s v="1 Month"/>
  </r>
  <r>
    <n v="1880"/>
    <x v="0"/>
    <x v="1"/>
    <d v="2022-09-18T00:00:00"/>
    <x v="1"/>
    <s v="2022"/>
    <d v="2023-07-10T00:00:00"/>
    <x v="9"/>
    <n v="29"/>
    <x v="0"/>
    <x v="0"/>
    <s v="Smart TV"/>
    <s v="1 Month"/>
  </r>
  <r>
    <n v="1881"/>
    <x v="1"/>
    <x v="1"/>
    <d v="2022-09-23T00:00:00"/>
    <x v="1"/>
    <s v="2022"/>
    <d v="2023-07-07T00:00:00"/>
    <x v="8"/>
    <n v="28"/>
    <x v="0"/>
    <x v="0"/>
    <s v="Tablet"/>
    <s v="1 Month"/>
  </r>
  <r>
    <n v="1882"/>
    <x v="2"/>
    <x v="4"/>
    <d v="2022-09-27T00:00:00"/>
    <x v="1"/>
    <s v="2022"/>
    <d v="2023-07-08T00:00:00"/>
    <x v="8"/>
    <n v="46"/>
    <x v="1"/>
    <x v="0"/>
    <s v="Smartphone"/>
    <s v="1 Month"/>
  </r>
  <r>
    <n v="1883"/>
    <x v="0"/>
    <x v="5"/>
    <d v="2022-10-04T00:00:00"/>
    <x v="8"/>
    <s v="2022"/>
    <d v="2023-07-08T00:00:00"/>
    <x v="0"/>
    <n v="50"/>
    <x v="2"/>
    <x v="1"/>
    <s v="Tablet"/>
    <s v="1 Month"/>
  </r>
  <r>
    <n v="1884"/>
    <x v="2"/>
    <x v="2"/>
    <d v="2022-10-09T00:00:00"/>
    <x v="8"/>
    <s v="2022"/>
    <d v="2023-07-11T00:00:00"/>
    <x v="1"/>
    <n v="33"/>
    <x v="1"/>
    <x v="1"/>
    <s v="Tablet"/>
    <s v="1 Month"/>
  </r>
  <r>
    <n v="1885"/>
    <x v="1"/>
    <x v="5"/>
    <d v="2022-10-10T00:00:00"/>
    <x v="8"/>
    <s v="2022"/>
    <d v="2023-07-07T00:00:00"/>
    <x v="0"/>
    <n v="32"/>
    <x v="1"/>
    <x v="1"/>
    <s v="Tablet"/>
    <s v="1 Month"/>
  </r>
  <r>
    <n v="1886"/>
    <x v="0"/>
    <x v="2"/>
    <d v="2022-10-11T00:00:00"/>
    <x v="8"/>
    <s v="2022"/>
    <d v="2023-07-08T00:00:00"/>
    <x v="0"/>
    <n v="38"/>
    <x v="1"/>
    <x v="0"/>
    <s v="Smart TV"/>
    <s v="1 Month"/>
  </r>
  <r>
    <n v="1887"/>
    <x v="1"/>
    <x v="3"/>
    <d v="2022-10-13T00:00:00"/>
    <x v="8"/>
    <s v="2022"/>
    <d v="2023-07-09T00:00:00"/>
    <x v="1"/>
    <n v="49"/>
    <x v="1"/>
    <x v="0"/>
    <s v="Smart TV"/>
    <s v="1 Month"/>
  </r>
  <r>
    <n v="1888"/>
    <x v="2"/>
    <x v="2"/>
    <d v="2022-10-15T00:00:00"/>
    <x v="8"/>
    <s v="2022"/>
    <d v="2023-07-10T00:00:00"/>
    <x v="2"/>
    <n v="50"/>
    <x v="2"/>
    <x v="0"/>
    <s v="Laptop"/>
    <s v="1 Month"/>
  </r>
  <r>
    <n v="1889"/>
    <x v="0"/>
    <x v="3"/>
    <d v="2022-10-20T00:00:00"/>
    <x v="8"/>
    <s v="2022"/>
    <d v="2023-07-07T00:00:00"/>
    <x v="3"/>
    <n v="37"/>
    <x v="1"/>
    <x v="1"/>
    <s v="Laptop"/>
    <s v="1 Month"/>
  </r>
  <r>
    <n v="1890"/>
    <x v="2"/>
    <x v="1"/>
    <d v="2022-10-21T00:00:00"/>
    <x v="8"/>
    <s v="2022"/>
    <d v="2023-07-08T00:00:00"/>
    <x v="4"/>
    <n v="33"/>
    <x v="1"/>
    <x v="1"/>
    <s v="Laptop"/>
    <s v="1 Month"/>
  </r>
  <r>
    <n v="1891"/>
    <x v="1"/>
    <x v="4"/>
    <d v="2022-10-23T00:00:00"/>
    <x v="8"/>
    <s v="2022"/>
    <d v="2023-07-09T00:00:00"/>
    <x v="5"/>
    <n v="33"/>
    <x v="1"/>
    <x v="1"/>
    <s v="Tablet"/>
    <s v="1 Month"/>
  </r>
  <r>
    <n v="1892"/>
    <x v="0"/>
    <x v="1"/>
    <d v="2022-10-25T00:00:00"/>
    <x v="8"/>
    <s v="2022"/>
    <d v="2023-07-09T00:00:00"/>
    <x v="6"/>
    <n v="46"/>
    <x v="1"/>
    <x v="0"/>
    <s v="Smartphone"/>
    <s v="1 Month"/>
  </r>
  <r>
    <n v="1893"/>
    <x v="2"/>
    <x v="0"/>
    <d v="2022-10-27T00:00:00"/>
    <x v="8"/>
    <s v="2022"/>
    <d v="2023-07-07T00:00:00"/>
    <x v="7"/>
    <n v="28"/>
    <x v="0"/>
    <x v="0"/>
    <s v="Smartphone"/>
    <s v="1 Month"/>
  </r>
  <r>
    <n v="1894"/>
    <x v="1"/>
    <x v="4"/>
    <d v="2022-10-30T00:00:00"/>
    <x v="8"/>
    <s v="2022"/>
    <d v="2023-07-08T00:00:00"/>
    <x v="8"/>
    <n v="33"/>
    <x v="1"/>
    <x v="0"/>
    <s v="Tablet"/>
    <s v="1 Month"/>
  </r>
  <r>
    <n v="1895"/>
    <x v="0"/>
    <x v="1"/>
    <d v="2022-11-01T00:00:00"/>
    <x v="9"/>
    <s v="2022"/>
    <d v="2023-07-09T00:00:00"/>
    <x v="9"/>
    <n v="45"/>
    <x v="1"/>
    <x v="0"/>
    <s v="Laptop"/>
    <s v="1 Month"/>
  </r>
  <r>
    <n v="1896"/>
    <x v="1"/>
    <x v="5"/>
    <d v="2022-11-02T00:00:00"/>
    <x v="9"/>
    <s v="2022"/>
    <d v="2023-07-09T00:00:00"/>
    <x v="8"/>
    <n v="43"/>
    <x v="1"/>
    <x v="0"/>
    <s v="Laptop"/>
    <s v="1 Month"/>
  </r>
  <r>
    <n v="1897"/>
    <x v="0"/>
    <x v="4"/>
    <d v="2022-11-04T00:00:00"/>
    <x v="9"/>
    <s v="2022"/>
    <d v="2023-07-06T00:00:00"/>
    <x v="8"/>
    <n v="49"/>
    <x v="1"/>
    <x v="1"/>
    <s v="Smartphone"/>
    <s v="1 Month"/>
  </r>
  <r>
    <n v="1898"/>
    <x v="2"/>
    <x v="3"/>
    <d v="2022-11-06T00:00:00"/>
    <x v="9"/>
    <s v="2022"/>
    <d v="2023-07-07T00:00:00"/>
    <x v="0"/>
    <n v="41"/>
    <x v="1"/>
    <x v="1"/>
    <s v="Tablet"/>
    <s v="1 Month"/>
  </r>
  <r>
    <n v="1899"/>
    <x v="2"/>
    <x v="5"/>
    <d v="2022-11-07T00:00:00"/>
    <x v="9"/>
    <s v="2022"/>
    <d v="2023-07-09T00:00:00"/>
    <x v="1"/>
    <n v="39"/>
    <x v="1"/>
    <x v="1"/>
    <s v="Smartphone"/>
    <s v="1 Month"/>
  </r>
  <r>
    <n v="1900"/>
    <x v="0"/>
    <x v="5"/>
    <d v="2022-11-06T00:00:00"/>
    <x v="9"/>
    <s v="2022"/>
    <d v="2023-07-08T00:00:00"/>
    <x v="0"/>
    <n v="45"/>
    <x v="1"/>
    <x v="1"/>
    <s v="Smartphone"/>
    <s v="1 Month"/>
  </r>
  <r>
    <n v="1901"/>
    <x v="1"/>
    <x v="1"/>
    <d v="2022-11-07T00:00:00"/>
    <x v="9"/>
    <s v="2022"/>
    <d v="2023-07-06T00:00:00"/>
    <x v="0"/>
    <n v="38"/>
    <x v="1"/>
    <x v="0"/>
    <s v="Tablet"/>
    <s v="1 Month"/>
  </r>
  <r>
    <n v="1902"/>
    <x v="0"/>
    <x v="1"/>
    <d v="2022-11-07T00:00:00"/>
    <x v="9"/>
    <s v="2022"/>
    <d v="2023-07-10T00:00:00"/>
    <x v="1"/>
    <n v="30"/>
    <x v="1"/>
    <x v="0"/>
    <s v="Smart TV"/>
    <s v="1 Month"/>
  </r>
  <r>
    <n v="1903"/>
    <x v="2"/>
    <x v="2"/>
    <d v="2022-11-03T00:00:00"/>
    <x v="9"/>
    <s v="2022"/>
    <d v="2023-07-08T00:00:00"/>
    <x v="2"/>
    <n v="27"/>
    <x v="0"/>
    <x v="1"/>
    <s v="Smart TV"/>
    <s v="1 Month"/>
  </r>
  <r>
    <n v="1904"/>
    <x v="1"/>
    <x v="1"/>
    <d v="2022-11-03T00:00:00"/>
    <x v="9"/>
    <s v="2022"/>
    <d v="2023-07-08T00:00:00"/>
    <x v="3"/>
    <n v="36"/>
    <x v="1"/>
    <x v="1"/>
    <s v="Smartphone"/>
    <s v="1 Month"/>
  </r>
  <r>
    <n v="1905"/>
    <x v="0"/>
    <x v="1"/>
    <d v="2022-10-31T00:00:00"/>
    <x v="8"/>
    <s v="2022"/>
    <d v="2023-07-06T00:00:00"/>
    <x v="4"/>
    <n v="36"/>
    <x v="1"/>
    <x v="1"/>
    <s v="Tablet"/>
    <s v="1 Month"/>
  </r>
  <r>
    <n v="1906"/>
    <x v="1"/>
    <x v="4"/>
    <d v="2022-10-28T00:00:00"/>
    <x v="8"/>
    <s v="2022"/>
    <d v="2023-07-09T00:00:00"/>
    <x v="5"/>
    <n v="28"/>
    <x v="0"/>
    <x v="0"/>
    <s v="Tablet"/>
    <s v="1 Month"/>
  </r>
  <r>
    <n v="1907"/>
    <x v="0"/>
    <x v="0"/>
    <d v="2022-09-28T00:00:00"/>
    <x v="1"/>
    <s v="2022"/>
    <d v="2023-07-09T00:00:00"/>
    <x v="6"/>
    <n v="45"/>
    <x v="1"/>
    <x v="1"/>
    <s v="Smartphone"/>
    <s v="1 Month"/>
  </r>
  <r>
    <n v="1908"/>
    <x v="2"/>
    <x v="1"/>
    <d v="2022-09-19T00:00:00"/>
    <x v="1"/>
    <s v="2022"/>
    <d v="2023-07-09T00:00:00"/>
    <x v="7"/>
    <n v="41"/>
    <x v="1"/>
    <x v="0"/>
    <s v="Smartphone"/>
    <s v="1 Month"/>
  </r>
  <r>
    <n v="1909"/>
    <x v="2"/>
    <x v="2"/>
    <d v="2022-09-16T00:00:00"/>
    <x v="1"/>
    <s v="2022"/>
    <d v="2023-07-08T00:00:00"/>
    <x v="8"/>
    <n v="29"/>
    <x v="0"/>
    <x v="0"/>
    <s v="Smart TV"/>
    <s v="1 Month"/>
  </r>
  <r>
    <n v="1910"/>
    <x v="0"/>
    <x v="1"/>
    <d v="2022-09-17T00:00:00"/>
    <x v="1"/>
    <s v="2022"/>
    <d v="2023-07-08T00:00:00"/>
    <x v="9"/>
    <n v="35"/>
    <x v="1"/>
    <x v="0"/>
    <s v="Smartphone"/>
    <s v="1 Month"/>
  </r>
  <r>
    <n v="1911"/>
    <x v="1"/>
    <x v="2"/>
    <d v="2022-09-17T00:00:00"/>
    <x v="1"/>
    <s v="2022"/>
    <d v="2023-07-08T00:00:00"/>
    <x v="8"/>
    <n v="36"/>
    <x v="1"/>
    <x v="1"/>
    <s v="Smart TV"/>
    <s v="1 Month"/>
  </r>
  <r>
    <n v="1912"/>
    <x v="0"/>
    <x v="4"/>
    <d v="2022-09-15T00:00:00"/>
    <x v="1"/>
    <s v="2022"/>
    <d v="2023-07-09T00:00:00"/>
    <x v="8"/>
    <n v="41"/>
    <x v="1"/>
    <x v="0"/>
    <s v="Laptop"/>
    <s v="1 Month"/>
  </r>
  <r>
    <n v="1913"/>
    <x v="2"/>
    <x v="4"/>
    <d v="2022-09-14T00:00:00"/>
    <x v="1"/>
    <s v="2022"/>
    <d v="2023-07-08T00:00:00"/>
    <x v="0"/>
    <n v="46"/>
    <x v="1"/>
    <x v="0"/>
    <s v="Tablet"/>
    <s v="1 Month"/>
  </r>
  <r>
    <n v="1914"/>
    <x v="1"/>
    <x v="4"/>
    <d v="2022-09-14T00:00:00"/>
    <x v="1"/>
    <s v="2022"/>
    <d v="2023-07-08T00:00:00"/>
    <x v="1"/>
    <n v="46"/>
    <x v="1"/>
    <x v="1"/>
    <s v="Tablet"/>
    <s v="1 Month"/>
  </r>
  <r>
    <n v="1915"/>
    <x v="0"/>
    <x v="0"/>
    <d v="2022-09-13T00:00:00"/>
    <x v="1"/>
    <s v="2022"/>
    <d v="2023-07-08T00:00:00"/>
    <x v="0"/>
    <n v="42"/>
    <x v="1"/>
    <x v="0"/>
    <s v="Smartphone"/>
    <s v="1 Month"/>
  </r>
  <r>
    <n v="1916"/>
    <x v="1"/>
    <x v="3"/>
    <d v="2022-08-13T00:00:00"/>
    <x v="10"/>
    <s v="2022"/>
    <d v="2023-07-08T00:00:00"/>
    <x v="0"/>
    <n v="40"/>
    <x v="1"/>
    <x v="0"/>
    <s v="Tablet"/>
    <s v="1 Month"/>
  </r>
  <r>
    <n v="1917"/>
    <x v="0"/>
    <x v="5"/>
    <d v="2022-08-12T00:00:00"/>
    <x v="10"/>
    <s v="2022"/>
    <d v="2023-07-08T00:00:00"/>
    <x v="1"/>
    <n v="32"/>
    <x v="1"/>
    <x v="1"/>
    <s v="Tablet"/>
    <s v="1 Month"/>
  </r>
  <r>
    <n v="1918"/>
    <x v="2"/>
    <x v="4"/>
    <d v="2022-08-07T00:00:00"/>
    <x v="10"/>
    <s v="2022"/>
    <d v="2023-07-10T00:00:00"/>
    <x v="2"/>
    <n v="34"/>
    <x v="1"/>
    <x v="1"/>
    <s v="Smartphone"/>
    <s v="1 Month"/>
  </r>
  <r>
    <n v="1919"/>
    <x v="2"/>
    <x v="4"/>
    <d v="2022-08-07T00:00:00"/>
    <x v="10"/>
    <s v="2022"/>
    <d v="2023-07-09T00:00:00"/>
    <x v="3"/>
    <n v="27"/>
    <x v="0"/>
    <x v="1"/>
    <s v="Smart TV"/>
    <s v="1 Month"/>
  </r>
  <r>
    <n v="1920"/>
    <x v="0"/>
    <x v="4"/>
    <d v="2022-08-04T00:00:00"/>
    <x v="10"/>
    <s v="2022"/>
    <d v="2023-07-08T00:00:00"/>
    <x v="4"/>
    <n v="38"/>
    <x v="1"/>
    <x v="0"/>
    <s v="Laptop"/>
    <s v="1 Month"/>
  </r>
  <r>
    <n v="1921"/>
    <x v="1"/>
    <x v="5"/>
    <d v="2022-07-24T00:00:00"/>
    <x v="3"/>
    <s v="2022"/>
    <d v="2023-07-08T00:00:00"/>
    <x v="5"/>
    <n v="34"/>
    <x v="1"/>
    <x v="1"/>
    <s v="Laptop"/>
    <s v="1 Month"/>
  </r>
  <r>
    <n v="1922"/>
    <x v="0"/>
    <x v="3"/>
    <d v="2022-07-18T00:00:00"/>
    <x v="3"/>
    <s v="2022"/>
    <d v="2023-07-10T00:00:00"/>
    <x v="6"/>
    <n v="28"/>
    <x v="0"/>
    <x v="0"/>
    <s v="Tablet"/>
    <s v="1 Month"/>
  </r>
  <r>
    <n v="1923"/>
    <x v="2"/>
    <x v="2"/>
    <d v="2022-07-17T00:00:00"/>
    <x v="3"/>
    <s v="2022"/>
    <d v="2023-07-08T00:00:00"/>
    <x v="7"/>
    <n v="48"/>
    <x v="1"/>
    <x v="0"/>
    <s v="Smartphone"/>
    <s v="1 Month"/>
  </r>
  <r>
    <n v="1924"/>
    <x v="1"/>
    <x v="3"/>
    <d v="2022-07-17T00:00:00"/>
    <x v="3"/>
    <s v="2022"/>
    <d v="2023-07-09T00:00:00"/>
    <x v="8"/>
    <n v="42"/>
    <x v="1"/>
    <x v="1"/>
    <s v="Laptop"/>
    <s v="1 Month"/>
  </r>
  <r>
    <n v="1925"/>
    <x v="0"/>
    <x v="0"/>
    <d v="2022-07-14T00:00:00"/>
    <x v="3"/>
    <s v="2022"/>
    <d v="2023-07-08T00:00:00"/>
    <x v="9"/>
    <n v="37"/>
    <x v="1"/>
    <x v="1"/>
    <s v="Smart TV"/>
    <s v="1 Month"/>
  </r>
  <r>
    <n v="1926"/>
    <x v="1"/>
    <x v="4"/>
    <d v="2022-07-06T00:00:00"/>
    <x v="3"/>
    <s v="2022"/>
    <d v="2023-07-10T00:00:00"/>
    <x v="8"/>
    <n v="28"/>
    <x v="0"/>
    <x v="1"/>
    <s v="Tablet"/>
    <s v="1 Month"/>
  </r>
  <r>
    <n v="1927"/>
    <x v="0"/>
    <x v="3"/>
    <d v="2022-07-07T00:00:00"/>
    <x v="3"/>
    <s v="2022"/>
    <d v="2023-07-08T00:00:00"/>
    <x v="8"/>
    <n v="43"/>
    <x v="1"/>
    <x v="1"/>
    <s v="Smart TV"/>
    <s v="1 Month"/>
  </r>
  <r>
    <n v="1928"/>
    <x v="2"/>
    <x v="0"/>
    <d v="2022-07-07T00:00:00"/>
    <x v="3"/>
    <s v="2022"/>
    <d v="2023-07-11T00:00:00"/>
    <x v="0"/>
    <n v="44"/>
    <x v="1"/>
    <x v="1"/>
    <s v="Smart TV"/>
    <s v="1 Month"/>
  </r>
  <r>
    <n v="1929"/>
    <x v="2"/>
    <x v="2"/>
    <d v="2022-07-08T00:00:00"/>
    <x v="3"/>
    <s v="2022"/>
    <d v="2023-07-07T00:00:00"/>
    <x v="1"/>
    <n v="33"/>
    <x v="1"/>
    <x v="1"/>
    <s v="Smartphone"/>
    <s v="1 Month"/>
  </r>
  <r>
    <n v="1930"/>
    <x v="0"/>
    <x v="3"/>
    <d v="2022-07-07T00:00:00"/>
    <x v="3"/>
    <s v="2022"/>
    <d v="2023-07-09T00:00:00"/>
    <x v="0"/>
    <n v="36"/>
    <x v="1"/>
    <x v="0"/>
    <s v="Smart TV"/>
    <s v="1 Month"/>
  </r>
  <r>
    <n v="1931"/>
    <x v="1"/>
    <x v="5"/>
    <d v="2022-07-08T00:00:00"/>
    <x v="3"/>
    <s v="2022"/>
    <d v="2023-07-07T00:00:00"/>
    <x v="0"/>
    <n v="27"/>
    <x v="0"/>
    <x v="0"/>
    <s v="Tablet"/>
    <s v="1 Month"/>
  </r>
  <r>
    <n v="1932"/>
    <x v="0"/>
    <x v="4"/>
    <d v="2022-07-09T00:00:00"/>
    <x v="3"/>
    <s v="2022"/>
    <d v="2023-07-11T00:00:00"/>
    <x v="1"/>
    <n v="41"/>
    <x v="1"/>
    <x v="0"/>
    <s v="Tablet"/>
    <s v="1 Month"/>
  </r>
  <r>
    <n v="1933"/>
    <x v="2"/>
    <x v="5"/>
    <d v="2022-07-09T00:00:00"/>
    <x v="3"/>
    <s v="2022"/>
    <d v="2023-07-07T00:00:00"/>
    <x v="2"/>
    <n v="32"/>
    <x v="1"/>
    <x v="0"/>
    <s v="Smart TV"/>
    <s v="1 Month"/>
  </r>
  <r>
    <n v="1934"/>
    <x v="1"/>
    <x v="2"/>
    <d v="2022-07-09T00:00:00"/>
    <x v="3"/>
    <s v="2022"/>
    <d v="2023-07-08T00:00:00"/>
    <x v="3"/>
    <n v="36"/>
    <x v="1"/>
    <x v="1"/>
    <s v="Laptop"/>
    <s v="1 Month"/>
  </r>
  <r>
    <n v="1935"/>
    <x v="0"/>
    <x v="2"/>
    <d v="2022-07-12T00:00:00"/>
    <x v="3"/>
    <s v="2022"/>
    <d v="2023-07-07T00:00:00"/>
    <x v="4"/>
    <n v="36"/>
    <x v="1"/>
    <x v="1"/>
    <s v="Tablet"/>
    <s v="1 Month"/>
  </r>
  <r>
    <n v="1936"/>
    <x v="1"/>
    <x v="3"/>
    <d v="2022-07-15T00:00:00"/>
    <x v="3"/>
    <s v="2022"/>
    <d v="2023-07-10T00:00:00"/>
    <x v="5"/>
    <n v="36"/>
    <x v="1"/>
    <x v="0"/>
    <s v="Laptop"/>
    <s v="1 Month"/>
  </r>
  <r>
    <n v="1937"/>
    <x v="0"/>
    <x v="5"/>
    <d v="2022-07-16T00:00:00"/>
    <x v="3"/>
    <s v="2022"/>
    <d v="2023-07-07T00:00:00"/>
    <x v="6"/>
    <n v="32"/>
    <x v="1"/>
    <x v="0"/>
    <s v="Smart TV"/>
    <s v="1 Month"/>
  </r>
  <r>
    <n v="1938"/>
    <x v="2"/>
    <x v="0"/>
    <d v="2022-07-18T00:00:00"/>
    <x v="3"/>
    <s v="2022"/>
    <d v="2023-07-08T00:00:00"/>
    <x v="7"/>
    <n v="45"/>
    <x v="1"/>
    <x v="1"/>
    <s v="Smartphone"/>
    <s v="1 Month"/>
  </r>
  <r>
    <n v="1939"/>
    <x v="2"/>
    <x v="4"/>
    <d v="2022-08-13T00:00:00"/>
    <x v="10"/>
    <s v="2022"/>
    <d v="2023-07-09T00:00:00"/>
    <x v="8"/>
    <n v="43"/>
    <x v="1"/>
    <x v="1"/>
    <s v="Tablet"/>
    <s v="1 Month"/>
  </r>
  <r>
    <n v="1940"/>
    <x v="0"/>
    <x v="0"/>
    <d v="2022-08-14T00:00:00"/>
    <x v="10"/>
    <s v="2022"/>
    <d v="2023-07-10T00:00:00"/>
    <x v="9"/>
    <n v="35"/>
    <x v="1"/>
    <x v="0"/>
    <s v="Tablet"/>
    <s v="1 Month"/>
  </r>
  <r>
    <n v="1941"/>
    <x v="1"/>
    <x v="3"/>
    <d v="2022-08-16T00:00:00"/>
    <x v="10"/>
    <s v="2022"/>
    <d v="2023-07-07T00:00:00"/>
    <x v="8"/>
    <n v="29"/>
    <x v="0"/>
    <x v="1"/>
    <s v="Smart TV"/>
    <s v="1 Month"/>
  </r>
  <r>
    <n v="1942"/>
    <x v="0"/>
    <x v="5"/>
    <d v="2022-08-17T00:00:00"/>
    <x v="10"/>
    <s v="2022"/>
    <d v="2023-07-08T00:00:00"/>
    <x v="8"/>
    <n v="33"/>
    <x v="1"/>
    <x v="1"/>
    <s v="Smart TV"/>
    <s v="1 Month"/>
  </r>
  <r>
    <n v="1943"/>
    <x v="2"/>
    <x v="5"/>
    <d v="2022-08-25T00:00:00"/>
    <x v="10"/>
    <s v="2022"/>
    <d v="2023-07-08T00:00:00"/>
    <x v="0"/>
    <n v="49"/>
    <x v="1"/>
    <x v="0"/>
    <s v="Smart TV"/>
    <s v="1 Month"/>
  </r>
  <r>
    <n v="1944"/>
    <x v="1"/>
    <x v="1"/>
    <d v="2022-08-28T00:00:00"/>
    <x v="10"/>
    <s v="2022"/>
    <d v="2023-07-09T00:00:00"/>
    <x v="1"/>
    <n v="27"/>
    <x v="0"/>
    <x v="0"/>
    <s v="Tablet"/>
    <s v="1 Month"/>
  </r>
  <r>
    <n v="1945"/>
    <x v="0"/>
    <x v="5"/>
    <d v="2022-08-29T00:00:00"/>
    <x v="10"/>
    <s v="2022"/>
    <d v="2023-07-07T00:00:00"/>
    <x v="0"/>
    <n v="39"/>
    <x v="1"/>
    <x v="1"/>
    <s v="Smart TV"/>
    <s v="1 Month"/>
  </r>
  <r>
    <n v="1946"/>
    <x v="0"/>
    <x v="0"/>
    <d v="2022-09-11T00:00:00"/>
    <x v="1"/>
    <s v="2022"/>
    <d v="2023-07-10T00:00:00"/>
    <x v="0"/>
    <n v="34"/>
    <x v="1"/>
    <x v="1"/>
    <s v="Smart TV"/>
    <s v="1 Month"/>
  </r>
  <r>
    <n v="1947"/>
    <x v="0"/>
    <x v="2"/>
    <d v="2022-09-12T00:00:00"/>
    <x v="1"/>
    <s v="2022"/>
    <d v="2023-07-08T00:00:00"/>
    <x v="1"/>
    <n v="39"/>
    <x v="1"/>
    <x v="0"/>
    <s v="Smartphone"/>
    <s v="1 Month"/>
  </r>
  <r>
    <n v="1948"/>
    <x v="2"/>
    <x v="4"/>
    <d v="2022-09-16T00:00:00"/>
    <x v="1"/>
    <s v="2022"/>
    <d v="2023-07-09T00:00:00"/>
    <x v="2"/>
    <n v="39"/>
    <x v="1"/>
    <x v="1"/>
    <s v="Laptop"/>
    <s v="1 Month"/>
  </r>
  <r>
    <n v="1949"/>
    <x v="1"/>
    <x v="1"/>
    <d v="2022-09-17T00:00:00"/>
    <x v="1"/>
    <s v="2022"/>
    <d v="2023-07-09T00:00:00"/>
    <x v="3"/>
    <n v="39"/>
    <x v="1"/>
    <x v="1"/>
    <s v="Smart TV"/>
    <s v="1 Month"/>
  </r>
  <r>
    <n v="1950"/>
    <x v="0"/>
    <x v="0"/>
    <d v="2022-09-21T00:00:00"/>
    <x v="1"/>
    <s v="2022"/>
    <d v="2023-07-10T00:00:00"/>
    <x v="4"/>
    <n v="40"/>
    <x v="1"/>
    <x v="1"/>
    <s v="Laptop"/>
    <s v="1 Month"/>
  </r>
  <r>
    <n v="1951"/>
    <x v="0"/>
    <x v="1"/>
    <d v="2022-09-23T00:00:00"/>
    <x v="1"/>
    <s v="2022"/>
    <d v="2023-07-08T00:00:00"/>
    <x v="5"/>
    <n v="40"/>
    <x v="1"/>
    <x v="0"/>
    <s v="Tablet"/>
    <s v="1 Month"/>
  </r>
  <r>
    <n v="1952"/>
    <x v="1"/>
    <x v="5"/>
    <d v="2022-09-27T00:00:00"/>
    <x v="1"/>
    <s v="2022"/>
    <d v="2023-07-08T00:00:00"/>
    <x v="6"/>
    <n v="31"/>
    <x v="1"/>
    <x v="0"/>
    <s v="Smartphone"/>
    <s v="1 Month"/>
  </r>
  <r>
    <n v="1953"/>
    <x v="2"/>
    <x v="2"/>
    <d v="2022-10-09T00:00:00"/>
    <x v="8"/>
    <s v="2022"/>
    <d v="2023-07-09T00:00:00"/>
    <x v="7"/>
    <n v="47"/>
    <x v="1"/>
    <x v="0"/>
    <s v="Smartphone"/>
    <s v="1 Month"/>
  </r>
  <r>
    <n v="1954"/>
    <x v="2"/>
    <x v="4"/>
    <d v="2022-10-10T00:00:00"/>
    <x v="8"/>
    <s v="2022"/>
    <d v="2023-07-11T00:00:00"/>
    <x v="8"/>
    <n v="43"/>
    <x v="1"/>
    <x v="0"/>
    <s v="Laptop"/>
    <s v="1 Month"/>
  </r>
  <r>
    <n v="1955"/>
    <x v="0"/>
    <x v="3"/>
    <d v="2022-10-11T00:00:00"/>
    <x v="8"/>
    <s v="2022"/>
    <d v="2023-07-08T00:00:00"/>
    <x v="9"/>
    <n v="34"/>
    <x v="1"/>
    <x v="0"/>
    <s v="Smartphone"/>
    <s v="1 Month"/>
  </r>
  <r>
    <n v="1956"/>
    <x v="1"/>
    <x v="2"/>
    <d v="2022-10-12T00:00:00"/>
    <x v="8"/>
    <s v="2022"/>
    <d v="2023-07-08T00:00:00"/>
    <x v="8"/>
    <n v="30"/>
    <x v="1"/>
    <x v="1"/>
    <s v="Tablet"/>
    <s v="1 Month"/>
  </r>
  <r>
    <n v="1957"/>
    <x v="2"/>
    <x v="1"/>
    <d v="2022-10-13T00:00:00"/>
    <x v="8"/>
    <s v="2022"/>
    <d v="2023-07-09T00:00:00"/>
    <x v="8"/>
    <n v="33"/>
    <x v="1"/>
    <x v="1"/>
    <s v="Smartphone"/>
    <s v="1 Month"/>
  </r>
  <r>
    <n v="1958"/>
    <x v="0"/>
    <x v="2"/>
    <d v="2022-10-19T00:00:00"/>
    <x v="8"/>
    <s v="2022"/>
    <d v="2023-07-10T00:00:00"/>
    <x v="0"/>
    <n v="29"/>
    <x v="0"/>
    <x v="0"/>
    <s v="Tablet"/>
    <s v="1 Month"/>
  </r>
  <r>
    <n v="1959"/>
    <x v="2"/>
    <x v="5"/>
    <d v="2022-10-21T00:00:00"/>
    <x v="8"/>
    <s v="2022"/>
    <d v="2023-07-07T00:00:00"/>
    <x v="1"/>
    <n v="35"/>
    <x v="1"/>
    <x v="1"/>
    <s v="Smartphone"/>
    <s v="1 Month"/>
  </r>
  <r>
    <n v="1960"/>
    <x v="1"/>
    <x v="3"/>
    <d v="2022-10-23T00:00:00"/>
    <x v="8"/>
    <s v="2022"/>
    <d v="2023-07-08T00:00:00"/>
    <x v="0"/>
    <n v="41"/>
    <x v="1"/>
    <x v="1"/>
    <s v="Laptop"/>
    <s v="1 Month"/>
  </r>
  <r>
    <n v="1961"/>
    <x v="0"/>
    <x v="5"/>
    <d v="2022-10-24T00:00:00"/>
    <x v="8"/>
    <s v="2022"/>
    <d v="2023-07-10T00:00:00"/>
    <x v="0"/>
    <n v="34"/>
    <x v="1"/>
    <x v="1"/>
    <s v="Smartphone"/>
    <s v="1 Month"/>
  </r>
  <r>
    <n v="1962"/>
    <x v="1"/>
    <x v="2"/>
    <d v="2022-10-26T00:00:00"/>
    <x v="8"/>
    <s v="2022"/>
    <d v="2023-07-09T00:00:00"/>
    <x v="1"/>
    <n v="28"/>
    <x v="0"/>
    <x v="1"/>
    <s v="Tablet"/>
    <s v="1 Month"/>
  </r>
  <r>
    <n v="1963"/>
    <x v="2"/>
    <x v="1"/>
    <d v="2022-10-27T00:00:00"/>
    <x v="8"/>
    <s v="2022"/>
    <d v="2023-07-07T00:00:00"/>
    <x v="2"/>
    <n v="31"/>
    <x v="1"/>
    <x v="0"/>
    <s v="Smart TV"/>
    <s v="1 Month"/>
  </r>
  <r>
    <n v="1964"/>
    <x v="0"/>
    <x v="1"/>
    <d v="2022-11-01T00:00:00"/>
    <x v="9"/>
    <s v="2022"/>
    <d v="2023-07-08T00:00:00"/>
    <x v="3"/>
    <n v="29"/>
    <x v="0"/>
    <x v="0"/>
    <s v="Smart TV"/>
    <s v="1 Month"/>
  </r>
  <r>
    <n v="1965"/>
    <x v="2"/>
    <x v="2"/>
    <d v="2022-11-02T00:00:00"/>
    <x v="9"/>
    <s v="2022"/>
    <d v="2023-07-09T00:00:00"/>
    <x v="4"/>
    <n v="44"/>
    <x v="1"/>
    <x v="1"/>
    <s v="Tablet"/>
    <s v="1 Month"/>
  </r>
  <r>
    <n v="1966"/>
    <x v="1"/>
    <x v="0"/>
    <d v="2022-11-04T00:00:00"/>
    <x v="9"/>
    <s v="2022"/>
    <d v="2023-07-09T00:00:00"/>
    <x v="5"/>
    <n v="44"/>
    <x v="1"/>
    <x v="1"/>
    <s v="Tablet"/>
    <s v="1 Month"/>
  </r>
  <r>
    <n v="1967"/>
    <x v="0"/>
    <x v="3"/>
    <d v="2022-11-05T00:00:00"/>
    <x v="9"/>
    <s v="2022"/>
    <d v="2023-07-06T00:00:00"/>
    <x v="6"/>
    <n v="29"/>
    <x v="0"/>
    <x v="0"/>
    <s v="Laptop"/>
    <s v="1 Month"/>
  </r>
  <r>
    <n v="1968"/>
    <x v="2"/>
    <x v="2"/>
    <d v="2022-11-06T00:00:00"/>
    <x v="9"/>
    <s v="2022"/>
    <d v="2023-07-09T00:00:00"/>
    <x v="7"/>
    <n v="32"/>
    <x v="1"/>
    <x v="1"/>
    <s v="Tablet"/>
    <s v="1 Month"/>
  </r>
  <r>
    <n v="1969"/>
    <x v="1"/>
    <x v="4"/>
    <d v="2022-11-07T00:00:00"/>
    <x v="9"/>
    <s v="2022"/>
    <d v="2023-07-09T00:00:00"/>
    <x v="8"/>
    <n v="31"/>
    <x v="1"/>
    <x v="0"/>
    <s v="Smartphone"/>
    <s v="1 Month"/>
  </r>
  <r>
    <n v="1970"/>
    <x v="0"/>
    <x v="5"/>
    <d v="2022-11-08T00:00:00"/>
    <x v="9"/>
    <s v="2022"/>
    <d v="2023-07-08T00:00:00"/>
    <x v="9"/>
    <n v="27"/>
    <x v="0"/>
    <x v="0"/>
    <s v="Laptop"/>
    <s v="1 Month"/>
  </r>
  <r>
    <n v="1971"/>
    <x v="1"/>
    <x v="3"/>
    <d v="2022-11-08T00:00:00"/>
    <x v="9"/>
    <s v="2022"/>
    <d v="2023-07-06T00:00:00"/>
    <x v="8"/>
    <n v="43"/>
    <x v="1"/>
    <x v="1"/>
    <s v="Laptop"/>
    <s v="1 Month"/>
  </r>
  <r>
    <n v="1972"/>
    <x v="0"/>
    <x v="5"/>
    <d v="2022-11-09T00:00:00"/>
    <x v="9"/>
    <s v="2022"/>
    <d v="2023-07-10T00:00:00"/>
    <x v="8"/>
    <n v="48"/>
    <x v="1"/>
    <x v="0"/>
    <s v="Tablet"/>
    <s v="1 Month"/>
  </r>
  <r>
    <n v="1973"/>
    <x v="2"/>
    <x v="1"/>
    <d v="2022-11-09T00:00:00"/>
    <x v="9"/>
    <s v="2022"/>
    <d v="2023-07-09T00:00:00"/>
    <x v="0"/>
    <n v="37"/>
    <x v="1"/>
    <x v="1"/>
    <s v="Tablet"/>
    <s v="1 Month"/>
  </r>
  <r>
    <n v="1974"/>
    <x v="2"/>
    <x v="4"/>
    <d v="2022-11-05T00:00:00"/>
    <x v="9"/>
    <s v="2022"/>
    <d v="2023-07-08T00:00:00"/>
    <x v="1"/>
    <n v="42"/>
    <x v="1"/>
    <x v="0"/>
    <s v="Smartphone"/>
    <s v="1 Month"/>
  </r>
  <r>
    <n v="1975"/>
    <x v="0"/>
    <x v="4"/>
    <d v="2022-11-04T00:00:00"/>
    <x v="9"/>
    <s v="2022"/>
    <d v="2023-07-07T00:00:00"/>
    <x v="0"/>
    <n v="40"/>
    <x v="1"/>
    <x v="0"/>
    <s v="Tablet"/>
    <s v="1 Month"/>
  </r>
  <r>
    <n v="1976"/>
    <x v="1"/>
    <x v="3"/>
    <d v="2022-10-19T00:00:00"/>
    <x v="8"/>
    <s v="2022"/>
    <d v="2023-07-09T00:00:00"/>
    <x v="0"/>
    <n v="37"/>
    <x v="1"/>
    <x v="1"/>
    <s v="Tablet"/>
    <s v="1 Month"/>
  </r>
  <r>
    <n v="1977"/>
    <x v="0"/>
    <x v="2"/>
    <d v="2022-10-12T00:00:00"/>
    <x v="8"/>
    <s v="2022"/>
    <d v="2023-07-09T00:00:00"/>
    <x v="1"/>
    <n v="31"/>
    <x v="1"/>
    <x v="0"/>
    <s v="Smartphone"/>
    <s v="1 Month"/>
  </r>
  <r>
    <n v="1978"/>
    <x v="2"/>
    <x v="4"/>
    <d v="2022-10-03T00:00:00"/>
    <x v="8"/>
    <s v="2022"/>
    <d v="2023-07-09T00:00:00"/>
    <x v="2"/>
    <n v="30"/>
    <x v="1"/>
    <x v="0"/>
    <s v="Smart TV"/>
    <s v="1 Month"/>
  </r>
  <r>
    <n v="1979"/>
    <x v="1"/>
    <x v="1"/>
    <d v="2022-09-28T00:00:00"/>
    <x v="1"/>
    <s v="2022"/>
    <d v="2023-07-08T00:00:00"/>
    <x v="3"/>
    <n v="51"/>
    <x v="2"/>
    <x v="1"/>
    <s v="Smartphone"/>
    <s v="1 Month"/>
  </r>
  <r>
    <n v="1980"/>
    <x v="0"/>
    <x v="1"/>
    <d v="2022-09-17T00:00:00"/>
    <x v="1"/>
    <s v="2022"/>
    <d v="2023-07-09T00:00:00"/>
    <x v="4"/>
    <n v="42"/>
    <x v="1"/>
    <x v="1"/>
    <s v="Laptop"/>
    <s v="1 Month"/>
  </r>
  <r>
    <n v="1981"/>
    <x v="1"/>
    <x v="3"/>
    <d v="2022-09-16T00:00:00"/>
    <x v="1"/>
    <s v="2022"/>
    <d v="2023-07-08T00:00:00"/>
    <x v="5"/>
    <n v="37"/>
    <x v="1"/>
    <x v="1"/>
    <s v="Smartphone"/>
    <s v="1 Month"/>
  </r>
  <r>
    <n v="1982"/>
    <x v="0"/>
    <x v="5"/>
    <d v="2022-09-15T00:00:00"/>
    <x v="1"/>
    <s v="2022"/>
    <d v="2023-07-09T00:00:00"/>
    <x v="6"/>
    <n v="44"/>
    <x v="1"/>
    <x v="1"/>
    <s v="Smartphone"/>
    <s v="1 Month"/>
  </r>
  <r>
    <n v="1983"/>
    <x v="2"/>
    <x v="4"/>
    <d v="2022-09-14T00:00:00"/>
    <x v="1"/>
    <s v="2022"/>
    <d v="2023-07-08T00:00:00"/>
    <x v="7"/>
    <n v="37"/>
    <x v="1"/>
    <x v="0"/>
    <s v="Tablet"/>
    <s v="1 Month"/>
  </r>
  <r>
    <n v="1984"/>
    <x v="2"/>
    <x v="4"/>
    <d v="2022-09-15T00:00:00"/>
    <x v="1"/>
    <s v="2022"/>
    <d v="2023-07-09T00:00:00"/>
    <x v="8"/>
    <n v="44"/>
    <x v="1"/>
    <x v="0"/>
    <s v="Smartphone"/>
    <s v="1 Month"/>
  </r>
  <r>
    <n v="1985"/>
    <x v="0"/>
    <x v="4"/>
    <d v="2022-09-06T00:00:00"/>
    <x v="1"/>
    <s v="2022"/>
    <d v="2023-07-09T00:00:00"/>
    <x v="9"/>
    <n v="40"/>
    <x v="1"/>
    <x v="0"/>
    <s v="Tablet"/>
    <s v="1 Month"/>
  </r>
  <r>
    <n v="1986"/>
    <x v="1"/>
    <x v="1"/>
    <d v="2022-08-28T00:00:00"/>
    <x v="10"/>
    <s v="2022"/>
    <d v="2023-07-09T00:00:00"/>
    <x v="8"/>
    <n v="27"/>
    <x v="0"/>
    <x v="0"/>
    <s v="Smart TV"/>
    <s v="1 Month"/>
  </r>
  <r>
    <n v="1987"/>
    <x v="0"/>
    <x v="2"/>
    <d v="2022-08-07T00:00:00"/>
    <x v="10"/>
    <s v="2022"/>
    <d v="2023-07-08T00:00:00"/>
    <x v="8"/>
    <n v="31"/>
    <x v="1"/>
    <x v="0"/>
    <s v="Smart TV"/>
    <s v="1 Month"/>
  </r>
  <r>
    <n v="1988"/>
    <x v="2"/>
    <x v="1"/>
    <d v="2022-08-07T00:00:00"/>
    <x v="10"/>
    <s v="2022"/>
    <d v="2023-07-10T00:00:00"/>
    <x v="0"/>
    <n v="39"/>
    <x v="1"/>
    <x v="1"/>
    <s v="Smartphone"/>
    <s v="1 Month"/>
  </r>
  <r>
    <n v="1989"/>
    <x v="1"/>
    <x v="2"/>
    <d v="2022-08-06T00:00:00"/>
    <x v="10"/>
    <s v="2022"/>
    <d v="2023-07-09T00:00:00"/>
    <x v="1"/>
    <n v="47"/>
    <x v="1"/>
    <x v="1"/>
    <s v="Tablet"/>
    <s v="1 Month"/>
  </r>
  <r>
    <n v="1990"/>
    <x v="0"/>
    <x v="1"/>
    <d v="2022-07-30T00:00:00"/>
    <x v="3"/>
    <s v="2022"/>
    <d v="2023-07-09T00:00:00"/>
    <x v="0"/>
    <n v="30"/>
    <x v="1"/>
    <x v="0"/>
    <s v="Smart TV"/>
    <s v="1 Month"/>
  </r>
  <r>
    <n v="1991"/>
    <x v="1"/>
    <x v="2"/>
    <d v="2022-07-30T00:00:00"/>
    <x v="3"/>
    <s v="2022"/>
    <d v="2023-07-08T00:00:00"/>
    <x v="0"/>
    <n v="35"/>
    <x v="1"/>
    <x v="0"/>
    <s v="Laptop"/>
    <s v="1 Month"/>
  </r>
  <r>
    <n v="1992"/>
    <x v="0"/>
    <x v="5"/>
    <d v="2022-07-30T00:00:00"/>
    <x v="3"/>
    <s v="2022"/>
    <d v="2023-07-10T00:00:00"/>
    <x v="1"/>
    <n v="39"/>
    <x v="1"/>
    <x v="0"/>
    <s v="Smartphone"/>
    <s v="1 Month"/>
  </r>
  <r>
    <n v="1993"/>
    <x v="2"/>
    <x v="1"/>
    <d v="2022-07-19T00:00:00"/>
    <x v="3"/>
    <s v="2022"/>
    <d v="2023-07-08T00:00:00"/>
    <x v="2"/>
    <n v="29"/>
    <x v="0"/>
    <x v="1"/>
    <s v="Tablet"/>
    <s v="1 Month"/>
  </r>
  <r>
    <n v="1994"/>
    <x v="2"/>
    <x v="4"/>
    <d v="2022-07-17T00:00:00"/>
    <x v="3"/>
    <s v="2022"/>
    <d v="2023-07-10T00:00:00"/>
    <x v="3"/>
    <n v="28"/>
    <x v="0"/>
    <x v="0"/>
    <s v="Laptop"/>
    <s v="1 Month"/>
  </r>
  <r>
    <n v="1995"/>
    <x v="0"/>
    <x v="4"/>
    <d v="2022-07-12T00:00:00"/>
    <x v="3"/>
    <s v="2022"/>
    <d v="2023-07-08T00:00:00"/>
    <x v="4"/>
    <n v="39"/>
    <x v="1"/>
    <x v="0"/>
    <s v="Tablet"/>
    <s v="1 Month"/>
  </r>
  <r>
    <n v="1996"/>
    <x v="1"/>
    <x v="0"/>
    <d v="2022-07-11T00:00:00"/>
    <x v="3"/>
    <s v="2022"/>
    <d v="2023-07-10T00:00:00"/>
    <x v="5"/>
    <n v="34"/>
    <x v="1"/>
    <x v="0"/>
    <s v="Smart TV"/>
    <s v="1 Month"/>
  </r>
  <r>
    <n v="1997"/>
    <x v="0"/>
    <x v="5"/>
    <d v="2022-07-10T00:00:00"/>
    <x v="3"/>
    <s v="2022"/>
    <d v="2023-07-08T00:00:00"/>
    <x v="6"/>
    <n v="47"/>
    <x v="1"/>
    <x v="0"/>
    <s v="Smart TV"/>
    <s v="1 Month"/>
  </r>
  <r>
    <n v="1998"/>
    <x v="2"/>
    <x v="5"/>
    <d v="2022-07-10T00:00:00"/>
    <x v="3"/>
    <s v="2022"/>
    <d v="2023-07-11T00:00:00"/>
    <x v="7"/>
    <n v="47"/>
    <x v="1"/>
    <x v="1"/>
    <s v="Smart TV"/>
    <s v="1 Month"/>
  </r>
  <r>
    <n v="1999"/>
    <x v="1"/>
    <x v="3"/>
    <d v="2022-07-08T00:00:00"/>
    <x v="3"/>
    <s v="2022"/>
    <d v="2023-07-08T00:00:00"/>
    <x v="8"/>
    <n v="46"/>
    <x v="1"/>
    <x v="0"/>
    <s v="Smart TV"/>
    <s v="1 Month"/>
  </r>
  <r>
    <n v="2000"/>
    <x v="0"/>
    <x v="2"/>
    <d v="2022-07-09T00:00:00"/>
    <x v="3"/>
    <s v="2022"/>
    <d v="2023-07-09T00:00:00"/>
    <x v="9"/>
    <n v="31"/>
    <x v="1"/>
    <x v="0"/>
    <s v="Smart TV"/>
    <s v="1 Month"/>
  </r>
  <r>
    <n v="2001"/>
    <x v="1"/>
    <x v="0"/>
    <d v="2022-07-09T00:00:00"/>
    <x v="3"/>
    <s v="2022"/>
    <d v="2023-07-08T00:00:00"/>
    <x v="8"/>
    <n v="41"/>
    <x v="1"/>
    <x v="1"/>
    <s v="Smart TV"/>
    <s v="1 Month"/>
  </r>
  <r>
    <n v="2002"/>
    <x v="0"/>
    <x v="0"/>
    <d v="2022-07-09T00:00:00"/>
    <x v="3"/>
    <s v="2022"/>
    <d v="2023-07-11T00:00:00"/>
    <x v="8"/>
    <n v="30"/>
    <x v="1"/>
    <x v="1"/>
    <s v="Smartphone"/>
    <s v="1 Month"/>
  </r>
  <r>
    <n v="2003"/>
    <x v="2"/>
    <x v="4"/>
    <d v="2022-07-10T00:00:00"/>
    <x v="3"/>
    <s v="2022"/>
    <d v="2023-07-08T00:00:00"/>
    <x v="0"/>
    <n v="41"/>
    <x v="1"/>
    <x v="0"/>
    <s v="Tablet"/>
    <s v="1 Month"/>
  </r>
  <r>
    <n v="2004"/>
    <x v="2"/>
    <x v="2"/>
    <d v="2022-07-12T00:00:00"/>
    <x v="3"/>
    <s v="2022"/>
    <d v="2023-07-08T00:00:00"/>
    <x v="1"/>
    <n v="48"/>
    <x v="1"/>
    <x v="1"/>
    <s v="Laptop"/>
    <s v="1 Month"/>
  </r>
  <r>
    <n v="2005"/>
    <x v="0"/>
    <x v="0"/>
    <d v="2022-07-13T00:00:00"/>
    <x v="3"/>
    <s v="2022"/>
    <d v="2023-07-09T00:00:00"/>
    <x v="0"/>
    <n v="35"/>
    <x v="1"/>
    <x v="1"/>
    <s v="Laptop"/>
    <s v="1 Month"/>
  </r>
  <r>
    <n v="2006"/>
    <x v="1"/>
    <x v="3"/>
    <d v="2022-07-16T00:00:00"/>
    <x v="3"/>
    <s v="2022"/>
    <d v="2023-07-10T00:00:00"/>
    <x v="0"/>
    <n v="41"/>
    <x v="1"/>
    <x v="1"/>
    <s v="Laptop"/>
    <s v="1 Month"/>
  </r>
  <r>
    <n v="2007"/>
    <x v="0"/>
    <x v="0"/>
    <d v="2022-07-17T00:00:00"/>
    <x v="3"/>
    <s v="2022"/>
    <d v="2023-07-07T00:00:00"/>
    <x v="1"/>
    <n v="39"/>
    <x v="1"/>
    <x v="1"/>
    <s v="Smart TV"/>
    <s v="1 Month"/>
  </r>
  <r>
    <n v="2008"/>
    <x v="2"/>
    <x v="0"/>
    <d v="2022-07-26T00:00:00"/>
    <x v="3"/>
    <s v="2022"/>
    <d v="2023-07-09T00:00:00"/>
    <x v="2"/>
    <n v="45"/>
    <x v="1"/>
    <x v="0"/>
    <s v="Laptop"/>
    <s v="1 Month"/>
  </r>
  <r>
    <n v="2009"/>
    <x v="1"/>
    <x v="0"/>
    <d v="2022-07-31T00:00:00"/>
    <x v="3"/>
    <s v="2022"/>
    <d v="2023-07-09T00:00:00"/>
    <x v="3"/>
    <n v="41"/>
    <x v="1"/>
    <x v="0"/>
    <s v="Laptop"/>
    <s v="1 Month"/>
  </r>
  <r>
    <n v="2010"/>
    <x v="0"/>
    <x v="3"/>
    <d v="2022-08-03T00:00:00"/>
    <x v="10"/>
    <s v="2022"/>
    <d v="2023-07-10T00:00:00"/>
    <x v="4"/>
    <n v="28"/>
    <x v="0"/>
    <x v="0"/>
    <s v="Laptop"/>
    <s v="1 Month"/>
  </r>
  <r>
    <n v="2011"/>
    <x v="1"/>
    <x v="0"/>
    <d v="2022-08-15T00:00:00"/>
    <x v="10"/>
    <s v="2022"/>
    <d v="2023-07-07T00:00:00"/>
    <x v="5"/>
    <n v="28"/>
    <x v="0"/>
    <x v="1"/>
    <s v="Tablet"/>
    <s v="1 Month"/>
  </r>
  <r>
    <n v="2012"/>
    <x v="0"/>
    <x v="1"/>
    <d v="2022-08-18T00:00:00"/>
    <x v="10"/>
    <s v="2022"/>
    <d v="2023-07-10T00:00:00"/>
    <x v="6"/>
    <n v="48"/>
    <x v="1"/>
    <x v="0"/>
    <s v="Smart TV"/>
    <s v="1 Month"/>
  </r>
  <r>
    <n v="2013"/>
    <x v="2"/>
    <x v="0"/>
    <d v="2022-08-27T00:00:00"/>
    <x v="10"/>
    <s v="2022"/>
    <d v="2023-07-08T00:00:00"/>
    <x v="7"/>
    <n v="40"/>
    <x v="1"/>
    <x v="1"/>
    <s v="Smart TV"/>
    <s v="1 Month"/>
  </r>
  <r>
    <n v="2014"/>
    <x v="2"/>
    <x v="2"/>
    <d v="2022-08-29T00:00:00"/>
    <x v="10"/>
    <s v="2022"/>
    <d v="2023-07-10T00:00:00"/>
    <x v="8"/>
    <n v="39"/>
    <x v="1"/>
    <x v="0"/>
    <s v="Smart TV"/>
    <s v="1 Month"/>
  </r>
  <r>
    <n v="2015"/>
    <x v="0"/>
    <x v="2"/>
    <d v="2022-09-05T00:00:00"/>
    <x v="1"/>
    <s v="2022"/>
    <d v="2023-07-07T00:00:00"/>
    <x v="9"/>
    <n v="27"/>
    <x v="0"/>
    <x v="0"/>
    <s v="Smartphone"/>
    <s v="1 Month"/>
  </r>
  <r>
    <n v="2016"/>
    <x v="1"/>
    <x v="0"/>
    <d v="2022-09-06T00:00:00"/>
    <x v="1"/>
    <s v="2022"/>
    <d v="2023-07-11T00:00:00"/>
    <x v="8"/>
    <n v="32"/>
    <x v="1"/>
    <x v="1"/>
    <s v="Smart TV"/>
    <s v="1 Month"/>
  </r>
  <r>
    <n v="2017"/>
    <x v="0"/>
    <x v="0"/>
    <d v="2022-09-14T00:00:00"/>
    <x v="1"/>
    <s v="2022"/>
    <d v="2023-07-08T00:00:00"/>
    <x v="8"/>
    <n v="38"/>
    <x v="1"/>
    <x v="0"/>
    <s v="Laptop"/>
    <s v="1 Month"/>
  </r>
  <r>
    <n v="2018"/>
    <x v="2"/>
    <x v="0"/>
    <d v="2022-09-16T00:00:00"/>
    <x v="1"/>
    <s v="2022"/>
    <d v="2023-07-09T00:00:00"/>
    <x v="0"/>
    <n v="41"/>
    <x v="1"/>
    <x v="1"/>
    <s v="Laptop"/>
    <s v="1 Month"/>
  </r>
  <r>
    <n v="2019"/>
    <x v="1"/>
    <x v="0"/>
    <d v="2022-09-18T00:00:00"/>
    <x v="1"/>
    <s v="2022"/>
    <d v="2023-07-10T00:00:00"/>
    <x v="1"/>
    <n v="32"/>
    <x v="1"/>
    <x v="1"/>
    <s v="Laptop"/>
    <s v="1 Month"/>
  </r>
  <r>
    <n v="2020"/>
    <x v="0"/>
    <x v="2"/>
    <d v="2022-09-23T00:00:00"/>
    <x v="1"/>
    <s v="2022"/>
    <d v="2023-07-11T00:00:00"/>
    <x v="0"/>
    <n v="37"/>
    <x v="1"/>
    <x v="0"/>
    <s v="Tablet"/>
    <s v="1 Month"/>
  </r>
  <r>
    <n v="2021"/>
    <x v="0"/>
    <x v="2"/>
    <d v="2022-09-25T00:00:00"/>
    <x v="1"/>
    <s v="2022"/>
    <d v="2023-07-08T00:00:00"/>
    <x v="0"/>
    <n v="50"/>
    <x v="2"/>
    <x v="1"/>
    <s v="Laptop"/>
    <s v="1 Month"/>
  </r>
  <r>
    <n v="2022"/>
    <x v="0"/>
    <x v="0"/>
    <d v="2022-10-06T00:00:00"/>
    <x v="8"/>
    <s v="2022"/>
    <d v="2023-07-09T00:00:00"/>
    <x v="1"/>
    <n v="48"/>
    <x v="1"/>
    <x v="1"/>
    <s v="Laptop"/>
    <s v="1 Month"/>
  </r>
  <r>
    <n v="2023"/>
    <x v="2"/>
    <x v="4"/>
    <d v="2022-10-09T00:00:00"/>
    <x v="8"/>
    <s v="2022"/>
    <d v="2023-07-10T00:00:00"/>
    <x v="2"/>
    <n v="37"/>
    <x v="1"/>
    <x v="0"/>
    <s v="Tablet"/>
    <s v="1 Month"/>
  </r>
  <r>
    <n v="2024"/>
    <x v="1"/>
    <x v="3"/>
    <d v="2022-10-11T00:00:00"/>
    <x v="8"/>
    <s v="2022"/>
    <d v="2023-07-11T00:00:00"/>
    <x v="3"/>
    <n v="46"/>
    <x v="1"/>
    <x v="1"/>
    <s v="Laptop"/>
    <s v="1 Month"/>
  </r>
  <r>
    <n v="2025"/>
    <x v="0"/>
    <x v="3"/>
    <d v="2022-10-12T00:00:00"/>
    <x v="8"/>
    <s v="2022"/>
    <d v="2023-07-08T00:00:00"/>
    <x v="4"/>
    <n v="46"/>
    <x v="1"/>
    <x v="0"/>
    <s v="Laptop"/>
    <s v="1 Month"/>
  </r>
  <r>
    <n v="2026"/>
    <x v="0"/>
    <x v="1"/>
    <d v="2022-10-13T00:00:00"/>
    <x v="8"/>
    <s v="2022"/>
    <d v="2023-07-09T00:00:00"/>
    <x v="5"/>
    <n v="39"/>
    <x v="1"/>
    <x v="0"/>
    <s v="Smart TV"/>
    <s v="1 Month"/>
  </r>
  <r>
    <n v="2027"/>
    <x v="1"/>
    <x v="3"/>
    <d v="2022-10-17T00:00:00"/>
    <x v="8"/>
    <s v="2022"/>
    <d v="2023-07-10T00:00:00"/>
    <x v="6"/>
    <n v="42"/>
    <x v="1"/>
    <x v="1"/>
    <s v="Smart TV"/>
    <s v="1 Month"/>
  </r>
  <r>
    <n v="2028"/>
    <x v="2"/>
    <x v="4"/>
    <d v="2022-10-19T00:00:00"/>
    <x v="8"/>
    <s v="2022"/>
    <d v="2023-07-10T00:00:00"/>
    <x v="7"/>
    <n v="41"/>
    <x v="1"/>
    <x v="1"/>
    <s v="Smartphone"/>
    <s v="1 Month"/>
  </r>
  <r>
    <n v="2029"/>
    <x v="2"/>
    <x v="0"/>
    <d v="2022-10-21T00:00:00"/>
    <x v="8"/>
    <s v="2022"/>
    <d v="2023-07-07T00:00:00"/>
    <x v="8"/>
    <n v="28"/>
    <x v="0"/>
    <x v="0"/>
    <s v="Smart TV"/>
    <s v="1 Month"/>
  </r>
  <r>
    <n v="2030"/>
    <x v="0"/>
    <x v="5"/>
    <d v="2022-10-23T00:00:00"/>
    <x v="8"/>
    <s v="2022"/>
    <d v="2023-07-09T00:00:00"/>
    <x v="9"/>
    <n v="43"/>
    <x v="1"/>
    <x v="0"/>
    <s v="Tablet"/>
    <s v="1 Month"/>
  </r>
  <r>
    <n v="2031"/>
    <x v="1"/>
    <x v="5"/>
    <d v="2022-10-25T00:00:00"/>
    <x v="8"/>
    <s v="2022"/>
    <d v="2023-07-10T00:00:00"/>
    <x v="8"/>
    <n v="45"/>
    <x v="1"/>
    <x v="1"/>
    <s v="Smart TV"/>
    <s v="1 Month"/>
  </r>
  <r>
    <n v="2032"/>
    <x v="2"/>
    <x v="0"/>
    <d v="2022-10-27T00:00:00"/>
    <x v="8"/>
    <s v="2022"/>
    <d v="2023-07-09T00:00:00"/>
    <x v="8"/>
    <n v="45"/>
    <x v="1"/>
    <x v="0"/>
    <s v="Smart TV"/>
    <s v="1 Month"/>
  </r>
  <r>
    <n v="2033"/>
    <x v="0"/>
    <x v="3"/>
    <d v="2022-10-31T00:00:00"/>
    <x v="8"/>
    <s v="2022"/>
    <d v="2023-07-07T00:00:00"/>
    <x v="0"/>
    <n v="48"/>
    <x v="1"/>
    <x v="0"/>
    <s v="Smartphone"/>
    <s v="1 Month"/>
  </r>
  <r>
    <n v="2034"/>
    <x v="2"/>
    <x v="2"/>
    <d v="2022-11-02T00:00:00"/>
    <x v="9"/>
    <s v="2022"/>
    <d v="2023-07-09T00:00:00"/>
    <x v="1"/>
    <n v="30"/>
    <x v="1"/>
    <x v="0"/>
    <s v="Laptop"/>
    <s v="1 Month"/>
  </r>
  <r>
    <n v="2035"/>
    <x v="1"/>
    <x v="4"/>
    <d v="2022-11-04T00:00:00"/>
    <x v="9"/>
    <s v="2022"/>
    <d v="2023-07-10T00:00:00"/>
    <x v="0"/>
    <n v="51"/>
    <x v="2"/>
    <x v="1"/>
    <s v="Smart TV"/>
    <s v="1 Month"/>
  </r>
  <r>
    <n v="2036"/>
    <x v="0"/>
    <x v="2"/>
    <d v="2022-11-05T00:00:00"/>
    <x v="9"/>
    <s v="2022"/>
    <d v="2023-07-09T00:00:00"/>
    <x v="0"/>
    <n v="48"/>
    <x v="1"/>
    <x v="1"/>
    <s v="Smartphone"/>
    <s v="1 Month"/>
  </r>
  <r>
    <n v="2037"/>
    <x v="1"/>
    <x v="3"/>
    <d v="2022-11-06T00:00:00"/>
    <x v="9"/>
    <s v="2022"/>
    <d v="2023-07-07T00:00:00"/>
    <x v="1"/>
    <n v="41"/>
    <x v="1"/>
    <x v="1"/>
    <s v="Smart TV"/>
    <s v="1 Month"/>
  </r>
  <r>
    <n v="2038"/>
    <x v="2"/>
    <x v="4"/>
    <d v="2022-11-07T00:00:00"/>
    <x v="9"/>
    <s v="2022"/>
    <d v="2023-07-10T00:00:00"/>
    <x v="2"/>
    <n v="37"/>
    <x v="1"/>
    <x v="1"/>
    <s v="Smartphone"/>
    <s v="1 Month"/>
  </r>
  <r>
    <n v="2039"/>
    <x v="0"/>
    <x v="4"/>
    <d v="2022-11-08T00:00:00"/>
    <x v="9"/>
    <s v="2022"/>
    <d v="2023-07-09T00:00:00"/>
    <x v="3"/>
    <n v="43"/>
    <x v="1"/>
    <x v="0"/>
    <s v="Laptop"/>
    <s v="1 Month"/>
  </r>
  <r>
    <n v="2040"/>
    <x v="2"/>
    <x v="1"/>
    <d v="2022-11-08T00:00:00"/>
    <x v="9"/>
    <s v="2022"/>
    <d v="2023-07-08T00:00:00"/>
    <x v="4"/>
    <n v="51"/>
    <x v="2"/>
    <x v="0"/>
    <s v="Laptop"/>
    <s v="1 Month"/>
  </r>
  <r>
    <n v="2041"/>
    <x v="1"/>
    <x v="0"/>
    <d v="2022-11-09T00:00:00"/>
    <x v="9"/>
    <s v="2022"/>
    <d v="2023-07-07T00:00:00"/>
    <x v="5"/>
    <n v="34"/>
    <x v="1"/>
    <x v="1"/>
    <s v="Smartphone"/>
    <s v="1 Month"/>
  </r>
  <r>
    <n v="2042"/>
    <x v="0"/>
    <x v="0"/>
    <d v="2022-11-09T00:00:00"/>
    <x v="9"/>
    <s v="2022"/>
    <d v="2023-07-10T00:00:00"/>
    <x v="6"/>
    <n v="35"/>
    <x v="1"/>
    <x v="1"/>
    <s v="Smartphone"/>
    <s v="1 Month"/>
  </r>
  <r>
    <n v="2043"/>
    <x v="2"/>
    <x v="2"/>
    <d v="2022-11-05T00:00:00"/>
    <x v="9"/>
    <s v="2022"/>
    <d v="2023-07-09T00:00:00"/>
    <x v="7"/>
    <n v="45"/>
    <x v="1"/>
    <x v="1"/>
    <s v="Smart TV"/>
    <s v="1 Month"/>
  </r>
  <r>
    <n v="2044"/>
    <x v="1"/>
    <x v="2"/>
    <d v="2022-11-05T00:00:00"/>
    <x v="9"/>
    <s v="2022"/>
    <d v="2023-07-10T00:00:00"/>
    <x v="8"/>
    <n v="31"/>
    <x v="1"/>
    <x v="0"/>
    <s v="Smart TV"/>
    <s v="1 Month"/>
  </r>
  <r>
    <n v="2045"/>
    <x v="0"/>
    <x v="1"/>
    <d v="2022-11-02T00:00:00"/>
    <x v="9"/>
    <s v="2022"/>
    <d v="2023-07-08T00:00:00"/>
    <x v="9"/>
    <n v="50"/>
    <x v="2"/>
    <x v="1"/>
    <s v="Laptop"/>
    <s v="1 Month"/>
  </r>
  <r>
    <n v="2046"/>
    <x v="1"/>
    <x v="2"/>
    <d v="2022-10-30T00:00:00"/>
    <x v="8"/>
    <s v="2022"/>
    <d v="2023-07-09T00:00:00"/>
    <x v="8"/>
    <n v="41"/>
    <x v="1"/>
    <x v="0"/>
    <s v="Smartphone"/>
    <s v="1 Month"/>
  </r>
  <r>
    <n v="2047"/>
    <x v="0"/>
    <x v="4"/>
    <d v="2022-10-30T00:00:00"/>
    <x v="8"/>
    <s v="2022"/>
    <d v="2023-07-09T00:00:00"/>
    <x v="8"/>
    <n v="42"/>
    <x v="1"/>
    <x v="1"/>
    <s v="Laptop"/>
    <s v="1 Month"/>
  </r>
  <r>
    <n v="2048"/>
    <x v="2"/>
    <x v="4"/>
    <d v="2022-10-24T00:00:00"/>
    <x v="8"/>
    <s v="2022"/>
    <d v="2023-07-09T00:00:00"/>
    <x v="0"/>
    <n v="41"/>
    <x v="1"/>
    <x v="0"/>
    <s v="Tablet"/>
    <s v="1 Month"/>
  </r>
  <r>
    <n v="2049"/>
    <x v="2"/>
    <x v="5"/>
    <d v="2022-10-08T00:00:00"/>
    <x v="8"/>
    <s v="2022"/>
    <d v="2023-07-08T00:00:00"/>
    <x v="1"/>
    <n v="34"/>
    <x v="1"/>
    <x v="0"/>
    <s v="Tablet"/>
    <s v="1 Month"/>
  </r>
  <r>
    <n v="2050"/>
    <x v="0"/>
    <x v="3"/>
    <d v="2022-10-04T00:00:00"/>
    <x v="8"/>
    <s v="2022"/>
    <d v="2023-07-09T00:00:00"/>
    <x v="0"/>
    <n v="35"/>
    <x v="1"/>
    <x v="1"/>
    <s v="Smartphone"/>
    <s v="1 Month"/>
  </r>
  <r>
    <n v="2051"/>
    <x v="1"/>
    <x v="0"/>
    <d v="2022-09-28T00:00:00"/>
    <x v="1"/>
    <s v="2022"/>
    <d v="2023-07-09T00:00:00"/>
    <x v="0"/>
    <n v="48"/>
    <x v="1"/>
    <x v="0"/>
    <s v="Smartphone"/>
    <s v="1 Month"/>
  </r>
  <r>
    <n v="2052"/>
    <x v="0"/>
    <x v="4"/>
    <d v="2022-09-22T00:00:00"/>
    <x v="1"/>
    <s v="2022"/>
    <d v="2023-07-09T00:00:00"/>
    <x v="1"/>
    <n v="39"/>
    <x v="1"/>
    <x v="1"/>
    <s v="Smart TV"/>
    <s v="1 Month"/>
  </r>
  <r>
    <n v="2053"/>
    <x v="2"/>
    <x v="5"/>
    <d v="2022-09-19T00:00:00"/>
    <x v="1"/>
    <s v="2022"/>
    <d v="2023-07-09T00:00:00"/>
    <x v="2"/>
    <n v="37"/>
    <x v="1"/>
    <x v="1"/>
    <s v="Laptop"/>
    <s v="1 Month"/>
  </r>
  <r>
    <n v="2054"/>
    <x v="1"/>
    <x v="0"/>
    <d v="2022-09-13T00:00:00"/>
    <x v="1"/>
    <s v="2022"/>
    <d v="2023-07-09T00:00:00"/>
    <x v="3"/>
    <n v="31"/>
    <x v="1"/>
    <x v="0"/>
    <s v="Tablet"/>
    <s v="1 Month"/>
  </r>
  <r>
    <n v="2055"/>
    <x v="0"/>
    <x v="5"/>
    <d v="2022-09-05T00:00:00"/>
    <x v="1"/>
    <s v="2022"/>
    <d v="2023-07-09T00:00:00"/>
    <x v="4"/>
    <n v="29"/>
    <x v="0"/>
    <x v="1"/>
    <s v="Laptop"/>
    <s v="1 Month"/>
  </r>
  <r>
    <n v="2056"/>
    <x v="1"/>
    <x v="0"/>
    <d v="2022-08-20T00:00:00"/>
    <x v="10"/>
    <s v="2022"/>
    <d v="2023-07-09T00:00:00"/>
    <x v="5"/>
    <n v="36"/>
    <x v="1"/>
    <x v="0"/>
    <s v="Tablet"/>
    <s v="1 Month"/>
  </r>
  <r>
    <n v="2057"/>
    <x v="0"/>
    <x v="0"/>
    <d v="2022-08-10T00:00:00"/>
    <x v="10"/>
    <s v="2022"/>
    <d v="2023-07-08T00:00:00"/>
    <x v="6"/>
    <n v="32"/>
    <x v="1"/>
    <x v="0"/>
    <s v="Smartphone"/>
    <s v="1 Month"/>
  </r>
  <r>
    <n v="2058"/>
    <x v="2"/>
    <x v="0"/>
    <d v="2022-08-10T00:00:00"/>
    <x v="10"/>
    <s v="2022"/>
    <d v="2023-07-11T00:00:00"/>
    <x v="7"/>
    <n v="31"/>
    <x v="1"/>
    <x v="1"/>
    <s v="Smartphone"/>
    <s v="1 Month"/>
  </r>
  <r>
    <n v="2059"/>
    <x v="2"/>
    <x v="5"/>
    <d v="2022-08-06T00:00:00"/>
    <x v="10"/>
    <s v="2022"/>
    <d v="2023-07-09T00:00:00"/>
    <x v="8"/>
    <n v="31"/>
    <x v="1"/>
    <x v="0"/>
    <s v="Laptop"/>
    <s v="1 Month"/>
  </r>
  <r>
    <n v="2060"/>
    <x v="0"/>
    <x v="2"/>
    <d v="2022-08-03T00:00:00"/>
    <x v="10"/>
    <s v="2022"/>
    <d v="2023-07-10T00:00:00"/>
    <x v="9"/>
    <n v="29"/>
    <x v="0"/>
    <x v="0"/>
    <s v="Smart TV"/>
    <s v="1 Month"/>
  </r>
  <r>
    <n v="2061"/>
    <x v="1"/>
    <x v="0"/>
    <d v="2022-08-01T00:00:00"/>
    <x v="10"/>
    <s v="2022"/>
    <d v="2023-07-09T00:00:00"/>
    <x v="8"/>
    <n v="48"/>
    <x v="1"/>
    <x v="0"/>
    <s v="Smart TV"/>
    <s v="1 Month"/>
  </r>
  <r>
    <n v="2062"/>
    <x v="0"/>
    <x v="5"/>
    <d v="2022-07-28T00:00:00"/>
    <x v="3"/>
    <s v="2022"/>
    <d v="2023-07-10T00:00:00"/>
    <x v="8"/>
    <n v="46"/>
    <x v="1"/>
    <x v="0"/>
    <s v="Tablet"/>
    <s v="1 Month"/>
  </r>
  <r>
    <n v="2063"/>
    <x v="2"/>
    <x v="1"/>
    <d v="2022-07-22T00:00:00"/>
    <x v="3"/>
    <s v="2022"/>
    <d v="2023-07-09T00:00:00"/>
    <x v="0"/>
    <n v="35"/>
    <x v="1"/>
    <x v="1"/>
    <s v="Smartphone"/>
    <s v="1 Month"/>
  </r>
  <r>
    <n v="2064"/>
    <x v="1"/>
    <x v="4"/>
    <d v="2022-07-22T00:00:00"/>
    <x v="3"/>
    <s v="2022"/>
    <d v="2023-07-11T00:00:00"/>
    <x v="1"/>
    <n v="37"/>
    <x v="1"/>
    <x v="1"/>
    <s v="Tablet"/>
    <s v="1 Month"/>
  </r>
  <r>
    <n v="2065"/>
    <x v="0"/>
    <x v="2"/>
    <d v="2022-07-20T00:00:00"/>
    <x v="3"/>
    <s v="2022"/>
    <d v="2023-07-09T00:00:00"/>
    <x v="0"/>
    <n v="45"/>
    <x v="1"/>
    <x v="1"/>
    <s v="Tablet"/>
    <s v="1 Month"/>
  </r>
  <r>
    <n v="2066"/>
    <x v="1"/>
    <x v="1"/>
    <d v="2022-07-12T00:00:00"/>
    <x v="3"/>
    <s v="2022"/>
    <d v="2023-07-10T00:00:00"/>
    <x v="0"/>
    <n v="48"/>
    <x v="1"/>
    <x v="1"/>
    <s v="Laptop"/>
    <s v="1 Month"/>
  </r>
  <r>
    <n v="2067"/>
    <x v="0"/>
    <x v="0"/>
    <d v="2022-07-12T00:00:00"/>
    <x v="3"/>
    <s v="2022"/>
    <d v="2023-07-09T00:00:00"/>
    <x v="1"/>
    <n v="44"/>
    <x v="1"/>
    <x v="1"/>
    <s v="Laptop"/>
    <s v="1 Month"/>
  </r>
  <r>
    <n v="2068"/>
    <x v="2"/>
    <x v="5"/>
    <d v="2022-07-10T00:00:00"/>
    <x v="3"/>
    <s v="2022"/>
    <d v="2023-07-11T00:00:00"/>
    <x v="2"/>
    <n v="47"/>
    <x v="1"/>
    <x v="1"/>
    <s v="Laptop"/>
    <s v="1 Month"/>
  </r>
  <r>
    <n v="2069"/>
    <x v="2"/>
    <x v="2"/>
    <d v="2022-07-11T00:00:00"/>
    <x v="3"/>
    <s v="2022"/>
    <d v="2023-07-08T00:00:00"/>
    <x v="3"/>
    <n v="35"/>
    <x v="1"/>
    <x v="0"/>
    <s v="Smart TV"/>
    <s v="1 Month"/>
  </r>
  <r>
    <n v="2070"/>
    <x v="0"/>
    <x v="0"/>
    <d v="2022-07-11T00:00:00"/>
    <x v="3"/>
    <s v="2022"/>
    <d v="2023-07-09T00:00:00"/>
    <x v="4"/>
    <n v="35"/>
    <x v="1"/>
    <x v="1"/>
    <s v="Smartphone"/>
    <s v="1 Month"/>
  </r>
  <r>
    <n v="2071"/>
    <x v="1"/>
    <x v="4"/>
    <d v="2022-07-09T00:00:00"/>
    <x v="3"/>
    <s v="2022"/>
    <d v="2023-07-08T00:00:00"/>
    <x v="5"/>
    <n v="35"/>
    <x v="1"/>
    <x v="0"/>
    <s v="Smartphone"/>
    <s v="1 Month"/>
  </r>
  <r>
    <n v="2072"/>
    <x v="0"/>
    <x v="1"/>
    <d v="2022-07-10T00:00:00"/>
    <x v="3"/>
    <s v="2022"/>
    <d v="2023-07-11T00:00:00"/>
    <x v="6"/>
    <n v="49"/>
    <x v="1"/>
    <x v="1"/>
    <s v="Laptop"/>
    <s v="1 Month"/>
  </r>
  <r>
    <n v="2073"/>
    <x v="2"/>
    <x v="4"/>
    <d v="2022-07-12T00:00:00"/>
    <x v="3"/>
    <s v="2022"/>
    <d v="2023-07-08T00:00:00"/>
    <x v="7"/>
    <n v="50"/>
    <x v="2"/>
    <x v="1"/>
    <s v="Tablet"/>
    <s v="1 Month"/>
  </r>
  <r>
    <n v="2074"/>
    <x v="1"/>
    <x v="5"/>
    <d v="2022-07-13T00:00:00"/>
    <x v="3"/>
    <s v="2022"/>
    <d v="2023-07-09T00:00:00"/>
    <x v="8"/>
    <n v="44"/>
    <x v="1"/>
    <x v="0"/>
    <s v="Smartphone"/>
    <s v="1 Month"/>
  </r>
  <r>
    <n v="2075"/>
    <x v="0"/>
    <x v="5"/>
    <d v="2022-07-15T00:00:00"/>
    <x v="3"/>
    <s v="2022"/>
    <d v="2023-07-09T00:00:00"/>
    <x v="9"/>
    <n v="47"/>
    <x v="1"/>
    <x v="1"/>
    <s v="Tablet"/>
    <s v="1 Month"/>
  </r>
  <r>
    <n v="2076"/>
    <x v="1"/>
    <x v="1"/>
    <d v="2022-07-16T00:00:00"/>
    <x v="3"/>
    <s v="2022"/>
    <d v="2023-07-11T00:00:00"/>
    <x v="8"/>
    <n v="46"/>
    <x v="1"/>
    <x v="1"/>
    <s v="Laptop"/>
    <s v="1 Month"/>
  </r>
  <r>
    <n v="2077"/>
    <x v="0"/>
    <x v="4"/>
    <d v="2022-07-19T00:00:00"/>
    <x v="3"/>
    <s v="2022"/>
    <d v="2023-07-08T00:00:00"/>
    <x v="8"/>
    <n v="39"/>
    <x v="1"/>
    <x v="1"/>
    <s v="Laptop"/>
    <s v="1 Month"/>
  </r>
  <r>
    <n v="2078"/>
    <x v="2"/>
    <x v="1"/>
    <d v="2022-07-23T00:00:00"/>
    <x v="3"/>
    <s v="2022"/>
    <d v="2023-07-10T00:00:00"/>
    <x v="0"/>
    <n v="34"/>
    <x v="1"/>
    <x v="0"/>
    <s v="Laptop"/>
    <s v="1 Month"/>
  </r>
  <r>
    <n v="2079"/>
    <x v="2"/>
    <x v="0"/>
    <d v="2022-07-28T00:00:00"/>
    <x v="3"/>
    <s v="2022"/>
    <d v="2023-07-09T00:00:00"/>
    <x v="1"/>
    <n v="31"/>
    <x v="1"/>
    <x v="1"/>
    <s v="Smart TV"/>
    <s v="1 Month"/>
  </r>
  <r>
    <n v="2080"/>
    <x v="0"/>
    <x v="0"/>
    <d v="2022-08-14T00:00:00"/>
    <x v="10"/>
    <s v="2022"/>
    <d v="2023-07-11T00:00:00"/>
    <x v="0"/>
    <n v="46"/>
    <x v="1"/>
    <x v="1"/>
    <s v="Laptop"/>
    <s v="1 Month"/>
  </r>
  <r>
    <n v="2081"/>
    <x v="1"/>
    <x v="1"/>
    <d v="2022-08-18T00:00:00"/>
    <x v="10"/>
    <s v="2022"/>
    <d v="2023-07-08T00:00:00"/>
    <x v="0"/>
    <n v="30"/>
    <x v="1"/>
    <x v="0"/>
    <s v="Smart TV"/>
    <s v="1 Month"/>
  </r>
  <r>
    <n v="2082"/>
    <x v="0"/>
    <x v="2"/>
    <d v="2022-08-23T00:00:00"/>
    <x v="10"/>
    <s v="2022"/>
    <d v="2023-07-12T00:00:00"/>
    <x v="1"/>
    <n v="29"/>
    <x v="0"/>
    <x v="0"/>
    <s v="Tablet"/>
    <s v="1 Month"/>
  </r>
  <r>
    <n v="2083"/>
    <x v="2"/>
    <x v="2"/>
    <d v="2022-08-27T00:00:00"/>
    <x v="10"/>
    <s v="2022"/>
    <d v="2023-07-09T00:00:00"/>
    <x v="2"/>
    <n v="42"/>
    <x v="1"/>
    <x v="0"/>
    <s v="Tablet"/>
    <s v="1 Month"/>
  </r>
  <r>
    <n v="2084"/>
    <x v="1"/>
    <x v="3"/>
    <d v="2022-09-01T00:00:00"/>
    <x v="1"/>
    <s v="2022"/>
    <d v="2023-07-10T00:00:00"/>
    <x v="3"/>
    <n v="27"/>
    <x v="0"/>
    <x v="1"/>
    <s v="Smartphone"/>
    <s v="1 Month"/>
  </r>
  <r>
    <n v="2085"/>
    <x v="0"/>
    <x v="1"/>
    <d v="2022-09-02T00:00:00"/>
    <x v="1"/>
    <s v="2022"/>
    <d v="2023-07-09T00:00:00"/>
    <x v="4"/>
    <n v="33"/>
    <x v="1"/>
    <x v="0"/>
    <s v="Laptop"/>
    <s v="1 Month"/>
  </r>
  <r>
    <n v="2086"/>
    <x v="1"/>
    <x v="3"/>
    <d v="2022-09-04T00:00:00"/>
    <x v="1"/>
    <s v="2022"/>
    <d v="2023-07-12T00:00:00"/>
    <x v="5"/>
    <n v="45"/>
    <x v="1"/>
    <x v="1"/>
    <s v="Smart TV"/>
    <s v="1 Month"/>
  </r>
  <r>
    <n v="2087"/>
    <x v="0"/>
    <x v="3"/>
    <d v="2022-09-11T00:00:00"/>
    <x v="1"/>
    <s v="2022"/>
    <d v="2023-07-09T00:00:00"/>
    <x v="6"/>
    <n v="50"/>
    <x v="2"/>
    <x v="0"/>
    <s v="Tablet"/>
    <s v="1 Month"/>
  </r>
  <r>
    <n v="2088"/>
    <x v="2"/>
    <x v="0"/>
    <d v="2022-09-16T00:00:00"/>
    <x v="1"/>
    <s v="2022"/>
    <d v="2023-07-09T00:00:00"/>
    <x v="7"/>
    <n v="42"/>
    <x v="1"/>
    <x v="1"/>
    <s v="Tablet"/>
    <s v="1 Month"/>
  </r>
  <r>
    <n v="2089"/>
    <x v="2"/>
    <x v="0"/>
    <d v="2022-09-19T00:00:00"/>
    <x v="1"/>
    <s v="2022"/>
    <d v="2023-07-11T00:00:00"/>
    <x v="8"/>
    <n v="29"/>
    <x v="0"/>
    <x v="0"/>
    <s v="Tablet"/>
    <s v="1 Month"/>
  </r>
  <r>
    <n v="2090"/>
    <x v="0"/>
    <x v="2"/>
    <d v="2022-09-20T00:00:00"/>
    <x v="1"/>
    <s v="2022"/>
    <d v="2023-07-12T00:00:00"/>
    <x v="9"/>
    <n v="31"/>
    <x v="1"/>
    <x v="1"/>
    <s v="Tablet"/>
    <s v="1 Month"/>
  </r>
  <r>
    <n v="2091"/>
    <x v="1"/>
    <x v="3"/>
    <d v="2022-10-05T00:00:00"/>
    <x v="8"/>
    <s v="2022"/>
    <d v="2023-07-09T00:00:00"/>
    <x v="8"/>
    <n v="42"/>
    <x v="1"/>
    <x v="1"/>
    <s v="Smartphone"/>
    <s v="1 Month"/>
  </r>
  <r>
    <n v="2092"/>
    <x v="0"/>
    <x v="0"/>
    <d v="2022-10-07T00:00:00"/>
    <x v="8"/>
    <s v="2022"/>
    <d v="2023-07-09T00:00:00"/>
    <x v="8"/>
    <n v="44"/>
    <x v="1"/>
    <x v="1"/>
    <s v="Laptop"/>
    <s v="1 Month"/>
  </r>
  <r>
    <n v="2093"/>
    <x v="2"/>
    <x v="0"/>
    <d v="2022-10-10T00:00:00"/>
    <x v="8"/>
    <s v="2022"/>
    <d v="2023-07-11T00:00:00"/>
    <x v="0"/>
    <n v="34"/>
    <x v="1"/>
    <x v="0"/>
    <s v="Smart TV"/>
    <s v="1 Month"/>
  </r>
  <r>
    <n v="2094"/>
    <x v="1"/>
    <x v="3"/>
    <d v="2022-10-12T00:00:00"/>
    <x v="8"/>
    <s v="2022"/>
    <d v="2023-07-11T00:00:00"/>
    <x v="1"/>
    <n v="40"/>
    <x v="1"/>
    <x v="1"/>
    <s v="Smart TV"/>
    <s v="1 Month"/>
  </r>
  <r>
    <n v="2095"/>
    <x v="0"/>
    <x v="0"/>
    <d v="2022-10-13T00:00:00"/>
    <x v="8"/>
    <s v="2022"/>
    <d v="2023-07-08T00:00:00"/>
    <x v="0"/>
    <n v="38"/>
    <x v="1"/>
    <x v="0"/>
    <s v="Smart TV"/>
    <s v="1 Month"/>
  </r>
  <r>
    <n v="2096"/>
    <x v="0"/>
    <x v="1"/>
    <d v="2022-10-15T00:00:00"/>
    <x v="8"/>
    <s v="2022"/>
    <d v="2023-07-09T00:00:00"/>
    <x v="0"/>
    <n v="42"/>
    <x v="1"/>
    <x v="1"/>
    <s v="Tablet"/>
    <s v="1 Month"/>
  </r>
  <r>
    <n v="2097"/>
    <x v="0"/>
    <x v="0"/>
    <d v="2022-10-17T00:00:00"/>
    <x v="8"/>
    <s v="2022"/>
    <d v="2023-07-11T00:00:00"/>
    <x v="1"/>
    <n v="47"/>
    <x v="1"/>
    <x v="0"/>
    <s v="Tablet"/>
    <s v="1 Month"/>
  </r>
  <r>
    <n v="2098"/>
    <x v="2"/>
    <x v="1"/>
    <d v="2022-10-18T00:00:00"/>
    <x v="8"/>
    <s v="2022"/>
    <d v="2023-07-10T00:00:00"/>
    <x v="2"/>
    <n v="29"/>
    <x v="0"/>
    <x v="1"/>
    <s v="Tablet"/>
    <s v="1 Month"/>
  </r>
  <r>
    <n v="2099"/>
    <x v="1"/>
    <x v="4"/>
    <d v="2022-10-20T00:00:00"/>
    <x v="8"/>
    <s v="2022"/>
    <d v="2023-07-08T00:00:00"/>
    <x v="3"/>
    <n v="29"/>
    <x v="0"/>
    <x v="0"/>
    <s v="Laptop"/>
    <s v="1 Month"/>
  </r>
  <r>
    <n v="2100"/>
    <x v="0"/>
    <x v="5"/>
    <d v="2022-10-22T00:00:00"/>
    <x v="8"/>
    <s v="2022"/>
    <d v="2023-07-10T00:00:00"/>
    <x v="4"/>
    <n v="44"/>
    <x v="1"/>
    <x v="1"/>
    <s v="Smart TV"/>
    <s v="1 Month"/>
  </r>
  <r>
    <n v="2101"/>
    <x v="0"/>
    <x v="2"/>
    <d v="2022-10-25T00:00:00"/>
    <x v="8"/>
    <s v="2022"/>
    <d v="2023-07-11T00:00:00"/>
    <x v="5"/>
    <n v="31"/>
    <x v="1"/>
    <x v="0"/>
    <s v="Tablet"/>
    <s v="1 Month"/>
  </r>
  <r>
    <n v="2102"/>
    <x v="1"/>
    <x v="5"/>
    <d v="2022-10-27T00:00:00"/>
    <x v="8"/>
    <s v="2022"/>
    <d v="2023-07-09T00:00:00"/>
    <x v="6"/>
    <n v="48"/>
    <x v="1"/>
    <x v="1"/>
    <s v="Smartphone"/>
    <s v="1 Month"/>
  </r>
  <r>
    <n v="2103"/>
    <x v="2"/>
    <x v="5"/>
    <d v="2022-11-01T00:00:00"/>
    <x v="9"/>
    <s v="2022"/>
    <d v="2023-07-07T00:00:00"/>
    <x v="7"/>
    <n v="32"/>
    <x v="1"/>
    <x v="1"/>
    <s v="Laptop"/>
    <s v="1 Month"/>
  </r>
  <r>
    <n v="2104"/>
    <x v="2"/>
    <x v="3"/>
    <d v="2022-11-02T00:00:00"/>
    <x v="9"/>
    <s v="2022"/>
    <d v="2023-07-11T00:00:00"/>
    <x v="8"/>
    <n v="28"/>
    <x v="0"/>
    <x v="1"/>
    <s v="Tablet"/>
    <s v="1 Month"/>
  </r>
  <r>
    <n v="2105"/>
    <x v="0"/>
    <x v="4"/>
    <d v="2022-11-04T00:00:00"/>
    <x v="9"/>
    <s v="2022"/>
    <d v="2023-07-10T00:00:00"/>
    <x v="9"/>
    <n v="36"/>
    <x v="1"/>
    <x v="1"/>
    <s v="Smartphone"/>
    <s v="1 Month"/>
  </r>
  <r>
    <n v="2106"/>
    <x v="1"/>
    <x v="0"/>
    <d v="2022-11-06T00:00:00"/>
    <x v="9"/>
    <s v="2022"/>
    <d v="2023-07-09T00:00:00"/>
    <x v="8"/>
    <n v="28"/>
    <x v="0"/>
    <x v="1"/>
    <s v="Smartphone"/>
    <s v="1 Month"/>
  </r>
  <r>
    <n v="2107"/>
    <x v="2"/>
    <x v="5"/>
    <d v="2022-11-07T00:00:00"/>
    <x v="9"/>
    <s v="2022"/>
    <d v="2023-07-07T00:00:00"/>
    <x v="8"/>
    <n v="32"/>
    <x v="1"/>
    <x v="1"/>
    <s v="Smart TV"/>
    <s v="1 Month"/>
  </r>
  <r>
    <n v="2108"/>
    <x v="0"/>
    <x v="1"/>
    <d v="2022-11-08T00:00:00"/>
    <x v="9"/>
    <s v="2022"/>
    <d v="2023-07-10T00:00:00"/>
    <x v="0"/>
    <n v="50"/>
    <x v="2"/>
    <x v="1"/>
    <s v="Smartphone"/>
    <s v="1 Month"/>
  </r>
  <r>
    <n v="2109"/>
    <x v="2"/>
    <x v="2"/>
    <d v="2022-11-09T00:00:00"/>
    <x v="9"/>
    <s v="2022"/>
    <d v="2023-07-10T00:00:00"/>
    <x v="1"/>
    <n v="44"/>
    <x v="1"/>
    <x v="0"/>
    <s v="Tablet"/>
    <s v="1 Month"/>
  </r>
  <r>
    <n v="2110"/>
    <x v="1"/>
    <x v="5"/>
    <d v="2022-11-10T00:00:00"/>
    <x v="9"/>
    <s v="2022"/>
    <d v="2023-07-10T00:00:00"/>
    <x v="0"/>
    <n v="44"/>
    <x v="1"/>
    <x v="1"/>
    <s v="Smartphone"/>
    <s v="1 Month"/>
  </r>
  <r>
    <n v="2111"/>
    <x v="0"/>
    <x v="5"/>
    <d v="2022-11-09T00:00:00"/>
    <x v="9"/>
    <s v="2022"/>
    <d v="2023-07-09T00:00:00"/>
    <x v="0"/>
    <n v="47"/>
    <x v="1"/>
    <x v="0"/>
    <s v="Laptop"/>
    <s v="1 Month"/>
  </r>
  <r>
    <n v="2112"/>
    <x v="1"/>
    <x v="1"/>
    <d v="2022-11-09T00:00:00"/>
    <x v="9"/>
    <s v="2022"/>
    <d v="2023-07-10T00:00:00"/>
    <x v="1"/>
    <n v="39"/>
    <x v="1"/>
    <x v="1"/>
    <s v="Smart TV"/>
    <s v="1 Month"/>
  </r>
  <r>
    <n v="2113"/>
    <x v="2"/>
    <x v="4"/>
    <d v="2022-11-07T00:00:00"/>
    <x v="9"/>
    <s v="2022"/>
    <d v="2023-07-10T00:00:00"/>
    <x v="2"/>
    <n v="44"/>
    <x v="1"/>
    <x v="1"/>
    <s v="Tablet"/>
    <s v="1 Month"/>
  </r>
  <r>
    <n v="2114"/>
    <x v="0"/>
    <x v="2"/>
    <d v="2022-11-03T00:00:00"/>
    <x v="9"/>
    <s v="2022"/>
    <d v="2023-07-10T00:00:00"/>
    <x v="3"/>
    <n v="46"/>
    <x v="1"/>
    <x v="1"/>
    <s v="Tablet"/>
    <s v="1 Month"/>
  </r>
  <r>
    <n v="2115"/>
    <x v="2"/>
    <x v="0"/>
    <d v="2022-11-04T00:00:00"/>
    <x v="9"/>
    <s v="2022"/>
    <d v="2023-07-08T00:00:00"/>
    <x v="4"/>
    <n v="31"/>
    <x v="1"/>
    <x v="1"/>
    <s v="Laptop"/>
    <s v="1 Month"/>
  </r>
  <r>
    <n v="2116"/>
    <x v="1"/>
    <x v="2"/>
    <d v="2022-11-01T00:00:00"/>
    <x v="9"/>
    <s v="2022"/>
    <d v="2023-07-10T00:00:00"/>
    <x v="5"/>
    <n v="33"/>
    <x v="1"/>
    <x v="1"/>
    <s v="Tablet"/>
    <s v="1 Month"/>
  </r>
  <r>
    <n v="2117"/>
    <x v="0"/>
    <x v="3"/>
    <d v="2022-10-27T00:00:00"/>
    <x v="8"/>
    <s v="2022"/>
    <d v="2023-07-09T00:00:00"/>
    <x v="6"/>
    <n v="27"/>
    <x v="0"/>
    <x v="0"/>
    <s v="Laptop"/>
    <s v="1 Month"/>
  </r>
  <r>
    <n v="2118"/>
    <x v="2"/>
    <x v="0"/>
    <d v="2022-10-23T00:00:00"/>
    <x v="8"/>
    <s v="2022"/>
    <d v="2023-07-10T00:00:00"/>
    <x v="7"/>
    <n v="34"/>
    <x v="1"/>
    <x v="0"/>
    <s v="Smart TV"/>
    <s v="1 Month"/>
  </r>
  <r>
    <n v="2119"/>
    <x v="1"/>
    <x v="5"/>
    <d v="2022-10-14T00:00:00"/>
    <x v="8"/>
    <s v="2022"/>
    <d v="2023-07-09T00:00:00"/>
    <x v="8"/>
    <n v="48"/>
    <x v="1"/>
    <x v="0"/>
    <s v="Laptop"/>
    <s v="1 Month"/>
  </r>
  <r>
    <n v="2120"/>
    <x v="0"/>
    <x v="5"/>
    <d v="2022-09-28T00:00:00"/>
    <x v="1"/>
    <s v="2022"/>
    <d v="2023-07-10T00:00:00"/>
    <x v="9"/>
    <n v="39"/>
    <x v="1"/>
    <x v="1"/>
    <s v="Smart TV"/>
    <s v="1 Month"/>
  </r>
  <r>
    <n v="2121"/>
    <x v="1"/>
    <x v="5"/>
    <d v="2022-09-25T00:00:00"/>
    <x v="1"/>
    <s v="2022"/>
    <d v="2023-07-09T00:00:00"/>
    <x v="8"/>
    <n v="39"/>
    <x v="1"/>
    <x v="0"/>
    <s v="Laptop"/>
    <s v="1 Month"/>
  </r>
  <r>
    <n v="2122"/>
    <x v="0"/>
    <x v="4"/>
    <d v="2022-09-23T00:00:00"/>
    <x v="1"/>
    <s v="2022"/>
    <d v="2023-07-10T00:00:00"/>
    <x v="8"/>
    <n v="48"/>
    <x v="1"/>
    <x v="1"/>
    <s v="Smart TV"/>
    <s v="1 Month"/>
  </r>
  <r>
    <n v="2123"/>
    <x v="2"/>
    <x v="2"/>
    <d v="2022-09-23T00:00:00"/>
    <x v="1"/>
    <s v="2022"/>
    <d v="2023-07-09T00:00:00"/>
    <x v="0"/>
    <n v="37"/>
    <x v="1"/>
    <x v="1"/>
    <s v="Tablet"/>
    <s v="1 Month"/>
  </r>
  <r>
    <n v="2124"/>
    <x v="2"/>
    <x v="5"/>
    <d v="2022-09-14T00:00:00"/>
    <x v="1"/>
    <s v="2022"/>
    <d v="2023-07-11T00:00:00"/>
    <x v="1"/>
    <n v="40"/>
    <x v="1"/>
    <x v="0"/>
    <s v="Laptop"/>
    <s v="1 Month"/>
  </r>
  <r>
    <n v="2125"/>
    <x v="0"/>
    <x v="5"/>
    <d v="2022-09-05T00:00:00"/>
    <x v="1"/>
    <s v="2022"/>
    <d v="2023-07-09T00:00:00"/>
    <x v="0"/>
    <n v="41"/>
    <x v="1"/>
    <x v="1"/>
    <s v="Smartphone"/>
    <s v="1 Month"/>
  </r>
  <r>
    <n v="2126"/>
    <x v="1"/>
    <x v="2"/>
    <d v="2022-08-13T00:00:00"/>
    <x v="10"/>
    <s v="2022"/>
    <d v="2023-07-09T00:00:00"/>
    <x v="0"/>
    <n v="35"/>
    <x v="1"/>
    <x v="1"/>
    <s v="Smartphone"/>
    <s v="1 Month"/>
  </r>
  <r>
    <n v="2127"/>
    <x v="0"/>
    <x v="1"/>
    <d v="2022-08-12T00:00:00"/>
    <x v="10"/>
    <s v="2022"/>
    <d v="2023-07-09T00:00:00"/>
    <x v="1"/>
    <n v="46"/>
    <x v="1"/>
    <x v="0"/>
    <s v="Smartphone"/>
    <s v="1 Month"/>
  </r>
  <r>
    <n v="2128"/>
    <x v="2"/>
    <x v="0"/>
    <d v="2022-08-10T00:00:00"/>
    <x v="10"/>
    <s v="2022"/>
    <d v="2023-07-11T00:00:00"/>
    <x v="2"/>
    <n v="28"/>
    <x v="0"/>
    <x v="1"/>
    <s v="Tablet"/>
    <s v="1 Month"/>
  </r>
  <r>
    <n v="2129"/>
    <x v="1"/>
    <x v="5"/>
    <d v="2022-08-05T00:00:00"/>
    <x v="10"/>
    <s v="2022"/>
    <d v="2023-07-09T00:00:00"/>
    <x v="3"/>
    <n v="29"/>
    <x v="0"/>
    <x v="1"/>
    <s v="Laptop"/>
    <s v="1 Month"/>
  </r>
  <r>
    <n v="2130"/>
    <x v="0"/>
    <x v="0"/>
    <d v="2022-08-04T00:00:00"/>
    <x v="10"/>
    <s v="2022"/>
    <d v="2023-07-12T00:00:00"/>
    <x v="4"/>
    <n v="46"/>
    <x v="1"/>
    <x v="1"/>
    <s v="Tablet"/>
    <s v="1 Month"/>
  </r>
  <r>
    <n v="2131"/>
    <x v="1"/>
    <x v="4"/>
    <d v="2022-07-28T00:00:00"/>
    <x v="3"/>
    <s v="2022"/>
    <d v="2023-07-09T00:00:00"/>
    <x v="5"/>
    <n v="35"/>
    <x v="1"/>
    <x v="0"/>
    <s v="Laptop"/>
    <s v="1 Month"/>
  </r>
  <r>
    <n v="2132"/>
    <x v="0"/>
    <x v="2"/>
    <d v="2022-07-24T00:00:00"/>
    <x v="3"/>
    <s v="2022"/>
    <d v="2023-07-11T00:00:00"/>
    <x v="6"/>
    <n v="27"/>
    <x v="0"/>
    <x v="0"/>
    <s v="Smart TV"/>
    <s v="1 Month"/>
  </r>
  <r>
    <n v="2133"/>
    <x v="2"/>
    <x v="4"/>
    <d v="2022-07-22T00:00:00"/>
    <x v="3"/>
    <s v="2022"/>
    <d v="2023-07-09T00:00:00"/>
    <x v="7"/>
    <n v="38"/>
    <x v="1"/>
    <x v="0"/>
    <s v="Laptop"/>
    <s v="1 Month"/>
  </r>
  <r>
    <n v="2134"/>
    <x v="2"/>
    <x v="3"/>
    <d v="2022-07-22T00:00:00"/>
    <x v="3"/>
    <s v="2022"/>
    <d v="2023-07-12T00:00:00"/>
    <x v="8"/>
    <n v="43"/>
    <x v="1"/>
    <x v="0"/>
    <s v="Smart TV"/>
    <s v="1 Month"/>
  </r>
  <r>
    <n v="2135"/>
    <x v="0"/>
    <x v="1"/>
    <d v="2022-07-19T00:00:00"/>
    <x v="3"/>
    <s v="2022"/>
    <d v="2023-07-09T00:00:00"/>
    <x v="9"/>
    <n v="31"/>
    <x v="1"/>
    <x v="1"/>
    <s v="Smartphone"/>
    <s v="1 Month"/>
  </r>
  <r>
    <n v="2136"/>
    <x v="1"/>
    <x v="3"/>
    <d v="2022-07-17T00:00:00"/>
    <x v="3"/>
    <s v="2022"/>
    <d v="2023-07-10T00:00:00"/>
    <x v="8"/>
    <n v="29"/>
    <x v="0"/>
    <x v="1"/>
    <s v="Tablet"/>
    <s v="1 Month"/>
  </r>
  <r>
    <n v="2137"/>
    <x v="0"/>
    <x v="0"/>
    <d v="2022-07-16T00:00:00"/>
    <x v="3"/>
    <s v="2022"/>
    <d v="2023-07-09T00:00:00"/>
    <x v="8"/>
    <n v="34"/>
    <x v="1"/>
    <x v="1"/>
    <s v="Tablet"/>
    <s v="1 Month"/>
  </r>
  <r>
    <n v="2138"/>
    <x v="2"/>
    <x v="4"/>
    <d v="2022-07-12T00:00:00"/>
    <x v="3"/>
    <s v="2022"/>
    <d v="2023-07-12T00:00:00"/>
    <x v="0"/>
    <n v="39"/>
    <x v="1"/>
    <x v="0"/>
    <s v="Smartphone"/>
    <s v="1 Month"/>
  </r>
  <r>
    <n v="2139"/>
    <x v="1"/>
    <x v="5"/>
    <d v="2022-07-12T00:00:00"/>
    <x v="3"/>
    <s v="2022"/>
    <d v="2023-07-08T00:00:00"/>
    <x v="1"/>
    <n v="34"/>
    <x v="1"/>
    <x v="1"/>
    <s v="Smartphone"/>
    <s v="1 Month"/>
  </r>
  <r>
    <n v="2140"/>
    <x v="0"/>
    <x v="5"/>
    <d v="2022-07-13T00:00:00"/>
    <x v="3"/>
    <s v="2022"/>
    <d v="2023-07-10T00:00:00"/>
    <x v="0"/>
    <n v="51"/>
    <x v="2"/>
    <x v="0"/>
    <s v="Tablet"/>
    <s v="1 Month"/>
  </r>
  <r>
    <n v="2141"/>
    <x v="1"/>
    <x v="5"/>
    <d v="2022-07-13T00:00:00"/>
    <x v="3"/>
    <s v="2022"/>
    <d v="2023-07-09T00:00:00"/>
    <x v="0"/>
    <n v="47"/>
    <x v="1"/>
    <x v="1"/>
    <s v="Tablet"/>
    <s v="1 Month"/>
  </r>
  <r>
    <n v="2142"/>
    <x v="0"/>
    <x v="2"/>
    <d v="2022-07-13T00:00:00"/>
    <x v="3"/>
    <s v="2022"/>
    <d v="2023-07-11T00:00:00"/>
    <x v="1"/>
    <n v="46"/>
    <x v="1"/>
    <x v="0"/>
    <s v="Smartphone"/>
    <s v="1 Month"/>
  </r>
  <r>
    <n v="2143"/>
    <x v="2"/>
    <x v="2"/>
    <d v="2022-07-14T00:00:00"/>
    <x v="3"/>
    <s v="2022"/>
    <d v="2023-07-08T00:00:00"/>
    <x v="2"/>
    <n v="46"/>
    <x v="1"/>
    <x v="1"/>
    <s v="Smartphone"/>
    <s v="1 Month"/>
  </r>
  <r>
    <n v="2144"/>
    <x v="2"/>
    <x v="5"/>
    <d v="2022-07-15T00:00:00"/>
    <x v="3"/>
    <s v="2022"/>
    <d v="2023-07-10T00:00:00"/>
    <x v="3"/>
    <n v="47"/>
    <x v="1"/>
    <x v="1"/>
    <s v="Smartphone"/>
    <s v="1 Month"/>
  </r>
  <r>
    <n v="2145"/>
    <x v="0"/>
    <x v="5"/>
    <d v="2022-07-16T00:00:00"/>
    <x v="3"/>
    <s v="2022"/>
    <d v="2023-07-09T00:00:00"/>
    <x v="4"/>
    <n v="40"/>
    <x v="1"/>
    <x v="1"/>
    <s v="Smart TV"/>
    <s v="1 Month"/>
  </r>
  <r>
    <n v="2146"/>
    <x v="1"/>
    <x v="2"/>
    <d v="2022-07-18T00:00:00"/>
    <x v="3"/>
    <s v="2022"/>
    <d v="2023-07-11T00:00:00"/>
    <x v="5"/>
    <n v="41"/>
    <x v="1"/>
    <x v="1"/>
    <s v="Tablet"/>
    <s v="1 Month"/>
  </r>
  <r>
    <n v="2147"/>
    <x v="0"/>
    <x v="2"/>
    <d v="2022-07-23T00:00:00"/>
    <x v="3"/>
    <s v="2022"/>
    <d v="2023-07-09T00:00:00"/>
    <x v="6"/>
    <n v="30"/>
    <x v="1"/>
    <x v="1"/>
    <s v="Smartphone"/>
    <s v="1 Month"/>
  </r>
  <r>
    <n v="2148"/>
    <x v="2"/>
    <x v="2"/>
    <d v="2022-07-25T00:00:00"/>
    <x v="3"/>
    <s v="2022"/>
    <d v="2023-07-11T00:00:00"/>
    <x v="7"/>
    <n v="31"/>
    <x v="1"/>
    <x v="1"/>
    <s v="Tablet"/>
    <s v="1 Month"/>
  </r>
  <r>
    <n v="2149"/>
    <x v="1"/>
    <x v="5"/>
    <d v="2022-07-30T00:00:00"/>
    <x v="3"/>
    <s v="2022"/>
    <d v="2023-07-09T00:00:00"/>
    <x v="8"/>
    <n v="42"/>
    <x v="1"/>
    <x v="0"/>
    <s v="Smart TV"/>
    <s v="1 Month"/>
  </r>
  <r>
    <n v="2150"/>
    <x v="0"/>
    <x v="2"/>
    <d v="2022-08-06T00:00:00"/>
    <x v="10"/>
    <s v="2022"/>
    <d v="2023-07-11T00:00:00"/>
    <x v="9"/>
    <n v="46"/>
    <x v="1"/>
    <x v="1"/>
    <s v="Tablet"/>
    <s v="1 Month"/>
  </r>
  <r>
    <n v="2151"/>
    <x v="1"/>
    <x v="3"/>
    <d v="2022-08-14T00:00:00"/>
    <x v="10"/>
    <s v="2022"/>
    <d v="2023-07-08T00:00:00"/>
    <x v="8"/>
    <n v="34"/>
    <x v="1"/>
    <x v="1"/>
    <s v="Smart TV"/>
    <s v="1 Month"/>
  </r>
  <r>
    <n v="2152"/>
    <x v="0"/>
    <x v="5"/>
    <d v="2022-08-23T00:00:00"/>
    <x v="10"/>
    <s v="2022"/>
    <d v="2023-07-12T00:00:00"/>
    <x v="8"/>
    <n v="42"/>
    <x v="1"/>
    <x v="0"/>
    <s v="Laptop"/>
    <s v="1 Month"/>
  </r>
  <r>
    <n v="2153"/>
    <x v="2"/>
    <x v="3"/>
    <d v="2022-08-27T00:00:00"/>
    <x v="10"/>
    <s v="2022"/>
    <d v="2023-07-09T00:00:00"/>
    <x v="0"/>
    <n v="45"/>
    <x v="1"/>
    <x v="0"/>
    <s v="Tablet"/>
    <s v="1 Month"/>
  </r>
  <r>
    <n v="2154"/>
    <x v="2"/>
    <x v="2"/>
    <d v="2022-08-29T00:00:00"/>
    <x v="10"/>
    <s v="2022"/>
    <d v="2023-07-10T00:00:00"/>
    <x v="1"/>
    <n v="30"/>
    <x v="1"/>
    <x v="0"/>
    <s v="Smart TV"/>
    <s v="1 Month"/>
  </r>
  <r>
    <n v="2155"/>
    <x v="0"/>
    <x v="2"/>
    <d v="2022-09-01T00:00:00"/>
    <x v="1"/>
    <s v="2022"/>
    <d v="2023-07-09T00:00:00"/>
    <x v="0"/>
    <n v="44"/>
    <x v="1"/>
    <x v="0"/>
    <s v="Smartphone"/>
    <s v="1 Month"/>
  </r>
  <r>
    <n v="2156"/>
    <x v="1"/>
    <x v="0"/>
    <d v="2022-09-07T00:00:00"/>
    <x v="1"/>
    <s v="2022"/>
    <d v="2023-07-13T00:00:00"/>
    <x v="0"/>
    <n v="37"/>
    <x v="1"/>
    <x v="0"/>
    <s v="Smart TV"/>
    <s v="1 Month"/>
  </r>
  <r>
    <n v="2157"/>
    <x v="0"/>
    <x v="0"/>
    <d v="2022-09-13T00:00:00"/>
    <x v="1"/>
    <s v="2022"/>
    <d v="2023-07-10T00:00:00"/>
    <x v="1"/>
    <n v="43"/>
    <x v="1"/>
    <x v="0"/>
    <s v="Smart TV"/>
    <s v="1 Month"/>
  </r>
  <r>
    <n v="2158"/>
    <x v="2"/>
    <x v="2"/>
    <d v="2022-09-14T00:00:00"/>
    <x v="1"/>
    <s v="2022"/>
    <d v="2023-07-10T00:00:00"/>
    <x v="2"/>
    <n v="46"/>
    <x v="1"/>
    <x v="0"/>
    <s v="Smartphone"/>
    <s v="1 Month"/>
  </r>
  <r>
    <n v="2159"/>
    <x v="1"/>
    <x v="4"/>
    <d v="2022-09-17T00:00:00"/>
    <x v="1"/>
    <s v="2022"/>
    <d v="2023-07-12T00:00:00"/>
    <x v="3"/>
    <n v="40"/>
    <x v="1"/>
    <x v="1"/>
    <s v="Tablet"/>
    <s v="1 Month"/>
  </r>
  <r>
    <n v="2160"/>
    <x v="0"/>
    <x v="4"/>
    <d v="2022-09-23T00:00:00"/>
    <x v="1"/>
    <s v="2022"/>
    <d v="2023-07-12T00:00:00"/>
    <x v="4"/>
    <n v="45"/>
    <x v="1"/>
    <x v="1"/>
    <s v="Smartphone"/>
    <s v="1 Month"/>
  </r>
  <r>
    <n v="2161"/>
    <x v="1"/>
    <x v="0"/>
    <d v="2022-09-27T00:00:00"/>
    <x v="1"/>
    <s v="2022"/>
    <d v="2023-07-09T00:00:00"/>
    <x v="5"/>
    <n v="48"/>
    <x v="1"/>
    <x v="1"/>
    <s v="Smartphone"/>
    <s v="1 Month"/>
  </r>
  <r>
    <n v="2162"/>
    <x v="0"/>
    <x v="0"/>
    <d v="2022-10-03T00:00:00"/>
    <x v="8"/>
    <s v="2022"/>
    <d v="2023-07-10T00:00:00"/>
    <x v="6"/>
    <n v="43"/>
    <x v="1"/>
    <x v="1"/>
    <s v="Tablet"/>
    <s v="1 Month"/>
  </r>
  <r>
    <n v="2163"/>
    <x v="2"/>
    <x v="3"/>
    <d v="2022-10-10T00:00:00"/>
    <x v="8"/>
    <s v="2022"/>
    <d v="2023-07-11T00:00:00"/>
    <x v="7"/>
    <n v="48"/>
    <x v="1"/>
    <x v="0"/>
    <s v="Smart TV"/>
    <s v="1 Month"/>
  </r>
  <r>
    <n v="2164"/>
    <x v="2"/>
    <x v="0"/>
    <d v="2022-10-12T00:00:00"/>
    <x v="8"/>
    <s v="2022"/>
    <d v="2023-07-11T00:00:00"/>
    <x v="8"/>
    <n v="32"/>
    <x v="1"/>
    <x v="1"/>
    <s v="Smartphone"/>
    <s v="1 Month"/>
  </r>
  <r>
    <n v="2165"/>
    <x v="0"/>
    <x v="2"/>
    <d v="2022-10-14T00:00:00"/>
    <x v="8"/>
    <s v="2022"/>
    <d v="2023-07-08T00:00:00"/>
    <x v="9"/>
    <n v="38"/>
    <x v="1"/>
    <x v="0"/>
    <s v="Laptop"/>
    <s v="1 Month"/>
  </r>
  <r>
    <n v="2166"/>
    <x v="1"/>
    <x v="3"/>
    <d v="2022-10-16T00:00:00"/>
    <x v="8"/>
    <s v="2022"/>
    <d v="2023-07-10T00:00:00"/>
    <x v="8"/>
    <n v="50"/>
    <x v="2"/>
    <x v="0"/>
    <s v="Smartphone"/>
    <s v="1 Month"/>
  </r>
  <r>
    <n v="2167"/>
    <x v="0"/>
    <x v="4"/>
    <d v="2022-10-18T00:00:00"/>
    <x v="8"/>
    <s v="2022"/>
    <d v="2023-07-11T00:00:00"/>
    <x v="8"/>
    <n v="33"/>
    <x v="1"/>
    <x v="1"/>
    <s v="Laptop"/>
    <s v="1 Month"/>
  </r>
  <r>
    <n v="2168"/>
    <x v="2"/>
    <x v="5"/>
    <d v="2022-10-20T00:00:00"/>
    <x v="8"/>
    <s v="2022"/>
    <d v="2023-07-10T00:00:00"/>
    <x v="0"/>
    <n v="27"/>
    <x v="0"/>
    <x v="0"/>
    <s v="Smart TV"/>
    <s v="1 Month"/>
  </r>
  <r>
    <n v="2169"/>
    <x v="1"/>
    <x v="2"/>
    <d v="2022-10-22T00:00:00"/>
    <x v="8"/>
    <s v="2022"/>
    <d v="2023-07-08T00:00:00"/>
    <x v="1"/>
    <n v="47"/>
    <x v="1"/>
    <x v="0"/>
    <s v="Tablet"/>
    <s v="1 Month"/>
  </r>
  <r>
    <n v="2170"/>
    <x v="0"/>
    <x v="2"/>
    <d v="2022-10-25T00:00:00"/>
    <x v="8"/>
    <s v="2022"/>
    <d v="2023-07-10T00:00:00"/>
    <x v="0"/>
    <n v="35"/>
    <x v="1"/>
    <x v="1"/>
    <s v="Smart TV"/>
    <s v="1 Month"/>
  </r>
  <r>
    <n v="2171"/>
    <x v="0"/>
    <x v="2"/>
    <d v="2022-10-26T00:00:00"/>
    <x v="8"/>
    <s v="2022"/>
    <d v="2023-07-11T00:00:00"/>
    <x v="0"/>
    <n v="41"/>
    <x v="1"/>
    <x v="0"/>
    <s v="Tablet"/>
    <s v="1 Month"/>
  </r>
  <r>
    <n v="2172"/>
    <x v="0"/>
    <x v="5"/>
    <d v="2022-10-29T00:00:00"/>
    <x v="8"/>
    <s v="2022"/>
    <d v="2023-07-10T00:00:00"/>
    <x v="1"/>
    <n v="39"/>
    <x v="1"/>
    <x v="1"/>
    <s v="Smart TV"/>
    <s v="1 Month"/>
  </r>
  <r>
    <n v="2173"/>
    <x v="2"/>
    <x v="3"/>
    <d v="2022-10-31T00:00:00"/>
    <x v="8"/>
    <s v="2022"/>
    <d v="2023-07-07T00:00:00"/>
    <x v="2"/>
    <n v="46"/>
    <x v="1"/>
    <x v="1"/>
    <s v="Smartphone"/>
    <s v="1 Month"/>
  </r>
  <r>
    <n v="2174"/>
    <x v="1"/>
    <x v="5"/>
    <d v="2022-11-04T00:00:00"/>
    <x v="9"/>
    <s v="2022"/>
    <d v="2023-07-11T00:00:00"/>
    <x v="3"/>
    <n v="33"/>
    <x v="1"/>
    <x v="1"/>
    <s v="Smartphone"/>
    <s v="1 Month"/>
  </r>
  <r>
    <n v="2175"/>
    <x v="0"/>
    <x v="4"/>
    <d v="2022-11-06T00:00:00"/>
    <x v="9"/>
    <s v="2022"/>
    <d v="2023-07-10T00:00:00"/>
    <x v="4"/>
    <n v="30"/>
    <x v="1"/>
    <x v="0"/>
    <s v="Laptop"/>
    <s v="1 Month"/>
  </r>
  <r>
    <n v="2176"/>
    <x v="0"/>
    <x v="3"/>
    <d v="2022-11-07T00:00:00"/>
    <x v="9"/>
    <s v="2022"/>
    <d v="2023-07-10T00:00:00"/>
    <x v="5"/>
    <n v="46"/>
    <x v="1"/>
    <x v="0"/>
    <s v="Tablet"/>
    <s v="1 Month"/>
  </r>
  <r>
    <n v="2177"/>
    <x v="1"/>
    <x v="1"/>
    <d v="2022-11-08T00:00:00"/>
    <x v="9"/>
    <s v="2022"/>
    <d v="2023-07-09T00:00:00"/>
    <x v="6"/>
    <n v="42"/>
    <x v="1"/>
    <x v="1"/>
    <s v="Tablet"/>
    <s v="1 Month"/>
  </r>
  <r>
    <n v="2178"/>
    <x v="2"/>
    <x v="4"/>
    <d v="2022-11-09T00:00:00"/>
    <x v="9"/>
    <s v="2022"/>
    <d v="2023-07-11T00:00:00"/>
    <x v="7"/>
    <n v="28"/>
    <x v="0"/>
    <x v="1"/>
    <s v="Tablet"/>
    <s v="1 Month"/>
  </r>
  <r>
    <n v="2179"/>
    <x v="2"/>
    <x v="0"/>
    <d v="2022-11-10T00:00:00"/>
    <x v="9"/>
    <s v="2022"/>
    <d v="2023-07-10T00:00:00"/>
    <x v="8"/>
    <n v="40"/>
    <x v="1"/>
    <x v="0"/>
    <s v="Smart TV"/>
    <s v="1 Month"/>
  </r>
  <r>
    <n v="2180"/>
    <x v="0"/>
    <x v="5"/>
    <d v="2022-11-10T00:00:00"/>
    <x v="9"/>
    <s v="2022"/>
    <d v="2023-07-10T00:00:00"/>
    <x v="9"/>
    <n v="31"/>
    <x v="1"/>
    <x v="1"/>
    <s v="Smart TV"/>
    <s v="1 Month"/>
  </r>
  <r>
    <n v="2181"/>
    <x v="1"/>
    <x v="3"/>
    <d v="2022-11-10T00:00:00"/>
    <x v="9"/>
    <s v="2022"/>
    <d v="2023-07-09T00:00:00"/>
    <x v="8"/>
    <n v="27"/>
    <x v="0"/>
    <x v="0"/>
    <s v="Laptop"/>
    <s v="1 Month"/>
  </r>
  <r>
    <n v="2182"/>
    <x v="2"/>
    <x v="5"/>
    <d v="2022-11-09T00:00:00"/>
    <x v="9"/>
    <s v="2022"/>
    <d v="2023-07-10T00:00:00"/>
    <x v="8"/>
    <n v="45"/>
    <x v="1"/>
    <x v="1"/>
    <s v="Tablet"/>
    <s v="1 Month"/>
  </r>
  <r>
    <n v="2183"/>
    <x v="0"/>
    <x v="0"/>
    <d v="2022-11-09T00:00:00"/>
    <x v="9"/>
    <s v="2022"/>
    <d v="2023-07-10T00:00:00"/>
    <x v="0"/>
    <n v="49"/>
    <x v="1"/>
    <x v="1"/>
    <s v="Smart TV"/>
    <s v="1 Month"/>
  </r>
  <r>
    <n v="2184"/>
    <x v="2"/>
    <x v="2"/>
    <d v="2022-11-06T00:00:00"/>
    <x v="9"/>
    <s v="2022"/>
    <d v="2023-07-11T00:00:00"/>
    <x v="1"/>
    <n v="28"/>
    <x v="0"/>
    <x v="0"/>
    <s v="Tablet"/>
    <s v="1 Month"/>
  </r>
  <r>
    <n v="2185"/>
    <x v="1"/>
    <x v="5"/>
    <d v="2022-11-03T00:00:00"/>
    <x v="9"/>
    <s v="2022"/>
    <d v="2023-07-08T00:00:00"/>
    <x v="0"/>
    <n v="33"/>
    <x v="1"/>
    <x v="0"/>
    <s v="Smart TV"/>
    <s v="1 Month"/>
  </r>
  <r>
    <n v="2186"/>
    <x v="0"/>
    <x v="1"/>
    <d v="2022-10-27T00:00:00"/>
    <x v="8"/>
    <s v="2022"/>
    <d v="2023-07-11T00:00:00"/>
    <x v="0"/>
    <n v="38"/>
    <x v="1"/>
    <x v="0"/>
    <s v="Smart TV"/>
    <s v="1 Month"/>
  </r>
  <r>
    <n v="2187"/>
    <x v="1"/>
    <x v="1"/>
    <d v="2022-10-28T00:00:00"/>
    <x v="8"/>
    <s v="2022"/>
    <d v="2023-07-10T00:00:00"/>
    <x v="1"/>
    <n v="44"/>
    <x v="1"/>
    <x v="0"/>
    <s v="Tablet"/>
    <s v="1 Month"/>
  </r>
  <r>
    <n v="2188"/>
    <x v="2"/>
    <x v="1"/>
    <d v="2022-10-18T00:00:00"/>
    <x v="8"/>
    <s v="2022"/>
    <d v="2023-07-10T00:00:00"/>
    <x v="2"/>
    <n v="34"/>
    <x v="1"/>
    <x v="1"/>
    <s v="Laptop"/>
    <s v="1 Month"/>
  </r>
  <r>
    <n v="2189"/>
    <x v="0"/>
    <x v="1"/>
    <d v="2022-10-04T00:00:00"/>
    <x v="8"/>
    <s v="2022"/>
    <d v="2023-07-09T00:00:00"/>
    <x v="3"/>
    <n v="35"/>
    <x v="1"/>
    <x v="0"/>
    <s v="Laptop"/>
    <s v="1 Month"/>
  </r>
  <r>
    <n v="2190"/>
    <x v="2"/>
    <x v="0"/>
    <d v="2022-09-29T00:00:00"/>
    <x v="1"/>
    <s v="2022"/>
    <d v="2023-07-10T00:00:00"/>
    <x v="4"/>
    <n v="47"/>
    <x v="1"/>
    <x v="0"/>
    <s v="Tablet"/>
    <s v="1 Month"/>
  </r>
  <r>
    <n v="2191"/>
    <x v="1"/>
    <x v="2"/>
    <d v="2022-09-29T00:00:00"/>
    <x v="1"/>
    <s v="2022"/>
    <d v="2023-07-10T00:00:00"/>
    <x v="5"/>
    <n v="30"/>
    <x v="1"/>
    <x v="0"/>
    <s v="Smartphone"/>
    <s v="1 Month"/>
  </r>
  <r>
    <n v="2192"/>
    <x v="0"/>
    <x v="2"/>
    <d v="2022-09-23T00:00:00"/>
    <x v="1"/>
    <s v="2022"/>
    <d v="2023-07-10T00:00:00"/>
    <x v="6"/>
    <n v="50"/>
    <x v="2"/>
    <x v="1"/>
    <s v="Smart TV"/>
    <s v="1 Month"/>
  </r>
  <r>
    <n v="2193"/>
    <x v="2"/>
    <x v="2"/>
    <d v="2022-09-17T00:00:00"/>
    <x v="1"/>
    <s v="2022"/>
    <d v="2023-07-09T00:00:00"/>
    <x v="7"/>
    <n v="32"/>
    <x v="1"/>
    <x v="0"/>
    <s v="Laptop"/>
    <s v="1 Month"/>
  </r>
  <r>
    <n v="2194"/>
    <x v="1"/>
    <x v="5"/>
    <d v="2022-09-12T00:00:00"/>
    <x v="1"/>
    <s v="2022"/>
    <d v="2023-07-12T00:00:00"/>
    <x v="8"/>
    <n v="36"/>
    <x v="1"/>
    <x v="1"/>
    <s v="Smart TV"/>
    <s v="1 Month"/>
  </r>
  <r>
    <n v="2195"/>
    <x v="0"/>
    <x v="5"/>
    <d v="2022-08-16T00:00:00"/>
    <x v="10"/>
    <s v="2022"/>
    <d v="2023-07-10T00:00:00"/>
    <x v="9"/>
    <n v="40"/>
    <x v="1"/>
    <x v="1"/>
    <s v="Smart TV"/>
    <s v="1 Month"/>
  </r>
  <r>
    <n v="2196"/>
    <x v="1"/>
    <x v="1"/>
    <d v="2022-08-16T00:00:00"/>
    <x v="10"/>
    <s v="2022"/>
    <d v="2023-07-09T00:00:00"/>
    <x v="8"/>
    <n v="39"/>
    <x v="1"/>
    <x v="0"/>
    <s v="Smartphone"/>
    <s v="1 Month"/>
  </r>
  <r>
    <n v="2197"/>
    <x v="0"/>
    <x v="4"/>
    <d v="2022-08-13T00:00:00"/>
    <x v="10"/>
    <s v="2022"/>
    <d v="2023-07-10T00:00:00"/>
    <x v="8"/>
    <n v="28"/>
    <x v="0"/>
    <x v="0"/>
    <s v="Smartphone"/>
    <s v="1 Month"/>
  </r>
  <r>
    <n v="2198"/>
    <x v="2"/>
    <x v="2"/>
    <d v="2022-08-12T00:00:00"/>
    <x v="10"/>
    <s v="2022"/>
    <d v="2023-07-11T00:00:00"/>
    <x v="0"/>
    <n v="29"/>
    <x v="0"/>
    <x v="1"/>
    <s v="Smart TV"/>
    <s v="1 Month"/>
  </r>
  <r>
    <n v="2199"/>
    <x v="2"/>
    <x v="5"/>
    <d v="2022-08-13T00:00:00"/>
    <x v="10"/>
    <s v="2022"/>
    <d v="2023-07-09T00:00:00"/>
    <x v="1"/>
    <n v="49"/>
    <x v="1"/>
    <x v="0"/>
    <s v="Tablet"/>
    <s v="1 Month"/>
  </r>
  <r>
    <n v="2200"/>
    <x v="0"/>
    <x v="5"/>
    <d v="2022-07-30T00:00:00"/>
    <x v="3"/>
    <s v="2022"/>
    <d v="2023-07-12T00:00:00"/>
    <x v="0"/>
    <n v="40"/>
    <x v="1"/>
    <x v="0"/>
    <s v="Laptop"/>
    <s v="1 Month"/>
  </r>
  <r>
    <n v="2201"/>
    <x v="1"/>
    <x v="2"/>
    <d v="2022-07-25T00:00:00"/>
    <x v="3"/>
    <s v="2022"/>
    <d v="2023-07-10T00:00:00"/>
    <x v="0"/>
    <n v="29"/>
    <x v="0"/>
    <x v="0"/>
    <s v="Laptop"/>
    <s v="1 Month"/>
  </r>
  <r>
    <n v="2202"/>
    <x v="0"/>
    <x v="5"/>
    <d v="2022-07-25T00:00:00"/>
    <x v="3"/>
    <s v="2022"/>
    <d v="2023-07-11T00:00:00"/>
    <x v="1"/>
    <n v="35"/>
    <x v="1"/>
    <x v="1"/>
    <s v="Tablet"/>
    <s v="1 Month"/>
  </r>
  <r>
    <n v="2203"/>
    <x v="2"/>
    <x v="5"/>
    <d v="2022-07-26T00:00:00"/>
    <x v="3"/>
    <s v="2022"/>
    <d v="2023-07-10T00:00:00"/>
    <x v="2"/>
    <n v="44"/>
    <x v="1"/>
    <x v="0"/>
    <s v="Smartphone"/>
    <s v="1 Month"/>
  </r>
  <r>
    <n v="2204"/>
    <x v="1"/>
    <x v="4"/>
    <d v="2022-07-25T00:00:00"/>
    <x v="3"/>
    <s v="2022"/>
    <d v="2023-07-13T00:00:00"/>
    <x v="3"/>
    <n v="39"/>
    <x v="1"/>
    <x v="0"/>
    <s v="Smart TV"/>
    <s v="1 Month"/>
  </r>
  <r>
    <n v="2205"/>
    <x v="0"/>
    <x v="2"/>
    <d v="2022-07-23T00:00:00"/>
    <x v="3"/>
    <s v="2022"/>
    <d v="2023-07-09T00:00:00"/>
    <x v="4"/>
    <n v="27"/>
    <x v="0"/>
    <x v="0"/>
    <s v="Smart TV"/>
    <s v="1 Month"/>
  </r>
  <r>
    <n v="2206"/>
    <x v="1"/>
    <x v="4"/>
    <d v="2022-07-18T00:00:00"/>
    <x v="3"/>
    <s v="2022"/>
    <d v="2023-07-11T00:00:00"/>
    <x v="5"/>
    <n v="31"/>
    <x v="1"/>
    <x v="0"/>
    <s v="Smart TV"/>
    <s v="1 Month"/>
  </r>
  <r>
    <n v="2207"/>
    <x v="0"/>
    <x v="3"/>
    <d v="2022-07-13T00:00:00"/>
    <x v="3"/>
    <s v="2022"/>
    <d v="2023-07-10T00:00:00"/>
    <x v="6"/>
    <n v="39"/>
    <x v="1"/>
    <x v="1"/>
    <s v="Laptop"/>
    <s v="1 Month"/>
  </r>
  <r>
    <n v="2208"/>
    <x v="2"/>
    <x v="3"/>
    <d v="2022-07-13T00:00:00"/>
    <x v="3"/>
    <s v="2022"/>
    <d v="2023-07-12T00:00:00"/>
    <x v="7"/>
    <n v="44"/>
    <x v="1"/>
    <x v="0"/>
    <s v="Laptop"/>
    <s v="1 Month"/>
  </r>
  <r>
    <n v="2209"/>
    <x v="2"/>
    <x v="0"/>
    <d v="2022-07-13T00:00:00"/>
    <x v="3"/>
    <s v="2022"/>
    <d v="2023-07-09T00:00:00"/>
    <x v="8"/>
    <n v="48"/>
    <x v="1"/>
    <x v="1"/>
    <s v="Tablet"/>
    <s v="1 Month"/>
  </r>
  <r>
    <n v="2210"/>
    <x v="0"/>
    <x v="4"/>
    <d v="2022-07-13T00:00:00"/>
    <x v="3"/>
    <s v="2022"/>
    <d v="2023-07-11T00:00:00"/>
    <x v="9"/>
    <n v="27"/>
    <x v="0"/>
    <x v="0"/>
    <s v="Smartphone"/>
    <s v="1 Month"/>
  </r>
  <r>
    <n v="2211"/>
    <x v="1"/>
    <x v="3"/>
    <d v="2022-07-13T00:00:00"/>
    <x v="3"/>
    <s v="2022"/>
    <d v="2023-07-09T00:00:00"/>
    <x v="8"/>
    <n v="27"/>
    <x v="0"/>
    <x v="0"/>
    <s v="Laptop"/>
    <s v="1 Month"/>
  </r>
  <r>
    <n v="2212"/>
    <x v="0"/>
    <x v="5"/>
    <d v="2022-07-14T00:00:00"/>
    <x v="3"/>
    <s v="2022"/>
    <d v="2023-07-11T00:00:00"/>
    <x v="8"/>
    <n v="41"/>
    <x v="1"/>
    <x v="0"/>
    <s v="Smart TV"/>
    <s v="1 Month"/>
  </r>
  <r>
    <n v="2213"/>
    <x v="2"/>
    <x v="1"/>
    <d v="2022-07-15T00:00:00"/>
    <x v="3"/>
    <s v="2022"/>
    <d v="2023-07-09T00:00:00"/>
    <x v="0"/>
    <n v="44"/>
    <x v="1"/>
    <x v="1"/>
    <s v="Tablet"/>
    <s v="1 Month"/>
  </r>
  <r>
    <n v="2214"/>
    <x v="1"/>
    <x v="2"/>
    <d v="2022-07-16T00:00:00"/>
    <x v="3"/>
    <s v="2022"/>
    <d v="2023-07-12T00:00:00"/>
    <x v="1"/>
    <n v="29"/>
    <x v="0"/>
    <x v="1"/>
    <s v="Tablet"/>
    <s v="1 Month"/>
  </r>
  <r>
    <n v="2215"/>
    <x v="0"/>
    <x v="3"/>
    <d v="2022-07-18T00:00:00"/>
    <x v="3"/>
    <s v="2022"/>
    <d v="2023-07-09T00:00:00"/>
    <x v="0"/>
    <n v="42"/>
    <x v="1"/>
    <x v="1"/>
    <s v="Smartphone"/>
    <s v="1 Month"/>
  </r>
  <r>
    <n v="2216"/>
    <x v="1"/>
    <x v="1"/>
    <d v="2022-07-21T00:00:00"/>
    <x v="3"/>
    <s v="2022"/>
    <d v="2023-07-11T00:00:00"/>
    <x v="0"/>
    <n v="45"/>
    <x v="1"/>
    <x v="1"/>
    <s v="Smart TV"/>
    <s v="1 Month"/>
  </r>
  <r>
    <n v="2217"/>
    <x v="0"/>
    <x v="4"/>
    <d v="2022-07-24T00:00:00"/>
    <x v="3"/>
    <s v="2022"/>
    <d v="2023-07-09T00:00:00"/>
    <x v="1"/>
    <n v="39"/>
    <x v="1"/>
    <x v="1"/>
    <s v="Tablet"/>
    <s v="1 Month"/>
  </r>
  <r>
    <n v="2218"/>
    <x v="2"/>
    <x v="1"/>
    <d v="2022-07-29T00:00:00"/>
    <x v="3"/>
    <s v="2022"/>
    <d v="2023-07-12T00:00:00"/>
    <x v="2"/>
    <n v="41"/>
    <x v="1"/>
    <x v="1"/>
    <s v="Tablet"/>
    <s v="1 Month"/>
  </r>
  <r>
    <n v="2219"/>
    <x v="2"/>
    <x v="0"/>
    <d v="2022-08-06T00:00:00"/>
    <x v="10"/>
    <s v="2022"/>
    <d v="2023-07-10T00:00:00"/>
    <x v="3"/>
    <n v="41"/>
    <x v="1"/>
    <x v="1"/>
    <s v="Laptop"/>
    <s v="1 Month"/>
  </r>
  <r>
    <n v="2220"/>
    <x v="0"/>
    <x v="1"/>
    <d v="2022-08-11T00:00:00"/>
    <x v="10"/>
    <s v="2022"/>
    <d v="2023-07-11T00:00:00"/>
    <x v="4"/>
    <n v="41"/>
    <x v="1"/>
    <x v="0"/>
    <s v="Smartphone"/>
    <s v="1 Month"/>
  </r>
  <r>
    <n v="2221"/>
    <x v="1"/>
    <x v="5"/>
    <d v="2022-08-16T00:00:00"/>
    <x v="10"/>
    <s v="2022"/>
    <d v="2023-07-09T00:00:00"/>
    <x v="5"/>
    <n v="47"/>
    <x v="1"/>
    <x v="1"/>
    <s v="Smart TV"/>
    <s v="1 Month"/>
  </r>
  <r>
    <n v="2222"/>
    <x v="0"/>
    <x v="0"/>
    <d v="2022-08-21T00:00:00"/>
    <x v="10"/>
    <s v="2022"/>
    <d v="2023-07-13T00:00:00"/>
    <x v="6"/>
    <n v="49"/>
    <x v="1"/>
    <x v="1"/>
    <s v="Smartphone"/>
    <s v="1 Month"/>
  </r>
  <r>
    <n v="2223"/>
    <x v="2"/>
    <x v="2"/>
    <d v="2022-08-22T00:00:00"/>
    <x v="10"/>
    <s v="2022"/>
    <d v="2023-07-10T00:00:00"/>
    <x v="7"/>
    <n v="29"/>
    <x v="0"/>
    <x v="0"/>
    <s v="Laptop"/>
    <s v="1 Month"/>
  </r>
  <r>
    <n v="2224"/>
    <x v="1"/>
    <x v="0"/>
    <d v="2022-08-24T00:00:00"/>
    <x v="10"/>
    <s v="2022"/>
    <d v="2023-07-10T00:00:00"/>
    <x v="8"/>
    <n v="33"/>
    <x v="1"/>
    <x v="0"/>
    <s v="Tablet"/>
    <s v="1 Month"/>
  </r>
  <r>
    <n v="2225"/>
    <x v="0"/>
    <x v="3"/>
    <d v="2022-09-02T00:00:00"/>
    <x v="1"/>
    <s v="2022"/>
    <d v="2023-07-12T00:00:00"/>
    <x v="9"/>
    <n v="45"/>
    <x v="1"/>
    <x v="1"/>
    <s v="Smart TV"/>
    <s v="1 Month"/>
  </r>
  <r>
    <n v="2226"/>
    <x v="1"/>
    <x v="3"/>
    <d v="2022-09-06T00:00:00"/>
    <x v="1"/>
    <s v="2022"/>
    <d v="2023-07-13T00:00:00"/>
    <x v="8"/>
    <n v="41"/>
    <x v="1"/>
    <x v="1"/>
    <s v="Laptop"/>
    <s v="1 Month"/>
  </r>
  <r>
    <n v="2227"/>
    <x v="0"/>
    <x v="4"/>
    <d v="2022-09-11T00:00:00"/>
    <x v="1"/>
    <s v="2022"/>
    <d v="2023-07-10T00:00:00"/>
    <x v="8"/>
    <n v="31"/>
    <x v="1"/>
    <x v="0"/>
    <s v="Laptop"/>
    <s v="1 Month"/>
  </r>
  <r>
    <n v="2228"/>
    <x v="2"/>
    <x v="1"/>
    <d v="2022-09-16T00:00:00"/>
    <x v="1"/>
    <s v="2022"/>
    <d v="2023-07-10T00:00:00"/>
    <x v="0"/>
    <n v="51"/>
    <x v="2"/>
    <x v="0"/>
    <s v="Tablet"/>
    <s v="1 Month"/>
  </r>
  <r>
    <n v="2229"/>
    <x v="2"/>
    <x v="4"/>
    <d v="2022-09-22T00:00:00"/>
    <x v="1"/>
    <s v="2022"/>
    <d v="2023-07-12T00:00:00"/>
    <x v="1"/>
    <n v="43"/>
    <x v="1"/>
    <x v="1"/>
    <s v="Smartphone"/>
    <s v="1 Month"/>
  </r>
  <r>
    <n v="2230"/>
    <x v="0"/>
    <x v="2"/>
    <d v="2022-09-26T00:00:00"/>
    <x v="1"/>
    <s v="2022"/>
    <d v="2023-07-12T00:00:00"/>
    <x v="0"/>
    <n v="33"/>
    <x v="1"/>
    <x v="1"/>
    <s v="Laptop"/>
    <s v="1 Month"/>
  </r>
  <r>
    <n v="2231"/>
    <x v="1"/>
    <x v="0"/>
    <d v="2022-10-02T00:00:00"/>
    <x v="8"/>
    <s v="2022"/>
    <d v="2023-07-09T00:00:00"/>
    <x v="0"/>
    <n v="47"/>
    <x v="1"/>
    <x v="1"/>
    <s v="Smartphone"/>
    <s v="1 Month"/>
  </r>
  <r>
    <n v="2232"/>
    <x v="0"/>
    <x v="3"/>
    <d v="2022-10-04T00:00:00"/>
    <x v="8"/>
    <s v="2022"/>
    <d v="2023-07-10T00:00:00"/>
    <x v="1"/>
    <n v="40"/>
    <x v="1"/>
    <x v="1"/>
    <s v="Laptop"/>
    <s v="1 Month"/>
  </r>
  <r>
    <n v="2233"/>
    <x v="2"/>
    <x v="5"/>
    <d v="2022-10-09T00:00:00"/>
    <x v="8"/>
    <s v="2022"/>
    <d v="2023-07-12T00:00:00"/>
    <x v="2"/>
    <n v="34"/>
    <x v="1"/>
    <x v="1"/>
    <s v="Smartphone"/>
    <s v="1 Month"/>
  </r>
  <r>
    <n v="2234"/>
    <x v="1"/>
    <x v="1"/>
    <d v="2022-10-11T00:00:00"/>
    <x v="8"/>
    <s v="2022"/>
    <d v="2023-07-11T00:00:00"/>
    <x v="3"/>
    <n v="40"/>
    <x v="1"/>
    <x v="0"/>
    <s v="Tablet"/>
    <s v="1 Month"/>
  </r>
  <r>
    <n v="2235"/>
    <x v="0"/>
    <x v="1"/>
    <d v="2022-10-15T00:00:00"/>
    <x v="8"/>
    <s v="2022"/>
    <d v="2023-07-09T00:00:00"/>
    <x v="4"/>
    <n v="38"/>
    <x v="1"/>
    <x v="0"/>
    <s v="Laptop"/>
    <s v="1 Month"/>
  </r>
  <r>
    <n v="2236"/>
    <x v="1"/>
    <x v="4"/>
    <d v="2022-10-16T00:00:00"/>
    <x v="8"/>
    <s v="2022"/>
    <d v="2023-07-10T00:00:00"/>
    <x v="5"/>
    <n v="47"/>
    <x v="1"/>
    <x v="0"/>
    <s v="Smart TV"/>
    <s v="1 Month"/>
  </r>
  <r>
    <n v="2237"/>
    <x v="0"/>
    <x v="3"/>
    <d v="2022-10-18T00:00:00"/>
    <x v="8"/>
    <s v="2022"/>
    <d v="2023-07-11T00:00:00"/>
    <x v="6"/>
    <n v="29"/>
    <x v="0"/>
    <x v="0"/>
    <s v="Smart TV"/>
    <s v="1 Month"/>
  </r>
  <r>
    <n v="2238"/>
    <x v="2"/>
    <x v="5"/>
    <d v="2022-10-21T00:00:00"/>
    <x v="8"/>
    <s v="2022"/>
    <d v="2023-07-10T00:00:00"/>
    <x v="7"/>
    <n v="49"/>
    <x v="1"/>
    <x v="1"/>
    <s v="Smartphone"/>
    <s v="1 Month"/>
  </r>
  <r>
    <n v="2239"/>
    <x v="2"/>
    <x v="2"/>
    <d v="2022-10-22T00:00:00"/>
    <x v="8"/>
    <s v="2022"/>
    <d v="2023-07-08T00:00:00"/>
    <x v="8"/>
    <n v="40"/>
    <x v="1"/>
    <x v="0"/>
    <s v="Smart TV"/>
    <s v="1 Month"/>
  </r>
  <r>
    <n v="2240"/>
    <x v="0"/>
    <x v="2"/>
    <d v="2022-10-25T00:00:00"/>
    <x v="8"/>
    <s v="2022"/>
    <d v="2023-07-11T00:00:00"/>
    <x v="9"/>
    <n v="51"/>
    <x v="2"/>
    <x v="1"/>
    <s v="Laptop"/>
    <s v="1 Month"/>
  </r>
  <r>
    <n v="2241"/>
    <x v="1"/>
    <x v="4"/>
    <d v="2022-10-29T00:00:00"/>
    <x v="8"/>
    <s v="2022"/>
    <d v="2023-07-11T00:00:00"/>
    <x v="8"/>
    <n v="51"/>
    <x v="2"/>
    <x v="1"/>
    <s v="Tablet"/>
    <s v="1 Month"/>
  </r>
  <r>
    <n v="2242"/>
    <x v="0"/>
    <x v="2"/>
    <d v="2022-10-30T00:00:00"/>
    <x v="8"/>
    <s v="2022"/>
    <d v="2023-07-10T00:00:00"/>
    <x v="8"/>
    <n v="50"/>
    <x v="2"/>
    <x v="1"/>
    <s v="Smart TV"/>
    <s v="1 Month"/>
  </r>
  <r>
    <n v="2243"/>
    <x v="2"/>
    <x v="0"/>
    <d v="2022-11-04T00:00:00"/>
    <x v="9"/>
    <s v="2022"/>
    <d v="2023-07-09T00:00:00"/>
    <x v="0"/>
    <n v="47"/>
    <x v="1"/>
    <x v="1"/>
    <s v="Laptop"/>
    <s v="1 Month"/>
  </r>
  <r>
    <n v="2244"/>
    <x v="1"/>
    <x v="0"/>
    <d v="2022-11-05T00:00:00"/>
    <x v="9"/>
    <s v="2022"/>
    <d v="2023-07-12T00:00:00"/>
    <x v="1"/>
    <n v="40"/>
    <x v="1"/>
    <x v="0"/>
    <s v="Smart TV"/>
    <s v="1 Month"/>
  </r>
  <r>
    <n v="2245"/>
    <x v="0"/>
    <x v="1"/>
    <d v="2022-11-07T00:00:00"/>
    <x v="9"/>
    <s v="2022"/>
    <d v="2023-07-10T00:00:00"/>
    <x v="0"/>
    <n v="35"/>
    <x v="1"/>
    <x v="1"/>
    <s v="Smart TV"/>
    <s v="1 Month"/>
  </r>
  <r>
    <n v="2246"/>
    <x v="0"/>
    <x v="1"/>
    <d v="2022-11-08T00:00:00"/>
    <x v="9"/>
    <s v="2022"/>
    <d v="2023-07-10T00:00:00"/>
    <x v="0"/>
    <n v="37"/>
    <x v="1"/>
    <x v="1"/>
    <s v="Smart TV"/>
    <s v="1 Month"/>
  </r>
  <r>
    <n v="2247"/>
    <x v="0"/>
    <x v="1"/>
    <d v="2022-11-09T00:00:00"/>
    <x v="9"/>
    <s v="2022"/>
    <d v="2023-07-10T00:00:00"/>
    <x v="1"/>
    <n v="30"/>
    <x v="1"/>
    <x v="0"/>
    <s v="Tablet"/>
    <s v="1 Month"/>
  </r>
  <r>
    <n v="2248"/>
    <x v="2"/>
    <x v="1"/>
    <d v="2022-11-10T00:00:00"/>
    <x v="9"/>
    <s v="2022"/>
    <d v="2023-07-11T00:00:00"/>
    <x v="2"/>
    <n v="47"/>
    <x v="1"/>
    <x v="1"/>
    <s v="Tablet"/>
    <s v="1 Month"/>
  </r>
  <r>
    <n v="2249"/>
    <x v="1"/>
    <x v="2"/>
    <d v="2022-11-11T00:00:00"/>
    <x v="9"/>
    <s v="2022"/>
    <d v="2023-07-10T00:00:00"/>
    <x v="3"/>
    <n v="35"/>
    <x v="1"/>
    <x v="0"/>
    <s v="Smartphone"/>
    <s v="1 Month"/>
  </r>
  <r>
    <n v="2250"/>
    <x v="0"/>
    <x v="5"/>
    <d v="2022-11-10T00:00:00"/>
    <x v="9"/>
    <s v="2022"/>
    <d v="2023-07-11T00:00:00"/>
    <x v="4"/>
    <n v="33"/>
    <x v="1"/>
    <x v="0"/>
    <s v="Tablet"/>
    <s v="1 Month"/>
  </r>
  <r>
    <n v="2251"/>
    <x v="0"/>
    <x v="3"/>
    <d v="2022-11-10T00:00:00"/>
    <x v="9"/>
    <s v="2022"/>
    <d v="2023-07-09T00:00:00"/>
    <x v="5"/>
    <n v="51"/>
    <x v="2"/>
    <x v="1"/>
    <s v="Laptop"/>
    <s v="1 Month"/>
  </r>
  <r>
    <n v="2252"/>
    <x v="1"/>
    <x v="2"/>
    <d v="2022-11-11T00:00:00"/>
    <x v="9"/>
    <s v="2022"/>
    <d v="2023-07-11T00:00:00"/>
    <x v="6"/>
    <n v="31"/>
    <x v="1"/>
    <x v="1"/>
    <s v="Tablet"/>
    <s v="1 Month"/>
  </r>
  <r>
    <n v="2253"/>
    <x v="2"/>
    <x v="0"/>
    <d v="2022-11-07T00:00:00"/>
    <x v="9"/>
    <s v="2022"/>
    <d v="2023-07-11T00:00:00"/>
    <x v="7"/>
    <n v="48"/>
    <x v="1"/>
    <x v="1"/>
    <s v="Laptop"/>
    <s v="1 Month"/>
  </r>
  <r>
    <n v="2254"/>
    <x v="2"/>
    <x v="4"/>
    <d v="2022-11-04T00:00:00"/>
    <x v="9"/>
    <s v="2022"/>
    <d v="2023-07-11T00:00:00"/>
    <x v="8"/>
    <n v="40"/>
    <x v="1"/>
    <x v="0"/>
    <s v="Laptop"/>
    <s v="1 Month"/>
  </r>
  <r>
    <n v="2255"/>
    <x v="0"/>
    <x v="1"/>
    <d v="2022-10-31T00:00:00"/>
    <x v="8"/>
    <s v="2022"/>
    <d v="2023-07-09T00:00:00"/>
    <x v="9"/>
    <n v="41"/>
    <x v="1"/>
    <x v="1"/>
    <s v="Laptop"/>
    <s v="1 Month"/>
  </r>
  <r>
    <n v="2256"/>
    <x v="1"/>
    <x v="1"/>
    <d v="2022-10-29T00:00:00"/>
    <x v="8"/>
    <s v="2022"/>
    <d v="2023-07-11T00:00:00"/>
    <x v="8"/>
    <n v="41"/>
    <x v="1"/>
    <x v="0"/>
    <s v="Laptop"/>
    <s v="1 Month"/>
  </r>
  <r>
    <n v="2257"/>
    <x v="2"/>
    <x v="2"/>
    <d v="2022-10-20T00:00:00"/>
    <x v="8"/>
    <s v="2022"/>
    <d v="2023-07-10T00:00:00"/>
    <x v="8"/>
    <n v="28"/>
    <x v="0"/>
    <x v="1"/>
    <s v="Laptop"/>
    <s v="1 Month"/>
  </r>
  <r>
    <n v="2258"/>
    <x v="0"/>
    <x v="3"/>
    <d v="2022-10-14T00:00:00"/>
    <x v="8"/>
    <s v="2022"/>
    <d v="2023-07-11T00:00:00"/>
    <x v="0"/>
    <n v="45"/>
    <x v="1"/>
    <x v="1"/>
    <s v="Laptop"/>
    <s v="1 Month"/>
  </r>
  <r>
    <n v="2259"/>
    <x v="2"/>
    <x v="4"/>
    <d v="2022-10-12T00:00:00"/>
    <x v="8"/>
    <s v="2022"/>
    <d v="2023-07-10T00:00:00"/>
    <x v="1"/>
    <n v="32"/>
    <x v="1"/>
    <x v="1"/>
    <s v="Laptop"/>
    <s v="1 Month"/>
  </r>
  <r>
    <n v="2260"/>
    <x v="1"/>
    <x v="0"/>
    <d v="2022-10-01T00:00:00"/>
    <x v="8"/>
    <s v="2022"/>
    <d v="2023-07-11T00:00:00"/>
    <x v="0"/>
    <n v="31"/>
    <x v="1"/>
    <x v="0"/>
    <s v="Tablet"/>
    <s v="1 Month"/>
  </r>
  <r>
    <n v="2261"/>
    <x v="0"/>
    <x v="0"/>
    <d v="2022-09-25T00:00:00"/>
    <x v="1"/>
    <s v="2022"/>
    <d v="2023-07-10T00:00:00"/>
    <x v="0"/>
    <n v="40"/>
    <x v="1"/>
    <x v="1"/>
    <s v="Tablet"/>
    <s v="1 Month"/>
  </r>
  <r>
    <n v="2262"/>
    <x v="1"/>
    <x v="0"/>
    <d v="2022-09-23T00:00:00"/>
    <x v="1"/>
    <s v="2022"/>
    <d v="2023-07-10T00:00:00"/>
    <x v="1"/>
    <n v="40"/>
    <x v="1"/>
    <x v="1"/>
    <s v="Smartphone"/>
    <s v="1 Month"/>
  </r>
  <r>
    <n v="2263"/>
    <x v="2"/>
    <x v="5"/>
    <d v="2022-09-19T00:00:00"/>
    <x v="1"/>
    <s v="2022"/>
    <d v="2023-07-09T00:00:00"/>
    <x v="2"/>
    <n v="50"/>
    <x v="2"/>
    <x v="0"/>
    <s v="Tablet"/>
    <s v="1 Month"/>
  </r>
  <r>
    <n v="2264"/>
    <x v="0"/>
    <x v="2"/>
    <d v="2022-09-02T00:00:00"/>
    <x v="1"/>
    <s v="2022"/>
    <d v="2023-07-12T00:00:00"/>
    <x v="3"/>
    <n v="41"/>
    <x v="1"/>
    <x v="0"/>
    <s v="Smartphone"/>
    <s v="1 Month"/>
  </r>
  <r>
    <n v="2265"/>
    <x v="2"/>
    <x v="0"/>
    <d v="2022-08-30T00:00:00"/>
    <x v="10"/>
    <s v="2022"/>
    <d v="2023-07-10T00:00:00"/>
    <x v="4"/>
    <n v="43"/>
    <x v="1"/>
    <x v="0"/>
    <s v="Tablet"/>
    <s v="1 Month"/>
  </r>
  <r>
    <n v="2266"/>
    <x v="1"/>
    <x v="1"/>
    <d v="2022-08-16T00:00:00"/>
    <x v="10"/>
    <s v="2022"/>
    <d v="2023-07-09T00:00:00"/>
    <x v="5"/>
    <n v="43"/>
    <x v="1"/>
    <x v="0"/>
    <s v="Tablet"/>
    <s v="1 Month"/>
  </r>
  <r>
    <n v="2267"/>
    <x v="0"/>
    <x v="4"/>
    <d v="2022-08-15T00:00:00"/>
    <x v="10"/>
    <s v="2022"/>
    <d v="2023-07-10T00:00:00"/>
    <x v="6"/>
    <n v="36"/>
    <x v="1"/>
    <x v="1"/>
    <s v="Smartphone"/>
    <s v="1 Month"/>
  </r>
  <r>
    <n v="2268"/>
    <x v="2"/>
    <x v="1"/>
    <d v="2022-08-16T00:00:00"/>
    <x v="10"/>
    <s v="2022"/>
    <d v="2023-07-11T00:00:00"/>
    <x v="7"/>
    <n v="48"/>
    <x v="1"/>
    <x v="0"/>
    <s v="Smart TV"/>
    <s v="1 Month"/>
  </r>
  <r>
    <n v="2269"/>
    <x v="1"/>
    <x v="1"/>
    <d v="2022-08-01T00:00:00"/>
    <x v="10"/>
    <s v="2022"/>
    <d v="2023-07-10T00:00:00"/>
    <x v="8"/>
    <n v="33"/>
    <x v="1"/>
    <x v="1"/>
    <s v="Smartphone"/>
    <s v="1 Month"/>
  </r>
  <r>
    <n v="2270"/>
    <x v="0"/>
    <x v="5"/>
    <d v="2022-07-27T00:00:00"/>
    <x v="3"/>
    <s v="2022"/>
    <d v="2023-07-14T00:00:00"/>
    <x v="9"/>
    <n v="30"/>
    <x v="1"/>
    <x v="1"/>
    <s v="Smart TV"/>
    <s v="1 Month"/>
  </r>
  <r>
    <n v="2271"/>
    <x v="1"/>
    <x v="5"/>
    <d v="2022-07-26T00:00:00"/>
    <x v="3"/>
    <s v="2022"/>
    <d v="2023-07-10T00:00:00"/>
    <x v="8"/>
    <n v="37"/>
    <x v="1"/>
    <x v="1"/>
    <s v="Laptop"/>
    <s v="1 Month"/>
  </r>
  <r>
    <n v="2272"/>
    <x v="0"/>
    <x v="3"/>
    <d v="2022-07-26T00:00:00"/>
    <x v="3"/>
    <s v="2022"/>
    <d v="2023-07-11T00:00:00"/>
    <x v="8"/>
    <n v="49"/>
    <x v="1"/>
    <x v="0"/>
    <s v="Smart TV"/>
    <s v="1 Month"/>
  </r>
  <r>
    <n v="2273"/>
    <x v="2"/>
    <x v="1"/>
    <d v="2022-07-27T00:00:00"/>
    <x v="3"/>
    <s v="2022"/>
    <d v="2023-07-11T00:00:00"/>
    <x v="0"/>
    <n v="47"/>
    <x v="1"/>
    <x v="1"/>
    <s v="Smartphone"/>
    <s v="1 Month"/>
  </r>
  <r>
    <n v="2274"/>
    <x v="2"/>
    <x v="0"/>
    <d v="2022-07-26T00:00:00"/>
    <x v="3"/>
    <s v="2022"/>
    <d v="2023-07-13T00:00:00"/>
    <x v="1"/>
    <n v="45"/>
    <x v="1"/>
    <x v="1"/>
    <s v="Tablet"/>
    <s v="1 Month"/>
  </r>
  <r>
    <n v="2275"/>
    <x v="0"/>
    <x v="4"/>
    <d v="2022-07-23T00:00:00"/>
    <x v="3"/>
    <s v="2022"/>
    <d v="2023-07-09T00:00:00"/>
    <x v="0"/>
    <n v="50"/>
    <x v="2"/>
    <x v="0"/>
    <s v="Smart TV"/>
    <s v="1 Month"/>
  </r>
  <r>
    <n v="2276"/>
    <x v="1"/>
    <x v="2"/>
    <d v="2022-07-20T00:00:00"/>
    <x v="3"/>
    <s v="2022"/>
    <d v="2023-07-11T00:00:00"/>
    <x v="0"/>
    <n v="36"/>
    <x v="1"/>
    <x v="0"/>
    <s v="Smartphone"/>
    <s v="1 Month"/>
  </r>
  <r>
    <n v="2277"/>
    <x v="0"/>
    <x v="5"/>
    <d v="2022-07-14T00:00:00"/>
    <x v="3"/>
    <s v="2022"/>
    <d v="2023-07-10T00:00:00"/>
    <x v="1"/>
    <n v="37"/>
    <x v="1"/>
    <x v="0"/>
    <s v="Smart TV"/>
    <s v="1 Month"/>
  </r>
  <r>
    <n v="2278"/>
    <x v="2"/>
    <x v="1"/>
    <d v="2022-07-14T00:00:00"/>
    <x v="3"/>
    <s v="2022"/>
    <d v="2023-07-12T00:00:00"/>
    <x v="2"/>
    <n v="38"/>
    <x v="1"/>
    <x v="1"/>
    <s v="Tablet"/>
    <s v="1 Month"/>
  </r>
  <r>
    <n v="2279"/>
    <x v="1"/>
    <x v="0"/>
    <d v="2022-07-14T00:00:00"/>
    <x v="3"/>
    <s v="2022"/>
    <d v="2023-07-10T00:00:00"/>
    <x v="3"/>
    <n v="40"/>
    <x v="1"/>
    <x v="0"/>
    <s v="Smart TV"/>
    <s v="1 Month"/>
  </r>
  <r>
    <n v="2280"/>
    <x v="0"/>
    <x v="3"/>
    <d v="2022-07-13T00:00:00"/>
    <x v="3"/>
    <s v="2022"/>
    <d v="2023-07-12T00:00:00"/>
    <x v="4"/>
    <n v="38"/>
    <x v="1"/>
    <x v="1"/>
    <s v="Smart TV"/>
    <s v="1 Month"/>
  </r>
  <r>
    <n v="2281"/>
    <x v="1"/>
    <x v="5"/>
    <d v="2022-07-14T00:00:00"/>
    <x v="3"/>
    <s v="2022"/>
    <d v="2023-07-10T00:00:00"/>
    <x v="5"/>
    <n v="46"/>
    <x v="1"/>
    <x v="1"/>
    <s v="Tablet"/>
    <s v="1 Month"/>
  </r>
  <r>
    <n v="2282"/>
    <x v="0"/>
    <x v="0"/>
    <d v="2022-07-15T00:00:00"/>
    <x v="3"/>
    <s v="2022"/>
    <d v="2023-07-11T00:00:00"/>
    <x v="6"/>
    <n v="40"/>
    <x v="1"/>
    <x v="1"/>
    <s v="Smartphone"/>
    <s v="1 Month"/>
  </r>
  <r>
    <n v="2283"/>
    <x v="2"/>
    <x v="3"/>
    <d v="2022-07-16T00:00:00"/>
    <x v="3"/>
    <s v="2022"/>
    <d v="2023-07-10T00:00:00"/>
    <x v="7"/>
    <n v="34"/>
    <x v="1"/>
    <x v="0"/>
    <s v="Smart TV"/>
    <s v="1 Month"/>
  </r>
  <r>
    <n v="2284"/>
    <x v="2"/>
    <x v="2"/>
    <d v="2022-07-18T00:00:00"/>
    <x v="3"/>
    <s v="2022"/>
    <d v="2023-07-12T00:00:00"/>
    <x v="8"/>
    <n v="39"/>
    <x v="1"/>
    <x v="1"/>
    <s v="Smartphone"/>
    <s v="1 Month"/>
  </r>
  <r>
    <n v="2285"/>
    <x v="0"/>
    <x v="3"/>
    <d v="2022-07-19T00:00:00"/>
    <x v="3"/>
    <s v="2022"/>
    <d v="2023-07-10T00:00:00"/>
    <x v="9"/>
    <n v="47"/>
    <x v="1"/>
    <x v="0"/>
    <s v="Smartphone"/>
    <s v="1 Month"/>
  </r>
  <r>
    <n v="2286"/>
    <x v="1"/>
    <x v="1"/>
    <d v="2022-07-22T00:00:00"/>
    <x v="3"/>
    <s v="2022"/>
    <d v="2023-07-12T00:00:00"/>
    <x v="8"/>
    <n v="41"/>
    <x v="1"/>
    <x v="0"/>
    <s v="Laptop"/>
    <s v="1 Month"/>
  </r>
  <r>
    <n v="2287"/>
    <x v="0"/>
    <x v="2"/>
    <d v="2022-07-27T00:00:00"/>
    <x v="3"/>
    <s v="2022"/>
    <d v="2023-07-09T00:00:00"/>
    <x v="8"/>
    <n v="47"/>
    <x v="1"/>
    <x v="1"/>
    <s v="Tablet"/>
    <s v="1 Month"/>
  </r>
  <r>
    <n v="2288"/>
    <x v="2"/>
    <x v="3"/>
    <d v="2022-08-02T00:00:00"/>
    <x v="10"/>
    <s v="2022"/>
    <d v="2023-07-13T00:00:00"/>
    <x v="0"/>
    <n v="50"/>
    <x v="2"/>
    <x v="0"/>
    <s v="Smartphone"/>
    <s v="1 Month"/>
  </r>
  <r>
    <n v="2289"/>
    <x v="1"/>
    <x v="0"/>
    <d v="2022-08-10T00:00:00"/>
    <x v="10"/>
    <s v="2022"/>
    <d v="2023-07-10T00:00:00"/>
    <x v="1"/>
    <n v="31"/>
    <x v="1"/>
    <x v="0"/>
    <s v="Tablet"/>
    <s v="1 Month"/>
  </r>
  <r>
    <n v="2290"/>
    <x v="0"/>
    <x v="3"/>
    <d v="2022-08-15T00:00:00"/>
    <x v="10"/>
    <s v="2022"/>
    <d v="2023-07-11T00:00:00"/>
    <x v="0"/>
    <n v="41"/>
    <x v="1"/>
    <x v="0"/>
    <s v="Smartphone"/>
    <s v="1 Month"/>
  </r>
  <r>
    <n v="2291"/>
    <x v="1"/>
    <x v="4"/>
    <d v="2022-08-18T00:00:00"/>
    <x v="10"/>
    <s v="2022"/>
    <d v="2023-07-11T00:00:00"/>
    <x v="0"/>
    <n v="31"/>
    <x v="1"/>
    <x v="1"/>
    <s v="Laptop"/>
    <s v="1 Month"/>
  </r>
  <r>
    <n v="2292"/>
    <x v="0"/>
    <x v="2"/>
    <d v="2022-08-20T00:00:00"/>
    <x v="10"/>
    <s v="2022"/>
    <d v="2023-07-14T00:00:00"/>
    <x v="1"/>
    <n v="41"/>
    <x v="1"/>
    <x v="1"/>
    <s v="Smart TV"/>
    <s v="1 Month"/>
  </r>
  <r>
    <n v="2293"/>
    <x v="2"/>
    <x v="2"/>
    <d v="2022-08-23T00:00:00"/>
    <x v="10"/>
    <s v="2022"/>
    <d v="2023-07-11T00:00:00"/>
    <x v="2"/>
    <n v="28"/>
    <x v="0"/>
    <x v="0"/>
    <s v="Tablet"/>
    <s v="1 Month"/>
  </r>
  <r>
    <n v="2294"/>
    <x v="2"/>
    <x v="5"/>
    <d v="2022-08-24T00:00:00"/>
    <x v="10"/>
    <s v="2022"/>
    <d v="2023-07-10T00:00:00"/>
    <x v="3"/>
    <n v="40"/>
    <x v="1"/>
    <x v="1"/>
    <s v="Smartphone"/>
    <s v="1 Month"/>
  </r>
  <r>
    <n v="2295"/>
    <x v="0"/>
    <x v="4"/>
    <d v="2022-08-30T00:00:00"/>
    <x v="10"/>
    <s v="2022"/>
    <d v="2023-07-13T00:00:00"/>
    <x v="4"/>
    <n v="34"/>
    <x v="1"/>
    <x v="1"/>
    <s v="Smart TV"/>
    <s v="1 Month"/>
  </r>
  <r>
    <n v="2296"/>
    <x v="1"/>
    <x v="0"/>
    <d v="2022-09-06T00:00:00"/>
    <x v="1"/>
    <s v="2022"/>
    <d v="2023-07-13T00:00:00"/>
    <x v="5"/>
    <n v="37"/>
    <x v="1"/>
    <x v="0"/>
    <s v="Smartphone"/>
    <s v="1 Month"/>
  </r>
  <r>
    <n v="2297"/>
    <x v="0"/>
    <x v="3"/>
    <d v="2022-09-13T00:00:00"/>
    <x v="1"/>
    <s v="2022"/>
    <d v="2023-07-10T00:00:00"/>
    <x v="6"/>
    <n v="30"/>
    <x v="1"/>
    <x v="1"/>
    <s v="Laptop"/>
    <s v="1 Month"/>
  </r>
  <r>
    <n v="2298"/>
    <x v="2"/>
    <x v="2"/>
    <d v="2022-09-18T00:00:00"/>
    <x v="1"/>
    <s v="2022"/>
    <d v="2023-07-10T00:00:00"/>
    <x v="7"/>
    <n v="32"/>
    <x v="1"/>
    <x v="0"/>
    <s v="Tablet"/>
    <s v="1 Month"/>
  </r>
  <r>
    <n v="2299"/>
    <x v="1"/>
    <x v="5"/>
    <d v="2022-09-22T00:00:00"/>
    <x v="1"/>
    <s v="2022"/>
    <d v="2023-07-12T00:00:00"/>
    <x v="8"/>
    <n v="41"/>
    <x v="1"/>
    <x v="0"/>
    <s v="Smartphone"/>
    <s v="1 Month"/>
  </r>
  <r>
    <n v="2300"/>
    <x v="0"/>
    <x v="3"/>
    <d v="2022-09-28T00:00:00"/>
    <x v="1"/>
    <s v="2022"/>
    <d v="2023-07-12T00:00:00"/>
    <x v="9"/>
    <n v="42"/>
    <x v="1"/>
    <x v="1"/>
    <s v="Tablet"/>
    <s v="1 Month"/>
  </r>
  <r>
    <n v="2301"/>
    <x v="1"/>
    <x v="3"/>
    <d v="2022-10-03T00:00:00"/>
    <x v="8"/>
    <s v="2022"/>
    <d v="2023-07-09T00:00:00"/>
    <x v="8"/>
    <n v="40"/>
    <x v="1"/>
    <x v="0"/>
    <s v="Laptop"/>
    <s v="1 Month"/>
  </r>
  <r>
    <n v="2302"/>
    <x v="0"/>
    <x v="4"/>
    <d v="2022-10-05T00:00:00"/>
    <x v="8"/>
    <s v="2022"/>
    <d v="2023-07-10T00:00:00"/>
    <x v="8"/>
    <n v="30"/>
    <x v="1"/>
    <x v="1"/>
    <s v="Smartphone"/>
    <s v="1 Month"/>
  </r>
  <r>
    <n v="2303"/>
    <x v="2"/>
    <x v="5"/>
    <d v="2022-10-09T00:00:00"/>
    <x v="8"/>
    <s v="2022"/>
    <d v="2023-07-12T00:00:00"/>
    <x v="0"/>
    <n v="43"/>
    <x v="1"/>
    <x v="0"/>
    <s v="Laptop"/>
    <s v="1 Month"/>
  </r>
  <r>
    <n v="2304"/>
    <x v="2"/>
    <x v="5"/>
    <d v="2022-10-15T00:00:00"/>
    <x v="8"/>
    <s v="2022"/>
    <d v="2023-07-11T00:00:00"/>
    <x v="1"/>
    <n v="31"/>
    <x v="1"/>
    <x v="1"/>
    <s v="Tablet"/>
    <s v="1 Month"/>
  </r>
  <r>
    <n v="2305"/>
    <x v="0"/>
    <x v="1"/>
    <d v="2022-10-16T00:00:00"/>
    <x v="8"/>
    <s v="2022"/>
    <d v="2023-07-09T00:00:00"/>
    <x v="0"/>
    <n v="45"/>
    <x v="1"/>
    <x v="0"/>
    <s v="Smartphone"/>
    <s v="1 Month"/>
  </r>
  <r>
    <n v="2306"/>
    <x v="1"/>
    <x v="0"/>
    <d v="2022-10-18T00:00:00"/>
    <x v="8"/>
    <s v="2022"/>
    <d v="2023-07-11T00:00:00"/>
    <x v="0"/>
    <n v="33"/>
    <x v="1"/>
    <x v="0"/>
    <s v="Smart TV"/>
    <s v="1 Month"/>
  </r>
  <r>
    <n v="2307"/>
    <x v="0"/>
    <x v="5"/>
    <d v="2022-10-19T00:00:00"/>
    <x v="8"/>
    <s v="2022"/>
    <d v="2023-07-12T00:00:00"/>
    <x v="1"/>
    <n v="41"/>
    <x v="1"/>
    <x v="0"/>
    <s v="Smartphone"/>
    <s v="1 Month"/>
  </r>
  <r>
    <n v="2308"/>
    <x v="2"/>
    <x v="4"/>
    <d v="2022-10-22T00:00:00"/>
    <x v="8"/>
    <s v="2022"/>
    <d v="2023-07-11T00:00:00"/>
    <x v="2"/>
    <n v="37"/>
    <x v="1"/>
    <x v="0"/>
    <s v="Smart TV"/>
    <s v="1 Month"/>
  </r>
  <r>
    <n v="2309"/>
    <x v="1"/>
    <x v="2"/>
    <d v="2022-10-23T00:00:00"/>
    <x v="8"/>
    <s v="2022"/>
    <d v="2023-07-09T00:00:00"/>
    <x v="3"/>
    <n v="40"/>
    <x v="1"/>
    <x v="1"/>
    <s v="Smartphone"/>
    <s v="1 Month"/>
  </r>
  <r>
    <n v="2310"/>
    <x v="0"/>
    <x v="0"/>
    <d v="2022-10-29T00:00:00"/>
    <x v="8"/>
    <s v="2022"/>
    <d v="2023-07-12T00:00:00"/>
    <x v="4"/>
    <n v="36"/>
    <x v="1"/>
    <x v="0"/>
    <s v="Tablet"/>
    <s v="1 Month"/>
  </r>
  <r>
    <n v="2311"/>
    <x v="1"/>
    <x v="5"/>
    <d v="2022-10-30T00:00:00"/>
    <x v="8"/>
    <s v="2022"/>
    <d v="2023-07-11T00:00:00"/>
    <x v="5"/>
    <n v="28"/>
    <x v="0"/>
    <x v="0"/>
    <s v="Smart TV"/>
    <s v="1 Month"/>
  </r>
  <r>
    <n v="2312"/>
    <x v="0"/>
    <x v="2"/>
    <d v="2022-11-03T00:00:00"/>
    <x v="9"/>
    <s v="2022"/>
    <d v="2023-07-11T00:00:00"/>
    <x v="6"/>
    <n v="38"/>
    <x v="1"/>
    <x v="0"/>
    <s v="Smartphone"/>
    <s v="1 Month"/>
  </r>
  <r>
    <n v="2313"/>
    <x v="2"/>
    <x v="4"/>
    <d v="2022-11-04T00:00:00"/>
    <x v="9"/>
    <s v="2022"/>
    <d v="2023-07-09T00:00:00"/>
    <x v="7"/>
    <n v="36"/>
    <x v="1"/>
    <x v="1"/>
    <s v="Tablet"/>
    <s v="1 Month"/>
  </r>
  <r>
    <n v="2314"/>
    <x v="2"/>
    <x v="2"/>
    <d v="2022-11-05T00:00:00"/>
    <x v="9"/>
    <s v="2022"/>
    <d v="2023-07-12T00:00:00"/>
    <x v="8"/>
    <n v="47"/>
    <x v="1"/>
    <x v="1"/>
    <s v="Smart TV"/>
    <s v="1 Month"/>
  </r>
  <r>
    <n v="2315"/>
    <x v="0"/>
    <x v="2"/>
    <d v="2022-11-07T00:00:00"/>
    <x v="9"/>
    <s v="2022"/>
    <d v="2023-07-10T00:00:00"/>
    <x v="9"/>
    <n v="35"/>
    <x v="1"/>
    <x v="1"/>
    <s v="Laptop"/>
    <s v="1 Month"/>
  </r>
  <r>
    <n v="2316"/>
    <x v="1"/>
    <x v="5"/>
    <d v="2022-11-09T00:00:00"/>
    <x v="9"/>
    <s v="2022"/>
    <d v="2023-07-11T00:00:00"/>
    <x v="8"/>
    <n v="29"/>
    <x v="0"/>
    <x v="1"/>
    <s v="Tablet"/>
    <s v="1 Month"/>
  </r>
  <r>
    <n v="2317"/>
    <x v="0"/>
    <x v="5"/>
    <d v="2022-11-10T00:00:00"/>
    <x v="9"/>
    <s v="2022"/>
    <d v="2023-07-10T00:00:00"/>
    <x v="8"/>
    <n v="49"/>
    <x v="1"/>
    <x v="1"/>
    <s v="Smart TV"/>
    <s v="1 Month"/>
  </r>
  <r>
    <n v="2318"/>
    <x v="2"/>
    <x v="4"/>
    <d v="2022-11-11T00:00:00"/>
    <x v="9"/>
    <s v="2022"/>
    <d v="2023-07-12T00:00:00"/>
    <x v="0"/>
    <n v="34"/>
    <x v="1"/>
    <x v="0"/>
    <s v="Smart TV"/>
    <s v="1 Month"/>
  </r>
  <r>
    <n v="2319"/>
    <x v="1"/>
    <x v="3"/>
    <d v="2022-11-11T00:00:00"/>
    <x v="9"/>
    <s v="2022"/>
    <d v="2023-07-11T00:00:00"/>
    <x v="1"/>
    <n v="37"/>
    <x v="1"/>
    <x v="0"/>
    <s v="Smart TV"/>
    <s v="1 Month"/>
  </r>
  <r>
    <n v="2320"/>
    <x v="0"/>
    <x v="5"/>
    <d v="2022-11-10T00:00:00"/>
    <x v="9"/>
    <s v="2022"/>
    <d v="2023-07-11T00:00:00"/>
    <x v="0"/>
    <n v="50"/>
    <x v="2"/>
    <x v="0"/>
    <s v="Smart TV"/>
    <s v="1 Month"/>
  </r>
  <r>
    <n v="2321"/>
    <x v="0"/>
    <x v="2"/>
    <d v="2022-11-11T00:00:00"/>
    <x v="9"/>
    <s v="2022"/>
    <d v="2023-07-09T00:00:00"/>
    <x v="0"/>
    <n v="38"/>
    <x v="1"/>
    <x v="0"/>
    <s v="Smart TV"/>
    <s v="1 Month"/>
  </r>
  <r>
    <n v="2322"/>
    <x v="0"/>
    <x v="1"/>
    <d v="2022-11-12T00:00:00"/>
    <x v="9"/>
    <s v="2022"/>
    <d v="2023-07-11T00:00:00"/>
    <x v="1"/>
    <n v="37"/>
    <x v="1"/>
    <x v="1"/>
    <s v="Smart TV"/>
    <s v="1 Month"/>
  </r>
  <r>
    <n v="2323"/>
    <x v="2"/>
    <x v="2"/>
    <d v="2022-11-07T00:00:00"/>
    <x v="9"/>
    <s v="2022"/>
    <d v="2023-07-11T00:00:00"/>
    <x v="2"/>
    <n v="34"/>
    <x v="1"/>
    <x v="0"/>
    <s v="Laptop"/>
    <s v="1 Month"/>
  </r>
  <r>
    <n v="2324"/>
    <x v="1"/>
    <x v="3"/>
    <d v="2022-11-04T00:00:00"/>
    <x v="9"/>
    <s v="2022"/>
    <d v="2023-07-11T00:00:00"/>
    <x v="3"/>
    <n v="30"/>
    <x v="1"/>
    <x v="0"/>
    <s v="Smart TV"/>
    <s v="1 Month"/>
  </r>
  <r>
    <n v="2325"/>
    <x v="0"/>
    <x v="3"/>
    <d v="2022-11-03T00:00:00"/>
    <x v="9"/>
    <s v="2022"/>
    <d v="2023-07-11T00:00:00"/>
    <x v="4"/>
    <n v="35"/>
    <x v="1"/>
    <x v="0"/>
    <s v="Laptop"/>
    <s v="1 Month"/>
  </r>
  <r>
    <n v="2326"/>
    <x v="0"/>
    <x v="2"/>
    <d v="2022-11-01T00:00:00"/>
    <x v="9"/>
    <s v="2022"/>
    <d v="2023-07-11T00:00:00"/>
    <x v="5"/>
    <n v="39"/>
    <x v="1"/>
    <x v="0"/>
    <s v="Tablet"/>
    <s v="1 Month"/>
  </r>
  <r>
    <n v="2327"/>
    <x v="1"/>
    <x v="0"/>
    <d v="2022-10-29T00:00:00"/>
    <x v="8"/>
    <s v="2022"/>
    <d v="2023-07-11T00:00:00"/>
    <x v="6"/>
    <n v="47"/>
    <x v="1"/>
    <x v="1"/>
    <s v="Tablet"/>
    <s v="1 Month"/>
  </r>
  <r>
    <n v="2328"/>
    <x v="2"/>
    <x v="3"/>
    <d v="2022-10-26T00:00:00"/>
    <x v="8"/>
    <s v="2022"/>
    <d v="2023-07-11T00:00:00"/>
    <x v="7"/>
    <n v="40"/>
    <x v="1"/>
    <x v="1"/>
    <s v="Laptop"/>
    <s v="1 Month"/>
  </r>
  <r>
    <n v="2329"/>
    <x v="2"/>
    <x v="2"/>
    <d v="2022-10-25T00:00:00"/>
    <x v="8"/>
    <s v="2022"/>
    <d v="2023-07-10T00:00:00"/>
    <x v="8"/>
    <n v="33"/>
    <x v="1"/>
    <x v="0"/>
    <s v="Smart TV"/>
    <s v="1 Month"/>
  </r>
  <r>
    <n v="2330"/>
    <x v="0"/>
    <x v="2"/>
    <d v="2022-10-22T00:00:00"/>
    <x v="8"/>
    <s v="2022"/>
    <d v="2023-07-13T00:00:00"/>
    <x v="9"/>
    <n v="32"/>
    <x v="1"/>
    <x v="1"/>
    <s v="Smartphone"/>
    <s v="1 Month"/>
  </r>
  <r>
    <n v="2331"/>
    <x v="1"/>
    <x v="3"/>
    <d v="2022-10-16T00:00:00"/>
    <x v="8"/>
    <s v="2022"/>
    <d v="2023-07-10T00:00:00"/>
    <x v="8"/>
    <n v="32"/>
    <x v="1"/>
    <x v="0"/>
    <s v="Smart TV"/>
    <s v="1 Month"/>
  </r>
  <r>
    <n v="2332"/>
    <x v="2"/>
    <x v="0"/>
    <d v="2022-10-15T00:00:00"/>
    <x v="8"/>
    <s v="2022"/>
    <d v="2023-07-10T00:00:00"/>
    <x v="8"/>
    <n v="30"/>
    <x v="1"/>
    <x v="1"/>
    <s v="Smart TV"/>
    <s v="1 Month"/>
  </r>
  <r>
    <n v="2333"/>
    <x v="0"/>
    <x v="2"/>
    <d v="2022-09-19T00:00:00"/>
    <x v="1"/>
    <s v="2022"/>
    <d v="2023-07-11T00:00:00"/>
    <x v="0"/>
    <n v="49"/>
    <x v="1"/>
    <x v="0"/>
    <s v="Tablet"/>
    <s v="1 Month"/>
  </r>
  <r>
    <n v="2334"/>
    <x v="2"/>
    <x v="3"/>
    <d v="2022-09-16T00:00:00"/>
    <x v="1"/>
    <s v="2022"/>
    <d v="2023-07-12T00:00:00"/>
    <x v="1"/>
    <n v="39"/>
    <x v="1"/>
    <x v="1"/>
    <s v="Smartphone"/>
    <s v="1 Month"/>
  </r>
  <r>
    <n v="2335"/>
    <x v="1"/>
    <x v="1"/>
    <d v="2022-09-08T00:00:00"/>
    <x v="1"/>
    <s v="2022"/>
    <d v="2023-07-10T00:00:00"/>
    <x v="0"/>
    <n v="45"/>
    <x v="1"/>
    <x v="0"/>
    <s v="Laptop"/>
    <s v="1 Month"/>
  </r>
  <r>
    <n v="2336"/>
    <x v="0"/>
    <x v="5"/>
    <d v="2022-08-21T00:00:00"/>
    <x v="10"/>
    <s v="2022"/>
    <d v="2023-07-12T00:00:00"/>
    <x v="0"/>
    <n v="43"/>
    <x v="1"/>
    <x v="0"/>
    <s v="Smartphone"/>
    <s v="1 Month"/>
  </r>
  <r>
    <n v="2337"/>
    <x v="1"/>
    <x v="0"/>
    <d v="2022-08-20T00:00:00"/>
    <x v="10"/>
    <s v="2022"/>
    <d v="2023-07-10T00:00:00"/>
    <x v="1"/>
    <n v="41"/>
    <x v="1"/>
    <x v="0"/>
    <s v="Smartphone"/>
    <s v="1 Month"/>
  </r>
  <r>
    <n v="2338"/>
    <x v="2"/>
    <x v="0"/>
    <d v="2022-08-10T00:00:00"/>
    <x v="10"/>
    <s v="2022"/>
    <d v="2023-07-11T00:00:00"/>
    <x v="2"/>
    <n v="38"/>
    <x v="1"/>
    <x v="1"/>
    <s v="Tablet"/>
    <s v="1 Month"/>
  </r>
  <r>
    <n v="2339"/>
    <x v="0"/>
    <x v="3"/>
    <d v="2022-07-31T00:00:00"/>
    <x v="3"/>
    <s v="2022"/>
    <d v="2023-07-11T00:00:00"/>
    <x v="3"/>
    <n v="34"/>
    <x v="1"/>
    <x v="1"/>
    <s v="Smartphone"/>
    <s v="1 Month"/>
  </r>
  <r>
    <n v="2340"/>
    <x v="2"/>
    <x v="1"/>
    <d v="2022-07-30T00:00:00"/>
    <x v="3"/>
    <s v="2022"/>
    <d v="2023-07-14T00:00:00"/>
    <x v="4"/>
    <n v="38"/>
    <x v="1"/>
    <x v="0"/>
    <s v="Laptop"/>
    <s v="1 Month"/>
  </r>
  <r>
    <n v="2341"/>
    <x v="1"/>
    <x v="4"/>
    <d v="2022-07-31T00:00:00"/>
    <x v="3"/>
    <s v="2022"/>
    <d v="2023-07-10T00:00:00"/>
    <x v="5"/>
    <n v="48"/>
    <x v="1"/>
    <x v="0"/>
    <s v="Tablet"/>
    <s v="1 Month"/>
  </r>
  <r>
    <n v="2342"/>
    <x v="0"/>
    <x v="4"/>
    <d v="2022-07-30T00:00:00"/>
    <x v="3"/>
    <s v="2022"/>
    <d v="2023-07-12T00:00:00"/>
    <x v="6"/>
    <n v="38"/>
    <x v="1"/>
    <x v="1"/>
    <s v="Smart TV"/>
    <s v="1 Month"/>
  </r>
  <r>
    <n v="2343"/>
    <x v="2"/>
    <x v="0"/>
    <d v="2022-07-30T00:00:00"/>
    <x v="3"/>
    <s v="2022"/>
    <d v="2023-07-11T00:00:00"/>
    <x v="7"/>
    <n v="34"/>
    <x v="1"/>
    <x v="1"/>
    <s v="Laptop"/>
    <s v="1 Month"/>
  </r>
  <r>
    <n v="2344"/>
    <x v="1"/>
    <x v="0"/>
    <d v="2022-07-27T00:00:00"/>
    <x v="3"/>
    <s v="2022"/>
    <d v="2023-07-13T00:00:00"/>
    <x v="8"/>
    <n v="44"/>
    <x v="1"/>
    <x v="1"/>
    <s v="Tablet"/>
    <s v="1 Month"/>
  </r>
  <r>
    <n v="2345"/>
    <x v="0"/>
    <x v="4"/>
    <d v="2022-07-21T00:00:00"/>
    <x v="3"/>
    <s v="2022"/>
    <d v="2023-07-10T00:00:00"/>
    <x v="9"/>
    <n v="39"/>
    <x v="1"/>
    <x v="0"/>
    <s v="Smartphone"/>
    <s v="1 Month"/>
  </r>
  <r>
    <n v="2346"/>
    <x v="1"/>
    <x v="0"/>
    <d v="2022-07-20T00:00:00"/>
    <x v="3"/>
    <s v="2022"/>
    <d v="2023-07-12T00:00:00"/>
    <x v="8"/>
    <n v="43"/>
    <x v="1"/>
    <x v="1"/>
    <s v="Smartphone"/>
    <s v="1 Month"/>
  </r>
  <r>
    <n v="2347"/>
    <x v="0"/>
    <x v="3"/>
    <d v="2022-07-16T00:00:00"/>
    <x v="3"/>
    <s v="2022"/>
    <d v="2023-07-10T00:00:00"/>
    <x v="8"/>
    <n v="49"/>
    <x v="1"/>
    <x v="1"/>
    <s v="Smart TV"/>
    <s v="1 Month"/>
  </r>
  <r>
    <n v="2348"/>
    <x v="2"/>
    <x v="0"/>
    <d v="2022-07-16T00:00:00"/>
    <x v="3"/>
    <s v="2022"/>
    <d v="2023-07-12T00:00:00"/>
    <x v="0"/>
    <n v="48"/>
    <x v="1"/>
    <x v="1"/>
    <s v="Smart TV"/>
    <s v="1 Month"/>
  </r>
  <r>
    <n v="2349"/>
    <x v="2"/>
    <x v="4"/>
    <d v="2022-07-14T00:00:00"/>
    <x v="3"/>
    <s v="2022"/>
    <d v="2023-07-11T00:00:00"/>
    <x v="1"/>
    <n v="47"/>
    <x v="1"/>
    <x v="1"/>
    <s v="Tablet"/>
    <s v="1 Month"/>
  </r>
  <r>
    <n v="2350"/>
    <x v="0"/>
    <x v="2"/>
    <d v="2022-07-14T00:00:00"/>
    <x v="3"/>
    <s v="2022"/>
    <d v="2023-07-13T00:00:00"/>
    <x v="0"/>
    <n v="27"/>
    <x v="0"/>
    <x v="1"/>
    <s v="Laptop"/>
    <s v="1 Month"/>
  </r>
  <r>
    <n v="2351"/>
    <x v="1"/>
    <x v="5"/>
    <d v="2022-07-15T00:00:00"/>
    <x v="3"/>
    <s v="2022"/>
    <d v="2023-07-10T00:00:00"/>
    <x v="0"/>
    <n v="40"/>
    <x v="1"/>
    <x v="1"/>
    <s v="Smartphone"/>
    <s v="1 Month"/>
  </r>
  <r>
    <n v="2352"/>
    <x v="0"/>
    <x v="4"/>
    <d v="2022-07-16T00:00:00"/>
    <x v="3"/>
    <s v="2022"/>
    <d v="2023-07-12T00:00:00"/>
    <x v="1"/>
    <n v="43"/>
    <x v="1"/>
    <x v="1"/>
    <s v="Smart TV"/>
    <s v="1 Month"/>
  </r>
  <r>
    <n v="2353"/>
    <x v="2"/>
    <x v="1"/>
    <d v="2022-07-18T00:00:00"/>
    <x v="3"/>
    <s v="2022"/>
    <d v="2023-07-10T00:00:00"/>
    <x v="2"/>
    <n v="30"/>
    <x v="1"/>
    <x v="1"/>
    <s v="Laptop"/>
    <s v="1 Month"/>
  </r>
  <r>
    <n v="2354"/>
    <x v="1"/>
    <x v="3"/>
    <d v="2022-07-19T00:00:00"/>
    <x v="3"/>
    <s v="2022"/>
    <d v="2023-07-13T00:00:00"/>
    <x v="3"/>
    <n v="43"/>
    <x v="1"/>
    <x v="1"/>
    <s v="Smart TV"/>
    <s v="1 Month"/>
  </r>
  <r>
    <n v="2355"/>
    <x v="0"/>
    <x v="3"/>
    <d v="2022-07-22T00:00:00"/>
    <x v="3"/>
    <s v="2022"/>
    <d v="2023-07-10T00:00:00"/>
    <x v="4"/>
    <n v="49"/>
    <x v="1"/>
    <x v="0"/>
    <s v="Laptop"/>
    <s v="1 Month"/>
  </r>
  <r>
    <n v="2356"/>
    <x v="1"/>
    <x v="3"/>
    <d v="2022-07-25T00:00:00"/>
    <x v="3"/>
    <s v="2022"/>
    <d v="2023-07-12T00:00:00"/>
    <x v="5"/>
    <n v="47"/>
    <x v="1"/>
    <x v="0"/>
    <s v="Smartphone"/>
    <s v="1 Month"/>
  </r>
  <r>
    <n v="2357"/>
    <x v="0"/>
    <x v="3"/>
    <d v="2022-07-26T00:00:00"/>
    <x v="3"/>
    <s v="2022"/>
    <d v="2023-07-11T00:00:00"/>
    <x v="6"/>
    <n v="33"/>
    <x v="1"/>
    <x v="0"/>
    <s v="Smartphone"/>
    <s v="1 Month"/>
  </r>
  <r>
    <n v="2358"/>
    <x v="2"/>
    <x v="1"/>
    <d v="2022-08-04T00:00:00"/>
    <x v="10"/>
    <s v="2022"/>
    <d v="2023-07-14T00:00:00"/>
    <x v="7"/>
    <n v="48"/>
    <x v="1"/>
    <x v="1"/>
    <s v="Smartphone"/>
    <s v="1 Month"/>
  </r>
  <r>
    <n v="2359"/>
    <x v="2"/>
    <x v="3"/>
    <d v="2022-08-12T00:00:00"/>
    <x v="10"/>
    <s v="2022"/>
    <d v="2023-07-11T00:00:00"/>
    <x v="8"/>
    <n v="31"/>
    <x v="1"/>
    <x v="0"/>
    <s v="Laptop"/>
    <s v="1 Month"/>
  </r>
  <r>
    <n v="2360"/>
    <x v="0"/>
    <x v="3"/>
    <d v="2022-08-14T00:00:00"/>
    <x v="10"/>
    <s v="2022"/>
    <d v="2023-07-11T00:00:00"/>
    <x v="9"/>
    <n v="30"/>
    <x v="1"/>
    <x v="0"/>
    <s v="Tablet"/>
    <s v="1 Month"/>
  </r>
  <r>
    <n v="2361"/>
    <x v="1"/>
    <x v="5"/>
    <d v="2022-08-16T00:00:00"/>
    <x v="10"/>
    <s v="2022"/>
    <d v="2023-07-13T00:00:00"/>
    <x v="8"/>
    <n v="34"/>
    <x v="1"/>
    <x v="1"/>
    <s v="Smartphone"/>
    <s v="1 Month"/>
  </r>
  <r>
    <n v="2362"/>
    <x v="0"/>
    <x v="2"/>
    <d v="2022-08-17T00:00:00"/>
    <x v="10"/>
    <s v="2022"/>
    <d v="2023-07-14T00:00:00"/>
    <x v="8"/>
    <n v="37"/>
    <x v="1"/>
    <x v="0"/>
    <s v="Smartphone"/>
    <s v="1 Month"/>
  </r>
  <r>
    <n v="2363"/>
    <x v="2"/>
    <x v="4"/>
    <d v="2022-08-22T00:00:00"/>
    <x v="10"/>
    <s v="2022"/>
    <d v="2023-07-11T00:00:00"/>
    <x v="0"/>
    <n v="44"/>
    <x v="1"/>
    <x v="1"/>
    <s v="Smart TV"/>
    <s v="1 Month"/>
  </r>
  <r>
    <n v="2364"/>
    <x v="1"/>
    <x v="3"/>
    <d v="2022-08-26T00:00:00"/>
    <x v="10"/>
    <s v="2022"/>
    <d v="2023-07-11T00:00:00"/>
    <x v="1"/>
    <n v="28"/>
    <x v="0"/>
    <x v="1"/>
    <s v="Smart TV"/>
    <s v="1 Month"/>
  </r>
  <r>
    <n v="2365"/>
    <x v="0"/>
    <x v="4"/>
    <d v="2022-09-06T00:00:00"/>
    <x v="1"/>
    <s v="2022"/>
    <d v="2023-07-13T00:00:00"/>
    <x v="0"/>
    <n v="47"/>
    <x v="1"/>
    <x v="0"/>
    <s v="Smartphone"/>
    <s v="1 Month"/>
  </r>
  <r>
    <n v="2366"/>
    <x v="1"/>
    <x v="4"/>
    <d v="2022-09-09T00:00:00"/>
    <x v="1"/>
    <s v="2022"/>
    <d v="2023-07-13T00:00:00"/>
    <x v="0"/>
    <n v="43"/>
    <x v="1"/>
    <x v="0"/>
    <s v="Smart TV"/>
    <s v="1 Month"/>
  </r>
  <r>
    <n v="2367"/>
    <x v="0"/>
    <x v="2"/>
    <d v="2022-09-17T00:00:00"/>
    <x v="1"/>
    <s v="2022"/>
    <d v="2023-07-10T00:00:00"/>
    <x v="1"/>
    <n v="51"/>
    <x v="2"/>
    <x v="0"/>
    <s v="Tablet"/>
    <s v="1 Month"/>
  </r>
  <r>
    <n v="2368"/>
    <x v="2"/>
    <x v="5"/>
    <d v="2022-09-19T00:00:00"/>
    <x v="1"/>
    <s v="2022"/>
    <d v="2023-07-11T00:00:00"/>
    <x v="2"/>
    <n v="50"/>
    <x v="2"/>
    <x v="0"/>
    <s v="Laptop"/>
    <s v="1 Month"/>
  </r>
  <r>
    <n v="2369"/>
    <x v="2"/>
    <x v="4"/>
    <d v="2022-09-24T00:00:00"/>
    <x v="1"/>
    <s v="2022"/>
    <d v="2023-07-13T00:00:00"/>
    <x v="3"/>
    <n v="40"/>
    <x v="1"/>
    <x v="1"/>
    <s v="Smartphone"/>
    <s v="1 Month"/>
  </r>
  <r>
    <n v="2370"/>
    <x v="0"/>
    <x v="4"/>
    <d v="2022-09-29T00:00:00"/>
    <x v="1"/>
    <s v="2022"/>
    <d v="2023-07-12T00:00:00"/>
    <x v="4"/>
    <n v="31"/>
    <x v="1"/>
    <x v="1"/>
    <s v="Laptop"/>
    <s v="1 Month"/>
  </r>
  <r>
    <n v="2371"/>
    <x v="1"/>
    <x v="1"/>
    <d v="2022-10-03T00:00:00"/>
    <x v="8"/>
    <s v="2022"/>
    <d v="2023-07-10T00:00:00"/>
    <x v="5"/>
    <n v="29"/>
    <x v="0"/>
    <x v="1"/>
    <s v="Smartphone"/>
    <s v="1 Month"/>
  </r>
  <r>
    <n v="2372"/>
    <x v="0"/>
    <x v="1"/>
    <d v="2022-10-07T00:00:00"/>
    <x v="8"/>
    <s v="2022"/>
    <d v="2023-07-10T00:00:00"/>
    <x v="6"/>
    <n v="38"/>
    <x v="1"/>
    <x v="1"/>
    <s v="Tablet"/>
    <s v="1 Month"/>
  </r>
  <r>
    <n v="2373"/>
    <x v="2"/>
    <x v="5"/>
    <d v="2022-10-14T00:00:00"/>
    <x v="8"/>
    <s v="2022"/>
    <d v="2023-07-13T00:00:00"/>
    <x v="7"/>
    <n v="47"/>
    <x v="1"/>
    <x v="0"/>
    <s v="Tablet"/>
    <s v="1 Month"/>
  </r>
  <r>
    <n v="2374"/>
    <x v="1"/>
    <x v="1"/>
    <d v="2022-10-16T00:00:00"/>
    <x v="8"/>
    <s v="2022"/>
    <d v="2023-07-12T00:00:00"/>
    <x v="8"/>
    <n v="30"/>
    <x v="1"/>
    <x v="0"/>
    <s v="Tablet"/>
    <s v="1 Month"/>
  </r>
  <r>
    <n v="2375"/>
    <x v="0"/>
    <x v="3"/>
    <d v="2022-10-18T00:00:00"/>
    <x v="8"/>
    <s v="2022"/>
    <d v="2023-07-10T00:00:00"/>
    <x v="9"/>
    <n v="42"/>
    <x v="1"/>
    <x v="0"/>
    <s v="Laptop"/>
    <s v="1 Month"/>
  </r>
  <r>
    <n v="2376"/>
    <x v="1"/>
    <x v="2"/>
    <d v="2022-10-19T00:00:00"/>
    <x v="8"/>
    <s v="2022"/>
    <d v="2023-07-12T00:00:00"/>
    <x v="8"/>
    <n v="49"/>
    <x v="1"/>
    <x v="0"/>
    <s v="Smart TV"/>
    <s v="1 Month"/>
  </r>
  <r>
    <n v="2377"/>
    <x v="0"/>
    <x v="5"/>
    <d v="2022-10-20T00:00:00"/>
    <x v="8"/>
    <s v="2022"/>
    <d v="2023-07-12T00:00:00"/>
    <x v="8"/>
    <n v="50"/>
    <x v="2"/>
    <x v="1"/>
    <s v="Tablet"/>
    <s v="1 Month"/>
  </r>
  <r>
    <n v="2378"/>
    <x v="2"/>
    <x v="4"/>
    <d v="2022-10-22T00:00:00"/>
    <x v="8"/>
    <s v="2022"/>
    <d v="2023-07-11T00:00:00"/>
    <x v="0"/>
    <n v="51"/>
    <x v="2"/>
    <x v="0"/>
    <s v="Smart TV"/>
    <s v="1 Month"/>
  </r>
  <r>
    <n v="2379"/>
    <x v="2"/>
    <x v="4"/>
    <d v="2022-10-25T00:00:00"/>
    <x v="8"/>
    <s v="2022"/>
    <d v="2023-07-09T00:00:00"/>
    <x v="1"/>
    <n v="47"/>
    <x v="1"/>
    <x v="0"/>
    <s v="Smartphone"/>
    <s v="1 Month"/>
  </r>
  <r>
    <n v="2380"/>
    <x v="0"/>
    <x v="3"/>
    <d v="2022-10-27T00:00:00"/>
    <x v="8"/>
    <s v="2022"/>
    <d v="2023-07-12T00:00:00"/>
    <x v="0"/>
    <n v="36"/>
    <x v="1"/>
    <x v="1"/>
    <s v="Smartphone"/>
    <s v="1 Month"/>
  </r>
  <r>
    <n v="2381"/>
    <x v="1"/>
    <x v="2"/>
    <d v="2022-10-30T00:00:00"/>
    <x v="8"/>
    <s v="2022"/>
    <d v="2023-07-11T00:00:00"/>
    <x v="0"/>
    <n v="30"/>
    <x v="1"/>
    <x v="1"/>
    <s v="Laptop"/>
    <s v="1 Month"/>
  </r>
  <r>
    <n v="2382"/>
    <x v="0"/>
    <x v="2"/>
    <d v="2022-11-01T00:00:00"/>
    <x v="9"/>
    <s v="2022"/>
    <d v="2023-07-11T00:00:00"/>
    <x v="1"/>
    <n v="34"/>
    <x v="1"/>
    <x v="1"/>
    <s v="Tablet"/>
    <s v="1 Month"/>
  </r>
  <r>
    <n v="2383"/>
    <x v="2"/>
    <x v="0"/>
    <d v="2022-11-05T00:00:00"/>
    <x v="9"/>
    <s v="2022"/>
    <d v="2023-07-10T00:00:00"/>
    <x v="2"/>
    <n v="35"/>
    <x v="1"/>
    <x v="1"/>
    <s v="Tablet"/>
    <s v="1 Month"/>
  </r>
  <r>
    <n v="2384"/>
    <x v="1"/>
    <x v="5"/>
    <d v="2022-11-07T00:00:00"/>
    <x v="9"/>
    <s v="2022"/>
    <d v="2023-07-12T00:00:00"/>
    <x v="3"/>
    <n v="30"/>
    <x v="1"/>
    <x v="0"/>
    <s v="Smart TV"/>
    <s v="1 Month"/>
  </r>
  <r>
    <n v="2385"/>
    <x v="0"/>
    <x v="5"/>
    <d v="2022-11-08T00:00:00"/>
    <x v="9"/>
    <s v="2022"/>
    <d v="2023-07-11T00:00:00"/>
    <x v="4"/>
    <n v="30"/>
    <x v="1"/>
    <x v="0"/>
    <s v="Tablet"/>
    <s v="1 Month"/>
  </r>
  <r>
    <n v="2386"/>
    <x v="1"/>
    <x v="4"/>
    <d v="2022-11-10T00:00:00"/>
    <x v="9"/>
    <s v="2022"/>
    <d v="2023-07-12T00:00:00"/>
    <x v="5"/>
    <n v="41"/>
    <x v="1"/>
    <x v="1"/>
    <s v="Smartphone"/>
    <s v="1 Month"/>
  </r>
  <r>
    <n v="2387"/>
    <x v="0"/>
    <x v="1"/>
    <d v="2022-11-11T00:00:00"/>
    <x v="9"/>
    <s v="2022"/>
    <d v="2023-07-10T00:00:00"/>
    <x v="6"/>
    <n v="39"/>
    <x v="1"/>
    <x v="1"/>
    <s v="Smartphone"/>
    <s v="1 Month"/>
  </r>
  <r>
    <n v="2388"/>
    <x v="2"/>
    <x v="5"/>
    <d v="2022-11-12T00:00:00"/>
    <x v="9"/>
    <s v="2022"/>
    <d v="2023-07-12T00:00:00"/>
    <x v="7"/>
    <n v="30"/>
    <x v="1"/>
    <x v="0"/>
    <s v="Tablet"/>
    <s v="1 Month"/>
  </r>
  <r>
    <n v="2389"/>
    <x v="2"/>
    <x v="2"/>
    <d v="2022-11-11T00:00:00"/>
    <x v="9"/>
    <s v="2022"/>
    <d v="2023-07-12T00:00:00"/>
    <x v="8"/>
    <n v="36"/>
    <x v="1"/>
    <x v="1"/>
    <s v="Smart TV"/>
    <s v="1 Month"/>
  </r>
  <r>
    <n v="2390"/>
    <x v="0"/>
    <x v="4"/>
    <d v="2022-11-11T00:00:00"/>
    <x v="9"/>
    <s v="2022"/>
    <d v="2023-07-12T00:00:00"/>
    <x v="9"/>
    <n v="33"/>
    <x v="1"/>
    <x v="1"/>
    <s v="Smartphone"/>
    <s v="1 Month"/>
  </r>
  <r>
    <n v="2391"/>
    <x v="1"/>
    <x v="4"/>
    <d v="2022-11-12T00:00:00"/>
    <x v="9"/>
    <s v="2022"/>
    <d v="2023-07-10T00:00:00"/>
    <x v="8"/>
    <n v="35"/>
    <x v="1"/>
    <x v="1"/>
    <s v="Tablet"/>
    <s v="1 Month"/>
  </r>
  <r>
    <n v="2392"/>
    <x v="0"/>
    <x v="5"/>
    <d v="2022-11-11T00:00:00"/>
    <x v="9"/>
    <s v="2022"/>
    <d v="2023-07-12T00:00:00"/>
    <x v="8"/>
    <n v="46"/>
    <x v="1"/>
    <x v="0"/>
    <s v="Tablet"/>
    <s v="1 Month"/>
  </r>
  <r>
    <n v="2393"/>
    <x v="2"/>
    <x v="2"/>
    <d v="2022-11-07T00:00:00"/>
    <x v="9"/>
    <s v="2022"/>
    <d v="2023-07-11T00:00:00"/>
    <x v="0"/>
    <n v="51"/>
    <x v="2"/>
    <x v="1"/>
    <s v="Tablet"/>
    <s v="1 Month"/>
  </r>
  <r>
    <n v="2394"/>
    <x v="1"/>
    <x v="3"/>
    <d v="2022-11-05T00:00:00"/>
    <x v="9"/>
    <s v="2022"/>
    <d v="2023-07-12T00:00:00"/>
    <x v="1"/>
    <n v="42"/>
    <x v="1"/>
    <x v="1"/>
    <s v="Smartphone"/>
    <s v="1 Month"/>
  </r>
  <r>
    <n v="2395"/>
    <x v="0"/>
    <x v="3"/>
    <d v="2022-11-02T00:00:00"/>
    <x v="9"/>
    <s v="2022"/>
    <d v="2023-07-11T00:00:00"/>
    <x v="0"/>
    <n v="30"/>
    <x v="1"/>
    <x v="1"/>
    <s v="Smart TV"/>
    <s v="1 Month"/>
  </r>
  <r>
    <n v="2396"/>
    <x v="0"/>
    <x v="0"/>
    <d v="2022-10-31T00:00:00"/>
    <x v="8"/>
    <s v="2022"/>
    <d v="2023-07-13T00:00:00"/>
    <x v="0"/>
    <n v="45"/>
    <x v="1"/>
    <x v="0"/>
    <s v="Smartphone"/>
    <s v="1 Month"/>
  </r>
  <r>
    <n v="2397"/>
    <x v="0"/>
    <x v="1"/>
    <d v="2022-10-29T00:00:00"/>
    <x v="8"/>
    <s v="2022"/>
    <d v="2023-07-11T00:00:00"/>
    <x v="1"/>
    <n v="27"/>
    <x v="0"/>
    <x v="0"/>
    <s v="Smartphone"/>
    <s v="1 Month"/>
  </r>
  <r>
    <n v="2398"/>
    <x v="2"/>
    <x v="0"/>
    <d v="2022-10-25T00:00:00"/>
    <x v="8"/>
    <s v="2022"/>
    <d v="2023-07-11T00:00:00"/>
    <x v="2"/>
    <n v="41"/>
    <x v="1"/>
    <x v="0"/>
    <s v="Smart TV"/>
    <s v="1 Month"/>
  </r>
  <r>
    <n v="2399"/>
    <x v="1"/>
    <x v="5"/>
    <d v="2022-10-23T00:00:00"/>
    <x v="8"/>
    <s v="2022"/>
    <d v="2023-07-10T00:00:00"/>
    <x v="3"/>
    <n v="35"/>
    <x v="1"/>
    <x v="0"/>
    <s v="Tablet"/>
    <s v="1 Month"/>
  </r>
  <r>
    <n v="2400"/>
    <x v="0"/>
    <x v="0"/>
    <d v="2022-10-17T00:00:00"/>
    <x v="8"/>
    <s v="2022"/>
    <d v="2023-07-13T00:00:00"/>
    <x v="4"/>
    <n v="30"/>
    <x v="1"/>
    <x v="0"/>
    <s v="Laptop"/>
    <s v="1 Month"/>
  </r>
  <r>
    <n v="2401"/>
    <x v="0"/>
    <x v="4"/>
    <d v="2022-10-16T00:00:00"/>
    <x v="8"/>
    <s v="2022"/>
    <d v="2023-07-11T00:00:00"/>
    <x v="5"/>
    <n v="35"/>
    <x v="1"/>
    <x v="1"/>
    <s v="Laptop"/>
    <s v="1 Month"/>
  </r>
  <r>
    <n v="2402"/>
    <x v="1"/>
    <x v="2"/>
    <d v="2022-10-05T00:00:00"/>
    <x v="8"/>
    <s v="2022"/>
    <d v="2023-07-11T00:00:00"/>
    <x v="6"/>
    <n v="47"/>
    <x v="1"/>
    <x v="1"/>
    <s v="Smartphone"/>
    <s v="1 Month"/>
  </r>
  <r>
    <n v="2403"/>
    <x v="2"/>
    <x v="1"/>
    <d v="2022-09-17T00:00:00"/>
    <x v="1"/>
    <s v="2022"/>
    <d v="2023-07-11T00:00:00"/>
    <x v="7"/>
    <n v="41"/>
    <x v="1"/>
    <x v="0"/>
    <s v="Laptop"/>
    <s v="1 Month"/>
  </r>
  <r>
    <n v="2404"/>
    <x v="2"/>
    <x v="2"/>
    <d v="2022-09-17T00:00:00"/>
    <x v="1"/>
    <s v="2022"/>
    <d v="2023-07-12T00:00:00"/>
    <x v="8"/>
    <n v="48"/>
    <x v="1"/>
    <x v="1"/>
    <s v="Tablet"/>
    <s v="1 Month"/>
  </r>
  <r>
    <n v="2405"/>
    <x v="0"/>
    <x v="2"/>
    <d v="2022-09-06T00:00:00"/>
    <x v="1"/>
    <s v="2022"/>
    <d v="2023-07-11T00:00:00"/>
    <x v="9"/>
    <n v="32"/>
    <x v="1"/>
    <x v="1"/>
    <s v="Smart TV"/>
    <s v="1 Month"/>
  </r>
  <r>
    <n v="2406"/>
    <x v="1"/>
    <x v="3"/>
    <d v="2022-08-30T00:00:00"/>
    <x v="10"/>
    <s v="2022"/>
    <d v="2023-07-15T00:00:00"/>
    <x v="8"/>
    <n v="35"/>
    <x v="1"/>
    <x v="1"/>
    <s v="Smart TV"/>
    <s v="1 Month"/>
  </r>
  <r>
    <n v="2407"/>
    <x v="2"/>
    <x v="4"/>
    <d v="2022-08-29T00:00:00"/>
    <x v="10"/>
    <s v="2022"/>
    <d v="2023-07-11T00:00:00"/>
    <x v="8"/>
    <n v="31"/>
    <x v="1"/>
    <x v="1"/>
    <s v="Smartphone"/>
    <s v="1 Month"/>
  </r>
  <r>
    <n v="2408"/>
    <x v="0"/>
    <x v="2"/>
    <d v="2022-08-25T00:00:00"/>
    <x v="10"/>
    <s v="2022"/>
    <d v="2023-07-13T00:00:00"/>
    <x v="0"/>
    <n v="45"/>
    <x v="1"/>
    <x v="1"/>
    <s v="Smartphone"/>
    <s v="1 Month"/>
  </r>
  <r>
    <n v="2409"/>
    <x v="2"/>
    <x v="5"/>
    <d v="2022-08-03T00:00:00"/>
    <x v="10"/>
    <s v="2022"/>
    <d v="2023-07-11T00:00:00"/>
    <x v="1"/>
    <n v="38"/>
    <x v="1"/>
    <x v="1"/>
    <s v="Laptop"/>
    <s v="1 Month"/>
  </r>
  <r>
    <n v="2410"/>
    <x v="1"/>
    <x v="2"/>
    <d v="2022-08-02T00:00:00"/>
    <x v="10"/>
    <s v="2022"/>
    <d v="2023-07-14T00:00:00"/>
    <x v="0"/>
    <n v="34"/>
    <x v="1"/>
    <x v="0"/>
    <s v="Smartphone"/>
    <s v="1 Month"/>
  </r>
  <r>
    <n v="2411"/>
    <x v="0"/>
    <x v="1"/>
    <d v="2022-08-02T00:00:00"/>
    <x v="10"/>
    <s v="2022"/>
    <d v="2023-07-11T00:00:00"/>
    <x v="0"/>
    <n v="37"/>
    <x v="1"/>
    <x v="1"/>
    <s v="Smartphone"/>
    <s v="1 Month"/>
  </r>
  <r>
    <n v="2412"/>
    <x v="1"/>
    <x v="2"/>
    <d v="2022-08-01T00:00:00"/>
    <x v="10"/>
    <s v="2022"/>
    <d v="2023-07-13T00:00:00"/>
    <x v="1"/>
    <n v="27"/>
    <x v="0"/>
    <x v="1"/>
    <s v="Smart TV"/>
    <s v="1 Month"/>
  </r>
  <r>
    <n v="2413"/>
    <x v="2"/>
    <x v="3"/>
    <d v="2022-07-31T00:00:00"/>
    <x v="3"/>
    <s v="2022"/>
    <d v="2023-07-11T00:00:00"/>
    <x v="2"/>
    <n v="44"/>
    <x v="1"/>
    <x v="1"/>
    <s v="Tablet"/>
    <s v="1 Month"/>
  </r>
  <r>
    <n v="2414"/>
    <x v="0"/>
    <x v="0"/>
    <d v="2022-07-22T00:00:00"/>
    <x v="3"/>
    <s v="2022"/>
    <d v="2023-07-13T00:00:00"/>
    <x v="3"/>
    <n v="46"/>
    <x v="1"/>
    <x v="0"/>
    <s v="Smart TV"/>
    <s v="1 Month"/>
  </r>
  <r>
    <n v="2415"/>
    <x v="2"/>
    <x v="5"/>
    <d v="2022-07-22T00:00:00"/>
    <x v="3"/>
    <s v="2022"/>
    <d v="2023-07-11T00:00:00"/>
    <x v="4"/>
    <n v="37"/>
    <x v="1"/>
    <x v="0"/>
    <s v="Smart TV"/>
    <s v="1 Month"/>
  </r>
  <r>
    <n v="2416"/>
    <x v="1"/>
    <x v="5"/>
    <d v="2022-07-19T00:00:00"/>
    <x v="3"/>
    <s v="2022"/>
    <d v="2023-07-13T00:00:00"/>
    <x v="5"/>
    <n v="44"/>
    <x v="1"/>
    <x v="0"/>
    <s v="Tablet"/>
    <s v="1 Month"/>
  </r>
  <r>
    <n v="2417"/>
    <x v="0"/>
    <x v="1"/>
    <d v="2022-07-17T00:00:00"/>
    <x v="3"/>
    <s v="2022"/>
    <d v="2023-07-11T00:00:00"/>
    <x v="6"/>
    <n v="29"/>
    <x v="0"/>
    <x v="0"/>
    <s v="Smart TV"/>
    <s v="1 Month"/>
  </r>
  <r>
    <n v="2418"/>
    <x v="2"/>
    <x v="3"/>
    <d v="2022-07-16T00:00:00"/>
    <x v="3"/>
    <s v="2022"/>
    <d v="2023-07-13T00:00:00"/>
    <x v="7"/>
    <n v="28"/>
    <x v="0"/>
    <x v="1"/>
    <s v="Laptop"/>
    <s v="1 Month"/>
  </r>
  <r>
    <n v="2419"/>
    <x v="1"/>
    <x v="5"/>
    <d v="2022-07-16T00:00:00"/>
    <x v="3"/>
    <s v="2022"/>
    <d v="2023-07-11T00:00:00"/>
    <x v="8"/>
    <n v="50"/>
    <x v="2"/>
    <x v="0"/>
    <s v="Smart TV"/>
    <s v="1 Month"/>
  </r>
  <r>
    <n v="2420"/>
    <x v="0"/>
    <x v="3"/>
    <d v="2022-07-16T00:00:00"/>
    <x v="3"/>
    <s v="2022"/>
    <d v="2023-07-13T00:00:00"/>
    <x v="9"/>
    <n v="39"/>
    <x v="1"/>
    <x v="0"/>
    <s v="Laptop"/>
    <s v="1 Month"/>
  </r>
  <r>
    <n v="2421"/>
    <x v="1"/>
    <x v="0"/>
    <d v="2022-07-16T00:00:00"/>
    <x v="3"/>
    <s v="2022"/>
    <d v="2023-07-11T00:00:00"/>
    <x v="8"/>
    <n v="34"/>
    <x v="1"/>
    <x v="1"/>
    <s v="Smart TV"/>
    <s v="1 Month"/>
  </r>
  <r>
    <n v="2422"/>
    <x v="0"/>
    <x v="5"/>
    <d v="2022-07-17T00:00:00"/>
    <x v="3"/>
    <s v="2022"/>
    <d v="2023-07-12T00:00:00"/>
    <x v="8"/>
    <n v="40"/>
    <x v="1"/>
    <x v="0"/>
    <s v="Smart TV"/>
    <s v="1 Month"/>
  </r>
  <r>
    <n v="2423"/>
    <x v="2"/>
    <x v="2"/>
    <d v="2022-07-19T00:00:00"/>
    <x v="3"/>
    <s v="2022"/>
    <d v="2023-07-11T00:00:00"/>
    <x v="0"/>
    <n v="30"/>
    <x v="1"/>
    <x v="0"/>
    <s v="Laptop"/>
    <s v="1 Month"/>
  </r>
  <r>
    <n v="2424"/>
    <x v="2"/>
    <x v="5"/>
    <d v="2022-07-20T00:00:00"/>
    <x v="3"/>
    <s v="2022"/>
    <d v="2023-07-14T00:00:00"/>
    <x v="1"/>
    <n v="41"/>
    <x v="1"/>
    <x v="1"/>
    <s v="Laptop"/>
    <s v="1 Month"/>
  </r>
  <r>
    <n v="2425"/>
    <x v="0"/>
    <x v="2"/>
    <d v="2022-07-21T00:00:00"/>
    <x v="3"/>
    <s v="2022"/>
    <d v="2023-07-10T00:00:00"/>
    <x v="0"/>
    <n v="39"/>
    <x v="1"/>
    <x v="0"/>
    <s v="Tablet"/>
    <s v="1 Month"/>
  </r>
  <r>
    <n v="2426"/>
    <x v="1"/>
    <x v="1"/>
    <d v="2022-07-23T00:00:00"/>
    <x v="3"/>
    <s v="2022"/>
    <d v="2023-07-12T00:00:00"/>
    <x v="0"/>
    <n v="51"/>
    <x v="2"/>
    <x v="0"/>
    <s v="Smartphone"/>
    <s v="1 Month"/>
  </r>
  <r>
    <n v="2427"/>
    <x v="0"/>
    <x v="1"/>
    <d v="2022-08-03T00:00:00"/>
    <x v="10"/>
    <s v="2022"/>
    <d v="2023-07-14T00:00:00"/>
    <x v="1"/>
    <n v="28"/>
    <x v="0"/>
    <x v="1"/>
    <s v="Smartphone"/>
    <s v="1 Month"/>
  </r>
  <r>
    <n v="2428"/>
    <x v="2"/>
    <x v="2"/>
    <d v="2022-08-06T00:00:00"/>
    <x v="10"/>
    <s v="2022"/>
    <d v="2023-07-15T00:00:00"/>
    <x v="2"/>
    <n v="30"/>
    <x v="1"/>
    <x v="1"/>
    <s v="Tablet"/>
    <s v="1 Month"/>
  </r>
  <r>
    <n v="2429"/>
    <x v="1"/>
    <x v="4"/>
    <d v="2022-08-10T00:00:00"/>
    <x v="10"/>
    <s v="2022"/>
    <d v="2023-07-12T00:00:00"/>
    <x v="3"/>
    <n v="30"/>
    <x v="1"/>
    <x v="1"/>
    <s v="Smartphone"/>
    <s v="1 Month"/>
  </r>
  <r>
    <n v="2430"/>
    <x v="0"/>
    <x v="0"/>
    <d v="2022-08-13T00:00:00"/>
    <x v="10"/>
    <s v="2022"/>
    <d v="2023-07-11T00:00:00"/>
    <x v="4"/>
    <n v="44"/>
    <x v="1"/>
    <x v="1"/>
    <s v="Tablet"/>
    <s v="1 Month"/>
  </r>
  <r>
    <n v="2431"/>
    <x v="1"/>
    <x v="2"/>
    <d v="2022-08-15T00:00:00"/>
    <x v="10"/>
    <s v="2022"/>
    <d v="2023-07-14T00:00:00"/>
    <x v="5"/>
    <n v="29"/>
    <x v="0"/>
    <x v="1"/>
    <s v="Smart TV"/>
    <s v="1 Month"/>
  </r>
  <r>
    <n v="2432"/>
    <x v="0"/>
    <x v="4"/>
    <d v="2022-08-19T00:00:00"/>
    <x v="10"/>
    <s v="2022"/>
    <d v="2023-07-14T00:00:00"/>
    <x v="6"/>
    <n v="28"/>
    <x v="0"/>
    <x v="1"/>
    <s v="Tablet"/>
    <s v="1 Month"/>
  </r>
  <r>
    <n v="2433"/>
    <x v="2"/>
    <x v="0"/>
    <d v="2022-08-22T00:00:00"/>
    <x v="10"/>
    <s v="2022"/>
    <d v="2023-07-11T00:00:00"/>
    <x v="7"/>
    <n v="48"/>
    <x v="1"/>
    <x v="0"/>
    <s v="Tablet"/>
    <s v="1 Month"/>
  </r>
  <r>
    <n v="2434"/>
    <x v="2"/>
    <x v="4"/>
    <d v="2022-08-28T00:00:00"/>
    <x v="10"/>
    <s v="2022"/>
    <d v="2023-07-11T00:00:00"/>
    <x v="8"/>
    <n v="42"/>
    <x v="1"/>
    <x v="1"/>
    <s v="Smart TV"/>
    <s v="1 Month"/>
  </r>
  <r>
    <n v="2435"/>
    <x v="0"/>
    <x v="5"/>
    <d v="2022-09-06T00:00:00"/>
    <x v="1"/>
    <s v="2022"/>
    <d v="2023-07-13T00:00:00"/>
    <x v="9"/>
    <n v="39"/>
    <x v="1"/>
    <x v="0"/>
    <s v="Smartphone"/>
    <s v="1 Month"/>
  </r>
  <r>
    <n v="2436"/>
    <x v="1"/>
    <x v="5"/>
    <d v="2022-09-16T00:00:00"/>
    <x v="1"/>
    <s v="2022"/>
    <d v="2023-07-13T00:00:00"/>
    <x v="8"/>
    <n v="44"/>
    <x v="1"/>
    <x v="1"/>
    <s v="Smart TV"/>
    <s v="1 Month"/>
  </r>
  <r>
    <n v="2437"/>
    <x v="0"/>
    <x v="4"/>
    <d v="2022-09-18T00:00:00"/>
    <x v="1"/>
    <s v="2022"/>
    <d v="2023-07-11T00:00:00"/>
    <x v="8"/>
    <n v="49"/>
    <x v="1"/>
    <x v="0"/>
    <s v="Smart TV"/>
    <s v="1 Month"/>
  </r>
  <r>
    <n v="2438"/>
    <x v="2"/>
    <x v="2"/>
    <d v="2022-09-23T00:00:00"/>
    <x v="1"/>
    <s v="2022"/>
    <d v="2023-07-11T00:00:00"/>
    <x v="0"/>
    <n v="49"/>
    <x v="1"/>
    <x v="1"/>
    <s v="Smart TV"/>
    <s v="1 Month"/>
  </r>
  <r>
    <n v="2439"/>
    <x v="1"/>
    <x v="0"/>
    <d v="2022-09-28T00:00:00"/>
    <x v="1"/>
    <s v="2022"/>
    <d v="2023-07-13T00:00:00"/>
    <x v="1"/>
    <n v="36"/>
    <x v="1"/>
    <x v="1"/>
    <s v="Laptop"/>
    <s v="1 Month"/>
  </r>
  <r>
    <n v="2440"/>
    <x v="0"/>
    <x v="5"/>
    <d v="2022-09-29T00:00:00"/>
    <x v="1"/>
    <s v="2022"/>
    <d v="2023-07-12T00:00:00"/>
    <x v="0"/>
    <n v="50"/>
    <x v="2"/>
    <x v="1"/>
    <s v="Laptop"/>
    <s v="1 Month"/>
  </r>
  <r>
    <n v="2441"/>
    <x v="1"/>
    <x v="0"/>
    <d v="2022-10-07T00:00:00"/>
    <x v="8"/>
    <s v="2022"/>
    <d v="2023-07-10T00:00:00"/>
    <x v="0"/>
    <n v="49"/>
    <x v="1"/>
    <x v="1"/>
    <s v="Smartphone"/>
    <s v="1 Month"/>
  </r>
  <r>
    <n v="2442"/>
    <x v="0"/>
    <x v="4"/>
    <d v="2022-10-08T00:00:00"/>
    <x v="8"/>
    <s v="2022"/>
    <d v="2023-07-12T00:00:00"/>
    <x v="1"/>
    <n v="36"/>
    <x v="1"/>
    <x v="0"/>
    <s v="Smartphone"/>
    <s v="1 Month"/>
  </r>
  <r>
    <n v="2443"/>
    <x v="2"/>
    <x v="3"/>
    <d v="2022-10-10T00:00:00"/>
    <x v="8"/>
    <s v="2022"/>
    <d v="2023-07-13T00:00:00"/>
    <x v="2"/>
    <n v="28"/>
    <x v="0"/>
    <x v="1"/>
    <s v="Laptop"/>
    <s v="1 Month"/>
  </r>
  <r>
    <n v="2444"/>
    <x v="2"/>
    <x v="1"/>
    <d v="2022-10-14T00:00:00"/>
    <x v="8"/>
    <s v="2022"/>
    <d v="2023-07-12T00:00:00"/>
    <x v="3"/>
    <n v="45"/>
    <x v="1"/>
    <x v="1"/>
    <s v="Smartphone"/>
    <s v="1 Month"/>
  </r>
  <r>
    <n v="2445"/>
    <x v="0"/>
    <x v="5"/>
    <d v="2022-10-16T00:00:00"/>
    <x v="8"/>
    <s v="2022"/>
    <d v="2023-07-10T00:00:00"/>
    <x v="4"/>
    <n v="31"/>
    <x v="1"/>
    <x v="1"/>
    <s v="Smartphone"/>
    <s v="1 Month"/>
  </r>
  <r>
    <n v="2446"/>
    <x v="1"/>
    <x v="4"/>
    <d v="2022-10-18T00:00:00"/>
    <x v="8"/>
    <s v="2022"/>
    <d v="2023-07-12T00:00:00"/>
    <x v="5"/>
    <n v="46"/>
    <x v="1"/>
    <x v="0"/>
    <s v="Tablet"/>
    <s v="1 Month"/>
  </r>
  <r>
    <n v="2447"/>
    <x v="0"/>
    <x v="5"/>
    <d v="2022-10-21T00:00:00"/>
    <x v="8"/>
    <s v="2022"/>
    <d v="2023-07-12T00:00:00"/>
    <x v="6"/>
    <n v="27"/>
    <x v="0"/>
    <x v="0"/>
    <s v="Tablet"/>
    <s v="1 Month"/>
  </r>
  <r>
    <n v="2448"/>
    <x v="2"/>
    <x v="3"/>
    <d v="2022-10-24T00:00:00"/>
    <x v="8"/>
    <s v="2022"/>
    <d v="2023-07-12T00:00:00"/>
    <x v="7"/>
    <n v="43"/>
    <x v="1"/>
    <x v="0"/>
    <s v="Tablet"/>
    <s v="1 Month"/>
  </r>
  <r>
    <n v="2449"/>
    <x v="1"/>
    <x v="0"/>
    <d v="2022-10-27T00:00:00"/>
    <x v="8"/>
    <s v="2022"/>
    <d v="2023-07-09T00:00:00"/>
    <x v="8"/>
    <n v="51"/>
    <x v="2"/>
    <x v="1"/>
    <s v="Smart TV"/>
    <s v="1 Month"/>
  </r>
  <r>
    <n v="2450"/>
    <x v="0"/>
    <x v="3"/>
    <d v="2022-10-29T00:00:00"/>
    <x v="8"/>
    <s v="2022"/>
    <d v="2023-07-13T00:00:00"/>
    <x v="9"/>
    <n v="47"/>
    <x v="1"/>
    <x v="1"/>
    <s v="Smartphone"/>
    <s v="1 Month"/>
  </r>
  <r>
    <n v="2451"/>
    <x v="1"/>
    <x v="1"/>
    <d v="2022-10-31T00:00:00"/>
    <x v="8"/>
    <s v="2022"/>
    <d v="2023-07-12T00:00:00"/>
    <x v="8"/>
    <n v="48"/>
    <x v="1"/>
    <x v="1"/>
    <s v="Tablet"/>
    <s v="1 Month"/>
  </r>
  <r>
    <n v="2452"/>
    <x v="0"/>
    <x v="5"/>
    <d v="2022-11-04T00:00:00"/>
    <x v="9"/>
    <s v="2022"/>
    <d v="2023-07-13T00:00:00"/>
    <x v="8"/>
    <n v="31"/>
    <x v="1"/>
    <x v="1"/>
    <s v="Tablet"/>
    <s v="1 Month"/>
  </r>
  <r>
    <n v="2453"/>
    <x v="2"/>
    <x v="1"/>
    <d v="2022-11-06T00:00:00"/>
    <x v="9"/>
    <s v="2022"/>
    <d v="2023-07-11T00:00:00"/>
    <x v="0"/>
    <n v="48"/>
    <x v="1"/>
    <x v="1"/>
    <s v="Smartphone"/>
    <s v="1 Month"/>
  </r>
  <r>
    <n v="2454"/>
    <x v="2"/>
    <x v="0"/>
    <d v="2022-11-08T00:00:00"/>
    <x v="9"/>
    <s v="2022"/>
    <d v="2023-07-13T00:00:00"/>
    <x v="1"/>
    <n v="36"/>
    <x v="1"/>
    <x v="0"/>
    <s v="Smartphone"/>
    <s v="1 Month"/>
  </r>
  <r>
    <n v="2455"/>
    <x v="0"/>
    <x v="0"/>
    <d v="2022-11-09T00:00:00"/>
    <x v="9"/>
    <s v="2022"/>
    <d v="2023-07-11T00:00:00"/>
    <x v="0"/>
    <n v="38"/>
    <x v="1"/>
    <x v="1"/>
    <s v="Tablet"/>
    <s v="1 Month"/>
  </r>
  <r>
    <n v="2456"/>
    <x v="1"/>
    <x v="3"/>
    <d v="2022-11-11T00:00:00"/>
    <x v="9"/>
    <s v="2022"/>
    <d v="2023-07-13T00:00:00"/>
    <x v="0"/>
    <n v="39"/>
    <x v="1"/>
    <x v="0"/>
    <s v="Smartphone"/>
    <s v="1 Month"/>
  </r>
  <r>
    <n v="2457"/>
    <x v="0"/>
    <x v="4"/>
    <d v="2022-11-12T00:00:00"/>
    <x v="9"/>
    <s v="2022"/>
    <d v="2023-07-10T00:00:00"/>
    <x v="1"/>
    <n v="48"/>
    <x v="1"/>
    <x v="0"/>
    <s v="Tablet"/>
    <s v="1 Month"/>
  </r>
  <r>
    <n v="2458"/>
    <x v="2"/>
    <x v="2"/>
    <d v="2022-11-12T00:00:00"/>
    <x v="9"/>
    <s v="2022"/>
    <d v="2023-07-12T00:00:00"/>
    <x v="2"/>
    <n v="30"/>
    <x v="1"/>
    <x v="1"/>
    <s v="Smart TV"/>
    <s v="1 Month"/>
  </r>
  <r>
    <n v="2459"/>
    <x v="1"/>
    <x v="2"/>
    <d v="2022-11-12T00:00:00"/>
    <x v="9"/>
    <s v="2022"/>
    <d v="2023-07-12T00:00:00"/>
    <x v="3"/>
    <n v="30"/>
    <x v="1"/>
    <x v="0"/>
    <s v="Smart TV"/>
    <s v="1 Month"/>
  </r>
  <r>
    <n v="2460"/>
    <x v="0"/>
    <x v="1"/>
    <d v="2022-11-12T00:00:00"/>
    <x v="9"/>
    <s v="2022"/>
    <d v="2023-07-13T00:00:00"/>
    <x v="4"/>
    <n v="35"/>
    <x v="1"/>
    <x v="1"/>
    <s v="Smart TV"/>
    <s v="1 Month"/>
  </r>
  <r>
    <n v="2461"/>
    <x v="1"/>
    <x v="3"/>
    <d v="2022-11-13T00:00:00"/>
    <x v="9"/>
    <s v="2022"/>
    <d v="2023-07-12T00:00:00"/>
    <x v="5"/>
    <n v="41"/>
    <x v="1"/>
    <x v="0"/>
    <s v="Laptop"/>
    <s v="1 Month"/>
  </r>
  <r>
    <n v="2462"/>
    <x v="0"/>
    <x v="4"/>
    <d v="2022-11-13T00:00:00"/>
    <x v="9"/>
    <s v="2022"/>
    <d v="2023-07-13T00:00:00"/>
    <x v="6"/>
    <n v="40"/>
    <x v="1"/>
    <x v="1"/>
    <s v="Smart TV"/>
    <s v="1 Month"/>
  </r>
  <r>
    <n v="2463"/>
    <x v="2"/>
    <x v="0"/>
    <d v="2022-11-12T00:00:00"/>
    <x v="9"/>
    <s v="2022"/>
    <d v="2023-07-11T00:00:00"/>
    <x v="7"/>
    <n v="50"/>
    <x v="2"/>
    <x v="0"/>
    <s v="Smart TV"/>
    <s v="1 Month"/>
  </r>
  <r>
    <n v="2464"/>
    <x v="2"/>
    <x v="2"/>
    <d v="2022-11-05T00:00:00"/>
    <x v="9"/>
    <s v="2022"/>
    <d v="2023-07-12T00:00:00"/>
    <x v="8"/>
    <n v="42"/>
    <x v="1"/>
    <x v="1"/>
    <s v="Smartphone"/>
    <s v="1 Month"/>
  </r>
  <r>
    <n v="2465"/>
    <x v="0"/>
    <x v="1"/>
    <d v="2022-11-03T00:00:00"/>
    <x v="9"/>
    <s v="2022"/>
    <d v="2023-07-11T00:00:00"/>
    <x v="9"/>
    <n v="30"/>
    <x v="1"/>
    <x v="0"/>
    <s v="Tablet"/>
    <s v="1 Month"/>
  </r>
  <r>
    <n v="2466"/>
    <x v="1"/>
    <x v="2"/>
    <d v="2022-10-30T00:00:00"/>
    <x v="8"/>
    <s v="2022"/>
    <d v="2023-07-14T00:00:00"/>
    <x v="8"/>
    <n v="34"/>
    <x v="1"/>
    <x v="0"/>
    <s v="Laptop"/>
    <s v="1 Month"/>
  </r>
  <r>
    <n v="2467"/>
    <x v="0"/>
    <x v="1"/>
    <d v="2022-10-26T00:00:00"/>
    <x v="8"/>
    <s v="2022"/>
    <d v="2023-07-11T00:00:00"/>
    <x v="8"/>
    <n v="40"/>
    <x v="1"/>
    <x v="1"/>
    <s v="Smartphone"/>
    <s v="1 Month"/>
  </r>
  <r>
    <n v="2468"/>
    <x v="2"/>
    <x v="5"/>
    <d v="2022-10-24T00:00:00"/>
    <x v="8"/>
    <s v="2022"/>
    <d v="2023-07-12T00:00:00"/>
    <x v="0"/>
    <n v="47"/>
    <x v="1"/>
    <x v="1"/>
    <s v="Smartphone"/>
    <s v="1 Month"/>
  </r>
  <r>
    <n v="2469"/>
    <x v="1"/>
    <x v="2"/>
    <d v="2022-10-24T00:00:00"/>
    <x v="8"/>
    <s v="2022"/>
    <d v="2023-07-11T00:00:00"/>
    <x v="1"/>
    <n v="36"/>
    <x v="1"/>
    <x v="0"/>
    <s v="Laptop"/>
    <s v="1 Month"/>
  </r>
  <r>
    <n v="2470"/>
    <x v="0"/>
    <x v="3"/>
    <d v="2022-10-20T00:00:00"/>
    <x v="8"/>
    <s v="2022"/>
    <d v="2023-07-13T00:00:00"/>
    <x v="0"/>
    <n v="50"/>
    <x v="2"/>
    <x v="1"/>
    <s v="Tablet"/>
    <s v="1 Month"/>
  </r>
  <r>
    <n v="2471"/>
    <x v="0"/>
    <x v="0"/>
    <d v="2022-10-17T00:00:00"/>
    <x v="8"/>
    <s v="2022"/>
    <d v="2023-07-11T00:00:00"/>
    <x v="0"/>
    <n v="46"/>
    <x v="1"/>
    <x v="0"/>
    <s v="Smartphone"/>
    <s v="1 Month"/>
  </r>
  <r>
    <n v="2472"/>
    <x v="0"/>
    <x v="5"/>
    <d v="2022-09-29T00:00:00"/>
    <x v="1"/>
    <s v="2022"/>
    <d v="2023-07-14T00:00:00"/>
    <x v="1"/>
    <n v="27"/>
    <x v="0"/>
    <x v="1"/>
    <s v="Tablet"/>
    <s v="1 Month"/>
  </r>
  <r>
    <n v="2473"/>
    <x v="2"/>
    <x v="2"/>
    <d v="2022-09-28T00:00:00"/>
    <x v="1"/>
    <s v="2022"/>
    <d v="2023-07-11T00:00:00"/>
    <x v="2"/>
    <n v="39"/>
    <x v="1"/>
    <x v="1"/>
    <s v="Laptop"/>
    <s v="1 Month"/>
  </r>
  <r>
    <n v="2474"/>
    <x v="1"/>
    <x v="0"/>
    <d v="2022-09-06T00:00:00"/>
    <x v="1"/>
    <s v="2022"/>
    <d v="2023-07-12T00:00:00"/>
    <x v="3"/>
    <n v="49"/>
    <x v="1"/>
    <x v="0"/>
    <s v="Smart TV"/>
    <s v="1 Month"/>
  </r>
  <r>
    <n v="2475"/>
    <x v="0"/>
    <x v="2"/>
    <d v="2022-09-05T00:00:00"/>
    <x v="1"/>
    <s v="2022"/>
    <d v="2023-07-11T00:00:00"/>
    <x v="4"/>
    <n v="37"/>
    <x v="1"/>
    <x v="1"/>
    <s v="Tablet"/>
    <s v="1 Month"/>
  </r>
  <r>
    <n v="2476"/>
    <x v="0"/>
    <x v="3"/>
    <d v="2022-08-31T00:00:00"/>
    <x v="10"/>
    <s v="2022"/>
    <d v="2023-07-15T00:00:00"/>
    <x v="5"/>
    <n v="28"/>
    <x v="0"/>
    <x v="0"/>
    <s v="Tablet"/>
    <s v="1 Month"/>
  </r>
  <r>
    <n v="2477"/>
    <x v="1"/>
    <x v="2"/>
    <d v="2022-08-30T00:00:00"/>
    <x v="10"/>
    <s v="2022"/>
    <d v="2023-07-12T00:00:00"/>
    <x v="6"/>
    <n v="40"/>
    <x v="1"/>
    <x v="0"/>
    <s v="Laptop"/>
    <s v="1 Month"/>
  </r>
  <r>
    <n v="2478"/>
    <x v="2"/>
    <x v="0"/>
    <d v="2022-08-16T00:00:00"/>
    <x v="10"/>
    <s v="2022"/>
    <d v="2023-07-13T00:00:00"/>
    <x v="7"/>
    <n v="47"/>
    <x v="1"/>
    <x v="0"/>
    <s v="Tablet"/>
    <s v="1 Month"/>
  </r>
  <r>
    <n v="2479"/>
    <x v="2"/>
    <x v="4"/>
    <d v="2022-08-16T00:00:00"/>
    <x v="10"/>
    <s v="2022"/>
    <d v="2023-07-11T00:00:00"/>
    <x v="8"/>
    <n v="51"/>
    <x v="2"/>
    <x v="1"/>
    <s v="Laptop"/>
    <s v="1 Month"/>
  </r>
  <r>
    <n v="2480"/>
    <x v="0"/>
    <x v="3"/>
    <d v="2022-08-07T00:00:00"/>
    <x v="10"/>
    <s v="2022"/>
    <d v="2023-07-14T00:00:00"/>
    <x v="9"/>
    <n v="47"/>
    <x v="1"/>
    <x v="0"/>
    <s v="Laptop"/>
    <s v="1 Month"/>
  </r>
  <r>
    <n v="2481"/>
    <x v="1"/>
    <x v="0"/>
    <d v="2022-08-05T00:00:00"/>
    <x v="10"/>
    <s v="2022"/>
    <d v="2023-07-12T00:00:00"/>
    <x v="8"/>
    <n v="33"/>
    <x v="1"/>
    <x v="1"/>
    <s v="Laptop"/>
    <s v="1 Month"/>
  </r>
  <r>
    <n v="2482"/>
    <x v="2"/>
    <x v="3"/>
    <d v="2022-08-06T00:00:00"/>
    <x v="10"/>
    <s v="2022"/>
    <d v="2023-07-14T00:00:00"/>
    <x v="8"/>
    <n v="37"/>
    <x v="1"/>
    <x v="1"/>
    <s v="Laptop"/>
    <s v="1 Month"/>
  </r>
  <r>
    <n v="2483"/>
    <x v="0"/>
    <x v="1"/>
    <d v="2022-07-28T00:00:00"/>
    <x v="3"/>
    <s v="2022"/>
    <d v="2023-07-11T00:00:00"/>
    <x v="0"/>
    <n v="42"/>
    <x v="1"/>
    <x v="0"/>
    <s v="Laptop"/>
    <s v="1 Month"/>
  </r>
  <r>
    <n v="2484"/>
    <x v="2"/>
    <x v="4"/>
    <d v="2022-07-29T00:00:00"/>
    <x v="3"/>
    <s v="2022"/>
    <d v="2023-07-13T00:00:00"/>
    <x v="1"/>
    <n v="50"/>
    <x v="2"/>
    <x v="1"/>
    <s v="Smart TV"/>
    <s v="1 Month"/>
  </r>
  <r>
    <n v="2485"/>
    <x v="1"/>
    <x v="5"/>
    <d v="2022-07-25T00:00:00"/>
    <x v="3"/>
    <s v="2022"/>
    <d v="2023-07-12T00:00:00"/>
    <x v="0"/>
    <n v="47"/>
    <x v="1"/>
    <x v="1"/>
    <s v="Tablet"/>
    <s v="1 Month"/>
  </r>
  <r>
    <n v="2486"/>
    <x v="0"/>
    <x v="0"/>
    <d v="2022-07-25T00:00:00"/>
    <x v="3"/>
    <s v="2022"/>
    <d v="2023-07-14T00:00:00"/>
    <x v="0"/>
    <n v="40"/>
    <x v="1"/>
    <x v="1"/>
    <s v="Smartphone"/>
    <s v="1 Month"/>
  </r>
  <r>
    <n v="2487"/>
    <x v="1"/>
    <x v="4"/>
    <d v="2022-07-25T00:00:00"/>
    <x v="3"/>
    <s v="2022"/>
    <d v="2023-07-12T00:00:00"/>
    <x v="1"/>
    <n v="35"/>
    <x v="1"/>
    <x v="0"/>
    <s v="Smart TV"/>
    <s v="1 Month"/>
  </r>
  <r>
    <n v="2488"/>
    <x v="2"/>
    <x v="4"/>
    <d v="2022-07-18T00:00:00"/>
    <x v="3"/>
    <s v="2022"/>
    <d v="2023-07-13T00:00:00"/>
    <x v="2"/>
    <n v="29"/>
    <x v="0"/>
    <x v="1"/>
    <s v="Smartphone"/>
    <s v="1 Month"/>
  </r>
  <r>
    <n v="2489"/>
    <x v="0"/>
    <x v="4"/>
    <d v="2022-07-17T00:00:00"/>
    <x v="3"/>
    <s v="2022"/>
    <d v="2023-07-12T00:00:00"/>
    <x v="3"/>
    <n v="48"/>
    <x v="1"/>
    <x v="1"/>
    <s v="Smartphone"/>
    <s v="1 Month"/>
  </r>
  <r>
    <n v="2490"/>
    <x v="2"/>
    <x v="0"/>
    <d v="2022-07-17T00:00:00"/>
    <x v="3"/>
    <s v="2022"/>
    <d v="2023-07-15T00:00:00"/>
    <x v="4"/>
    <n v="35"/>
    <x v="1"/>
    <x v="0"/>
    <s v="Smart TV"/>
    <s v="1 Month"/>
  </r>
  <r>
    <n v="2491"/>
    <x v="1"/>
    <x v="3"/>
    <d v="2022-07-18T00:00:00"/>
    <x v="3"/>
    <s v="2022"/>
    <d v="2023-07-11T00:00:00"/>
    <x v="5"/>
    <n v="41"/>
    <x v="1"/>
    <x v="1"/>
    <s v="Smartphone"/>
    <s v="1 Month"/>
  </r>
  <r>
    <n v="2492"/>
    <x v="0"/>
    <x v="5"/>
    <d v="2022-07-19T00:00:00"/>
    <x v="3"/>
    <s v="2022"/>
    <d v="2023-07-12T00:00:00"/>
    <x v="6"/>
    <n v="29"/>
    <x v="0"/>
    <x v="1"/>
    <s v="Laptop"/>
    <s v="1 Month"/>
  </r>
  <r>
    <n v="2493"/>
    <x v="2"/>
    <x v="4"/>
    <d v="2022-07-20T00:00:00"/>
    <x v="3"/>
    <s v="2022"/>
    <d v="2023-07-11T00:00:00"/>
    <x v="7"/>
    <n v="33"/>
    <x v="1"/>
    <x v="0"/>
    <s v="Smart TV"/>
    <s v="1 Month"/>
  </r>
  <r>
    <n v="2494"/>
    <x v="1"/>
    <x v="2"/>
    <d v="2022-07-21T00:00:00"/>
    <x v="3"/>
    <s v="2022"/>
    <d v="2023-07-15T00:00:00"/>
    <x v="8"/>
    <n v="36"/>
    <x v="1"/>
    <x v="0"/>
    <s v="Smart TV"/>
    <s v="1 Month"/>
  </r>
  <r>
    <n v="2495"/>
    <x v="0"/>
    <x v="1"/>
    <d v="2022-07-23T00:00:00"/>
    <x v="3"/>
    <s v="2022"/>
    <d v="2023-07-12T00:00:00"/>
    <x v="9"/>
    <n v="43"/>
    <x v="1"/>
    <x v="1"/>
    <s v="Laptop"/>
    <s v="1 Month"/>
  </r>
  <r>
    <n v="2496"/>
    <x v="1"/>
    <x v="5"/>
    <d v="2022-07-25T00:00:00"/>
    <x v="3"/>
    <s v="2022"/>
    <d v="2023-07-12T00:00:00"/>
    <x v="8"/>
    <n v="28"/>
    <x v="0"/>
    <x v="1"/>
    <s v="Smart TV"/>
    <s v="1 Month"/>
  </r>
  <r>
    <n v="2497"/>
    <x v="0"/>
    <x v="1"/>
    <d v="2022-08-04T00:00:00"/>
    <x v="10"/>
    <s v="2022"/>
    <d v="2023-07-14T00:00:00"/>
    <x v="8"/>
    <n v="33"/>
    <x v="1"/>
    <x v="1"/>
    <s v="Smart TV"/>
    <s v="1 Month"/>
  </r>
  <r>
    <n v="2498"/>
    <x v="2"/>
    <x v="2"/>
    <d v="2022-08-09T00:00:00"/>
    <x v="10"/>
    <s v="2022"/>
    <d v="2023-07-15T00:00:00"/>
    <x v="0"/>
    <n v="38"/>
    <x v="1"/>
    <x v="0"/>
    <s v="Laptop"/>
    <s v="1 Month"/>
  </r>
  <r>
    <n v="2499"/>
    <x v="2"/>
    <x v="3"/>
    <d v="2022-08-12T00:00:00"/>
    <x v="10"/>
    <s v="2022"/>
    <d v="2023-07-12T00:00:00"/>
    <x v="1"/>
    <n v="48"/>
    <x v="1"/>
    <x v="1"/>
    <s v="Tablet"/>
    <s v="1 Month"/>
  </r>
  <r>
    <n v="2500"/>
    <x v="0"/>
    <x v="1"/>
    <d v="2022-08-13T00:00:00"/>
    <x v="10"/>
    <s v="2022"/>
    <d v="2023-07-12T00:00:00"/>
    <x v="0"/>
    <n v="35"/>
    <x v="1"/>
    <x v="1"/>
    <s v="Smart TV"/>
    <s v="1 Mont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8CAAD9-54C4-491C-BEE8-AEF6C2ED54C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2:B25" firstHeaderRow="1" firstDataRow="1" firstDataCol="1"/>
  <pivotFields count="13">
    <pivotField dataField="1" showAll="0"/>
    <pivotField showAll="0"/>
    <pivotField numFmtId="165" showAll="0"/>
    <pivotField numFmtId="14" showAll="0"/>
    <pivotField axis="axisRow" showAll="0" sortType="ascending">
      <items count="13">
        <item x="0"/>
        <item x="2"/>
        <item x="5"/>
        <item x="7"/>
        <item x="4"/>
        <item x="11"/>
        <item x="3"/>
        <item x="10"/>
        <item x="1"/>
        <item x="8"/>
        <item x="9"/>
        <item x="6"/>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showAll="0"/>
    <pivotField showAll="0"/>
  </pivotFields>
  <rowFields count="1">
    <field x="4"/>
  </rowFields>
  <rowItems count="13">
    <i>
      <x v="1"/>
    </i>
    <i>
      <x v="2"/>
    </i>
    <i>
      <x/>
    </i>
    <i>
      <x v="3"/>
    </i>
    <i>
      <x v="11"/>
    </i>
    <i>
      <x v="4"/>
    </i>
    <i>
      <x v="5"/>
    </i>
    <i>
      <x v="10"/>
    </i>
    <i>
      <x v="8"/>
    </i>
    <i>
      <x v="7"/>
    </i>
    <i>
      <x v="6"/>
    </i>
    <i>
      <x v="9"/>
    </i>
    <i t="grand">
      <x/>
    </i>
  </rowItems>
  <colItems count="1">
    <i/>
  </colItems>
  <dataFields count="1">
    <dataField name="Count of User ID" fld="0" subtotal="count"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C4ABA1-EDF5-4427-AE14-E4B6F1E61A9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3">
    <pivotField dataField="1" showAll="0"/>
    <pivotField axis="axisRow" showAll="0">
      <items count="4">
        <item x="0"/>
        <item x="1"/>
        <item x="2"/>
        <item t="default"/>
      </items>
    </pivotField>
    <pivotField numFmtId="165" showAll="0"/>
    <pivotField numFmtId="14" showAll="0"/>
    <pivotField showAll="0">
      <items count="13">
        <item x="0"/>
        <item x="2"/>
        <item x="5"/>
        <item x="7"/>
        <item x="4"/>
        <item x="11"/>
        <item x="3"/>
        <item x="10"/>
        <item x="1"/>
        <item x="8"/>
        <item x="9"/>
        <item x="6"/>
        <item t="default"/>
      </items>
    </pivotField>
    <pivotField showAll="0"/>
    <pivotField numFmtId="14"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Count of User ID" fld="0" subtotal="count"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4B4FAB-EE6B-4F38-997F-7E02E886D62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9:Q30" firstHeaderRow="1" firstDataRow="1" firstDataCol="1"/>
  <pivotFields count="13">
    <pivotField showAll="0"/>
    <pivotField showAll="0"/>
    <pivotField dataField="1" numFmtId="165" showAll="0"/>
    <pivotField numFmtId="14" showAll="0"/>
    <pivotField showAll="0">
      <items count="13">
        <item x="0"/>
        <item x="2"/>
        <item x="5"/>
        <item x="7"/>
        <item x="4"/>
        <item x="11"/>
        <item x="3"/>
        <item x="10"/>
        <item x="1"/>
        <item x="8"/>
        <item x="9"/>
        <item x="6"/>
        <item t="default"/>
      </items>
    </pivotField>
    <pivotField showAll="0"/>
    <pivotField numFmtId="14" showAll="0"/>
    <pivotField axis="axisRow" showAll="0">
      <items count="13">
        <item x="3"/>
        <item x="6"/>
        <item x="1"/>
        <item x="5"/>
        <item x="4"/>
        <item x="9"/>
        <item x="7"/>
        <item x="8"/>
        <item m="1" x="11"/>
        <item m="1" x="10"/>
        <item x="0"/>
        <item x="2"/>
        <item t="default"/>
      </items>
    </pivotField>
    <pivotField showAll="0"/>
    <pivotField showAll="0"/>
    <pivotField showAll="0"/>
    <pivotField showAll="0"/>
    <pivotField showAll="0"/>
  </pivotFields>
  <rowFields count="1">
    <field x="7"/>
  </rowFields>
  <rowItems count="11">
    <i>
      <x/>
    </i>
    <i>
      <x v="1"/>
    </i>
    <i>
      <x v="2"/>
    </i>
    <i>
      <x v="3"/>
    </i>
    <i>
      <x v="4"/>
    </i>
    <i>
      <x v="5"/>
    </i>
    <i>
      <x v="6"/>
    </i>
    <i>
      <x v="7"/>
    </i>
    <i>
      <x v="10"/>
    </i>
    <i>
      <x v="11"/>
    </i>
    <i t="grand">
      <x/>
    </i>
  </rowItems>
  <colItems count="1">
    <i/>
  </colItems>
  <dataFields count="1">
    <dataField name="Average of Monthly Revenue" fld="2" subtotal="average" baseField="7" baseItem="4" numFmtId="165"/>
  </dataFields>
  <formats count="1">
    <format dxfId="0">
      <pivotArea collapsedLevelsAreSubtotals="1" fieldPosition="0">
        <references count="1">
          <reference field="7"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947839-44E2-481A-A4F5-C02732FE649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P4:Q14" firstHeaderRow="1" firstDataRow="1" firstDataCol="1"/>
  <pivotFields count="13">
    <pivotField showAll="0"/>
    <pivotField showAll="0"/>
    <pivotField dataField="1" numFmtId="165" showAll="0"/>
    <pivotField numFmtId="14" showAll="0"/>
    <pivotField showAll="0">
      <items count="13">
        <item x="0"/>
        <item x="2"/>
        <item x="5"/>
        <item x="7"/>
        <item x="4"/>
        <item x="11"/>
        <item x="3"/>
        <item x="10"/>
        <item x="1"/>
        <item x="8"/>
        <item x="9"/>
        <item x="6"/>
        <item t="default"/>
      </items>
    </pivotField>
    <pivotField showAll="0"/>
    <pivotField numFmtId="14" showAll="0"/>
    <pivotField axis="axisRow" showAll="0">
      <items count="13">
        <item x="3"/>
        <item x="6"/>
        <item x="1"/>
        <item x="5"/>
        <item x="4"/>
        <item x="9"/>
        <item x="7"/>
        <item x="8"/>
        <item m="1" x="11"/>
        <item m="1" x="10"/>
        <item x="0"/>
        <item x="2"/>
        <item t="default"/>
      </items>
    </pivotField>
    <pivotField showAll="0"/>
    <pivotField showAll="0"/>
    <pivotField showAll="0"/>
    <pivotField showAll="0"/>
    <pivotField showAll="0"/>
  </pivotFields>
  <rowFields count="1">
    <field x="7"/>
  </rowFields>
  <rowItems count="10">
    <i>
      <x/>
    </i>
    <i>
      <x v="1"/>
    </i>
    <i>
      <x v="2"/>
    </i>
    <i>
      <x v="3"/>
    </i>
    <i>
      <x v="4"/>
    </i>
    <i>
      <x v="5"/>
    </i>
    <i>
      <x v="6"/>
    </i>
    <i>
      <x v="7"/>
    </i>
    <i>
      <x v="10"/>
    </i>
    <i>
      <x v="11"/>
    </i>
  </rowItems>
  <colItems count="1">
    <i/>
  </colItems>
  <dataFields count="1">
    <dataField name="Sum of Monthly Revenue" fld="2"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D27383-B46C-40E6-BDF5-D22C995A197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I13:J16" firstHeaderRow="1" firstDataRow="1" firstDataCol="1"/>
  <pivotFields count="13">
    <pivotField showAll="0"/>
    <pivotField axis="axisRow" showAll="0">
      <items count="4">
        <item x="0"/>
        <item x="1"/>
        <item x="2"/>
        <item t="default"/>
      </items>
    </pivotField>
    <pivotField dataField="1" numFmtId="165" showAll="0"/>
    <pivotField numFmtId="14" showAll="0"/>
    <pivotField showAll="0">
      <items count="13">
        <item x="0"/>
        <item x="2"/>
        <item x="5"/>
        <item x="7"/>
        <item x="4"/>
        <item x="11"/>
        <item x="3"/>
        <item x="10"/>
        <item x="1"/>
        <item x="8"/>
        <item x="9"/>
        <item x="6"/>
        <item t="default"/>
      </items>
    </pivotField>
    <pivotField showAll="0"/>
    <pivotField numFmtId="14" showAll="0"/>
    <pivotField showAll="0"/>
    <pivotField showAll="0"/>
    <pivotField showAll="0"/>
    <pivotField showAll="0"/>
    <pivotField showAll="0"/>
    <pivotField showAll="0"/>
  </pivotFields>
  <rowFields count="1">
    <field x="1"/>
  </rowFields>
  <rowItems count="3">
    <i>
      <x/>
    </i>
    <i>
      <x v="1"/>
    </i>
    <i>
      <x v="2"/>
    </i>
  </rowItems>
  <colItems count="1">
    <i/>
  </colItems>
  <dataFields count="1">
    <dataField name="Sum of Monthly Revenue" fld="2" showDataAs="percentOfTotal" baseField="0" baseItem="0" numFmtId="1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3" format="10">
      <pivotArea type="data" outline="0" fieldPosition="0">
        <references count="2">
          <reference field="4294967294" count="1" selected="0">
            <x v="0"/>
          </reference>
          <reference field="1" count="1" selected="0">
            <x v="1"/>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45AE58-0D3B-435A-8273-AE6F4443118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I3:K7" firstHeaderRow="1" firstDataRow="2" firstDataCol="1"/>
  <pivotFields count="13">
    <pivotField dataField="1" showAll="0"/>
    <pivotField showAll="0"/>
    <pivotField numFmtId="165" showAll="0"/>
    <pivotField numFmtId="14" showAll="0"/>
    <pivotField showAll="0">
      <items count="13">
        <item x="0"/>
        <item x="2"/>
        <item x="5"/>
        <item x="7"/>
        <item x="4"/>
        <item x="11"/>
        <item x="3"/>
        <item x="10"/>
        <item x="1"/>
        <item x="8"/>
        <item x="9"/>
        <item x="6"/>
        <item t="default"/>
      </items>
    </pivotField>
    <pivotField showAll="0"/>
    <pivotField numFmtId="14" showAll="0"/>
    <pivotField showAll="0"/>
    <pivotField showAll="0"/>
    <pivotField axis="axisRow" showAll="0">
      <items count="4">
        <item x="1"/>
        <item x="2"/>
        <item x="0"/>
        <item t="default"/>
      </items>
    </pivotField>
    <pivotField axis="axisCol" showAll="0">
      <items count="3">
        <item x="1"/>
        <item x="0"/>
        <item t="default"/>
      </items>
    </pivotField>
    <pivotField showAll="0"/>
    <pivotField showAll="0"/>
  </pivotFields>
  <rowFields count="1">
    <field x="9"/>
  </rowFields>
  <rowItems count="3">
    <i>
      <x/>
    </i>
    <i>
      <x v="1"/>
    </i>
    <i>
      <x v="2"/>
    </i>
  </rowItems>
  <colFields count="1">
    <field x="10"/>
  </colFields>
  <colItems count="2">
    <i>
      <x/>
    </i>
    <i>
      <x v="1"/>
    </i>
  </colItems>
  <dataFields count="1">
    <dataField name="Count of User ID" fld="0" subtotal="count" baseField="0" baseItem="0"/>
  </dataFields>
  <chartFormats count="3">
    <chartFormat chart="3" format="4" series="1">
      <pivotArea type="data" outline="0" fieldPosition="0">
        <references count="2">
          <reference field="4294967294" count="1" selected="0">
            <x v="0"/>
          </reference>
          <reference field="10" count="1" selected="0">
            <x v="0"/>
          </reference>
        </references>
      </pivotArea>
    </chartFormat>
    <chartFormat chart="3" format="5" series="1">
      <pivotArea type="data" outline="0" fieldPosition="0">
        <references count="2">
          <reference field="4294967294" count="1" selected="0">
            <x v="0"/>
          </reference>
          <reference field="10" count="1" selected="0">
            <x v="1"/>
          </reference>
        </references>
      </pivotArea>
    </chartFormat>
    <chartFormat chart="3" format="6">
      <pivotArea type="data" outline="0" fieldPosition="0">
        <references count="3">
          <reference field="4294967294" count="1" selected="0">
            <x v="0"/>
          </reference>
          <reference field="9"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2AB3D4-40BE-4601-91F4-1FAE1F02AF24}"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U20:W32" firstHeaderRow="0" firstDataRow="1" firstDataCol="1"/>
  <pivotFields count="13">
    <pivotField showAll="0"/>
    <pivotField showAll="0"/>
    <pivotField dataField="1" numFmtId="165" showAll="0">
      <items count="7">
        <item x="0"/>
        <item x="4"/>
        <item x="2"/>
        <item x="3"/>
        <item x="5"/>
        <item x="1"/>
        <item t="default"/>
      </items>
    </pivotField>
    <pivotField numFmtId="14" showAll="0"/>
    <pivotField axis="axisRow" showAll="0">
      <items count="13">
        <item x="0"/>
        <item x="2"/>
        <item x="5"/>
        <item x="7"/>
        <item x="4"/>
        <item x="11"/>
        <item x="3"/>
        <item x="10"/>
        <item x="1"/>
        <item x="8"/>
        <item x="9"/>
        <item x="6"/>
        <item t="default"/>
      </items>
    </pivotField>
    <pivotField showAll="0"/>
    <pivotField numFmtId="14" showAll="0"/>
    <pivotField showAll="0"/>
    <pivotField showAll="0"/>
    <pivotField showAll="0"/>
    <pivotField showAll="0"/>
    <pivotField showAll="0"/>
    <pivotField showAll="0"/>
  </pivotFields>
  <rowFields count="1">
    <field x="4"/>
  </rowFields>
  <rowItems count="12">
    <i>
      <x/>
    </i>
    <i>
      <x v="1"/>
    </i>
    <i>
      <x v="2"/>
    </i>
    <i>
      <x v="3"/>
    </i>
    <i>
      <x v="4"/>
    </i>
    <i>
      <x v="5"/>
    </i>
    <i>
      <x v="6"/>
    </i>
    <i>
      <x v="7"/>
    </i>
    <i>
      <x v="8"/>
    </i>
    <i>
      <x v="9"/>
    </i>
    <i>
      <x v="10"/>
    </i>
    <i>
      <x v="11"/>
    </i>
  </rowItems>
  <colFields count="1">
    <field x="-2"/>
  </colFields>
  <colItems count="2">
    <i>
      <x/>
    </i>
    <i i="1">
      <x v="1"/>
    </i>
  </colItems>
  <dataFields count="2">
    <dataField name="Sum of Monthly Revenue2" fld="2" baseField="4" baseItem="1" numFmtId="165"/>
    <dataField name="Average of Monthly Revenue" fld="2" subtotal="average" baseField="4"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97BC5C-8CA7-48FF-B7D1-3ACFFA0A214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I21:J24" firstHeaderRow="1" firstDataRow="1" firstDataCol="1"/>
  <pivotFields count="13">
    <pivotField showAll="0"/>
    <pivotField showAll="0"/>
    <pivotField dataField="1" numFmtId="165" showAll="0"/>
    <pivotField numFmtId="14" showAll="0"/>
    <pivotField showAll="0">
      <items count="13">
        <item x="0"/>
        <item x="2"/>
        <item x="5"/>
        <item x="7"/>
        <item x="4"/>
        <item x="11"/>
        <item x="3"/>
        <item x="10"/>
        <item x="1"/>
        <item x="8"/>
        <item x="9"/>
        <item x="6"/>
        <item t="default"/>
      </items>
    </pivotField>
    <pivotField showAll="0"/>
    <pivotField numFmtId="14" showAll="0"/>
    <pivotField showAll="0"/>
    <pivotField showAll="0"/>
    <pivotField axis="axisRow" showAll="0">
      <items count="4">
        <item x="1"/>
        <item x="2"/>
        <item x="0"/>
        <item t="default"/>
      </items>
    </pivotField>
    <pivotField showAll="0"/>
    <pivotField showAll="0"/>
    <pivotField showAll="0"/>
  </pivotFields>
  <rowFields count="1">
    <field x="9"/>
  </rowFields>
  <rowItems count="3">
    <i>
      <x/>
    </i>
    <i>
      <x v="1"/>
    </i>
    <i>
      <x v="2"/>
    </i>
  </rowItems>
  <colItems count="1">
    <i/>
  </colItems>
  <dataFields count="1">
    <dataField name="Sum of Monthly Revenue" fld="2" showDataAs="percentOfTotal" baseField="0" baseItem="0" numFmtId="10"/>
  </dataFields>
  <chartFormats count="4">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9" count="1" selected="0">
            <x v="1"/>
          </reference>
        </references>
      </pivotArea>
    </chartFormat>
    <chartFormat chart="3" format="6">
      <pivotArea type="data" outline="0" fieldPosition="0">
        <references count="2">
          <reference field="4294967294" count="1" selected="0">
            <x v="0"/>
          </reference>
          <reference field="9" count="1" selected="0">
            <x v="2"/>
          </reference>
        </references>
      </pivotArea>
    </chartFormat>
    <chartFormat chart="3" format="7">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in_Month" xr10:uid="{4E89512D-B3DF-4DBE-A070-C34B5E5C51B0}" sourceName="Join Month">
  <pivotTables>
    <pivotTable tabId="2" name="PivotTable2"/>
    <pivotTable tabId="2" name="PivotTable1"/>
    <pivotTable tabId="2" name="PivotTable10"/>
    <pivotTable tabId="2" name="PivotTable3"/>
    <pivotTable tabId="2" name="PivotTable4"/>
    <pivotTable tabId="2" name="PivotTable7"/>
    <pivotTable tabId="2" name="PivotTable8"/>
    <pivotTable tabId="2" name="PivotTable9"/>
  </pivotTables>
  <data>
    <tabular pivotCacheId="40507662">
      <items count="12">
        <i x="0" s="1"/>
        <i x="2" s="1"/>
        <i x="5" s="1"/>
        <i x="7" s="1"/>
        <i x="4" s="1"/>
        <i x="11" s="1"/>
        <i x="3" s="1"/>
        <i x="10" s="1"/>
        <i x="1" s="1"/>
        <i x="8" s="1"/>
        <i x="9"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in Month" xr10:uid="{6130CAEE-924F-41A2-9F6F-5D6D1333B686}" cache="Slicer_Join_Month" caption="Join Month" columnCount="12" showCaption="0"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54FAD-AC2E-43CE-9DD8-13E7D06A0EAB}">
  <sheetPr codeName="Sheet3"/>
  <dimension ref="A1:M2501"/>
  <sheetViews>
    <sheetView workbookViewId="0">
      <selection activeCell="P5" sqref="P5"/>
    </sheetView>
  </sheetViews>
  <sheetFormatPr defaultRowHeight="14.4" x14ac:dyDescent="0.3"/>
  <cols>
    <col min="2" max="2" width="15.33203125" bestFit="1" customWidth="1"/>
    <col min="3" max="3" width="15.33203125" style="2" bestFit="1" customWidth="1"/>
    <col min="4" max="4" width="10.33203125" bestFit="1" customWidth="1"/>
    <col min="5" max="6" width="10.33203125" customWidth="1"/>
    <col min="7" max="7" width="16.33203125" bestFit="1" customWidth="1"/>
    <col min="8" max="8" width="14" bestFit="1" customWidth="1"/>
    <col min="9" max="9" width="4" bestFit="1" customWidth="1"/>
    <col min="10" max="10" width="11.33203125" bestFit="1" customWidth="1"/>
    <col min="11" max="11" width="6.88671875" bestFit="1" customWidth="1"/>
    <col min="12" max="12" width="10.88671875" bestFit="1" customWidth="1"/>
    <col min="13" max="13" width="12" bestFit="1" customWidth="1"/>
  </cols>
  <sheetData>
    <row r="1" spans="1:13" x14ac:dyDescent="0.3">
      <c r="A1" s="8" t="s">
        <v>0</v>
      </c>
      <c r="B1" s="8" t="s">
        <v>1</v>
      </c>
      <c r="C1" s="9" t="s">
        <v>2</v>
      </c>
      <c r="D1" s="8" t="s">
        <v>3</v>
      </c>
      <c r="E1" s="8" t="s">
        <v>28</v>
      </c>
      <c r="F1" s="8" t="s">
        <v>29</v>
      </c>
      <c r="G1" s="8" t="s">
        <v>4</v>
      </c>
      <c r="H1" s="8" t="s">
        <v>5</v>
      </c>
      <c r="I1" s="8" t="s">
        <v>6</v>
      </c>
      <c r="J1" s="8" t="s">
        <v>30</v>
      </c>
      <c r="K1" s="8" t="s">
        <v>7</v>
      </c>
      <c r="L1" s="8" t="s">
        <v>8</v>
      </c>
      <c r="M1" s="8" t="s">
        <v>9</v>
      </c>
    </row>
    <row r="2" spans="1:13" x14ac:dyDescent="0.3">
      <c r="A2">
        <v>1</v>
      </c>
      <c r="B2" t="s">
        <v>10</v>
      </c>
      <c r="C2" s="2">
        <v>10</v>
      </c>
      <c r="D2" s="1">
        <v>44576</v>
      </c>
      <c r="E2" s="1" t="str">
        <f>TEXT(D2,"mmm")</f>
        <v>Jan</v>
      </c>
      <c r="F2" s="1" t="str">
        <f>TEXT(D2,"yyy")</f>
        <v>2022</v>
      </c>
      <c r="G2" s="1">
        <v>45087</v>
      </c>
      <c r="H2" t="s">
        <v>61</v>
      </c>
      <c r="I2">
        <v>28</v>
      </c>
      <c r="J2" t="str">
        <f>IF(I2&gt;=50,"Old",IF(I2&gt;=30,"Adult",IF(I2&gt;=20,"Youth",(IF(I2&gt;=13,"Teen","Kid")))))</f>
        <v>Youth</v>
      </c>
      <c r="K2" t="s">
        <v>11</v>
      </c>
      <c r="L2" t="s">
        <v>12</v>
      </c>
      <c r="M2" t="s">
        <v>13</v>
      </c>
    </row>
    <row r="3" spans="1:13" x14ac:dyDescent="0.3">
      <c r="A3">
        <v>2</v>
      </c>
      <c r="B3" t="s">
        <v>14</v>
      </c>
      <c r="C3" s="2">
        <v>15</v>
      </c>
      <c r="D3" s="1">
        <v>44444</v>
      </c>
      <c r="E3" s="1" t="str">
        <f t="shared" ref="E3:E66" si="0">TEXT(D3,"mmm")</f>
        <v>Sep</v>
      </c>
      <c r="F3" s="1" t="str">
        <f t="shared" ref="F3:F66" si="1">TEXT(D3,"yyy")</f>
        <v>2021</v>
      </c>
      <c r="G3" s="1">
        <v>45099</v>
      </c>
      <c r="H3" t="s">
        <v>15</v>
      </c>
      <c r="I3">
        <v>35</v>
      </c>
      <c r="J3" t="str">
        <f t="shared" ref="J3:J66" si="2">IF(I3&gt;=50,"Old",IF(I3&gt;=30,"Adult",IF(I3&gt;=20,"Youth",(IF(I3&gt;=13,"Teen","Kid")))))</f>
        <v>Adult</v>
      </c>
      <c r="K3" t="s">
        <v>16</v>
      </c>
      <c r="L3" t="s">
        <v>17</v>
      </c>
      <c r="M3" t="s">
        <v>13</v>
      </c>
    </row>
    <row r="4" spans="1:13" x14ac:dyDescent="0.3">
      <c r="A4">
        <v>3</v>
      </c>
      <c r="B4" t="s">
        <v>18</v>
      </c>
      <c r="C4" s="2">
        <v>12</v>
      </c>
      <c r="D4" s="1">
        <v>44985</v>
      </c>
      <c r="E4" s="1" t="str">
        <f t="shared" si="0"/>
        <v>Feb</v>
      </c>
      <c r="F4" s="1" t="str">
        <f t="shared" si="1"/>
        <v>2023</v>
      </c>
      <c r="G4" s="1">
        <v>45104</v>
      </c>
      <c r="H4" t="s">
        <v>60</v>
      </c>
      <c r="I4">
        <v>42</v>
      </c>
      <c r="J4" t="str">
        <f t="shared" si="2"/>
        <v>Adult</v>
      </c>
      <c r="K4" t="s">
        <v>11</v>
      </c>
      <c r="L4" t="s">
        <v>19</v>
      </c>
      <c r="M4" t="s">
        <v>13</v>
      </c>
    </row>
    <row r="5" spans="1:13" x14ac:dyDescent="0.3">
      <c r="A5">
        <v>4</v>
      </c>
      <c r="B5" t="s">
        <v>18</v>
      </c>
      <c r="C5" s="2">
        <v>12</v>
      </c>
      <c r="D5" s="1">
        <v>44752</v>
      </c>
      <c r="E5" s="1" t="str">
        <f t="shared" si="0"/>
        <v>Jul</v>
      </c>
      <c r="F5" s="1" t="str">
        <f t="shared" si="1"/>
        <v>2022</v>
      </c>
      <c r="G5" s="1">
        <v>45103</v>
      </c>
      <c r="H5" t="s">
        <v>20</v>
      </c>
      <c r="I5">
        <v>51</v>
      </c>
      <c r="J5" t="str">
        <f t="shared" si="2"/>
        <v>Old</v>
      </c>
      <c r="K5" t="s">
        <v>16</v>
      </c>
      <c r="L5" t="s">
        <v>21</v>
      </c>
      <c r="M5" t="s">
        <v>13</v>
      </c>
    </row>
    <row r="6" spans="1:13" x14ac:dyDescent="0.3">
      <c r="A6">
        <v>5</v>
      </c>
      <c r="B6" t="s">
        <v>10</v>
      </c>
      <c r="C6" s="2">
        <v>10</v>
      </c>
      <c r="D6" s="1">
        <v>45047</v>
      </c>
      <c r="E6" s="1" t="str">
        <f t="shared" si="0"/>
        <v>May</v>
      </c>
      <c r="F6" s="1" t="str">
        <f t="shared" si="1"/>
        <v>2023</v>
      </c>
      <c r="G6" s="1">
        <v>45105</v>
      </c>
      <c r="H6" t="s">
        <v>22</v>
      </c>
      <c r="I6">
        <v>33</v>
      </c>
      <c r="J6" t="str">
        <f t="shared" si="2"/>
        <v>Adult</v>
      </c>
      <c r="K6" t="s">
        <v>11</v>
      </c>
      <c r="L6" t="s">
        <v>12</v>
      </c>
      <c r="M6" t="s">
        <v>13</v>
      </c>
    </row>
    <row r="7" spans="1:13" x14ac:dyDescent="0.3">
      <c r="A7">
        <v>6</v>
      </c>
      <c r="B7" t="s">
        <v>14</v>
      </c>
      <c r="C7" s="2">
        <v>15</v>
      </c>
      <c r="D7" s="1">
        <v>44638</v>
      </c>
      <c r="E7" s="1" t="str">
        <f t="shared" si="0"/>
        <v>Mar</v>
      </c>
      <c r="F7" s="1" t="str">
        <f t="shared" si="1"/>
        <v>2022</v>
      </c>
      <c r="G7" s="1">
        <v>45104</v>
      </c>
      <c r="H7" t="s">
        <v>23</v>
      </c>
      <c r="I7">
        <v>29</v>
      </c>
      <c r="J7" t="str">
        <f t="shared" si="2"/>
        <v>Youth</v>
      </c>
      <c r="K7" t="s">
        <v>16</v>
      </c>
      <c r="L7" t="s">
        <v>19</v>
      </c>
      <c r="M7" t="s">
        <v>13</v>
      </c>
    </row>
    <row r="8" spans="1:13" x14ac:dyDescent="0.3">
      <c r="A8">
        <v>7</v>
      </c>
      <c r="B8" t="s">
        <v>18</v>
      </c>
      <c r="C8" s="2">
        <v>12</v>
      </c>
      <c r="D8" s="1">
        <v>44539</v>
      </c>
      <c r="E8" s="1" t="str">
        <f t="shared" si="0"/>
        <v>Dec</v>
      </c>
      <c r="F8" s="1" t="str">
        <f t="shared" si="1"/>
        <v>2021</v>
      </c>
      <c r="G8" s="1">
        <v>45102</v>
      </c>
      <c r="H8" t="s">
        <v>24</v>
      </c>
      <c r="I8">
        <v>46</v>
      </c>
      <c r="J8" t="str">
        <f t="shared" si="2"/>
        <v>Adult</v>
      </c>
      <c r="K8" t="s">
        <v>11</v>
      </c>
      <c r="L8" t="s">
        <v>17</v>
      </c>
      <c r="M8" t="s">
        <v>13</v>
      </c>
    </row>
    <row r="9" spans="1:13" x14ac:dyDescent="0.3">
      <c r="A9">
        <v>8</v>
      </c>
      <c r="B9" t="s">
        <v>10</v>
      </c>
      <c r="C9" s="2">
        <v>10</v>
      </c>
      <c r="D9" s="1">
        <v>45018</v>
      </c>
      <c r="E9" s="1" t="str">
        <f t="shared" si="0"/>
        <v>Apr</v>
      </c>
      <c r="F9" s="1" t="str">
        <f t="shared" si="1"/>
        <v>2023</v>
      </c>
      <c r="G9" s="1">
        <v>45101</v>
      </c>
      <c r="H9" t="s">
        <v>25</v>
      </c>
      <c r="I9">
        <v>39</v>
      </c>
      <c r="J9" t="str">
        <f t="shared" si="2"/>
        <v>Adult</v>
      </c>
      <c r="K9" t="s">
        <v>16</v>
      </c>
      <c r="L9" t="s">
        <v>21</v>
      </c>
      <c r="M9" t="s">
        <v>13</v>
      </c>
    </row>
    <row r="10" spans="1:13" x14ac:dyDescent="0.3">
      <c r="A10">
        <v>9</v>
      </c>
      <c r="B10" t="s">
        <v>18</v>
      </c>
      <c r="C10" s="2">
        <v>12</v>
      </c>
      <c r="D10" s="1">
        <v>44854</v>
      </c>
      <c r="E10" s="1" t="str">
        <f t="shared" si="0"/>
        <v>Oct</v>
      </c>
      <c r="F10" s="1" t="str">
        <f t="shared" si="1"/>
        <v>2022</v>
      </c>
      <c r="G10" s="1">
        <v>45100</v>
      </c>
      <c r="H10" t="s">
        <v>26</v>
      </c>
      <c r="I10">
        <v>37</v>
      </c>
      <c r="J10" t="str">
        <f t="shared" si="2"/>
        <v>Adult</v>
      </c>
      <c r="K10" t="s">
        <v>11</v>
      </c>
      <c r="L10" t="s">
        <v>12</v>
      </c>
      <c r="M10" t="s">
        <v>13</v>
      </c>
    </row>
    <row r="11" spans="1:13" x14ac:dyDescent="0.3">
      <c r="A11">
        <v>10</v>
      </c>
      <c r="B11" t="s">
        <v>14</v>
      </c>
      <c r="C11" s="2">
        <v>15</v>
      </c>
      <c r="D11" s="1">
        <v>44933</v>
      </c>
      <c r="E11" s="1" t="str">
        <f t="shared" si="0"/>
        <v>Jan</v>
      </c>
      <c r="F11" s="1" t="str">
        <f t="shared" si="1"/>
        <v>2023</v>
      </c>
      <c r="G11" s="1">
        <v>45099</v>
      </c>
      <c r="H11" t="s">
        <v>27</v>
      </c>
      <c r="I11">
        <v>44</v>
      </c>
      <c r="J11" t="str">
        <f t="shared" si="2"/>
        <v>Adult</v>
      </c>
      <c r="K11" t="s">
        <v>16</v>
      </c>
      <c r="L11" t="s">
        <v>19</v>
      </c>
      <c r="M11" t="s">
        <v>13</v>
      </c>
    </row>
    <row r="12" spans="1:13" x14ac:dyDescent="0.3">
      <c r="A12">
        <v>11</v>
      </c>
      <c r="B12" t="s">
        <v>10</v>
      </c>
      <c r="C12" s="2">
        <v>10</v>
      </c>
      <c r="D12" s="1">
        <v>44697</v>
      </c>
      <c r="E12" s="1" t="str">
        <f t="shared" si="0"/>
        <v>May</v>
      </c>
      <c r="F12" s="1" t="str">
        <f t="shared" si="1"/>
        <v>2022</v>
      </c>
      <c r="G12" s="1">
        <v>45099</v>
      </c>
      <c r="H12" t="s">
        <v>61</v>
      </c>
      <c r="I12">
        <v>31</v>
      </c>
      <c r="J12" t="str">
        <f t="shared" si="2"/>
        <v>Adult</v>
      </c>
      <c r="K12" t="s">
        <v>16</v>
      </c>
      <c r="L12" t="s">
        <v>12</v>
      </c>
      <c r="M12" t="s">
        <v>13</v>
      </c>
    </row>
    <row r="13" spans="1:13" x14ac:dyDescent="0.3">
      <c r="A13">
        <v>12</v>
      </c>
      <c r="B13" t="s">
        <v>14</v>
      </c>
      <c r="C13" s="2">
        <v>15</v>
      </c>
      <c r="D13" s="1">
        <v>45008</v>
      </c>
      <c r="E13" s="1" t="str">
        <f t="shared" si="0"/>
        <v>Mar</v>
      </c>
      <c r="F13" s="1" t="str">
        <f t="shared" si="1"/>
        <v>2023</v>
      </c>
      <c r="G13" s="1">
        <v>45105</v>
      </c>
      <c r="H13" t="s">
        <v>15</v>
      </c>
      <c r="I13">
        <v>45</v>
      </c>
      <c r="J13" t="str">
        <f t="shared" si="2"/>
        <v>Adult</v>
      </c>
      <c r="K13" t="s">
        <v>11</v>
      </c>
      <c r="L13" t="s">
        <v>17</v>
      </c>
      <c r="M13" t="s">
        <v>13</v>
      </c>
    </row>
    <row r="14" spans="1:13" x14ac:dyDescent="0.3">
      <c r="A14">
        <v>13</v>
      </c>
      <c r="B14" t="s">
        <v>18</v>
      </c>
      <c r="C14" s="2">
        <v>12</v>
      </c>
      <c r="D14" s="1">
        <v>44530</v>
      </c>
      <c r="E14" s="1" t="str">
        <f t="shared" si="0"/>
        <v>Nov</v>
      </c>
      <c r="F14" s="1" t="str">
        <f t="shared" si="1"/>
        <v>2021</v>
      </c>
      <c r="G14" s="1">
        <v>45104</v>
      </c>
      <c r="H14" t="s">
        <v>60</v>
      </c>
      <c r="I14">
        <v>48</v>
      </c>
      <c r="J14" t="str">
        <f t="shared" si="2"/>
        <v>Adult</v>
      </c>
      <c r="K14" t="s">
        <v>16</v>
      </c>
      <c r="L14" t="s">
        <v>21</v>
      </c>
      <c r="M14" t="s">
        <v>13</v>
      </c>
    </row>
    <row r="15" spans="1:13" x14ac:dyDescent="0.3">
      <c r="A15">
        <v>14</v>
      </c>
      <c r="B15" t="s">
        <v>10</v>
      </c>
      <c r="C15" s="2">
        <v>10</v>
      </c>
      <c r="D15" s="1">
        <v>44774</v>
      </c>
      <c r="E15" s="1" t="str">
        <f t="shared" si="0"/>
        <v>Aug</v>
      </c>
      <c r="F15" s="1" t="str">
        <f t="shared" si="1"/>
        <v>2022</v>
      </c>
      <c r="G15" s="1">
        <v>45103</v>
      </c>
      <c r="H15" t="s">
        <v>20</v>
      </c>
      <c r="I15">
        <v>27</v>
      </c>
      <c r="J15" t="str">
        <f t="shared" si="2"/>
        <v>Youth</v>
      </c>
      <c r="K15" t="s">
        <v>11</v>
      </c>
      <c r="L15" t="s">
        <v>12</v>
      </c>
      <c r="M15" t="s">
        <v>13</v>
      </c>
    </row>
    <row r="16" spans="1:13" x14ac:dyDescent="0.3">
      <c r="A16">
        <v>15</v>
      </c>
      <c r="B16" t="s">
        <v>18</v>
      </c>
      <c r="C16" s="2">
        <v>12</v>
      </c>
      <c r="D16" s="1">
        <v>45055</v>
      </c>
      <c r="E16" s="1" t="str">
        <f t="shared" si="0"/>
        <v>May</v>
      </c>
      <c r="F16" s="1" t="str">
        <f t="shared" si="1"/>
        <v>2023</v>
      </c>
      <c r="G16" s="1">
        <v>45105</v>
      </c>
      <c r="H16" t="s">
        <v>22</v>
      </c>
      <c r="I16">
        <v>38</v>
      </c>
      <c r="J16" t="str">
        <f t="shared" si="2"/>
        <v>Adult</v>
      </c>
      <c r="K16" t="s">
        <v>16</v>
      </c>
      <c r="L16" t="s">
        <v>19</v>
      </c>
      <c r="M16" t="s">
        <v>13</v>
      </c>
    </row>
    <row r="17" spans="1:13" x14ac:dyDescent="0.3">
      <c r="A17">
        <v>16</v>
      </c>
      <c r="B17" t="s">
        <v>14</v>
      </c>
      <c r="C17" s="2">
        <v>15</v>
      </c>
      <c r="D17" s="1">
        <v>44658</v>
      </c>
      <c r="E17" s="1" t="str">
        <f t="shared" si="0"/>
        <v>Apr</v>
      </c>
      <c r="F17" s="1" t="str">
        <f t="shared" si="1"/>
        <v>2022</v>
      </c>
      <c r="G17" s="1">
        <v>45104</v>
      </c>
      <c r="H17" t="s">
        <v>23</v>
      </c>
      <c r="I17">
        <v>36</v>
      </c>
      <c r="J17" t="str">
        <f t="shared" si="2"/>
        <v>Adult</v>
      </c>
      <c r="K17" t="s">
        <v>11</v>
      </c>
      <c r="L17" t="s">
        <v>17</v>
      </c>
      <c r="M17" t="s">
        <v>13</v>
      </c>
    </row>
    <row r="18" spans="1:13" x14ac:dyDescent="0.3">
      <c r="A18">
        <v>17</v>
      </c>
      <c r="B18" t="s">
        <v>10</v>
      </c>
      <c r="C18" s="2">
        <v>10</v>
      </c>
      <c r="D18" s="1">
        <v>44585</v>
      </c>
      <c r="E18" s="1" t="str">
        <f t="shared" si="0"/>
        <v>Jan</v>
      </c>
      <c r="F18" s="1" t="str">
        <f t="shared" si="1"/>
        <v>2022</v>
      </c>
      <c r="G18" s="1">
        <v>45102</v>
      </c>
      <c r="H18" t="s">
        <v>24</v>
      </c>
      <c r="I18">
        <v>30</v>
      </c>
      <c r="J18" t="str">
        <f t="shared" si="2"/>
        <v>Adult</v>
      </c>
      <c r="K18" t="s">
        <v>16</v>
      </c>
      <c r="L18" t="s">
        <v>21</v>
      </c>
      <c r="M18" t="s">
        <v>13</v>
      </c>
    </row>
    <row r="19" spans="1:13" x14ac:dyDescent="0.3">
      <c r="A19">
        <v>18</v>
      </c>
      <c r="B19" t="s">
        <v>18</v>
      </c>
      <c r="C19" s="2">
        <v>12</v>
      </c>
      <c r="D19" s="1">
        <v>44487</v>
      </c>
      <c r="E19" s="1" t="str">
        <f t="shared" si="0"/>
        <v>Oct</v>
      </c>
      <c r="F19" s="1" t="str">
        <f t="shared" si="1"/>
        <v>2021</v>
      </c>
      <c r="G19" s="1">
        <v>45101</v>
      </c>
      <c r="H19" t="s">
        <v>25</v>
      </c>
      <c r="I19">
        <v>43</v>
      </c>
      <c r="J19" t="str">
        <f t="shared" si="2"/>
        <v>Adult</v>
      </c>
      <c r="K19" t="s">
        <v>11</v>
      </c>
      <c r="L19" t="s">
        <v>12</v>
      </c>
      <c r="M19" t="s">
        <v>13</v>
      </c>
    </row>
    <row r="20" spans="1:13" x14ac:dyDescent="0.3">
      <c r="A20">
        <v>19</v>
      </c>
      <c r="B20" t="s">
        <v>14</v>
      </c>
      <c r="C20" s="2">
        <v>15</v>
      </c>
      <c r="D20" s="1">
        <v>44972</v>
      </c>
      <c r="E20" s="1" t="str">
        <f t="shared" si="0"/>
        <v>Feb</v>
      </c>
      <c r="F20" s="1" t="str">
        <f t="shared" si="1"/>
        <v>2023</v>
      </c>
      <c r="G20" s="1">
        <v>45100</v>
      </c>
      <c r="H20" t="s">
        <v>26</v>
      </c>
      <c r="I20">
        <v>32</v>
      </c>
      <c r="J20" t="str">
        <f t="shared" si="2"/>
        <v>Adult</v>
      </c>
      <c r="K20" t="s">
        <v>16</v>
      </c>
      <c r="L20" t="s">
        <v>19</v>
      </c>
      <c r="M20" t="s">
        <v>13</v>
      </c>
    </row>
    <row r="21" spans="1:13" x14ac:dyDescent="0.3">
      <c r="A21">
        <v>20</v>
      </c>
      <c r="B21" t="s">
        <v>10</v>
      </c>
      <c r="C21" s="2">
        <v>10</v>
      </c>
      <c r="D21" s="1">
        <v>45073</v>
      </c>
      <c r="E21" s="1" t="str">
        <f t="shared" si="0"/>
        <v>May</v>
      </c>
      <c r="F21" s="1" t="str">
        <f t="shared" si="1"/>
        <v>2023</v>
      </c>
      <c r="G21" s="1">
        <v>45099</v>
      </c>
      <c r="H21" t="s">
        <v>27</v>
      </c>
      <c r="I21">
        <v>41</v>
      </c>
      <c r="J21" t="str">
        <f t="shared" si="2"/>
        <v>Adult</v>
      </c>
      <c r="K21" t="s">
        <v>11</v>
      </c>
      <c r="L21" t="s">
        <v>17</v>
      </c>
      <c r="M21" t="s">
        <v>13</v>
      </c>
    </row>
    <row r="22" spans="1:13" x14ac:dyDescent="0.3">
      <c r="A22">
        <v>21</v>
      </c>
      <c r="B22" t="s">
        <v>14</v>
      </c>
      <c r="C22" s="2">
        <v>15</v>
      </c>
      <c r="D22" s="1">
        <v>45087</v>
      </c>
      <c r="E22" s="1" t="str">
        <f t="shared" si="0"/>
        <v>Jun</v>
      </c>
      <c r="F22" s="1" t="str">
        <f t="shared" si="1"/>
        <v>2023</v>
      </c>
      <c r="G22" s="1">
        <v>45099</v>
      </c>
      <c r="H22" t="s">
        <v>61</v>
      </c>
      <c r="I22">
        <v>26</v>
      </c>
      <c r="J22" t="str">
        <f t="shared" si="2"/>
        <v>Youth</v>
      </c>
      <c r="K22" t="s">
        <v>16</v>
      </c>
      <c r="L22" t="s">
        <v>21</v>
      </c>
      <c r="M22" t="s">
        <v>13</v>
      </c>
    </row>
    <row r="23" spans="1:13" x14ac:dyDescent="0.3">
      <c r="A23">
        <v>22</v>
      </c>
      <c r="B23" t="s">
        <v>10</v>
      </c>
      <c r="C23" s="2">
        <v>10</v>
      </c>
      <c r="D23" s="1">
        <v>44764</v>
      </c>
      <c r="E23" s="1" t="str">
        <f t="shared" si="0"/>
        <v>Jul</v>
      </c>
      <c r="F23" s="1" t="str">
        <f t="shared" si="1"/>
        <v>2022</v>
      </c>
      <c r="G23" s="1">
        <v>45105</v>
      </c>
      <c r="H23" t="s">
        <v>15</v>
      </c>
      <c r="I23">
        <v>34</v>
      </c>
      <c r="J23" t="str">
        <f t="shared" si="2"/>
        <v>Adult</v>
      </c>
      <c r="K23" t="s">
        <v>11</v>
      </c>
      <c r="L23" t="s">
        <v>12</v>
      </c>
      <c r="M23" t="s">
        <v>13</v>
      </c>
    </row>
    <row r="24" spans="1:13" x14ac:dyDescent="0.3">
      <c r="A24">
        <v>23</v>
      </c>
      <c r="B24" t="s">
        <v>18</v>
      </c>
      <c r="C24" s="2">
        <v>12</v>
      </c>
      <c r="D24" s="1">
        <v>44535</v>
      </c>
      <c r="E24" s="1" t="str">
        <f t="shared" si="0"/>
        <v>Dec</v>
      </c>
      <c r="F24" s="1" t="str">
        <f t="shared" si="1"/>
        <v>2021</v>
      </c>
      <c r="G24" s="1">
        <v>45104</v>
      </c>
      <c r="H24" t="s">
        <v>60</v>
      </c>
      <c r="I24">
        <v>49</v>
      </c>
      <c r="J24" t="str">
        <f t="shared" si="2"/>
        <v>Adult</v>
      </c>
      <c r="K24" t="s">
        <v>16</v>
      </c>
      <c r="L24" t="s">
        <v>19</v>
      </c>
      <c r="M24" t="s">
        <v>13</v>
      </c>
    </row>
    <row r="25" spans="1:13" x14ac:dyDescent="0.3">
      <c r="A25">
        <v>24</v>
      </c>
      <c r="B25" t="s">
        <v>18</v>
      </c>
      <c r="C25" s="2">
        <v>12</v>
      </c>
      <c r="D25" s="1">
        <v>44654</v>
      </c>
      <c r="E25" s="1" t="str">
        <f t="shared" si="0"/>
        <v>Apr</v>
      </c>
      <c r="F25" s="1" t="str">
        <f t="shared" si="1"/>
        <v>2022</v>
      </c>
      <c r="G25" s="1">
        <v>45103</v>
      </c>
      <c r="H25" t="s">
        <v>20</v>
      </c>
      <c r="I25">
        <v>31</v>
      </c>
      <c r="J25" t="str">
        <f t="shared" si="2"/>
        <v>Adult</v>
      </c>
      <c r="K25" t="s">
        <v>11</v>
      </c>
      <c r="L25" t="s">
        <v>17</v>
      </c>
      <c r="M25" t="s">
        <v>13</v>
      </c>
    </row>
    <row r="26" spans="1:13" x14ac:dyDescent="0.3">
      <c r="A26">
        <v>25</v>
      </c>
      <c r="B26" t="s">
        <v>10</v>
      </c>
      <c r="C26" s="2">
        <v>10</v>
      </c>
      <c r="D26" s="1">
        <v>44999</v>
      </c>
      <c r="E26" s="1" t="str">
        <f t="shared" si="0"/>
        <v>Mar</v>
      </c>
      <c r="F26" s="1" t="str">
        <f t="shared" si="1"/>
        <v>2023</v>
      </c>
      <c r="G26" s="1">
        <v>45105</v>
      </c>
      <c r="H26" t="s">
        <v>22</v>
      </c>
      <c r="I26">
        <v>40</v>
      </c>
      <c r="J26" t="str">
        <f t="shared" si="2"/>
        <v>Adult</v>
      </c>
      <c r="K26" t="s">
        <v>16</v>
      </c>
      <c r="L26" t="s">
        <v>21</v>
      </c>
      <c r="M26" t="s">
        <v>13</v>
      </c>
    </row>
    <row r="27" spans="1:13" x14ac:dyDescent="0.3">
      <c r="A27">
        <v>26</v>
      </c>
      <c r="B27" t="s">
        <v>14</v>
      </c>
      <c r="C27" s="2">
        <v>15</v>
      </c>
      <c r="D27" s="1">
        <v>44573</v>
      </c>
      <c r="E27" s="1" t="str">
        <f t="shared" si="0"/>
        <v>Jan</v>
      </c>
      <c r="F27" s="1" t="str">
        <f t="shared" si="1"/>
        <v>2022</v>
      </c>
      <c r="G27" s="1">
        <v>45104</v>
      </c>
      <c r="H27" t="s">
        <v>23</v>
      </c>
      <c r="I27">
        <v>29</v>
      </c>
      <c r="J27" t="str">
        <f t="shared" si="2"/>
        <v>Youth</v>
      </c>
      <c r="K27" t="s">
        <v>11</v>
      </c>
      <c r="L27" t="s">
        <v>12</v>
      </c>
      <c r="M27" t="s">
        <v>13</v>
      </c>
    </row>
    <row r="28" spans="1:13" x14ac:dyDescent="0.3">
      <c r="A28">
        <v>27</v>
      </c>
      <c r="B28" t="s">
        <v>10</v>
      </c>
      <c r="C28" s="2">
        <v>10</v>
      </c>
      <c r="D28" s="1">
        <v>44802</v>
      </c>
      <c r="E28" s="1" t="str">
        <f t="shared" si="0"/>
        <v>Aug</v>
      </c>
      <c r="F28" s="1" t="str">
        <f t="shared" si="1"/>
        <v>2022</v>
      </c>
      <c r="G28" s="1">
        <v>45102</v>
      </c>
      <c r="H28" t="s">
        <v>24</v>
      </c>
      <c r="I28">
        <v>47</v>
      </c>
      <c r="J28" t="str">
        <f t="shared" si="2"/>
        <v>Adult</v>
      </c>
      <c r="K28" t="s">
        <v>16</v>
      </c>
      <c r="L28" t="s">
        <v>19</v>
      </c>
      <c r="M28" t="s">
        <v>13</v>
      </c>
    </row>
    <row r="29" spans="1:13" x14ac:dyDescent="0.3">
      <c r="A29">
        <v>28</v>
      </c>
      <c r="B29" t="s">
        <v>18</v>
      </c>
      <c r="C29" s="2">
        <v>12</v>
      </c>
      <c r="D29" s="1">
        <v>44466</v>
      </c>
      <c r="E29" s="1" t="str">
        <f t="shared" si="0"/>
        <v>Sep</v>
      </c>
      <c r="F29" s="1" t="str">
        <f t="shared" si="1"/>
        <v>2021</v>
      </c>
      <c r="G29" s="1">
        <v>45101</v>
      </c>
      <c r="H29" t="s">
        <v>25</v>
      </c>
      <c r="I29">
        <v>33</v>
      </c>
      <c r="J29" t="str">
        <f t="shared" si="2"/>
        <v>Adult</v>
      </c>
      <c r="K29" t="s">
        <v>11</v>
      </c>
      <c r="L29" t="s">
        <v>17</v>
      </c>
      <c r="M29" t="s">
        <v>13</v>
      </c>
    </row>
    <row r="30" spans="1:13" x14ac:dyDescent="0.3">
      <c r="A30">
        <v>29</v>
      </c>
      <c r="B30" t="s">
        <v>14</v>
      </c>
      <c r="C30" s="2">
        <v>15</v>
      </c>
      <c r="D30" s="1">
        <v>44914</v>
      </c>
      <c r="E30" s="1" t="str">
        <f t="shared" si="0"/>
        <v>Dec</v>
      </c>
      <c r="F30" s="1" t="str">
        <f t="shared" si="1"/>
        <v>2022</v>
      </c>
      <c r="G30" s="1">
        <v>45100</v>
      </c>
      <c r="H30" t="s">
        <v>26</v>
      </c>
      <c r="I30">
        <v>36</v>
      </c>
      <c r="J30" t="str">
        <f t="shared" si="2"/>
        <v>Adult</v>
      </c>
      <c r="K30" t="s">
        <v>16</v>
      </c>
      <c r="L30" t="s">
        <v>21</v>
      </c>
      <c r="M30" t="s">
        <v>13</v>
      </c>
    </row>
    <row r="31" spans="1:13" x14ac:dyDescent="0.3">
      <c r="A31">
        <v>30</v>
      </c>
      <c r="B31" t="s">
        <v>10</v>
      </c>
      <c r="C31" s="2">
        <v>10</v>
      </c>
      <c r="D31" s="1">
        <v>45063</v>
      </c>
      <c r="E31" s="1" t="str">
        <f t="shared" si="0"/>
        <v>May</v>
      </c>
      <c r="F31" s="1" t="str">
        <f t="shared" si="1"/>
        <v>2023</v>
      </c>
      <c r="G31" s="1">
        <v>45099</v>
      </c>
      <c r="H31" t="s">
        <v>27</v>
      </c>
      <c r="I31">
        <v>42</v>
      </c>
      <c r="J31" t="str">
        <f t="shared" si="2"/>
        <v>Adult</v>
      </c>
      <c r="K31" t="s">
        <v>11</v>
      </c>
      <c r="L31" t="s">
        <v>12</v>
      </c>
      <c r="M31" t="s">
        <v>13</v>
      </c>
    </row>
    <row r="32" spans="1:13" x14ac:dyDescent="0.3">
      <c r="A32">
        <v>31</v>
      </c>
      <c r="B32" t="s">
        <v>14</v>
      </c>
      <c r="C32" s="2">
        <v>15</v>
      </c>
      <c r="D32" s="1">
        <v>44960</v>
      </c>
      <c r="E32" s="1" t="str">
        <f t="shared" si="0"/>
        <v>Feb</v>
      </c>
      <c r="F32" s="1" t="str">
        <f t="shared" si="1"/>
        <v>2023</v>
      </c>
      <c r="G32" s="1">
        <v>45099</v>
      </c>
      <c r="H32" t="s">
        <v>61</v>
      </c>
      <c r="I32">
        <v>28</v>
      </c>
      <c r="J32" t="str">
        <f t="shared" si="2"/>
        <v>Youth</v>
      </c>
      <c r="K32" t="s">
        <v>16</v>
      </c>
      <c r="L32" t="s">
        <v>19</v>
      </c>
      <c r="M32" t="s">
        <v>13</v>
      </c>
    </row>
    <row r="33" spans="1:13" x14ac:dyDescent="0.3">
      <c r="A33">
        <v>32</v>
      </c>
      <c r="B33" t="s">
        <v>10</v>
      </c>
      <c r="C33" s="2">
        <v>10</v>
      </c>
      <c r="D33" s="1">
        <v>44749</v>
      </c>
      <c r="E33" s="1" t="str">
        <f t="shared" si="0"/>
        <v>Jul</v>
      </c>
      <c r="F33" s="1" t="str">
        <f t="shared" si="1"/>
        <v>2022</v>
      </c>
      <c r="G33" s="1">
        <v>45105</v>
      </c>
      <c r="H33" t="s">
        <v>15</v>
      </c>
      <c r="I33">
        <v>37</v>
      </c>
      <c r="J33" t="str">
        <f t="shared" si="2"/>
        <v>Adult</v>
      </c>
      <c r="K33" t="s">
        <v>11</v>
      </c>
      <c r="L33" t="s">
        <v>17</v>
      </c>
      <c r="M33" t="s">
        <v>13</v>
      </c>
    </row>
    <row r="34" spans="1:13" x14ac:dyDescent="0.3">
      <c r="A34">
        <v>33</v>
      </c>
      <c r="B34" t="s">
        <v>18</v>
      </c>
      <c r="C34" s="2">
        <v>12</v>
      </c>
      <c r="D34" s="1">
        <v>44582</v>
      </c>
      <c r="E34" s="1" t="str">
        <f t="shared" si="0"/>
        <v>Jan</v>
      </c>
      <c r="F34" s="1" t="str">
        <f t="shared" si="1"/>
        <v>2022</v>
      </c>
      <c r="G34" s="1">
        <v>45104</v>
      </c>
      <c r="H34" t="s">
        <v>60</v>
      </c>
      <c r="I34">
        <v>41</v>
      </c>
      <c r="J34" t="str">
        <f t="shared" si="2"/>
        <v>Adult</v>
      </c>
      <c r="K34" t="s">
        <v>16</v>
      </c>
      <c r="L34" t="s">
        <v>21</v>
      </c>
      <c r="M34" t="s">
        <v>13</v>
      </c>
    </row>
    <row r="35" spans="1:13" x14ac:dyDescent="0.3">
      <c r="A35">
        <v>34</v>
      </c>
      <c r="B35" t="s">
        <v>18</v>
      </c>
      <c r="C35" s="2">
        <v>12</v>
      </c>
      <c r="D35" s="1">
        <v>44706</v>
      </c>
      <c r="E35" s="1" t="str">
        <f t="shared" si="0"/>
        <v>May</v>
      </c>
      <c r="F35" s="1" t="str">
        <f t="shared" si="1"/>
        <v>2022</v>
      </c>
      <c r="G35" s="1">
        <v>45103</v>
      </c>
      <c r="H35" t="s">
        <v>20</v>
      </c>
      <c r="I35">
        <v>29</v>
      </c>
      <c r="J35" t="str">
        <f t="shared" si="2"/>
        <v>Youth</v>
      </c>
      <c r="K35" t="s">
        <v>11</v>
      </c>
      <c r="L35" t="s">
        <v>12</v>
      </c>
      <c r="M35" t="s">
        <v>13</v>
      </c>
    </row>
    <row r="36" spans="1:13" x14ac:dyDescent="0.3">
      <c r="A36">
        <v>35</v>
      </c>
      <c r="B36" t="s">
        <v>10</v>
      </c>
      <c r="C36" s="2">
        <v>10</v>
      </c>
      <c r="D36" s="1">
        <v>45027</v>
      </c>
      <c r="E36" s="1" t="str">
        <f t="shared" si="0"/>
        <v>Apr</v>
      </c>
      <c r="F36" s="1" t="str">
        <f t="shared" si="1"/>
        <v>2023</v>
      </c>
      <c r="G36" s="1">
        <v>45105</v>
      </c>
      <c r="H36" t="s">
        <v>22</v>
      </c>
      <c r="I36">
        <v>39</v>
      </c>
      <c r="J36" t="str">
        <f t="shared" si="2"/>
        <v>Adult</v>
      </c>
      <c r="K36" t="s">
        <v>16</v>
      </c>
      <c r="L36" t="s">
        <v>19</v>
      </c>
      <c r="M36" t="s">
        <v>13</v>
      </c>
    </row>
    <row r="37" spans="1:13" x14ac:dyDescent="0.3">
      <c r="A37">
        <v>36</v>
      </c>
      <c r="B37" t="s">
        <v>14</v>
      </c>
      <c r="C37" s="2">
        <v>15</v>
      </c>
      <c r="D37" s="1">
        <v>44621</v>
      </c>
      <c r="E37" s="1" t="str">
        <f t="shared" si="0"/>
        <v>Mar</v>
      </c>
      <c r="F37" s="1" t="str">
        <f t="shared" si="1"/>
        <v>2022</v>
      </c>
      <c r="G37" s="1">
        <v>45104</v>
      </c>
      <c r="H37" t="s">
        <v>23</v>
      </c>
      <c r="I37">
        <v>35</v>
      </c>
      <c r="J37" t="str">
        <f t="shared" si="2"/>
        <v>Adult</v>
      </c>
      <c r="K37" t="s">
        <v>11</v>
      </c>
      <c r="L37" t="s">
        <v>17</v>
      </c>
      <c r="M37" t="s">
        <v>13</v>
      </c>
    </row>
    <row r="38" spans="1:13" x14ac:dyDescent="0.3">
      <c r="A38">
        <v>37</v>
      </c>
      <c r="B38" t="s">
        <v>10</v>
      </c>
      <c r="C38" s="2">
        <v>10</v>
      </c>
      <c r="D38" s="1">
        <v>44818</v>
      </c>
      <c r="E38" s="1" t="str">
        <f t="shared" si="0"/>
        <v>Sep</v>
      </c>
      <c r="F38" s="1" t="str">
        <f t="shared" si="1"/>
        <v>2022</v>
      </c>
      <c r="G38" s="1">
        <v>45102</v>
      </c>
      <c r="H38" t="s">
        <v>24</v>
      </c>
      <c r="I38">
        <v>45</v>
      </c>
      <c r="J38" t="str">
        <f t="shared" si="2"/>
        <v>Adult</v>
      </c>
      <c r="K38" t="s">
        <v>16</v>
      </c>
      <c r="L38" t="s">
        <v>21</v>
      </c>
      <c r="M38" t="s">
        <v>13</v>
      </c>
    </row>
    <row r="39" spans="1:13" x14ac:dyDescent="0.3">
      <c r="A39">
        <v>38</v>
      </c>
      <c r="B39" t="s">
        <v>18</v>
      </c>
      <c r="C39" s="2">
        <v>12</v>
      </c>
      <c r="D39" s="1">
        <v>44505</v>
      </c>
      <c r="E39" s="1" t="str">
        <f t="shared" si="0"/>
        <v>Nov</v>
      </c>
      <c r="F39" s="1" t="str">
        <f t="shared" si="1"/>
        <v>2021</v>
      </c>
      <c r="G39" s="1">
        <v>45101</v>
      </c>
      <c r="H39" t="s">
        <v>25</v>
      </c>
      <c r="I39">
        <v>32</v>
      </c>
      <c r="J39" t="str">
        <f t="shared" si="2"/>
        <v>Adult</v>
      </c>
      <c r="K39" t="s">
        <v>11</v>
      </c>
      <c r="L39" t="s">
        <v>12</v>
      </c>
      <c r="M39" t="s">
        <v>13</v>
      </c>
    </row>
    <row r="40" spans="1:13" x14ac:dyDescent="0.3">
      <c r="A40">
        <v>39</v>
      </c>
      <c r="B40" t="s">
        <v>14</v>
      </c>
      <c r="C40" s="2">
        <v>15</v>
      </c>
      <c r="D40" s="1">
        <v>44923</v>
      </c>
      <c r="E40" s="1" t="str">
        <f t="shared" si="0"/>
        <v>Dec</v>
      </c>
      <c r="F40" s="1" t="str">
        <f t="shared" si="1"/>
        <v>2022</v>
      </c>
      <c r="G40" s="1">
        <v>45100</v>
      </c>
      <c r="H40" t="s">
        <v>26</v>
      </c>
      <c r="I40">
        <v>27</v>
      </c>
      <c r="J40" t="str">
        <f t="shared" si="2"/>
        <v>Youth</v>
      </c>
      <c r="K40" t="s">
        <v>16</v>
      </c>
      <c r="L40" t="s">
        <v>19</v>
      </c>
      <c r="M40" t="s">
        <v>13</v>
      </c>
    </row>
    <row r="41" spans="1:13" x14ac:dyDescent="0.3">
      <c r="A41">
        <v>40</v>
      </c>
      <c r="B41" t="s">
        <v>10</v>
      </c>
      <c r="C41" s="2">
        <v>10</v>
      </c>
      <c r="D41" s="1">
        <v>44992</v>
      </c>
      <c r="E41" s="1" t="str">
        <f t="shared" si="0"/>
        <v>Mar</v>
      </c>
      <c r="F41" s="1" t="str">
        <f t="shared" si="1"/>
        <v>2023</v>
      </c>
      <c r="G41" s="1">
        <v>45099</v>
      </c>
      <c r="H41" t="s">
        <v>27</v>
      </c>
      <c r="I41">
        <v>48</v>
      </c>
      <c r="J41" t="str">
        <f t="shared" si="2"/>
        <v>Adult</v>
      </c>
      <c r="K41" t="s">
        <v>11</v>
      </c>
      <c r="L41" t="s">
        <v>17</v>
      </c>
      <c r="M41" t="s">
        <v>13</v>
      </c>
    </row>
    <row r="42" spans="1:13" x14ac:dyDescent="0.3">
      <c r="A42">
        <v>41</v>
      </c>
      <c r="B42" t="s">
        <v>14</v>
      </c>
      <c r="C42" s="2">
        <v>15</v>
      </c>
      <c r="D42" s="1">
        <v>44946</v>
      </c>
      <c r="E42" s="1" t="str">
        <f t="shared" si="0"/>
        <v>Jan</v>
      </c>
      <c r="F42" s="1" t="str">
        <f t="shared" si="1"/>
        <v>2023</v>
      </c>
      <c r="G42" s="1">
        <v>45099</v>
      </c>
      <c r="H42" t="s">
        <v>61</v>
      </c>
      <c r="I42">
        <v>31</v>
      </c>
      <c r="J42" t="str">
        <f t="shared" si="2"/>
        <v>Adult</v>
      </c>
      <c r="K42" t="s">
        <v>16</v>
      </c>
      <c r="L42" t="s">
        <v>21</v>
      </c>
      <c r="M42" t="s">
        <v>13</v>
      </c>
    </row>
    <row r="43" spans="1:13" x14ac:dyDescent="0.3">
      <c r="A43">
        <v>42</v>
      </c>
      <c r="B43" t="s">
        <v>10</v>
      </c>
      <c r="C43" s="2">
        <v>10</v>
      </c>
      <c r="D43" s="1">
        <v>44727</v>
      </c>
      <c r="E43" s="1" t="str">
        <f t="shared" si="0"/>
        <v>Jun</v>
      </c>
      <c r="F43" s="1" t="str">
        <f t="shared" si="1"/>
        <v>2022</v>
      </c>
      <c r="G43" s="1">
        <v>45105</v>
      </c>
      <c r="H43" t="s">
        <v>15</v>
      </c>
      <c r="I43">
        <v>40</v>
      </c>
      <c r="J43" t="str">
        <f t="shared" si="2"/>
        <v>Adult</v>
      </c>
      <c r="K43" t="s">
        <v>11</v>
      </c>
      <c r="L43" t="s">
        <v>12</v>
      </c>
      <c r="M43" t="s">
        <v>13</v>
      </c>
    </row>
    <row r="44" spans="1:13" x14ac:dyDescent="0.3">
      <c r="A44">
        <v>43</v>
      </c>
      <c r="B44" t="s">
        <v>18</v>
      </c>
      <c r="C44" s="2">
        <v>12</v>
      </c>
      <c r="D44" s="1">
        <v>44599</v>
      </c>
      <c r="E44" s="1" t="str">
        <f t="shared" si="0"/>
        <v>Feb</v>
      </c>
      <c r="F44" s="1" t="str">
        <f t="shared" si="1"/>
        <v>2022</v>
      </c>
      <c r="G44" s="1">
        <v>45104</v>
      </c>
      <c r="H44" t="s">
        <v>60</v>
      </c>
      <c r="I44">
        <v>36</v>
      </c>
      <c r="J44" t="str">
        <f t="shared" si="2"/>
        <v>Adult</v>
      </c>
      <c r="K44" t="s">
        <v>16</v>
      </c>
      <c r="L44" t="s">
        <v>19</v>
      </c>
      <c r="M44" t="s">
        <v>13</v>
      </c>
    </row>
    <row r="45" spans="1:13" x14ac:dyDescent="0.3">
      <c r="A45">
        <v>44</v>
      </c>
      <c r="B45" t="s">
        <v>18</v>
      </c>
      <c r="C45" s="2">
        <v>12</v>
      </c>
      <c r="D45" s="1">
        <v>44677</v>
      </c>
      <c r="E45" s="1" t="str">
        <f t="shared" si="0"/>
        <v>Apr</v>
      </c>
      <c r="F45" s="1" t="str">
        <f t="shared" si="1"/>
        <v>2022</v>
      </c>
      <c r="G45" s="1">
        <v>45103</v>
      </c>
      <c r="H45" t="s">
        <v>20</v>
      </c>
      <c r="I45">
        <v>29</v>
      </c>
      <c r="J45" t="str">
        <f t="shared" si="2"/>
        <v>Youth</v>
      </c>
      <c r="K45" t="s">
        <v>11</v>
      </c>
      <c r="L45" t="s">
        <v>17</v>
      </c>
      <c r="M45" t="s">
        <v>13</v>
      </c>
    </row>
    <row r="46" spans="1:13" x14ac:dyDescent="0.3">
      <c r="A46">
        <v>45</v>
      </c>
      <c r="B46" t="s">
        <v>10</v>
      </c>
      <c r="C46" s="2">
        <v>10</v>
      </c>
      <c r="D46" s="1">
        <v>44954</v>
      </c>
      <c r="E46" s="1" t="str">
        <f t="shared" si="0"/>
        <v>Jan</v>
      </c>
      <c r="F46" s="1" t="str">
        <f t="shared" si="1"/>
        <v>2023</v>
      </c>
      <c r="G46" s="1">
        <v>45105</v>
      </c>
      <c r="H46" t="s">
        <v>22</v>
      </c>
      <c r="I46">
        <v>43</v>
      </c>
      <c r="J46" t="str">
        <f t="shared" si="2"/>
        <v>Adult</v>
      </c>
      <c r="K46" t="s">
        <v>16</v>
      </c>
      <c r="L46" t="s">
        <v>21</v>
      </c>
      <c r="M46" t="s">
        <v>13</v>
      </c>
    </row>
    <row r="47" spans="1:13" x14ac:dyDescent="0.3">
      <c r="A47">
        <v>46</v>
      </c>
      <c r="B47" t="s">
        <v>14</v>
      </c>
      <c r="C47" s="2">
        <v>15</v>
      </c>
      <c r="D47" s="1">
        <v>44615</v>
      </c>
      <c r="E47" s="1" t="str">
        <f t="shared" si="0"/>
        <v>Feb</v>
      </c>
      <c r="F47" s="1" t="str">
        <f t="shared" si="1"/>
        <v>2022</v>
      </c>
      <c r="G47" s="1">
        <v>45104</v>
      </c>
      <c r="H47" t="s">
        <v>23</v>
      </c>
      <c r="I47">
        <v>34</v>
      </c>
      <c r="J47" t="str">
        <f t="shared" si="2"/>
        <v>Adult</v>
      </c>
      <c r="K47" t="s">
        <v>11</v>
      </c>
      <c r="L47" t="s">
        <v>12</v>
      </c>
      <c r="M47" t="s">
        <v>13</v>
      </c>
    </row>
    <row r="48" spans="1:13" x14ac:dyDescent="0.3">
      <c r="A48">
        <v>47</v>
      </c>
      <c r="B48" t="s">
        <v>10</v>
      </c>
      <c r="C48" s="2">
        <v>10</v>
      </c>
      <c r="D48" s="1">
        <v>44839</v>
      </c>
      <c r="E48" s="1" t="str">
        <f t="shared" si="0"/>
        <v>Oct</v>
      </c>
      <c r="F48" s="1" t="str">
        <f t="shared" si="1"/>
        <v>2022</v>
      </c>
      <c r="G48" s="1">
        <v>45102</v>
      </c>
      <c r="H48" t="s">
        <v>24</v>
      </c>
      <c r="I48">
        <v>39</v>
      </c>
      <c r="J48" t="str">
        <f t="shared" si="2"/>
        <v>Adult</v>
      </c>
      <c r="K48" t="s">
        <v>16</v>
      </c>
      <c r="L48" t="s">
        <v>19</v>
      </c>
      <c r="M48" t="s">
        <v>13</v>
      </c>
    </row>
    <row r="49" spans="1:13" x14ac:dyDescent="0.3">
      <c r="A49">
        <v>48</v>
      </c>
      <c r="B49" t="s">
        <v>18</v>
      </c>
      <c r="C49" s="2">
        <v>12</v>
      </c>
      <c r="D49" s="1">
        <v>44454</v>
      </c>
      <c r="E49" s="1" t="str">
        <f t="shared" si="0"/>
        <v>Sep</v>
      </c>
      <c r="F49" s="1" t="str">
        <f t="shared" si="1"/>
        <v>2021</v>
      </c>
      <c r="G49" s="1">
        <v>45101</v>
      </c>
      <c r="H49" t="s">
        <v>25</v>
      </c>
      <c r="I49">
        <v>32</v>
      </c>
      <c r="J49" t="str">
        <f t="shared" si="2"/>
        <v>Adult</v>
      </c>
      <c r="K49" t="s">
        <v>11</v>
      </c>
      <c r="L49" t="s">
        <v>17</v>
      </c>
      <c r="M49" t="s">
        <v>13</v>
      </c>
    </row>
    <row r="50" spans="1:13" x14ac:dyDescent="0.3">
      <c r="A50">
        <v>49</v>
      </c>
      <c r="B50" t="s">
        <v>14</v>
      </c>
      <c r="C50" s="2">
        <v>15</v>
      </c>
      <c r="D50" s="1">
        <v>44875</v>
      </c>
      <c r="E50" s="1" t="str">
        <f t="shared" si="0"/>
        <v>Nov</v>
      </c>
      <c r="F50" s="1" t="str">
        <f t="shared" si="1"/>
        <v>2022</v>
      </c>
      <c r="G50" s="1">
        <v>45100</v>
      </c>
      <c r="H50" t="s">
        <v>26</v>
      </c>
      <c r="I50">
        <v>28</v>
      </c>
      <c r="J50" t="str">
        <f t="shared" si="2"/>
        <v>Youth</v>
      </c>
      <c r="K50" t="s">
        <v>16</v>
      </c>
      <c r="L50" t="s">
        <v>21</v>
      </c>
      <c r="M50" t="s">
        <v>13</v>
      </c>
    </row>
    <row r="51" spans="1:13" x14ac:dyDescent="0.3">
      <c r="A51">
        <v>50</v>
      </c>
      <c r="B51" t="s">
        <v>10</v>
      </c>
      <c r="C51" s="2">
        <v>10</v>
      </c>
      <c r="D51" s="1">
        <v>45079</v>
      </c>
      <c r="E51" s="1" t="str">
        <f t="shared" si="0"/>
        <v>Jun</v>
      </c>
      <c r="F51" s="1" t="str">
        <f t="shared" si="1"/>
        <v>2023</v>
      </c>
      <c r="G51" s="1">
        <v>45099</v>
      </c>
      <c r="H51" t="s">
        <v>27</v>
      </c>
      <c r="I51">
        <v>45</v>
      </c>
      <c r="J51" t="str">
        <f t="shared" si="2"/>
        <v>Adult</v>
      </c>
      <c r="K51" t="s">
        <v>11</v>
      </c>
      <c r="L51" t="s">
        <v>12</v>
      </c>
      <c r="M51" t="s">
        <v>13</v>
      </c>
    </row>
    <row r="52" spans="1:13" x14ac:dyDescent="0.3">
      <c r="A52">
        <v>51</v>
      </c>
      <c r="B52" t="s">
        <v>14</v>
      </c>
      <c r="C52" s="2">
        <v>15</v>
      </c>
      <c r="D52" s="1">
        <v>44984</v>
      </c>
      <c r="E52" s="1" t="str">
        <f t="shared" si="0"/>
        <v>Feb</v>
      </c>
      <c r="F52" s="1" t="str">
        <f t="shared" si="1"/>
        <v>2023</v>
      </c>
      <c r="G52" s="1">
        <v>45099</v>
      </c>
      <c r="H52" t="s">
        <v>61</v>
      </c>
      <c r="I52">
        <v>30</v>
      </c>
      <c r="J52" t="str">
        <f t="shared" si="2"/>
        <v>Adult</v>
      </c>
      <c r="K52" t="s">
        <v>16</v>
      </c>
      <c r="L52" t="s">
        <v>19</v>
      </c>
      <c r="M52" t="s">
        <v>13</v>
      </c>
    </row>
    <row r="53" spans="1:13" x14ac:dyDescent="0.3">
      <c r="A53">
        <v>52</v>
      </c>
      <c r="B53" t="s">
        <v>10</v>
      </c>
      <c r="C53" s="2">
        <v>10</v>
      </c>
      <c r="D53" s="1">
        <v>44802</v>
      </c>
      <c r="E53" s="1" t="str">
        <f t="shared" si="0"/>
        <v>Aug</v>
      </c>
      <c r="F53" s="1" t="str">
        <f t="shared" si="1"/>
        <v>2022</v>
      </c>
      <c r="G53" s="1">
        <v>45105</v>
      </c>
      <c r="H53" t="s">
        <v>15</v>
      </c>
      <c r="I53">
        <v>37</v>
      </c>
      <c r="J53" t="str">
        <f t="shared" si="2"/>
        <v>Adult</v>
      </c>
      <c r="K53" t="s">
        <v>11</v>
      </c>
      <c r="L53" t="s">
        <v>17</v>
      </c>
      <c r="M53" t="s">
        <v>13</v>
      </c>
    </row>
    <row r="54" spans="1:13" x14ac:dyDescent="0.3">
      <c r="A54">
        <v>53</v>
      </c>
      <c r="B54" t="s">
        <v>18</v>
      </c>
      <c r="C54" s="2">
        <v>12</v>
      </c>
      <c r="D54" s="1">
        <v>44574</v>
      </c>
      <c r="E54" s="1" t="str">
        <f t="shared" si="0"/>
        <v>Jan</v>
      </c>
      <c r="F54" s="1" t="str">
        <f t="shared" si="1"/>
        <v>2022</v>
      </c>
      <c r="G54" s="1">
        <v>45104</v>
      </c>
      <c r="H54" t="s">
        <v>60</v>
      </c>
      <c r="I54">
        <v>41</v>
      </c>
      <c r="J54" t="str">
        <f t="shared" si="2"/>
        <v>Adult</v>
      </c>
      <c r="K54" t="s">
        <v>16</v>
      </c>
      <c r="L54" t="s">
        <v>21</v>
      </c>
      <c r="M54" t="s">
        <v>13</v>
      </c>
    </row>
    <row r="55" spans="1:13" x14ac:dyDescent="0.3">
      <c r="A55">
        <v>54</v>
      </c>
      <c r="B55" t="s">
        <v>18</v>
      </c>
      <c r="C55" s="2">
        <v>12</v>
      </c>
      <c r="D55" s="1">
        <v>44742</v>
      </c>
      <c r="E55" s="1" t="str">
        <f t="shared" si="0"/>
        <v>Jun</v>
      </c>
      <c r="F55" s="1" t="str">
        <f t="shared" si="1"/>
        <v>2022</v>
      </c>
      <c r="G55" s="1">
        <v>45103</v>
      </c>
      <c r="H55" t="s">
        <v>20</v>
      </c>
      <c r="I55">
        <v>29</v>
      </c>
      <c r="J55" t="str">
        <f t="shared" si="2"/>
        <v>Youth</v>
      </c>
      <c r="K55" t="s">
        <v>11</v>
      </c>
      <c r="L55" t="s">
        <v>12</v>
      </c>
      <c r="M55" t="s">
        <v>13</v>
      </c>
    </row>
    <row r="56" spans="1:13" x14ac:dyDescent="0.3">
      <c r="A56">
        <v>55</v>
      </c>
      <c r="B56" t="s">
        <v>10</v>
      </c>
      <c r="C56" s="2">
        <v>10</v>
      </c>
      <c r="D56" s="1">
        <v>45036</v>
      </c>
      <c r="E56" s="1" t="str">
        <f t="shared" si="0"/>
        <v>Apr</v>
      </c>
      <c r="F56" s="1" t="str">
        <f t="shared" si="1"/>
        <v>2023</v>
      </c>
      <c r="G56" s="1">
        <v>45105</v>
      </c>
      <c r="H56" t="s">
        <v>22</v>
      </c>
      <c r="I56">
        <v>39</v>
      </c>
      <c r="J56" t="str">
        <f t="shared" si="2"/>
        <v>Adult</v>
      </c>
      <c r="K56" t="s">
        <v>16</v>
      </c>
      <c r="L56" t="s">
        <v>19</v>
      </c>
      <c r="M56" t="s">
        <v>13</v>
      </c>
    </row>
    <row r="57" spans="1:13" x14ac:dyDescent="0.3">
      <c r="A57">
        <v>56</v>
      </c>
      <c r="B57" t="s">
        <v>14</v>
      </c>
      <c r="C57" s="2">
        <v>15</v>
      </c>
      <c r="D57" s="1">
        <v>44635</v>
      </c>
      <c r="E57" s="1" t="str">
        <f t="shared" si="0"/>
        <v>Mar</v>
      </c>
      <c r="F57" s="1" t="str">
        <f t="shared" si="1"/>
        <v>2022</v>
      </c>
      <c r="G57" s="1">
        <v>45104</v>
      </c>
      <c r="H57" t="s">
        <v>23</v>
      </c>
      <c r="I57">
        <v>36</v>
      </c>
      <c r="J57" t="str">
        <f t="shared" si="2"/>
        <v>Adult</v>
      </c>
      <c r="K57" t="s">
        <v>11</v>
      </c>
      <c r="L57" t="s">
        <v>17</v>
      </c>
      <c r="M57" t="s">
        <v>13</v>
      </c>
    </row>
    <row r="58" spans="1:13" x14ac:dyDescent="0.3">
      <c r="A58">
        <v>57</v>
      </c>
      <c r="B58" t="s">
        <v>10</v>
      </c>
      <c r="C58" s="2">
        <v>10</v>
      </c>
      <c r="D58" s="1">
        <v>44835</v>
      </c>
      <c r="E58" s="1" t="str">
        <f t="shared" si="0"/>
        <v>Oct</v>
      </c>
      <c r="F58" s="1" t="str">
        <f t="shared" si="1"/>
        <v>2022</v>
      </c>
      <c r="G58" s="1">
        <v>45102</v>
      </c>
      <c r="H58" t="s">
        <v>24</v>
      </c>
      <c r="I58">
        <v>46</v>
      </c>
      <c r="J58" t="str">
        <f t="shared" si="2"/>
        <v>Adult</v>
      </c>
      <c r="K58" t="s">
        <v>16</v>
      </c>
      <c r="L58" t="s">
        <v>21</v>
      </c>
      <c r="M58" t="s">
        <v>13</v>
      </c>
    </row>
    <row r="59" spans="1:13" x14ac:dyDescent="0.3">
      <c r="A59">
        <v>58</v>
      </c>
      <c r="B59" t="s">
        <v>18</v>
      </c>
      <c r="C59" s="2">
        <v>12</v>
      </c>
      <c r="D59" s="1">
        <v>44477</v>
      </c>
      <c r="E59" s="1" t="str">
        <f t="shared" si="0"/>
        <v>Oct</v>
      </c>
      <c r="F59" s="1" t="str">
        <f t="shared" si="1"/>
        <v>2021</v>
      </c>
      <c r="G59" s="1">
        <v>45101</v>
      </c>
      <c r="H59" t="s">
        <v>25</v>
      </c>
      <c r="I59">
        <v>34</v>
      </c>
      <c r="J59" t="str">
        <f t="shared" si="2"/>
        <v>Adult</v>
      </c>
      <c r="K59" t="s">
        <v>11</v>
      </c>
      <c r="L59" t="s">
        <v>12</v>
      </c>
      <c r="M59" t="s">
        <v>13</v>
      </c>
    </row>
    <row r="60" spans="1:13" x14ac:dyDescent="0.3">
      <c r="A60">
        <v>59</v>
      </c>
      <c r="B60" t="s">
        <v>14</v>
      </c>
      <c r="C60" s="2">
        <v>15</v>
      </c>
      <c r="D60" s="1">
        <v>44898</v>
      </c>
      <c r="E60" s="1" t="str">
        <f t="shared" si="0"/>
        <v>Dec</v>
      </c>
      <c r="F60" s="1" t="str">
        <f t="shared" si="1"/>
        <v>2022</v>
      </c>
      <c r="G60" s="1">
        <v>45100</v>
      </c>
      <c r="H60" t="s">
        <v>26</v>
      </c>
      <c r="I60">
        <v>27</v>
      </c>
      <c r="J60" t="str">
        <f t="shared" si="2"/>
        <v>Youth</v>
      </c>
      <c r="K60" t="s">
        <v>16</v>
      </c>
      <c r="L60" t="s">
        <v>19</v>
      </c>
      <c r="M60" t="s">
        <v>13</v>
      </c>
    </row>
    <row r="61" spans="1:13" x14ac:dyDescent="0.3">
      <c r="A61">
        <v>60</v>
      </c>
      <c r="B61" t="s">
        <v>10</v>
      </c>
      <c r="C61" s="2">
        <v>10</v>
      </c>
      <c r="D61" s="1">
        <v>45091</v>
      </c>
      <c r="E61" s="1" t="str">
        <f t="shared" si="0"/>
        <v>Jun</v>
      </c>
      <c r="F61" s="1" t="str">
        <f t="shared" si="1"/>
        <v>2023</v>
      </c>
      <c r="G61" s="1">
        <v>45099</v>
      </c>
      <c r="H61" t="s">
        <v>27</v>
      </c>
      <c r="I61">
        <v>42</v>
      </c>
      <c r="J61" t="str">
        <f t="shared" si="2"/>
        <v>Adult</v>
      </c>
      <c r="K61" t="s">
        <v>11</v>
      </c>
      <c r="L61" t="s">
        <v>17</v>
      </c>
      <c r="M61" t="s">
        <v>13</v>
      </c>
    </row>
    <row r="62" spans="1:13" x14ac:dyDescent="0.3">
      <c r="A62">
        <v>61</v>
      </c>
      <c r="B62" t="s">
        <v>14</v>
      </c>
      <c r="C62" s="2">
        <v>15</v>
      </c>
      <c r="D62" s="1">
        <v>44965</v>
      </c>
      <c r="E62" s="1" t="str">
        <f t="shared" si="0"/>
        <v>Feb</v>
      </c>
      <c r="F62" s="1" t="str">
        <f t="shared" si="1"/>
        <v>2023</v>
      </c>
      <c r="G62" s="1">
        <v>45099</v>
      </c>
      <c r="H62" t="s">
        <v>61</v>
      </c>
      <c r="I62">
        <v>28</v>
      </c>
      <c r="J62" t="str">
        <f t="shared" si="2"/>
        <v>Youth</v>
      </c>
      <c r="K62" t="s">
        <v>16</v>
      </c>
      <c r="L62" t="s">
        <v>21</v>
      </c>
      <c r="M62" t="s">
        <v>13</v>
      </c>
    </row>
    <row r="63" spans="1:13" x14ac:dyDescent="0.3">
      <c r="A63">
        <v>62</v>
      </c>
      <c r="B63" t="s">
        <v>10</v>
      </c>
      <c r="C63" s="2">
        <v>10</v>
      </c>
      <c r="D63" s="1">
        <v>44776</v>
      </c>
      <c r="E63" s="1" t="str">
        <f t="shared" si="0"/>
        <v>Aug</v>
      </c>
      <c r="F63" s="1" t="str">
        <f t="shared" si="1"/>
        <v>2022</v>
      </c>
      <c r="G63" s="1">
        <v>45105</v>
      </c>
      <c r="H63" t="s">
        <v>15</v>
      </c>
      <c r="I63">
        <v>37</v>
      </c>
      <c r="J63" t="str">
        <f t="shared" si="2"/>
        <v>Adult</v>
      </c>
      <c r="K63" t="s">
        <v>11</v>
      </c>
      <c r="L63" t="s">
        <v>12</v>
      </c>
      <c r="M63" t="s">
        <v>13</v>
      </c>
    </row>
    <row r="64" spans="1:13" x14ac:dyDescent="0.3">
      <c r="A64">
        <v>63</v>
      </c>
      <c r="B64" t="s">
        <v>18</v>
      </c>
      <c r="C64" s="2">
        <v>12</v>
      </c>
      <c r="D64" s="1">
        <v>44615</v>
      </c>
      <c r="E64" s="1" t="str">
        <f t="shared" si="0"/>
        <v>Feb</v>
      </c>
      <c r="F64" s="1" t="str">
        <f t="shared" si="1"/>
        <v>2022</v>
      </c>
      <c r="G64" s="1">
        <v>45104</v>
      </c>
      <c r="H64" t="s">
        <v>60</v>
      </c>
      <c r="I64">
        <v>41</v>
      </c>
      <c r="J64" t="str">
        <f t="shared" si="2"/>
        <v>Adult</v>
      </c>
      <c r="K64" t="s">
        <v>16</v>
      </c>
      <c r="L64" t="s">
        <v>19</v>
      </c>
      <c r="M64" t="s">
        <v>13</v>
      </c>
    </row>
    <row r="65" spans="1:13" x14ac:dyDescent="0.3">
      <c r="A65">
        <v>64</v>
      </c>
      <c r="B65" t="s">
        <v>18</v>
      </c>
      <c r="C65" s="2">
        <v>12</v>
      </c>
      <c r="D65" s="1">
        <v>44732</v>
      </c>
      <c r="E65" s="1" t="str">
        <f t="shared" si="0"/>
        <v>Jun</v>
      </c>
      <c r="F65" s="1" t="str">
        <f t="shared" si="1"/>
        <v>2022</v>
      </c>
      <c r="G65" s="1">
        <v>45103</v>
      </c>
      <c r="H65" t="s">
        <v>20</v>
      </c>
      <c r="I65">
        <v>29</v>
      </c>
      <c r="J65" t="str">
        <f t="shared" si="2"/>
        <v>Youth</v>
      </c>
      <c r="K65" t="s">
        <v>11</v>
      </c>
      <c r="L65" t="s">
        <v>17</v>
      </c>
      <c r="M65" t="s">
        <v>13</v>
      </c>
    </row>
    <row r="66" spans="1:13" x14ac:dyDescent="0.3">
      <c r="A66">
        <v>65</v>
      </c>
      <c r="B66" t="s">
        <v>10</v>
      </c>
      <c r="C66" s="2">
        <v>10</v>
      </c>
      <c r="D66" s="1">
        <v>45014</v>
      </c>
      <c r="E66" s="1" t="str">
        <f t="shared" si="0"/>
        <v>Mar</v>
      </c>
      <c r="F66" s="1" t="str">
        <f t="shared" si="1"/>
        <v>2023</v>
      </c>
      <c r="G66" s="1">
        <v>45105</v>
      </c>
      <c r="H66" t="s">
        <v>22</v>
      </c>
      <c r="I66">
        <v>40</v>
      </c>
      <c r="J66" t="str">
        <f t="shared" si="2"/>
        <v>Adult</v>
      </c>
      <c r="K66" t="s">
        <v>16</v>
      </c>
      <c r="L66" t="s">
        <v>21</v>
      </c>
      <c r="M66" t="s">
        <v>13</v>
      </c>
    </row>
    <row r="67" spans="1:13" x14ac:dyDescent="0.3">
      <c r="A67">
        <v>66</v>
      </c>
      <c r="B67" t="s">
        <v>14</v>
      </c>
      <c r="C67" s="2">
        <v>15</v>
      </c>
      <c r="D67" s="1">
        <v>44591</v>
      </c>
      <c r="E67" s="1" t="str">
        <f t="shared" ref="E67:E130" si="3">TEXT(D67,"mmm")</f>
        <v>Jan</v>
      </c>
      <c r="F67" s="1" t="str">
        <f t="shared" ref="F67:F130" si="4">TEXT(D67,"yyy")</f>
        <v>2022</v>
      </c>
      <c r="G67" s="1">
        <v>45104</v>
      </c>
      <c r="H67" t="s">
        <v>23</v>
      </c>
      <c r="I67">
        <v>29</v>
      </c>
      <c r="J67" t="str">
        <f t="shared" ref="J67:J130" si="5">IF(I67&gt;=50,"Old",IF(I67&gt;=30,"Adult",IF(I67&gt;=20,"Youth",(IF(I67&gt;=13,"Teen","Kid")))))</f>
        <v>Youth</v>
      </c>
      <c r="K67" t="s">
        <v>11</v>
      </c>
      <c r="L67" t="s">
        <v>12</v>
      </c>
      <c r="M67" t="s">
        <v>13</v>
      </c>
    </row>
    <row r="68" spans="1:13" x14ac:dyDescent="0.3">
      <c r="A68">
        <v>67</v>
      </c>
      <c r="B68" t="s">
        <v>10</v>
      </c>
      <c r="C68" s="2">
        <v>10</v>
      </c>
      <c r="D68" s="1">
        <v>44822</v>
      </c>
      <c r="E68" s="1" t="str">
        <f t="shared" si="3"/>
        <v>Sep</v>
      </c>
      <c r="F68" s="1" t="str">
        <f t="shared" si="4"/>
        <v>2022</v>
      </c>
      <c r="G68" s="1">
        <v>45102</v>
      </c>
      <c r="H68" t="s">
        <v>24</v>
      </c>
      <c r="I68">
        <v>47</v>
      </c>
      <c r="J68" t="str">
        <f t="shared" si="5"/>
        <v>Adult</v>
      </c>
      <c r="K68" t="s">
        <v>16</v>
      </c>
      <c r="L68" t="s">
        <v>19</v>
      </c>
      <c r="M68" t="s">
        <v>13</v>
      </c>
    </row>
    <row r="69" spans="1:13" x14ac:dyDescent="0.3">
      <c r="A69">
        <v>68</v>
      </c>
      <c r="B69" t="s">
        <v>18</v>
      </c>
      <c r="C69" s="2">
        <v>12</v>
      </c>
      <c r="D69" s="1">
        <v>44509</v>
      </c>
      <c r="E69" s="1" t="str">
        <f t="shared" si="3"/>
        <v>Nov</v>
      </c>
      <c r="F69" s="1" t="str">
        <f t="shared" si="4"/>
        <v>2021</v>
      </c>
      <c r="G69" s="1">
        <v>45101</v>
      </c>
      <c r="H69" t="s">
        <v>25</v>
      </c>
      <c r="I69">
        <v>33</v>
      </c>
      <c r="J69" t="str">
        <f t="shared" si="5"/>
        <v>Adult</v>
      </c>
      <c r="K69" t="s">
        <v>11</v>
      </c>
      <c r="L69" t="s">
        <v>17</v>
      </c>
      <c r="M69" t="s">
        <v>13</v>
      </c>
    </row>
    <row r="70" spans="1:13" x14ac:dyDescent="0.3">
      <c r="A70">
        <v>69</v>
      </c>
      <c r="B70" t="s">
        <v>14</v>
      </c>
      <c r="C70" s="2">
        <v>15</v>
      </c>
      <c r="D70" s="1">
        <v>44918</v>
      </c>
      <c r="E70" s="1" t="str">
        <f t="shared" si="3"/>
        <v>Dec</v>
      </c>
      <c r="F70" s="1" t="str">
        <f t="shared" si="4"/>
        <v>2022</v>
      </c>
      <c r="G70" s="1">
        <v>45100</v>
      </c>
      <c r="H70" t="s">
        <v>26</v>
      </c>
      <c r="I70">
        <v>36</v>
      </c>
      <c r="J70" t="str">
        <f t="shared" si="5"/>
        <v>Adult</v>
      </c>
      <c r="K70" t="s">
        <v>16</v>
      </c>
      <c r="L70" t="s">
        <v>21</v>
      </c>
      <c r="M70" t="s">
        <v>13</v>
      </c>
    </row>
    <row r="71" spans="1:13" x14ac:dyDescent="0.3">
      <c r="A71">
        <v>70</v>
      </c>
      <c r="B71" t="s">
        <v>10</v>
      </c>
      <c r="C71" s="2">
        <v>10</v>
      </c>
      <c r="D71" s="1">
        <v>45054</v>
      </c>
      <c r="E71" s="1" t="str">
        <f t="shared" si="3"/>
        <v>May</v>
      </c>
      <c r="F71" s="1" t="str">
        <f t="shared" si="4"/>
        <v>2023</v>
      </c>
      <c r="G71" s="1">
        <v>45099</v>
      </c>
      <c r="H71" t="s">
        <v>27</v>
      </c>
      <c r="I71">
        <v>41</v>
      </c>
      <c r="J71" t="str">
        <f t="shared" si="5"/>
        <v>Adult</v>
      </c>
      <c r="K71" t="s">
        <v>11</v>
      </c>
      <c r="L71" t="s">
        <v>12</v>
      </c>
      <c r="M71" t="s">
        <v>13</v>
      </c>
    </row>
    <row r="72" spans="1:13" x14ac:dyDescent="0.3">
      <c r="A72">
        <v>71</v>
      </c>
      <c r="B72" t="s">
        <v>10</v>
      </c>
      <c r="C72" s="2">
        <v>10</v>
      </c>
      <c r="D72" s="1">
        <v>44587</v>
      </c>
      <c r="E72" s="1" t="str">
        <f t="shared" si="3"/>
        <v>Jan</v>
      </c>
      <c r="F72" s="1" t="str">
        <f t="shared" si="4"/>
        <v>2022</v>
      </c>
      <c r="G72" s="1">
        <v>45097</v>
      </c>
      <c r="H72" t="s">
        <v>61</v>
      </c>
      <c r="I72">
        <v>27</v>
      </c>
      <c r="J72" t="str">
        <f t="shared" si="5"/>
        <v>Youth</v>
      </c>
      <c r="K72" t="s">
        <v>11</v>
      </c>
      <c r="L72" t="s">
        <v>12</v>
      </c>
      <c r="M72" t="s">
        <v>13</v>
      </c>
    </row>
    <row r="73" spans="1:13" x14ac:dyDescent="0.3">
      <c r="A73">
        <v>72</v>
      </c>
      <c r="B73" t="s">
        <v>10</v>
      </c>
      <c r="C73" s="2">
        <v>10</v>
      </c>
      <c r="D73" s="1">
        <v>44845</v>
      </c>
      <c r="E73" s="1" t="str">
        <f t="shared" si="3"/>
        <v>Oct</v>
      </c>
      <c r="F73" s="1" t="str">
        <f t="shared" si="4"/>
        <v>2022</v>
      </c>
      <c r="G73" s="1">
        <v>45099</v>
      </c>
      <c r="H73" t="s">
        <v>15</v>
      </c>
      <c r="I73">
        <v>31</v>
      </c>
      <c r="J73" t="str">
        <f t="shared" si="5"/>
        <v>Adult</v>
      </c>
      <c r="K73" t="s">
        <v>16</v>
      </c>
      <c r="L73" t="s">
        <v>12</v>
      </c>
      <c r="M73" t="s">
        <v>13</v>
      </c>
    </row>
    <row r="74" spans="1:13" x14ac:dyDescent="0.3">
      <c r="A74">
        <v>73</v>
      </c>
      <c r="B74" t="s">
        <v>18</v>
      </c>
      <c r="C74" s="2">
        <v>12</v>
      </c>
      <c r="D74" s="1">
        <v>44831</v>
      </c>
      <c r="E74" s="1" t="str">
        <f t="shared" si="3"/>
        <v>Sep</v>
      </c>
      <c r="F74" s="1" t="str">
        <f t="shared" si="4"/>
        <v>2022</v>
      </c>
      <c r="G74" s="1">
        <v>45103</v>
      </c>
      <c r="H74" t="s">
        <v>60</v>
      </c>
      <c r="I74">
        <v>28</v>
      </c>
      <c r="J74" t="str">
        <f t="shared" si="5"/>
        <v>Youth</v>
      </c>
      <c r="K74" t="s">
        <v>16</v>
      </c>
      <c r="L74" t="s">
        <v>21</v>
      </c>
      <c r="M74" t="s">
        <v>13</v>
      </c>
    </row>
    <row r="75" spans="1:13" x14ac:dyDescent="0.3">
      <c r="A75">
        <v>74</v>
      </c>
      <c r="B75" t="s">
        <v>14</v>
      </c>
      <c r="C75" s="2">
        <v>13</v>
      </c>
      <c r="D75" s="1">
        <v>44909</v>
      </c>
      <c r="E75" s="1" t="str">
        <f t="shared" si="3"/>
        <v>Dec</v>
      </c>
      <c r="F75" s="1" t="str">
        <f t="shared" si="4"/>
        <v>2022</v>
      </c>
      <c r="G75" s="1">
        <v>45102</v>
      </c>
      <c r="H75" t="s">
        <v>20</v>
      </c>
      <c r="I75">
        <v>41</v>
      </c>
      <c r="J75" t="str">
        <f t="shared" si="5"/>
        <v>Adult</v>
      </c>
      <c r="K75" t="s">
        <v>16</v>
      </c>
      <c r="L75" t="s">
        <v>12</v>
      </c>
      <c r="M75" t="s">
        <v>13</v>
      </c>
    </row>
    <row r="76" spans="1:13" x14ac:dyDescent="0.3">
      <c r="A76">
        <v>75</v>
      </c>
      <c r="B76" t="s">
        <v>10</v>
      </c>
      <c r="C76" s="2">
        <v>13</v>
      </c>
      <c r="D76" s="1">
        <v>44709</v>
      </c>
      <c r="E76" s="1" t="str">
        <f t="shared" si="3"/>
        <v>May</v>
      </c>
      <c r="F76" s="1" t="str">
        <f t="shared" si="4"/>
        <v>2022</v>
      </c>
      <c r="G76" s="1">
        <v>45103</v>
      </c>
      <c r="H76" t="s">
        <v>22</v>
      </c>
      <c r="I76">
        <v>28</v>
      </c>
      <c r="J76" t="str">
        <f t="shared" si="5"/>
        <v>Youth</v>
      </c>
      <c r="K76" t="s">
        <v>16</v>
      </c>
      <c r="L76" t="s">
        <v>21</v>
      </c>
      <c r="M76" t="s">
        <v>13</v>
      </c>
    </row>
    <row r="77" spans="1:13" x14ac:dyDescent="0.3">
      <c r="A77">
        <v>76</v>
      </c>
      <c r="B77" t="s">
        <v>10</v>
      </c>
      <c r="C77" s="2">
        <v>13</v>
      </c>
      <c r="D77" s="1">
        <v>44559</v>
      </c>
      <c r="E77" s="1" t="str">
        <f t="shared" si="3"/>
        <v>Dec</v>
      </c>
      <c r="F77" s="1" t="str">
        <f t="shared" si="4"/>
        <v>2021</v>
      </c>
      <c r="G77" s="1">
        <v>45103</v>
      </c>
      <c r="H77" t="s">
        <v>23</v>
      </c>
      <c r="I77">
        <v>51</v>
      </c>
      <c r="J77" t="str">
        <f t="shared" si="5"/>
        <v>Old</v>
      </c>
      <c r="K77" t="s">
        <v>16</v>
      </c>
      <c r="L77" t="s">
        <v>21</v>
      </c>
      <c r="M77" t="s">
        <v>13</v>
      </c>
    </row>
    <row r="78" spans="1:13" x14ac:dyDescent="0.3">
      <c r="A78">
        <v>77</v>
      </c>
      <c r="B78" t="s">
        <v>14</v>
      </c>
      <c r="C78" s="2">
        <v>15</v>
      </c>
      <c r="D78" s="1">
        <v>44920</v>
      </c>
      <c r="E78" s="1" t="str">
        <f t="shared" si="3"/>
        <v>Dec</v>
      </c>
      <c r="F78" s="1" t="str">
        <f t="shared" si="4"/>
        <v>2022</v>
      </c>
      <c r="G78" s="1">
        <v>45100</v>
      </c>
      <c r="H78" t="s">
        <v>24</v>
      </c>
      <c r="I78">
        <v>45</v>
      </c>
      <c r="J78" t="str">
        <f t="shared" si="5"/>
        <v>Adult</v>
      </c>
      <c r="K78" t="s">
        <v>16</v>
      </c>
      <c r="L78" t="s">
        <v>12</v>
      </c>
      <c r="M78" t="s">
        <v>13</v>
      </c>
    </row>
    <row r="79" spans="1:13" x14ac:dyDescent="0.3">
      <c r="A79">
        <v>78</v>
      </c>
      <c r="B79" t="s">
        <v>18</v>
      </c>
      <c r="C79" s="2">
        <v>15</v>
      </c>
      <c r="D79" s="1">
        <v>44883</v>
      </c>
      <c r="E79" s="1" t="str">
        <f t="shared" si="3"/>
        <v>Nov</v>
      </c>
      <c r="F79" s="1" t="str">
        <f t="shared" si="4"/>
        <v>2022</v>
      </c>
      <c r="G79" s="1">
        <v>45105</v>
      </c>
      <c r="H79" t="s">
        <v>25</v>
      </c>
      <c r="I79">
        <v>49</v>
      </c>
      <c r="J79" t="str">
        <f t="shared" si="5"/>
        <v>Adult</v>
      </c>
      <c r="K79" t="s">
        <v>11</v>
      </c>
      <c r="L79" t="s">
        <v>17</v>
      </c>
      <c r="M79" t="s">
        <v>13</v>
      </c>
    </row>
    <row r="80" spans="1:13" x14ac:dyDescent="0.3">
      <c r="A80">
        <v>79</v>
      </c>
      <c r="B80" t="s">
        <v>18</v>
      </c>
      <c r="C80" s="2">
        <v>15</v>
      </c>
      <c r="D80" s="1">
        <v>44898</v>
      </c>
      <c r="E80" s="1" t="str">
        <f t="shared" si="3"/>
        <v>Dec</v>
      </c>
      <c r="F80" s="1" t="str">
        <f t="shared" si="4"/>
        <v>2022</v>
      </c>
      <c r="G80" s="1">
        <v>45102</v>
      </c>
      <c r="H80" t="s">
        <v>26</v>
      </c>
      <c r="I80">
        <v>43</v>
      </c>
      <c r="J80" t="str">
        <f t="shared" si="5"/>
        <v>Adult</v>
      </c>
      <c r="K80" t="s">
        <v>16</v>
      </c>
      <c r="L80" t="s">
        <v>21</v>
      </c>
      <c r="M80" t="s">
        <v>13</v>
      </c>
    </row>
    <row r="81" spans="1:13" x14ac:dyDescent="0.3">
      <c r="A81">
        <v>80</v>
      </c>
      <c r="B81" t="s">
        <v>10</v>
      </c>
      <c r="C81" s="2">
        <v>12</v>
      </c>
      <c r="D81" s="1">
        <v>44873</v>
      </c>
      <c r="E81" s="1" t="str">
        <f t="shared" si="3"/>
        <v>Nov</v>
      </c>
      <c r="F81" s="1" t="str">
        <f t="shared" si="4"/>
        <v>2022</v>
      </c>
      <c r="G81" s="1">
        <v>45099</v>
      </c>
      <c r="H81" t="s">
        <v>27</v>
      </c>
      <c r="I81">
        <v>43</v>
      </c>
      <c r="J81" t="str">
        <f t="shared" si="5"/>
        <v>Adult</v>
      </c>
      <c r="K81" t="s">
        <v>11</v>
      </c>
      <c r="L81" t="s">
        <v>17</v>
      </c>
      <c r="M81" t="s">
        <v>13</v>
      </c>
    </row>
    <row r="82" spans="1:13" x14ac:dyDescent="0.3">
      <c r="A82">
        <v>81</v>
      </c>
      <c r="B82" t="s">
        <v>14</v>
      </c>
      <c r="C82" s="2">
        <v>10</v>
      </c>
      <c r="D82" s="1">
        <v>44937</v>
      </c>
      <c r="E82" s="1" t="str">
        <f t="shared" si="3"/>
        <v>Jan</v>
      </c>
      <c r="F82" s="1" t="str">
        <f t="shared" si="4"/>
        <v>2023</v>
      </c>
      <c r="G82" s="1">
        <v>45101</v>
      </c>
      <c r="H82" t="s">
        <v>61</v>
      </c>
      <c r="I82">
        <v>37</v>
      </c>
      <c r="J82" t="str">
        <f t="shared" si="5"/>
        <v>Adult</v>
      </c>
      <c r="K82" t="s">
        <v>11</v>
      </c>
      <c r="L82" t="s">
        <v>17</v>
      </c>
      <c r="M82" t="s">
        <v>13</v>
      </c>
    </row>
    <row r="83" spans="1:13" x14ac:dyDescent="0.3">
      <c r="A83">
        <v>82</v>
      </c>
      <c r="B83" t="s">
        <v>18</v>
      </c>
      <c r="C83" s="2">
        <v>12</v>
      </c>
      <c r="D83" s="1">
        <v>44902</v>
      </c>
      <c r="E83" s="1" t="str">
        <f t="shared" si="3"/>
        <v>Dec</v>
      </c>
      <c r="F83" s="1" t="str">
        <f t="shared" si="4"/>
        <v>2022</v>
      </c>
      <c r="G83" s="1">
        <v>45105</v>
      </c>
      <c r="H83" t="s">
        <v>15</v>
      </c>
      <c r="I83">
        <v>35</v>
      </c>
      <c r="J83" t="str">
        <f t="shared" si="5"/>
        <v>Adult</v>
      </c>
      <c r="K83" t="s">
        <v>11</v>
      </c>
      <c r="L83" t="s">
        <v>21</v>
      </c>
      <c r="M83" t="s">
        <v>13</v>
      </c>
    </row>
    <row r="84" spans="1:13" x14ac:dyDescent="0.3">
      <c r="A84">
        <v>83</v>
      </c>
      <c r="B84" t="s">
        <v>10</v>
      </c>
      <c r="C84" s="2">
        <v>10</v>
      </c>
      <c r="D84" s="1">
        <v>44854</v>
      </c>
      <c r="E84" s="1" t="str">
        <f t="shared" si="3"/>
        <v>Oct</v>
      </c>
      <c r="F84" s="1" t="str">
        <f t="shared" si="4"/>
        <v>2022</v>
      </c>
      <c r="G84" s="1">
        <v>45103</v>
      </c>
      <c r="H84" t="s">
        <v>60</v>
      </c>
      <c r="I84">
        <v>46</v>
      </c>
      <c r="J84" t="str">
        <f t="shared" si="5"/>
        <v>Adult</v>
      </c>
      <c r="K84" t="s">
        <v>16</v>
      </c>
      <c r="L84" t="s">
        <v>12</v>
      </c>
      <c r="M84" t="s">
        <v>13</v>
      </c>
    </row>
    <row r="85" spans="1:13" x14ac:dyDescent="0.3">
      <c r="A85">
        <v>84</v>
      </c>
      <c r="B85" t="s">
        <v>18</v>
      </c>
      <c r="C85" s="2">
        <v>12</v>
      </c>
      <c r="D85" s="1">
        <v>45029</v>
      </c>
      <c r="E85" s="1" t="str">
        <f t="shared" si="3"/>
        <v>Apr</v>
      </c>
      <c r="F85" s="1" t="str">
        <f t="shared" si="4"/>
        <v>2023</v>
      </c>
      <c r="G85" s="1">
        <v>45102</v>
      </c>
      <c r="H85" t="s">
        <v>20</v>
      </c>
      <c r="I85">
        <v>32</v>
      </c>
      <c r="J85" t="str">
        <f t="shared" si="5"/>
        <v>Adult</v>
      </c>
      <c r="K85" t="s">
        <v>11</v>
      </c>
      <c r="L85" t="s">
        <v>12</v>
      </c>
      <c r="M85" t="s">
        <v>13</v>
      </c>
    </row>
    <row r="86" spans="1:13" x14ac:dyDescent="0.3">
      <c r="A86">
        <v>85</v>
      </c>
      <c r="B86" t="s">
        <v>14</v>
      </c>
      <c r="C86" s="2">
        <v>10</v>
      </c>
      <c r="D86" s="1">
        <v>45022</v>
      </c>
      <c r="E86" s="1" t="str">
        <f t="shared" si="3"/>
        <v>Apr</v>
      </c>
      <c r="F86" s="1" t="str">
        <f t="shared" si="4"/>
        <v>2023</v>
      </c>
      <c r="G86" s="1">
        <v>45104</v>
      </c>
      <c r="H86" t="s">
        <v>22</v>
      </c>
      <c r="I86">
        <v>37</v>
      </c>
      <c r="J86" t="str">
        <f t="shared" si="5"/>
        <v>Adult</v>
      </c>
      <c r="K86" t="s">
        <v>16</v>
      </c>
      <c r="L86" t="s">
        <v>21</v>
      </c>
      <c r="M86" t="s">
        <v>13</v>
      </c>
    </row>
    <row r="87" spans="1:13" x14ac:dyDescent="0.3">
      <c r="A87">
        <v>86</v>
      </c>
      <c r="B87" t="s">
        <v>10</v>
      </c>
      <c r="C87" s="2">
        <v>11</v>
      </c>
      <c r="D87" s="1">
        <v>44624</v>
      </c>
      <c r="E87" s="1" t="str">
        <f t="shared" si="3"/>
        <v>Mar</v>
      </c>
      <c r="F87" s="1" t="str">
        <f t="shared" si="4"/>
        <v>2022</v>
      </c>
      <c r="G87" s="1">
        <v>45102</v>
      </c>
      <c r="H87" t="s">
        <v>23</v>
      </c>
      <c r="I87">
        <v>29</v>
      </c>
      <c r="J87" t="str">
        <f t="shared" si="5"/>
        <v>Youth</v>
      </c>
      <c r="K87" t="s">
        <v>16</v>
      </c>
      <c r="L87" t="s">
        <v>12</v>
      </c>
      <c r="M87" t="s">
        <v>13</v>
      </c>
    </row>
    <row r="88" spans="1:13" x14ac:dyDescent="0.3">
      <c r="A88">
        <v>87</v>
      </c>
      <c r="B88" t="s">
        <v>14</v>
      </c>
      <c r="C88" s="2">
        <v>15</v>
      </c>
      <c r="D88" s="1">
        <v>44558</v>
      </c>
      <c r="E88" s="1" t="str">
        <f t="shared" si="3"/>
        <v>Dec</v>
      </c>
      <c r="F88" s="1" t="str">
        <f t="shared" si="4"/>
        <v>2021</v>
      </c>
      <c r="G88" s="1">
        <v>45100</v>
      </c>
      <c r="H88" t="s">
        <v>24</v>
      </c>
      <c r="I88">
        <v>45</v>
      </c>
      <c r="J88" t="str">
        <f t="shared" si="5"/>
        <v>Adult</v>
      </c>
      <c r="K88" t="s">
        <v>11</v>
      </c>
      <c r="L88" t="s">
        <v>19</v>
      </c>
      <c r="M88" t="s">
        <v>13</v>
      </c>
    </row>
    <row r="89" spans="1:13" x14ac:dyDescent="0.3">
      <c r="A89">
        <v>88</v>
      </c>
      <c r="B89" t="s">
        <v>18</v>
      </c>
      <c r="C89" s="2">
        <v>12</v>
      </c>
      <c r="D89" s="1">
        <v>44831</v>
      </c>
      <c r="E89" s="1" t="str">
        <f t="shared" si="3"/>
        <v>Sep</v>
      </c>
      <c r="F89" s="1" t="str">
        <f t="shared" si="4"/>
        <v>2022</v>
      </c>
      <c r="G89" s="1">
        <v>45105</v>
      </c>
      <c r="H89" t="s">
        <v>25</v>
      </c>
      <c r="I89">
        <v>47</v>
      </c>
      <c r="J89" t="str">
        <f t="shared" si="5"/>
        <v>Adult</v>
      </c>
      <c r="K89" t="s">
        <v>11</v>
      </c>
      <c r="L89" t="s">
        <v>17</v>
      </c>
      <c r="M89" t="s">
        <v>13</v>
      </c>
    </row>
    <row r="90" spans="1:13" x14ac:dyDescent="0.3">
      <c r="A90">
        <v>89</v>
      </c>
      <c r="B90" t="s">
        <v>10</v>
      </c>
      <c r="C90" s="2">
        <v>15</v>
      </c>
      <c r="D90" s="1">
        <v>44854</v>
      </c>
      <c r="E90" s="1" t="str">
        <f t="shared" si="3"/>
        <v>Oct</v>
      </c>
      <c r="F90" s="1" t="str">
        <f t="shared" si="4"/>
        <v>2022</v>
      </c>
      <c r="G90" s="1">
        <v>45103</v>
      </c>
      <c r="H90" t="s">
        <v>26</v>
      </c>
      <c r="I90">
        <v>39</v>
      </c>
      <c r="J90" t="str">
        <f t="shared" si="5"/>
        <v>Adult</v>
      </c>
      <c r="K90" t="s">
        <v>11</v>
      </c>
      <c r="L90" t="s">
        <v>12</v>
      </c>
      <c r="M90" t="s">
        <v>13</v>
      </c>
    </row>
    <row r="91" spans="1:13" x14ac:dyDescent="0.3">
      <c r="A91">
        <v>90</v>
      </c>
      <c r="B91" t="s">
        <v>18</v>
      </c>
      <c r="C91" s="2">
        <v>13</v>
      </c>
      <c r="D91" s="1">
        <v>44960</v>
      </c>
      <c r="E91" s="1" t="str">
        <f t="shared" si="3"/>
        <v>Feb</v>
      </c>
      <c r="F91" s="1" t="str">
        <f t="shared" si="4"/>
        <v>2023</v>
      </c>
      <c r="G91" s="1">
        <v>45100</v>
      </c>
      <c r="H91" t="s">
        <v>27</v>
      </c>
      <c r="I91">
        <v>49</v>
      </c>
      <c r="J91" t="str">
        <f t="shared" si="5"/>
        <v>Adult</v>
      </c>
      <c r="K91" t="s">
        <v>16</v>
      </c>
      <c r="L91" t="s">
        <v>12</v>
      </c>
      <c r="M91" t="s">
        <v>13</v>
      </c>
    </row>
    <row r="92" spans="1:13" x14ac:dyDescent="0.3">
      <c r="A92">
        <v>91</v>
      </c>
      <c r="B92" t="s">
        <v>14</v>
      </c>
      <c r="C92" s="2">
        <v>11</v>
      </c>
      <c r="D92" s="1">
        <v>44837</v>
      </c>
      <c r="E92" s="1" t="str">
        <f t="shared" si="3"/>
        <v>Oct</v>
      </c>
      <c r="F92" s="1" t="str">
        <f t="shared" si="4"/>
        <v>2022</v>
      </c>
      <c r="G92" s="1">
        <v>45100</v>
      </c>
      <c r="H92" t="s">
        <v>61</v>
      </c>
      <c r="I92">
        <v>39</v>
      </c>
      <c r="J92" t="str">
        <f t="shared" si="5"/>
        <v>Adult</v>
      </c>
      <c r="K92" t="s">
        <v>11</v>
      </c>
      <c r="L92" t="s">
        <v>17</v>
      </c>
      <c r="M92" t="s">
        <v>13</v>
      </c>
    </row>
    <row r="93" spans="1:13" x14ac:dyDescent="0.3">
      <c r="A93">
        <v>92</v>
      </c>
      <c r="B93" t="s">
        <v>10</v>
      </c>
      <c r="C93" s="2">
        <v>14</v>
      </c>
      <c r="D93" s="1">
        <v>44566</v>
      </c>
      <c r="E93" s="1" t="str">
        <f t="shared" si="3"/>
        <v>Jan</v>
      </c>
      <c r="F93" s="1" t="str">
        <f t="shared" si="4"/>
        <v>2022</v>
      </c>
      <c r="G93" s="1">
        <v>45105</v>
      </c>
      <c r="H93" t="s">
        <v>15</v>
      </c>
      <c r="I93">
        <v>39</v>
      </c>
      <c r="J93" t="str">
        <f t="shared" si="5"/>
        <v>Adult</v>
      </c>
      <c r="K93" t="s">
        <v>11</v>
      </c>
      <c r="L93" t="s">
        <v>19</v>
      </c>
      <c r="M93" t="s">
        <v>13</v>
      </c>
    </row>
    <row r="94" spans="1:13" x14ac:dyDescent="0.3">
      <c r="A94">
        <v>93</v>
      </c>
      <c r="B94" t="s">
        <v>18</v>
      </c>
      <c r="C94" s="2">
        <v>12</v>
      </c>
      <c r="D94" s="1">
        <v>44597</v>
      </c>
      <c r="E94" s="1" t="str">
        <f t="shared" si="3"/>
        <v>Feb</v>
      </c>
      <c r="F94" s="1" t="str">
        <f t="shared" si="4"/>
        <v>2022</v>
      </c>
      <c r="G94" s="1">
        <v>45103</v>
      </c>
      <c r="H94" t="s">
        <v>60</v>
      </c>
      <c r="I94">
        <v>35</v>
      </c>
      <c r="J94" t="str">
        <f t="shared" si="5"/>
        <v>Adult</v>
      </c>
      <c r="K94" t="s">
        <v>11</v>
      </c>
      <c r="L94" t="s">
        <v>12</v>
      </c>
      <c r="M94" t="s">
        <v>13</v>
      </c>
    </row>
    <row r="95" spans="1:13" x14ac:dyDescent="0.3">
      <c r="A95">
        <v>94</v>
      </c>
      <c r="B95" t="s">
        <v>14</v>
      </c>
      <c r="C95" s="2">
        <v>12</v>
      </c>
      <c r="D95" s="1">
        <v>44639</v>
      </c>
      <c r="E95" s="1" t="str">
        <f t="shared" si="3"/>
        <v>Mar</v>
      </c>
      <c r="F95" s="1" t="str">
        <f t="shared" si="4"/>
        <v>2022</v>
      </c>
      <c r="G95" s="1">
        <v>45102</v>
      </c>
      <c r="H95" t="s">
        <v>20</v>
      </c>
      <c r="I95">
        <v>44</v>
      </c>
      <c r="J95" t="str">
        <f t="shared" si="5"/>
        <v>Adult</v>
      </c>
      <c r="K95" t="s">
        <v>11</v>
      </c>
      <c r="L95" t="s">
        <v>12</v>
      </c>
      <c r="M95" t="s">
        <v>13</v>
      </c>
    </row>
    <row r="96" spans="1:13" x14ac:dyDescent="0.3">
      <c r="A96">
        <v>95</v>
      </c>
      <c r="B96" t="s">
        <v>10</v>
      </c>
      <c r="C96" s="2">
        <v>11</v>
      </c>
      <c r="D96" s="1">
        <v>44620</v>
      </c>
      <c r="E96" s="1" t="str">
        <f t="shared" si="3"/>
        <v>Feb</v>
      </c>
      <c r="F96" s="1" t="str">
        <f t="shared" si="4"/>
        <v>2022</v>
      </c>
      <c r="G96" s="1">
        <v>45102</v>
      </c>
      <c r="H96" t="s">
        <v>22</v>
      </c>
      <c r="I96">
        <v>34</v>
      </c>
      <c r="J96" t="str">
        <f t="shared" si="5"/>
        <v>Adult</v>
      </c>
      <c r="K96" t="s">
        <v>11</v>
      </c>
      <c r="L96" t="s">
        <v>21</v>
      </c>
      <c r="M96" t="s">
        <v>13</v>
      </c>
    </row>
    <row r="97" spans="1:13" x14ac:dyDescent="0.3">
      <c r="A97">
        <v>96</v>
      </c>
      <c r="B97" t="s">
        <v>14</v>
      </c>
      <c r="C97" s="2">
        <v>14</v>
      </c>
      <c r="D97" s="1">
        <v>44768</v>
      </c>
      <c r="E97" s="1" t="str">
        <f t="shared" si="3"/>
        <v>Jul</v>
      </c>
      <c r="F97" s="1" t="str">
        <f t="shared" si="4"/>
        <v>2022</v>
      </c>
      <c r="G97" s="1">
        <v>45101</v>
      </c>
      <c r="H97" t="s">
        <v>23</v>
      </c>
      <c r="I97">
        <v>32</v>
      </c>
      <c r="J97" t="str">
        <f t="shared" si="5"/>
        <v>Adult</v>
      </c>
      <c r="K97" t="s">
        <v>11</v>
      </c>
      <c r="L97" t="s">
        <v>21</v>
      </c>
      <c r="M97" t="s">
        <v>13</v>
      </c>
    </row>
    <row r="98" spans="1:13" x14ac:dyDescent="0.3">
      <c r="A98">
        <v>97</v>
      </c>
      <c r="B98" t="s">
        <v>10</v>
      </c>
      <c r="C98" s="2">
        <v>10</v>
      </c>
      <c r="D98" s="1">
        <v>44625</v>
      </c>
      <c r="E98" s="1" t="str">
        <f t="shared" si="3"/>
        <v>Mar</v>
      </c>
      <c r="F98" s="1" t="str">
        <f t="shared" si="4"/>
        <v>2022</v>
      </c>
      <c r="G98" s="1">
        <v>45101</v>
      </c>
      <c r="H98" t="s">
        <v>24</v>
      </c>
      <c r="I98">
        <v>29</v>
      </c>
      <c r="J98" t="str">
        <f t="shared" si="5"/>
        <v>Youth</v>
      </c>
      <c r="K98" t="s">
        <v>16</v>
      </c>
      <c r="L98" t="s">
        <v>17</v>
      </c>
      <c r="M98" t="s">
        <v>13</v>
      </c>
    </row>
    <row r="99" spans="1:13" x14ac:dyDescent="0.3">
      <c r="A99">
        <v>98</v>
      </c>
      <c r="B99" t="s">
        <v>18</v>
      </c>
      <c r="C99" s="2">
        <v>13</v>
      </c>
      <c r="D99" s="1">
        <v>44627</v>
      </c>
      <c r="E99" s="1" t="str">
        <f t="shared" si="3"/>
        <v>Mar</v>
      </c>
      <c r="F99" s="1" t="str">
        <f t="shared" si="4"/>
        <v>2022</v>
      </c>
      <c r="G99" s="1">
        <v>45105</v>
      </c>
      <c r="H99" t="s">
        <v>25</v>
      </c>
      <c r="I99">
        <v>31</v>
      </c>
      <c r="J99" t="str">
        <f t="shared" si="5"/>
        <v>Adult</v>
      </c>
      <c r="K99" t="s">
        <v>16</v>
      </c>
      <c r="L99" t="s">
        <v>17</v>
      </c>
      <c r="M99" t="s">
        <v>13</v>
      </c>
    </row>
    <row r="100" spans="1:13" x14ac:dyDescent="0.3">
      <c r="A100">
        <v>99</v>
      </c>
      <c r="B100" t="s">
        <v>18</v>
      </c>
      <c r="C100" s="2">
        <v>12</v>
      </c>
      <c r="D100" s="1">
        <v>44939</v>
      </c>
      <c r="E100" s="1" t="str">
        <f t="shared" si="3"/>
        <v>Jan</v>
      </c>
      <c r="F100" s="1" t="str">
        <f t="shared" si="4"/>
        <v>2023</v>
      </c>
      <c r="G100" s="1">
        <v>45101</v>
      </c>
      <c r="H100" t="s">
        <v>26</v>
      </c>
      <c r="I100">
        <v>29</v>
      </c>
      <c r="J100" t="str">
        <f t="shared" si="5"/>
        <v>Youth</v>
      </c>
      <c r="K100" t="s">
        <v>16</v>
      </c>
      <c r="L100" t="s">
        <v>17</v>
      </c>
      <c r="M100" t="s">
        <v>13</v>
      </c>
    </row>
    <row r="101" spans="1:13" x14ac:dyDescent="0.3">
      <c r="A101">
        <v>100</v>
      </c>
      <c r="B101" t="s">
        <v>10</v>
      </c>
      <c r="C101" s="2">
        <v>12</v>
      </c>
      <c r="D101" s="1">
        <v>44948</v>
      </c>
      <c r="E101" s="1" t="str">
        <f t="shared" si="3"/>
        <v>Jan</v>
      </c>
      <c r="F101" s="1" t="str">
        <f t="shared" si="4"/>
        <v>2023</v>
      </c>
      <c r="G101" s="1">
        <v>45102</v>
      </c>
      <c r="H101" t="s">
        <v>27</v>
      </c>
      <c r="I101">
        <v>35</v>
      </c>
      <c r="J101" t="str">
        <f t="shared" si="5"/>
        <v>Adult</v>
      </c>
      <c r="K101" t="s">
        <v>11</v>
      </c>
      <c r="L101" t="s">
        <v>21</v>
      </c>
      <c r="M101" t="s">
        <v>13</v>
      </c>
    </row>
    <row r="102" spans="1:13" x14ac:dyDescent="0.3">
      <c r="A102">
        <v>101</v>
      </c>
      <c r="B102" t="s">
        <v>14</v>
      </c>
      <c r="C102" s="2">
        <v>11</v>
      </c>
      <c r="D102" s="1">
        <v>44851</v>
      </c>
      <c r="E102" s="1" t="str">
        <f t="shared" si="3"/>
        <v>Oct</v>
      </c>
      <c r="F102" s="1" t="str">
        <f t="shared" si="4"/>
        <v>2022</v>
      </c>
      <c r="G102" s="1">
        <v>45101</v>
      </c>
      <c r="H102" t="s">
        <v>61</v>
      </c>
      <c r="I102">
        <v>46</v>
      </c>
      <c r="J102" t="str">
        <f t="shared" si="5"/>
        <v>Adult</v>
      </c>
      <c r="K102" t="s">
        <v>16</v>
      </c>
      <c r="L102" t="s">
        <v>17</v>
      </c>
      <c r="M102" t="s">
        <v>13</v>
      </c>
    </row>
    <row r="103" spans="1:13" x14ac:dyDescent="0.3">
      <c r="A103">
        <v>102</v>
      </c>
      <c r="B103" t="s">
        <v>10</v>
      </c>
      <c r="C103" s="2">
        <v>12</v>
      </c>
      <c r="D103" s="1">
        <v>44649</v>
      </c>
      <c r="E103" s="1" t="str">
        <f t="shared" si="3"/>
        <v>Mar</v>
      </c>
      <c r="F103" s="1" t="str">
        <f t="shared" si="4"/>
        <v>2022</v>
      </c>
      <c r="G103" s="1">
        <v>45105</v>
      </c>
      <c r="H103" t="s">
        <v>15</v>
      </c>
      <c r="I103">
        <v>31</v>
      </c>
      <c r="J103" t="str">
        <f t="shared" si="5"/>
        <v>Adult</v>
      </c>
      <c r="K103" t="s">
        <v>11</v>
      </c>
      <c r="L103" t="s">
        <v>17</v>
      </c>
      <c r="M103" t="s">
        <v>13</v>
      </c>
    </row>
    <row r="104" spans="1:13" x14ac:dyDescent="0.3">
      <c r="A104">
        <v>103</v>
      </c>
      <c r="B104" t="s">
        <v>18</v>
      </c>
      <c r="C104" s="2">
        <v>13</v>
      </c>
      <c r="D104" s="1">
        <v>44655</v>
      </c>
      <c r="E104" s="1" t="str">
        <f t="shared" si="3"/>
        <v>Apr</v>
      </c>
      <c r="F104" s="1" t="str">
        <f t="shared" si="4"/>
        <v>2022</v>
      </c>
      <c r="G104" s="1">
        <v>45103</v>
      </c>
      <c r="H104" t="s">
        <v>60</v>
      </c>
      <c r="I104">
        <v>36</v>
      </c>
      <c r="J104" t="str">
        <f t="shared" si="5"/>
        <v>Adult</v>
      </c>
      <c r="K104" t="s">
        <v>11</v>
      </c>
      <c r="L104" t="s">
        <v>21</v>
      </c>
      <c r="M104" t="s">
        <v>13</v>
      </c>
    </row>
    <row r="105" spans="1:13" x14ac:dyDescent="0.3">
      <c r="A105">
        <v>104</v>
      </c>
      <c r="B105" t="s">
        <v>14</v>
      </c>
      <c r="C105" s="2">
        <v>10</v>
      </c>
      <c r="D105" s="1">
        <v>44720</v>
      </c>
      <c r="E105" s="1" t="str">
        <f t="shared" si="3"/>
        <v>Jun</v>
      </c>
      <c r="F105" s="1" t="str">
        <f t="shared" si="4"/>
        <v>2022</v>
      </c>
      <c r="G105" s="1">
        <v>45102</v>
      </c>
      <c r="H105" t="s">
        <v>20</v>
      </c>
      <c r="I105">
        <v>38</v>
      </c>
      <c r="J105" t="str">
        <f t="shared" si="5"/>
        <v>Adult</v>
      </c>
      <c r="K105" t="s">
        <v>11</v>
      </c>
      <c r="L105" t="s">
        <v>21</v>
      </c>
      <c r="M105" t="s">
        <v>13</v>
      </c>
    </row>
    <row r="106" spans="1:13" x14ac:dyDescent="0.3">
      <c r="A106">
        <v>105</v>
      </c>
      <c r="B106" t="s">
        <v>10</v>
      </c>
      <c r="C106" s="2">
        <v>11</v>
      </c>
      <c r="D106" s="1">
        <v>44624</v>
      </c>
      <c r="E106" s="1" t="str">
        <f t="shared" si="3"/>
        <v>Mar</v>
      </c>
      <c r="F106" s="1" t="str">
        <f t="shared" si="4"/>
        <v>2022</v>
      </c>
      <c r="G106" s="1">
        <v>45104</v>
      </c>
      <c r="H106" t="s">
        <v>22</v>
      </c>
      <c r="I106">
        <v>46</v>
      </c>
      <c r="J106" t="str">
        <f t="shared" si="5"/>
        <v>Adult</v>
      </c>
      <c r="K106" t="s">
        <v>16</v>
      </c>
      <c r="L106" t="s">
        <v>21</v>
      </c>
      <c r="M106" t="s">
        <v>13</v>
      </c>
    </row>
    <row r="107" spans="1:13" x14ac:dyDescent="0.3">
      <c r="A107">
        <v>106</v>
      </c>
      <c r="B107" t="s">
        <v>14</v>
      </c>
      <c r="C107" s="2">
        <v>10</v>
      </c>
      <c r="D107" s="1">
        <v>44638</v>
      </c>
      <c r="E107" s="1" t="str">
        <f t="shared" si="3"/>
        <v>Mar</v>
      </c>
      <c r="F107" s="1" t="str">
        <f t="shared" si="4"/>
        <v>2022</v>
      </c>
      <c r="G107" s="1">
        <v>45101</v>
      </c>
      <c r="H107" t="s">
        <v>23</v>
      </c>
      <c r="I107">
        <v>49</v>
      </c>
      <c r="J107" t="str">
        <f t="shared" si="5"/>
        <v>Adult</v>
      </c>
      <c r="K107" t="s">
        <v>16</v>
      </c>
      <c r="L107" t="s">
        <v>17</v>
      </c>
      <c r="M107" t="s">
        <v>13</v>
      </c>
    </row>
    <row r="108" spans="1:13" x14ac:dyDescent="0.3">
      <c r="A108">
        <v>107</v>
      </c>
      <c r="B108" t="s">
        <v>10</v>
      </c>
      <c r="C108" s="2">
        <v>14</v>
      </c>
      <c r="D108" s="1">
        <v>44627</v>
      </c>
      <c r="E108" s="1" t="str">
        <f t="shared" si="3"/>
        <v>Mar</v>
      </c>
      <c r="F108" s="1" t="str">
        <f t="shared" si="4"/>
        <v>2022</v>
      </c>
      <c r="G108" s="1">
        <v>45101</v>
      </c>
      <c r="H108" t="s">
        <v>24</v>
      </c>
      <c r="I108">
        <v>29</v>
      </c>
      <c r="J108" t="str">
        <f t="shared" si="5"/>
        <v>Youth</v>
      </c>
      <c r="K108" t="s">
        <v>16</v>
      </c>
      <c r="L108" t="s">
        <v>19</v>
      </c>
      <c r="M108" t="s">
        <v>13</v>
      </c>
    </row>
    <row r="109" spans="1:13" x14ac:dyDescent="0.3">
      <c r="A109">
        <v>108</v>
      </c>
      <c r="B109" t="s">
        <v>18</v>
      </c>
      <c r="C109" s="2">
        <v>12</v>
      </c>
      <c r="D109" s="1">
        <v>44705</v>
      </c>
      <c r="E109" s="1" t="str">
        <f t="shared" si="3"/>
        <v>May</v>
      </c>
      <c r="F109" s="1" t="str">
        <f t="shared" si="4"/>
        <v>2022</v>
      </c>
      <c r="G109" s="1">
        <v>45102</v>
      </c>
      <c r="H109" t="s">
        <v>25</v>
      </c>
      <c r="I109">
        <v>27</v>
      </c>
      <c r="J109" t="str">
        <f t="shared" si="5"/>
        <v>Youth</v>
      </c>
      <c r="K109" t="s">
        <v>16</v>
      </c>
      <c r="L109" t="s">
        <v>19</v>
      </c>
      <c r="M109" t="s">
        <v>13</v>
      </c>
    </row>
    <row r="110" spans="1:13" x14ac:dyDescent="0.3">
      <c r="A110">
        <v>109</v>
      </c>
      <c r="B110" t="s">
        <v>18</v>
      </c>
      <c r="C110" s="2">
        <v>13</v>
      </c>
      <c r="D110" s="1">
        <v>44965</v>
      </c>
      <c r="E110" s="1" t="str">
        <f t="shared" si="3"/>
        <v>Feb</v>
      </c>
      <c r="F110" s="1" t="str">
        <f t="shared" si="4"/>
        <v>2023</v>
      </c>
      <c r="G110" s="1">
        <v>45102</v>
      </c>
      <c r="H110" t="s">
        <v>26</v>
      </c>
      <c r="I110">
        <v>35</v>
      </c>
      <c r="J110" t="str">
        <f t="shared" si="5"/>
        <v>Adult</v>
      </c>
      <c r="K110" t="s">
        <v>16</v>
      </c>
      <c r="L110" t="s">
        <v>17</v>
      </c>
      <c r="M110" t="s">
        <v>13</v>
      </c>
    </row>
    <row r="111" spans="1:13" x14ac:dyDescent="0.3">
      <c r="A111">
        <v>110</v>
      </c>
      <c r="B111" t="s">
        <v>10</v>
      </c>
      <c r="C111" s="2">
        <v>13</v>
      </c>
      <c r="D111" s="1">
        <v>44952</v>
      </c>
      <c r="E111" s="1" t="str">
        <f t="shared" si="3"/>
        <v>Jan</v>
      </c>
      <c r="F111" s="1" t="str">
        <f t="shared" si="4"/>
        <v>2023</v>
      </c>
      <c r="G111" s="1">
        <v>45101</v>
      </c>
      <c r="H111" t="s">
        <v>27</v>
      </c>
      <c r="I111">
        <v>37</v>
      </c>
      <c r="J111" t="str">
        <f t="shared" si="5"/>
        <v>Adult</v>
      </c>
      <c r="K111" t="s">
        <v>16</v>
      </c>
      <c r="L111" t="s">
        <v>21</v>
      </c>
      <c r="M111" t="s">
        <v>13</v>
      </c>
    </row>
    <row r="112" spans="1:13" x14ac:dyDescent="0.3">
      <c r="A112">
        <v>111</v>
      </c>
      <c r="B112" t="s">
        <v>14</v>
      </c>
      <c r="C112" s="2">
        <v>14</v>
      </c>
      <c r="D112" s="1">
        <v>44756</v>
      </c>
      <c r="E112" s="1" t="str">
        <f t="shared" si="3"/>
        <v>Jul</v>
      </c>
      <c r="F112" s="1" t="str">
        <f t="shared" si="4"/>
        <v>2022</v>
      </c>
      <c r="G112" s="1">
        <v>45104</v>
      </c>
      <c r="H112" t="s">
        <v>61</v>
      </c>
      <c r="I112">
        <v>40</v>
      </c>
      <c r="J112" t="str">
        <f t="shared" si="5"/>
        <v>Adult</v>
      </c>
      <c r="K112" t="s">
        <v>11</v>
      </c>
      <c r="L112" t="s">
        <v>17</v>
      </c>
      <c r="M112" t="s">
        <v>13</v>
      </c>
    </row>
    <row r="113" spans="1:13" x14ac:dyDescent="0.3">
      <c r="A113">
        <v>112</v>
      </c>
      <c r="B113" t="s">
        <v>10</v>
      </c>
      <c r="C113" s="2">
        <v>10</v>
      </c>
      <c r="D113" s="1">
        <v>44713</v>
      </c>
      <c r="E113" s="1" t="str">
        <f t="shared" si="3"/>
        <v>Jun</v>
      </c>
      <c r="F113" s="1" t="str">
        <f t="shared" si="4"/>
        <v>2022</v>
      </c>
      <c r="G113" s="1">
        <v>45105</v>
      </c>
      <c r="H113" t="s">
        <v>15</v>
      </c>
      <c r="I113">
        <v>33</v>
      </c>
      <c r="J113" t="str">
        <f t="shared" si="5"/>
        <v>Adult</v>
      </c>
      <c r="K113" t="s">
        <v>16</v>
      </c>
      <c r="L113" t="s">
        <v>21</v>
      </c>
      <c r="M113" t="s">
        <v>13</v>
      </c>
    </row>
    <row r="114" spans="1:13" x14ac:dyDescent="0.3">
      <c r="A114">
        <v>113</v>
      </c>
      <c r="B114" t="s">
        <v>18</v>
      </c>
      <c r="C114" s="2">
        <v>15</v>
      </c>
      <c r="D114" s="1">
        <v>44688</v>
      </c>
      <c r="E114" s="1" t="str">
        <f t="shared" si="3"/>
        <v>May</v>
      </c>
      <c r="F114" s="1" t="str">
        <f t="shared" si="4"/>
        <v>2022</v>
      </c>
      <c r="G114" s="1">
        <v>45103</v>
      </c>
      <c r="H114" t="s">
        <v>60</v>
      </c>
      <c r="I114">
        <v>37</v>
      </c>
      <c r="J114" t="str">
        <f t="shared" si="5"/>
        <v>Adult</v>
      </c>
      <c r="K114" t="s">
        <v>11</v>
      </c>
      <c r="L114" t="s">
        <v>17</v>
      </c>
      <c r="M114" t="s">
        <v>13</v>
      </c>
    </row>
    <row r="115" spans="1:13" x14ac:dyDescent="0.3">
      <c r="A115">
        <v>114</v>
      </c>
      <c r="B115" t="s">
        <v>14</v>
      </c>
      <c r="C115" s="2">
        <v>10</v>
      </c>
      <c r="D115" s="1">
        <v>44883</v>
      </c>
      <c r="E115" s="1" t="str">
        <f t="shared" si="3"/>
        <v>Nov</v>
      </c>
      <c r="F115" s="1" t="str">
        <f t="shared" si="4"/>
        <v>2022</v>
      </c>
      <c r="G115" s="1">
        <v>45102</v>
      </c>
      <c r="H115" t="s">
        <v>20</v>
      </c>
      <c r="I115">
        <v>48</v>
      </c>
      <c r="J115" t="str">
        <f t="shared" si="5"/>
        <v>Adult</v>
      </c>
      <c r="K115" t="s">
        <v>11</v>
      </c>
      <c r="L115" t="s">
        <v>12</v>
      </c>
      <c r="M115" t="s">
        <v>13</v>
      </c>
    </row>
    <row r="116" spans="1:13" x14ac:dyDescent="0.3">
      <c r="A116">
        <v>115</v>
      </c>
      <c r="B116" t="s">
        <v>10</v>
      </c>
      <c r="C116" s="2">
        <v>11</v>
      </c>
      <c r="D116" s="1">
        <v>44656</v>
      </c>
      <c r="E116" s="1" t="str">
        <f t="shared" si="3"/>
        <v>Apr</v>
      </c>
      <c r="F116" s="1" t="str">
        <f t="shared" si="4"/>
        <v>2022</v>
      </c>
      <c r="G116" s="1">
        <v>45102</v>
      </c>
      <c r="H116" t="s">
        <v>22</v>
      </c>
      <c r="I116">
        <v>50</v>
      </c>
      <c r="J116" t="str">
        <f t="shared" si="5"/>
        <v>Old</v>
      </c>
      <c r="K116" t="s">
        <v>16</v>
      </c>
      <c r="L116" t="s">
        <v>21</v>
      </c>
      <c r="M116" t="s">
        <v>13</v>
      </c>
    </row>
    <row r="117" spans="1:13" x14ac:dyDescent="0.3">
      <c r="A117">
        <v>116</v>
      </c>
      <c r="B117" t="s">
        <v>14</v>
      </c>
      <c r="C117" s="2">
        <v>14</v>
      </c>
      <c r="D117" s="1">
        <v>44700</v>
      </c>
      <c r="E117" s="1" t="str">
        <f t="shared" si="3"/>
        <v>May</v>
      </c>
      <c r="F117" s="1" t="str">
        <f t="shared" si="4"/>
        <v>2022</v>
      </c>
      <c r="G117" s="1">
        <v>45100</v>
      </c>
      <c r="H117" t="s">
        <v>23</v>
      </c>
      <c r="I117">
        <v>45</v>
      </c>
      <c r="J117" t="str">
        <f t="shared" si="5"/>
        <v>Adult</v>
      </c>
      <c r="K117" t="s">
        <v>16</v>
      </c>
      <c r="L117" t="s">
        <v>19</v>
      </c>
      <c r="M117" t="s">
        <v>13</v>
      </c>
    </row>
    <row r="118" spans="1:13" x14ac:dyDescent="0.3">
      <c r="A118">
        <v>117</v>
      </c>
      <c r="B118" t="s">
        <v>10</v>
      </c>
      <c r="C118" s="2">
        <v>15</v>
      </c>
      <c r="D118" s="1">
        <v>44499</v>
      </c>
      <c r="E118" s="1" t="str">
        <f t="shared" si="3"/>
        <v>Oct</v>
      </c>
      <c r="F118" s="1" t="str">
        <f t="shared" si="4"/>
        <v>2021</v>
      </c>
      <c r="G118" s="1">
        <v>45100</v>
      </c>
      <c r="H118" t="s">
        <v>24</v>
      </c>
      <c r="I118">
        <v>40</v>
      </c>
      <c r="J118" t="str">
        <f t="shared" si="5"/>
        <v>Adult</v>
      </c>
      <c r="K118" t="s">
        <v>16</v>
      </c>
      <c r="L118" t="s">
        <v>17</v>
      </c>
      <c r="M118" t="s">
        <v>13</v>
      </c>
    </row>
    <row r="119" spans="1:13" x14ac:dyDescent="0.3">
      <c r="A119">
        <v>118</v>
      </c>
      <c r="B119" t="s">
        <v>18</v>
      </c>
      <c r="C119" s="2">
        <v>12</v>
      </c>
      <c r="D119" s="1">
        <v>44780</v>
      </c>
      <c r="E119" s="1" t="str">
        <f t="shared" si="3"/>
        <v>Aug</v>
      </c>
      <c r="F119" s="1" t="str">
        <f t="shared" si="4"/>
        <v>2022</v>
      </c>
      <c r="G119" s="1">
        <v>45104</v>
      </c>
      <c r="H119" t="s">
        <v>25</v>
      </c>
      <c r="I119">
        <v>33</v>
      </c>
      <c r="J119" t="str">
        <f t="shared" si="5"/>
        <v>Adult</v>
      </c>
      <c r="K119" t="s">
        <v>11</v>
      </c>
      <c r="L119" t="s">
        <v>12</v>
      </c>
      <c r="M119" t="s">
        <v>13</v>
      </c>
    </row>
    <row r="120" spans="1:13" x14ac:dyDescent="0.3">
      <c r="A120">
        <v>119</v>
      </c>
      <c r="B120" t="s">
        <v>18</v>
      </c>
      <c r="C120" s="2">
        <v>11</v>
      </c>
      <c r="D120" s="1">
        <v>44824</v>
      </c>
      <c r="E120" s="1" t="str">
        <f t="shared" si="3"/>
        <v>Sep</v>
      </c>
      <c r="F120" s="1" t="str">
        <f t="shared" si="4"/>
        <v>2022</v>
      </c>
      <c r="G120" s="1">
        <v>45102</v>
      </c>
      <c r="H120" t="s">
        <v>26</v>
      </c>
      <c r="I120">
        <v>44</v>
      </c>
      <c r="J120" t="str">
        <f t="shared" si="5"/>
        <v>Adult</v>
      </c>
      <c r="K120" t="s">
        <v>16</v>
      </c>
      <c r="L120" t="s">
        <v>12</v>
      </c>
      <c r="M120" t="s">
        <v>13</v>
      </c>
    </row>
    <row r="121" spans="1:13" x14ac:dyDescent="0.3">
      <c r="A121">
        <v>120</v>
      </c>
      <c r="B121" t="s">
        <v>10</v>
      </c>
      <c r="C121" s="2">
        <v>10</v>
      </c>
      <c r="D121" s="1">
        <v>44852</v>
      </c>
      <c r="E121" s="1" t="str">
        <f t="shared" si="3"/>
        <v>Oct</v>
      </c>
      <c r="F121" s="1" t="str">
        <f t="shared" si="4"/>
        <v>2022</v>
      </c>
      <c r="G121" s="1">
        <v>45102</v>
      </c>
      <c r="H121" t="s">
        <v>27</v>
      </c>
      <c r="I121">
        <v>30</v>
      </c>
      <c r="J121" t="str">
        <f t="shared" si="5"/>
        <v>Adult</v>
      </c>
      <c r="K121" t="s">
        <v>16</v>
      </c>
      <c r="L121" t="s">
        <v>19</v>
      </c>
      <c r="M121" t="s">
        <v>13</v>
      </c>
    </row>
    <row r="122" spans="1:13" x14ac:dyDescent="0.3">
      <c r="A122">
        <v>121</v>
      </c>
      <c r="B122" t="s">
        <v>14</v>
      </c>
      <c r="C122" s="2">
        <v>15</v>
      </c>
      <c r="D122" s="1">
        <v>44837</v>
      </c>
      <c r="E122" s="1" t="str">
        <f t="shared" si="3"/>
        <v>Oct</v>
      </c>
      <c r="F122" s="1" t="str">
        <f t="shared" si="4"/>
        <v>2022</v>
      </c>
      <c r="G122" s="1">
        <v>45101</v>
      </c>
      <c r="H122" t="s">
        <v>61</v>
      </c>
      <c r="I122">
        <v>27</v>
      </c>
      <c r="J122" t="str">
        <f t="shared" si="5"/>
        <v>Youth</v>
      </c>
      <c r="K122" t="s">
        <v>11</v>
      </c>
      <c r="L122" t="s">
        <v>19</v>
      </c>
      <c r="M122" t="s">
        <v>13</v>
      </c>
    </row>
    <row r="123" spans="1:13" x14ac:dyDescent="0.3">
      <c r="A123">
        <v>122</v>
      </c>
      <c r="B123" t="s">
        <v>10</v>
      </c>
      <c r="C123" s="2">
        <v>11</v>
      </c>
      <c r="D123" s="1">
        <v>44684</v>
      </c>
      <c r="E123" s="1" t="str">
        <f t="shared" si="3"/>
        <v>May</v>
      </c>
      <c r="F123" s="1" t="str">
        <f t="shared" si="4"/>
        <v>2022</v>
      </c>
      <c r="G123" s="1">
        <v>45105</v>
      </c>
      <c r="H123" t="s">
        <v>15</v>
      </c>
      <c r="I123">
        <v>51</v>
      </c>
      <c r="J123" t="str">
        <f t="shared" si="5"/>
        <v>Old</v>
      </c>
      <c r="K123" t="s">
        <v>11</v>
      </c>
      <c r="L123" t="s">
        <v>19</v>
      </c>
      <c r="M123" t="s">
        <v>13</v>
      </c>
    </row>
    <row r="124" spans="1:13" x14ac:dyDescent="0.3">
      <c r="A124">
        <v>123</v>
      </c>
      <c r="B124" t="s">
        <v>18</v>
      </c>
      <c r="C124" s="2">
        <v>13</v>
      </c>
      <c r="D124" s="1">
        <v>44706</v>
      </c>
      <c r="E124" s="1" t="str">
        <f t="shared" si="3"/>
        <v>May</v>
      </c>
      <c r="F124" s="1" t="str">
        <f t="shared" si="4"/>
        <v>2022</v>
      </c>
      <c r="G124" s="1">
        <v>45103</v>
      </c>
      <c r="H124" t="s">
        <v>60</v>
      </c>
      <c r="I124">
        <v>49</v>
      </c>
      <c r="J124" t="str">
        <f t="shared" si="5"/>
        <v>Adult</v>
      </c>
      <c r="K124" t="s">
        <v>16</v>
      </c>
      <c r="L124" t="s">
        <v>12</v>
      </c>
      <c r="M124" t="s">
        <v>13</v>
      </c>
    </row>
    <row r="125" spans="1:13" x14ac:dyDescent="0.3">
      <c r="A125">
        <v>124</v>
      </c>
      <c r="B125" t="s">
        <v>14</v>
      </c>
      <c r="C125" s="2">
        <v>15</v>
      </c>
      <c r="D125" s="1">
        <v>44870</v>
      </c>
      <c r="E125" s="1" t="str">
        <f t="shared" si="3"/>
        <v>Nov</v>
      </c>
      <c r="F125" s="1" t="str">
        <f t="shared" si="4"/>
        <v>2022</v>
      </c>
      <c r="G125" s="1">
        <v>45102</v>
      </c>
      <c r="H125" t="s">
        <v>20</v>
      </c>
      <c r="I125">
        <v>43</v>
      </c>
      <c r="J125" t="str">
        <f t="shared" si="5"/>
        <v>Adult</v>
      </c>
      <c r="K125" t="s">
        <v>11</v>
      </c>
      <c r="L125" t="s">
        <v>21</v>
      </c>
      <c r="M125" t="s">
        <v>13</v>
      </c>
    </row>
    <row r="126" spans="1:13" x14ac:dyDescent="0.3">
      <c r="A126">
        <v>125</v>
      </c>
      <c r="B126" t="s">
        <v>10</v>
      </c>
      <c r="C126" s="2">
        <v>12</v>
      </c>
      <c r="D126" s="1">
        <v>44794</v>
      </c>
      <c r="E126" s="1" t="str">
        <f t="shared" si="3"/>
        <v>Aug</v>
      </c>
      <c r="F126" s="1" t="str">
        <f t="shared" si="4"/>
        <v>2022</v>
      </c>
      <c r="G126" s="1">
        <v>45101</v>
      </c>
      <c r="H126" t="s">
        <v>22</v>
      </c>
      <c r="I126">
        <v>42</v>
      </c>
      <c r="J126" t="str">
        <f t="shared" si="5"/>
        <v>Adult</v>
      </c>
      <c r="K126" t="s">
        <v>11</v>
      </c>
      <c r="L126" t="s">
        <v>12</v>
      </c>
      <c r="M126" t="s">
        <v>13</v>
      </c>
    </row>
    <row r="127" spans="1:13" x14ac:dyDescent="0.3">
      <c r="A127">
        <v>126</v>
      </c>
      <c r="B127" t="s">
        <v>14</v>
      </c>
      <c r="C127" s="2">
        <v>13</v>
      </c>
      <c r="D127" s="1">
        <v>44825</v>
      </c>
      <c r="E127" s="1" t="str">
        <f t="shared" si="3"/>
        <v>Sep</v>
      </c>
      <c r="F127" s="1" t="str">
        <f t="shared" si="4"/>
        <v>2022</v>
      </c>
      <c r="G127" s="1">
        <v>45100</v>
      </c>
      <c r="H127" t="s">
        <v>23</v>
      </c>
      <c r="I127">
        <v>45</v>
      </c>
      <c r="J127" t="str">
        <f t="shared" si="5"/>
        <v>Adult</v>
      </c>
      <c r="K127" t="s">
        <v>11</v>
      </c>
      <c r="L127" t="s">
        <v>21</v>
      </c>
      <c r="M127" t="s">
        <v>13</v>
      </c>
    </row>
    <row r="128" spans="1:13" x14ac:dyDescent="0.3">
      <c r="A128">
        <v>127</v>
      </c>
      <c r="B128" t="s">
        <v>10</v>
      </c>
      <c r="C128" s="2">
        <v>10</v>
      </c>
      <c r="D128" s="1">
        <v>44523</v>
      </c>
      <c r="E128" s="1" t="str">
        <f t="shared" si="3"/>
        <v>Nov</v>
      </c>
      <c r="F128" s="1" t="str">
        <f t="shared" si="4"/>
        <v>2021</v>
      </c>
      <c r="G128" s="1">
        <v>45100</v>
      </c>
      <c r="H128" t="s">
        <v>24</v>
      </c>
      <c r="I128">
        <v>36</v>
      </c>
      <c r="J128" t="str">
        <f t="shared" si="5"/>
        <v>Adult</v>
      </c>
      <c r="K128" t="s">
        <v>11</v>
      </c>
      <c r="L128" t="s">
        <v>12</v>
      </c>
      <c r="M128" t="s">
        <v>13</v>
      </c>
    </row>
    <row r="129" spans="1:13" x14ac:dyDescent="0.3">
      <c r="A129">
        <v>128</v>
      </c>
      <c r="B129" t="s">
        <v>18</v>
      </c>
      <c r="C129" s="2">
        <v>12</v>
      </c>
      <c r="D129" s="1">
        <v>44840</v>
      </c>
      <c r="E129" s="1" t="str">
        <f t="shared" si="3"/>
        <v>Oct</v>
      </c>
      <c r="F129" s="1" t="str">
        <f t="shared" si="4"/>
        <v>2022</v>
      </c>
      <c r="G129" s="1">
        <v>45104</v>
      </c>
      <c r="H129" t="s">
        <v>25</v>
      </c>
      <c r="I129">
        <v>48</v>
      </c>
      <c r="J129" t="str">
        <f t="shared" si="5"/>
        <v>Adult</v>
      </c>
      <c r="K129" t="s">
        <v>11</v>
      </c>
      <c r="L129" t="s">
        <v>12</v>
      </c>
      <c r="M129" t="s">
        <v>13</v>
      </c>
    </row>
    <row r="130" spans="1:13" x14ac:dyDescent="0.3">
      <c r="A130">
        <v>129</v>
      </c>
      <c r="B130" t="s">
        <v>18</v>
      </c>
      <c r="C130" s="2">
        <v>13</v>
      </c>
      <c r="D130" s="1">
        <v>44870</v>
      </c>
      <c r="E130" s="1" t="str">
        <f t="shared" si="3"/>
        <v>Nov</v>
      </c>
      <c r="F130" s="1" t="str">
        <f t="shared" si="4"/>
        <v>2022</v>
      </c>
      <c r="G130" s="1">
        <v>45100</v>
      </c>
      <c r="H130" t="s">
        <v>26</v>
      </c>
      <c r="I130">
        <v>38</v>
      </c>
      <c r="J130" t="str">
        <f t="shared" si="5"/>
        <v>Adult</v>
      </c>
      <c r="K130" t="s">
        <v>11</v>
      </c>
      <c r="L130" t="s">
        <v>19</v>
      </c>
      <c r="M130" t="s">
        <v>13</v>
      </c>
    </row>
    <row r="131" spans="1:13" x14ac:dyDescent="0.3">
      <c r="A131">
        <v>130</v>
      </c>
      <c r="B131" t="s">
        <v>10</v>
      </c>
      <c r="C131" s="2">
        <v>14</v>
      </c>
      <c r="D131" s="1">
        <v>44933</v>
      </c>
      <c r="E131" s="1" t="str">
        <f t="shared" ref="E131:E194" si="6">TEXT(D131,"mmm")</f>
        <v>Jan</v>
      </c>
      <c r="F131" s="1" t="str">
        <f t="shared" ref="F131:F194" si="7">TEXT(D131,"yyy")</f>
        <v>2023</v>
      </c>
      <c r="G131" s="1">
        <v>45100</v>
      </c>
      <c r="H131" t="s">
        <v>27</v>
      </c>
      <c r="I131">
        <v>43</v>
      </c>
      <c r="J131" t="str">
        <f t="shared" ref="J131:J194" si="8">IF(I131&gt;=50,"Old",IF(I131&gt;=30,"Adult",IF(I131&gt;=20,"Youth",(IF(I131&gt;=13,"Teen","Kid")))))</f>
        <v>Adult</v>
      </c>
      <c r="K131" t="s">
        <v>16</v>
      </c>
      <c r="L131" t="s">
        <v>17</v>
      </c>
      <c r="M131" t="s">
        <v>13</v>
      </c>
    </row>
    <row r="132" spans="1:13" x14ac:dyDescent="0.3">
      <c r="A132">
        <v>131</v>
      </c>
      <c r="B132" t="s">
        <v>14</v>
      </c>
      <c r="C132" s="2">
        <v>15</v>
      </c>
      <c r="D132" s="1">
        <v>44840</v>
      </c>
      <c r="E132" s="1" t="str">
        <f t="shared" si="6"/>
        <v>Oct</v>
      </c>
      <c r="F132" s="1" t="str">
        <f t="shared" si="7"/>
        <v>2022</v>
      </c>
      <c r="G132" s="1">
        <v>45100</v>
      </c>
      <c r="H132" t="s">
        <v>61</v>
      </c>
      <c r="I132">
        <v>47</v>
      </c>
      <c r="J132" t="str">
        <f t="shared" si="8"/>
        <v>Adult</v>
      </c>
      <c r="K132" t="s">
        <v>11</v>
      </c>
      <c r="L132" t="s">
        <v>21</v>
      </c>
      <c r="M132" t="s">
        <v>13</v>
      </c>
    </row>
    <row r="133" spans="1:13" x14ac:dyDescent="0.3">
      <c r="A133">
        <v>132</v>
      </c>
      <c r="B133" t="s">
        <v>10</v>
      </c>
      <c r="C133" s="2">
        <v>15</v>
      </c>
      <c r="D133" s="1">
        <v>44736</v>
      </c>
      <c r="E133" s="1" t="str">
        <f t="shared" si="6"/>
        <v>Jun</v>
      </c>
      <c r="F133" s="1" t="str">
        <f t="shared" si="7"/>
        <v>2022</v>
      </c>
      <c r="G133" s="1">
        <v>45105</v>
      </c>
      <c r="H133" t="s">
        <v>15</v>
      </c>
      <c r="I133">
        <v>48</v>
      </c>
      <c r="J133" t="str">
        <f t="shared" si="8"/>
        <v>Adult</v>
      </c>
      <c r="K133" t="s">
        <v>16</v>
      </c>
      <c r="L133" t="s">
        <v>19</v>
      </c>
      <c r="M133" t="s">
        <v>13</v>
      </c>
    </row>
    <row r="134" spans="1:13" x14ac:dyDescent="0.3">
      <c r="A134">
        <v>133</v>
      </c>
      <c r="B134" t="s">
        <v>18</v>
      </c>
      <c r="C134" s="2">
        <v>13</v>
      </c>
      <c r="D134" s="1">
        <v>44736</v>
      </c>
      <c r="E134" s="1" t="str">
        <f t="shared" si="6"/>
        <v>Jun</v>
      </c>
      <c r="F134" s="1" t="str">
        <f t="shared" si="7"/>
        <v>2022</v>
      </c>
      <c r="G134" s="1">
        <v>45103</v>
      </c>
      <c r="H134" t="s">
        <v>60</v>
      </c>
      <c r="I134">
        <v>47</v>
      </c>
      <c r="J134" t="str">
        <f t="shared" si="8"/>
        <v>Adult</v>
      </c>
      <c r="K134" t="s">
        <v>11</v>
      </c>
      <c r="L134" t="s">
        <v>19</v>
      </c>
      <c r="M134" t="s">
        <v>13</v>
      </c>
    </row>
    <row r="135" spans="1:13" x14ac:dyDescent="0.3">
      <c r="A135">
        <v>134</v>
      </c>
      <c r="B135" t="s">
        <v>14</v>
      </c>
      <c r="C135" s="2">
        <v>15</v>
      </c>
      <c r="D135" s="1">
        <v>44870</v>
      </c>
      <c r="E135" s="1" t="str">
        <f t="shared" si="6"/>
        <v>Nov</v>
      </c>
      <c r="F135" s="1" t="str">
        <f t="shared" si="7"/>
        <v>2022</v>
      </c>
      <c r="G135" s="1">
        <v>45102</v>
      </c>
      <c r="H135" t="s">
        <v>20</v>
      </c>
      <c r="I135">
        <v>32</v>
      </c>
      <c r="J135" t="str">
        <f t="shared" si="8"/>
        <v>Adult</v>
      </c>
      <c r="K135" t="s">
        <v>11</v>
      </c>
      <c r="L135" t="s">
        <v>17</v>
      </c>
      <c r="M135" t="s">
        <v>13</v>
      </c>
    </row>
    <row r="136" spans="1:13" x14ac:dyDescent="0.3">
      <c r="A136">
        <v>135</v>
      </c>
      <c r="B136" t="s">
        <v>10</v>
      </c>
      <c r="C136" s="2">
        <v>13</v>
      </c>
      <c r="D136" s="1">
        <v>44760</v>
      </c>
      <c r="E136" s="1" t="str">
        <f t="shared" si="6"/>
        <v>Jul</v>
      </c>
      <c r="F136" s="1" t="str">
        <f t="shared" si="7"/>
        <v>2022</v>
      </c>
      <c r="G136" s="1">
        <v>45103</v>
      </c>
      <c r="H136" t="s">
        <v>22</v>
      </c>
      <c r="I136">
        <v>47</v>
      </c>
      <c r="J136" t="str">
        <f t="shared" si="8"/>
        <v>Adult</v>
      </c>
      <c r="K136" t="s">
        <v>16</v>
      </c>
      <c r="L136" t="s">
        <v>19</v>
      </c>
      <c r="M136" t="s">
        <v>13</v>
      </c>
    </row>
    <row r="137" spans="1:13" x14ac:dyDescent="0.3">
      <c r="A137">
        <v>136</v>
      </c>
      <c r="B137" t="s">
        <v>14</v>
      </c>
      <c r="C137" s="2">
        <v>12</v>
      </c>
      <c r="D137" s="1">
        <v>44817</v>
      </c>
      <c r="E137" s="1" t="str">
        <f t="shared" si="6"/>
        <v>Sep</v>
      </c>
      <c r="F137" s="1" t="str">
        <f t="shared" si="7"/>
        <v>2022</v>
      </c>
      <c r="G137" s="1">
        <v>45103</v>
      </c>
      <c r="H137" t="s">
        <v>23</v>
      </c>
      <c r="I137">
        <v>41</v>
      </c>
      <c r="J137" t="str">
        <f t="shared" si="8"/>
        <v>Adult</v>
      </c>
      <c r="K137" t="s">
        <v>16</v>
      </c>
      <c r="L137" t="s">
        <v>19</v>
      </c>
      <c r="M137" t="s">
        <v>13</v>
      </c>
    </row>
    <row r="138" spans="1:13" x14ac:dyDescent="0.3">
      <c r="A138">
        <v>137</v>
      </c>
      <c r="B138" t="s">
        <v>10</v>
      </c>
      <c r="C138" s="2">
        <v>12</v>
      </c>
      <c r="D138" s="1">
        <v>44783</v>
      </c>
      <c r="E138" s="1" t="str">
        <f t="shared" si="6"/>
        <v>Aug</v>
      </c>
      <c r="F138" s="1" t="str">
        <f t="shared" si="7"/>
        <v>2022</v>
      </c>
      <c r="G138" s="1">
        <v>45099</v>
      </c>
      <c r="H138" t="s">
        <v>24</v>
      </c>
      <c r="I138">
        <v>49</v>
      </c>
      <c r="J138" t="str">
        <f t="shared" si="8"/>
        <v>Adult</v>
      </c>
      <c r="K138" t="s">
        <v>11</v>
      </c>
      <c r="L138" t="s">
        <v>21</v>
      </c>
      <c r="M138" t="s">
        <v>13</v>
      </c>
    </row>
    <row r="139" spans="1:13" x14ac:dyDescent="0.3">
      <c r="A139">
        <v>138</v>
      </c>
      <c r="B139" t="s">
        <v>18</v>
      </c>
      <c r="C139" s="2">
        <v>15</v>
      </c>
      <c r="D139" s="1">
        <v>44825</v>
      </c>
      <c r="E139" s="1" t="str">
        <f t="shared" si="6"/>
        <v>Sep</v>
      </c>
      <c r="F139" s="1" t="str">
        <f t="shared" si="7"/>
        <v>2022</v>
      </c>
      <c r="G139" s="1">
        <v>45100</v>
      </c>
      <c r="H139" t="s">
        <v>25</v>
      </c>
      <c r="I139">
        <v>28</v>
      </c>
      <c r="J139" t="str">
        <f t="shared" si="8"/>
        <v>Youth</v>
      </c>
      <c r="K139" t="s">
        <v>11</v>
      </c>
      <c r="L139" t="s">
        <v>21</v>
      </c>
      <c r="M139" t="s">
        <v>13</v>
      </c>
    </row>
    <row r="140" spans="1:13" x14ac:dyDescent="0.3">
      <c r="A140">
        <v>139</v>
      </c>
      <c r="B140" t="s">
        <v>18</v>
      </c>
      <c r="C140" s="2">
        <v>13</v>
      </c>
      <c r="D140" s="1">
        <v>45009</v>
      </c>
      <c r="E140" s="1" t="str">
        <f t="shared" si="6"/>
        <v>Mar</v>
      </c>
      <c r="F140" s="1" t="str">
        <f t="shared" si="7"/>
        <v>2023</v>
      </c>
      <c r="G140" s="1">
        <v>45100</v>
      </c>
      <c r="H140" t="s">
        <v>26</v>
      </c>
      <c r="I140">
        <v>40</v>
      </c>
      <c r="J140" t="str">
        <f t="shared" si="8"/>
        <v>Adult</v>
      </c>
      <c r="K140" t="s">
        <v>11</v>
      </c>
      <c r="L140" t="s">
        <v>12</v>
      </c>
      <c r="M140" t="s">
        <v>13</v>
      </c>
    </row>
    <row r="141" spans="1:13" x14ac:dyDescent="0.3">
      <c r="A141">
        <v>140</v>
      </c>
      <c r="B141" t="s">
        <v>10</v>
      </c>
      <c r="C141" s="2">
        <v>12</v>
      </c>
      <c r="D141" s="1">
        <v>44683</v>
      </c>
      <c r="E141" s="1" t="str">
        <f t="shared" si="6"/>
        <v>May</v>
      </c>
      <c r="F141" s="1" t="str">
        <f t="shared" si="7"/>
        <v>2022</v>
      </c>
      <c r="G141" s="1">
        <v>45100</v>
      </c>
      <c r="H141" t="s">
        <v>27</v>
      </c>
      <c r="I141">
        <v>43</v>
      </c>
      <c r="J141" t="str">
        <f t="shared" si="8"/>
        <v>Adult</v>
      </c>
      <c r="K141" t="s">
        <v>16</v>
      </c>
      <c r="L141" t="s">
        <v>12</v>
      </c>
      <c r="M141" t="s">
        <v>13</v>
      </c>
    </row>
    <row r="142" spans="1:13" x14ac:dyDescent="0.3">
      <c r="A142">
        <v>141</v>
      </c>
      <c r="B142" t="s">
        <v>14</v>
      </c>
      <c r="C142" s="2">
        <v>12</v>
      </c>
      <c r="D142" s="1">
        <v>44692</v>
      </c>
      <c r="E142" s="1" t="str">
        <f t="shared" si="6"/>
        <v>May</v>
      </c>
      <c r="F142" s="1" t="str">
        <f t="shared" si="7"/>
        <v>2022</v>
      </c>
      <c r="G142" s="1">
        <v>45104</v>
      </c>
      <c r="H142" t="s">
        <v>61</v>
      </c>
      <c r="I142">
        <v>42</v>
      </c>
      <c r="J142" t="str">
        <f t="shared" si="8"/>
        <v>Adult</v>
      </c>
      <c r="K142" t="s">
        <v>11</v>
      </c>
      <c r="L142" t="s">
        <v>12</v>
      </c>
      <c r="M142" t="s">
        <v>13</v>
      </c>
    </row>
    <row r="143" spans="1:13" x14ac:dyDescent="0.3">
      <c r="A143">
        <v>142</v>
      </c>
      <c r="B143" t="s">
        <v>10</v>
      </c>
      <c r="C143" s="2">
        <v>14</v>
      </c>
      <c r="D143" s="1">
        <v>44722</v>
      </c>
      <c r="E143" s="1" t="str">
        <f t="shared" si="6"/>
        <v>Jun</v>
      </c>
      <c r="F143" s="1" t="str">
        <f t="shared" si="7"/>
        <v>2022</v>
      </c>
      <c r="G143" s="1">
        <v>45099</v>
      </c>
      <c r="H143" t="s">
        <v>15</v>
      </c>
      <c r="I143">
        <v>28</v>
      </c>
      <c r="J143" t="str">
        <f t="shared" si="8"/>
        <v>Youth</v>
      </c>
      <c r="K143" t="s">
        <v>11</v>
      </c>
      <c r="L143" t="s">
        <v>19</v>
      </c>
      <c r="M143" t="s">
        <v>13</v>
      </c>
    </row>
    <row r="144" spans="1:13" x14ac:dyDescent="0.3">
      <c r="A144">
        <v>143</v>
      </c>
      <c r="B144" t="s">
        <v>18</v>
      </c>
      <c r="C144" s="2">
        <v>14</v>
      </c>
      <c r="D144" s="1">
        <v>44804</v>
      </c>
      <c r="E144" s="1" t="str">
        <f t="shared" si="6"/>
        <v>Aug</v>
      </c>
      <c r="F144" s="1" t="str">
        <f t="shared" si="7"/>
        <v>2022</v>
      </c>
      <c r="G144" s="1">
        <v>45101</v>
      </c>
      <c r="H144" t="s">
        <v>60</v>
      </c>
      <c r="I144">
        <v>30</v>
      </c>
      <c r="J144" t="str">
        <f t="shared" si="8"/>
        <v>Adult</v>
      </c>
      <c r="K144" t="s">
        <v>16</v>
      </c>
      <c r="L144" t="s">
        <v>17</v>
      </c>
      <c r="M144" t="s">
        <v>13</v>
      </c>
    </row>
    <row r="145" spans="1:13" x14ac:dyDescent="0.3">
      <c r="A145">
        <v>144</v>
      </c>
      <c r="B145" t="s">
        <v>14</v>
      </c>
      <c r="C145" s="2">
        <v>10</v>
      </c>
      <c r="D145" s="1">
        <v>44790</v>
      </c>
      <c r="E145" s="1" t="str">
        <f t="shared" si="6"/>
        <v>Aug</v>
      </c>
      <c r="F145" s="1" t="str">
        <f t="shared" si="7"/>
        <v>2022</v>
      </c>
      <c r="G145" s="1">
        <v>45103</v>
      </c>
      <c r="H145" t="s">
        <v>20</v>
      </c>
      <c r="I145">
        <v>33</v>
      </c>
      <c r="J145" t="str">
        <f t="shared" si="8"/>
        <v>Adult</v>
      </c>
      <c r="K145" t="s">
        <v>11</v>
      </c>
      <c r="L145" t="s">
        <v>19</v>
      </c>
      <c r="M145" t="s">
        <v>13</v>
      </c>
    </row>
    <row r="146" spans="1:13" x14ac:dyDescent="0.3">
      <c r="A146">
        <v>145</v>
      </c>
      <c r="B146" t="s">
        <v>10</v>
      </c>
      <c r="C146" s="2">
        <v>11</v>
      </c>
      <c r="D146" s="1">
        <v>44686</v>
      </c>
      <c r="E146" s="1" t="str">
        <f t="shared" si="6"/>
        <v>May</v>
      </c>
      <c r="F146" s="1" t="str">
        <f t="shared" si="7"/>
        <v>2022</v>
      </c>
      <c r="G146" s="1">
        <v>45103</v>
      </c>
      <c r="H146" t="s">
        <v>22</v>
      </c>
      <c r="I146">
        <v>35</v>
      </c>
      <c r="J146" t="str">
        <f t="shared" si="8"/>
        <v>Adult</v>
      </c>
      <c r="K146" t="s">
        <v>16</v>
      </c>
      <c r="L146" t="s">
        <v>21</v>
      </c>
      <c r="M146" t="s">
        <v>13</v>
      </c>
    </row>
    <row r="147" spans="1:13" x14ac:dyDescent="0.3">
      <c r="A147">
        <v>146</v>
      </c>
      <c r="B147" t="s">
        <v>10</v>
      </c>
      <c r="C147" s="2">
        <v>10</v>
      </c>
      <c r="D147" s="1">
        <v>44840</v>
      </c>
      <c r="E147" s="1" t="str">
        <f t="shared" si="6"/>
        <v>Oct</v>
      </c>
      <c r="F147" s="1" t="str">
        <f t="shared" si="7"/>
        <v>2022</v>
      </c>
      <c r="G147" s="1">
        <v>45102</v>
      </c>
      <c r="H147" t="s">
        <v>23</v>
      </c>
      <c r="I147">
        <v>38</v>
      </c>
      <c r="J147" t="str">
        <f t="shared" si="8"/>
        <v>Adult</v>
      </c>
      <c r="K147" t="s">
        <v>11</v>
      </c>
      <c r="L147" t="s">
        <v>17</v>
      </c>
      <c r="M147" t="s">
        <v>13</v>
      </c>
    </row>
    <row r="148" spans="1:13" x14ac:dyDescent="0.3">
      <c r="A148">
        <v>147</v>
      </c>
      <c r="B148" t="s">
        <v>10</v>
      </c>
      <c r="C148" s="2">
        <v>12</v>
      </c>
      <c r="D148" s="1">
        <v>44873</v>
      </c>
      <c r="E148" s="1" t="str">
        <f t="shared" si="6"/>
        <v>Nov</v>
      </c>
      <c r="F148" s="1" t="str">
        <f t="shared" si="7"/>
        <v>2022</v>
      </c>
      <c r="G148" s="1">
        <v>45101</v>
      </c>
      <c r="H148" t="s">
        <v>24</v>
      </c>
      <c r="I148">
        <v>49</v>
      </c>
      <c r="J148" t="str">
        <f t="shared" si="8"/>
        <v>Adult</v>
      </c>
      <c r="K148" t="s">
        <v>16</v>
      </c>
      <c r="L148" t="s">
        <v>21</v>
      </c>
      <c r="M148" t="s">
        <v>13</v>
      </c>
    </row>
    <row r="149" spans="1:13" x14ac:dyDescent="0.3">
      <c r="A149">
        <v>148</v>
      </c>
      <c r="B149" t="s">
        <v>18</v>
      </c>
      <c r="C149" s="2">
        <v>15</v>
      </c>
      <c r="D149" s="1">
        <v>44892</v>
      </c>
      <c r="E149" s="1" t="str">
        <f t="shared" si="6"/>
        <v>Nov</v>
      </c>
      <c r="F149" s="1" t="str">
        <f t="shared" si="7"/>
        <v>2022</v>
      </c>
      <c r="G149" s="1">
        <v>45105</v>
      </c>
      <c r="H149" t="s">
        <v>25</v>
      </c>
      <c r="I149">
        <v>39</v>
      </c>
      <c r="J149" t="str">
        <f t="shared" si="8"/>
        <v>Adult</v>
      </c>
      <c r="K149" t="s">
        <v>16</v>
      </c>
      <c r="L149" t="s">
        <v>12</v>
      </c>
      <c r="M149" t="s">
        <v>13</v>
      </c>
    </row>
    <row r="150" spans="1:13" x14ac:dyDescent="0.3">
      <c r="A150">
        <v>149</v>
      </c>
      <c r="B150" t="s">
        <v>14</v>
      </c>
      <c r="C150" s="2">
        <v>13</v>
      </c>
      <c r="D150" s="1">
        <v>44882</v>
      </c>
      <c r="E150" s="1" t="str">
        <f t="shared" si="6"/>
        <v>Nov</v>
      </c>
      <c r="F150" s="1" t="str">
        <f t="shared" si="7"/>
        <v>2022</v>
      </c>
      <c r="G150" s="1">
        <v>45104</v>
      </c>
      <c r="H150" t="s">
        <v>26</v>
      </c>
      <c r="I150">
        <v>46</v>
      </c>
      <c r="J150" t="str">
        <f t="shared" si="8"/>
        <v>Adult</v>
      </c>
      <c r="K150" t="s">
        <v>16</v>
      </c>
      <c r="L150" t="s">
        <v>19</v>
      </c>
      <c r="M150" t="s">
        <v>13</v>
      </c>
    </row>
    <row r="151" spans="1:13" x14ac:dyDescent="0.3">
      <c r="A151">
        <v>150</v>
      </c>
      <c r="B151" t="s">
        <v>10</v>
      </c>
      <c r="C151" s="2">
        <v>10</v>
      </c>
      <c r="D151" s="1">
        <v>44910</v>
      </c>
      <c r="E151" s="1" t="str">
        <f t="shared" si="6"/>
        <v>Dec</v>
      </c>
      <c r="F151" s="1" t="str">
        <f t="shared" si="7"/>
        <v>2022</v>
      </c>
      <c r="G151" s="1">
        <v>45100</v>
      </c>
      <c r="H151" t="s">
        <v>27</v>
      </c>
      <c r="I151">
        <v>47</v>
      </c>
      <c r="J151" t="str">
        <f t="shared" si="8"/>
        <v>Adult</v>
      </c>
      <c r="K151" t="s">
        <v>16</v>
      </c>
      <c r="L151" t="s">
        <v>21</v>
      </c>
      <c r="M151" t="s">
        <v>13</v>
      </c>
    </row>
    <row r="152" spans="1:13" x14ac:dyDescent="0.3">
      <c r="A152">
        <v>151</v>
      </c>
      <c r="B152" t="s">
        <v>10</v>
      </c>
      <c r="C152" s="2">
        <v>15</v>
      </c>
      <c r="D152" s="1">
        <v>44907</v>
      </c>
      <c r="E152" s="1" t="str">
        <f t="shared" si="6"/>
        <v>Dec</v>
      </c>
      <c r="F152" s="1" t="str">
        <f t="shared" si="7"/>
        <v>2022</v>
      </c>
      <c r="G152" s="1">
        <v>45102</v>
      </c>
      <c r="H152" t="s">
        <v>61</v>
      </c>
      <c r="I152">
        <v>30</v>
      </c>
      <c r="J152" t="str">
        <f t="shared" si="8"/>
        <v>Adult</v>
      </c>
      <c r="K152" t="s">
        <v>16</v>
      </c>
      <c r="L152" t="s">
        <v>21</v>
      </c>
      <c r="M152" t="s">
        <v>13</v>
      </c>
    </row>
    <row r="153" spans="1:13" x14ac:dyDescent="0.3">
      <c r="A153">
        <v>152</v>
      </c>
      <c r="B153" t="s">
        <v>14</v>
      </c>
      <c r="C153" s="2">
        <v>14</v>
      </c>
      <c r="D153" s="1">
        <v>44888</v>
      </c>
      <c r="E153" s="1" t="str">
        <f t="shared" si="6"/>
        <v>Nov</v>
      </c>
      <c r="F153" s="1" t="str">
        <f t="shared" si="7"/>
        <v>2022</v>
      </c>
      <c r="G153" s="1">
        <v>45104</v>
      </c>
      <c r="H153" t="s">
        <v>15</v>
      </c>
      <c r="I153">
        <v>33</v>
      </c>
      <c r="J153" t="str">
        <f t="shared" si="8"/>
        <v>Adult</v>
      </c>
      <c r="K153" t="s">
        <v>16</v>
      </c>
      <c r="L153" t="s">
        <v>17</v>
      </c>
      <c r="M153" t="s">
        <v>13</v>
      </c>
    </row>
    <row r="154" spans="1:13" x14ac:dyDescent="0.3">
      <c r="A154">
        <v>153</v>
      </c>
      <c r="B154" t="s">
        <v>18</v>
      </c>
      <c r="C154" s="2">
        <v>11</v>
      </c>
      <c r="D154" s="1">
        <v>44920</v>
      </c>
      <c r="E154" s="1" t="str">
        <f t="shared" si="6"/>
        <v>Dec</v>
      </c>
      <c r="F154" s="1" t="str">
        <f t="shared" si="7"/>
        <v>2022</v>
      </c>
      <c r="G154" s="1">
        <v>45101</v>
      </c>
      <c r="H154" t="s">
        <v>60</v>
      </c>
      <c r="I154">
        <v>47</v>
      </c>
      <c r="J154" t="str">
        <f t="shared" si="8"/>
        <v>Adult</v>
      </c>
      <c r="K154" t="s">
        <v>11</v>
      </c>
      <c r="L154" t="s">
        <v>12</v>
      </c>
      <c r="M154" t="s">
        <v>13</v>
      </c>
    </row>
    <row r="155" spans="1:13" x14ac:dyDescent="0.3">
      <c r="A155">
        <v>154</v>
      </c>
      <c r="B155" t="s">
        <v>18</v>
      </c>
      <c r="C155" s="2">
        <v>11</v>
      </c>
      <c r="D155" s="1">
        <v>44996</v>
      </c>
      <c r="E155" s="1" t="str">
        <f t="shared" si="6"/>
        <v>Mar</v>
      </c>
      <c r="F155" s="1" t="str">
        <f t="shared" si="7"/>
        <v>2023</v>
      </c>
      <c r="G155" s="1">
        <v>45104</v>
      </c>
      <c r="H155" t="s">
        <v>20</v>
      </c>
      <c r="I155">
        <v>27</v>
      </c>
      <c r="J155" t="str">
        <f t="shared" si="8"/>
        <v>Youth</v>
      </c>
      <c r="K155" t="s">
        <v>11</v>
      </c>
      <c r="L155" t="s">
        <v>21</v>
      </c>
      <c r="M155" t="s">
        <v>13</v>
      </c>
    </row>
    <row r="156" spans="1:13" x14ac:dyDescent="0.3">
      <c r="A156">
        <v>155</v>
      </c>
      <c r="B156" t="s">
        <v>10</v>
      </c>
      <c r="C156" s="2">
        <v>14</v>
      </c>
      <c r="D156" s="1">
        <v>44883</v>
      </c>
      <c r="E156" s="1" t="str">
        <f t="shared" si="6"/>
        <v>Nov</v>
      </c>
      <c r="F156" s="1" t="str">
        <f t="shared" si="7"/>
        <v>2022</v>
      </c>
      <c r="G156" s="1">
        <v>45104</v>
      </c>
      <c r="H156" t="s">
        <v>22</v>
      </c>
      <c r="I156">
        <v>28</v>
      </c>
      <c r="J156" t="str">
        <f t="shared" si="8"/>
        <v>Youth</v>
      </c>
      <c r="K156" t="s">
        <v>11</v>
      </c>
      <c r="L156" t="s">
        <v>17</v>
      </c>
      <c r="M156" t="s">
        <v>13</v>
      </c>
    </row>
    <row r="157" spans="1:13" x14ac:dyDescent="0.3">
      <c r="A157">
        <v>156</v>
      </c>
      <c r="B157" t="s">
        <v>14</v>
      </c>
      <c r="C157" s="2">
        <v>15</v>
      </c>
      <c r="D157" s="1">
        <v>44792</v>
      </c>
      <c r="E157" s="1" t="str">
        <f t="shared" si="6"/>
        <v>Aug</v>
      </c>
      <c r="F157" s="1" t="str">
        <f t="shared" si="7"/>
        <v>2022</v>
      </c>
      <c r="G157" s="1">
        <v>45102</v>
      </c>
      <c r="H157" t="s">
        <v>23</v>
      </c>
      <c r="I157">
        <v>47</v>
      </c>
      <c r="J157" t="str">
        <f t="shared" si="8"/>
        <v>Adult</v>
      </c>
      <c r="K157" t="s">
        <v>11</v>
      </c>
      <c r="L157" t="s">
        <v>12</v>
      </c>
      <c r="M157" t="s">
        <v>13</v>
      </c>
    </row>
    <row r="158" spans="1:13" x14ac:dyDescent="0.3">
      <c r="A158">
        <v>157</v>
      </c>
      <c r="B158" t="s">
        <v>18</v>
      </c>
      <c r="C158" s="2">
        <v>14</v>
      </c>
      <c r="D158" s="1">
        <v>44831</v>
      </c>
      <c r="E158" s="1" t="str">
        <f t="shared" si="6"/>
        <v>Sep</v>
      </c>
      <c r="F158" s="1" t="str">
        <f t="shared" si="7"/>
        <v>2022</v>
      </c>
      <c r="G158" s="1">
        <v>45101</v>
      </c>
      <c r="H158" t="s">
        <v>24</v>
      </c>
      <c r="I158">
        <v>30</v>
      </c>
      <c r="J158" t="str">
        <f t="shared" si="8"/>
        <v>Adult</v>
      </c>
      <c r="K158" t="s">
        <v>11</v>
      </c>
      <c r="L158" t="s">
        <v>21</v>
      </c>
      <c r="M158" t="s">
        <v>13</v>
      </c>
    </row>
    <row r="159" spans="1:13" x14ac:dyDescent="0.3">
      <c r="A159">
        <v>158</v>
      </c>
      <c r="B159" t="s">
        <v>10</v>
      </c>
      <c r="C159" s="2">
        <v>13</v>
      </c>
      <c r="D159" s="1">
        <v>44853</v>
      </c>
      <c r="E159" s="1" t="str">
        <f t="shared" si="6"/>
        <v>Oct</v>
      </c>
      <c r="F159" s="1" t="str">
        <f t="shared" si="7"/>
        <v>2022</v>
      </c>
      <c r="G159" s="1">
        <v>45105</v>
      </c>
      <c r="H159" t="s">
        <v>25</v>
      </c>
      <c r="I159">
        <v>47</v>
      </c>
      <c r="J159" t="str">
        <f t="shared" si="8"/>
        <v>Adult</v>
      </c>
      <c r="K159" t="s">
        <v>16</v>
      </c>
      <c r="L159" t="s">
        <v>12</v>
      </c>
      <c r="M159" t="s">
        <v>13</v>
      </c>
    </row>
    <row r="160" spans="1:13" x14ac:dyDescent="0.3">
      <c r="A160">
        <v>159</v>
      </c>
      <c r="B160" t="s">
        <v>18</v>
      </c>
      <c r="C160" s="2">
        <v>10</v>
      </c>
      <c r="D160" s="1">
        <v>44916</v>
      </c>
      <c r="E160" s="1" t="str">
        <f t="shared" si="6"/>
        <v>Dec</v>
      </c>
      <c r="F160" s="1" t="str">
        <f t="shared" si="7"/>
        <v>2022</v>
      </c>
      <c r="G160" s="1">
        <v>45103</v>
      </c>
      <c r="H160" t="s">
        <v>26</v>
      </c>
      <c r="I160">
        <v>51</v>
      </c>
      <c r="J160" t="str">
        <f t="shared" si="8"/>
        <v>Old</v>
      </c>
      <c r="K160" t="s">
        <v>16</v>
      </c>
      <c r="L160" t="s">
        <v>19</v>
      </c>
      <c r="M160" t="s">
        <v>13</v>
      </c>
    </row>
    <row r="161" spans="1:13" x14ac:dyDescent="0.3">
      <c r="A161">
        <v>160</v>
      </c>
      <c r="B161" t="s">
        <v>14</v>
      </c>
      <c r="C161" s="2">
        <v>15</v>
      </c>
      <c r="D161" s="1">
        <v>44861</v>
      </c>
      <c r="E161" s="1" t="str">
        <f t="shared" si="6"/>
        <v>Oct</v>
      </c>
      <c r="F161" s="1" t="str">
        <f t="shared" si="7"/>
        <v>2022</v>
      </c>
      <c r="G161" s="1">
        <v>45102</v>
      </c>
      <c r="H161" t="s">
        <v>27</v>
      </c>
      <c r="I161">
        <v>39</v>
      </c>
      <c r="J161" t="str">
        <f t="shared" si="8"/>
        <v>Adult</v>
      </c>
      <c r="K161" t="s">
        <v>11</v>
      </c>
      <c r="L161" t="s">
        <v>12</v>
      </c>
      <c r="M161" t="s">
        <v>13</v>
      </c>
    </row>
    <row r="162" spans="1:13" x14ac:dyDescent="0.3">
      <c r="A162">
        <v>161</v>
      </c>
      <c r="B162" t="s">
        <v>10</v>
      </c>
      <c r="C162" s="2">
        <v>10</v>
      </c>
      <c r="D162" s="1">
        <v>44857</v>
      </c>
      <c r="E162" s="1" t="str">
        <f t="shared" si="6"/>
        <v>Oct</v>
      </c>
      <c r="F162" s="1" t="str">
        <f t="shared" si="7"/>
        <v>2022</v>
      </c>
      <c r="G162" s="1">
        <v>45101</v>
      </c>
      <c r="H162" t="s">
        <v>61</v>
      </c>
      <c r="I162">
        <v>45</v>
      </c>
      <c r="J162" t="str">
        <f t="shared" si="8"/>
        <v>Adult</v>
      </c>
      <c r="K162" t="s">
        <v>11</v>
      </c>
      <c r="L162" t="s">
        <v>17</v>
      </c>
      <c r="M162" t="s">
        <v>13</v>
      </c>
    </row>
    <row r="163" spans="1:13" x14ac:dyDescent="0.3">
      <c r="A163">
        <v>162</v>
      </c>
      <c r="B163" t="s">
        <v>14</v>
      </c>
      <c r="C163" s="2">
        <v>15</v>
      </c>
      <c r="D163" s="1">
        <v>44670</v>
      </c>
      <c r="E163" s="1" t="str">
        <f t="shared" si="6"/>
        <v>Apr</v>
      </c>
      <c r="F163" s="1" t="str">
        <f t="shared" si="7"/>
        <v>2022</v>
      </c>
      <c r="G163" s="1">
        <v>45102</v>
      </c>
      <c r="H163" t="s">
        <v>15</v>
      </c>
      <c r="I163">
        <v>31</v>
      </c>
      <c r="J163" t="str">
        <f t="shared" si="8"/>
        <v>Adult</v>
      </c>
      <c r="K163" t="s">
        <v>11</v>
      </c>
      <c r="L163" t="s">
        <v>21</v>
      </c>
      <c r="M163" t="s">
        <v>13</v>
      </c>
    </row>
    <row r="164" spans="1:13" x14ac:dyDescent="0.3">
      <c r="A164">
        <v>163</v>
      </c>
      <c r="B164" t="s">
        <v>18</v>
      </c>
      <c r="C164" s="2">
        <v>11</v>
      </c>
      <c r="D164" s="1">
        <v>44656</v>
      </c>
      <c r="E164" s="1" t="str">
        <f t="shared" si="6"/>
        <v>Apr</v>
      </c>
      <c r="F164" s="1" t="str">
        <f t="shared" si="7"/>
        <v>2022</v>
      </c>
      <c r="G164" s="1">
        <v>45103</v>
      </c>
      <c r="H164" t="s">
        <v>60</v>
      </c>
      <c r="I164">
        <v>29</v>
      </c>
      <c r="J164" t="str">
        <f t="shared" si="8"/>
        <v>Youth</v>
      </c>
      <c r="K164" t="s">
        <v>11</v>
      </c>
      <c r="L164" t="s">
        <v>21</v>
      </c>
      <c r="M164" t="s">
        <v>13</v>
      </c>
    </row>
    <row r="165" spans="1:13" x14ac:dyDescent="0.3">
      <c r="A165">
        <v>164</v>
      </c>
      <c r="B165" t="s">
        <v>10</v>
      </c>
      <c r="C165" s="2">
        <v>11</v>
      </c>
      <c r="D165" s="1">
        <v>44631</v>
      </c>
      <c r="E165" s="1" t="str">
        <f t="shared" si="6"/>
        <v>Mar</v>
      </c>
      <c r="F165" s="1" t="str">
        <f t="shared" si="7"/>
        <v>2022</v>
      </c>
      <c r="G165" s="1">
        <v>45103</v>
      </c>
      <c r="H165" t="s">
        <v>20</v>
      </c>
      <c r="I165">
        <v>42</v>
      </c>
      <c r="J165" t="str">
        <f t="shared" si="8"/>
        <v>Adult</v>
      </c>
      <c r="K165" t="s">
        <v>16</v>
      </c>
      <c r="L165" t="s">
        <v>17</v>
      </c>
      <c r="M165" t="s">
        <v>13</v>
      </c>
    </row>
    <row r="166" spans="1:13" x14ac:dyDescent="0.3">
      <c r="A166">
        <v>165</v>
      </c>
      <c r="B166" t="s">
        <v>18</v>
      </c>
      <c r="C166" s="2">
        <v>14</v>
      </c>
      <c r="D166" s="1">
        <v>44706</v>
      </c>
      <c r="E166" s="1" t="str">
        <f t="shared" si="6"/>
        <v>May</v>
      </c>
      <c r="F166" s="1" t="str">
        <f t="shared" si="7"/>
        <v>2022</v>
      </c>
      <c r="G166" s="1">
        <v>45102</v>
      </c>
      <c r="H166" t="s">
        <v>22</v>
      </c>
      <c r="I166">
        <v>49</v>
      </c>
      <c r="J166" t="str">
        <f t="shared" si="8"/>
        <v>Adult</v>
      </c>
      <c r="K166" t="s">
        <v>11</v>
      </c>
      <c r="L166" t="s">
        <v>17</v>
      </c>
      <c r="M166" t="s">
        <v>13</v>
      </c>
    </row>
    <row r="167" spans="1:13" x14ac:dyDescent="0.3">
      <c r="A167">
        <v>166</v>
      </c>
      <c r="B167" t="s">
        <v>14</v>
      </c>
      <c r="C167" s="2">
        <v>13</v>
      </c>
      <c r="D167" s="1">
        <v>44667</v>
      </c>
      <c r="E167" s="1" t="str">
        <f t="shared" si="6"/>
        <v>Apr</v>
      </c>
      <c r="F167" s="1" t="str">
        <f t="shared" si="7"/>
        <v>2022</v>
      </c>
      <c r="G167" s="1">
        <v>45103</v>
      </c>
      <c r="H167" t="s">
        <v>23</v>
      </c>
      <c r="I167">
        <v>42</v>
      </c>
      <c r="J167" t="str">
        <f t="shared" si="8"/>
        <v>Adult</v>
      </c>
      <c r="K167" t="s">
        <v>11</v>
      </c>
      <c r="L167" t="s">
        <v>21</v>
      </c>
      <c r="M167" t="s">
        <v>13</v>
      </c>
    </row>
    <row r="168" spans="1:13" x14ac:dyDescent="0.3">
      <c r="A168">
        <v>167</v>
      </c>
      <c r="B168" t="s">
        <v>10</v>
      </c>
      <c r="C168" s="2">
        <v>13</v>
      </c>
      <c r="D168" s="1">
        <v>44658</v>
      </c>
      <c r="E168" s="1" t="str">
        <f t="shared" si="6"/>
        <v>Apr</v>
      </c>
      <c r="F168" s="1" t="str">
        <f t="shared" si="7"/>
        <v>2022</v>
      </c>
      <c r="G168" s="1">
        <v>45101</v>
      </c>
      <c r="H168" t="s">
        <v>24</v>
      </c>
      <c r="I168">
        <v>29</v>
      </c>
      <c r="J168" t="str">
        <f t="shared" si="8"/>
        <v>Youth</v>
      </c>
      <c r="K168" t="s">
        <v>11</v>
      </c>
      <c r="L168" t="s">
        <v>12</v>
      </c>
      <c r="M168" t="s">
        <v>13</v>
      </c>
    </row>
    <row r="169" spans="1:13" x14ac:dyDescent="0.3">
      <c r="A169">
        <v>168</v>
      </c>
      <c r="B169" t="s">
        <v>18</v>
      </c>
      <c r="C169" s="2">
        <v>10</v>
      </c>
      <c r="D169" s="1">
        <v>44906</v>
      </c>
      <c r="E169" s="1" t="str">
        <f t="shared" si="6"/>
        <v>Dec</v>
      </c>
      <c r="F169" s="1" t="str">
        <f t="shared" si="7"/>
        <v>2022</v>
      </c>
      <c r="G169" s="1">
        <v>45105</v>
      </c>
      <c r="H169" t="s">
        <v>25</v>
      </c>
      <c r="I169">
        <v>29</v>
      </c>
      <c r="J169" t="str">
        <f t="shared" si="8"/>
        <v>Youth</v>
      </c>
      <c r="K169" t="s">
        <v>11</v>
      </c>
      <c r="L169" t="s">
        <v>17</v>
      </c>
      <c r="M169" t="s">
        <v>13</v>
      </c>
    </row>
    <row r="170" spans="1:13" x14ac:dyDescent="0.3">
      <c r="A170">
        <v>169</v>
      </c>
      <c r="B170" t="s">
        <v>14</v>
      </c>
      <c r="C170" s="2">
        <v>12</v>
      </c>
      <c r="D170" s="1">
        <v>44946</v>
      </c>
      <c r="E170" s="1" t="str">
        <f t="shared" si="6"/>
        <v>Jan</v>
      </c>
      <c r="F170" s="1" t="str">
        <f t="shared" si="7"/>
        <v>2023</v>
      </c>
      <c r="G170" s="1">
        <v>45103</v>
      </c>
      <c r="H170" t="s">
        <v>26</v>
      </c>
      <c r="I170">
        <v>49</v>
      </c>
      <c r="J170" t="str">
        <f t="shared" si="8"/>
        <v>Adult</v>
      </c>
      <c r="K170" t="s">
        <v>11</v>
      </c>
      <c r="L170" t="s">
        <v>17</v>
      </c>
      <c r="M170" t="s">
        <v>13</v>
      </c>
    </row>
    <row r="171" spans="1:13" x14ac:dyDescent="0.3">
      <c r="A171">
        <v>170</v>
      </c>
      <c r="B171" t="s">
        <v>10</v>
      </c>
      <c r="C171" s="2">
        <v>14</v>
      </c>
      <c r="D171" s="1">
        <v>44938</v>
      </c>
      <c r="E171" s="1" t="str">
        <f t="shared" si="6"/>
        <v>Jan</v>
      </c>
      <c r="F171" s="1" t="str">
        <f t="shared" si="7"/>
        <v>2023</v>
      </c>
      <c r="G171" s="1">
        <v>45102</v>
      </c>
      <c r="H171" t="s">
        <v>27</v>
      </c>
      <c r="I171">
        <v>32</v>
      </c>
      <c r="J171" t="str">
        <f t="shared" si="8"/>
        <v>Adult</v>
      </c>
      <c r="K171" t="s">
        <v>11</v>
      </c>
      <c r="L171" t="s">
        <v>21</v>
      </c>
      <c r="M171" t="s">
        <v>13</v>
      </c>
    </row>
    <row r="172" spans="1:13" x14ac:dyDescent="0.3">
      <c r="A172">
        <v>171</v>
      </c>
      <c r="B172" t="s">
        <v>14</v>
      </c>
      <c r="C172" s="2">
        <v>11</v>
      </c>
      <c r="D172" s="1">
        <v>44680</v>
      </c>
      <c r="E172" s="1" t="str">
        <f t="shared" si="6"/>
        <v>Apr</v>
      </c>
      <c r="F172" s="1" t="str">
        <f t="shared" si="7"/>
        <v>2022</v>
      </c>
      <c r="G172" s="1">
        <v>45101</v>
      </c>
      <c r="H172" t="s">
        <v>61</v>
      </c>
      <c r="I172">
        <v>35</v>
      </c>
      <c r="J172" t="str">
        <f t="shared" si="8"/>
        <v>Adult</v>
      </c>
      <c r="K172" t="s">
        <v>16</v>
      </c>
      <c r="L172" t="s">
        <v>17</v>
      </c>
      <c r="M172" t="s">
        <v>13</v>
      </c>
    </row>
    <row r="173" spans="1:13" x14ac:dyDescent="0.3">
      <c r="A173">
        <v>172</v>
      </c>
      <c r="B173" t="s">
        <v>10</v>
      </c>
      <c r="C173" s="2">
        <v>12</v>
      </c>
      <c r="D173" s="1">
        <v>44678</v>
      </c>
      <c r="E173" s="1" t="str">
        <f t="shared" si="6"/>
        <v>Apr</v>
      </c>
      <c r="F173" s="1" t="str">
        <f t="shared" si="7"/>
        <v>2022</v>
      </c>
      <c r="G173" s="1">
        <v>45103</v>
      </c>
      <c r="H173" t="s">
        <v>15</v>
      </c>
      <c r="I173">
        <v>39</v>
      </c>
      <c r="J173" t="str">
        <f t="shared" si="8"/>
        <v>Adult</v>
      </c>
      <c r="K173" t="s">
        <v>16</v>
      </c>
      <c r="L173" t="s">
        <v>12</v>
      </c>
      <c r="M173" t="s">
        <v>13</v>
      </c>
    </row>
    <row r="174" spans="1:13" x14ac:dyDescent="0.3">
      <c r="A174">
        <v>173</v>
      </c>
      <c r="B174" t="s">
        <v>18</v>
      </c>
      <c r="C174" s="2">
        <v>15</v>
      </c>
      <c r="D174" s="1">
        <v>44715</v>
      </c>
      <c r="E174" s="1" t="str">
        <f t="shared" si="6"/>
        <v>Jun</v>
      </c>
      <c r="F174" s="1" t="str">
        <f t="shared" si="7"/>
        <v>2022</v>
      </c>
      <c r="G174" s="1">
        <v>45102</v>
      </c>
      <c r="H174" t="s">
        <v>60</v>
      </c>
      <c r="I174">
        <v>40</v>
      </c>
      <c r="J174" t="str">
        <f t="shared" si="8"/>
        <v>Adult</v>
      </c>
      <c r="K174" t="s">
        <v>11</v>
      </c>
      <c r="L174" t="s">
        <v>12</v>
      </c>
      <c r="M174" t="s">
        <v>13</v>
      </c>
    </row>
    <row r="175" spans="1:13" x14ac:dyDescent="0.3">
      <c r="A175">
        <v>174</v>
      </c>
      <c r="B175" t="s">
        <v>18</v>
      </c>
      <c r="C175" s="2">
        <v>14</v>
      </c>
      <c r="D175" s="1">
        <v>44674</v>
      </c>
      <c r="E175" s="1" t="str">
        <f t="shared" si="6"/>
        <v>Apr</v>
      </c>
      <c r="F175" s="1" t="str">
        <f t="shared" si="7"/>
        <v>2022</v>
      </c>
      <c r="G175" s="1">
        <v>45102</v>
      </c>
      <c r="H175" t="s">
        <v>20</v>
      </c>
      <c r="I175">
        <v>39</v>
      </c>
      <c r="J175" t="str">
        <f t="shared" si="8"/>
        <v>Adult</v>
      </c>
      <c r="K175" t="s">
        <v>16</v>
      </c>
      <c r="L175" t="s">
        <v>17</v>
      </c>
      <c r="M175" t="s">
        <v>13</v>
      </c>
    </row>
    <row r="176" spans="1:13" x14ac:dyDescent="0.3">
      <c r="A176">
        <v>175</v>
      </c>
      <c r="B176" t="s">
        <v>10</v>
      </c>
      <c r="C176" s="2">
        <v>10</v>
      </c>
      <c r="D176" s="1">
        <v>44673</v>
      </c>
      <c r="E176" s="1" t="str">
        <f t="shared" si="6"/>
        <v>Apr</v>
      </c>
      <c r="F176" s="1" t="str">
        <f t="shared" si="7"/>
        <v>2022</v>
      </c>
      <c r="G176" s="1">
        <v>45103</v>
      </c>
      <c r="H176" t="s">
        <v>22</v>
      </c>
      <c r="I176">
        <v>47</v>
      </c>
      <c r="J176" t="str">
        <f t="shared" si="8"/>
        <v>Adult</v>
      </c>
      <c r="K176" t="s">
        <v>16</v>
      </c>
      <c r="L176" t="s">
        <v>21</v>
      </c>
      <c r="M176" t="s">
        <v>13</v>
      </c>
    </row>
    <row r="177" spans="1:13" x14ac:dyDescent="0.3">
      <c r="A177">
        <v>176</v>
      </c>
      <c r="B177" t="s">
        <v>14</v>
      </c>
      <c r="C177" s="2">
        <v>13</v>
      </c>
      <c r="D177" s="1">
        <v>44663</v>
      </c>
      <c r="E177" s="1" t="str">
        <f t="shared" si="6"/>
        <v>Apr</v>
      </c>
      <c r="F177" s="1" t="str">
        <f t="shared" si="7"/>
        <v>2022</v>
      </c>
      <c r="G177" s="1">
        <v>45102</v>
      </c>
      <c r="H177" t="s">
        <v>23</v>
      </c>
      <c r="I177">
        <v>37</v>
      </c>
      <c r="J177" t="str">
        <f t="shared" si="8"/>
        <v>Adult</v>
      </c>
      <c r="K177" t="s">
        <v>16</v>
      </c>
      <c r="L177" t="s">
        <v>19</v>
      </c>
      <c r="M177" t="s">
        <v>13</v>
      </c>
    </row>
    <row r="178" spans="1:13" x14ac:dyDescent="0.3">
      <c r="A178">
        <v>177</v>
      </c>
      <c r="B178" t="s">
        <v>10</v>
      </c>
      <c r="C178" s="2">
        <v>15</v>
      </c>
      <c r="D178" s="1">
        <v>44704</v>
      </c>
      <c r="E178" s="1" t="str">
        <f t="shared" si="6"/>
        <v>May</v>
      </c>
      <c r="F178" s="1" t="str">
        <f t="shared" si="7"/>
        <v>2022</v>
      </c>
      <c r="G178" s="1">
        <v>45103</v>
      </c>
      <c r="H178" t="s">
        <v>24</v>
      </c>
      <c r="I178">
        <v>27</v>
      </c>
      <c r="J178" t="str">
        <f t="shared" si="8"/>
        <v>Youth</v>
      </c>
      <c r="K178" t="s">
        <v>16</v>
      </c>
      <c r="L178" t="s">
        <v>12</v>
      </c>
      <c r="M178" t="s">
        <v>13</v>
      </c>
    </row>
    <row r="179" spans="1:13" x14ac:dyDescent="0.3">
      <c r="A179">
        <v>178</v>
      </c>
      <c r="B179" t="s">
        <v>18</v>
      </c>
      <c r="C179" s="2">
        <v>13</v>
      </c>
      <c r="D179" s="1">
        <v>44853</v>
      </c>
      <c r="E179" s="1" t="str">
        <f t="shared" si="6"/>
        <v>Oct</v>
      </c>
      <c r="F179" s="1" t="str">
        <f t="shared" si="7"/>
        <v>2022</v>
      </c>
      <c r="G179" s="1">
        <v>45103</v>
      </c>
      <c r="H179" t="s">
        <v>25</v>
      </c>
      <c r="I179">
        <v>49</v>
      </c>
      <c r="J179" t="str">
        <f t="shared" si="8"/>
        <v>Adult</v>
      </c>
      <c r="K179" t="s">
        <v>16</v>
      </c>
      <c r="L179" t="s">
        <v>21</v>
      </c>
      <c r="M179" t="s">
        <v>13</v>
      </c>
    </row>
    <row r="180" spans="1:13" x14ac:dyDescent="0.3">
      <c r="A180">
        <v>179</v>
      </c>
      <c r="B180" t="s">
        <v>14</v>
      </c>
      <c r="C180" s="2">
        <v>10</v>
      </c>
      <c r="D180" s="1">
        <v>44898</v>
      </c>
      <c r="E180" s="1" t="str">
        <f t="shared" si="6"/>
        <v>Dec</v>
      </c>
      <c r="F180" s="1" t="str">
        <f t="shared" si="7"/>
        <v>2022</v>
      </c>
      <c r="G180" s="1">
        <v>45103</v>
      </c>
      <c r="H180" t="s">
        <v>26</v>
      </c>
      <c r="I180">
        <v>30</v>
      </c>
      <c r="J180" t="str">
        <f t="shared" si="8"/>
        <v>Adult</v>
      </c>
      <c r="K180" t="s">
        <v>16</v>
      </c>
      <c r="L180" t="s">
        <v>17</v>
      </c>
      <c r="M180" t="s">
        <v>13</v>
      </c>
    </row>
    <row r="181" spans="1:13" x14ac:dyDescent="0.3">
      <c r="A181">
        <v>180</v>
      </c>
      <c r="B181" t="s">
        <v>10</v>
      </c>
      <c r="C181" s="2">
        <v>14</v>
      </c>
      <c r="D181" s="1">
        <v>44830</v>
      </c>
      <c r="E181" s="1" t="str">
        <f t="shared" si="6"/>
        <v>Sep</v>
      </c>
      <c r="F181" s="1" t="str">
        <f t="shared" si="7"/>
        <v>2022</v>
      </c>
      <c r="G181" s="1">
        <v>45102</v>
      </c>
      <c r="H181" t="s">
        <v>27</v>
      </c>
      <c r="I181">
        <v>36</v>
      </c>
      <c r="J181" t="str">
        <f t="shared" si="8"/>
        <v>Adult</v>
      </c>
      <c r="K181" t="s">
        <v>11</v>
      </c>
      <c r="L181" t="s">
        <v>21</v>
      </c>
      <c r="M181" t="s">
        <v>13</v>
      </c>
    </row>
    <row r="182" spans="1:13" x14ac:dyDescent="0.3">
      <c r="A182">
        <v>181</v>
      </c>
      <c r="B182" t="s">
        <v>14</v>
      </c>
      <c r="C182" s="2">
        <v>15</v>
      </c>
      <c r="D182" s="1">
        <v>44728</v>
      </c>
      <c r="E182" s="1" t="str">
        <f t="shared" si="6"/>
        <v>Jun</v>
      </c>
      <c r="F182" s="1" t="str">
        <f t="shared" si="7"/>
        <v>2022</v>
      </c>
      <c r="G182" s="1">
        <v>45104</v>
      </c>
      <c r="H182" t="s">
        <v>61</v>
      </c>
      <c r="I182">
        <v>33</v>
      </c>
      <c r="J182" t="str">
        <f t="shared" si="8"/>
        <v>Adult</v>
      </c>
      <c r="K182" t="s">
        <v>11</v>
      </c>
      <c r="L182" t="s">
        <v>12</v>
      </c>
      <c r="M182" t="s">
        <v>13</v>
      </c>
    </row>
    <row r="183" spans="1:13" x14ac:dyDescent="0.3">
      <c r="A183">
        <v>182</v>
      </c>
      <c r="B183" t="s">
        <v>10</v>
      </c>
      <c r="C183" s="2">
        <v>13</v>
      </c>
      <c r="D183" s="1">
        <v>44697</v>
      </c>
      <c r="E183" s="1" t="str">
        <f t="shared" si="6"/>
        <v>May</v>
      </c>
      <c r="F183" s="1" t="str">
        <f t="shared" si="7"/>
        <v>2022</v>
      </c>
      <c r="G183" s="1">
        <v>45102</v>
      </c>
      <c r="H183" t="s">
        <v>15</v>
      </c>
      <c r="I183">
        <v>30</v>
      </c>
      <c r="J183" t="str">
        <f t="shared" si="8"/>
        <v>Adult</v>
      </c>
      <c r="K183" t="s">
        <v>16</v>
      </c>
      <c r="L183" t="s">
        <v>21</v>
      </c>
      <c r="M183" t="s">
        <v>13</v>
      </c>
    </row>
    <row r="184" spans="1:13" x14ac:dyDescent="0.3">
      <c r="A184">
        <v>183</v>
      </c>
      <c r="B184" t="s">
        <v>18</v>
      </c>
      <c r="C184" s="2">
        <v>15</v>
      </c>
      <c r="D184" s="1">
        <v>44707</v>
      </c>
      <c r="E184" s="1" t="str">
        <f t="shared" si="6"/>
        <v>May</v>
      </c>
      <c r="F184" s="1" t="str">
        <f t="shared" si="7"/>
        <v>2022</v>
      </c>
      <c r="G184" s="1">
        <v>45103</v>
      </c>
      <c r="H184" t="s">
        <v>60</v>
      </c>
      <c r="I184">
        <v>36</v>
      </c>
      <c r="J184" t="str">
        <f t="shared" si="8"/>
        <v>Adult</v>
      </c>
      <c r="K184" t="s">
        <v>16</v>
      </c>
      <c r="L184" t="s">
        <v>17</v>
      </c>
      <c r="M184" t="s">
        <v>13</v>
      </c>
    </row>
    <row r="185" spans="1:13" x14ac:dyDescent="0.3">
      <c r="A185">
        <v>184</v>
      </c>
      <c r="B185" t="s">
        <v>18</v>
      </c>
      <c r="C185" s="2">
        <v>13</v>
      </c>
      <c r="D185" s="1">
        <v>44677</v>
      </c>
      <c r="E185" s="1" t="str">
        <f t="shared" si="6"/>
        <v>Apr</v>
      </c>
      <c r="F185" s="1" t="str">
        <f t="shared" si="7"/>
        <v>2022</v>
      </c>
      <c r="G185" s="1">
        <v>45102</v>
      </c>
      <c r="H185" t="s">
        <v>20</v>
      </c>
      <c r="I185">
        <v>28</v>
      </c>
      <c r="J185" t="str">
        <f t="shared" si="8"/>
        <v>Youth</v>
      </c>
      <c r="K185" t="s">
        <v>16</v>
      </c>
      <c r="L185" t="s">
        <v>21</v>
      </c>
      <c r="M185" t="s">
        <v>13</v>
      </c>
    </row>
    <row r="186" spans="1:13" x14ac:dyDescent="0.3">
      <c r="A186">
        <v>185</v>
      </c>
      <c r="B186" t="s">
        <v>10</v>
      </c>
      <c r="C186" s="2">
        <v>11</v>
      </c>
      <c r="D186" s="1">
        <v>44693</v>
      </c>
      <c r="E186" s="1" t="str">
        <f t="shared" si="6"/>
        <v>May</v>
      </c>
      <c r="F186" s="1" t="str">
        <f t="shared" si="7"/>
        <v>2022</v>
      </c>
      <c r="G186" s="1">
        <v>45102</v>
      </c>
      <c r="H186" t="s">
        <v>22</v>
      </c>
      <c r="I186">
        <v>47</v>
      </c>
      <c r="J186" t="str">
        <f t="shared" si="8"/>
        <v>Adult</v>
      </c>
      <c r="K186" t="s">
        <v>16</v>
      </c>
      <c r="L186" t="s">
        <v>17</v>
      </c>
      <c r="M186" t="s">
        <v>13</v>
      </c>
    </row>
    <row r="187" spans="1:13" x14ac:dyDescent="0.3">
      <c r="A187">
        <v>186</v>
      </c>
      <c r="B187" t="s">
        <v>14</v>
      </c>
      <c r="C187" s="2">
        <v>12</v>
      </c>
      <c r="D187" s="1">
        <v>44621</v>
      </c>
      <c r="E187" s="1" t="str">
        <f t="shared" si="6"/>
        <v>Mar</v>
      </c>
      <c r="F187" s="1" t="str">
        <f t="shared" si="7"/>
        <v>2022</v>
      </c>
      <c r="G187" s="1">
        <v>45102</v>
      </c>
      <c r="H187" t="s">
        <v>23</v>
      </c>
      <c r="I187">
        <v>33</v>
      </c>
      <c r="J187" t="str">
        <f t="shared" si="8"/>
        <v>Adult</v>
      </c>
      <c r="K187" t="s">
        <v>16</v>
      </c>
      <c r="L187" t="s">
        <v>19</v>
      </c>
      <c r="M187" t="s">
        <v>13</v>
      </c>
    </row>
    <row r="188" spans="1:13" x14ac:dyDescent="0.3">
      <c r="A188">
        <v>187</v>
      </c>
      <c r="B188" t="s">
        <v>10</v>
      </c>
      <c r="C188" s="2">
        <v>13</v>
      </c>
      <c r="D188" s="1">
        <v>44752</v>
      </c>
      <c r="E188" s="1" t="str">
        <f t="shared" si="6"/>
        <v>Jul</v>
      </c>
      <c r="F188" s="1" t="str">
        <f t="shared" si="7"/>
        <v>2022</v>
      </c>
      <c r="G188" s="1">
        <v>45101</v>
      </c>
      <c r="H188" t="s">
        <v>24</v>
      </c>
      <c r="I188">
        <v>49</v>
      </c>
      <c r="J188" t="str">
        <f t="shared" si="8"/>
        <v>Adult</v>
      </c>
      <c r="K188" t="s">
        <v>16</v>
      </c>
      <c r="L188" t="s">
        <v>21</v>
      </c>
      <c r="M188" t="s">
        <v>13</v>
      </c>
    </row>
    <row r="189" spans="1:13" x14ac:dyDescent="0.3">
      <c r="A189">
        <v>188</v>
      </c>
      <c r="B189" t="s">
        <v>18</v>
      </c>
      <c r="C189" s="2">
        <v>15</v>
      </c>
      <c r="D189" s="1">
        <v>44758</v>
      </c>
      <c r="E189" s="1" t="str">
        <f t="shared" si="6"/>
        <v>Jul</v>
      </c>
      <c r="F189" s="1" t="str">
        <f t="shared" si="7"/>
        <v>2022</v>
      </c>
      <c r="G189" s="1">
        <v>45104</v>
      </c>
      <c r="H189" t="s">
        <v>25</v>
      </c>
      <c r="I189">
        <v>44</v>
      </c>
      <c r="J189" t="str">
        <f t="shared" si="8"/>
        <v>Adult</v>
      </c>
      <c r="K189" t="s">
        <v>16</v>
      </c>
      <c r="L189" t="s">
        <v>19</v>
      </c>
      <c r="M189" t="s">
        <v>13</v>
      </c>
    </row>
    <row r="190" spans="1:13" x14ac:dyDescent="0.3">
      <c r="A190">
        <v>189</v>
      </c>
      <c r="B190" t="s">
        <v>14</v>
      </c>
      <c r="C190" s="2">
        <v>13</v>
      </c>
      <c r="D190" s="1">
        <v>44806</v>
      </c>
      <c r="E190" s="1" t="str">
        <f t="shared" si="6"/>
        <v>Sep</v>
      </c>
      <c r="F190" s="1" t="str">
        <f t="shared" si="7"/>
        <v>2022</v>
      </c>
      <c r="G190" s="1">
        <v>45103</v>
      </c>
      <c r="H190" t="s">
        <v>26</v>
      </c>
      <c r="I190">
        <v>47</v>
      </c>
      <c r="J190" t="str">
        <f t="shared" si="8"/>
        <v>Adult</v>
      </c>
      <c r="K190" t="s">
        <v>11</v>
      </c>
      <c r="L190" t="s">
        <v>19</v>
      </c>
      <c r="M190" t="s">
        <v>13</v>
      </c>
    </row>
    <row r="191" spans="1:13" x14ac:dyDescent="0.3">
      <c r="A191">
        <v>190</v>
      </c>
      <c r="B191" t="s">
        <v>10</v>
      </c>
      <c r="C191" s="2">
        <v>11</v>
      </c>
      <c r="D191" s="1">
        <v>44822</v>
      </c>
      <c r="E191" s="1" t="str">
        <f t="shared" si="6"/>
        <v>Sep</v>
      </c>
      <c r="F191" s="1" t="str">
        <f t="shared" si="7"/>
        <v>2022</v>
      </c>
      <c r="G191" s="1">
        <v>45103</v>
      </c>
      <c r="H191" t="s">
        <v>27</v>
      </c>
      <c r="I191">
        <v>37</v>
      </c>
      <c r="J191" t="str">
        <f t="shared" si="8"/>
        <v>Adult</v>
      </c>
      <c r="K191" t="s">
        <v>16</v>
      </c>
      <c r="L191" t="s">
        <v>17</v>
      </c>
      <c r="M191" t="s">
        <v>13</v>
      </c>
    </row>
    <row r="192" spans="1:13" x14ac:dyDescent="0.3">
      <c r="A192">
        <v>191</v>
      </c>
      <c r="B192" t="s">
        <v>14</v>
      </c>
      <c r="C192" s="2">
        <v>10</v>
      </c>
      <c r="D192" s="1">
        <v>44750</v>
      </c>
      <c r="E192" s="1" t="str">
        <f t="shared" si="6"/>
        <v>Jul</v>
      </c>
      <c r="F192" s="1" t="str">
        <f t="shared" si="7"/>
        <v>2022</v>
      </c>
      <c r="G192" s="1">
        <v>45102</v>
      </c>
      <c r="H192" t="s">
        <v>61</v>
      </c>
      <c r="I192">
        <v>46</v>
      </c>
      <c r="J192" t="str">
        <f t="shared" si="8"/>
        <v>Adult</v>
      </c>
      <c r="K192" t="s">
        <v>11</v>
      </c>
      <c r="L192" t="s">
        <v>21</v>
      </c>
      <c r="M192" t="s">
        <v>13</v>
      </c>
    </row>
    <row r="193" spans="1:13" x14ac:dyDescent="0.3">
      <c r="A193">
        <v>192</v>
      </c>
      <c r="B193" t="s">
        <v>10</v>
      </c>
      <c r="C193" s="2">
        <v>14</v>
      </c>
      <c r="D193" s="1">
        <v>44738</v>
      </c>
      <c r="E193" s="1" t="str">
        <f t="shared" si="6"/>
        <v>Jun</v>
      </c>
      <c r="F193" s="1" t="str">
        <f t="shared" si="7"/>
        <v>2022</v>
      </c>
      <c r="G193" s="1">
        <v>45104</v>
      </c>
      <c r="H193" t="s">
        <v>15</v>
      </c>
      <c r="I193">
        <v>50</v>
      </c>
      <c r="J193" t="str">
        <f t="shared" si="8"/>
        <v>Old</v>
      </c>
      <c r="K193" t="s">
        <v>16</v>
      </c>
      <c r="L193" t="s">
        <v>12</v>
      </c>
      <c r="M193" t="s">
        <v>13</v>
      </c>
    </row>
    <row r="194" spans="1:13" x14ac:dyDescent="0.3">
      <c r="A194">
        <v>193</v>
      </c>
      <c r="B194" t="s">
        <v>18</v>
      </c>
      <c r="C194" s="2">
        <v>11</v>
      </c>
      <c r="D194" s="1">
        <v>44778</v>
      </c>
      <c r="E194" s="1" t="str">
        <f t="shared" si="6"/>
        <v>Aug</v>
      </c>
      <c r="F194" s="1" t="str">
        <f t="shared" si="7"/>
        <v>2022</v>
      </c>
      <c r="G194" s="1">
        <v>45102</v>
      </c>
      <c r="H194" t="s">
        <v>60</v>
      </c>
      <c r="I194">
        <v>50</v>
      </c>
      <c r="J194" t="str">
        <f t="shared" si="8"/>
        <v>Old</v>
      </c>
      <c r="K194" t="s">
        <v>11</v>
      </c>
      <c r="L194" t="s">
        <v>21</v>
      </c>
      <c r="M194" t="s">
        <v>13</v>
      </c>
    </row>
    <row r="195" spans="1:13" x14ac:dyDescent="0.3">
      <c r="A195">
        <v>194</v>
      </c>
      <c r="B195" t="s">
        <v>18</v>
      </c>
      <c r="C195" s="2">
        <v>14</v>
      </c>
      <c r="D195" s="1">
        <v>44792</v>
      </c>
      <c r="E195" s="1" t="str">
        <f t="shared" ref="E195:E258" si="9">TEXT(D195,"mmm")</f>
        <v>Aug</v>
      </c>
      <c r="F195" s="1" t="str">
        <f t="shared" ref="F195:F258" si="10">TEXT(D195,"yyy")</f>
        <v>2022</v>
      </c>
      <c r="G195" s="1">
        <v>45104</v>
      </c>
      <c r="H195" t="s">
        <v>20</v>
      </c>
      <c r="I195">
        <v>37</v>
      </c>
      <c r="J195" t="str">
        <f t="shared" ref="J195:J258" si="11">IF(I195&gt;=50,"Old",IF(I195&gt;=30,"Adult",IF(I195&gt;=20,"Youth",(IF(I195&gt;=13,"Teen","Kid")))))</f>
        <v>Adult</v>
      </c>
      <c r="K195" t="s">
        <v>11</v>
      </c>
      <c r="L195" t="s">
        <v>21</v>
      </c>
      <c r="M195" t="s">
        <v>13</v>
      </c>
    </row>
    <row r="196" spans="1:13" x14ac:dyDescent="0.3">
      <c r="A196">
        <v>195</v>
      </c>
      <c r="B196" t="s">
        <v>10</v>
      </c>
      <c r="C196" s="2">
        <v>11</v>
      </c>
      <c r="D196" s="1">
        <v>44799</v>
      </c>
      <c r="E196" s="1" t="str">
        <f t="shared" si="9"/>
        <v>Aug</v>
      </c>
      <c r="F196" s="1" t="str">
        <f t="shared" si="10"/>
        <v>2022</v>
      </c>
      <c r="G196" s="1">
        <v>45101</v>
      </c>
      <c r="H196" t="s">
        <v>22</v>
      </c>
      <c r="I196">
        <v>50</v>
      </c>
      <c r="J196" t="str">
        <f t="shared" si="11"/>
        <v>Old</v>
      </c>
      <c r="K196" t="s">
        <v>16</v>
      </c>
      <c r="L196" t="s">
        <v>12</v>
      </c>
      <c r="M196" t="s">
        <v>13</v>
      </c>
    </row>
    <row r="197" spans="1:13" x14ac:dyDescent="0.3">
      <c r="A197">
        <v>196</v>
      </c>
      <c r="B197" t="s">
        <v>14</v>
      </c>
      <c r="C197" s="2">
        <v>13</v>
      </c>
      <c r="D197" s="1">
        <v>44721</v>
      </c>
      <c r="E197" s="1" t="str">
        <f t="shared" si="9"/>
        <v>Jun</v>
      </c>
      <c r="F197" s="1" t="str">
        <f t="shared" si="10"/>
        <v>2022</v>
      </c>
      <c r="G197" s="1">
        <v>45101</v>
      </c>
      <c r="H197" t="s">
        <v>23</v>
      </c>
      <c r="I197">
        <v>45</v>
      </c>
      <c r="J197" t="str">
        <f t="shared" si="11"/>
        <v>Adult</v>
      </c>
      <c r="K197" t="s">
        <v>16</v>
      </c>
      <c r="L197" t="s">
        <v>19</v>
      </c>
      <c r="M197" t="s">
        <v>13</v>
      </c>
    </row>
    <row r="198" spans="1:13" x14ac:dyDescent="0.3">
      <c r="A198">
        <v>197</v>
      </c>
      <c r="B198" t="s">
        <v>10</v>
      </c>
      <c r="C198" s="2">
        <v>14</v>
      </c>
      <c r="D198" s="1">
        <v>44831</v>
      </c>
      <c r="E198" s="1" t="str">
        <f t="shared" si="9"/>
        <v>Sep</v>
      </c>
      <c r="F198" s="1" t="str">
        <f t="shared" si="10"/>
        <v>2022</v>
      </c>
      <c r="G198" s="1">
        <v>45100</v>
      </c>
      <c r="H198" t="s">
        <v>24</v>
      </c>
      <c r="I198">
        <v>45</v>
      </c>
      <c r="J198" t="str">
        <f t="shared" si="11"/>
        <v>Adult</v>
      </c>
      <c r="K198" t="s">
        <v>11</v>
      </c>
      <c r="L198" t="s">
        <v>17</v>
      </c>
      <c r="M198" t="s">
        <v>13</v>
      </c>
    </row>
    <row r="199" spans="1:13" x14ac:dyDescent="0.3">
      <c r="A199">
        <v>198</v>
      </c>
      <c r="B199" t="s">
        <v>18</v>
      </c>
      <c r="C199" s="2">
        <v>10</v>
      </c>
      <c r="D199" s="1">
        <v>44852</v>
      </c>
      <c r="E199" s="1" t="str">
        <f t="shared" si="9"/>
        <v>Oct</v>
      </c>
      <c r="F199" s="1" t="str">
        <f t="shared" si="10"/>
        <v>2022</v>
      </c>
      <c r="G199" s="1">
        <v>45104</v>
      </c>
      <c r="H199" t="s">
        <v>25</v>
      </c>
      <c r="I199">
        <v>49</v>
      </c>
      <c r="J199" t="str">
        <f t="shared" si="11"/>
        <v>Adult</v>
      </c>
      <c r="K199" t="s">
        <v>16</v>
      </c>
      <c r="L199" t="s">
        <v>21</v>
      </c>
      <c r="M199" t="s">
        <v>13</v>
      </c>
    </row>
    <row r="200" spans="1:13" x14ac:dyDescent="0.3">
      <c r="A200">
        <v>199</v>
      </c>
      <c r="B200" t="s">
        <v>14</v>
      </c>
      <c r="C200" s="2">
        <v>14</v>
      </c>
      <c r="D200" s="1">
        <v>44865</v>
      </c>
      <c r="E200" s="1" t="str">
        <f t="shared" si="9"/>
        <v>Oct</v>
      </c>
      <c r="F200" s="1" t="str">
        <f t="shared" si="10"/>
        <v>2022</v>
      </c>
      <c r="G200" s="1">
        <v>45102</v>
      </c>
      <c r="H200" t="s">
        <v>26</v>
      </c>
      <c r="I200">
        <v>39</v>
      </c>
      <c r="J200" t="str">
        <f t="shared" si="11"/>
        <v>Adult</v>
      </c>
      <c r="K200" t="s">
        <v>16</v>
      </c>
      <c r="L200" t="s">
        <v>17</v>
      </c>
      <c r="M200" t="s">
        <v>13</v>
      </c>
    </row>
    <row r="201" spans="1:13" x14ac:dyDescent="0.3">
      <c r="A201">
        <v>200</v>
      </c>
      <c r="B201" t="s">
        <v>10</v>
      </c>
      <c r="C201" s="2">
        <v>11</v>
      </c>
      <c r="D201" s="1">
        <v>44847</v>
      </c>
      <c r="E201" s="1" t="str">
        <f t="shared" si="9"/>
        <v>Oct</v>
      </c>
      <c r="F201" s="1" t="str">
        <f t="shared" si="10"/>
        <v>2022</v>
      </c>
      <c r="G201" s="1">
        <v>45102</v>
      </c>
      <c r="H201" t="s">
        <v>27</v>
      </c>
      <c r="I201">
        <v>45</v>
      </c>
      <c r="J201" t="str">
        <f t="shared" si="11"/>
        <v>Adult</v>
      </c>
      <c r="K201" t="s">
        <v>16</v>
      </c>
      <c r="L201" t="s">
        <v>17</v>
      </c>
      <c r="M201" t="s">
        <v>13</v>
      </c>
    </row>
    <row r="202" spans="1:13" x14ac:dyDescent="0.3">
      <c r="A202">
        <v>201</v>
      </c>
      <c r="B202" t="s">
        <v>14</v>
      </c>
      <c r="C202" s="2">
        <v>11</v>
      </c>
      <c r="D202" s="1">
        <v>44746</v>
      </c>
      <c r="E202" s="1" t="str">
        <f t="shared" si="9"/>
        <v>Jul</v>
      </c>
      <c r="F202" s="1" t="str">
        <f t="shared" si="10"/>
        <v>2022</v>
      </c>
      <c r="G202" s="1">
        <v>45104</v>
      </c>
      <c r="H202" t="s">
        <v>61</v>
      </c>
      <c r="I202">
        <v>49</v>
      </c>
      <c r="J202" t="str">
        <f t="shared" si="11"/>
        <v>Adult</v>
      </c>
      <c r="K202" t="s">
        <v>16</v>
      </c>
      <c r="L202" t="s">
        <v>19</v>
      </c>
      <c r="M202" t="s">
        <v>13</v>
      </c>
    </row>
    <row r="203" spans="1:13" x14ac:dyDescent="0.3">
      <c r="A203">
        <v>202</v>
      </c>
      <c r="B203" t="s">
        <v>10</v>
      </c>
      <c r="C203" s="2">
        <v>12</v>
      </c>
      <c r="D203" s="1">
        <v>44738</v>
      </c>
      <c r="E203" s="1" t="str">
        <f t="shared" si="9"/>
        <v>Jun</v>
      </c>
      <c r="F203" s="1" t="str">
        <f t="shared" si="10"/>
        <v>2022</v>
      </c>
      <c r="G203" s="1">
        <v>45104</v>
      </c>
      <c r="H203" t="s">
        <v>15</v>
      </c>
      <c r="I203">
        <v>31</v>
      </c>
      <c r="J203" t="str">
        <f t="shared" si="11"/>
        <v>Adult</v>
      </c>
      <c r="K203" t="s">
        <v>16</v>
      </c>
      <c r="L203" t="s">
        <v>17</v>
      </c>
      <c r="M203" t="s">
        <v>13</v>
      </c>
    </row>
    <row r="204" spans="1:13" x14ac:dyDescent="0.3">
      <c r="A204">
        <v>203</v>
      </c>
      <c r="B204" t="s">
        <v>18</v>
      </c>
      <c r="C204" s="2">
        <v>13</v>
      </c>
      <c r="D204" s="1">
        <v>44773</v>
      </c>
      <c r="E204" s="1" t="str">
        <f t="shared" si="9"/>
        <v>Jul</v>
      </c>
      <c r="F204" s="1" t="str">
        <f t="shared" si="10"/>
        <v>2022</v>
      </c>
      <c r="G204" s="1">
        <v>45101</v>
      </c>
      <c r="H204" t="s">
        <v>60</v>
      </c>
      <c r="I204">
        <v>42</v>
      </c>
      <c r="J204" t="str">
        <f t="shared" si="11"/>
        <v>Adult</v>
      </c>
      <c r="K204" t="s">
        <v>16</v>
      </c>
      <c r="L204" t="s">
        <v>19</v>
      </c>
      <c r="M204" t="s">
        <v>13</v>
      </c>
    </row>
    <row r="205" spans="1:13" x14ac:dyDescent="0.3">
      <c r="A205">
        <v>204</v>
      </c>
      <c r="B205" t="s">
        <v>18</v>
      </c>
      <c r="C205" s="2">
        <v>12</v>
      </c>
      <c r="D205" s="1">
        <v>44769</v>
      </c>
      <c r="E205" s="1" t="str">
        <f t="shared" si="9"/>
        <v>Jul</v>
      </c>
      <c r="F205" s="1" t="str">
        <f t="shared" si="10"/>
        <v>2022</v>
      </c>
      <c r="G205" s="1">
        <v>45101</v>
      </c>
      <c r="H205" t="s">
        <v>20</v>
      </c>
      <c r="I205">
        <v>37</v>
      </c>
      <c r="J205" t="str">
        <f t="shared" si="11"/>
        <v>Adult</v>
      </c>
      <c r="K205" t="s">
        <v>11</v>
      </c>
      <c r="L205" t="s">
        <v>12</v>
      </c>
      <c r="M205" t="s">
        <v>13</v>
      </c>
    </row>
    <row r="206" spans="1:13" x14ac:dyDescent="0.3">
      <c r="A206">
        <v>205</v>
      </c>
      <c r="B206" t="s">
        <v>10</v>
      </c>
      <c r="C206" s="2">
        <v>12</v>
      </c>
      <c r="D206" s="1">
        <v>44772</v>
      </c>
      <c r="E206" s="1" t="str">
        <f t="shared" si="9"/>
        <v>Jul</v>
      </c>
      <c r="F206" s="1" t="str">
        <f t="shared" si="10"/>
        <v>2022</v>
      </c>
      <c r="G206" s="1">
        <v>45102</v>
      </c>
      <c r="H206" t="s">
        <v>22</v>
      </c>
      <c r="I206">
        <v>30</v>
      </c>
      <c r="J206" t="str">
        <f t="shared" si="11"/>
        <v>Adult</v>
      </c>
      <c r="K206" t="s">
        <v>11</v>
      </c>
      <c r="L206" t="s">
        <v>19</v>
      </c>
      <c r="M206" t="s">
        <v>13</v>
      </c>
    </row>
    <row r="207" spans="1:13" x14ac:dyDescent="0.3">
      <c r="A207">
        <v>206</v>
      </c>
      <c r="B207" t="s">
        <v>14</v>
      </c>
      <c r="C207" s="2">
        <v>11</v>
      </c>
      <c r="D207" s="1">
        <v>44779</v>
      </c>
      <c r="E207" s="1" t="str">
        <f t="shared" si="9"/>
        <v>Aug</v>
      </c>
      <c r="F207" s="1" t="str">
        <f t="shared" si="10"/>
        <v>2022</v>
      </c>
      <c r="G207" s="1">
        <v>45102</v>
      </c>
      <c r="H207" t="s">
        <v>23</v>
      </c>
      <c r="I207">
        <v>40</v>
      </c>
      <c r="J207" t="str">
        <f t="shared" si="11"/>
        <v>Adult</v>
      </c>
      <c r="K207" t="s">
        <v>11</v>
      </c>
      <c r="L207" t="s">
        <v>12</v>
      </c>
      <c r="M207" t="s">
        <v>13</v>
      </c>
    </row>
    <row r="208" spans="1:13" x14ac:dyDescent="0.3">
      <c r="A208">
        <v>207</v>
      </c>
      <c r="B208" t="s">
        <v>10</v>
      </c>
      <c r="C208" s="2">
        <v>15</v>
      </c>
      <c r="D208" s="1">
        <v>44820</v>
      </c>
      <c r="E208" s="1" t="str">
        <f t="shared" si="9"/>
        <v>Sep</v>
      </c>
      <c r="F208" s="1" t="str">
        <f t="shared" si="10"/>
        <v>2022</v>
      </c>
      <c r="G208" s="1">
        <v>45101</v>
      </c>
      <c r="H208" t="s">
        <v>24</v>
      </c>
      <c r="I208">
        <v>45</v>
      </c>
      <c r="J208" t="str">
        <f t="shared" si="11"/>
        <v>Adult</v>
      </c>
      <c r="K208" t="s">
        <v>16</v>
      </c>
      <c r="L208" t="s">
        <v>12</v>
      </c>
      <c r="M208" t="s">
        <v>13</v>
      </c>
    </row>
    <row r="209" spans="1:13" x14ac:dyDescent="0.3">
      <c r="A209">
        <v>208</v>
      </c>
      <c r="B209" t="s">
        <v>18</v>
      </c>
      <c r="C209" s="2">
        <v>15</v>
      </c>
      <c r="D209" s="1">
        <v>44931</v>
      </c>
      <c r="E209" s="1" t="str">
        <f t="shared" si="9"/>
        <v>Jan</v>
      </c>
      <c r="F209" s="1" t="str">
        <f t="shared" si="10"/>
        <v>2023</v>
      </c>
      <c r="G209" s="1">
        <v>45100</v>
      </c>
      <c r="H209" t="s">
        <v>25</v>
      </c>
      <c r="I209">
        <v>36</v>
      </c>
      <c r="J209" t="str">
        <f t="shared" si="11"/>
        <v>Adult</v>
      </c>
      <c r="K209" t="s">
        <v>16</v>
      </c>
      <c r="L209" t="s">
        <v>17</v>
      </c>
      <c r="M209" t="s">
        <v>13</v>
      </c>
    </row>
    <row r="210" spans="1:13" x14ac:dyDescent="0.3">
      <c r="A210">
        <v>209</v>
      </c>
      <c r="B210" t="s">
        <v>14</v>
      </c>
      <c r="C210" s="2">
        <v>11</v>
      </c>
      <c r="D210" s="1">
        <v>44905</v>
      </c>
      <c r="E210" s="1" t="str">
        <f t="shared" si="9"/>
        <v>Dec</v>
      </c>
      <c r="F210" s="1" t="str">
        <f t="shared" si="10"/>
        <v>2022</v>
      </c>
      <c r="G210" s="1">
        <v>45101</v>
      </c>
      <c r="H210" t="s">
        <v>26</v>
      </c>
      <c r="I210">
        <v>41</v>
      </c>
      <c r="J210" t="str">
        <f t="shared" si="11"/>
        <v>Adult</v>
      </c>
      <c r="K210" t="s">
        <v>11</v>
      </c>
      <c r="L210" t="s">
        <v>21</v>
      </c>
      <c r="M210" t="s">
        <v>13</v>
      </c>
    </row>
    <row r="211" spans="1:13" x14ac:dyDescent="0.3">
      <c r="A211">
        <v>210</v>
      </c>
      <c r="B211" t="s">
        <v>10</v>
      </c>
      <c r="C211" s="2">
        <v>14</v>
      </c>
      <c r="D211" s="1">
        <v>44887</v>
      </c>
      <c r="E211" s="1" t="str">
        <f t="shared" si="9"/>
        <v>Nov</v>
      </c>
      <c r="F211" s="1" t="str">
        <f t="shared" si="10"/>
        <v>2022</v>
      </c>
      <c r="G211" s="1">
        <v>45103</v>
      </c>
      <c r="H211" t="s">
        <v>27</v>
      </c>
      <c r="I211">
        <v>49</v>
      </c>
      <c r="J211" t="str">
        <f t="shared" si="11"/>
        <v>Adult</v>
      </c>
      <c r="K211" t="s">
        <v>16</v>
      </c>
      <c r="L211" t="s">
        <v>21</v>
      </c>
      <c r="M211" t="s">
        <v>13</v>
      </c>
    </row>
    <row r="212" spans="1:13" x14ac:dyDescent="0.3">
      <c r="A212">
        <v>211</v>
      </c>
      <c r="B212" t="s">
        <v>14</v>
      </c>
      <c r="C212" s="2">
        <v>15</v>
      </c>
      <c r="D212" s="1">
        <v>44880</v>
      </c>
      <c r="E212" s="1" t="str">
        <f t="shared" si="9"/>
        <v>Nov</v>
      </c>
      <c r="F212" s="1" t="str">
        <f t="shared" si="10"/>
        <v>2022</v>
      </c>
      <c r="G212" s="1">
        <v>45104</v>
      </c>
      <c r="H212" t="s">
        <v>61</v>
      </c>
      <c r="I212">
        <v>40</v>
      </c>
      <c r="J212" t="str">
        <f t="shared" si="11"/>
        <v>Adult</v>
      </c>
      <c r="K212" t="s">
        <v>11</v>
      </c>
      <c r="L212" t="s">
        <v>17</v>
      </c>
      <c r="M212" t="s">
        <v>13</v>
      </c>
    </row>
    <row r="213" spans="1:13" x14ac:dyDescent="0.3">
      <c r="A213">
        <v>212</v>
      </c>
      <c r="B213" t="s">
        <v>10</v>
      </c>
      <c r="C213" s="2">
        <v>11</v>
      </c>
      <c r="D213" s="1">
        <v>44862</v>
      </c>
      <c r="E213" s="1" t="str">
        <f t="shared" si="9"/>
        <v>Oct</v>
      </c>
      <c r="F213" s="1" t="str">
        <f t="shared" si="10"/>
        <v>2022</v>
      </c>
      <c r="G213" s="1">
        <v>45103</v>
      </c>
      <c r="H213" t="s">
        <v>15</v>
      </c>
      <c r="I213">
        <v>36</v>
      </c>
      <c r="J213" t="str">
        <f t="shared" si="11"/>
        <v>Adult</v>
      </c>
      <c r="K213" t="s">
        <v>11</v>
      </c>
      <c r="L213" t="s">
        <v>19</v>
      </c>
      <c r="M213" t="s">
        <v>13</v>
      </c>
    </row>
    <row r="214" spans="1:13" x14ac:dyDescent="0.3">
      <c r="A214">
        <v>213</v>
      </c>
      <c r="B214" t="s">
        <v>18</v>
      </c>
      <c r="C214" s="2">
        <v>12</v>
      </c>
      <c r="D214" s="1">
        <v>44812</v>
      </c>
      <c r="E214" s="1" t="str">
        <f t="shared" si="9"/>
        <v>Sep</v>
      </c>
      <c r="F214" s="1" t="str">
        <f t="shared" si="10"/>
        <v>2022</v>
      </c>
      <c r="G214" s="1">
        <v>45101</v>
      </c>
      <c r="H214" t="s">
        <v>60</v>
      </c>
      <c r="I214">
        <v>49</v>
      </c>
      <c r="J214" t="str">
        <f t="shared" si="11"/>
        <v>Adult</v>
      </c>
      <c r="K214" t="s">
        <v>16</v>
      </c>
      <c r="L214" t="s">
        <v>19</v>
      </c>
      <c r="M214" t="s">
        <v>13</v>
      </c>
    </row>
    <row r="215" spans="1:13" x14ac:dyDescent="0.3">
      <c r="A215">
        <v>214</v>
      </c>
      <c r="B215" t="s">
        <v>18</v>
      </c>
      <c r="C215" s="2">
        <v>13</v>
      </c>
      <c r="D215" s="1">
        <v>44742</v>
      </c>
      <c r="E215" s="1" t="str">
        <f t="shared" si="9"/>
        <v>Jun</v>
      </c>
      <c r="F215" s="1" t="str">
        <f t="shared" si="10"/>
        <v>2022</v>
      </c>
      <c r="G215" s="1">
        <v>45105</v>
      </c>
      <c r="H215" t="s">
        <v>20</v>
      </c>
      <c r="I215">
        <v>43</v>
      </c>
      <c r="J215" t="str">
        <f t="shared" si="11"/>
        <v>Adult</v>
      </c>
      <c r="K215" t="s">
        <v>16</v>
      </c>
      <c r="L215" t="s">
        <v>21</v>
      </c>
      <c r="M215" t="s">
        <v>13</v>
      </c>
    </row>
    <row r="216" spans="1:13" x14ac:dyDescent="0.3">
      <c r="A216">
        <v>215</v>
      </c>
      <c r="B216" t="s">
        <v>10</v>
      </c>
      <c r="C216" s="2">
        <v>13</v>
      </c>
      <c r="D216" s="1">
        <v>44806</v>
      </c>
      <c r="E216" s="1" t="str">
        <f t="shared" si="9"/>
        <v>Sep</v>
      </c>
      <c r="F216" s="1" t="str">
        <f t="shared" si="10"/>
        <v>2022</v>
      </c>
      <c r="G216" s="1">
        <v>45104</v>
      </c>
      <c r="H216" t="s">
        <v>22</v>
      </c>
      <c r="I216">
        <v>50</v>
      </c>
      <c r="J216" t="str">
        <f t="shared" si="11"/>
        <v>Old</v>
      </c>
      <c r="K216" t="s">
        <v>16</v>
      </c>
      <c r="L216" t="s">
        <v>12</v>
      </c>
      <c r="M216" t="s">
        <v>13</v>
      </c>
    </row>
    <row r="217" spans="1:13" x14ac:dyDescent="0.3">
      <c r="A217">
        <v>216</v>
      </c>
      <c r="B217" t="s">
        <v>14</v>
      </c>
      <c r="C217" s="2">
        <v>14</v>
      </c>
      <c r="D217" s="1">
        <v>44842</v>
      </c>
      <c r="E217" s="1" t="str">
        <f t="shared" si="9"/>
        <v>Oct</v>
      </c>
      <c r="F217" s="1" t="str">
        <f t="shared" si="10"/>
        <v>2022</v>
      </c>
      <c r="G217" s="1">
        <v>45101</v>
      </c>
      <c r="H217" t="s">
        <v>23</v>
      </c>
      <c r="I217">
        <v>51</v>
      </c>
      <c r="J217" t="str">
        <f t="shared" si="11"/>
        <v>Old</v>
      </c>
      <c r="K217" t="s">
        <v>16</v>
      </c>
      <c r="L217" t="s">
        <v>19</v>
      </c>
      <c r="M217" t="s">
        <v>13</v>
      </c>
    </row>
    <row r="218" spans="1:13" x14ac:dyDescent="0.3">
      <c r="A218">
        <v>217</v>
      </c>
      <c r="B218" t="s">
        <v>10</v>
      </c>
      <c r="C218" s="2">
        <v>15</v>
      </c>
      <c r="D218" s="1">
        <v>44878</v>
      </c>
      <c r="E218" s="1" t="str">
        <f t="shared" si="9"/>
        <v>Nov</v>
      </c>
      <c r="F218" s="1" t="str">
        <f t="shared" si="10"/>
        <v>2022</v>
      </c>
      <c r="G218" s="1">
        <v>45102</v>
      </c>
      <c r="H218" t="s">
        <v>24</v>
      </c>
      <c r="I218">
        <v>44</v>
      </c>
      <c r="J218" t="str">
        <f t="shared" si="11"/>
        <v>Adult</v>
      </c>
      <c r="K218" t="s">
        <v>11</v>
      </c>
      <c r="L218" t="s">
        <v>19</v>
      </c>
      <c r="M218" t="s">
        <v>13</v>
      </c>
    </row>
    <row r="219" spans="1:13" x14ac:dyDescent="0.3">
      <c r="A219">
        <v>218</v>
      </c>
      <c r="B219" t="s">
        <v>18</v>
      </c>
      <c r="C219" s="2">
        <v>12</v>
      </c>
      <c r="D219" s="1">
        <v>44880</v>
      </c>
      <c r="E219" s="1" t="str">
        <f t="shared" si="9"/>
        <v>Nov</v>
      </c>
      <c r="F219" s="1" t="str">
        <f t="shared" si="10"/>
        <v>2022</v>
      </c>
      <c r="G219" s="1">
        <v>45105</v>
      </c>
      <c r="H219" t="s">
        <v>25</v>
      </c>
      <c r="I219">
        <v>27</v>
      </c>
      <c r="J219" t="str">
        <f t="shared" si="11"/>
        <v>Youth</v>
      </c>
      <c r="K219" t="s">
        <v>11</v>
      </c>
      <c r="L219" t="s">
        <v>17</v>
      </c>
      <c r="M219" t="s">
        <v>13</v>
      </c>
    </row>
    <row r="220" spans="1:13" x14ac:dyDescent="0.3">
      <c r="A220">
        <v>219</v>
      </c>
      <c r="B220" t="s">
        <v>14</v>
      </c>
      <c r="C220" s="2">
        <v>12</v>
      </c>
      <c r="D220" s="1">
        <v>44881</v>
      </c>
      <c r="E220" s="1" t="str">
        <f t="shared" si="9"/>
        <v>Nov</v>
      </c>
      <c r="F220" s="1" t="str">
        <f t="shared" si="10"/>
        <v>2022</v>
      </c>
      <c r="G220" s="1">
        <v>45102</v>
      </c>
      <c r="H220" t="s">
        <v>26</v>
      </c>
      <c r="I220">
        <v>46</v>
      </c>
      <c r="J220" t="str">
        <f t="shared" si="11"/>
        <v>Adult</v>
      </c>
      <c r="K220" t="s">
        <v>16</v>
      </c>
      <c r="L220" t="s">
        <v>12</v>
      </c>
      <c r="M220" t="s">
        <v>13</v>
      </c>
    </row>
    <row r="221" spans="1:13" x14ac:dyDescent="0.3">
      <c r="A221">
        <v>220</v>
      </c>
      <c r="B221" t="s">
        <v>10</v>
      </c>
      <c r="C221" s="2">
        <v>12</v>
      </c>
      <c r="D221" s="1">
        <v>44891</v>
      </c>
      <c r="E221" s="1" t="str">
        <f t="shared" si="9"/>
        <v>Nov</v>
      </c>
      <c r="F221" s="1" t="str">
        <f t="shared" si="10"/>
        <v>2022</v>
      </c>
      <c r="G221" s="1">
        <v>45104</v>
      </c>
      <c r="H221" t="s">
        <v>27</v>
      </c>
      <c r="I221">
        <v>29</v>
      </c>
      <c r="J221" t="str">
        <f t="shared" si="11"/>
        <v>Youth</v>
      </c>
      <c r="K221" t="s">
        <v>11</v>
      </c>
      <c r="L221" t="s">
        <v>17</v>
      </c>
      <c r="M221" t="s">
        <v>13</v>
      </c>
    </row>
    <row r="222" spans="1:13" x14ac:dyDescent="0.3">
      <c r="A222">
        <v>221</v>
      </c>
      <c r="B222" t="s">
        <v>10</v>
      </c>
      <c r="C222" s="2">
        <v>12</v>
      </c>
      <c r="D222" s="1">
        <v>44891</v>
      </c>
      <c r="E222" s="1" t="str">
        <f t="shared" si="9"/>
        <v>Nov</v>
      </c>
      <c r="F222" s="1" t="str">
        <f t="shared" si="10"/>
        <v>2022</v>
      </c>
      <c r="G222" s="1">
        <v>45102</v>
      </c>
      <c r="H222" t="s">
        <v>61</v>
      </c>
      <c r="I222">
        <v>47</v>
      </c>
      <c r="J222" t="str">
        <f t="shared" si="11"/>
        <v>Adult</v>
      </c>
      <c r="K222" t="s">
        <v>11</v>
      </c>
      <c r="L222" t="s">
        <v>12</v>
      </c>
      <c r="M222" t="s">
        <v>13</v>
      </c>
    </row>
    <row r="223" spans="1:13" x14ac:dyDescent="0.3">
      <c r="A223">
        <v>222</v>
      </c>
      <c r="B223" t="s">
        <v>10</v>
      </c>
      <c r="C223" s="2">
        <v>10</v>
      </c>
      <c r="D223" s="1">
        <v>44907</v>
      </c>
      <c r="E223" s="1" t="str">
        <f t="shared" si="9"/>
        <v>Dec</v>
      </c>
      <c r="F223" s="1" t="str">
        <f t="shared" si="10"/>
        <v>2022</v>
      </c>
      <c r="G223" s="1">
        <v>45103</v>
      </c>
      <c r="H223" t="s">
        <v>15</v>
      </c>
      <c r="I223">
        <v>48</v>
      </c>
      <c r="J223" t="str">
        <f t="shared" si="11"/>
        <v>Adult</v>
      </c>
      <c r="K223" t="s">
        <v>16</v>
      </c>
      <c r="L223" t="s">
        <v>12</v>
      </c>
      <c r="M223" t="s">
        <v>13</v>
      </c>
    </row>
    <row r="224" spans="1:13" x14ac:dyDescent="0.3">
      <c r="A224">
        <v>223</v>
      </c>
      <c r="B224" t="s">
        <v>18</v>
      </c>
      <c r="C224" s="2">
        <v>12</v>
      </c>
      <c r="D224" s="1">
        <v>44934</v>
      </c>
      <c r="E224" s="1" t="str">
        <f t="shared" si="9"/>
        <v>Jan</v>
      </c>
      <c r="F224" s="1" t="str">
        <f t="shared" si="10"/>
        <v>2023</v>
      </c>
      <c r="G224" s="1">
        <v>45102</v>
      </c>
      <c r="H224" t="s">
        <v>60</v>
      </c>
      <c r="I224">
        <v>34</v>
      </c>
      <c r="J224" t="str">
        <f t="shared" si="11"/>
        <v>Adult</v>
      </c>
      <c r="K224" t="s">
        <v>16</v>
      </c>
      <c r="L224" t="s">
        <v>12</v>
      </c>
      <c r="M224" t="s">
        <v>13</v>
      </c>
    </row>
    <row r="225" spans="1:13" x14ac:dyDescent="0.3">
      <c r="A225">
        <v>224</v>
      </c>
      <c r="B225" t="s">
        <v>14</v>
      </c>
      <c r="C225" s="2">
        <v>15</v>
      </c>
      <c r="D225" s="1">
        <v>44892</v>
      </c>
      <c r="E225" s="1" t="str">
        <f t="shared" si="9"/>
        <v>Nov</v>
      </c>
      <c r="F225" s="1" t="str">
        <f t="shared" si="10"/>
        <v>2022</v>
      </c>
      <c r="G225" s="1">
        <v>45106</v>
      </c>
      <c r="H225" t="s">
        <v>20</v>
      </c>
      <c r="I225">
        <v>40</v>
      </c>
      <c r="J225" t="str">
        <f t="shared" si="11"/>
        <v>Adult</v>
      </c>
      <c r="K225" t="s">
        <v>16</v>
      </c>
      <c r="L225" t="s">
        <v>12</v>
      </c>
      <c r="M225" t="s">
        <v>13</v>
      </c>
    </row>
    <row r="226" spans="1:13" x14ac:dyDescent="0.3">
      <c r="A226">
        <v>225</v>
      </c>
      <c r="B226" t="s">
        <v>10</v>
      </c>
      <c r="C226" s="2">
        <v>14</v>
      </c>
      <c r="D226" s="1">
        <v>44845</v>
      </c>
      <c r="E226" s="1" t="str">
        <f t="shared" si="9"/>
        <v>Oct</v>
      </c>
      <c r="F226" s="1" t="str">
        <f t="shared" si="10"/>
        <v>2022</v>
      </c>
      <c r="G226" s="1">
        <v>45104</v>
      </c>
      <c r="H226" t="s">
        <v>22</v>
      </c>
      <c r="I226">
        <v>48</v>
      </c>
      <c r="J226" t="str">
        <f t="shared" si="11"/>
        <v>Adult</v>
      </c>
      <c r="K226" t="s">
        <v>16</v>
      </c>
      <c r="L226" t="s">
        <v>12</v>
      </c>
      <c r="M226" t="s">
        <v>13</v>
      </c>
    </row>
    <row r="227" spans="1:13" x14ac:dyDescent="0.3">
      <c r="A227">
        <v>226</v>
      </c>
      <c r="B227" t="s">
        <v>10</v>
      </c>
      <c r="C227" s="2">
        <v>10</v>
      </c>
      <c r="D227" s="1">
        <v>44831</v>
      </c>
      <c r="E227" s="1" t="str">
        <f t="shared" si="9"/>
        <v>Sep</v>
      </c>
      <c r="F227" s="1" t="str">
        <f t="shared" si="10"/>
        <v>2022</v>
      </c>
      <c r="G227" s="1">
        <v>45103</v>
      </c>
      <c r="H227" t="s">
        <v>23</v>
      </c>
      <c r="I227">
        <v>35</v>
      </c>
      <c r="J227" t="str">
        <f t="shared" si="11"/>
        <v>Adult</v>
      </c>
      <c r="K227" t="s">
        <v>11</v>
      </c>
      <c r="L227" t="s">
        <v>12</v>
      </c>
      <c r="M227" t="s">
        <v>13</v>
      </c>
    </row>
    <row r="228" spans="1:13" x14ac:dyDescent="0.3">
      <c r="A228">
        <v>227</v>
      </c>
      <c r="B228" t="s">
        <v>14</v>
      </c>
      <c r="C228" s="2">
        <v>12</v>
      </c>
      <c r="D228" s="1">
        <v>44834</v>
      </c>
      <c r="E228" s="1" t="str">
        <f t="shared" si="9"/>
        <v>Sep</v>
      </c>
      <c r="F228" s="1" t="str">
        <f t="shared" si="10"/>
        <v>2022</v>
      </c>
      <c r="G228" s="1">
        <v>45101</v>
      </c>
      <c r="H228" t="s">
        <v>24</v>
      </c>
      <c r="I228">
        <v>51</v>
      </c>
      <c r="J228" t="str">
        <f t="shared" si="11"/>
        <v>Old</v>
      </c>
      <c r="K228" t="s">
        <v>16</v>
      </c>
      <c r="L228" t="s">
        <v>12</v>
      </c>
      <c r="M228" t="s">
        <v>13</v>
      </c>
    </row>
    <row r="229" spans="1:13" x14ac:dyDescent="0.3">
      <c r="A229">
        <v>228</v>
      </c>
      <c r="B229" t="s">
        <v>18</v>
      </c>
      <c r="C229" s="2">
        <v>10</v>
      </c>
      <c r="D229" s="1">
        <v>44869</v>
      </c>
      <c r="E229" s="1" t="str">
        <f t="shared" si="9"/>
        <v>Nov</v>
      </c>
      <c r="F229" s="1" t="str">
        <f t="shared" si="10"/>
        <v>2022</v>
      </c>
      <c r="G229" s="1">
        <v>45104</v>
      </c>
      <c r="H229" t="s">
        <v>25</v>
      </c>
      <c r="I229">
        <v>39</v>
      </c>
      <c r="J229" t="str">
        <f t="shared" si="11"/>
        <v>Adult</v>
      </c>
      <c r="K229" t="s">
        <v>11</v>
      </c>
      <c r="L229" t="s">
        <v>19</v>
      </c>
      <c r="M229" t="s">
        <v>13</v>
      </c>
    </row>
    <row r="230" spans="1:13" x14ac:dyDescent="0.3">
      <c r="A230">
        <v>229</v>
      </c>
      <c r="B230" t="s">
        <v>18</v>
      </c>
      <c r="C230" s="2">
        <v>13</v>
      </c>
      <c r="D230" s="1">
        <v>44869</v>
      </c>
      <c r="E230" s="1" t="str">
        <f t="shared" si="9"/>
        <v>Nov</v>
      </c>
      <c r="F230" s="1" t="str">
        <f t="shared" si="10"/>
        <v>2022</v>
      </c>
      <c r="G230" s="1">
        <v>45104</v>
      </c>
      <c r="H230" t="s">
        <v>26</v>
      </c>
      <c r="I230">
        <v>29</v>
      </c>
      <c r="J230" t="str">
        <f t="shared" si="11"/>
        <v>Youth</v>
      </c>
      <c r="K230" t="s">
        <v>11</v>
      </c>
      <c r="L230" t="s">
        <v>12</v>
      </c>
      <c r="M230" t="s">
        <v>13</v>
      </c>
    </row>
    <row r="231" spans="1:13" x14ac:dyDescent="0.3">
      <c r="A231">
        <v>230</v>
      </c>
      <c r="B231" t="s">
        <v>10</v>
      </c>
      <c r="C231" s="2">
        <v>12</v>
      </c>
      <c r="D231" s="1">
        <v>44864</v>
      </c>
      <c r="E231" s="1" t="str">
        <f t="shared" si="9"/>
        <v>Oct</v>
      </c>
      <c r="F231" s="1" t="str">
        <f t="shared" si="10"/>
        <v>2022</v>
      </c>
      <c r="G231" s="1">
        <v>45103</v>
      </c>
      <c r="H231" t="s">
        <v>27</v>
      </c>
      <c r="I231">
        <v>51</v>
      </c>
      <c r="J231" t="str">
        <f t="shared" si="11"/>
        <v>Old</v>
      </c>
      <c r="K231" t="s">
        <v>11</v>
      </c>
      <c r="L231" t="s">
        <v>21</v>
      </c>
      <c r="M231" t="s">
        <v>13</v>
      </c>
    </row>
    <row r="232" spans="1:13" x14ac:dyDescent="0.3">
      <c r="A232">
        <v>231</v>
      </c>
      <c r="B232" t="s">
        <v>14</v>
      </c>
      <c r="C232" s="2">
        <v>11</v>
      </c>
      <c r="D232" s="1">
        <v>44863</v>
      </c>
      <c r="E232" s="1" t="str">
        <f t="shared" si="9"/>
        <v>Oct</v>
      </c>
      <c r="F232" s="1" t="str">
        <f t="shared" si="10"/>
        <v>2022</v>
      </c>
      <c r="G232" s="1">
        <v>45101</v>
      </c>
      <c r="H232" t="s">
        <v>61</v>
      </c>
      <c r="I232">
        <v>43</v>
      </c>
      <c r="J232" t="str">
        <f t="shared" si="11"/>
        <v>Adult</v>
      </c>
      <c r="K232" t="s">
        <v>11</v>
      </c>
      <c r="L232" t="s">
        <v>12</v>
      </c>
      <c r="M232" t="s">
        <v>13</v>
      </c>
    </row>
    <row r="233" spans="1:13" x14ac:dyDescent="0.3">
      <c r="A233">
        <v>232</v>
      </c>
      <c r="B233" t="s">
        <v>18</v>
      </c>
      <c r="C233" s="2">
        <v>11</v>
      </c>
      <c r="D233" s="1">
        <v>44803</v>
      </c>
      <c r="E233" s="1" t="str">
        <f t="shared" si="9"/>
        <v>Aug</v>
      </c>
      <c r="F233" s="1" t="str">
        <f t="shared" si="10"/>
        <v>2022</v>
      </c>
      <c r="G233" s="1">
        <v>45104</v>
      </c>
      <c r="H233" t="s">
        <v>15</v>
      </c>
      <c r="I233">
        <v>28</v>
      </c>
      <c r="J233" t="str">
        <f t="shared" si="11"/>
        <v>Youth</v>
      </c>
      <c r="K233" t="s">
        <v>11</v>
      </c>
      <c r="L233" t="s">
        <v>12</v>
      </c>
      <c r="M233" t="s">
        <v>13</v>
      </c>
    </row>
    <row r="234" spans="1:13" x14ac:dyDescent="0.3">
      <c r="A234">
        <v>233</v>
      </c>
      <c r="B234" t="s">
        <v>10</v>
      </c>
      <c r="C234" s="2">
        <v>15</v>
      </c>
      <c r="D234" s="1">
        <v>44749</v>
      </c>
      <c r="E234" s="1" t="str">
        <f t="shared" si="9"/>
        <v>Jul</v>
      </c>
      <c r="F234" s="1" t="str">
        <f t="shared" si="10"/>
        <v>2022</v>
      </c>
      <c r="G234" s="1">
        <v>45103</v>
      </c>
      <c r="H234" t="s">
        <v>60</v>
      </c>
      <c r="I234">
        <v>50</v>
      </c>
      <c r="J234" t="str">
        <f t="shared" si="11"/>
        <v>Old</v>
      </c>
      <c r="K234" t="s">
        <v>16</v>
      </c>
      <c r="L234" t="s">
        <v>19</v>
      </c>
      <c r="M234" t="s">
        <v>13</v>
      </c>
    </row>
    <row r="235" spans="1:13" x14ac:dyDescent="0.3">
      <c r="A235">
        <v>234</v>
      </c>
      <c r="B235" t="s">
        <v>18</v>
      </c>
      <c r="C235" s="2">
        <v>14</v>
      </c>
      <c r="D235" s="1">
        <v>44707</v>
      </c>
      <c r="E235" s="1" t="str">
        <f t="shared" si="9"/>
        <v>May</v>
      </c>
      <c r="F235" s="1" t="str">
        <f t="shared" si="10"/>
        <v>2022</v>
      </c>
      <c r="G235" s="1">
        <v>45104</v>
      </c>
      <c r="H235" t="s">
        <v>20</v>
      </c>
      <c r="I235">
        <v>44</v>
      </c>
      <c r="J235" t="str">
        <f t="shared" si="11"/>
        <v>Adult</v>
      </c>
      <c r="K235" t="s">
        <v>16</v>
      </c>
      <c r="L235" t="s">
        <v>21</v>
      </c>
      <c r="M235" t="s">
        <v>13</v>
      </c>
    </row>
    <row r="236" spans="1:13" x14ac:dyDescent="0.3">
      <c r="A236">
        <v>235</v>
      </c>
      <c r="B236" t="s">
        <v>14</v>
      </c>
      <c r="C236" s="2">
        <v>11</v>
      </c>
      <c r="D236" s="1">
        <v>44698</v>
      </c>
      <c r="E236" s="1" t="str">
        <f t="shared" si="9"/>
        <v>May</v>
      </c>
      <c r="F236" s="1" t="str">
        <f t="shared" si="10"/>
        <v>2022</v>
      </c>
      <c r="G236" s="1">
        <v>45102</v>
      </c>
      <c r="H236" t="s">
        <v>22</v>
      </c>
      <c r="I236">
        <v>50</v>
      </c>
      <c r="J236" t="str">
        <f t="shared" si="11"/>
        <v>Old</v>
      </c>
      <c r="K236" t="s">
        <v>11</v>
      </c>
      <c r="L236" t="s">
        <v>21</v>
      </c>
      <c r="M236" t="s">
        <v>13</v>
      </c>
    </row>
    <row r="237" spans="1:13" x14ac:dyDescent="0.3">
      <c r="A237">
        <v>236</v>
      </c>
      <c r="B237" t="s">
        <v>10</v>
      </c>
      <c r="C237" s="2">
        <v>11</v>
      </c>
      <c r="D237" s="1">
        <v>44689</v>
      </c>
      <c r="E237" s="1" t="str">
        <f t="shared" si="9"/>
        <v>May</v>
      </c>
      <c r="F237" s="1" t="str">
        <f t="shared" si="10"/>
        <v>2022</v>
      </c>
      <c r="G237" s="1">
        <v>45103</v>
      </c>
      <c r="H237" t="s">
        <v>23</v>
      </c>
      <c r="I237">
        <v>39</v>
      </c>
      <c r="J237" t="str">
        <f t="shared" si="11"/>
        <v>Adult</v>
      </c>
      <c r="K237" t="s">
        <v>16</v>
      </c>
      <c r="L237" t="s">
        <v>12</v>
      </c>
      <c r="M237" t="s">
        <v>13</v>
      </c>
    </row>
    <row r="238" spans="1:13" x14ac:dyDescent="0.3">
      <c r="A238">
        <v>237</v>
      </c>
      <c r="B238" t="s">
        <v>14</v>
      </c>
      <c r="C238" s="2">
        <v>13</v>
      </c>
      <c r="D238" s="1">
        <v>44749</v>
      </c>
      <c r="E238" s="1" t="str">
        <f t="shared" si="9"/>
        <v>Jul</v>
      </c>
      <c r="F238" s="1" t="str">
        <f t="shared" si="10"/>
        <v>2022</v>
      </c>
      <c r="G238" s="1">
        <v>45102</v>
      </c>
      <c r="H238" t="s">
        <v>24</v>
      </c>
      <c r="I238">
        <v>46</v>
      </c>
      <c r="J238" t="str">
        <f t="shared" si="11"/>
        <v>Adult</v>
      </c>
      <c r="K238" t="s">
        <v>16</v>
      </c>
      <c r="L238" t="s">
        <v>17</v>
      </c>
      <c r="M238" t="s">
        <v>13</v>
      </c>
    </row>
    <row r="239" spans="1:13" x14ac:dyDescent="0.3">
      <c r="A239">
        <v>238</v>
      </c>
      <c r="B239" t="s">
        <v>18</v>
      </c>
      <c r="C239" s="2">
        <v>15</v>
      </c>
      <c r="D239" s="1">
        <v>44759</v>
      </c>
      <c r="E239" s="1" t="str">
        <f t="shared" si="9"/>
        <v>Jul</v>
      </c>
      <c r="F239" s="1" t="str">
        <f t="shared" si="10"/>
        <v>2022</v>
      </c>
      <c r="G239" s="1">
        <v>45105</v>
      </c>
      <c r="H239" t="s">
        <v>25</v>
      </c>
      <c r="I239">
        <v>48</v>
      </c>
      <c r="J239" t="str">
        <f t="shared" si="11"/>
        <v>Adult</v>
      </c>
      <c r="K239" t="s">
        <v>11</v>
      </c>
      <c r="L239" t="s">
        <v>12</v>
      </c>
      <c r="M239" t="s">
        <v>13</v>
      </c>
    </row>
    <row r="240" spans="1:13" x14ac:dyDescent="0.3">
      <c r="A240">
        <v>239</v>
      </c>
      <c r="B240" t="s">
        <v>10</v>
      </c>
      <c r="C240" s="2">
        <v>15</v>
      </c>
      <c r="D240" s="1">
        <v>44918</v>
      </c>
      <c r="E240" s="1" t="str">
        <f t="shared" si="9"/>
        <v>Dec</v>
      </c>
      <c r="F240" s="1" t="str">
        <f t="shared" si="10"/>
        <v>2022</v>
      </c>
      <c r="G240" s="1">
        <v>45103</v>
      </c>
      <c r="H240" t="s">
        <v>26</v>
      </c>
      <c r="I240">
        <v>38</v>
      </c>
      <c r="J240" t="str">
        <f t="shared" si="11"/>
        <v>Adult</v>
      </c>
      <c r="K240" t="s">
        <v>11</v>
      </c>
      <c r="L240" t="s">
        <v>19</v>
      </c>
      <c r="M240" t="s">
        <v>13</v>
      </c>
    </row>
    <row r="241" spans="1:13" x14ac:dyDescent="0.3">
      <c r="A241">
        <v>240</v>
      </c>
      <c r="B241" t="s">
        <v>18</v>
      </c>
      <c r="C241" s="2">
        <v>13</v>
      </c>
      <c r="D241" s="1">
        <v>44739</v>
      </c>
      <c r="E241" s="1" t="str">
        <f t="shared" si="9"/>
        <v>Jun</v>
      </c>
      <c r="F241" s="1" t="str">
        <f t="shared" si="10"/>
        <v>2022</v>
      </c>
      <c r="G241" s="1">
        <v>45103</v>
      </c>
      <c r="H241" t="s">
        <v>27</v>
      </c>
      <c r="I241">
        <v>38</v>
      </c>
      <c r="J241" t="str">
        <f t="shared" si="11"/>
        <v>Adult</v>
      </c>
      <c r="K241" t="s">
        <v>11</v>
      </c>
      <c r="L241" t="s">
        <v>12</v>
      </c>
      <c r="M241" t="s">
        <v>13</v>
      </c>
    </row>
    <row r="242" spans="1:13" x14ac:dyDescent="0.3">
      <c r="A242">
        <v>241</v>
      </c>
      <c r="B242" t="s">
        <v>14</v>
      </c>
      <c r="C242" s="2">
        <v>13</v>
      </c>
      <c r="D242" s="1">
        <v>44712</v>
      </c>
      <c r="E242" s="1" t="str">
        <f t="shared" si="9"/>
        <v>May</v>
      </c>
      <c r="F242" s="1" t="str">
        <f t="shared" si="10"/>
        <v>2022</v>
      </c>
      <c r="G242" s="1">
        <v>45104</v>
      </c>
      <c r="H242" t="s">
        <v>61</v>
      </c>
      <c r="I242">
        <v>47</v>
      </c>
      <c r="J242" t="str">
        <f t="shared" si="11"/>
        <v>Adult</v>
      </c>
      <c r="K242" t="s">
        <v>11</v>
      </c>
      <c r="L242" t="s">
        <v>21</v>
      </c>
      <c r="M242" t="s">
        <v>13</v>
      </c>
    </row>
    <row r="243" spans="1:13" x14ac:dyDescent="0.3">
      <c r="A243">
        <v>242</v>
      </c>
      <c r="B243" t="s">
        <v>10</v>
      </c>
      <c r="C243" s="2">
        <v>12</v>
      </c>
      <c r="D243" s="1">
        <v>44714</v>
      </c>
      <c r="E243" s="1" t="str">
        <f t="shared" si="9"/>
        <v>Jun</v>
      </c>
      <c r="F243" s="1" t="str">
        <f t="shared" si="10"/>
        <v>2022</v>
      </c>
      <c r="G243" s="1">
        <v>45103</v>
      </c>
      <c r="H243" t="s">
        <v>15</v>
      </c>
      <c r="I243">
        <v>37</v>
      </c>
      <c r="J243" t="str">
        <f t="shared" si="11"/>
        <v>Adult</v>
      </c>
      <c r="K243" t="s">
        <v>11</v>
      </c>
      <c r="L243" t="s">
        <v>21</v>
      </c>
      <c r="M243" t="s">
        <v>13</v>
      </c>
    </row>
    <row r="244" spans="1:13" x14ac:dyDescent="0.3">
      <c r="A244">
        <v>243</v>
      </c>
      <c r="B244" t="s">
        <v>18</v>
      </c>
      <c r="C244" s="2">
        <v>11</v>
      </c>
      <c r="D244" s="1">
        <v>44706</v>
      </c>
      <c r="E244" s="1" t="str">
        <f t="shared" si="9"/>
        <v>May</v>
      </c>
      <c r="F244" s="1" t="str">
        <f t="shared" si="10"/>
        <v>2022</v>
      </c>
      <c r="G244" s="1">
        <v>45104</v>
      </c>
      <c r="H244" t="s">
        <v>60</v>
      </c>
      <c r="I244">
        <v>33</v>
      </c>
      <c r="J244" t="str">
        <f t="shared" si="11"/>
        <v>Adult</v>
      </c>
      <c r="K244" t="s">
        <v>11</v>
      </c>
      <c r="L244" t="s">
        <v>21</v>
      </c>
      <c r="M244" t="s">
        <v>13</v>
      </c>
    </row>
    <row r="245" spans="1:13" x14ac:dyDescent="0.3">
      <c r="A245">
        <v>244</v>
      </c>
      <c r="B245" t="s">
        <v>14</v>
      </c>
      <c r="C245" s="2">
        <v>15</v>
      </c>
      <c r="D245" s="1">
        <v>44677</v>
      </c>
      <c r="E245" s="1" t="str">
        <f t="shared" si="9"/>
        <v>Apr</v>
      </c>
      <c r="F245" s="1" t="str">
        <f t="shared" si="10"/>
        <v>2022</v>
      </c>
      <c r="G245" s="1">
        <v>45103</v>
      </c>
      <c r="H245" t="s">
        <v>20</v>
      </c>
      <c r="I245">
        <v>28</v>
      </c>
      <c r="J245" t="str">
        <f t="shared" si="11"/>
        <v>Youth</v>
      </c>
      <c r="K245" t="s">
        <v>11</v>
      </c>
      <c r="L245" t="s">
        <v>12</v>
      </c>
      <c r="M245" t="s">
        <v>13</v>
      </c>
    </row>
    <row r="246" spans="1:13" x14ac:dyDescent="0.3">
      <c r="A246">
        <v>245</v>
      </c>
      <c r="B246" t="s">
        <v>10</v>
      </c>
      <c r="C246" s="2">
        <v>13</v>
      </c>
      <c r="D246" s="1">
        <v>44671</v>
      </c>
      <c r="E246" s="1" t="str">
        <f t="shared" si="9"/>
        <v>Apr</v>
      </c>
      <c r="F246" s="1" t="str">
        <f t="shared" si="10"/>
        <v>2022</v>
      </c>
      <c r="G246" s="1">
        <v>45103</v>
      </c>
      <c r="H246" t="s">
        <v>22</v>
      </c>
      <c r="I246">
        <v>47</v>
      </c>
      <c r="J246" t="str">
        <f t="shared" si="11"/>
        <v>Adult</v>
      </c>
      <c r="K246" t="s">
        <v>11</v>
      </c>
      <c r="L246" t="s">
        <v>19</v>
      </c>
      <c r="M246" t="s">
        <v>13</v>
      </c>
    </row>
    <row r="247" spans="1:13" x14ac:dyDescent="0.3">
      <c r="A247">
        <v>246</v>
      </c>
      <c r="B247" t="s">
        <v>14</v>
      </c>
      <c r="C247" s="2">
        <v>11</v>
      </c>
      <c r="D247" s="1">
        <v>44684</v>
      </c>
      <c r="E247" s="1" t="str">
        <f t="shared" si="9"/>
        <v>May</v>
      </c>
      <c r="F247" s="1" t="str">
        <f t="shared" si="10"/>
        <v>2022</v>
      </c>
      <c r="G247" s="1">
        <v>45102</v>
      </c>
      <c r="H247" t="s">
        <v>23</v>
      </c>
      <c r="I247">
        <v>38</v>
      </c>
      <c r="J247" t="str">
        <f t="shared" si="11"/>
        <v>Adult</v>
      </c>
      <c r="K247" t="s">
        <v>16</v>
      </c>
      <c r="L247" t="s">
        <v>12</v>
      </c>
      <c r="M247" t="s">
        <v>13</v>
      </c>
    </row>
    <row r="248" spans="1:13" x14ac:dyDescent="0.3">
      <c r="A248">
        <v>247</v>
      </c>
      <c r="B248" t="s">
        <v>10</v>
      </c>
      <c r="C248" s="2">
        <v>12</v>
      </c>
      <c r="D248" s="1">
        <v>44749</v>
      </c>
      <c r="E248" s="1" t="str">
        <f t="shared" si="9"/>
        <v>Jul</v>
      </c>
      <c r="F248" s="1" t="str">
        <f t="shared" si="10"/>
        <v>2022</v>
      </c>
      <c r="G248" s="1">
        <v>45104</v>
      </c>
      <c r="H248" t="s">
        <v>24</v>
      </c>
      <c r="I248">
        <v>27</v>
      </c>
      <c r="J248" t="str">
        <f t="shared" si="11"/>
        <v>Youth</v>
      </c>
      <c r="K248" t="s">
        <v>11</v>
      </c>
      <c r="L248" t="s">
        <v>19</v>
      </c>
      <c r="M248" t="s">
        <v>13</v>
      </c>
    </row>
    <row r="249" spans="1:13" x14ac:dyDescent="0.3">
      <c r="A249">
        <v>248</v>
      </c>
      <c r="B249" t="s">
        <v>18</v>
      </c>
      <c r="C249" s="2">
        <v>13</v>
      </c>
      <c r="D249" s="1">
        <v>44819</v>
      </c>
      <c r="E249" s="1" t="str">
        <f t="shared" si="9"/>
        <v>Sep</v>
      </c>
      <c r="F249" s="1" t="str">
        <f t="shared" si="10"/>
        <v>2022</v>
      </c>
      <c r="G249" s="1">
        <v>45103</v>
      </c>
      <c r="H249" t="s">
        <v>25</v>
      </c>
      <c r="I249">
        <v>34</v>
      </c>
      <c r="J249" t="str">
        <f t="shared" si="11"/>
        <v>Adult</v>
      </c>
      <c r="K249" t="s">
        <v>11</v>
      </c>
      <c r="L249" t="s">
        <v>12</v>
      </c>
      <c r="M249" t="s">
        <v>13</v>
      </c>
    </row>
    <row r="250" spans="1:13" x14ac:dyDescent="0.3">
      <c r="A250">
        <v>249</v>
      </c>
      <c r="B250" t="s">
        <v>18</v>
      </c>
      <c r="C250" s="2">
        <v>14</v>
      </c>
      <c r="D250" s="1">
        <v>44820</v>
      </c>
      <c r="E250" s="1" t="str">
        <f t="shared" si="9"/>
        <v>Sep</v>
      </c>
      <c r="F250" s="1" t="str">
        <f t="shared" si="10"/>
        <v>2022</v>
      </c>
      <c r="G250" s="1">
        <v>45104</v>
      </c>
      <c r="H250" t="s">
        <v>26</v>
      </c>
      <c r="I250">
        <v>42</v>
      </c>
      <c r="J250" t="str">
        <f t="shared" si="11"/>
        <v>Adult</v>
      </c>
      <c r="K250" t="s">
        <v>16</v>
      </c>
      <c r="L250" t="s">
        <v>12</v>
      </c>
      <c r="M250" t="s">
        <v>13</v>
      </c>
    </row>
    <row r="251" spans="1:13" x14ac:dyDescent="0.3">
      <c r="A251">
        <v>250</v>
      </c>
      <c r="B251" t="s">
        <v>10</v>
      </c>
      <c r="C251" s="2">
        <v>14</v>
      </c>
      <c r="D251" s="1">
        <v>44782</v>
      </c>
      <c r="E251" s="1" t="str">
        <f t="shared" si="9"/>
        <v>Aug</v>
      </c>
      <c r="F251" s="1" t="str">
        <f t="shared" si="10"/>
        <v>2022</v>
      </c>
      <c r="G251" s="1">
        <v>45103</v>
      </c>
      <c r="H251" t="s">
        <v>27</v>
      </c>
      <c r="I251">
        <v>28</v>
      </c>
      <c r="J251" t="str">
        <f t="shared" si="11"/>
        <v>Youth</v>
      </c>
      <c r="K251" t="s">
        <v>11</v>
      </c>
      <c r="L251" t="s">
        <v>21</v>
      </c>
      <c r="M251" t="s">
        <v>13</v>
      </c>
    </row>
    <row r="252" spans="1:13" x14ac:dyDescent="0.3">
      <c r="A252">
        <v>251</v>
      </c>
      <c r="B252" t="s">
        <v>14</v>
      </c>
      <c r="C252" s="2">
        <v>15</v>
      </c>
      <c r="D252" s="1">
        <v>44737</v>
      </c>
      <c r="E252" s="1" t="str">
        <f t="shared" si="9"/>
        <v>Jun</v>
      </c>
      <c r="F252" s="1" t="str">
        <f t="shared" si="10"/>
        <v>2022</v>
      </c>
      <c r="G252" s="1">
        <v>45104</v>
      </c>
      <c r="H252" t="s">
        <v>61</v>
      </c>
      <c r="I252">
        <v>30</v>
      </c>
      <c r="J252" t="str">
        <f t="shared" si="11"/>
        <v>Adult</v>
      </c>
      <c r="K252" t="s">
        <v>11</v>
      </c>
      <c r="L252" t="s">
        <v>21</v>
      </c>
      <c r="M252" t="s">
        <v>13</v>
      </c>
    </row>
    <row r="253" spans="1:13" x14ac:dyDescent="0.3">
      <c r="A253">
        <v>252</v>
      </c>
      <c r="B253" t="s">
        <v>10</v>
      </c>
      <c r="C253" s="2">
        <v>11</v>
      </c>
      <c r="D253" s="1">
        <v>44711</v>
      </c>
      <c r="E253" s="1" t="str">
        <f t="shared" si="9"/>
        <v>May</v>
      </c>
      <c r="F253" s="1" t="str">
        <f t="shared" si="10"/>
        <v>2022</v>
      </c>
      <c r="G253" s="1">
        <v>45103</v>
      </c>
      <c r="H253" t="s">
        <v>15</v>
      </c>
      <c r="I253">
        <v>38</v>
      </c>
      <c r="J253" t="str">
        <f t="shared" si="11"/>
        <v>Adult</v>
      </c>
      <c r="K253" t="s">
        <v>16</v>
      </c>
      <c r="L253" t="s">
        <v>12</v>
      </c>
      <c r="M253" t="s">
        <v>13</v>
      </c>
    </row>
    <row r="254" spans="1:13" x14ac:dyDescent="0.3">
      <c r="A254">
        <v>253</v>
      </c>
      <c r="B254" t="s">
        <v>18</v>
      </c>
      <c r="C254" s="2">
        <v>15</v>
      </c>
      <c r="D254" s="1">
        <v>44702</v>
      </c>
      <c r="E254" s="1" t="str">
        <f t="shared" si="9"/>
        <v>May</v>
      </c>
      <c r="F254" s="1" t="str">
        <f t="shared" si="10"/>
        <v>2022</v>
      </c>
      <c r="G254" s="1">
        <v>45102</v>
      </c>
      <c r="H254" t="s">
        <v>60</v>
      </c>
      <c r="I254">
        <v>45</v>
      </c>
      <c r="J254" t="str">
        <f t="shared" si="11"/>
        <v>Adult</v>
      </c>
      <c r="K254" t="s">
        <v>16</v>
      </c>
      <c r="L254" t="s">
        <v>17</v>
      </c>
      <c r="M254" t="s">
        <v>13</v>
      </c>
    </row>
    <row r="255" spans="1:13" x14ac:dyDescent="0.3">
      <c r="A255">
        <v>254</v>
      </c>
      <c r="B255" t="s">
        <v>14</v>
      </c>
      <c r="C255" s="2">
        <v>12</v>
      </c>
      <c r="D255" s="1">
        <v>44701</v>
      </c>
      <c r="E255" s="1" t="str">
        <f t="shared" si="9"/>
        <v>May</v>
      </c>
      <c r="F255" s="1" t="str">
        <f t="shared" si="10"/>
        <v>2022</v>
      </c>
      <c r="G255" s="1">
        <v>45104</v>
      </c>
      <c r="H255" t="s">
        <v>20</v>
      </c>
      <c r="I255">
        <v>48</v>
      </c>
      <c r="J255" t="str">
        <f t="shared" si="11"/>
        <v>Adult</v>
      </c>
      <c r="K255" t="s">
        <v>16</v>
      </c>
      <c r="L255" t="s">
        <v>19</v>
      </c>
      <c r="M255" t="s">
        <v>13</v>
      </c>
    </row>
    <row r="256" spans="1:13" x14ac:dyDescent="0.3">
      <c r="A256">
        <v>255</v>
      </c>
      <c r="B256" t="s">
        <v>10</v>
      </c>
      <c r="C256" s="2">
        <v>13</v>
      </c>
      <c r="D256" s="1">
        <v>44701</v>
      </c>
      <c r="E256" s="1" t="str">
        <f t="shared" si="9"/>
        <v>May</v>
      </c>
      <c r="F256" s="1" t="str">
        <f t="shared" si="10"/>
        <v>2022</v>
      </c>
      <c r="G256" s="1">
        <v>45103</v>
      </c>
      <c r="H256" t="s">
        <v>22</v>
      </c>
      <c r="I256">
        <v>46</v>
      </c>
      <c r="J256" t="str">
        <f t="shared" si="11"/>
        <v>Adult</v>
      </c>
      <c r="K256" t="s">
        <v>16</v>
      </c>
      <c r="L256" t="s">
        <v>19</v>
      </c>
      <c r="M256" t="s">
        <v>13</v>
      </c>
    </row>
    <row r="257" spans="1:13" x14ac:dyDescent="0.3">
      <c r="A257">
        <v>256</v>
      </c>
      <c r="B257" t="s">
        <v>14</v>
      </c>
      <c r="C257" s="2">
        <v>12</v>
      </c>
      <c r="D257" s="1">
        <v>44711</v>
      </c>
      <c r="E257" s="1" t="str">
        <f t="shared" si="9"/>
        <v>May</v>
      </c>
      <c r="F257" s="1" t="str">
        <f t="shared" si="10"/>
        <v>2022</v>
      </c>
      <c r="G257" s="1">
        <v>45103</v>
      </c>
      <c r="H257" t="s">
        <v>23</v>
      </c>
      <c r="I257">
        <v>34</v>
      </c>
      <c r="J257" t="str">
        <f t="shared" si="11"/>
        <v>Adult</v>
      </c>
      <c r="K257" t="s">
        <v>11</v>
      </c>
      <c r="L257" t="s">
        <v>17</v>
      </c>
      <c r="M257" t="s">
        <v>13</v>
      </c>
    </row>
    <row r="258" spans="1:13" x14ac:dyDescent="0.3">
      <c r="A258">
        <v>257</v>
      </c>
      <c r="B258" t="s">
        <v>10</v>
      </c>
      <c r="C258" s="2">
        <v>13</v>
      </c>
      <c r="D258" s="1">
        <v>44729</v>
      </c>
      <c r="E258" s="1" t="str">
        <f t="shared" si="9"/>
        <v>Jun</v>
      </c>
      <c r="F258" s="1" t="str">
        <f t="shared" si="10"/>
        <v>2022</v>
      </c>
      <c r="G258" s="1">
        <v>45102</v>
      </c>
      <c r="H258" t="s">
        <v>24</v>
      </c>
      <c r="I258">
        <v>46</v>
      </c>
      <c r="J258" t="str">
        <f t="shared" si="11"/>
        <v>Adult</v>
      </c>
      <c r="K258" t="s">
        <v>11</v>
      </c>
      <c r="L258" t="s">
        <v>21</v>
      </c>
      <c r="M258" t="s">
        <v>13</v>
      </c>
    </row>
    <row r="259" spans="1:13" x14ac:dyDescent="0.3">
      <c r="A259">
        <v>258</v>
      </c>
      <c r="B259" t="s">
        <v>18</v>
      </c>
      <c r="C259" s="2">
        <v>11</v>
      </c>
      <c r="D259" s="1">
        <v>44758</v>
      </c>
      <c r="E259" s="1" t="str">
        <f t="shared" ref="E259:E322" si="12">TEXT(D259,"mmm")</f>
        <v>Jul</v>
      </c>
      <c r="F259" s="1" t="str">
        <f t="shared" ref="F259:F322" si="13">TEXT(D259,"yyy")</f>
        <v>2022</v>
      </c>
      <c r="G259" s="1">
        <v>45105</v>
      </c>
      <c r="H259" t="s">
        <v>25</v>
      </c>
      <c r="I259">
        <v>41</v>
      </c>
      <c r="J259" t="str">
        <f t="shared" ref="J259:J322" si="14">IF(I259&gt;=50,"Old",IF(I259&gt;=30,"Adult",IF(I259&gt;=20,"Youth",(IF(I259&gt;=13,"Teen","Kid")))))</f>
        <v>Adult</v>
      </c>
      <c r="K259" t="s">
        <v>16</v>
      </c>
      <c r="L259" t="s">
        <v>12</v>
      </c>
      <c r="M259" t="s">
        <v>13</v>
      </c>
    </row>
    <row r="260" spans="1:13" x14ac:dyDescent="0.3">
      <c r="A260">
        <v>259</v>
      </c>
      <c r="B260" t="s">
        <v>18</v>
      </c>
      <c r="C260" s="2">
        <v>15</v>
      </c>
      <c r="D260" s="1">
        <v>44778</v>
      </c>
      <c r="E260" s="1" t="str">
        <f t="shared" si="12"/>
        <v>Aug</v>
      </c>
      <c r="F260" s="1" t="str">
        <f t="shared" si="13"/>
        <v>2022</v>
      </c>
      <c r="G260" s="1">
        <v>45103</v>
      </c>
      <c r="H260" t="s">
        <v>26</v>
      </c>
      <c r="I260">
        <v>28</v>
      </c>
      <c r="J260" t="str">
        <f t="shared" si="14"/>
        <v>Youth</v>
      </c>
      <c r="K260" t="s">
        <v>11</v>
      </c>
      <c r="L260" t="s">
        <v>12</v>
      </c>
      <c r="M260" t="s">
        <v>13</v>
      </c>
    </row>
    <row r="261" spans="1:13" x14ac:dyDescent="0.3">
      <c r="A261">
        <v>260</v>
      </c>
      <c r="B261" t="s">
        <v>10</v>
      </c>
      <c r="C261" s="2">
        <v>10</v>
      </c>
      <c r="D261" s="1">
        <v>44759</v>
      </c>
      <c r="E261" s="1" t="str">
        <f t="shared" si="12"/>
        <v>Jul</v>
      </c>
      <c r="F261" s="1" t="str">
        <f t="shared" si="13"/>
        <v>2022</v>
      </c>
      <c r="G261" s="1">
        <v>45103</v>
      </c>
      <c r="H261" t="s">
        <v>27</v>
      </c>
      <c r="I261">
        <v>27</v>
      </c>
      <c r="J261" t="str">
        <f t="shared" si="14"/>
        <v>Youth</v>
      </c>
      <c r="K261" t="s">
        <v>16</v>
      </c>
      <c r="L261" t="s">
        <v>12</v>
      </c>
      <c r="M261" t="s">
        <v>13</v>
      </c>
    </row>
    <row r="262" spans="1:13" x14ac:dyDescent="0.3">
      <c r="A262">
        <v>261</v>
      </c>
      <c r="B262" t="s">
        <v>14</v>
      </c>
      <c r="C262" s="2">
        <v>13</v>
      </c>
      <c r="D262" s="1">
        <v>44746</v>
      </c>
      <c r="E262" s="1" t="str">
        <f t="shared" si="12"/>
        <v>Jul</v>
      </c>
      <c r="F262" s="1" t="str">
        <f t="shared" si="13"/>
        <v>2022</v>
      </c>
      <c r="G262" s="1">
        <v>45102</v>
      </c>
      <c r="H262" t="s">
        <v>61</v>
      </c>
      <c r="I262">
        <v>27</v>
      </c>
      <c r="J262" t="str">
        <f t="shared" si="14"/>
        <v>Youth</v>
      </c>
      <c r="K262" t="s">
        <v>16</v>
      </c>
      <c r="L262" t="s">
        <v>19</v>
      </c>
      <c r="M262" t="s">
        <v>13</v>
      </c>
    </row>
    <row r="263" spans="1:13" x14ac:dyDescent="0.3">
      <c r="A263">
        <v>262</v>
      </c>
      <c r="B263" t="s">
        <v>10</v>
      </c>
      <c r="C263" s="2">
        <v>12</v>
      </c>
      <c r="D263" s="1">
        <v>44755</v>
      </c>
      <c r="E263" s="1" t="str">
        <f t="shared" si="12"/>
        <v>Jul</v>
      </c>
      <c r="F263" s="1" t="str">
        <f t="shared" si="13"/>
        <v>2022</v>
      </c>
      <c r="G263" s="1">
        <v>45103</v>
      </c>
      <c r="H263" t="s">
        <v>15</v>
      </c>
      <c r="I263">
        <v>28</v>
      </c>
      <c r="J263" t="str">
        <f t="shared" si="14"/>
        <v>Youth</v>
      </c>
      <c r="K263" t="s">
        <v>16</v>
      </c>
      <c r="L263" t="s">
        <v>17</v>
      </c>
      <c r="M263" t="s">
        <v>13</v>
      </c>
    </row>
    <row r="264" spans="1:13" x14ac:dyDescent="0.3">
      <c r="A264">
        <v>263</v>
      </c>
      <c r="B264" t="s">
        <v>18</v>
      </c>
      <c r="C264" s="2">
        <v>15</v>
      </c>
      <c r="D264" s="1">
        <v>44767</v>
      </c>
      <c r="E264" s="1" t="str">
        <f t="shared" si="12"/>
        <v>Jul</v>
      </c>
      <c r="F264" s="1" t="str">
        <f t="shared" si="13"/>
        <v>2022</v>
      </c>
      <c r="G264" s="1">
        <v>45101</v>
      </c>
      <c r="H264" t="s">
        <v>60</v>
      </c>
      <c r="I264">
        <v>46</v>
      </c>
      <c r="J264" t="str">
        <f t="shared" si="14"/>
        <v>Adult</v>
      </c>
      <c r="K264" t="s">
        <v>11</v>
      </c>
      <c r="L264" t="s">
        <v>12</v>
      </c>
      <c r="M264" t="s">
        <v>13</v>
      </c>
    </row>
    <row r="265" spans="1:13" x14ac:dyDescent="0.3">
      <c r="A265">
        <v>264</v>
      </c>
      <c r="B265" t="s">
        <v>14</v>
      </c>
      <c r="C265" s="2">
        <v>10</v>
      </c>
      <c r="D265" s="1">
        <v>44782</v>
      </c>
      <c r="E265" s="1" t="str">
        <f t="shared" si="12"/>
        <v>Aug</v>
      </c>
      <c r="F265" s="1" t="str">
        <f t="shared" si="13"/>
        <v>2022</v>
      </c>
      <c r="G265" s="1">
        <v>45104</v>
      </c>
      <c r="H265" t="s">
        <v>20</v>
      </c>
      <c r="I265">
        <v>51</v>
      </c>
      <c r="J265" t="str">
        <f t="shared" si="14"/>
        <v>Old</v>
      </c>
      <c r="K265" t="s">
        <v>11</v>
      </c>
      <c r="L265" t="s">
        <v>12</v>
      </c>
      <c r="M265" t="s">
        <v>13</v>
      </c>
    </row>
    <row r="266" spans="1:13" x14ac:dyDescent="0.3">
      <c r="A266">
        <v>265</v>
      </c>
      <c r="B266" t="s">
        <v>10</v>
      </c>
      <c r="C266" s="2">
        <v>11</v>
      </c>
      <c r="D266" s="1">
        <v>44778</v>
      </c>
      <c r="E266" s="1" t="str">
        <f t="shared" si="12"/>
        <v>Aug</v>
      </c>
      <c r="F266" s="1" t="str">
        <f t="shared" si="13"/>
        <v>2022</v>
      </c>
      <c r="G266" s="1">
        <v>45102</v>
      </c>
      <c r="H266" t="s">
        <v>22</v>
      </c>
      <c r="I266">
        <v>32</v>
      </c>
      <c r="J266" t="str">
        <f t="shared" si="14"/>
        <v>Adult</v>
      </c>
      <c r="K266" t="s">
        <v>16</v>
      </c>
      <c r="L266" t="s">
        <v>19</v>
      </c>
      <c r="M266" t="s">
        <v>13</v>
      </c>
    </row>
    <row r="267" spans="1:13" x14ac:dyDescent="0.3">
      <c r="A267">
        <v>266</v>
      </c>
      <c r="B267" t="s">
        <v>14</v>
      </c>
      <c r="C267" s="2">
        <v>10</v>
      </c>
      <c r="D267" s="1">
        <v>44790</v>
      </c>
      <c r="E267" s="1" t="str">
        <f t="shared" si="12"/>
        <v>Aug</v>
      </c>
      <c r="F267" s="1" t="str">
        <f t="shared" si="13"/>
        <v>2022</v>
      </c>
      <c r="G267" s="1">
        <v>45103</v>
      </c>
      <c r="H267" t="s">
        <v>23</v>
      </c>
      <c r="I267">
        <v>44</v>
      </c>
      <c r="J267" t="str">
        <f t="shared" si="14"/>
        <v>Adult</v>
      </c>
      <c r="K267" t="s">
        <v>11</v>
      </c>
      <c r="L267" t="s">
        <v>17</v>
      </c>
      <c r="M267" t="s">
        <v>13</v>
      </c>
    </row>
    <row r="268" spans="1:13" x14ac:dyDescent="0.3">
      <c r="A268">
        <v>267</v>
      </c>
      <c r="B268" t="s">
        <v>10</v>
      </c>
      <c r="C268" s="2">
        <v>11</v>
      </c>
      <c r="D268" s="1">
        <v>44812</v>
      </c>
      <c r="E268" s="1" t="str">
        <f t="shared" si="12"/>
        <v>Sep</v>
      </c>
      <c r="F268" s="1" t="str">
        <f t="shared" si="13"/>
        <v>2022</v>
      </c>
      <c r="G268" s="1">
        <v>45104</v>
      </c>
      <c r="H268" t="s">
        <v>24</v>
      </c>
      <c r="I268">
        <v>44</v>
      </c>
      <c r="J268" t="str">
        <f t="shared" si="14"/>
        <v>Adult</v>
      </c>
      <c r="K268" t="s">
        <v>16</v>
      </c>
      <c r="L268" t="s">
        <v>21</v>
      </c>
      <c r="M268" t="s">
        <v>13</v>
      </c>
    </row>
    <row r="269" spans="1:13" x14ac:dyDescent="0.3">
      <c r="A269">
        <v>268</v>
      </c>
      <c r="B269" t="s">
        <v>18</v>
      </c>
      <c r="C269" s="2">
        <v>13</v>
      </c>
      <c r="D269" s="1">
        <v>44850</v>
      </c>
      <c r="E269" s="1" t="str">
        <f t="shared" si="12"/>
        <v>Oct</v>
      </c>
      <c r="F269" s="1" t="str">
        <f t="shared" si="13"/>
        <v>2022</v>
      </c>
      <c r="G269" s="1">
        <v>45105</v>
      </c>
      <c r="H269" t="s">
        <v>25</v>
      </c>
      <c r="I269">
        <v>34</v>
      </c>
      <c r="J269" t="str">
        <f t="shared" si="14"/>
        <v>Adult</v>
      </c>
      <c r="K269" t="s">
        <v>16</v>
      </c>
      <c r="L269" t="s">
        <v>19</v>
      </c>
      <c r="M269" t="s">
        <v>13</v>
      </c>
    </row>
    <row r="270" spans="1:13" x14ac:dyDescent="0.3">
      <c r="A270">
        <v>269</v>
      </c>
      <c r="B270" t="s">
        <v>18</v>
      </c>
      <c r="C270" s="2">
        <v>13</v>
      </c>
      <c r="D270" s="1">
        <v>44849</v>
      </c>
      <c r="E270" s="1" t="str">
        <f t="shared" si="12"/>
        <v>Oct</v>
      </c>
      <c r="F270" s="1" t="str">
        <f t="shared" si="13"/>
        <v>2022</v>
      </c>
      <c r="G270" s="1">
        <v>45102</v>
      </c>
      <c r="H270" t="s">
        <v>26</v>
      </c>
      <c r="I270">
        <v>29</v>
      </c>
      <c r="J270" t="str">
        <f t="shared" si="14"/>
        <v>Youth</v>
      </c>
      <c r="K270" t="s">
        <v>16</v>
      </c>
      <c r="L270" t="s">
        <v>21</v>
      </c>
      <c r="M270" t="s">
        <v>13</v>
      </c>
    </row>
    <row r="271" spans="1:13" x14ac:dyDescent="0.3">
      <c r="A271">
        <v>270</v>
      </c>
      <c r="B271" t="s">
        <v>10</v>
      </c>
      <c r="C271" s="2">
        <v>12</v>
      </c>
      <c r="D271" s="1">
        <v>44808</v>
      </c>
      <c r="E271" s="1" t="str">
        <f t="shared" si="12"/>
        <v>Sep</v>
      </c>
      <c r="F271" s="1" t="str">
        <f t="shared" si="13"/>
        <v>2022</v>
      </c>
      <c r="G271" s="1">
        <v>45102</v>
      </c>
      <c r="H271" t="s">
        <v>27</v>
      </c>
      <c r="I271">
        <v>47</v>
      </c>
      <c r="J271" t="str">
        <f t="shared" si="14"/>
        <v>Adult</v>
      </c>
      <c r="K271" t="s">
        <v>11</v>
      </c>
      <c r="L271" t="s">
        <v>19</v>
      </c>
      <c r="M271" t="s">
        <v>13</v>
      </c>
    </row>
    <row r="272" spans="1:13" x14ac:dyDescent="0.3">
      <c r="A272">
        <v>271</v>
      </c>
      <c r="B272" t="s">
        <v>14</v>
      </c>
      <c r="C272" s="2">
        <v>14</v>
      </c>
      <c r="D272" s="1">
        <v>44793</v>
      </c>
      <c r="E272" s="1" t="str">
        <f t="shared" si="12"/>
        <v>Aug</v>
      </c>
      <c r="F272" s="1" t="str">
        <f t="shared" si="13"/>
        <v>2022</v>
      </c>
      <c r="G272" s="1">
        <v>45103</v>
      </c>
      <c r="H272" t="s">
        <v>61</v>
      </c>
      <c r="I272">
        <v>41</v>
      </c>
      <c r="J272" t="str">
        <f t="shared" si="14"/>
        <v>Adult</v>
      </c>
      <c r="K272" t="s">
        <v>11</v>
      </c>
      <c r="L272" t="s">
        <v>21</v>
      </c>
      <c r="M272" t="s">
        <v>13</v>
      </c>
    </row>
    <row r="273" spans="1:13" x14ac:dyDescent="0.3">
      <c r="A273">
        <v>272</v>
      </c>
      <c r="B273" t="s">
        <v>10</v>
      </c>
      <c r="C273" s="2">
        <v>10</v>
      </c>
      <c r="D273" s="1">
        <v>44783</v>
      </c>
      <c r="E273" s="1" t="str">
        <f t="shared" si="12"/>
        <v>Aug</v>
      </c>
      <c r="F273" s="1" t="str">
        <f t="shared" si="13"/>
        <v>2022</v>
      </c>
      <c r="G273" s="1">
        <v>45103</v>
      </c>
      <c r="H273" t="s">
        <v>15</v>
      </c>
      <c r="I273">
        <v>36</v>
      </c>
      <c r="J273" t="str">
        <f t="shared" si="14"/>
        <v>Adult</v>
      </c>
      <c r="K273" t="s">
        <v>16</v>
      </c>
      <c r="L273" t="s">
        <v>12</v>
      </c>
      <c r="M273" t="s">
        <v>13</v>
      </c>
    </row>
    <row r="274" spans="1:13" x14ac:dyDescent="0.3">
      <c r="A274">
        <v>273</v>
      </c>
      <c r="B274" t="s">
        <v>18</v>
      </c>
      <c r="C274" s="2">
        <v>12</v>
      </c>
      <c r="D274" s="1">
        <v>44775</v>
      </c>
      <c r="E274" s="1" t="str">
        <f t="shared" si="12"/>
        <v>Aug</v>
      </c>
      <c r="F274" s="1" t="str">
        <f t="shared" si="13"/>
        <v>2022</v>
      </c>
      <c r="G274" s="1">
        <v>45102</v>
      </c>
      <c r="H274" t="s">
        <v>60</v>
      </c>
      <c r="I274">
        <v>28</v>
      </c>
      <c r="J274" t="str">
        <f t="shared" si="14"/>
        <v>Youth</v>
      </c>
      <c r="K274" t="s">
        <v>16</v>
      </c>
      <c r="L274" t="s">
        <v>21</v>
      </c>
      <c r="M274" t="s">
        <v>13</v>
      </c>
    </row>
    <row r="275" spans="1:13" x14ac:dyDescent="0.3">
      <c r="A275">
        <v>274</v>
      </c>
      <c r="B275" t="s">
        <v>14</v>
      </c>
      <c r="C275" s="2">
        <v>10</v>
      </c>
      <c r="D275" s="1">
        <v>44774</v>
      </c>
      <c r="E275" s="1" t="str">
        <f t="shared" si="12"/>
        <v>Aug</v>
      </c>
      <c r="F275" s="1" t="str">
        <f t="shared" si="13"/>
        <v>2022</v>
      </c>
      <c r="G275" s="1">
        <v>45101</v>
      </c>
      <c r="H275" t="s">
        <v>20</v>
      </c>
      <c r="I275">
        <v>27</v>
      </c>
      <c r="J275" t="str">
        <f t="shared" si="14"/>
        <v>Youth</v>
      </c>
      <c r="K275" t="s">
        <v>16</v>
      </c>
      <c r="L275" t="s">
        <v>17</v>
      </c>
      <c r="M275" t="s">
        <v>13</v>
      </c>
    </row>
    <row r="276" spans="1:13" x14ac:dyDescent="0.3">
      <c r="A276">
        <v>275</v>
      </c>
      <c r="B276" t="s">
        <v>10</v>
      </c>
      <c r="C276" s="2">
        <v>15</v>
      </c>
      <c r="D276" s="1">
        <v>44779</v>
      </c>
      <c r="E276" s="1" t="str">
        <f t="shared" si="12"/>
        <v>Aug</v>
      </c>
      <c r="F276" s="1" t="str">
        <f t="shared" si="13"/>
        <v>2022</v>
      </c>
      <c r="G276" s="1">
        <v>45102</v>
      </c>
      <c r="H276" t="s">
        <v>22</v>
      </c>
      <c r="I276">
        <v>34</v>
      </c>
      <c r="J276" t="str">
        <f t="shared" si="14"/>
        <v>Adult</v>
      </c>
      <c r="K276" t="s">
        <v>16</v>
      </c>
      <c r="L276" t="s">
        <v>21</v>
      </c>
      <c r="M276" t="s">
        <v>13</v>
      </c>
    </row>
    <row r="277" spans="1:13" x14ac:dyDescent="0.3">
      <c r="A277">
        <v>276</v>
      </c>
      <c r="B277" t="s">
        <v>14</v>
      </c>
      <c r="C277" s="2">
        <v>14</v>
      </c>
      <c r="D277" s="1">
        <v>44782</v>
      </c>
      <c r="E277" s="1" t="str">
        <f t="shared" si="12"/>
        <v>Aug</v>
      </c>
      <c r="F277" s="1" t="str">
        <f t="shared" si="13"/>
        <v>2022</v>
      </c>
      <c r="G277" s="1">
        <v>45102</v>
      </c>
      <c r="H277" t="s">
        <v>23</v>
      </c>
      <c r="I277">
        <v>34</v>
      </c>
      <c r="J277" t="str">
        <f t="shared" si="14"/>
        <v>Adult</v>
      </c>
      <c r="K277" t="s">
        <v>16</v>
      </c>
      <c r="L277" t="s">
        <v>19</v>
      </c>
      <c r="M277" t="s">
        <v>13</v>
      </c>
    </row>
    <row r="278" spans="1:13" x14ac:dyDescent="0.3">
      <c r="A278">
        <v>277</v>
      </c>
      <c r="B278" t="s">
        <v>10</v>
      </c>
      <c r="C278" s="2">
        <v>13</v>
      </c>
      <c r="D278" s="1">
        <v>44816</v>
      </c>
      <c r="E278" s="1" t="str">
        <f t="shared" si="12"/>
        <v>Sep</v>
      </c>
      <c r="F278" s="1" t="str">
        <f t="shared" si="13"/>
        <v>2022</v>
      </c>
      <c r="G278" s="1">
        <v>45103</v>
      </c>
      <c r="H278" t="s">
        <v>24</v>
      </c>
      <c r="I278">
        <v>37</v>
      </c>
      <c r="J278" t="str">
        <f t="shared" si="14"/>
        <v>Adult</v>
      </c>
      <c r="K278" t="s">
        <v>16</v>
      </c>
      <c r="L278" t="s">
        <v>17</v>
      </c>
      <c r="M278" t="s">
        <v>13</v>
      </c>
    </row>
    <row r="279" spans="1:13" x14ac:dyDescent="0.3">
      <c r="A279">
        <v>278</v>
      </c>
      <c r="B279" t="s">
        <v>18</v>
      </c>
      <c r="C279" s="2">
        <v>14</v>
      </c>
      <c r="D279" s="1">
        <v>44831</v>
      </c>
      <c r="E279" s="1" t="str">
        <f t="shared" si="12"/>
        <v>Sep</v>
      </c>
      <c r="F279" s="1" t="str">
        <f t="shared" si="13"/>
        <v>2022</v>
      </c>
      <c r="G279" s="1">
        <v>45103</v>
      </c>
      <c r="H279" t="s">
        <v>25</v>
      </c>
      <c r="I279">
        <v>34</v>
      </c>
      <c r="J279" t="str">
        <f t="shared" si="14"/>
        <v>Adult</v>
      </c>
      <c r="K279" t="s">
        <v>16</v>
      </c>
      <c r="L279" t="s">
        <v>21</v>
      </c>
      <c r="M279" t="s">
        <v>13</v>
      </c>
    </row>
    <row r="280" spans="1:13" x14ac:dyDescent="0.3">
      <c r="A280">
        <v>279</v>
      </c>
      <c r="B280" t="s">
        <v>18</v>
      </c>
      <c r="C280" s="2">
        <v>15</v>
      </c>
      <c r="D280" s="1">
        <v>44877</v>
      </c>
      <c r="E280" s="1" t="str">
        <f t="shared" si="12"/>
        <v>Nov</v>
      </c>
      <c r="F280" s="1" t="str">
        <f t="shared" si="13"/>
        <v>2022</v>
      </c>
      <c r="G280" s="1">
        <v>45101</v>
      </c>
      <c r="H280" t="s">
        <v>26</v>
      </c>
      <c r="I280">
        <v>50</v>
      </c>
      <c r="J280" t="str">
        <f t="shared" si="14"/>
        <v>Old</v>
      </c>
      <c r="K280" t="s">
        <v>16</v>
      </c>
      <c r="L280" t="s">
        <v>21</v>
      </c>
      <c r="M280" t="s">
        <v>13</v>
      </c>
    </row>
    <row r="281" spans="1:13" x14ac:dyDescent="0.3">
      <c r="A281">
        <v>280</v>
      </c>
      <c r="B281" t="s">
        <v>10</v>
      </c>
      <c r="C281" s="2">
        <v>12</v>
      </c>
      <c r="D281" s="1">
        <v>44878</v>
      </c>
      <c r="E281" s="1" t="str">
        <f t="shared" si="12"/>
        <v>Nov</v>
      </c>
      <c r="F281" s="1" t="str">
        <f t="shared" si="13"/>
        <v>2022</v>
      </c>
      <c r="G281" s="1">
        <v>45104</v>
      </c>
      <c r="H281" t="s">
        <v>27</v>
      </c>
      <c r="I281">
        <v>34</v>
      </c>
      <c r="J281" t="str">
        <f t="shared" si="14"/>
        <v>Adult</v>
      </c>
      <c r="K281" t="s">
        <v>16</v>
      </c>
      <c r="L281" t="s">
        <v>21</v>
      </c>
      <c r="M281" t="s">
        <v>13</v>
      </c>
    </row>
    <row r="282" spans="1:13" x14ac:dyDescent="0.3">
      <c r="A282">
        <v>281</v>
      </c>
      <c r="B282" t="s">
        <v>14</v>
      </c>
      <c r="C282" s="2">
        <v>12</v>
      </c>
      <c r="D282" s="1">
        <v>44867</v>
      </c>
      <c r="E282" s="1" t="str">
        <f t="shared" si="12"/>
        <v>Nov</v>
      </c>
      <c r="F282" s="1" t="str">
        <f t="shared" si="13"/>
        <v>2022</v>
      </c>
      <c r="G282" s="1">
        <v>45105</v>
      </c>
      <c r="H282" t="s">
        <v>61</v>
      </c>
      <c r="I282">
        <v>33</v>
      </c>
      <c r="J282" t="str">
        <f t="shared" si="14"/>
        <v>Adult</v>
      </c>
      <c r="K282" t="s">
        <v>16</v>
      </c>
      <c r="L282" t="s">
        <v>19</v>
      </c>
      <c r="M282" t="s">
        <v>13</v>
      </c>
    </row>
    <row r="283" spans="1:13" x14ac:dyDescent="0.3">
      <c r="A283">
        <v>282</v>
      </c>
      <c r="B283" t="s">
        <v>10</v>
      </c>
      <c r="C283" s="2">
        <v>11</v>
      </c>
      <c r="D283" s="1">
        <v>44864</v>
      </c>
      <c r="E283" s="1" t="str">
        <f t="shared" si="12"/>
        <v>Oct</v>
      </c>
      <c r="F283" s="1" t="str">
        <f t="shared" si="13"/>
        <v>2022</v>
      </c>
      <c r="G283" s="1">
        <v>45102</v>
      </c>
      <c r="H283" t="s">
        <v>15</v>
      </c>
      <c r="I283">
        <v>33</v>
      </c>
      <c r="J283" t="str">
        <f t="shared" si="14"/>
        <v>Adult</v>
      </c>
      <c r="K283" t="s">
        <v>11</v>
      </c>
      <c r="L283" t="s">
        <v>19</v>
      </c>
      <c r="M283" t="s">
        <v>13</v>
      </c>
    </row>
    <row r="284" spans="1:13" x14ac:dyDescent="0.3">
      <c r="A284">
        <v>283</v>
      </c>
      <c r="B284" t="s">
        <v>18</v>
      </c>
      <c r="C284" s="2">
        <v>15</v>
      </c>
      <c r="D284" s="1">
        <v>44742</v>
      </c>
      <c r="E284" s="1" t="str">
        <f t="shared" si="12"/>
        <v>Jun</v>
      </c>
      <c r="F284" s="1" t="str">
        <f t="shared" si="13"/>
        <v>2022</v>
      </c>
      <c r="G284" s="1">
        <v>45103</v>
      </c>
      <c r="H284" t="s">
        <v>60</v>
      </c>
      <c r="I284">
        <v>46</v>
      </c>
      <c r="J284" t="str">
        <f t="shared" si="14"/>
        <v>Adult</v>
      </c>
      <c r="K284" t="s">
        <v>11</v>
      </c>
      <c r="L284" t="s">
        <v>12</v>
      </c>
      <c r="M284" t="s">
        <v>13</v>
      </c>
    </row>
    <row r="285" spans="1:13" x14ac:dyDescent="0.3">
      <c r="A285">
        <v>284</v>
      </c>
      <c r="B285" t="s">
        <v>14</v>
      </c>
      <c r="C285" s="2">
        <v>14</v>
      </c>
      <c r="D285" s="1">
        <v>44777</v>
      </c>
      <c r="E285" s="1" t="str">
        <f t="shared" si="12"/>
        <v>Aug</v>
      </c>
      <c r="F285" s="1" t="str">
        <f t="shared" si="13"/>
        <v>2022</v>
      </c>
      <c r="G285" s="1">
        <v>45105</v>
      </c>
      <c r="H285" t="s">
        <v>20</v>
      </c>
      <c r="I285">
        <v>39</v>
      </c>
      <c r="J285" t="str">
        <f t="shared" si="14"/>
        <v>Adult</v>
      </c>
      <c r="K285" t="s">
        <v>16</v>
      </c>
      <c r="L285" t="s">
        <v>12</v>
      </c>
      <c r="M285" t="s">
        <v>13</v>
      </c>
    </row>
    <row r="286" spans="1:13" x14ac:dyDescent="0.3">
      <c r="A286">
        <v>285</v>
      </c>
      <c r="B286" t="s">
        <v>10</v>
      </c>
      <c r="C286" s="2">
        <v>10</v>
      </c>
      <c r="D286" s="1">
        <v>44805</v>
      </c>
      <c r="E286" s="1" t="str">
        <f t="shared" si="12"/>
        <v>Sep</v>
      </c>
      <c r="F286" s="1" t="str">
        <f t="shared" si="13"/>
        <v>2022</v>
      </c>
      <c r="G286" s="1">
        <v>45104</v>
      </c>
      <c r="H286" t="s">
        <v>22</v>
      </c>
      <c r="I286">
        <v>42</v>
      </c>
      <c r="J286" t="str">
        <f t="shared" si="14"/>
        <v>Adult</v>
      </c>
      <c r="K286" t="s">
        <v>16</v>
      </c>
      <c r="L286" t="s">
        <v>21</v>
      </c>
      <c r="M286" t="s">
        <v>13</v>
      </c>
    </row>
    <row r="287" spans="1:13" x14ac:dyDescent="0.3">
      <c r="A287">
        <v>286</v>
      </c>
      <c r="B287" t="s">
        <v>14</v>
      </c>
      <c r="C287" s="2">
        <v>14</v>
      </c>
      <c r="D287" s="1">
        <v>44848</v>
      </c>
      <c r="E287" s="1" t="str">
        <f t="shared" si="12"/>
        <v>Oct</v>
      </c>
      <c r="F287" s="1" t="str">
        <f t="shared" si="13"/>
        <v>2022</v>
      </c>
      <c r="G287" s="1">
        <v>45104</v>
      </c>
      <c r="H287" t="s">
        <v>23</v>
      </c>
      <c r="I287">
        <v>50</v>
      </c>
      <c r="J287" t="str">
        <f t="shared" si="14"/>
        <v>Old</v>
      </c>
      <c r="K287" t="s">
        <v>16</v>
      </c>
      <c r="L287" t="s">
        <v>21</v>
      </c>
      <c r="M287" t="s">
        <v>13</v>
      </c>
    </row>
    <row r="288" spans="1:13" x14ac:dyDescent="0.3">
      <c r="A288">
        <v>287</v>
      </c>
      <c r="B288" t="s">
        <v>10</v>
      </c>
      <c r="C288" s="2">
        <v>10</v>
      </c>
      <c r="D288" s="1">
        <v>44850</v>
      </c>
      <c r="E288" s="1" t="str">
        <f t="shared" si="12"/>
        <v>Oct</v>
      </c>
      <c r="F288" s="1" t="str">
        <f t="shared" si="13"/>
        <v>2022</v>
      </c>
      <c r="G288" s="1">
        <v>45103</v>
      </c>
      <c r="H288" t="s">
        <v>24</v>
      </c>
      <c r="I288">
        <v>43</v>
      </c>
      <c r="J288" t="str">
        <f t="shared" si="14"/>
        <v>Adult</v>
      </c>
      <c r="K288" t="s">
        <v>11</v>
      </c>
      <c r="L288" t="s">
        <v>12</v>
      </c>
      <c r="M288" t="s">
        <v>13</v>
      </c>
    </row>
    <row r="289" spans="1:13" x14ac:dyDescent="0.3">
      <c r="A289">
        <v>288</v>
      </c>
      <c r="B289" t="s">
        <v>18</v>
      </c>
      <c r="C289" s="2">
        <v>14</v>
      </c>
      <c r="D289" s="1">
        <v>44854</v>
      </c>
      <c r="E289" s="1" t="str">
        <f t="shared" si="12"/>
        <v>Oct</v>
      </c>
      <c r="F289" s="1" t="str">
        <f t="shared" si="13"/>
        <v>2022</v>
      </c>
      <c r="G289" s="1">
        <v>45105</v>
      </c>
      <c r="H289" t="s">
        <v>25</v>
      </c>
      <c r="I289">
        <v>51</v>
      </c>
      <c r="J289" t="str">
        <f t="shared" si="14"/>
        <v>Old</v>
      </c>
      <c r="K289" t="s">
        <v>11</v>
      </c>
      <c r="L289" t="s">
        <v>19</v>
      </c>
      <c r="M289" t="s">
        <v>13</v>
      </c>
    </row>
    <row r="290" spans="1:13" x14ac:dyDescent="0.3">
      <c r="A290">
        <v>289</v>
      </c>
      <c r="B290" t="s">
        <v>18</v>
      </c>
      <c r="C290" s="2">
        <v>15</v>
      </c>
      <c r="D290" s="1">
        <v>44885</v>
      </c>
      <c r="E290" s="1" t="str">
        <f t="shared" si="12"/>
        <v>Nov</v>
      </c>
      <c r="F290" s="1" t="str">
        <f t="shared" si="13"/>
        <v>2022</v>
      </c>
      <c r="G290" s="1">
        <v>45102</v>
      </c>
      <c r="H290" t="s">
        <v>26</v>
      </c>
      <c r="I290">
        <v>34</v>
      </c>
      <c r="J290" t="str">
        <f t="shared" si="14"/>
        <v>Adult</v>
      </c>
      <c r="K290" t="s">
        <v>16</v>
      </c>
      <c r="L290" t="s">
        <v>19</v>
      </c>
      <c r="M290" t="s">
        <v>13</v>
      </c>
    </row>
    <row r="291" spans="1:13" x14ac:dyDescent="0.3">
      <c r="A291">
        <v>290</v>
      </c>
      <c r="B291" t="s">
        <v>10</v>
      </c>
      <c r="C291" s="2">
        <v>12</v>
      </c>
      <c r="D291" s="1">
        <v>44890</v>
      </c>
      <c r="E291" s="1" t="str">
        <f t="shared" si="12"/>
        <v>Nov</v>
      </c>
      <c r="F291" s="1" t="str">
        <f t="shared" si="13"/>
        <v>2022</v>
      </c>
      <c r="G291" s="1">
        <v>45107</v>
      </c>
      <c r="H291" t="s">
        <v>27</v>
      </c>
      <c r="I291">
        <v>48</v>
      </c>
      <c r="J291" t="str">
        <f t="shared" si="14"/>
        <v>Adult</v>
      </c>
      <c r="K291" t="s">
        <v>11</v>
      </c>
      <c r="L291" t="s">
        <v>12</v>
      </c>
      <c r="M291" t="s">
        <v>13</v>
      </c>
    </row>
    <row r="292" spans="1:13" x14ac:dyDescent="0.3">
      <c r="A292">
        <v>291</v>
      </c>
      <c r="B292" t="s">
        <v>14</v>
      </c>
      <c r="C292" s="2">
        <v>13</v>
      </c>
      <c r="D292" s="1">
        <v>44899</v>
      </c>
      <c r="E292" s="1" t="str">
        <f t="shared" si="12"/>
        <v>Dec</v>
      </c>
      <c r="F292" s="1" t="str">
        <f t="shared" si="13"/>
        <v>2022</v>
      </c>
      <c r="G292" s="1">
        <v>45104</v>
      </c>
      <c r="H292" t="s">
        <v>61</v>
      </c>
      <c r="I292">
        <v>29</v>
      </c>
      <c r="J292" t="str">
        <f t="shared" si="14"/>
        <v>Youth</v>
      </c>
      <c r="K292" t="s">
        <v>16</v>
      </c>
      <c r="L292" t="s">
        <v>17</v>
      </c>
      <c r="M292" t="s">
        <v>13</v>
      </c>
    </row>
    <row r="293" spans="1:13" x14ac:dyDescent="0.3">
      <c r="A293">
        <v>292</v>
      </c>
      <c r="B293" t="s">
        <v>10</v>
      </c>
      <c r="C293" s="2">
        <v>11</v>
      </c>
      <c r="D293" s="1">
        <v>44907</v>
      </c>
      <c r="E293" s="1" t="str">
        <f t="shared" si="12"/>
        <v>Dec</v>
      </c>
      <c r="F293" s="1" t="str">
        <f t="shared" si="13"/>
        <v>2022</v>
      </c>
      <c r="G293" s="1">
        <v>45104</v>
      </c>
      <c r="H293" t="s">
        <v>15</v>
      </c>
      <c r="I293">
        <v>43</v>
      </c>
      <c r="J293" t="str">
        <f t="shared" si="14"/>
        <v>Adult</v>
      </c>
      <c r="K293" t="s">
        <v>16</v>
      </c>
      <c r="L293" t="s">
        <v>21</v>
      </c>
      <c r="M293" t="s">
        <v>13</v>
      </c>
    </row>
    <row r="294" spans="1:13" x14ac:dyDescent="0.3">
      <c r="A294">
        <v>293</v>
      </c>
      <c r="B294" t="s">
        <v>18</v>
      </c>
      <c r="C294" s="2">
        <v>14</v>
      </c>
      <c r="D294" s="1">
        <v>44904</v>
      </c>
      <c r="E294" s="1" t="str">
        <f t="shared" si="12"/>
        <v>Dec</v>
      </c>
      <c r="F294" s="1" t="str">
        <f t="shared" si="13"/>
        <v>2022</v>
      </c>
      <c r="G294" s="1">
        <v>45102</v>
      </c>
      <c r="H294" t="s">
        <v>60</v>
      </c>
      <c r="I294">
        <v>39</v>
      </c>
      <c r="J294" t="str">
        <f t="shared" si="14"/>
        <v>Adult</v>
      </c>
      <c r="K294" t="s">
        <v>16</v>
      </c>
      <c r="L294" t="s">
        <v>21</v>
      </c>
      <c r="M294" t="s">
        <v>13</v>
      </c>
    </row>
    <row r="295" spans="1:13" x14ac:dyDescent="0.3">
      <c r="A295">
        <v>294</v>
      </c>
      <c r="B295" t="s">
        <v>14</v>
      </c>
      <c r="C295" s="2">
        <v>10</v>
      </c>
      <c r="D295" s="1">
        <v>44849</v>
      </c>
      <c r="E295" s="1" t="str">
        <f t="shared" si="12"/>
        <v>Oct</v>
      </c>
      <c r="F295" s="1" t="str">
        <f t="shared" si="13"/>
        <v>2022</v>
      </c>
      <c r="G295" s="1">
        <v>45106</v>
      </c>
      <c r="H295" t="s">
        <v>20</v>
      </c>
      <c r="I295">
        <v>50</v>
      </c>
      <c r="J295" t="str">
        <f t="shared" si="14"/>
        <v>Old</v>
      </c>
      <c r="K295" t="s">
        <v>11</v>
      </c>
      <c r="L295" t="s">
        <v>21</v>
      </c>
      <c r="M295" t="s">
        <v>13</v>
      </c>
    </row>
    <row r="296" spans="1:13" x14ac:dyDescent="0.3">
      <c r="A296">
        <v>295</v>
      </c>
      <c r="B296" t="s">
        <v>10</v>
      </c>
      <c r="C296" s="2">
        <v>14</v>
      </c>
      <c r="D296" s="1">
        <v>44837</v>
      </c>
      <c r="E296" s="1" t="str">
        <f t="shared" si="12"/>
        <v>Oct</v>
      </c>
      <c r="F296" s="1" t="str">
        <f t="shared" si="13"/>
        <v>2022</v>
      </c>
      <c r="G296" s="1">
        <v>45104</v>
      </c>
      <c r="H296" t="s">
        <v>22</v>
      </c>
      <c r="I296">
        <v>45</v>
      </c>
      <c r="J296" t="str">
        <f t="shared" si="14"/>
        <v>Adult</v>
      </c>
      <c r="K296" t="s">
        <v>11</v>
      </c>
      <c r="L296" t="s">
        <v>21</v>
      </c>
      <c r="M296" t="s">
        <v>13</v>
      </c>
    </row>
    <row r="297" spans="1:13" x14ac:dyDescent="0.3">
      <c r="A297">
        <v>296</v>
      </c>
      <c r="B297" t="s">
        <v>10</v>
      </c>
      <c r="C297" s="2">
        <v>12</v>
      </c>
      <c r="D297" s="1">
        <v>44835</v>
      </c>
      <c r="E297" s="1" t="str">
        <f t="shared" si="12"/>
        <v>Oct</v>
      </c>
      <c r="F297" s="1" t="str">
        <f t="shared" si="13"/>
        <v>2022</v>
      </c>
      <c r="G297" s="1">
        <v>45104</v>
      </c>
      <c r="H297" t="s">
        <v>23</v>
      </c>
      <c r="I297">
        <v>48</v>
      </c>
      <c r="J297" t="str">
        <f t="shared" si="14"/>
        <v>Adult</v>
      </c>
      <c r="K297" t="s">
        <v>16</v>
      </c>
      <c r="L297" t="s">
        <v>17</v>
      </c>
      <c r="M297" t="s">
        <v>13</v>
      </c>
    </row>
    <row r="298" spans="1:13" x14ac:dyDescent="0.3">
      <c r="A298">
        <v>297</v>
      </c>
      <c r="B298" t="s">
        <v>10</v>
      </c>
      <c r="C298" s="2">
        <v>13</v>
      </c>
      <c r="D298" s="1">
        <v>44867</v>
      </c>
      <c r="E298" s="1" t="str">
        <f t="shared" si="12"/>
        <v>Nov</v>
      </c>
      <c r="F298" s="1" t="str">
        <f t="shared" si="13"/>
        <v>2022</v>
      </c>
      <c r="G298" s="1">
        <v>45101</v>
      </c>
      <c r="H298" t="s">
        <v>24</v>
      </c>
      <c r="I298">
        <v>40</v>
      </c>
      <c r="J298" t="str">
        <f t="shared" si="14"/>
        <v>Adult</v>
      </c>
      <c r="K298" t="s">
        <v>11</v>
      </c>
      <c r="L298" t="s">
        <v>12</v>
      </c>
      <c r="M298" t="s">
        <v>13</v>
      </c>
    </row>
    <row r="299" spans="1:13" x14ac:dyDescent="0.3">
      <c r="A299">
        <v>298</v>
      </c>
      <c r="B299" t="s">
        <v>18</v>
      </c>
      <c r="C299" s="2">
        <v>14</v>
      </c>
      <c r="D299" s="1">
        <v>44868</v>
      </c>
      <c r="E299" s="1" t="str">
        <f t="shared" si="12"/>
        <v>Nov</v>
      </c>
      <c r="F299" s="1" t="str">
        <f t="shared" si="13"/>
        <v>2022</v>
      </c>
      <c r="G299" s="1">
        <v>45104</v>
      </c>
      <c r="H299" t="s">
        <v>25</v>
      </c>
      <c r="I299">
        <v>41</v>
      </c>
      <c r="J299" t="str">
        <f t="shared" si="14"/>
        <v>Adult</v>
      </c>
      <c r="K299" t="s">
        <v>11</v>
      </c>
      <c r="L299" t="s">
        <v>17</v>
      </c>
      <c r="M299" t="s">
        <v>13</v>
      </c>
    </row>
    <row r="300" spans="1:13" x14ac:dyDescent="0.3">
      <c r="A300">
        <v>299</v>
      </c>
      <c r="B300" t="s">
        <v>14</v>
      </c>
      <c r="C300" s="2">
        <v>10</v>
      </c>
      <c r="D300" s="1">
        <v>44864</v>
      </c>
      <c r="E300" s="1" t="str">
        <f t="shared" si="12"/>
        <v>Oct</v>
      </c>
      <c r="F300" s="1" t="str">
        <f t="shared" si="13"/>
        <v>2022</v>
      </c>
      <c r="G300" s="1">
        <v>45104</v>
      </c>
      <c r="H300" t="s">
        <v>26</v>
      </c>
      <c r="I300">
        <v>27</v>
      </c>
      <c r="J300" t="str">
        <f t="shared" si="14"/>
        <v>Youth</v>
      </c>
      <c r="K300" t="s">
        <v>11</v>
      </c>
      <c r="L300" t="s">
        <v>12</v>
      </c>
      <c r="M300" t="s">
        <v>13</v>
      </c>
    </row>
    <row r="301" spans="1:13" x14ac:dyDescent="0.3">
      <c r="A301">
        <v>300</v>
      </c>
      <c r="B301" t="s">
        <v>10</v>
      </c>
      <c r="C301" s="2">
        <v>11</v>
      </c>
      <c r="D301" s="1">
        <v>44864</v>
      </c>
      <c r="E301" s="1" t="str">
        <f t="shared" si="12"/>
        <v>Oct</v>
      </c>
      <c r="F301" s="1" t="str">
        <f t="shared" si="13"/>
        <v>2022</v>
      </c>
      <c r="G301" s="1">
        <v>45105</v>
      </c>
      <c r="H301" t="s">
        <v>27</v>
      </c>
      <c r="I301">
        <v>36</v>
      </c>
      <c r="J301" t="str">
        <f t="shared" si="14"/>
        <v>Adult</v>
      </c>
      <c r="K301" t="s">
        <v>11</v>
      </c>
      <c r="L301" t="s">
        <v>21</v>
      </c>
      <c r="M301" t="s">
        <v>13</v>
      </c>
    </row>
    <row r="302" spans="1:13" x14ac:dyDescent="0.3">
      <c r="A302">
        <v>301</v>
      </c>
      <c r="B302" t="s">
        <v>10</v>
      </c>
      <c r="C302" s="2">
        <v>10</v>
      </c>
      <c r="D302" s="1">
        <v>44831</v>
      </c>
      <c r="E302" s="1" t="str">
        <f t="shared" si="12"/>
        <v>Sep</v>
      </c>
      <c r="F302" s="1" t="str">
        <f t="shared" si="13"/>
        <v>2022</v>
      </c>
      <c r="G302" s="1">
        <v>45101</v>
      </c>
      <c r="H302" t="s">
        <v>61</v>
      </c>
      <c r="I302">
        <v>36</v>
      </c>
      <c r="J302" t="str">
        <f t="shared" si="14"/>
        <v>Adult</v>
      </c>
      <c r="K302" t="s">
        <v>16</v>
      </c>
      <c r="L302" t="s">
        <v>21</v>
      </c>
      <c r="M302" t="s">
        <v>13</v>
      </c>
    </row>
    <row r="303" spans="1:13" x14ac:dyDescent="0.3">
      <c r="A303">
        <v>302</v>
      </c>
      <c r="B303" t="s">
        <v>14</v>
      </c>
      <c r="C303" s="2">
        <v>11</v>
      </c>
      <c r="D303" s="1">
        <v>44818</v>
      </c>
      <c r="E303" s="1" t="str">
        <f t="shared" si="12"/>
        <v>Sep</v>
      </c>
      <c r="F303" s="1" t="str">
        <f t="shared" si="13"/>
        <v>2022</v>
      </c>
      <c r="G303" s="1">
        <v>45104</v>
      </c>
      <c r="H303" t="s">
        <v>15</v>
      </c>
      <c r="I303">
        <v>44</v>
      </c>
      <c r="J303" t="str">
        <f t="shared" si="14"/>
        <v>Adult</v>
      </c>
      <c r="K303" t="s">
        <v>11</v>
      </c>
      <c r="L303" t="s">
        <v>17</v>
      </c>
      <c r="M303" t="s">
        <v>13</v>
      </c>
    </row>
    <row r="304" spans="1:13" x14ac:dyDescent="0.3">
      <c r="A304">
        <v>303</v>
      </c>
      <c r="B304" t="s">
        <v>18</v>
      </c>
      <c r="C304" s="2">
        <v>12</v>
      </c>
      <c r="D304" s="1">
        <v>44723</v>
      </c>
      <c r="E304" s="1" t="str">
        <f t="shared" si="12"/>
        <v>Jun</v>
      </c>
      <c r="F304" s="1" t="str">
        <f t="shared" si="13"/>
        <v>2022</v>
      </c>
      <c r="G304" s="1">
        <v>45103</v>
      </c>
      <c r="H304" t="s">
        <v>60</v>
      </c>
      <c r="I304">
        <v>45</v>
      </c>
      <c r="J304" t="str">
        <f t="shared" si="14"/>
        <v>Adult</v>
      </c>
      <c r="K304" t="s">
        <v>11</v>
      </c>
      <c r="L304" t="s">
        <v>17</v>
      </c>
      <c r="M304" t="s">
        <v>13</v>
      </c>
    </row>
    <row r="305" spans="1:13" x14ac:dyDescent="0.3">
      <c r="A305">
        <v>304</v>
      </c>
      <c r="B305" t="s">
        <v>18</v>
      </c>
      <c r="C305" s="2">
        <v>12</v>
      </c>
      <c r="D305" s="1">
        <v>44723</v>
      </c>
      <c r="E305" s="1" t="str">
        <f t="shared" si="12"/>
        <v>Jun</v>
      </c>
      <c r="F305" s="1" t="str">
        <f t="shared" si="13"/>
        <v>2022</v>
      </c>
      <c r="G305" s="1">
        <v>45106</v>
      </c>
      <c r="H305" t="s">
        <v>20</v>
      </c>
      <c r="I305">
        <v>33</v>
      </c>
      <c r="J305" t="str">
        <f t="shared" si="14"/>
        <v>Adult</v>
      </c>
      <c r="K305" t="s">
        <v>16</v>
      </c>
      <c r="L305" t="s">
        <v>12</v>
      </c>
      <c r="M305" t="s">
        <v>13</v>
      </c>
    </row>
    <row r="306" spans="1:13" x14ac:dyDescent="0.3">
      <c r="A306">
        <v>305</v>
      </c>
      <c r="B306" t="s">
        <v>10</v>
      </c>
      <c r="C306" s="2">
        <v>13</v>
      </c>
      <c r="D306" s="1">
        <v>44705</v>
      </c>
      <c r="E306" s="1" t="str">
        <f t="shared" si="12"/>
        <v>May</v>
      </c>
      <c r="F306" s="1" t="str">
        <f t="shared" si="13"/>
        <v>2022</v>
      </c>
      <c r="G306" s="1">
        <v>45103</v>
      </c>
      <c r="H306" t="s">
        <v>22</v>
      </c>
      <c r="I306">
        <v>47</v>
      </c>
      <c r="J306" t="str">
        <f t="shared" si="14"/>
        <v>Adult</v>
      </c>
      <c r="K306" t="s">
        <v>11</v>
      </c>
      <c r="L306" t="s">
        <v>19</v>
      </c>
      <c r="M306" t="s">
        <v>13</v>
      </c>
    </row>
    <row r="307" spans="1:13" x14ac:dyDescent="0.3">
      <c r="A307">
        <v>306</v>
      </c>
      <c r="B307" t="s">
        <v>14</v>
      </c>
      <c r="C307" s="2">
        <v>13</v>
      </c>
      <c r="D307" s="1">
        <v>44748</v>
      </c>
      <c r="E307" s="1" t="str">
        <f t="shared" si="12"/>
        <v>Jul</v>
      </c>
      <c r="F307" s="1" t="str">
        <f t="shared" si="13"/>
        <v>2022</v>
      </c>
      <c r="G307" s="1">
        <v>45104</v>
      </c>
      <c r="H307" t="s">
        <v>23</v>
      </c>
      <c r="I307">
        <v>45</v>
      </c>
      <c r="J307" t="str">
        <f t="shared" si="14"/>
        <v>Adult</v>
      </c>
      <c r="K307" t="s">
        <v>11</v>
      </c>
      <c r="L307" t="s">
        <v>17</v>
      </c>
      <c r="M307" t="s">
        <v>13</v>
      </c>
    </row>
    <row r="308" spans="1:13" x14ac:dyDescent="0.3">
      <c r="A308">
        <v>307</v>
      </c>
      <c r="B308" t="s">
        <v>18</v>
      </c>
      <c r="C308" s="2">
        <v>11</v>
      </c>
      <c r="D308" s="1">
        <v>44750</v>
      </c>
      <c r="E308" s="1" t="str">
        <f t="shared" si="12"/>
        <v>Jul</v>
      </c>
      <c r="F308" s="1" t="str">
        <f t="shared" si="13"/>
        <v>2022</v>
      </c>
      <c r="G308" s="1">
        <v>45105</v>
      </c>
      <c r="H308" t="s">
        <v>24</v>
      </c>
      <c r="I308">
        <v>29</v>
      </c>
      <c r="J308" t="str">
        <f t="shared" si="14"/>
        <v>Youth</v>
      </c>
      <c r="K308" t="s">
        <v>16</v>
      </c>
      <c r="L308" t="s">
        <v>19</v>
      </c>
      <c r="M308" t="s">
        <v>13</v>
      </c>
    </row>
    <row r="309" spans="1:13" x14ac:dyDescent="0.3">
      <c r="A309">
        <v>308</v>
      </c>
      <c r="B309" t="s">
        <v>10</v>
      </c>
      <c r="C309" s="2">
        <v>13</v>
      </c>
      <c r="D309" s="1">
        <v>44861</v>
      </c>
      <c r="E309" s="1" t="str">
        <f t="shared" si="12"/>
        <v>Oct</v>
      </c>
      <c r="F309" s="1" t="str">
        <f t="shared" si="13"/>
        <v>2022</v>
      </c>
      <c r="G309" s="1">
        <v>45104</v>
      </c>
      <c r="H309" t="s">
        <v>25</v>
      </c>
      <c r="I309">
        <v>31</v>
      </c>
      <c r="J309" t="str">
        <f t="shared" si="14"/>
        <v>Adult</v>
      </c>
      <c r="K309" t="s">
        <v>11</v>
      </c>
      <c r="L309" t="s">
        <v>19</v>
      </c>
      <c r="M309" t="s">
        <v>13</v>
      </c>
    </row>
    <row r="310" spans="1:13" x14ac:dyDescent="0.3">
      <c r="A310">
        <v>309</v>
      </c>
      <c r="B310" t="s">
        <v>18</v>
      </c>
      <c r="C310" s="2">
        <v>11</v>
      </c>
      <c r="D310" s="1">
        <v>44782</v>
      </c>
      <c r="E310" s="1" t="str">
        <f t="shared" si="12"/>
        <v>Aug</v>
      </c>
      <c r="F310" s="1" t="str">
        <f t="shared" si="13"/>
        <v>2022</v>
      </c>
      <c r="G310" s="1">
        <v>45105</v>
      </c>
      <c r="H310" t="s">
        <v>26</v>
      </c>
      <c r="I310">
        <v>31</v>
      </c>
      <c r="J310" t="str">
        <f t="shared" si="14"/>
        <v>Adult</v>
      </c>
      <c r="K310" t="s">
        <v>11</v>
      </c>
      <c r="L310" t="s">
        <v>12</v>
      </c>
      <c r="M310" t="s">
        <v>13</v>
      </c>
    </row>
    <row r="311" spans="1:13" x14ac:dyDescent="0.3">
      <c r="A311">
        <v>310</v>
      </c>
      <c r="B311" t="s">
        <v>14</v>
      </c>
      <c r="C311" s="2">
        <v>15</v>
      </c>
      <c r="D311" s="1">
        <v>44726</v>
      </c>
      <c r="E311" s="1" t="str">
        <f t="shared" si="12"/>
        <v>Jun</v>
      </c>
      <c r="F311" s="1" t="str">
        <f t="shared" si="13"/>
        <v>2022</v>
      </c>
      <c r="G311" s="1">
        <v>45103</v>
      </c>
      <c r="H311" t="s">
        <v>27</v>
      </c>
      <c r="I311">
        <v>49</v>
      </c>
      <c r="J311" t="str">
        <f t="shared" si="14"/>
        <v>Adult</v>
      </c>
      <c r="K311" t="s">
        <v>16</v>
      </c>
      <c r="L311" t="s">
        <v>12</v>
      </c>
      <c r="M311" t="s">
        <v>13</v>
      </c>
    </row>
    <row r="312" spans="1:13" x14ac:dyDescent="0.3">
      <c r="A312">
        <v>311</v>
      </c>
      <c r="B312" t="s">
        <v>10</v>
      </c>
      <c r="C312" s="2">
        <v>15</v>
      </c>
      <c r="D312" s="1">
        <v>44719</v>
      </c>
      <c r="E312" s="1" t="str">
        <f t="shared" si="12"/>
        <v>Jun</v>
      </c>
      <c r="F312" s="1" t="str">
        <f t="shared" si="13"/>
        <v>2022</v>
      </c>
      <c r="G312" s="1">
        <v>45104</v>
      </c>
      <c r="H312" t="s">
        <v>61</v>
      </c>
      <c r="I312">
        <v>29</v>
      </c>
      <c r="J312" t="str">
        <f t="shared" si="14"/>
        <v>Youth</v>
      </c>
      <c r="K312" t="s">
        <v>16</v>
      </c>
      <c r="L312" t="s">
        <v>12</v>
      </c>
      <c r="M312" t="s">
        <v>13</v>
      </c>
    </row>
    <row r="313" spans="1:13" x14ac:dyDescent="0.3">
      <c r="A313">
        <v>312</v>
      </c>
      <c r="B313" t="s">
        <v>14</v>
      </c>
      <c r="C313" s="2">
        <v>12</v>
      </c>
      <c r="D313" s="1">
        <v>44708</v>
      </c>
      <c r="E313" s="1" t="str">
        <f t="shared" si="12"/>
        <v>May</v>
      </c>
      <c r="F313" s="1" t="str">
        <f t="shared" si="13"/>
        <v>2022</v>
      </c>
      <c r="G313" s="1">
        <v>45103</v>
      </c>
      <c r="H313" t="s">
        <v>15</v>
      </c>
      <c r="I313">
        <v>50</v>
      </c>
      <c r="J313" t="str">
        <f t="shared" si="14"/>
        <v>Old</v>
      </c>
      <c r="K313" t="s">
        <v>11</v>
      </c>
      <c r="L313" t="s">
        <v>21</v>
      </c>
      <c r="M313" t="s">
        <v>13</v>
      </c>
    </row>
    <row r="314" spans="1:13" x14ac:dyDescent="0.3">
      <c r="A314">
        <v>313</v>
      </c>
      <c r="B314" t="s">
        <v>18</v>
      </c>
      <c r="C314" s="2">
        <v>13</v>
      </c>
      <c r="D314" s="1">
        <v>44708</v>
      </c>
      <c r="E314" s="1" t="str">
        <f t="shared" si="12"/>
        <v>May</v>
      </c>
      <c r="F314" s="1" t="str">
        <f t="shared" si="13"/>
        <v>2022</v>
      </c>
      <c r="G314" s="1">
        <v>45104</v>
      </c>
      <c r="H314" t="s">
        <v>60</v>
      </c>
      <c r="I314">
        <v>36</v>
      </c>
      <c r="J314" t="str">
        <f t="shared" si="14"/>
        <v>Adult</v>
      </c>
      <c r="K314" t="s">
        <v>16</v>
      </c>
      <c r="L314" t="s">
        <v>21</v>
      </c>
      <c r="M314" t="s">
        <v>13</v>
      </c>
    </row>
    <row r="315" spans="1:13" x14ac:dyDescent="0.3">
      <c r="A315">
        <v>314</v>
      </c>
      <c r="B315" t="s">
        <v>10</v>
      </c>
      <c r="C315" s="2">
        <v>10</v>
      </c>
      <c r="D315" s="1">
        <v>44672</v>
      </c>
      <c r="E315" s="1" t="str">
        <f t="shared" si="12"/>
        <v>Apr</v>
      </c>
      <c r="F315" s="1" t="str">
        <f t="shared" si="13"/>
        <v>2022</v>
      </c>
      <c r="G315" s="1">
        <v>45103</v>
      </c>
      <c r="H315" t="s">
        <v>20</v>
      </c>
      <c r="I315">
        <v>28</v>
      </c>
      <c r="J315" t="str">
        <f t="shared" si="14"/>
        <v>Youth</v>
      </c>
      <c r="K315" t="s">
        <v>11</v>
      </c>
      <c r="L315" t="s">
        <v>21</v>
      </c>
      <c r="M315" t="s">
        <v>13</v>
      </c>
    </row>
    <row r="316" spans="1:13" x14ac:dyDescent="0.3">
      <c r="A316">
        <v>315</v>
      </c>
      <c r="B316" t="s">
        <v>18</v>
      </c>
      <c r="C316" s="2">
        <v>15</v>
      </c>
      <c r="D316" s="1">
        <v>44679</v>
      </c>
      <c r="E316" s="1" t="str">
        <f t="shared" si="12"/>
        <v>Apr</v>
      </c>
      <c r="F316" s="1" t="str">
        <f t="shared" si="13"/>
        <v>2022</v>
      </c>
      <c r="G316" s="1">
        <v>45104</v>
      </c>
      <c r="H316" t="s">
        <v>22</v>
      </c>
      <c r="I316">
        <v>47</v>
      </c>
      <c r="J316" t="str">
        <f t="shared" si="14"/>
        <v>Adult</v>
      </c>
      <c r="K316" t="s">
        <v>16</v>
      </c>
      <c r="L316" t="s">
        <v>19</v>
      </c>
      <c r="M316" t="s">
        <v>13</v>
      </c>
    </row>
    <row r="317" spans="1:13" x14ac:dyDescent="0.3">
      <c r="A317">
        <v>316</v>
      </c>
      <c r="B317" t="s">
        <v>14</v>
      </c>
      <c r="C317" s="2">
        <v>12</v>
      </c>
      <c r="D317" s="1">
        <v>44708</v>
      </c>
      <c r="E317" s="1" t="str">
        <f t="shared" si="12"/>
        <v>May</v>
      </c>
      <c r="F317" s="1" t="str">
        <f t="shared" si="13"/>
        <v>2022</v>
      </c>
      <c r="G317" s="1">
        <v>45102</v>
      </c>
      <c r="H317" t="s">
        <v>23</v>
      </c>
      <c r="I317">
        <v>50</v>
      </c>
      <c r="J317" t="str">
        <f t="shared" si="14"/>
        <v>Old</v>
      </c>
      <c r="K317" t="s">
        <v>16</v>
      </c>
      <c r="L317" t="s">
        <v>21</v>
      </c>
      <c r="M317" t="s">
        <v>13</v>
      </c>
    </row>
    <row r="318" spans="1:13" x14ac:dyDescent="0.3">
      <c r="A318">
        <v>317</v>
      </c>
      <c r="B318" t="s">
        <v>10</v>
      </c>
      <c r="C318" s="2">
        <v>15</v>
      </c>
      <c r="D318" s="1">
        <v>44798</v>
      </c>
      <c r="E318" s="1" t="str">
        <f t="shared" si="12"/>
        <v>Aug</v>
      </c>
      <c r="F318" s="1" t="str">
        <f t="shared" si="13"/>
        <v>2022</v>
      </c>
      <c r="G318" s="1">
        <v>45105</v>
      </c>
      <c r="H318" t="s">
        <v>24</v>
      </c>
      <c r="I318">
        <v>44</v>
      </c>
      <c r="J318" t="str">
        <f t="shared" si="14"/>
        <v>Adult</v>
      </c>
      <c r="K318" t="s">
        <v>16</v>
      </c>
      <c r="L318" t="s">
        <v>17</v>
      </c>
      <c r="M318" t="s">
        <v>13</v>
      </c>
    </row>
    <row r="319" spans="1:13" x14ac:dyDescent="0.3">
      <c r="A319">
        <v>318</v>
      </c>
      <c r="B319" t="s">
        <v>18</v>
      </c>
      <c r="C319" s="2">
        <v>10</v>
      </c>
      <c r="D319" s="1">
        <v>44806</v>
      </c>
      <c r="E319" s="1" t="str">
        <f t="shared" si="12"/>
        <v>Sep</v>
      </c>
      <c r="F319" s="1" t="str">
        <f t="shared" si="13"/>
        <v>2022</v>
      </c>
      <c r="G319" s="1">
        <v>45104</v>
      </c>
      <c r="H319" t="s">
        <v>25</v>
      </c>
      <c r="I319">
        <v>39</v>
      </c>
      <c r="J319" t="str">
        <f t="shared" si="14"/>
        <v>Adult</v>
      </c>
      <c r="K319" t="s">
        <v>16</v>
      </c>
      <c r="L319" t="s">
        <v>21</v>
      </c>
      <c r="M319" t="s">
        <v>13</v>
      </c>
    </row>
    <row r="320" spans="1:13" x14ac:dyDescent="0.3">
      <c r="A320">
        <v>319</v>
      </c>
      <c r="B320" t="s">
        <v>14</v>
      </c>
      <c r="C320" s="2">
        <v>14</v>
      </c>
      <c r="D320" s="1">
        <v>44795</v>
      </c>
      <c r="E320" s="1" t="str">
        <f t="shared" si="12"/>
        <v>Aug</v>
      </c>
      <c r="F320" s="1" t="str">
        <f t="shared" si="13"/>
        <v>2022</v>
      </c>
      <c r="G320" s="1">
        <v>45103</v>
      </c>
      <c r="H320" t="s">
        <v>26</v>
      </c>
      <c r="I320">
        <v>32</v>
      </c>
      <c r="J320" t="str">
        <f t="shared" si="14"/>
        <v>Adult</v>
      </c>
      <c r="K320" t="s">
        <v>16</v>
      </c>
      <c r="L320" t="s">
        <v>12</v>
      </c>
      <c r="M320" t="s">
        <v>13</v>
      </c>
    </row>
    <row r="321" spans="1:13" x14ac:dyDescent="0.3">
      <c r="A321">
        <v>320</v>
      </c>
      <c r="B321" t="s">
        <v>10</v>
      </c>
      <c r="C321" s="2">
        <v>15</v>
      </c>
      <c r="D321" s="1">
        <v>44775</v>
      </c>
      <c r="E321" s="1" t="str">
        <f t="shared" si="12"/>
        <v>Aug</v>
      </c>
      <c r="F321" s="1" t="str">
        <f t="shared" si="13"/>
        <v>2022</v>
      </c>
      <c r="G321" s="1">
        <v>45104</v>
      </c>
      <c r="H321" t="s">
        <v>27</v>
      </c>
      <c r="I321">
        <v>30</v>
      </c>
      <c r="J321" t="str">
        <f t="shared" si="14"/>
        <v>Adult</v>
      </c>
      <c r="K321" t="s">
        <v>16</v>
      </c>
      <c r="L321" t="s">
        <v>21</v>
      </c>
      <c r="M321" t="s">
        <v>13</v>
      </c>
    </row>
    <row r="322" spans="1:13" x14ac:dyDescent="0.3">
      <c r="A322">
        <v>321</v>
      </c>
      <c r="B322" t="s">
        <v>14</v>
      </c>
      <c r="C322" s="2">
        <v>12</v>
      </c>
      <c r="D322" s="1">
        <v>44734</v>
      </c>
      <c r="E322" s="1" t="str">
        <f t="shared" si="12"/>
        <v>Jun</v>
      </c>
      <c r="F322" s="1" t="str">
        <f t="shared" si="13"/>
        <v>2022</v>
      </c>
      <c r="G322" s="1">
        <v>45104</v>
      </c>
      <c r="H322" t="s">
        <v>61</v>
      </c>
      <c r="I322">
        <v>33</v>
      </c>
      <c r="J322" t="str">
        <f t="shared" si="14"/>
        <v>Adult</v>
      </c>
      <c r="K322" t="s">
        <v>16</v>
      </c>
      <c r="L322" t="s">
        <v>12</v>
      </c>
      <c r="M322" t="s">
        <v>13</v>
      </c>
    </row>
    <row r="323" spans="1:13" x14ac:dyDescent="0.3">
      <c r="A323">
        <v>322</v>
      </c>
      <c r="B323" t="s">
        <v>10</v>
      </c>
      <c r="C323" s="2">
        <v>15</v>
      </c>
      <c r="D323" s="1">
        <v>44716</v>
      </c>
      <c r="E323" s="1" t="str">
        <f t="shared" ref="E323:E386" si="15">TEXT(D323,"mmm")</f>
        <v>Jun</v>
      </c>
      <c r="F323" s="1" t="str">
        <f t="shared" ref="F323:F386" si="16">TEXT(D323,"yyy")</f>
        <v>2022</v>
      </c>
      <c r="G323" s="1">
        <v>45104</v>
      </c>
      <c r="H323" t="s">
        <v>15</v>
      </c>
      <c r="I323">
        <v>44</v>
      </c>
      <c r="J323" t="str">
        <f t="shared" ref="J323:J386" si="17">IF(I323&gt;=50,"Old",IF(I323&gt;=30,"Adult",IF(I323&gt;=20,"Youth",(IF(I323&gt;=13,"Teen","Kid")))))</f>
        <v>Adult</v>
      </c>
      <c r="K323" t="s">
        <v>11</v>
      </c>
      <c r="L323" t="s">
        <v>12</v>
      </c>
      <c r="M323" t="s">
        <v>13</v>
      </c>
    </row>
    <row r="324" spans="1:13" x14ac:dyDescent="0.3">
      <c r="A324">
        <v>323</v>
      </c>
      <c r="B324" t="s">
        <v>18</v>
      </c>
      <c r="C324" s="2">
        <v>14</v>
      </c>
      <c r="D324" s="1">
        <v>44712</v>
      </c>
      <c r="E324" s="1" t="str">
        <f t="shared" si="15"/>
        <v>May</v>
      </c>
      <c r="F324" s="1" t="str">
        <f t="shared" si="16"/>
        <v>2022</v>
      </c>
      <c r="G324" s="1">
        <v>45103</v>
      </c>
      <c r="H324" t="s">
        <v>60</v>
      </c>
      <c r="I324">
        <v>40</v>
      </c>
      <c r="J324" t="str">
        <f t="shared" si="17"/>
        <v>Adult</v>
      </c>
      <c r="K324" t="s">
        <v>11</v>
      </c>
      <c r="L324" t="s">
        <v>12</v>
      </c>
      <c r="M324" t="s">
        <v>13</v>
      </c>
    </row>
    <row r="325" spans="1:13" x14ac:dyDescent="0.3">
      <c r="A325">
        <v>324</v>
      </c>
      <c r="B325" t="s">
        <v>18</v>
      </c>
      <c r="C325" s="2">
        <v>15</v>
      </c>
      <c r="D325" s="1">
        <v>44703</v>
      </c>
      <c r="E325" s="1" t="str">
        <f t="shared" si="15"/>
        <v>May</v>
      </c>
      <c r="F325" s="1" t="str">
        <f t="shared" si="16"/>
        <v>2022</v>
      </c>
      <c r="G325" s="1">
        <v>45104</v>
      </c>
      <c r="H325" t="s">
        <v>20</v>
      </c>
      <c r="I325">
        <v>32</v>
      </c>
      <c r="J325" t="str">
        <f t="shared" si="17"/>
        <v>Adult</v>
      </c>
      <c r="K325" t="s">
        <v>11</v>
      </c>
      <c r="L325" t="s">
        <v>17</v>
      </c>
      <c r="M325" t="s">
        <v>13</v>
      </c>
    </row>
    <row r="326" spans="1:13" x14ac:dyDescent="0.3">
      <c r="A326">
        <v>325</v>
      </c>
      <c r="B326" t="s">
        <v>10</v>
      </c>
      <c r="C326" s="2">
        <v>13</v>
      </c>
      <c r="D326" s="1">
        <v>44710</v>
      </c>
      <c r="E326" s="1" t="str">
        <f t="shared" si="15"/>
        <v>May</v>
      </c>
      <c r="F326" s="1" t="str">
        <f t="shared" si="16"/>
        <v>2022</v>
      </c>
      <c r="G326" s="1">
        <v>45104</v>
      </c>
      <c r="H326" t="s">
        <v>22</v>
      </c>
      <c r="I326">
        <v>32</v>
      </c>
      <c r="J326" t="str">
        <f t="shared" si="17"/>
        <v>Adult</v>
      </c>
      <c r="K326" t="s">
        <v>11</v>
      </c>
      <c r="L326" t="s">
        <v>17</v>
      </c>
      <c r="M326" t="s">
        <v>13</v>
      </c>
    </row>
    <row r="327" spans="1:13" x14ac:dyDescent="0.3">
      <c r="A327">
        <v>326</v>
      </c>
      <c r="B327" t="s">
        <v>14</v>
      </c>
      <c r="C327" s="2">
        <v>11</v>
      </c>
      <c r="D327" s="1">
        <v>44723</v>
      </c>
      <c r="E327" s="1" t="str">
        <f t="shared" si="15"/>
        <v>Jun</v>
      </c>
      <c r="F327" s="1" t="str">
        <f t="shared" si="16"/>
        <v>2022</v>
      </c>
      <c r="G327" s="1">
        <v>45104</v>
      </c>
      <c r="H327" t="s">
        <v>23</v>
      </c>
      <c r="I327">
        <v>30</v>
      </c>
      <c r="J327" t="str">
        <f t="shared" si="17"/>
        <v>Adult</v>
      </c>
      <c r="K327" t="s">
        <v>11</v>
      </c>
      <c r="L327" t="s">
        <v>12</v>
      </c>
      <c r="M327" t="s">
        <v>13</v>
      </c>
    </row>
    <row r="328" spans="1:13" x14ac:dyDescent="0.3">
      <c r="A328">
        <v>327</v>
      </c>
      <c r="B328" t="s">
        <v>10</v>
      </c>
      <c r="C328" s="2">
        <v>12</v>
      </c>
      <c r="D328" s="1">
        <v>44748</v>
      </c>
      <c r="E328" s="1" t="str">
        <f t="shared" si="15"/>
        <v>Jul</v>
      </c>
      <c r="F328" s="1" t="str">
        <f t="shared" si="16"/>
        <v>2022</v>
      </c>
      <c r="G328" s="1">
        <v>45103</v>
      </c>
      <c r="H328" t="s">
        <v>24</v>
      </c>
      <c r="I328">
        <v>32</v>
      </c>
      <c r="J328" t="str">
        <f t="shared" si="17"/>
        <v>Adult</v>
      </c>
      <c r="K328" t="s">
        <v>16</v>
      </c>
      <c r="L328" t="s">
        <v>12</v>
      </c>
      <c r="M328" t="s">
        <v>13</v>
      </c>
    </row>
    <row r="329" spans="1:13" x14ac:dyDescent="0.3">
      <c r="A329">
        <v>328</v>
      </c>
      <c r="B329" t="s">
        <v>18</v>
      </c>
      <c r="C329" s="2">
        <v>12</v>
      </c>
      <c r="D329" s="1">
        <v>44768</v>
      </c>
      <c r="E329" s="1" t="str">
        <f t="shared" si="15"/>
        <v>Jul</v>
      </c>
      <c r="F329" s="1" t="str">
        <f t="shared" si="16"/>
        <v>2022</v>
      </c>
      <c r="G329" s="1">
        <v>45104</v>
      </c>
      <c r="H329" t="s">
        <v>25</v>
      </c>
      <c r="I329">
        <v>45</v>
      </c>
      <c r="J329" t="str">
        <f t="shared" si="17"/>
        <v>Adult</v>
      </c>
      <c r="K329" t="s">
        <v>16</v>
      </c>
      <c r="L329" t="s">
        <v>17</v>
      </c>
      <c r="M329" t="s">
        <v>13</v>
      </c>
    </row>
    <row r="330" spans="1:13" x14ac:dyDescent="0.3">
      <c r="A330">
        <v>329</v>
      </c>
      <c r="B330" t="s">
        <v>14</v>
      </c>
      <c r="C330" s="2">
        <v>11</v>
      </c>
      <c r="D330" s="1">
        <v>44764</v>
      </c>
      <c r="E330" s="1" t="str">
        <f t="shared" si="15"/>
        <v>Jul</v>
      </c>
      <c r="F330" s="1" t="str">
        <f t="shared" si="16"/>
        <v>2022</v>
      </c>
      <c r="G330" s="1">
        <v>45102</v>
      </c>
      <c r="H330" t="s">
        <v>26</v>
      </c>
      <c r="I330">
        <v>35</v>
      </c>
      <c r="J330" t="str">
        <f t="shared" si="17"/>
        <v>Adult</v>
      </c>
      <c r="K330" t="s">
        <v>16</v>
      </c>
      <c r="L330" t="s">
        <v>19</v>
      </c>
      <c r="M330" t="s">
        <v>13</v>
      </c>
    </row>
    <row r="331" spans="1:13" x14ac:dyDescent="0.3">
      <c r="A331">
        <v>330</v>
      </c>
      <c r="B331" t="s">
        <v>10</v>
      </c>
      <c r="C331" s="2">
        <v>10</v>
      </c>
      <c r="D331" s="1">
        <v>44748</v>
      </c>
      <c r="E331" s="1" t="str">
        <f t="shared" si="15"/>
        <v>Jul</v>
      </c>
      <c r="F331" s="1" t="str">
        <f t="shared" si="16"/>
        <v>2022</v>
      </c>
      <c r="G331" s="1">
        <v>45103</v>
      </c>
      <c r="H331" t="s">
        <v>27</v>
      </c>
      <c r="I331">
        <v>40</v>
      </c>
      <c r="J331" t="str">
        <f t="shared" si="17"/>
        <v>Adult</v>
      </c>
      <c r="K331" t="s">
        <v>16</v>
      </c>
      <c r="L331" t="s">
        <v>19</v>
      </c>
      <c r="M331" t="s">
        <v>13</v>
      </c>
    </row>
    <row r="332" spans="1:13" x14ac:dyDescent="0.3">
      <c r="A332">
        <v>331</v>
      </c>
      <c r="B332" t="s">
        <v>14</v>
      </c>
      <c r="C332" s="2">
        <v>14</v>
      </c>
      <c r="D332" s="1">
        <v>44750</v>
      </c>
      <c r="E332" s="1" t="str">
        <f t="shared" si="15"/>
        <v>Jul</v>
      </c>
      <c r="F332" s="1" t="str">
        <f t="shared" si="16"/>
        <v>2022</v>
      </c>
      <c r="G332" s="1">
        <v>45103</v>
      </c>
      <c r="H332" t="s">
        <v>61</v>
      </c>
      <c r="I332">
        <v>29</v>
      </c>
      <c r="J332" t="str">
        <f t="shared" si="17"/>
        <v>Youth</v>
      </c>
      <c r="K332" t="s">
        <v>16</v>
      </c>
      <c r="L332" t="s">
        <v>17</v>
      </c>
      <c r="M332" t="s">
        <v>13</v>
      </c>
    </row>
    <row r="333" spans="1:13" x14ac:dyDescent="0.3">
      <c r="A333">
        <v>332</v>
      </c>
      <c r="B333" t="s">
        <v>10</v>
      </c>
      <c r="C333" s="2">
        <v>14</v>
      </c>
      <c r="D333" s="1">
        <v>44764</v>
      </c>
      <c r="E333" s="1" t="str">
        <f t="shared" si="15"/>
        <v>Jul</v>
      </c>
      <c r="F333" s="1" t="str">
        <f t="shared" si="16"/>
        <v>2022</v>
      </c>
      <c r="G333" s="1">
        <v>45103</v>
      </c>
      <c r="H333" t="s">
        <v>15</v>
      </c>
      <c r="I333">
        <v>31</v>
      </c>
      <c r="J333" t="str">
        <f t="shared" si="17"/>
        <v>Adult</v>
      </c>
      <c r="K333" t="s">
        <v>11</v>
      </c>
      <c r="L333" t="s">
        <v>17</v>
      </c>
      <c r="M333" t="s">
        <v>13</v>
      </c>
    </row>
    <row r="334" spans="1:13" x14ac:dyDescent="0.3">
      <c r="A334">
        <v>333</v>
      </c>
      <c r="B334" t="s">
        <v>18</v>
      </c>
      <c r="C334" s="2">
        <v>15</v>
      </c>
      <c r="D334" s="1">
        <v>44766</v>
      </c>
      <c r="E334" s="1" t="str">
        <f t="shared" si="15"/>
        <v>Jul</v>
      </c>
      <c r="F334" s="1" t="str">
        <f t="shared" si="16"/>
        <v>2022</v>
      </c>
      <c r="G334" s="1">
        <v>45104</v>
      </c>
      <c r="H334" t="s">
        <v>60</v>
      </c>
      <c r="I334">
        <v>43</v>
      </c>
      <c r="J334" t="str">
        <f t="shared" si="17"/>
        <v>Adult</v>
      </c>
      <c r="K334" t="s">
        <v>16</v>
      </c>
      <c r="L334" t="s">
        <v>19</v>
      </c>
      <c r="M334" t="s">
        <v>13</v>
      </c>
    </row>
    <row r="335" spans="1:13" x14ac:dyDescent="0.3">
      <c r="A335">
        <v>334</v>
      </c>
      <c r="B335" t="s">
        <v>18</v>
      </c>
      <c r="C335" s="2">
        <v>11</v>
      </c>
      <c r="D335" s="1">
        <v>44770</v>
      </c>
      <c r="E335" s="1" t="str">
        <f t="shared" si="15"/>
        <v>Jul</v>
      </c>
      <c r="F335" s="1" t="str">
        <f t="shared" si="16"/>
        <v>2022</v>
      </c>
      <c r="G335" s="1">
        <v>45105</v>
      </c>
      <c r="H335" t="s">
        <v>20</v>
      </c>
      <c r="I335">
        <v>34</v>
      </c>
      <c r="J335" t="str">
        <f t="shared" si="17"/>
        <v>Adult</v>
      </c>
      <c r="K335" t="s">
        <v>11</v>
      </c>
      <c r="L335" t="s">
        <v>19</v>
      </c>
      <c r="M335" t="s">
        <v>13</v>
      </c>
    </row>
    <row r="336" spans="1:13" x14ac:dyDescent="0.3">
      <c r="A336">
        <v>335</v>
      </c>
      <c r="B336" t="s">
        <v>10</v>
      </c>
      <c r="C336" s="2">
        <v>10</v>
      </c>
      <c r="D336" s="1">
        <v>44784</v>
      </c>
      <c r="E336" s="1" t="str">
        <f t="shared" si="15"/>
        <v>Aug</v>
      </c>
      <c r="F336" s="1" t="str">
        <f t="shared" si="16"/>
        <v>2022</v>
      </c>
      <c r="G336" s="1">
        <v>45102</v>
      </c>
      <c r="H336" t="s">
        <v>22</v>
      </c>
      <c r="I336">
        <v>47</v>
      </c>
      <c r="J336" t="str">
        <f t="shared" si="17"/>
        <v>Adult</v>
      </c>
      <c r="K336" t="s">
        <v>16</v>
      </c>
      <c r="L336" t="s">
        <v>17</v>
      </c>
      <c r="M336" t="s">
        <v>13</v>
      </c>
    </row>
    <row r="337" spans="1:13" x14ac:dyDescent="0.3">
      <c r="A337">
        <v>336</v>
      </c>
      <c r="B337" t="s">
        <v>14</v>
      </c>
      <c r="C337" s="2">
        <v>12</v>
      </c>
      <c r="D337" s="1">
        <v>44806</v>
      </c>
      <c r="E337" s="1" t="str">
        <f t="shared" si="15"/>
        <v>Sep</v>
      </c>
      <c r="F337" s="1" t="str">
        <f t="shared" si="16"/>
        <v>2022</v>
      </c>
      <c r="G337" s="1">
        <v>45103</v>
      </c>
      <c r="H337" t="s">
        <v>23</v>
      </c>
      <c r="I337">
        <v>35</v>
      </c>
      <c r="J337" t="str">
        <f t="shared" si="17"/>
        <v>Adult</v>
      </c>
      <c r="K337" t="s">
        <v>11</v>
      </c>
      <c r="L337" t="s">
        <v>21</v>
      </c>
      <c r="M337" t="s">
        <v>13</v>
      </c>
    </row>
    <row r="338" spans="1:13" x14ac:dyDescent="0.3">
      <c r="A338">
        <v>337</v>
      </c>
      <c r="B338" t="s">
        <v>10</v>
      </c>
      <c r="C338" s="2">
        <v>13</v>
      </c>
      <c r="D338" s="1">
        <v>44845</v>
      </c>
      <c r="E338" s="1" t="str">
        <f t="shared" si="15"/>
        <v>Oct</v>
      </c>
      <c r="F338" s="1" t="str">
        <f t="shared" si="16"/>
        <v>2022</v>
      </c>
      <c r="G338" s="1">
        <v>45104</v>
      </c>
      <c r="H338" t="s">
        <v>24</v>
      </c>
      <c r="I338">
        <v>36</v>
      </c>
      <c r="J338" t="str">
        <f t="shared" si="17"/>
        <v>Adult</v>
      </c>
      <c r="K338" t="s">
        <v>11</v>
      </c>
      <c r="L338" t="s">
        <v>21</v>
      </c>
      <c r="M338" t="s">
        <v>13</v>
      </c>
    </row>
    <row r="339" spans="1:13" x14ac:dyDescent="0.3">
      <c r="A339">
        <v>338</v>
      </c>
      <c r="B339" t="s">
        <v>18</v>
      </c>
      <c r="C339" s="2">
        <v>12</v>
      </c>
      <c r="D339" s="1">
        <v>44849</v>
      </c>
      <c r="E339" s="1" t="str">
        <f t="shared" si="15"/>
        <v>Oct</v>
      </c>
      <c r="F339" s="1" t="str">
        <f t="shared" si="16"/>
        <v>2022</v>
      </c>
      <c r="G339" s="1">
        <v>45104</v>
      </c>
      <c r="H339" t="s">
        <v>25</v>
      </c>
      <c r="I339">
        <v>33</v>
      </c>
      <c r="J339" t="str">
        <f t="shared" si="17"/>
        <v>Adult</v>
      </c>
      <c r="K339" t="s">
        <v>11</v>
      </c>
      <c r="L339" t="s">
        <v>17</v>
      </c>
      <c r="M339" t="s">
        <v>13</v>
      </c>
    </row>
    <row r="340" spans="1:13" x14ac:dyDescent="0.3">
      <c r="A340">
        <v>339</v>
      </c>
      <c r="B340" t="s">
        <v>14</v>
      </c>
      <c r="C340" s="2">
        <v>13</v>
      </c>
      <c r="D340" s="1">
        <v>44839</v>
      </c>
      <c r="E340" s="1" t="str">
        <f t="shared" si="15"/>
        <v>Oct</v>
      </c>
      <c r="F340" s="1" t="str">
        <f t="shared" si="16"/>
        <v>2022</v>
      </c>
      <c r="G340" s="1">
        <v>45102</v>
      </c>
      <c r="H340" t="s">
        <v>26</v>
      </c>
      <c r="I340">
        <v>30</v>
      </c>
      <c r="J340" t="str">
        <f t="shared" si="17"/>
        <v>Adult</v>
      </c>
      <c r="K340" t="s">
        <v>16</v>
      </c>
      <c r="L340" t="s">
        <v>21</v>
      </c>
      <c r="M340" t="s">
        <v>13</v>
      </c>
    </row>
    <row r="341" spans="1:13" x14ac:dyDescent="0.3">
      <c r="A341">
        <v>340</v>
      </c>
      <c r="B341" t="s">
        <v>10</v>
      </c>
      <c r="C341" s="2">
        <v>14</v>
      </c>
      <c r="D341" s="1">
        <v>44817</v>
      </c>
      <c r="E341" s="1" t="str">
        <f t="shared" si="15"/>
        <v>Sep</v>
      </c>
      <c r="F341" s="1" t="str">
        <f t="shared" si="16"/>
        <v>2022</v>
      </c>
      <c r="G341" s="1">
        <v>45102</v>
      </c>
      <c r="H341" t="s">
        <v>27</v>
      </c>
      <c r="I341">
        <v>44</v>
      </c>
      <c r="J341" t="str">
        <f t="shared" si="17"/>
        <v>Adult</v>
      </c>
      <c r="K341" t="s">
        <v>16</v>
      </c>
      <c r="L341" t="s">
        <v>12</v>
      </c>
      <c r="M341" t="s">
        <v>13</v>
      </c>
    </row>
    <row r="342" spans="1:13" x14ac:dyDescent="0.3">
      <c r="A342">
        <v>341</v>
      </c>
      <c r="B342" t="s">
        <v>14</v>
      </c>
      <c r="C342" s="2">
        <v>13</v>
      </c>
      <c r="D342" s="1">
        <v>44797</v>
      </c>
      <c r="E342" s="1" t="str">
        <f t="shared" si="15"/>
        <v>Aug</v>
      </c>
      <c r="F342" s="1" t="str">
        <f t="shared" si="16"/>
        <v>2022</v>
      </c>
      <c r="G342" s="1">
        <v>45103</v>
      </c>
      <c r="H342" t="s">
        <v>61</v>
      </c>
      <c r="I342">
        <v>44</v>
      </c>
      <c r="J342" t="str">
        <f t="shared" si="17"/>
        <v>Adult</v>
      </c>
      <c r="K342" t="s">
        <v>16</v>
      </c>
      <c r="L342" t="s">
        <v>21</v>
      </c>
      <c r="M342" t="s">
        <v>13</v>
      </c>
    </row>
    <row r="343" spans="1:13" x14ac:dyDescent="0.3">
      <c r="A343">
        <v>342</v>
      </c>
      <c r="B343" t="s">
        <v>10</v>
      </c>
      <c r="C343" s="2">
        <v>11</v>
      </c>
      <c r="D343" s="1">
        <v>44782</v>
      </c>
      <c r="E343" s="1" t="str">
        <f t="shared" si="15"/>
        <v>Aug</v>
      </c>
      <c r="F343" s="1" t="str">
        <f t="shared" si="16"/>
        <v>2022</v>
      </c>
      <c r="G343" s="1">
        <v>45103</v>
      </c>
      <c r="H343" t="s">
        <v>15</v>
      </c>
      <c r="I343">
        <v>41</v>
      </c>
      <c r="J343" t="str">
        <f t="shared" si="17"/>
        <v>Adult</v>
      </c>
      <c r="K343" t="s">
        <v>16</v>
      </c>
      <c r="L343" t="s">
        <v>21</v>
      </c>
      <c r="M343" t="s">
        <v>13</v>
      </c>
    </row>
    <row r="344" spans="1:13" x14ac:dyDescent="0.3">
      <c r="A344">
        <v>343</v>
      </c>
      <c r="B344" t="s">
        <v>18</v>
      </c>
      <c r="C344" s="2">
        <v>13</v>
      </c>
      <c r="D344" s="1">
        <v>44779</v>
      </c>
      <c r="E344" s="1" t="str">
        <f t="shared" si="15"/>
        <v>Aug</v>
      </c>
      <c r="F344" s="1" t="str">
        <f t="shared" si="16"/>
        <v>2022</v>
      </c>
      <c r="G344" s="1">
        <v>45102</v>
      </c>
      <c r="H344" t="s">
        <v>60</v>
      </c>
      <c r="I344">
        <v>46</v>
      </c>
      <c r="J344" t="str">
        <f t="shared" si="17"/>
        <v>Adult</v>
      </c>
      <c r="K344" t="s">
        <v>11</v>
      </c>
      <c r="L344" t="s">
        <v>19</v>
      </c>
      <c r="M344" t="s">
        <v>13</v>
      </c>
    </row>
    <row r="345" spans="1:13" x14ac:dyDescent="0.3">
      <c r="A345">
        <v>344</v>
      </c>
      <c r="B345" t="s">
        <v>18</v>
      </c>
      <c r="C345" s="2">
        <v>13</v>
      </c>
      <c r="D345" s="1">
        <v>44780</v>
      </c>
      <c r="E345" s="1" t="str">
        <f t="shared" si="15"/>
        <v>Aug</v>
      </c>
      <c r="F345" s="1" t="str">
        <f t="shared" si="16"/>
        <v>2022</v>
      </c>
      <c r="G345" s="1">
        <v>45103</v>
      </c>
      <c r="H345" t="s">
        <v>20</v>
      </c>
      <c r="I345">
        <v>42</v>
      </c>
      <c r="J345" t="str">
        <f t="shared" si="17"/>
        <v>Adult</v>
      </c>
      <c r="K345" t="s">
        <v>16</v>
      </c>
      <c r="L345" t="s">
        <v>12</v>
      </c>
      <c r="M345" t="s">
        <v>13</v>
      </c>
    </row>
    <row r="346" spans="1:13" x14ac:dyDescent="0.3">
      <c r="A346">
        <v>345</v>
      </c>
      <c r="B346" t="s">
        <v>10</v>
      </c>
      <c r="C346" s="2">
        <v>10</v>
      </c>
      <c r="D346" s="1">
        <v>44781</v>
      </c>
      <c r="E346" s="1" t="str">
        <f t="shared" si="15"/>
        <v>Aug</v>
      </c>
      <c r="F346" s="1" t="str">
        <f t="shared" si="16"/>
        <v>2022</v>
      </c>
      <c r="G346" s="1">
        <v>45102</v>
      </c>
      <c r="H346" t="s">
        <v>22</v>
      </c>
      <c r="I346">
        <v>48</v>
      </c>
      <c r="J346" t="str">
        <f t="shared" si="17"/>
        <v>Adult</v>
      </c>
      <c r="K346" t="s">
        <v>16</v>
      </c>
      <c r="L346" t="s">
        <v>19</v>
      </c>
      <c r="M346" t="s">
        <v>13</v>
      </c>
    </row>
    <row r="347" spans="1:13" x14ac:dyDescent="0.3">
      <c r="A347">
        <v>346</v>
      </c>
      <c r="B347" t="s">
        <v>14</v>
      </c>
      <c r="C347" s="2">
        <v>15</v>
      </c>
      <c r="D347" s="1">
        <v>44804</v>
      </c>
      <c r="E347" s="1" t="str">
        <f t="shared" si="15"/>
        <v>Aug</v>
      </c>
      <c r="F347" s="1" t="str">
        <f t="shared" si="16"/>
        <v>2022</v>
      </c>
      <c r="G347" s="1">
        <v>45103</v>
      </c>
      <c r="H347" t="s">
        <v>23</v>
      </c>
      <c r="I347">
        <v>37</v>
      </c>
      <c r="J347" t="str">
        <f t="shared" si="17"/>
        <v>Adult</v>
      </c>
      <c r="K347" t="s">
        <v>11</v>
      </c>
      <c r="L347" t="s">
        <v>17</v>
      </c>
      <c r="M347" t="s">
        <v>13</v>
      </c>
    </row>
    <row r="348" spans="1:13" x14ac:dyDescent="0.3">
      <c r="A348">
        <v>347</v>
      </c>
      <c r="B348" t="s">
        <v>10</v>
      </c>
      <c r="C348" s="2">
        <v>14</v>
      </c>
      <c r="D348" s="1">
        <v>44825</v>
      </c>
      <c r="E348" s="1" t="str">
        <f t="shared" si="15"/>
        <v>Sep</v>
      </c>
      <c r="F348" s="1" t="str">
        <f t="shared" si="16"/>
        <v>2022</v>
      </c>
      <c r="G348" s="1">
        <v>45105</v>
      </c>
      <c r="H348" t="s">
        <v>24</v>
      </c>
      <c r="I348">
        <v>29</v>
      </c>
      <c r="J348" t="str">
        <f t="shared" si="17"/>
        <v>Youth</v>
      </c>
      <c r="K348" t="s">
        <v>11</v>
      </c>
      <c r="L348" t="s">
        <v>12</v>
      </c>
      <c r="M348" t="s">
        <v>13</v>
      </c>
    </row>
    <row r="349" spans="1:13" x14ac:dyDescent="0.3">
      <c r="A349">
        <v>348</v>
      </c>
      <c r="B349" t="s">
        <v>18</v>
      </c>
      <c r="C349" s="2">
        <v>14</v>
      </c>
      <c r="D349" s="1">
        <v>44839</v>
      </c>
      <c r="E349" s="1" t="str">
        <f t="shared" si="15"/>
        <v>Oct</v>
      </c>
      <c r="F349" s="1" t="str">
        <f t="shared" si="16"/>
        <v>2022</v>
      </c>
      <c r="G349" s="1">
        <v>45103</v>
      </c>
      <c r="H349" t="s">
        <v>25</v>
      </c>
      <c r="I349">
        <v>30</v>
      </c>
      <c r="J349" t="str">
        <f t="shared" si="17"/>
        <v>Adult</v>
      </c>
      <c r="K349" t="s">
        <v>11</v>
      </c>
      <c r="L349" t="s">
        <v>19</v>
      </c>
      <c r="M349" t="s">
        <v>13</v>
      </c>
    </row>
    <row r="350" spans="1:13" x14ac:dyDescent="0.3">
      <c r="A350">
        <v>349</v>
      </c>
      <c r="B350" t="s">
        <v>14</v>
      </c>
      <c r="C350" s="2">
        <v>14</v>
      </c>
      <c r="D350" s="1">
        <v>44867</v>
      </c>
      <c r="E350" s="1" t="str">
        <f t="shared" si="15"/>
        <v>Nov</v>
      </c>
      <c r="F350" s="1" t="str">
        <f t="shared" si="16"/>
        <v>2022</v>
      </c>
      <c r="G350" s="1">
        <v>45103</v>
      </c>
      <c r="H350" t="s">
        <v>26</v>
      </c>
      <c r="I350">
        <v>28</v>
      </c>
      <c r="J350" t="str">
        <f t="shared" si="17"/>
        <v>Youth</v>
      </c>
      <c r="K350" t="s">
        <v>11</v>
      </c>
      <c r="L350" t="s">
        <v>12</v>
      </c>
      <c r="M350" t="s">
        <v>13</v>
      </c>
    </row>
    <row r="351" spans="1:13" x14ac:dyDescent="0.3">
      <c r="A351">
        <v>350</v>
      </c>
      <c r="B351" t="s">
        <v>10</v>
      </c>
      <c r="C351" s="2">
        <v>10</v>
      </c>
      <c r="D351" s="1">
        <v>44867</v>
      </c>
      <c r="E351" s="1" t="str">
        <f t="shared" si="15"/>
        <v>Nov</v>
      </c>
      <c r="F351" s="1" t="str">
        <f t="shared" si="16"/>
        <v>2022</v>
      </c>
      <c r="G351" s="1">
        <v>45105</v>
      </c>
      <c r="H351" t="s">
        <v>27</v>
      </c>
      <c r="I351">
        <v>44</v>
      </c>
      <c r="J351" t="str">
        <f t="shared" si="17"/>
        <v>Adult</v>
      </c>
      <c r="K351" t="s">
        <v>16</v>
      </c>
      <c r="L351" t="s">
        <v>12</v>
      </c>
      <c r="M351" t="s">
        <v>13</v>
      </c>
    </row>
    <row r="352" spans="1:13" x14ac:dyDescent="0.3">
      <c r="A352">
        <v>351</v>
      </c>
      <c r="B352" t="s">
        <v>14</v>
      </c>
      <c r="C352" s="2">
        <v>11</v>
      </c>
      <c r="D352" s="1">
        <v>44867</v>
      </c>
      <c r="E352" s="1" t="str">
        <f t="shared" si="15"/>
        <v>Nov</v>
      </c>
      <c r="F352" s="1" t="str">
        <f t="shared" si="16"/>
        <v>2022</v>
      </c>
      <c r="G352" s="1">
        <v>45105</v>
      </c>
      <c r="H352" t="s">
        <v>61</v>
      </c>
      <c r="I352">
        <v>34</v>
      </c>
      <c r="J352" t="str">
        <f t="shared" si="17"/>
        <v>Adult</v>
      </c>
      <c r="K352" t="s">
        <v>16</v>
      </c>
      <c r="L352" t="s">
        <v>19</v>
      </c>
      <c r="M352" t="s">
        <v>13</v>
      </c>
    </row>
    <row r="353" spans="1:13" x14ac:dyDescent="0.3">
      <c r="A353">
        <v>352</v>
      </c>
      <c r="B353" t="s">
        <v>10</v>
      </c>
      <c r="C353" s="2">
        <v>10</v>
      </c>
      <c r="D353" s="1">
        <v>44824</v>
      </c>
      <c r="E353" s="1" t="str">
        <f t="shared" si="15"/>
        <v>Sep</v>
      </c>
      <c r="F353" s="1" t="str">
        <f t="shared" si="16"/>
        <v>2022</v>
      </c>
      <c r="G353" s="1">
        <v>45103</v>
      </c>
      <c r="H353" t="s">
        <v>15</v>
      </c>
      <c r="I353">
        <v>38</v>
      </c>
      <c r="J353" t="str">
        <f t="shared" si="17"/>
        <v>Adult</v>
      </c>
      <c r="K353" t="s">
        <v>11</v>
      </c>
      <c r="L353" t="s">
        <v>21</v>
      </c>
      <c r="M353" t="s">
        <v>13</v>
      </c>
    </row>
    <row r="354" spans="1:13" x14ac:dyDescent="0.3">
      <c r="A354">
        <v>353</v>
      </c>
      <c r="B354" t="s">
        <v>18</v>
      </c>
      <c r="C354" s="2">
        <v>14</v>
      </c>
      <c r="D354" s="1">
        <v>44783</v>
      </c>
      <c r="E354" s="1" t="str">
        <f t="shared" si="15"/>
        <v>Aug</v>
      </c>
      <c r="F354" s="1" t="str">
        <f t="shared" si="16"/>
        <v>2022</v>
      </c>
      <c r="G354" s="1">
        <v>45103</v>
      </c>
      <c r="H354" t="s">
        <v>60</v>
      </c>
      <c r="I354">
        <v>34</v>
      </c>
      <c r="J354" t="str">
        <f t="shared" si="17"/>
        <v>Adult</v>
      </c>
      <c r="K354" t="s">
        <v>16</v>
      </c>
      <c r="L354" t="s">
        <v>12</v>
      </c>
      <c r="M354" t="s">
        <v>13</v>
      </c>
    </row>
    <row r="355" spans="1:13" x14ac:dyDescent="0.3">
      <c r="A355">
        <v>354</v>
      </c>
      <c r="B355" t="s">
        <v>18</v>
      </c>
      <c r="C355" s="2">
        <v>10</v>
      </c>
      <c r="D355" s="1">
        <v>44789</v>
      </c>
      <c r="E355" s="1" t="str">
        <f t="shared" si="15"/>
        <v>Aug</v>
      </c>
      <c r="F355" s="1" t="str">
        <f t="shared" si="16"/>
        <v>2022</v>
      </c>
      <c r="G355" s="1">
        <v>45105</v>
      </c>
      <c r="H355" t="s">
        <v>20</v>
      </c>
      <c r="I355">
        <v>40</v>
      </c>
      <c r="J355" t="str">
        <f t="shared" si="17"/>
        <v>Adult</v>
      </c>
      <c r="K355" t="s">
        <v>16</v>
      </c>
      <c r="L355" t="s">
        <v>21</v>
      </c>
      <c r="M355" t="s">
        <v>13</v>
      </c>
    </row>
    <row r="356" spans="1:13" x14ac:dyDescent="0.3">
      <c r="A356">
        <v>355</v>
      </c>
      <c r="B356" t="s">
        <v>10</v>
      </c>
      <c r="C356" s="2">
        <v>15</v>
      </c>
      <c r="D356" s="1">
        <v>44846</v>
      </c>
      <c r="E356" s="1" t="str">
        <f t="shared" si="15"/>
        <v>Oct</v>
      </c>
      <c r="F356" s="1" t="str">
        <f t="shared" si="16"/>
        <v>2022</v>
      </c>
      <c r="G356" s="1">
        <v>45104</v>
      </c>
      <c r="H356" t="s">
        <v>22</v>
      </c>
      <c r="I356">
        <v>32</v>
      </c>
      <c r="J356" t="str">
        <f t="shared" si="17"/>
        <v>Adult</v>
      </c>
      <c r="K356" t="s">
        <v>16</v>
      </c>
      <c r="L356" t="s">
        <v>17</v>
      </c>
      <c r="M356" t="s">
        <v>13</v>
      </c>
    </row>
    <row r="357" spans="1:13" x14ac:dyDescent="0.3">
      <c r="A357">
        <v>356</v>
      </c>
      <c r="B357" t="s">
        <v>14</v>
      </c>
      <c r="C357" s="2">
        <v>11</v>
      </c>
      <c r="D357" s="1">
        <v>44848</v>
      </c>
      <c r="E357" s="1" t="str">
        <f t="shared" si="15"/>
        <v>Oct</v>
      </c>
      <c r="F357" s="1" t="str">
        <f t="shared" si="16"/>
        <v>2022</v>
      </c>
      <c r="G357" s="1">
        <v>45107</v>
      </c>
      <c r="H357" t="s">
        <v>23</v>
      </c>
      <c r="I357">
        <v>38</v>
      </c>
      <c r="J357" t="str">
        <f t="shared" si="17"/>
        <v>Adult</v>
      </c>
      <c r="K357" t="s">
        <v>11</v>
      </c>
      <c r="L357" t="s">
        <v>19</v>
      </c>
      <c r="M357" t="s">
        <v>13</v>
      </c>
    </row>
    <row r="358" spans="1:13" x14ac:dyDescent="0.3">
      <c r="A358">
        <v>357</v>
      </c>
      <c r="B358" t="s">
        <v>10</v>
      </c>
      <c r="C358" s="2">
        <v>15</v>
      </c>
      <c r="D358" s="1">
        <v>44852</v>
      </c>
      <c r="E358" s="1" t="str">
        <f t="shared" si="15"/>
        <v>Oct</v>
      </c>
      <c r="F358" s="1" t="str">
        <f t="shared" si="16"/>
        <v>2022</v>
      </c>
      <c r="G358" s="1">
        <v>45103</v>
      </c>
      <c r="H358" t="s">
        <v>24</v>
      </c>
      <c r="I358">
        <v>39</v>
      </c>
      <c r="J358" t="str">
        <f t="shared" si="17"/>
        <v>Adult</v>
      </c>
      <c r="K358" t="s">
        <v>11</v>
      </c>
      <c r="L358" t="s">
        <v>12</v>
      </c>
      <c r="M358" t="s">
        <v>13</v>
      </c>
    </row>
    <row r="359" spans="1:13" x14ac:dyDescent="0.3">
      <c r="A359">
        <v>358</v>
      </c>
      <c r="B359" t="s">
        <v>18</v>
      </c>
      <c r="C359" s="2">
        <v>12</v>
      </c>
      <c r="D359" s="1">
        <v>44876</v>
      </c>
      <c r="E359" s="1" t="str">
        <f t="shared" si="15"/>
        <v>Nov</v>
      </c>
      <c r="F359" s="1" t="str">
        <f t="shared" si="16"/>
        <v>2022</v>
      </c>
      <c r="G359" s="1">
        <v>45105</v>
      </c>
      <c r="H359" t="s">
        <v>25</v>
      </c>
      <c r="I359">
        <v>34</v>
      </c>
      <c r="J359" t="str">
        <f t="shared" si="17"/>
        <v>Adult</v>
      </c>
      <c r="K359" t="s">
        <v>16</v>
      </c>
      <c r="L359" t="s">
        <v>19</v>
      </c>
      <c r="M359" t="s">
        <v>13</v>
      </c>
    </row>
    <row r="360" spans="1:13" x14ac:dyDescent="0.3">
      <c r="A360">
        <v>359</v>
      </c>
      <c r="B360" t="s">
        <v>14</v>
      </c>
      <c r="C360" s="2">
        <v>11</v>
      </c>
      <c r="D360" s="1">
        <v>44885</v>
      </c>
      <c r="E360" s="1" t="str">
        <f t="shared" si="15"/>
        <v>Nov</v>
      </c>
      <c r="F360" s="1" t="str">
        <f t="shared" si="16"/>
        <v>2022</v>
      </c>
      <c r="G360" s="1">
        <v>45103</v>
      </c>
      <c r="H360" t="s">
        <v>26</v>
      </c>
      <c r="I360">
        <v>41</v>
      </c>
      <c r="J360" t="str">
        <f t="shared" si="17"/>
        <v>Adult</v>
      </c>
      <c r="K360" t="s">
        <v>11</v>
      </c>
      <c r="L360" t="s">
        <v>12</v>
      </c>
      <c r="M360" t="s">
        <v>13</v>
      </c>
    </row>
    <row r="361" spans="1:13" x14ac:dyDescent="0.3">
      <c r="A361">
        <v>360</v>
      </c>
      <c r="B361" t="s">
        <v>10</v>
      </c>
      <c r="C361" s="2">
        <v>15</v>
      </c>
      <c r="D361" s="1">
        <v>44886</v>
      </c>
      <c r="E361" s="1" t="str">
        <f t="shared" si="15"/>
        <v>Nov</v>
      </c>
      <c r="F361" s="1" t="str">
        <f t="shared" si="16"/>
        <v>2022</v>
      </c>
      <c r="G361" s="1">
        <v>45107</v>
      </c>
      <c r="H361" t="s">
        <v>27</v>
      </c>
      <c r="I361">
        <v>43</v>
      </c>
      <c r="J361" t="str">
        <f t="shared" si="17"/>
        <v>Adult</v>
      </c>
      <c r="K361" t="s">
        <v>16</v>
      </c>
      <c r="L361" t="s">
        <v>17</v>
      </c>
      <c r="M361" t="s">
        <v>13</v>
      </c>
    </row>
    <row r="362" spans="1:13" x14ac:dyDescent="0.3">
      <c r="A362">
        <v>361</v>
      </c>
      <c r="B362" t="s">
        <v>14</v>
      </c>
      <c r="C362" s="2">
        <v>12</v>
      </c>
      <c r="D362" s="1">
        <v>44890</v>
      </c>
      <c r="E362" s="1" t="str">
        <f t="shared" si="15"/>
        <v>Nov</v>
      </c>
      <c r="F362" s="1" t="str">
        <f t="shared" si="16"/>
        <v>2022</v>
      </c>
      <c r="G362" s="1">
        <v>45105</v>
      </c>
      <c r="H362" t="s">
        <v>61</v>
      </c>
      <c r="I362">
        <v>36</v>
      </c>
      <c r="J362" t="str">
        <f t="shared" si="17"/>
        <v>Adult</v>
      </c>
      <c r="K362" t="s">
        <v>16</v>
      </c>
      <c r="L362" t="s">
        <v>21</v>
      </c>
      <c r="M362" t="s">
        <v>13</v>
      </c>
    </row>
    <row r="363" spans="1:13" x14ac:dyDescent="0.3">
      <c r="A363">
        <v>362</v>
      </c>
      <c r="B363" t="s">
        <v>10</v>
      </c>
      <c r="C363" s="2">
        <v>11</v>
      </c>
      <c r="D363" s="1">
        <v>44903</v>
      </c>
      <c r="E363" s="1" t="str">
        <f t="shared" si="15"/>
        <v>Dec</v>
      </c>
      <c r="F363" s="1" t="str">
        <f t="shared" si="16"/>
        <v>2022</v>
      </c>
      <c r="G363" s="1">
        <v>45104</v>
      </c>
      <c r="H363" t="s">
        <v>15</v>
      </c>
      <c r="I363">
        <v>31</v>
      </c>
      <c r="J363" t="str">
        <f t="shared" si="17"/>
        <v>Adult</v>
      </c>
      <c r="K363" t="s">
        <v>11</v>
      </c>
      <c r="L363" t="s">
        <v>21</v>
      </c>
      <c r="M363" t="s">
        <v>13</v>
      </c>
    </row>
    <row r="364" spans="1:13" x14ac:dyDescent="0.3">
      <c r="A364">
        <v>363</v>
      </c>
      <c r="B364" t="s">
        <v>18</v>
      </c>
      <c r="C364" s="2">
        <v>12</v>
      </c>
      <c r="D364" s="1">
        <v>44866</v>
      </c>
      <c r="E364" s="1" t="str">
        <f t="shared" si="15"/>
        <v>Nov</v>
      </c>
      <c r="F364" s="1" t="str">
        <f t="shared" si="16"/>
        <v>2022</v>
      </c>
      <c r="G364" s="1">
        <v>45102</v>
      </c>
      <c r="H364" t="s">
        <v>60</v>
      </c>
      <c r="I364">
        <v>47</v>
      </c>
      <c r="J364" t="str">
        <f t="shared" si="17"/>
        <v>Adult</v>
      </c>
      <c r="K364" t="s">
        <v>16</v>
      </c>
      <c r="L364" t="s">
        <v>19</v>
      </c>
      <c r="M364" t="s">
        <v>13</v>
      </c>
    </row>
    <row r="365" spans="1:13" x14ac:dyDescent="0.3">
      <c r="A365">
        <v>364</v>
      </c>
      <c r="B365" t="s">
        <v>18</v>
      </c>
      <c r="C365" s="2">
        <v>14</v>
      </c>
      <c r="D365" s="1">
        <v>44846</v>
      </c>
      <c r="E365" s="1" t="str">
        <f t="shared" si="15"/>
        <v>Oct</v>
      </c>
      <c r="F365" s="1" t="str">
        <f t="shared" si="16"/>
        <v>2022</v>
      </c>
      <c r="G365" s="1">
        <v>45106</v>
      </c>
      <c r="H365" t="s">
        <v>20</v>
      </c>
      <c r="I365">
        <v>48</v>
      </c>
      <c r="J365" t="str">
        <f t="shared" si="17"/>
        <v>Adult</v>
      </c>
      <c r="K365" t="s">
        <v>11</v>
      </c>
      <c r="L365" t="s">
        <v>19</v>
      </c>
      <c r="M365" t="s">
        <v>13</v>
      </c>
    </row>
    <row r="366" spans="1:13" x14ac:dyDescent="0.3">
      <c r="A366">
        <v>365</v>
      </c>
      <c r="B366" t="s">
        <v>10</v>
      </c>
      <c r="C366" s="2">
        <v>11</v>
      </c>
      <c r="D366" s="1">
        <v>44847</v>
      </c>
      <c r="E366" s="1" t="str">
        <f t="shared" si="15"/>
        <v>Oct</v>
      </c>
      <c r="F366" s="1" t="str">
        <f t="shared" si="16"/>
        <v>2022</v>
      </c>
      <c r="G366" s="1">
        <v>45104</v>
      </c>
      <c r="H366" t="s">
        <v>22</v>
      </c>
      <c r="I366">
        <v>36</v>
      </c>
      <c r="J366" t="str">
        <f t="shared" si="17"/>
        <v>Adult</v>
      </c>
      <c r="K366" t="s">
        <v>11</v>
      </c>
      <c r="L366" t="s">
        <v>21</v>
      </c>
      <c r="M366" t="s">
        <v>13</v>
      </c>
    </row>
    <row r="367" spans="1:13" x14ac:dyDescent="0.3">
      <c r="A367">
        <v>366</v>
      </c>
      <c r="B367" t="s">
        <v>14</v>
      </c>
      <c r="C367" s="2">
        <v>12</v>
      </c>
      <c r="D367" s="1">
        <v>44851</v>
      </c>
      <c r="E367" s="1" t="str">
        <f t="shared" si="15"/>
        <v>Oct</v>
      </c>
      <c r="F367" s="1" t="str">
        <f t="shared" si="16"/>
        <v>2022</v>
      </c>
      <c r="G367" s="1">
        <v>45106</v>
      </c>
      <c r="H367" t="s">
        <v>23</v>
      </c>
      <c r="I367">
        <v>41</v>
      </c>
      <c r="J367" t="str">
        <f t="shared" si="17"/>
        <v>Adult</v>
      </c>
      <c r="K367" t="s">
        <v>11</v>
      </c>
      <c r="L367" t="s">
        <v>19</v>
      </c>
      <c r="M367" t="s">
        <v>13</v>
      </c>
    </row>
    <row r="368" spans="1:13" x14ac:dyDescent="0.3">
      <c r="A368">
        <v>367</v>
      </c>
      <c r="B368" t="s">
        <v>10</v>
      </c>
      <c r="C368" s="2">
        <v>13</v>
      </c>
      <c r="D368" s="1">
        <v>44857</v>
      </c>
      <c r="E368" s="1" t="str">
        <f t="shared" si="15"/>
        <v>Oct</v>
      </c>
      <c r="F368" s="1" t="str">
        <f t="shared" si="16"/>
        <v>2022</v>
      </c>
      <c r="G368" s="1">
        <v>45102</v>
      </c>
      <c r="H368" t="s">
        <v>24</v>
      </c>
      <c r="I368">
        <v>32</v>
      </c>
      <c r="J368" t="str">
        <f t="shared" si="17"/>
        <v>Adult</v>
      </c>
      <c r="K368" t="s">
        <v>11</v>
      </c>
      <c r="L368" t="s">
        <v>21</v>
      </c>
      <c r="M368" t="s">
        <v>13</v>
      </c>
    </row>
    <row r="369" spans="1:13" x14ac:dyDescent="0.3">
      <c r="A369">
        <v>368</v>
      </c>
      <c r="B369" t="s">
        <v>18</v>
      </c>
      <c r="C369" s="2">
        <v>13</v>
      </c>
      <c r="D369" s="1">
        <v>44858</v>
      </c>
      <c r="E369" s="1" t="str">
        <f t="shared" si="15"/>
        <v>Oct</v>
      </c>
      <c r="F369" s="1" t="str">
        <f t="shared" si="16"/>
        <v>2022</v>
      </c>
      <c r="G369" s="1">
        <v>45105</v>
      </c>
      <c r="H369" t="s">
        <v>25</v>
      </c>
      <c r="I369">
        <v>28</v>
      </c>
      <c r="J369" t="str">
        <f t="shared" si="17"/>
        <v>Youth</v>
      </c>
      <c r="K369" t="s">
        <v>11</v>
      </c>
      <c r="L369" t="s">
        <v>12</v>
      </c>
      <c r="M369" t="s">
        <v>13</v>
      </c>
    </row>
    <row r="370" spans="1:13" x14ac:dyDescent="0.3">
      <c r="A370">
        <v>369</v>
      </c>
      <c r="B370" t="s">
        <v>14</v>
      </c>
      <c r="C370" s="2">
        <v>12</v>
      </c>
      <c r="D370" s="1">
        <v>44859</v>
      </c>
      <c r="E370" s="1" t="str">
        <f t="shared" si="15"/>
        <v>Oct</v>
      </c>
      <c r="F370" s="1" t="str">
        <f t="shared" si="16"/>
        <v>2022</v>
      </c>
      <c r="G370" s="1">
        <v>45104</v>
      </c>
      <c r="H370" t="s">
        <v>26</v>
      </c>
      <c r="I370">
        <v>46</v>
      </c>
      <c r="J370" t="str">
        <f t="shared" si="17"/>
        <v>Adult</v>
      </c>
      <c r="K370" t="s">
        <v>16</v>
      </c>
      <c r="L370" t="s">
        <v>12</v>
      </c>
      <c r="M370" t="s">
        <v>13</v>
      </c>
    </row>
    <row r="371" spans="1:13" x14ac:dyDescent="0.3">
      <c r="A371">
        <v>370</v>
      </c>
      <c r="B371" t="s">
        <v>10</v>
      </c>
      <c r="C371" s="2">
        <v>11</v>
      </c>
      <c r="D371" s="1">
        <v>44856</v>
      </c>
      <c r="E371" s="1" t="str">
        <f t="shared" si="15"/>
        <v>Oct</v>
      </c>
      <c r="F371" s="1" t="str">
        <f t="shared" si="16"/>
        <v>2022</v>
      </c>
      <c r="G371" s="1">
        <v>45106</v>
      </c>
      <c r="H371" t="s">
        <v>27</v>
      </c>
      <c r="I371">
        <v>46</v>
      </c>
      <c r="J371" t="str">
        <f t="shared" si="17"/>
        <v>Adult</v>
      </c>
      <c r="K371" t="s">
        <v>16</v>
      </c>
      <c r="L371" t="s">
        <v>12</v>
      </c>
      <c r="M371" t="s">
        <v>13</v>
      </c>
    </row>
    <row r="372" spans="1:13" x14ac:dyDescent="0.3">
      <c r="A372">
        <v>371</v>
      </c>
      <c r="B372" t="s">
        <v>10</v>
      </c>
      <c r="C372" s="2">
        <v>11</v>
      </c>
      <c r="D372" s="1">
        <v>44834</v>
      </c>
      <c r="E372" s="1" t="str">
        <f t="shared" si="15"/>
        <v>Sep</v>
      </c>
      <c r="F372" s="1" t="str">
        <f t="shared" si="16"/>
        <v>2022</v>
      </c>
      <c r="G372" s="1">
        <v>45102</v>
      </c>
      <c r="H372" t="s">
        <v>61</v>
      </c>
      <c r="I372">
        <v>47</v>
      </c>
      <c r="J372" t="str">
        <f t="shared" si="17"/>
        <v>Adult</v>
      </c>
      <c r="K372" t="s">
        <v>11</v>
      </c>
      <c r="L372" t="s">
        <v>17</v>
      </c>
      <c r="M372" t="s">
        <v>13</v>
      </c>
    </row>
    <row r="373" spans="1:13" x14ac:dyDescent="0.3">
      <c r="A373">
        <v>372</v>
      </c>
      <c r="B373" t="s">
        <v>10</v>
      </c>
      <c r="C373" s="2">
        <v>11</v>
      </c>
      <c r="D373" s="1">
        <v>44810</v>
      </c>
      <c r="E373" s="1" t="str">
        <f t="shared" si="15"/>
        <v>Sep</v>
      </c>
      <c r="F373" s="1" t="str">
        <f t="shared" si="16"/>
        <v>2022</v>
      </c>
      <c r="G373" s="1">
        <v>45104</v>
      </c>
      <c r="H373" t="s">
        <v>15</v>
      </c>
      <c r="I373">
        <v>31</v>
      </c>
      <c r="J373" t="str">
        <f t="shared" si="17"/>
        <v>Adult</v>
      </c>
      <c r="K373" t="s">
        <v>16</v>
      </c>
      <c r="L373" t="s">
        <v>17</v>
      </c>
      <c r="M373" t="s">
        <v>13</v>
      </c>
    </row>
    <row r="374" spans="1:13" x14ac:dyDescent="0.3">
      <c r="A374">
        <v>373</v>
      </c>
      <c r="B374" t="s">
        <v>18</v>
      </c>
      <c r="C374" s="2">
        <v>10</v>
      </c>
      <c r="D374" s="1">
        <v>44730</v>
      </c>
      <c r="E374" s="1" t="str">
        <f t="shared" si="15"/>
        <v>Jun</v>
      </c>
      <c r="F374" s="1" t="str">
        <f t="shared" si="16"/>
        <v>2022</v>
      </c>
      <c r="G374" s="1">
        <v>45103</v>
      </c>
      <c r="H374" t="s">
        <v>60</v>
      </c>
      <c r="I374">
        <v>44</v>
      </c>
      <c r="J374" t="str">
        <f t="shared" si="17"/>
        <v>Adult</v>
      </c>
      <c r="K374" t="s">
        <v>16</v>
      </c>
      <c r="L374" t="s">
        <v>17</v>
      </c>
      <c r="M374" t="s">
        <v>13</v>
      </c>
    </row>
    <row r="375" spans="1:13" x14ac:dyDescent="0.3">
      <c r="A375">
        <v>374</v>
      </c>
      <c r="B375" t="s">
        <v>14</v>
      </c>
      <c r="C375" s="2">
        <v>10</v>
      </c>
      <c r="D375" s="1">
        <v>44724</v>
      </c>
      <c r="E375" s="1" t="str">
        <f t="shared" si="15"/>
        <v>Jun</v>
      </c>
      <c r="F375" s="1" t="str">
        <f t="shared" si="16"/>
        <v>2022</v>
      </c>
      <c r="G375" s="1">
        <v>45105</v>
      </c>
      <c r="H375" t="s">
        <v>20</v>
      </c>
      <c r="I375">
        <v>39</v>
      </c>
      <c r="J375" t="str">
        <f t="shared" si="17"/>
        <v>Adult</v>
      </c>
      <c r="K375" t="s">
        <v>16</v>
      </c>
      <c r="L375" t="s">
        <v>21</v>
      </c>
      <c r="M375" t="s">
        <v>13</v>
      </c>
    </row>
    <row r="376" spans="1:13" x14ac:dyDescent="0.3">
      <c r="A376">
        <v>375</v>
      </c>
      <c r="B376" t="s">
        <v>10</v>
      </c>
      <c r="C376" s="2">
        <v>14</v>
      </c>
      <c r="D376" s="1">
        <v>44729</v>
      </c>
      <c r="E376" s="1" t="str">
        <f t="shared" si="15"/>
        <v>Jun</v>
      </c>
      <c r="F376" s="1" t="str">
        <f t="shared" si="16"/>
        <v>2022</v>
      </c>
      <c r="G376" s="1">
        <v>45105</v>
      </c>
      <c r="H376" t="s">
        <v>22</v>
      </c>
      <c r="I376">
        <v>44</v>
      </c>
      <c r="J376" t="str">
        <f t="shared" si="17"/>
        <v>Adult</v>
      </c>
      <c r="K376" t="s">
        <v>16</v>
      </c>
      <c r="L376" t="s">
        <v>21</v>
      </c>
      <c r="M376" t="s">
        <v>13</v>
      </c>
    </row>
    <row r="377" spans="1:13" x14ac:dyDescent="0.3">
      <c r="A377">
        <v>376</v>
      </c>
      <c r="B377" t="s">
        <v>10</v>
      </c>
      <c r="C377" s="2">
        <v>12</v>
      </c>
      <c r="D377" s="1">
        <v>44732</v>
      </c>
      <c r="E377" s="1" t="str">
        <f t="shared" si="15"/>
        <v>Jun</v>
      </c>
      <c r="F377" s="1" t="str">
        <f t="shared" si="16"/>
        <v>2022</v>
      </c>
      <c r="G377" s="1">
        <v>45104</v>
      </c>
      <c r="H377" t="s">
        <v>23</v>
      </c>
      <c r="I377">
        <v>39</v>
      </c>
      <c r="J377" t="str">
        <f t="shared" si="17"/>
        <v>Adult</v>
      </c>
      <c r="K377" t="s">
        <v>16</v>
      </c>
      <c r="L377" t="s">
        <v>12</v>
      </c>
      <c r="M377" t="s">
        <v>13</v>
      </c>
    </row>
    <row r="378" spans="1:13" x14ac:dyDescent="0.3">
      <c r="A378">
        <v>377</v>
      </c>
      <c r="B378" t="s">
        <v>14</v>
      </c>
      <c r="C378" s="2">
        <v>12</v>
      </c>
      <c r="D378" s="1">
        <v>44800</v>
      </c>
      <c r="E378" s="1" t="str">
        <f t="shared" si="15"/>
        <v>Aug</v>
      </c>
      <c r="F378" s="1" t="str">
        <f t="shared" si="16"/>
        <v>2022</v>
      </c>
      <c r="G378" s="1">
        <v>45105</v>
      </c>
      <c r="H378" t="s">
        <v>24</v>
      </c>
      <c r="I378">
        <v>37</v>
      </c>
      <c r="J378" t="str">
        <f t="shared" si="17"/>
        <v>Adult</v>
      </c>
      <c r="K378" t="s">
        <v>11</v>
      </c>
      <c r="L378" t="s">
        <v>21</v>
      </c>
      <c r="M378" t="s">
        <v>13</v>
      </c>
    </row>
    <row r="379" spans="1:13" x14ac:dyDescent="0.3">
      <c r="A379">
        <v>378</v>
      </c>
      <c r="B379" t="s">
        <v>18</v>
      </c>
      <c r="C379" s="2">
        <v>14</v>
      </c>
      <c r="D379" s="1">
        <v>44786</v>
      </c>
      <c r="E379" s="1" t="str">
        <f t="shared" si="15"/>
        <v>Aug</v>
      </c>
      <c r="F379" s="1" t="str">
        <f t="shared" si="16"/>
        <v>2022</v>
      </c>
      <c r="G379" s="1">
        <v>45104</v>
      </c>
      <c r="H379" t="s">
        <v>25</v>
      </c>
      <c r="I379">
        <v>47</v>
      </c>
      <c r="J379" t="str">
        <f t="shared" si="17"/>
        <v>Adult</v>
      </c>
      <c r="K379" t="s">
        <v>16</v>
      </c>
      <c r="L379" t="s">
        <v>21</v>
      </c>
      <c r="M379" t="s">
        <v>13</v>
      </c>
    </row>
    <row r="380" spans="1:13" x14ac:dyDescent="0.3">
      <c r="A380">
        <v>379</v>
      </c>
      <c r="B380" t="s">
        <v>18</v>
      </c>
      <c r="C380" s="2">
        <v>10</v>
      </c>
      <c r="D380" s="1">
        <v>44785</v>
      </c>
      <c r="E380" s="1" t="str">
        <f t="shared" si="15"/>
        <v>Aug</v>
      </c>
      <c r="F380" s="1" t="str">
        <f t="shared" si="16"/>
        <v>2022</v>
      </c>
      <c r="G380" s="1">
        <v>45105</v>
      </c>
      <c r="H380" t="s">
        <v>26</v>
      </c>
      <c r="I380">
        <v>46</v>
      </c>
      <c r="J380" t="str">
        <f t="shared" si="17"/>
        <v>Adult</v>
      </c>
      <c r="K380" t="s">
        <v>16</v>
      </c>
      <c r="L380" t="s">
        <v>19</v>
      </c>
      <c r="M380" t="s">
        <v>13</v>
      </c>
    </row>
    <row r="381" spans="1:13" x14ac:dyDescent="0.3">
      <c r="A381">
        <v>380</v>
      </c>
      <c r="B381" t="s">
        <v>10</v>
      </c>
      <c r="C381" s="2">
        <v>15</v>
      </c>
      <c r="D381" s="1">
        <v>44778</v>
      </c>
      <c r="E381" s="1" t="str">
        <f t="shared" si="15"/>
        <v>Aug</v>
      </c>
      <c r="F381" s="1" t="str">
        <f t="shared" si="16"/>
        <v>2022</v>
      </c>
      <c r="G381" s="1">
        <v>45104</v>
      </c>
      <c r="H381" t="s">
        <v>27</v>
      </c>
      <c r="I381">
        <v>27</v>
      </c>
      <c r="J381" t="str">
        <f t="shared" si="17"/>
        <v>Youth</v>
      </c>
      <c r="K381" t="s">
        <v>16</v>
      </c>
      <c r="L381" t="s">
        <v>19</v>
      </c>
      <c r="M381" t="s">
        <v>13</v>
      </c>
    </row>
    <row r="382" spans="1:13" x14ac:dyDescent="0.3">
      <c r="A382">
        <v>381</v>
      </c>
      <c r="B382" t="s">
        <v>14</v>
      </c>
      <c r="C382" s="2">
        <v>10</v>
      </c>
      <c r="D382" s="1">
        <v>44756</v>
      </c>
      <c r="E382" s="1" t="str">
        <f t="shared" si="15"/>
        <v>Jul</v>
      </c>
      <c r="F382" s="1" t="str">
        <f t="shared" si="16"/>
        <v>2022</v>
      </c>
      <c r="G382" s="1">
        <v>45104</v>
      </c>
      <c r="H382" t="s">
        <v>61</v>
      </c>
      <c r="I382">
        <v>43</v>
      </c>
      <c r="J382" t="str">
        <f t="shared" si="17"/>
        <v>Adult</v>
      </c>
      <c r="K382" t="s">
        <v>16</v>
      </c>
      <c r="L382" t="s">
        <v>21</v>
      </c>
      <c r="M382" t="s">
        <v>13</v>
      </c>
    </row>
    <row r="383" spans="1:13" x14ac:dyDescent="0.3">
      <c r="A383">
        <v>382</v>
      </c>
      <c r="B383" t="s">
        <v>18</v>
      </c>
      <c r="C383" s="2">
        <v>10</v>
      </c>
      <c r="D383" s="1">
        <v>44719</v>
      </c>
      <c r="E383" s="1" t="str">
        <f t="shared" si="15"/>
        <v>Jun</v>
      </c>
      <c r="F383" s="1" t="str">
        <f t="shared" si="16"/>
        <v>2022</v>
      </c>
      <c r="G383" s="1">
        <v>45103</v>
      </c>
      <c r="H383" t="s">
        <v>15</v>
      </c>
      <c r="I383">
        <v>51</v>
      </c>
      <c r="J383" t="str">
        <f t="shared" si="17"/>
        <v>Old</v>
      </c>
      <c r="K383" t="s">
        <v>11</v>
      </c>
      <c r="L383" t="s">
        <v>19</v>
      </c>
      <c r="M383" t="s">
        <v>13</v>
      </c>
    </row>
    <row r="384" spans="1:13" x14ac:dyDescent="0.3">
      <c r="A384">
        <v>383</v>
      </c>
      <c r="B384" t="s">
        <v>10</v>
      </c>
      <c r="C384" s="2">
        <v>10</v>
      </c>
      <c r="D384" s="1">
        <v>44713</v>
      </c>
      <c r="E384" s="1" t="str">
        <f t="shared" si="15"/>
        <v>Jun</v>
      </c>
      <c r="F384" s="1" t="str">
        <f t="shared" si="16"/>
        <v>2022</v>
      </c>
      <c r="G384" s="1">
        <v>45104</v>
      </c>
      <c r="H384" t="s">
        <v>60</v>
      </c>
      <c r="I384">
        <v>49</v>
      </c>
      <c r="J384" t="str">
        <f t="shared" si="17"/>
        <v>Adult</v>
      </c>
      <c r="K384" t="s">
        <v>11</v>
      </c>
      <c r="L384" t="s">
        <v>19</v>
      </c>
      <c r="M384" t="s">
        <v>13</v>
      </c>
    </row>
    <row r="385" spans="1:13" x14ac:dyDescent="0.3">
      <c r="A385">
        <v>384</v>
      </c>
      <c r="B385" t="s">
        <v>18</v>
      </c>
      <c r="C385" s="2">
        <v>10</v>
      </c>
      <c r="D385" s="1">
        <v>44700</v>
      </c>
      <c r="E385" s="1" t="str">
        <f t="shared" si="15"/>
        <v>May</v>
      </c>
      <c r="F385" s="1" t="str">
        <f t="shared" si="16"/>
        <v>2022</v>
      </c>
      <c r="G385" s="1">
        <v>45105</v>
      </c>
      <c r="H385" t="s">
        <v>20</v>
      </c>
      <c r="I385">
        <v>35</v>
      </c>
      <c r="J385" t="str">
        <f t="shared" si="17"/>
        <v>Adult</v>
      </c>
      <c r="K385" t="s">
        <v>16</v>
      </c>
      <c r="L385" t="s">
        <v>12</v>
      </c>
      <c r="M385" t="s">
        <v>13</v>
      </c>
    </row>
    <row r="386" spans="1:13" x14ac:dyDescent="0.3">
      <c r="A386">
        <v>385</v>
      </c>
      <c r="B386" t="s">
        <v>14</v>
      </c>
      <c r="C386" s="2">
        <v>15</v>
      </c>
      <c r="D386" s="1">
        <v>44703</v>
      </c>
      <c r="E386" s="1" t="str">
        <f t="shared" si="15"/>
        <v>May</v>
      </c>
      <c r="F386" s="1" t="str">
        <f t="shared" si="16"/>
        <v>2022</v>
      </c>
      <c r="G386" s="1">
        <v>45104</v>
      </c>
      <c r="H386" t="s">
        <v>22</v>
      </c>
      <c r="I386">
        <v>44</v>
      </c>
      <c r="J386" t="str">
        <f t="shared" si="17"/>
        <v>Adult</v>
      </c>
      <c r="K386" t="s">
        <v>11</v>
      </c>
      <c r="L386" t="s">
        <v>12</v>
      </c>
      <c r="M386" t="s">
        <v>13</v>
      </c>
    </row>
    <row r="387" spans="1:13" x14ac:dyDescent="0.3">
      <c r="A387">
        <v>386</v>
      </c>
      <c r="B387" t="s">
        <v>10</v>
      </c>
      <c r="C387" s="2">
        <v>14</v>
      </c>
      <c r="D387" s="1">
        <v>44753</v>
      </c>
      <c r="E387" s="1" t="str">
        <f t="shared" ref="E387:E450" si="18">TEXT(D387,"mmm")</f>
        <v>Jul</v>
      </c>
      <c r="F387" s="1" t="str">
        <f t="shared" ref="F387:F450" si="19">TEXT(D387,"yyy")</f>
        <v>2022</v>
      </c>
      <c r="G387" s="1">
        <v>45103</v>
      </c>
      <c r="H387" t="s">
        <v>23</v>
      </c>
      <c r="I387">
        <v>48</v>
      </c>
      <c r="J387" t="str">
        <f t="shared" ref="J387:J450" si="20">IF(I387&gt;=50,"Old",IF(I387&gt;=30,"Adult",IF(I387&gt;=20,"Youth",(IF(I387&gt;=13,"Teen","Kid")))))</f>
        <v>Adult</v>
      </c>
      <c r="K387" t="s">
        <v>11</v>
      </c>
      <c r="L387" t="s">
        <v>17</v>
      </c>
      <c r="M387" t="s">
        <v>13</v>
      </c>
    </row>
    <row r="388" spans="1:13" x14ac:dyDescent="0.3">
      <c r="A388">
        <v>387</v>
      </c>
      <c r="B388" t="s">
        <v>14</v>
      </c>
      <c r="C388" s="2">
        <v>11</v>
      </c>
      <c r="D388" s="1">
        <v>44761</v>
      </c>
      <c r="E388" s="1" t="str">
        <f t="shared" si="18"/>
        <v>Jul</v>
      </c>
      <c r="F388" s="1" t="str">
        <f t="shared" si="19"/>
        <v>2022</v>
      </c>
      <c r="G388" s="1">
        <v>45105</v>
      </c>
      <c r="H388" t="s">
        <v>24</v>
      </c>
      <c r="I388">
        <v>39</v>
      </c>
      <c r="J388" t="str">
        <f t="shared" si="20"/>
        <v>Adult</v>
      </c>
      <c r="K388" t="s">
        <v>16</v>
      </c>
      <c r="L388" t="s">
        <v>17</v>
      </c>
      <c r="M388" t="s">
        <v>13</v>
      </c>
    </row>
    <row r="389" spans="1:13" x14ac:dyDescent="0.3">
      <c r="A389">
        <v>388</v>
      </c>
      <c r="B389" t="s">
        <v>18</v>
      </c>
      <c r="C389" s="2">
        <v>12</v>
      </c>
      <c r="D389" s="1">
        <v>44763</v>
      </c>
      <c r="E389" s="1" t="str">
        <f t="shared" si="18"/>
        <v>Jul</v>
      </c>
      <c r="F389" s="1" t="str">
        <f t="shared" si="19"/>
        <v>2022</v>
      </c>
      <c r="G389" s="1">
        <v>45105</v>
      </c>
      <c r="H389" t="s">
        <v>25</v>
      </c>
      <c r="I389">
        <v>38</v>
      </c>
      <c r="J389" t="str">
        <f t="shared" si="20"/>
        <v>Adult</v>
      </c>
      <c r="K389" t="s">
        <v>11</v>
      </c>
      <c r="L389" t="s">
        <v>21</v>
      </c>
      <c r="M389" t="s">
        <v>13</v>
      </c>
    </row>
    <row r="390" spans="1:13" x14ac:dyDescent="0.3">
      <c r="A390">
        <v>389</v>
      </c>
      <c r="B390" t="s">
        <v>10</v>
      </c>
      <c r="C390" s="2">
        <v>14</v>
      </c>
      <c r="D390" s="1">
        <v>44775</v>
      </c>
      <c r="E390" s="1" t="str">
        <f t="shared" si="18"/>
        <v>Aug</v>
      </c>
      <c r="F390" s="1" t="str">
        <f t="shared" si="19"/>
        <v>2022</v>
      </c>
      <c r="G390" s="1">
        <v>45103</v>
      </c>
      <c r="H390" t="s">
        <v>26</v>
      </c>
      <c r="I390">
        <v>45</v>
      </c>
      <c r="J390" t="str">
        <f t="shared" si="20"/>
        <v>Adult</v>
      </c>
      <c r="K390" t="s">
        <v>11</v>
      </c>
      <c r="L390" t="s">
        <v>19</v>
      </c>
      <c r="M390" t="s">
        <v>13</v>
      </c>
    </row>
    <row r="391" spans="1:13" x14ac:dyDescent="0.3">
      <c r="A391">
        <v>390</v>
      </c>
      <c r="B391" t="s">
        <v>18</v>
      </c>
      <c r="C391" s="2">
        <v>13</v>
      </c>
      <c r="D391" s="1">
        <v>44745</v>
      </c>
      <c r="E391" s="1" t="str">
        <f t="shared" si="18"/>
        <v>Jul</v>
      </c>
      <c r="F391" s="1" t="str">
        <f t="shared" si="19"/>
        <v>2022</v>
      </c>
      <c r="G391" s="1">
        <v>45105</v>
      </c>
      <c r="H391" t="s">
        <v>27</v>
      </c>
      <c r="I391">
        <v>43</v>
      </c>
      <c r="J391" t="str">
        <f t="shared" si="20"/>
        <v>Adult</v>
      </c>
      <c r="K391" t="s">
        <v>16</v>
      </c>
      <c r="L391" t="s">
        <v>21</v>
      </c>
      <c r="M391" t="s">
        <v>13</v>
      </c>
    </row>
    <row r="392" spans="1:13" x14ac:dyDescent="0.3">
      <c r="A392">
        <v>391</v>
      </c>
      <c r="B392" t="s">
        <v>14</v>
      </c>
      <c r="C392" s="2">
        <v>13</v>
      </c>
      <c r="D392" s="1">
        <v>44735</v>
      </c>
      <c r="E392" s="1" t="str">
        <f t="shared" si="18"/>
        <v>Jun</v>
      </c>
      <c r="F392" s="1" t="str">
        <f t="shared" si="19"/>
        <v>2022</v>
      </c>
      <c r="G392" s="1">
        <v>45104</v>
      </c>
      <c r="H392" t="s">
        <v>61</v>
      </c>
      <c r="I392">
        <v>42</v>
      </c>
      <c r="J392" t="str">
        <f t="shared" si="20"/>
        <v>Adult</v>
      </c>
      <c r="K392" t="s">
        <v>11</v>
      </c>
      <c r="L392" t="s">
        <v>21</v>
      </c>
      <c r="M392" t="s">
        <v>13</v>
      </c>
    </row>
    <row r="393" spans="1:13" x14ac:dyDescent="0.3">
      <c r="A393">
        <v>392</v>
      </c>
      <c r="B393" t="s">
        <v>10</v>
      </c>
      <c r="C393" s="2">
        <v>15</v>
      </c>
      <c r="D393" s="1">
        <v>44715</v>
      </c>
      <c r="E393" s="1" t="str">
        <f t="shared" si="18"/>
        <v>Jun</v>
      </c>
      <c r="F393" s="1" t="str">
        <f t="shared" si="19"/>
        <v>2022</v>
      </c>
      <c r="G393" s="1">
        <v>45105</v>
      </c>
      <c r="H393" t="s">
        <v>15</v>
      </c>
      <c r="I393">
        <v>28</v>
      </c>
      <c r="J393" t="str">
        <f t="shared" si="20"/>
        <v>Youth</v>
      </c>
      <c r="K393" t="s">
        <v>11</v>
      </c>
      <c r="L393" t="s">
        <v>19</v>
      </c>
      <c r="M393" t="s">
        <v>13</v>
      </c>
    </row>
    <row r="394" spans="1:13" x14ac:dyDescent="0.3">
      <c r="A394">
        <v>393</v>
      </c>
      <c r="B394" t="s">
        <v>18</v>
      </c>
      <c r="C394" s="2">
        <v>10</v>
      </c>
      <c r="D394" s="1">
        <v>44715</v>
      </c>
      <c r="E394" s="1" t="str">
        <f t="shared" si="18"/>
        <v>Jun</v>
      </c>
      <c r="F394" s="1" t="str">
        <f t="shared" si="19"/>
        <v>2022</v>
      </c>
      <c r="G394" s="1">
        <v>45103</v>
      </c>
      <c r="H394" t="s">
        <v>60</v>
      </c>
      <c r="I394">
        <v>40</v>
      </c>
      <c r="J394" t="str">
        <f t="shared" si="20"/>
        <v>Adult</v>
      </c>
      <c r="K394" t="s">
        <v>11</v>
      </c>
      <c r="L394" t="s">
        <v>17</v>
      </c>
      <c r="M394" t="s">
        <v>13</v>
      </c>
    </row>
    <row r="395" spans="1:13" x14ac:dyDescent="0.3">
      <c r="A395">
        <v>394</v>
      </c>
      <c r="B395" t="s">
        <v>14</v>
      </c>
      <c r="C395" s="2">
        <v>14</v>
      </c>
      <c r="D395" s="1">
        <v>44711</v>
      </c>
      <c r="E395" s="1" t="str">
        <f t="shared" si="18"/>
        <v>May</v>
      </c>
      <c r="F395" s="1" t="str">
        <f t="shared" si="19"/>
        <v>2022</v>
      </c>
      <c r="G395" s="1">
        <v>45104</v>
      </c>
      <c r="H395" t="s">
        <v>20</v>
      </c>
      <c r="I395">
        <v>41</v>
      </c>
      <c r="J395" t="str">
        <f t="shared" si="20"/>
        <v>Adult</v>
      </c>
      <c r="K395" t="s">
        <v>16</v>
      </c>
      <c r="L395" t="s">
        <v>17</v>
      </c>
      <c r="M395" t="s">
        <v>13</v>
      </c>
    </row>
    <row r="396" spans="1:13" x14ac:dyDescent="0.3">
      <c r="A396">
        <v>395</v>
      </c>
      <c r="B396" t="s">
        <v>10</v>
      </c>
      <c r="C396" s="2">
        <v>12</v>
      </c>
      <c r="D396" s="1">
        <v>44717</v>
      </c>
      <c r="E396" s="1" t="str">
        <f t="shared" si="18"/>
        <v>Jun</v>
      </c>
      <c r="F396" s="1" t="str">
        <f t="shared" si="19"/>
        <v>2022</v>
      </c>
      <c r="G396" s="1">
        <v>45103</v>
      </c>
      <c r="H396" t="s">
        <v>22</v>
      </c>
      <c r="I396">
        <v>45</v>
      </c>
      <c r="J396" t="str">
        <f t="shared" si="20"/>
        <v>Adult</v>
      </c>
      <c r="K396" t="s">
        <v>16</v>
      </c>
      <c r="L396" t="s">
        <v>21</v>
      </c>
      <c r="M396" t="s">
        <v>13</v>
      </c>
    </row>
    <row r="397" spans="1:13" x14ac:dyDescent="0.3">
      <c r="A397">
        <v>396</v>
      </c>
      <c r="B397" t="s">
        <v>14</v>
      </c>
      <c r="C397" s="2">
        <v>14</v>
      </c>
      <c r="D397" s="1">
        <v>44722</v>
      </c>
      <c r="E397" s="1" t="str">
        <f t="shared" si="18"/>
        <v>Jun</v>
      </c>
      <c r="F397" s="1" t="str">
        <f t="shared" si="19"/>
        <v>2022</v>
      </c>
      <c r="G397" s="1">
        <v>45104</v>
      </c>
      <c r="H397" t="s">
        <v>23</v>
      </c>
      <c r="I397">
        <v>30</v>
      </c>
      <c r="J397" t="str">
        <f t="shared" si="20"/>
        <v>Adult</v>
      </c>
      <c r="K397" t="s">
        <v>16</v>
      </c>
      <c r="L397" t="s">
        <v>12</v>
      </c>
      <c r="M397" t="s">
        <v>13</v>
      </c>
    </row>
    <row r="398" spans="1:13" x14ac:dyDescent="0.3">
      <c r="A398">
        <v>397</v>
      </c>
      <c r="B398" t="s">
        <v>10</v>
      </c>
      <c r="C398" s="2">
        <v>11</v>
      </c>
      <c r="D398" s="1">
        <v>44756</v>
      </c>
      <c r="E398" s="1" t="str">
        <f t="shared" si="18"/>
        <v>Jul</v>
      </c>
      <c r="F398" s="1" t="str">
        <f t="shared" si="19"/>
        <v>2022</v>
      </c>
      <c r="G398" s="1">
        <v>45103</v>
      </c>
      <c r="H398" t="s">
        <v>24</v>
      </c>
      <c r="I398">
        <v>31</v>
      </c>
      <c r="J398" t="str">
        <f t="shared" si="20"/>
        <v>Adult</v>
      </c>
      <c r="K398" t="s">
        <v>16</v>
      </c>
      <c r="L398" t="s">
        <v>12</v>
      </c>
      <c r="M398" t="s">
        <v>13</v>
      </c>
    </row>
    <row r="399" spans="1:13" x14ac:dyDescent="0.3">
      <c r="A399">
        <v>398</v>
      </c>
      <c r="B399" t="s">
        <v>18</v>
      </c>
      <c r="C399" s="2">
        <v>13</v>
      </c>
      <c r="D399" s="1">
        <v>44757</v>
      </c>
      <c r="E399" s="1" t="str">
        <f t="shared" si="18"/>
        <v>Jul</v>
      </c>
      <c r="F399" s="1" t="str">
        <f t="shared" si="19"/>
        <v>2022</v>
      </c>
      <c r="G399" s="1">
        <v>45104</v>
      </c>
      <c r="H399" t="s">
        <v>25</v>
      </c>
      <c r="I399">
        <v>51</v>
      </c>
      <c r="J399" t="str">
        <f t="shared" si="20"/>
        <v>Old</v>
      </c>
      <c r="K399" t="s">
        <v>16</v>
      </c>
      <c r="L399" t="s">
        <v>17</v>
      </c>
      <c r="M399" t="s">
        <v>13</v>
      </c>
    </row>
    <row r="400" spans="1:13" x14ac:dyDescent="0.3">
      <c r="A400">
        <v>399</v>
      </c>
      <c r="B400" t="s">
        <v>18</v>
      </c>
      <c r="C400" s="2">
        <v>12</v>
      </c>
      <c r="D400" s="1">
        <v>44756</v>
      </c>
      <c r="E400" s="1" t="str">
        <f t="shared" si="18"/>
        <v>Jul</v>
      </c>
      <c r="F400" s="1" t="str">
        <f t="shared" si="19"/>
        <v>2022</v>
      </c>
      <c r="G400" s="1">
        <v>45102</v>
      </c>
      <c r="H400" t="s">
        <v>26</v>
      </c>
      <c r="I400">
        <v>44</v>
      </c>
      <c r="J400" t="str">
        <f t="shared" si="20"/>
        <v>Adult</v>
      </c>
      <c r="K400" t="s">
        <v>16</v>
      </c>
      <c r="L400" t="s">
        <v>12</v>
      </c>
      <c r="M400" t="s">
        <v>13</v>
      </c>
    </row>
    <row r="401" spans="1:13" x14ac:dyDescent="0.3">
      <c r="A401">
        <v>400</v>
      </c>
      <c r="B401" t="s">
        <v>10</v>
      </c>
      <c r="C401" s="2">
        <v>14</v>
      </c>
      <c r="D401" s="1">
        <v>44755</v>
      </c>
      <c r="E401" s="1" t="str">
        <f t="shared" si="18"/>
        <v>Jul</v>
      </c>
      <c r="F401" s="1" t="str">
        <f t="shared" si="19"/>
        <v>2022</v>
      </c>
      <c r="G401" s="1">
        <v>45104</v>
      </c>
      <c r="H401" t="s">
        <v>27</v>
      </c>
      <c r="I401">
        <v>49</v>
      </c>
      <c r="J401" t="str">
        <f t="shared" si="20"/>
        <v>Adult</v>
      </c>
      <c r="K401" t="s">
        <v>11</v>
      </c>
      <c r="L401" t="s">
        <v>21</v>
      </c>
      <c r="M401" t="s">
        <v>13</v>
      </c>
    </row>
    <row r="402" spans="1:13" x14ac:dyDescent="0.3">
      <c r="A402">
        <v>401</v>
      </c>
      <c r="B402" t="s">
        <v>14</v>
      </c>
      <c r="C402" s="2">
        <v>12</v>
      </c>
      <c r="D402" s="1">
        <v>44759</v>
      </c>
      <c r="E402" s="1" t="str">
        <f t="shared" si="18"/>
        <v>Jul</v>
      </c>
      <c r="F402" s="1" t="str">
        <f t="shared" si="19"/>
        <v>2022</v>
      </c>
      <c r="G402" s="1">
        <v>45103</v>
      </c>
      <c r="H402" t="s">
        <v>61</v>
      </c>
      <c r="I402">
        <v>47</v>
      </c>
      <c r="J402" t="str">
        <f t="shared" si="20"/>
        <v>Adult</v>
      </c>
      <c r="K402" t="s">
        <v>16</v>
      </c>
      <c r="L402" t="s">
        <v>21</v>
      </c>
      <c r="M402" t="s">
        <v>13</v>
      </c>
    </row>
    <row r="403" spans="1:13" x14ac:dyDescent="0.3">
      <c r="A403">
        <v>402</v>
      </c>
      <c r="B403" t="s">
        <v>10</v>
      </c>
      <c r="C403" s="2">
        <v>14</v>
      </c>
      <c r="D403" s="1">
        <v>44763</v>
      </c>
      <c r="E403" s="1" t="str">
        <f t="shared" si="18"/>
        <v>Jul</v>
      </c>
      <c r="F403" s="1" t="str">
        <f t="shared" si="19"/>
        <v>2022</v>
      </c>
      <c r="G403" s="1">
        <v>45103</v>
      </c>
      <c r="H403" t="s">
        <v>15</v>
      </c>
      <c r="I403">
        <v>42</v>
      </c>
      <c r="J403" t="str">
        <f t="shared" si="20"/>
        <v>Adult</v>
      </c>
      <c r="K403" t="s">
        <v>11</v>
      </c>
      <c r="L403" t="s">
        <v>12</v>
      </c>
      <c r="M403" t="s">
        <v>13</v>
      </c>
    </row>
    <row r="404" spans="1:13" x14ac:dyDescent="0.3">
      <c r="A404">
        <v>403</v>
      </c>
      <c r="B404" t="s">
        <v>18</v>
      </c>
      <c r="C404" s="2">
        <v>13</v>
      </c>
      <c r="D404" s="1">
        <v>44765</v>
      </c>
      <c r="E404" s="1" t="str">
        <f t="shared" si="18"/>
        <v>Jul</v>
      </c>
      <c r="F404" s="1" t="str">
        <f t="shared" si="19"/>
        <v>2022</v>
      </c>
      <c r="G404" s="1">
        <v>45105</v>
      </c>
      <c r="H404" t="s">
        <v>60</v>
      </c>
      <c r="I404">
        <v>28</v>
      </c>
      <c r="J404" t="str">
        <f t="shared" si="20"/>
        <v>Youth</v>
      </c>
      <c r="K404" t="s">
        <v>11</v>
      </c>
      <c r="L404" t="s">
        <v>12</v>
      </c>
      <c r="M404" t="s">
        <v>13</v>
      </c>
    </row>
    <row r="405" spans="1:13" x14ac:dyDescent="0.3">
      <c r="A405">
        <v>404</v>
      </c>
      <c r="B405" t="s">
        <v>14</v>
      </c>
      <c r="C405" s="2">
        <v>13</v>
      </c>
      <c r="D405" s="1">
        <v>44774</v>
      </c>
      <c r="E405" s="1" t="str">
        <f t="shared" si="18"/>
        <v>Aug</v>
      </c>
      <c r="F405" s="1" t="str">
        <f t="shared" si="19"/>
        <v>2022</v>
      </c>
      <c r="G405" s="1">
        <v>45105</v>
      </c>
      <c r="H405" t="s">
        <v>20</v>
      </c>
      <c r="I405">
        <v>28</v>
      </c>
      <c r="J405" t="str">
        <f t="shared" si="20"/>
        <v>Youth</v>
      </c>
      <c r="K405" t="s">
        <v>11</v>
      </c>
      <c r="L405" t="s">
        <v>12</v>
      </c>
      <c r="M405" t="s">
        <v>13</v>
      </c>
    </row>
    <row r="406" spans="1:13" x14ac:dyDescent="0.3">
      <c r="A406">
        <v>405</v>
      </c>
      <c r="B406" t="s">
        <v>10</v>
      </c>
      <c r="C406" s="2">
        <v>13</v>
      </c>
      <c r="D406" s="1">
        <v>44779</v>
      </c>
      <c r="E406" s="1" t="str">
        <f t="shared" si="18"/>
        <v>Aug</v>
      </c>
      <c r="F406" s="1" t="str">
        <f t="shared" si="19"/>
        <v>2022</v>
      </c>
      <c r="G406" s="1">
        <v>45103</v>
      </c>
      <c r="H406" t="s">
        <v>22</v>
      </c>
      <c r="I406">
        <v>49</v>
      </c>
      <c r="J406" t="str">
        <f t="shared" si="20"/>
        <v>Adult</v>
      </c>
      <c r="K406" t="s">
        <v>16</v>
      </c>
      <c r="L406" t="s">
        <v>17</v>
      </c>
      <c r="M406" t="s">
        <v>13</v>
      </c>
    </row>
    <row r="407" spans="1:13" x14ac:dyDescent="0.3">
      <c r="A407">
        <v>406</v>
      </c>
      <c r="B407" t="s">
        <v>14</v>
      </c>
      <c r="C407" s="2">
        <v>12</v>
      </c>
      <c r="D407" s="1">
        <v>44792</v>
      </c>
      <c r="E407" s="1" t="str">
        <f t="shared" si="18"/>
        <v>Aug</v>
      </c>
      <c r="F407" s="1" t="str">
        <f t="shared" si="19"/>
        <v>2022</v>
      </c>
      <c r="G407" s="1">
        <v>45103</v>
      </c>
      <c r="H407" t="s">
        <v>23</v>
      </c>
      <c r="I407">
        <v>32</v>
      </c>
      <c r="J407" t="str">
        <f t="shared" si="20"/>
        <v>Adult</v>
      </c>
      <c r="K407" t="s">
        <v>16</v>
      </c>
      <c r="L407" t="s">
        <v>12</v>
      </c>
      <c r="M407" t="s">
        <v>13</v>
      </c>
    </row>
    <row r="408" spans="1:13" x14ac:dyDescent="0.3">
      <c r="A408">
        <v>407</v>
      </c>
      <c r="B408" t="s">
        <v>10</v>
      </c>
      <c r="C408" s="2">
        <v>12</v>
      </c>
      <c r="D408" s="1">
        <v>44799</v>
      </c>
      <c r="E408" s="1" t="str">
        <f t="shared" si="18"/>
        <v>Aug</v>
      </c>
      <c r="F408" s="1" t="str">
        <f t="shared" si="19"/>
        <v>2022</v>
      </c>
      <c r="G408" s="1">
        <v>45104</v>
      </c>
      <c r="H408" t="s">
        <v>24</v>
      </c>
      <c r="I408">
        <v>37</v>
      </c>
      <c r="J408" t="str">
        <f t="shared" si="20"/>
        <v>Adult</v>
      </c>
      <c r="K408" t="s">
        <v>16</v>
      </c>
      <c r="L408" t="s">
        <v>17</v>
      </c>
      <c r="M408" t="s">
        <v>13</v>
      </c>
    </row>
    <row r="409" spans="1:13" x14ac:dyDescent="0.3">
      <c r="A409">
        <v>408</v>
      </c>
      <c r="B409" t="s">
        <v>18</v>
      </c>
      <c r="C409" s="2">
        <v>13</v>
      </c>
      <c r="D409" s="1">
        <v>44831</v>
      </c>
      <c r="E409" s="1" t="str">
        <f t="shared" si="18"/>
        <v>Sep</v>
      </c>
      <c r="F409" s="1" t="str">
        <f t="shared" si="19"/>
        <v>2022</v>
      </c>
      <c r="G409" s="1">
        <v>45104</v>
      </c>
      <c r="H409" t="s">
        <v>25</v>
      </c>
      <c r="I409">
        <v>37</v>
      </c>
      <c r="J409" t="str">
        <f t="shared" si="20"/>
        <v>Adult</v>
      </c>
      <c r="K409" t="s">
        <v>16</v>
      </c>
      <c r="L409" t="s">
        <v>17</v>
      </c>
      <c r="M409" t="s">
        <v>13</v>
      </c>
    </row>
    <row r="410" spans="1:13" x14ac:dyDescent="0.3">
      <c r="A410">
        <v>409</v>
      </c>
      <c r="B410" t="s">
        <v>18</v>
      </c>
      <c r="C410" s="2">
        <v>14</v>
      </c>
      <c r="D410" s="1">
        <v>44819</v>
      </c>
      <c r="E410" s="1" t="str">
        <f t="shared" si="18"/>
        <v>Sep</v>
      </c>
      <c r="F410" s="1" t="str">
        <f t="shared" si="19"/>
        <v>2022</v>
      </c>
      <c r="G410" s="1">
        <v>45102</v>
      </c>
      <c r="H410" t="s">
        <v>26</v>
      </c>
      <c r="I410">
        <v>37</v>
      </c>
      <c r="J410" t="str">
        <f t="shared" si="20"/>
        <v>Adult</v>
      </c>
      <c r="K410" t="s">
        <v>11</v>
      </c>
      <c r="L410" t="s">
        <v>12</v>
      </c>
      <c r="M410" t="s">
        <v>13</v>
      </c>
    </row>
    <row r="411" spans="1:13" x14ac:dyDescent="0.3">
      <c r="A411">
        <v>410</v>
      </c>
      <c r="B411" t="s">
        <v>10</v>
      </c>
      <c r="C411" s="2">
        <v>15</v>
      </c>
      <c r="D411" s="1">
        <v>44806</v>
      </c>
      <c r="E411" s="1" t="str">
        <f t="shared" si="18"/>
        <v>Sep</v>
      </c>
      <c r="F411" s="1" t="str">
        <f t="shared" si="19"/>
        <v>2022</v>
      </c>
      <c r="G411" s="1">
        <v>45102</v>
      </c>
      <c r="H411" t="s">
        <v>27</v>
      </c>
      <c r="I411">
        <v>37</v>
      </c>
      <c r="J411" t="str">
        <f t="shared" si="20"/>
        <v>Adult</v>
      </c>
      <c r="K411" t="s">
        <v>11</v>
      </c>
      <c r="L411" t="s">
        <v>19</v>
      </c>
      <c r="M411" t="s">
        <v>13</v>
      </c>
    </row>
    <row r="412" spans="1:13" x14ac:dyDescent="0.3">
      <c r="A412">
        <v>411</v>
      </c>
      <c r="B412" t="s">
        <v>14</v>
      </c>
      <c r="C412" s="2">
        <v>14</v>
      </c>
      <c r="D412" s="1">
        <v>44807</v>
      </c>
      <c r="E412" s="1" t="str">
        <f t="shared" si="18"/>
        <v>Sep</v>
      </c>
      <c r="F412" s="1" t="str">
        <f t="shared" si="19"/>
        <v>2022</v>
      </c>
      <c r="G412" s="1">
        <v>45103</v>
      </c>
      <c r="H412" t="s">
        <v>61</v>
      </c>
      <c r="I412">
        <v>48</v>
      </c>
      <c r="J412" t="str">
        <f t="shared" si="20"/>
        <v>Adult</v>
      </c>
      <c r="K412" t="s">
        <v>16</v>
      </c>
      <c r="L412" t="s">
        <v>17</v>
      </c>
      <c r="M412" t="s">
        <v>13</v>
      </c>
    </row>
    <row r="413" spans="1:13" x14ac:dyDescent="0.3">
      <c r="A413">
        <v>412</v>
      </c>
      <c r="B413" t="s">
        <v>10</v>
      </c>
      <c r="C413" s="2">
        <v>12</v>
      </c>
      <c r="D413" s="1">
        <v>44807</v>
      </c>
      <c r="E413" s="1" t="str">
        <f t="shared" si="18"/>
        <v>Sep</v>
      </c>
      <c r="F413" s="1" t="str">
        <f t="shared" si="19"/>
        <v>2022</v>
      </c>
      <c r="G413" s="1">
        <v>45103</v>
      </c>
      <c r="H413" t="s">
        <v>15</v>
      </c>
      <c r="I413">
        <v>47</v>
      </c>
      <c r="J413" t="str">
        <f t="shared" si="20"/>
        <v>Adult</v>
      </c>
      <c r="K413" t="s">
        <v>11</v>
      </c>
      <c r="L413" t="s">
        <v>21</v>
      </c>
      <c r="M413" t="s">
        <v>13</v>
      </c>
    </row>
    <row r="414" spans="1:13" x14ac:dyDescent="0.3">
      <c r="A414">
        <v>413</v>
      </c>
      <c r="B414" t="s">
        <v>18</v>
      </c>
      <c r="C414" s="2">
        <v>13</v>
      </c>
      <c r="D414" s="1">
        <v>44797</v>
      </c>
      <c r="E414" s="1" t="str">
        <f t="shared" si="18"/>
        <v>Aug</v>
      </c>
      <c r="F414" s="1" t="str">
        <f t="shared" si="19"/>
        <v>2022</v>
      </c>
      <c r="G414" s="1">
        <v>45103</v>
      </c>
      <c r="H414" t="s">
        <v>60</v>
      </c>
      <c r="I414">
        <v>41</v>
      </c>
      <c r="J414" t="str">
        <f t="shared" si="20"/>
        <v>Adult</v>
      </c>
      <c r="K414" t="s">
        <v>16</v>
      </c>
      <c r="L414" t="s">
        <v>12</v>
      </c>
      <c r="M414" t="s">
        <v>13</v>
      </c>
    </row>
    <row r="415" spans="1:13" x14ac:dyDescent="0.3">
      <c r="A415">
        <v>414</v>
      </c>
      <c r="B415" t="s">
        <v>14</v>
      </c>
      <c r="C415" s="2">
        <v>14</v>
      </c>
      <c r="D415" s="1">
        <v>44794</v>
      </c>
      <c r="E415" s="1" t="str">
        <f t="shared" si="18"/>
        <v>Aug</v>
      </c>
      <c r="F415" s="1" t="str">
        <f t="shared" si="19"/>
        <v>2022</v>
      </c>
      <c r="G415" s="1">
        <v>45104</v>
      </c>
      <c r="H415" t="s">
        <v>20</v>
      </c>
      <c r="I415">
        <v>47</v>
      </c>
      <c r="J415" t="str">
        <f t="shared" si="20"/>
        <v>Adult</v>
      </c>
      <c r="K415" t="s">
        <v>16</v>
      </c>
      <c r="L415" t="s">
        <v>21</v>
      </c>
      <c r="M415" t="s">
        <v>13</v>
      </c>
    </row>
    <row r="416" spans="1:13" x14ac:dyDescent="0.3">
      <c r="A416">
        <v>415</v>
      </c>
      <c r="B416" t="s">
        <v>10</v>
      </c>
      <c r="C416" s="2">
        <v>13</v>
      </c>
      <c r="D416" s="1">
        <v>44796</v>
      </c>
      <c r="E416" s="1" t="str">
        <f t="shared" si="18"/>
        <v>Aug</v>
      </c>
      <c r="F416" s="1" t="str">
        <f t="shared" si="19"/>
        <v>2022</v>
      </c>
      <c r="G416" s="1">
        <v>45102</v>
      </c>
      <c r="H416" t="s">
        <v>22</v>
      </c>
      <c r="I416">
        <v>39</v>
      </c>
      <c r="J416" t="str">
        <f t="shared" si="20"/>
        <v>Adult</v>
      </c>
      <c r="K416" t="s">
        <v>16</v>
      </c>
      <c r="L416" t="s">
        <v>12</v>
      </c>
      <c r="M416" t="s">
        <v>13</v>
      </c>
    </row>
    <row r="417" spans="1:13" x14ac:dyDescent="0.3">
      <c r="A417">
        <v>416</v>
      </c>
      <c r="B417" t="s">
        <v>14</v>
      </c>
      <c r="C417" s="2">
        <v>10</v>
      </c>
      <c r="D417" s="1">
        <v>44806</v>
      </c>
      <c r="E417" s="1" t="str">
        <f t="shared" si="18"/>
        <v>Sep</v>
      </c>
      <c r="F417" s="1" t="str">
        <f t="shared" si="19"/>
        <v>2022</v>
      </c>
      <c r="G417" s="1">
        <v>45103</v>
      </c>
      <c r="H417" t="s">
        <v>23</v>
      </c>
      <c r="I417">
        <v>28</v>
      </c>
      <c r="J417" t="str">
        <f t="shared" si="20"/>
        <v>Youth</v>
      </c>
      <c r="K417" t="s">
        <v>11</v>
      </c>
      <c r="L417" t="s">
        <v>17</v>
      </c>
      <c r="M417" t="s">
        <v>13</v>
      </c>
    </row>
    <row r="418" spans="1:13" x14ac:dyDescent="0.3">
      <c r="A418">
        <v>417</v>
      </c>
      <c r="B418" t="s">
        <v>10</v>
      </c>
      <c r="C418" s="2">
        <v>14</v>
      </c>
      <c r="D418" s="1">
        <v>44825</v>
      </c>
      <c r="E418" s="1" t="str">
        <f t="shared" si="18"/>
        <v>Sep</v>
      </c>
      <c r="F418" s="1" t="str">
        <f t="shared" si="19"/>
        <v>2022</v>
      </c>
      <c r="G418" s="1">
        <v>45106</v>
      </c>
      <c r="H418" t="s">
        <v>24</v>
      </c>
      <c r="I418">
        <v>31</v>
      </c>
      <c r="J418" t="str">
        <f t="shared" si="20"/>
        <v>Adult</v>
      </c>
      <c r="K418" t="s">
        <v>11</v>
      </c>
      <c r="L418" t="s">
        <v>19</v>
      </c>
      <c r="M418" t="s">
        <v>13</v>
      </c>
    </row>
    <row r="419" spans="1:13" x14ac:dyDescent="0.3">
      <c r="A419">
        <v>418</v>
      </c>
      <c r="B419" t="s">
        <v>18</v>
      </c>
      <c r="C419" s="2">
        <v>14</v>
      </c>
      <c r="D419" s="1">
        <v>44855</v>
      </c>
      <c r="E419" s="1" t="str">
        <f t="shared" si="18"/>
        <v>Oct</v>
      </c>
      <c r="F419" s="1" t="str">
        <f t="shared" si="19"/>
        <v>2022</v>
      </c>
      <c r="G419" s="1">
        <v>45104</v>
      </c>
      <c r="H419" t="s">
        <v>25</v>
      </c>
      <c r="I419">
        <v>47</v>
      </c>
      <c r="J419" t="str">
        <f t="shared" si="20"/>
        <v>Adult</v>
      </c>
      <c r="K419" t="s">
        <v>16</v>
      </c>
      <c r="L419" t="s">
        <v>19</v>
      </c>
      <c r="M419" t="s">
        <v>13</v>
      </c>
    </row>
    <row r="420" spans="1:13" x14ac:dyDescent="0.3">
      <c r="A420">
        <v>419</v>
      </c>
      <c r="B420" t="s">
        <v>18</v>
      </c>
      <c r="C420" s="2">
        <v>11</v>
      </c>
      <c r="D420" s="1">
        <v>44864</v>
      </c>
      <c r="E420" s="1" t="str">
        <f t="shared" si="18"/>
        <v>Oct</v>
      </c>
      <c r="F420" s="1" t="str">
        <f t="shared" si="19"/>
        <v>2022</v>
      </c>
      <c r="G420" s="1">
        <v>45104</v>
      </c>
      <c r="H420" t="s">
        <v>26</v>
      </c>
      <c r="I420">
        <v>27</v>
      </c>
      <c r="J420" t="str">
        <f t="shared" si="20"/>
        <v>Youth</v>
      </c>
      <c r="K420" t="s">
        <v>16</v>
      </c>
      <c r="L420" t="s">
        <v>21</v>
      </c>
      <c r="M420" t="s">
        <v>13</v>
      </c>
    </row>
    <row r="421" spans="1:13" x14ac:dyDescent="0.3">
      <c r="A421">
        <v>420</v>
      </c>
      <c r="B421" t="s">
        <v>10</v>
      </c>
      <c r="C421" s="2">
        <v>10</v>
      </c>
      <c r="D421" s="1">
        <v>44867</v>
      </c>
      <c r="E421" s="1" t="str">
        <f t="shared" si="18"/>
        <v>Nov</v>
      </c>
      <c r="F421" s="1" t="str">
        <f t="shared" si="19"/>
        <v>2022</v>
      </c>
      <c r="G421" s="1">
        <v>45105</v>
      </c>
      <c r="H421" t="s">
        <v>27</v>
      </c>
      <c r="I421">
        <v>28</v>
      </c>
      <c r="J421" t="str">
        <f t="shared" si="20"/>
        <v>Youth</v>
      </c>
      <c r="K421" t="s">
        <v>11</v>
      </c>
      <c r="L421" t="s">
        <v>21</v>
      </c>
      <c r="M421" t="s">
        <v>13</v>
      </c>
    </row>
    <row r="422" spans="1:13" x14ac:dyDescent="0.3">
      <c r="A422">
        <v>421</v>
      </c>
      <c r="B422" t="s">
        <v>14</v>
      </c>
      <c r="C422" s="2">
        <v>14</v>
      </c>
      <c r="D422" s="1">
        <v>44850</v>
      </c>
      <c r="E422" s="1" t="str">
        <f t="shared" si="18"/>
        <v>Oct</v>
      </c>
      <c r="F422" s="1" t="str">
        <f t="shared" si="19"/>
        <v>2022</v>
      </c>
      <c r="G422" s="1">
        <v>45105</v>
      </c>
      <c r="H422" t="s">
        <v>61</v>
      </c>
      <c r="I422">
        <v>33</v>
      </c>
      <c r="J422" t="str">
        <f t="shared" si="20"/>
        <v>Adult</v>
      </c>
      <c r="K422" t="s">
        <v>11</v>
      </c>
      <c r="L422" t="s">
        <v>17</v>
      </c>
      <c r="M422" t="s">
        <v>13</v>
      </c>
    </row>
    <row r="423" spans="1:13" x14ac:dyDescent="0.3">
      <c r="A423">
        <v>422</v>
      </c>
      <c r="B423" t="s">
        <v>10</v>
      </c>
      <c r="C423" s="2">
        <v>14</v>
      </c>
      <c r="D423" s="1">
        <v>44819</v>
      </c>
      <c r="E423" s="1" t="str">
        <f t="shared" si="18"/>
        <v>Sep</v>
      </c>
      <c r="F423" s="1" t="str">
        <f t="shared" si="19"/>
        <v>2022</v>
      </c>
      <c r="G423" s="1">
        <v>45106</v>
      </c>
      <c r="H423" t="s">
        <v>15</v>
      </c>
      <c r="I423">
        <v>29</v>
      </c>
      <c r="J423" t="str">
        <f t="shared" si="20"/>
        <v>Youth</v>
      </c>
      <c r="K423" t="s">
        <v>16</v>
      </c>
      <c r="L423" t="s">
        <v>17</v>
      </c>
      <c r="M423" t="s">
        <v>13</v>
      </c>
    </row>
    <row r="424" spans="1:13" x14ac:dyDescent="0.3">
      <c r="A424">
        <v>423</v>
      </c>
      <c r="B424" t="s">
        <v>18</v>
      </c>
      <c r="C424" s="2">
        <v>15</v>
      </c>
      <c r="D424" s="1">
        <v>44816</v>
      </c>
      <c r="E424" s="1" t="str">
        <f t="shared" si="18"/>
        <v>Sep</v>
      </c>
      <c r="F424" s="1" t="str">
        <f t="shared" si="19"/>
        <v>2022</v>
      </c>
      <c r="G424" s="1">
        <v>45104</v>
      </c>
      <c r="H424" t="s">
        <v>60</v>
      </c>
      <c r="I424">
        <v>41</v>
      </c>
      <c r="J424" t="str">
        <f t="shared" si="20"/>
        <v>Adult</v>
      </c>
      <c r="K424" t="s">
        <v>11</v>
      </c>
      <c r="L424" t="s">
        <v>12</v>
      </c>
      <c r="M424" t="s">
        <v>13</v>
      </c>
    </row>
    <row r="425" spans="1:13" x14ac:dyDescent="0.3">
      <c r="A425">
        <v>424</v>
      </c>
      <c r="B425" t="s">
        <v>14</v>
      </c>
      <c r="C425" s="2">
        <v>12</v>
      </c>
      <c r="D425" s="1">
        <v>44822</v>
      </c>
      <c r="E425" s="1" t="str">
        <f t="shared" si="18"/>
        <v>Sep</v>
      </c>
      <c r="F425" s="1" t="str">
        <f t="shared" si="19"/>
        <v>2022</v>
      </c>
      <c r="G425" s="1">
        <v>45106</v>
      </c>
      <c r="H425" t="s">
        <v>20</v>
      </c>
      <c r="I425">
        <v>28</v>
      </c>
      <c r="J425" t="str">
        <f t="shared" si="20"/>
        <v>Youth</v>
      </c>
      <c r="K425" t="s">
        <v>16</v>
      </c>
      <c r="L425" t="s">
        <v>17</v>
      </c>
      <c r="M425" t="s">
        <v>13</v>
      </c>
    </row>
    <row r="426" spans="1:13" x14ac:dyDescent="0.3">
      <c r="A426">
        <v>425</v>
      </c>
      <c r="B426" t="s">
        <v>10</v>
      </c>
      <c r="C426" s="2">
        <v>13</v>
      </c>
      <c r="D426" s="1">
        <v>44838</v>
      </c>
      <c r="E426" s="1" t="str">
        <f t="shared" si="18"/>
        <v>Oct</v>
      </c>
      <c r="F426" s="1" t="str">
        <f t="shared" si="19"/>
        <v>2022</v>
      </c>
      <c r="G426" s="1">
        <v>45104</v>
      </c>
      <c r="H426" t="s">
        <v>22</v>
      </c>
      <c r="I426">
        <v>38</v>
      </c>
      <c r="J426" t="str">
        <f t="shared" si="20"/>
        <v>Adult</v>
      </c>
      <c r="K426" t="s">
        <v>11</v>
      </c>
      <c r="L426" t="s">
        <v>17</v>
      </c>
      <c r="M426" t="s">
        <v>13</v>
      </c>
    </row>
    <row r="427" spans="1:13" x14ac:dyDescent="0.3">
      <c r="A427">
        <v>426</v>
      </c>
      <c r="B427" t="s">
        <v>14</v>
      </c>
      <c r="C427" s="2">
        <v>15</v>
      </c>
      <c r="D427" s="1">
        <v>44839</v>
      </c>
      <c r="E427" s="1" t="str">
        <f t="shared" si="18"/>
        <v>Oct</v>
      </c>
      <c r="F427" s="1" t="str">
        <f t="shared" si="19"/>
        <v>2022</v>
      </c>
      <c r="G427" s="1">
        <v>45107</v>
      </c>
      <c r="H427" t="s">
        <v>23</v>
      </c>
      <c r="I427">
        <v>35</v>
      </c>
      <c r="J427" t="str">
        <f t="shared" si="20"/>
        <v>Adult</v>
      </c>
      <c r="K427" t="s">
        <v>11</v>
      </c>
      <c r="L427" t="s">
        <v>21</v>
      </c>
      <c r="M427" t="s">
        <v>13</v>
      </c>
    </row>
    <row r="428" spans="1:13" x14ac:dyDescent="0.3">
      <c r="A428">
        <v>427</v>
      </c>
      <c r="B428" t="s">
        <v>10</v>
      </c>
      <c r="C428" s="2">
        <v>11</v>
      </c>
      <c r="D428" s="1">
        <v>44871</v>
      </c>
      <c r="E428" s="1" t="str">
        <f t="shared" si="18"/>
        <v>Nov</v>
      </c>
      <c r="F428" s="1" t="str">
        <f t="shared" si="19"/>
        <v>2022</v>
      </c>
      <c r="G428" s="1">
        <v>45103</v>
      </c>
      <c r="H428" t="s">
        <v>24</v>
      </c>
      <c r="I428">
        <v>51</v>
      </c>
      <c r="J428" t="str">
        <f t="shared" si="20"/>
        <v>Old</v>
      </c>
      <c r="K428" t="s">
        <v>11</v>
      </c>
      <c r="L428" t="s">
        <v>19</v>
      </c>
      <c r="M428" t="s">
        <v>13</v>
      </c>
    </row>
    <row r="429" spans="1:13" x14ac:dyDescent="0.3">
      <c r="A429">
        <v>428</v>
      </c>
      <c r="B429" t="s">
        <v>18</v>
      </c>
      <c r="C429" s="2">
        <v>12</v>
      </c>
      <c r="D429" s="1">
        <v>44882</v>
      </c>
      <c r="E429" s="1" t="str">
        <f t="shared" si="18"/>
        <v>Nov</v>
      </c>
      <c r="F429" s="1" t="str">
        <f t="shared" si="19"/>
        <v>2022</v>
      </c>
      <c r="G429" s="1">
        <v>45105</v>
      </c>
      <c r="H429" t="s">
        <v>25</v>
      </c>
      <c r="I429">
        <v>45</v>
      </c>
      <c r="J429" t="str">
        <f t="shared" si="20"/>
        <v>Adult</v>
      </c>
      <c r="K429" t="s">
        <v>11</v>
      </c>
      <c r="L429" t="s">
        <v>12</v>
      </c>
      <c r="M429" t="s">
        <v>13</v>
      </c>
    </row>
    <row r="430" spans="1:13" x14ac:dyDescent="0.3">
      <c r="A430">
        <v>429</v>
      </c>
      <c r="B430" t="s">
        <v>18</v>
      </c>
      <c r="C430" s="2">
        <v>14</v>
      </c>
      <c r="D430" s="1">
        <v>44883</v>
      </c>
      <c r="E430" s="1" t="str">
        <f t="shared" si="18"/>
        <v>Nov</v>
      </c>
      <c r="F430" s="1" t="str">
        <f t="shared" si="19"/>
        <v>2022</v>
      </c>
      <c r="G430" s="1">
        <v>45103</v>
      </c>
      <c r="H430" t="s">
        <v>26</v>
      </c>
      <c r="I430">
        <v>51</v>
      </c>
      <c r="J430" t="str">
        <f t="shared" si="20"/>
        <v>Old</v>
      </c>
      <c r="K430" t="s">
        <v>11</v>
      </c>
      <c r="L430" t="s">
        <v>21</v>
      </c>
      <c r="M430" t="s">
        <v>13</v>
      </c>
    </row>
    <row r="431" spans="1:13" x14ac:dyDescent="0.3">
      <c r="A431">
        <v>430</v>
      </c>
      <c r="B431" t="s">
        <v>10</v>
      </c>
      <c r="C431" s="2">
        <v>14</v>
      </c>
      <c r="D431" s="1">
        <v>44887</v>
      </c>
      <c r="E431" s="1" t="str">
        <f t="shared" si="18"/>
        <v>Nov</v>
      </c>
      <c r="F431" s="1" t="str">
        <f t="shared" si="19"/>
        <v>2022</v>
      </c>
      <c r="G431" s="1">
        <v>45107</v>
      </c>
      <c r="H431" t="s">
        <v>27</v>
      </c>
      <c r="I431">
        <v>46</v>
      </c>
      <c r="J431" t="str">
        <f t="shared" si="20"/>
        <v>Adult</v>
      </c>
      <c r="K431" t="s">
        <v>16</v>
      </c>
      <c r="L431" t="s">
        <v>19</v>
      </c>
      <c r="M431" t="s">
        <v>13</v>
      </c>
    </row>
    <row r="432" spans="1:13" x14ac:dyDescent="0.3">
      <c r="A432">
        <v>431</v>
      </c>
      <c r="B432" t="s">
        <v>14</v>
      </c>
      <c r="C432" s="2">
        <v>15</v>
      </c>
      <c r="D432" s="1">
        <v>44899</v>
      </c>
      <c r="E432" s="1" t="str">
        <f t="shared" si="18"/>
        <v>Dec</v>
      </c>
      <c r="F432" s="1" t="str">
        <f t="shared" si="19"/>
        <v>2022</v>
      </c>
      <c r="G432" s="1">
        <v>45105</v>
      </c>
      <c r="H432" t="s">
        <v>61</v>
      </c>
      <c r="I432">
        <v>28</v>
      </c>
      <c r="J432" t="str">
        <f t="shared" si="20"/>
        <v>Youth</v>
      </c>
      <c r="K432" t="s">
        <v>11</v>
      </c>
      <c r="L432" t="s">
        <v>19</v>
      </c>
      <c r="M432" t="s">
        <v>13</v>
      </c>
    </row>
    <row r="433" spans="1:13" x14ac:dyDescent="0.3">
      <c r="A433">
        <v>432</v>
      </c>
      <c r="B433" t="s">
        <v>10</v>
      </c>
      <c r="C433" s="2">
        <v>12</v>
      </c>
      <c r="D433" s="1">
        <v>44884</v>
      </c>
      <c r="E433" s="1" t="str">
        <f t="shared" si="18"/>
        <v>Nov</v>
      </c>
      <c r="F433" s="1" t="str">
        <f t="shared" si="19"/>
        <v>2022</v>
      </c>
      <c r="G433" s="1">
        <v>45107</v>
      </c>
      <c r="H433" t="s">
        <v>15</v>
      </c>
      <c r="I433">
        <v>46</v>
      </c>
      <c r="J433" t="str">
        <f t="shared" si="20"/>
        <v>Adult</v>
      </c>
      <c r="K433" t="s">
        <v>16</v>
      </c>
      <c r="L433" t="s">
        <v>19</v>
      </c>
      <c r="M433" t="s">
        <v>13</v>
      </c>
    </row>
    <row r="434" spans="1:13" x14ac:dyDescent="0.3">
      <c r="A434">
        <v>433</v>
      </c>
      <c r="B434" t="s">
        <v>18</v>
      </c>
      <c r="C434" s="2">
        <v>11</v>
      </c>
      <c r="D434" s="1">
        <v>44871</v>
      </c>
      <c r="E434" s="1" t="str">
        <f t="shared" si="18"/>
        <v>Nov</v>
      </c>
      <c r="F434" s="1" t="str">
        <f t="shared" si="19"/>
        <v>2022</v>
      </c>
      <c r="G434" s="1">
        <v>45102</v>
      </c>
      <c r="H434" t="s">
        <v>60</v>
      </c>
      <c r="I434">
        <v>46</v>
      </c>
      <c r="J434" t="str">
        <f t="shared" si="20"/>
        <v>Adult</v>
      </c>
      <c r="K434" t="s">
        <v>16</v>
      </c>
      <c r="L434" t="s">
        <v>12</v>
      </c>
      <c r="M434" t="s">
        <v>13</v>
      </c>
    </row>
    <row r="435" spans="1:13" x14ac:dyDescent="0.3">
      <c r="A435">
        <v>434</v>
      </c>
      <c r="B435" t="s">
        <v>14</v>
      </c>
      <c r="C435" s="2">
        <v>12</v>
      </c>
      <c r="D435" s="1">
        <v>44849</v>
      </c>
      <c r="E435" s="1" t="str">
        <f t="shared" si="18"/>
        <v>Oct</v>
      </c>
      <c r="F435" s="1" t="str">
        <f t="shared" si="19"/>
        <v>2022</v>
      </c>
      <c r="G435" s="1">
        <v>45106</v>
      </c>
      <c r="H435" t="s">
        <v>20</v>
      </c>
      <c r="I435">
        <v>32</v>
      </c>
      <c r="J435" t="str">
        <f t="shared" si="20"/>
        <v>Adult</v>
      </c>
      <c r="K435" t="s">
        <v>16</v>
      </c>
      <c r="L435" t="s">
        <v>21</v>
      </c>
      <c r="M435" t="s">
        <v>13</v>
      </c>
    </row>
    <row r="436" spans="1:13" x14ac:dyDescent="0.3">
      <c r="A436">
        <v>435</v>
      </c>
      <c r="B436" t="s">
        <v>10</v>
      </c>
      <c r="C436" s="2">
        <v>11</v>
      </c>
      <c r="D436" s="1">
        <v>44851</v>
      </c>
      <c r="E436" s="1" t="str">
        <f t="shared" si="18"/>
        <v>Oct</v>
      </c>
      <c r="F436" s="1" t="str">
        <f t="shared" si="19"/>
        <v>2022</v>
      </c>
      <c r="G436" s="1">
        <v>45105</v>
      </c>
      <c r="H436" t="s">
        <v>22</v>
      </c>
      <c r="I436">
        <v>39</v>
      </c>
      <c r="J436" t="str">
        <f t="shared" si="20"/>
        <v>Adult</v>
      </c>
      <c r="K436" t="s">
        <v>16</v>
      </c>
      <c r="L436" t="s">
        <v>19</v>
      </c>
      <c r="M436" t="s">
        <v>13</v>
      </c>
    </row>
    <row r="437" spans="1:13" x14ac:dyDescent="0.3">
      <c r="A437">
        <v>436</v>
      </c>
      <c r="B437" t="s">
        <v>14</v>
      </c>
      <c r="C437" s="2">
        <v>11</v>
      </c>
      <c r="D437" s="1">
        <v>44853</v>
      </c>
      <c r="E437" s="1" t="str">
        <f t="shared" si="18"/>
        <v>Oct</v>
      </c>
      <c r="F437" s="1" t="str">
        <f t="shared" si="19"/>
        <v>2022</v>
      </c>
      <c r="G437" s="1">
        <v>45106</v>
      </c>
      <c r="H437" t="s">
        <v>23</v>
      </c>
      <c r="I437">
        <v>41</v>
      </c>
      <c r="J437" t="str">
        <f t="shared" si="20"/>
        <v>Adult</v>
      </c>
      <c r="K437" t="s">
        <v>16</v>
      </c>
      <c r="L437" t="s">
        <v>12</v>
      </c>
      <c r="M437" t="s">
        <v>13</v>
      </c>
    </row>
    <row r="438" spans="1:13" x14ac:dyDescent="0.3">
      <c r="A438">
        <v>437</v>
      </c>
      <c r="B438" t="s">
        <v>10</v>
      </c>
      <c r="C438" s="2">
        <v>13</v>
      </c>
      <c r="D438" s="1">
        <v>44857</v>
      </c>
      <c r="E438" s="1" t="str">
        <f t="shared" si="18"/>
        <v>Oct</v>
      </c>
      <c r="F438" s="1" t="str">
        <f t="shared" si="19"/>
        <v>2022</v>
      </c>
      <c r="G438" s="1">
        <v>45102</v>
      </c>
      <c r="H438" t="s">
        <v>24</v>
      </c>
      <c r="I438">
        <v>47</v>
      </c>
      <c r="J438" t="str">
        <f t="shared" si="20"/>
        <v>Adult</v>
      </c>
      <c r="K438" t="s">
        <v>11</v>
      </c>
      <c r="L438" t="s">
        <v>19</v>
      </c>
      <c r="M438" t="s">
        <v>13</v>
      </c>
    </row>
    <row r="439" spans="1:13" x14ac:dyDescent="0.3">
      <c r="A439">
        <v>438</v>
      </c>
      <c r="B439" t="s">
        <v>18</v>
      </c>
      <c r="C439" s="2">
        <v>12</v>
      </c>
      <c r="D439" s="1">
        <v>44858</v>
      </c>
      <c r="E439" s="1" t="str">
        <f t="shared" si="18"/>
        <v>Oct</v>
      </c>
      <c r="F439" s="1" t="str">
        <f t="shared" si="19"/>
        <v>2022</v>
      </c>
      <c r="G439" s="1">
        <v>45105</v>
      </c>
      <c r="H439" t="s">
        <v>25</v>
      </c>
      <c r="I439">
        <v>35</v>
      </c>
      <c r="J439" t="str">
        <f t="shared" si="20"/>
        <v>Adult</v>
      </c>
      <c r="K439" t="s">
        <v>11</v>
      </c>
      <c r="L439" t="s">
        <v>19</v>
      </c>
      <c r="M439" t="s">
        <v>13</v>
      </c>
    </row>
    <row r="440" spans="1:13" x14ac:dyDescent="0.3">
      <c r="A440">
        <v>439</v>
      </c>
      <c r="B440" t="s">
        <v>18</v>
      </c>
      <c r="C440" s="2">
        <v>12</v>
      </c>
      <c r="D440" s="1">
        <v>44857</v>
      </c>
      <c r="E440" s="1" t="str">
        <f t="shared" si="18"/>
        <v>Oct</v>
      </c>
      <c r="F440" s="1" t="str">
        <f t="shared" si="19"/>
        <v>2022</v>
      </c>
      <c r="G440" s="1">
        <v>45104</v>
      </c>
      <c r="H440" t="s">
        <v>26</v>
      </c>
      <c r="I440">
        <v>37</v>
      </c>
      <c r="J440" t="str">
        <f t="shared" si="20"/>
        <v>Adult</v>
      </c>
      <c r="K440" t="s">
        <v>16</v>
      </c>
      <c r="L440" t="s">
        <v>19</v>
      </c>
      <c r="M440" t="s">
        <v>13</v>
      </c>
    </row>
    <row r="441" spans="1:13" x14ac:dyDescent="0.3">
      <c r="A441">
        <v>440</v>
      </c>
      <c r="B441" t="s">
        <v>10</v>
      </c>
      <c r="C441" s="2">
        <v>11</v>
      </c>
      <c r="D441" s="1">
        <v>44844</v>
      </c>
      <c r="E441" s="1" t="str">
        <f t="shared" si="18"/>
        <v>Oct</v>
      </c>
      <c r="F441" s="1" t="str">
        <f t="shared" si="19"/>
        <v>2022</v>
      </c>
      <c r="G441" s="1">
        <v>45106</v>
      </c>
      <c r="H441" t="s">
        <v>27</v>
      </c>
      <c r="I441">
        <v>47</v>
      </c>
      <c r="J441" t="str">
        <f t="shared" si="20"/>
        <v>Adult</v>
      </c>
      <c r="K441" t="s">
        <v>11</v>
      </c>
      <c r="L441" t="s">
        <v>17</v>
      </c>
      <c r="M441" t="s">
        <v>13</v>
      </c>
    </row>
    <row r="442" spans="1:13" x14ac:dyDescent="0.3">
      <c r="A442">
        <v>441</v>
      </c>
      <c r="B442" t="s">
        <v>14</v>
      </c>
      <c r="C442" s="2">
        <v>13</v>
      </c>
      <c r="D442" s="1">
        <v>44839</v>
      </c>
      <c r="E442" s="1" t="str">
        <f t="shared" si="18"/>
        <v>Oct</v>
      </c>
      <c r="F442" s="1" t="str">
        <f t="shared" si="19"/>
        <v>2022</v>
      </c>
      <c r="G442" s="1">
        <v>45105</v>
      </c>
      <c r="H442" t="s">
        <v>61</v>
      </c>
      <c r="I442">
        <v>48</v>
      </c>
      <c r="J442" t="str">
        <f t="shared" si="20"/>
        <v>Adult</v>
      </c>
      <c r="K442" t="s">
        <v>16</v>
      </c>
      <c r="L442" t="s">
        <v>21</v>
      </c>
      <c r="M442" t="s">
        <v>13</v>
      </c>
    </row>
    <row r="443" spans="1:13" x14ac:dyDescent="0.3">
      <c r="A443">
        <v>442</v>
      </c>
      <c r="B443" t="s">
        <v>10</v>
      </c>
      <c r="C443" s="2">
        <v>12</v>
      </c>
      <c r="D443" s="1">
        <v>44743</v>
      </c>
      <c r="E443" s="1" t="str">
        <f t="shared" si="18"/>
        <v>Jul</v>
      </c>
      <c r="F443" s="1" t="str">
        <f t="shared" si="19"/>
        <v>2022</v>
      </c>
      <c r="G443" s="1">
        <v>45104</v>
      </c>
      <c r="H443" t="s">
        <v>15</v>
      </c>
      <c r="I443">
        <v>30</v>
      </c>
      <c r="J443" t="str">
        <f t="shared" si="20"/>
        <v>Adult</v>
      </c>
      <c r="K443" t="s">
        <v>16</v>
      </c>
      <c r="L443" t="s">
        <v>21</v>
      </c>
      <c r="M443" t="s">
        <v>13</v>
      </c>
    </row>
    <row r="444" spans="1:13" x14ac:dyDescent="0.3">
      <c r="A444">
        <v>443</v>
      </c>
      <c r="B444" t="s">
        <v>18</v>
      </c>
      <c r="C444" s="2">
        <v>10</v>
      </c>
      <c r="D444" s="1">
        <v>44743</v>
      </c>
      <c r="E444" s="1" t="str">
        <f t="shared" si="18"/>
        <v>Jul</v>
      </c>
      <c r="F444" s="1" t="str">
        <f t="shared" si="19"/>
        <v>2022</v>
      </c>
      <c r="G444" s="1">
        <v>45104</v>
      </c>
      <c r="H444" t="s">
        <v>60</v>
      </c>
      <c r="I444">
        <v>36</v>
      </c>
      <c r="J444" t="str">
        <f t="shared" si="20"/>
        <v>Adult</v>
      </c>
      <c r="K444" t="s">
        <v>11</v>
      </c>
      <c r="L444" t="s">
        <v>19</v>
      </c>
      <c r="M444" t="s">
        <v>13</v>
      </c>
    </row>
    <row r="445" spans="1:13" x14ac:dyDescent="0.3">
      <c r="A445">
        <v>444</v>
      </c>
      <c r="B445" t="s">
        <v>14</v>
      </c>
      <c r="C445" s="2">
        <v>10</v>
      </c>
      <c r="D445" s="1">
        <v>44737</v>
      </c>
      <c r="E445" s="1" t="str">
        <f t="shared" si="18"/>
        <v>Jun</v>
      </c>
      <c r="F445" s="1" t="str">
        <f t="shared" si="19"/>
        <v>2022</v>
      </c>
      <c r="G445" s="1">
        <v>45105</v>
      </c>
      <c r="H445" t="s">
        <v>20</v>
      </c>
      <c r="I445">
        <v>50</v>
      </c>
      <c r="J445" t="str">
        <f t="shared" si="20"/>
        <v>Old</v>
      </c>
      <c r="K445" t="s">
        <v>16</v>
      </c>
      <c r="L445" t="s">
        <v>12</v>
      </c>
      <c r="M445" t="s">
        <v>13</v>
      </c>
    </row>
    <row r="446" spans="1:13" x14ac:dyDescent="0.3">
      <c r="A446">
        <v>445</v>
      </c>
      <c r="B446" t="s">
        <v>10</v>
      </c>
      <c r="C446" s="2">
        <v>12</v>
      </c>
      <c r="D446" s="1">
        <v>44736</v>
      </c>
      <c r="E446" s="1" t="str">
        <f t="shared" si="18"/>
        <v>Jun</v>
      </c>
      <c r="F446" s="1" t="str">
        <f t="shared" si="19"/>
        <v>2022</v>
      </c>
      <c r="G446" s="1">
        <v>45105</v>
      </c>
      <c r="H446" t="s">
        <v>22</v>
      </c>
      <c r="I446">
        <v>41</v>
      </c>
      <c r="J446" t="str">
        <f t="shared" si="20"/>
        <v>Adult</v>
      </c>
      <c r="K446" t="s">
        <v>11</v>
      </c>
      <c r="L446" t="s">
        <v>17</v>
      </c>
      <c r="M446" t="s">
        <v>13</v>
      </c>
    </row>
    <row r="447" spans="1:13" x14ac:dyDescent="0.3">
      <c r="A447">
        <v>446</v>
      </c>
      <c r="B447" t="s">
        <v>10</v>
      </c>
      <c r="C447" s="2">
        <v>14</v>
      </c>
      <c r="D447" s="1">
        <v>44740</v>
      </c>
      <c r="E447" s="1" t="str">
        <f t="shared" si="18"/>
        <v>Jun</v>
      </c>
      <c r="F447" s="1" t="str">
        <f t="shared" si="19"/>
        <v>2022</v>
      </c>
      <c r="G447" s="1">
        <v>45105</v>
      </c>
      <c r="H447" t="s">
        <v>23</v>
      </c>
      <c r="I447">
        <v>46</v>
      </c>
      <c r="J447" t="str">
        <f t="shared" si="20"/>
        <v>Adult</v>
      </c>
      <c r="K447" t="s">
        <v>16</v>
      </c>
      <c r="L447" t="s">
        <v>12</v>
      </c>
      <c r="M447" t="s">
        <v>13</v>
      </c>
    </row>
    <row r="448" spans="1:13" x14ac:dyDescent="0.3">
      <c r="A448">
        <v>447</v>
      </c>
      <c r="B448" t="s">
        <v>10</v>
      </c>
      <c r="C448" s="2">
        <v>15</v>
      </c>
      <c r="D448" s="1">
        <v>44784</v>
      </c>
      <c r="E448" s="1" t="str">
        <f t="shared" si="18"/>
        <v>Aug</v>
      </c>
      <c r="F448" s="1" t="str">
        <f t="shared" si="19"/>
        <v>2022</v>
      </c>
      <c r="G448" s="1">
        <v>45105</v>
      </c>
      <c r="H448" t="s">
        <v>24</v>
      </c>
      <c r="I448">
        <v>36</v>
      </c>
      <c r="J448" t="str">
        <f t="shared" si="20"/>
        <v>Adult</v>
      </c>
      <c r="K448" t="s">
        <v>16</v>
      </c>
      <c r="L448" t="s">
        <v>21</v>
      </c>
      <c r="M448" t="s">
        <v>13</v>
      </c>
    </row>
    <row r="449" spans="1:13" x14ac:dyDescent="0.3">
      <c r="A449">
        <v>448</v>
      </c>
      <c r="B449" t="s">
        <v>18</v>
      </c>
      <c r="C449" s="2">
        <v>14</v>
      </c>
      <c r="D449" s="1">
        <v>44785</v>
      </c>
      <c r="E449" s="1" t="str">
        <f t="shared" si="18"/>
        <v>Aug</v>
      </c>
      <c r="F449" s="1" t="str">
        <f t="shared" si="19"/>
        <v>2022</v>
      </c>
      <c r="G449" s="1">
        <v>45104</v>
      </c>
      <c r="H449" t="s">
        <v>25</v>
      </c>
      <c r="I449">
        <v>48</v>
      </c>
      <c r="J449" t="str">
        <f t="shared" si="20"/>
        <v>Adult</v>
      </c>
      <c r="K449" t="s">
        <v>11</v>
      </c>
      <c r="L449" t="s">
        <v>17</v>
      </c>
      <c r="M449" t="s">
        <v>13</v>
      </c>
    </row>
    <row r="450" spans="1:13" x14ac:dyDescent="0.3">
      <c r="A450">
        <v>449</v>
      </c>
      <c r="B450" t="s">
        <v>14</v>
      </c>
      <c r="C450" s="2">
        <v>10</v>
      </c>
      <c r="D450" s="1">
        <v>44780</v>
      </c>
      <c r="E450" s="1" t="str">
        <f t="shared" si="18"/>
        <v>Aug</v>
      </c>
      <c r="F450" s="1" t="str">
        <f t="shared" si="19"/>
        <v>2022</v>
      </c>
      <c r="G450" s="1">
        <v>45105</v>
      </c>
      <c r="H450" t="s">
        <v>26</v>
      </c>
      <c r="I450">
        <v>37</v>
      </c>
      <c r="J450" t="str">
        <f t="shared" si="20"/>
        <v>Adult</v>
      </c>
      <c r="K450" t="s">
        <v>16</v>
      </c>
      <c r="L450" t="s">
        <v>21</v>
      </c>
      <c r="M450" t="s">
        <v>13</v>
      </c>
    </row>
    <row r="451" spans="1:13" x14ac:dyDescent="0.3">
      <c r="A451">
        <v>450</v>
      </c>
      <c r="B451" t="s">
        <v>10</v>
      </c>
      <c r="C451" s="2">
        <v>14</v>
      </c>
      <c r="D451" s="1">
        <v>44779</v>
      </c>
      <c r="E451" s="1" t="str">
        <f t="shared" ref="E451:E514" si="21">TEXT(D451,"mmm")</f>
        <v>Aug</v>
      </c>
      <c r="F451" s="1" t="str">
        <f t="shared" ref="F451:F514" si="22">TEXT(D451,"yyy")</f>
        <v>2022</v>
      </c>
      <c r="G451" s="1">
        <v>45104</v>
      </c>
      <c r="H451" t="s">
        <v>27</v>
      </c>
      <c r="I451">
        <v>49</v>
      </c>
      <c r="J451" t="str">
        <f t="shared" ref="J451:J514" si="23">IF(I451&gt;=50,"Old",IF(I451&gt;=30,"Adult",IF(I451&gt;=20,"Youth",(IF(I451&gt;=13,"Teen","Kid")))))</f>
        <v>Adult</v>
      </c>
      <c r="K451" t="s">
        <v>11</v>
      </c>
      <c r="L451" t="s">
        <v>21</v>
      </c>
      <c r="M451" t="s">
        <v>13</v>
      </c>
    </row>
    <row r="452" spans="1:13" x14ac:dyDescent="0.3">
      <c r="A452">
        <v>451</v>
      </c>
      <c r="B452" t="s">
        <v>10</v>
      </c>
      <c r="C452" s="2">
        <v>12</v>
      </c>
      <c r="D452" s="1">
        <v>44760</v>
      </c>
      <c r="E452" s="1" t="str">
        <f t="shared" si="21"/>
        <v>Jul</v>
      </c>
      <c r="F452" s="1" t="str">
        <f t="shared" si="22"/>
        <v>2022</v>
      </c>
      <c r="G452" s="1">
        <v>45105</v>
      </c>
      <c r="H452" t="s">
        <v>61</v>
      </c>
      <c r="I452">
        <v>31</v>
      </c>
      <c r="J452" t="str">
        <f t="shared" si="23"/>
        <v>Adult</v>
      </c>
      <c r="K452" t="s">
        <v>16</v>
      </c>
      <c r="L452" t="s">
        <v>21</v>
      </c>
      <c r="M452" t="s">
        <v>13</v>
      </c>
    </row>
    <row r="453" spans="1:13" x14ac:dyDescent="0.3">
      <c r="A453">
        <v>452</v>
      </c>
      <c r="B453" t="s">
        <v>14</v>
      </c>
      <c r="C453" s="2">
        <v>12</v>
      </c>
      <c r="D453" s="1">
        <v>44728</v>
      </c>
      <c r="E453" s="1" t="str">
        <f t="shared" si="21"/>
        <v>Jun</v>
      </c>
      <c r="F453" s="1" t="str">
        <f t="shared" si="22"/>
        <v>2022</v>
      </c>
      <c r="G453" s="1">
        <v>45103</v>
      </c>
      <c r="H453" t="s">
        <v>15</v>
      </c>
      <c r="I453">
        <v>42</v>
      </c>
      <c r="J453" t="str">
        <f t="shared" si="23"/>
        <v>Adult</v>
      </c>
      <c r="K453" t="s">
        <v>16</v>
      </c>
      <c r="L453" t="s">
        <v>21</v>
      </c>
      <c r="M453" t="s">
        <v>13</v>
      </c>
    </row>
    <row r="454" spans="1:13" x14ac:dyDescent="0.3">
      <c r="A454">
        <v>453</v>
      </c>
      <c r="B454" t="s">
        <v>18</v>
      </c>
      <c r="C454" s="2">
        <v>11</v>
      </c>
      <c r="D454" s="1">
        <v>44711</v>
      </c>
      <c r="E454" s="1" t="str">
        <f t="shared" si="21"/>
        <v>May</v>
      </c>
      <c r="F454" s="1" t="str">
        <f t="shared" si="22"/>
        <v>2022</v>
      </c>
      <c r="G454" s="1">
        <v>45105</v>
      </c>
      <c r="H454" t="s">
        <v>60</v>
      </c>
      <c r="I454">
        <v>45</v>
      </c>
      <c r="J454" t="str">
        <f t="shared" si="23"/>
        <v>Adult</v>
      </c>
      <c r="K454" t="s">
        <v>16</v>
      </c>
      <c r="L454" t="s">
        <v>17</v>
      </c>
      <c r="M454" t="s">
        <v>13</v>
      </c>
    </row>
    <row r="455" spans="1:13" x14ac:dyDescent="0.3">
      <c r="A455">
        <v>454</v>
      </c>
      <c r="B455" t="s">
        <v>18</v>
      </c>
      <c r="C455" s="2">
        <v>15</v>
      </c>
      <c r="D455" s="1">
        <v>44709</v>
      </c>
      <c r="E455" s="1" t="str">
        <f t="shared" si="21"/>
        <v>May</v>
      </c>
      <c r="F455" s="1" t="str">
        <f t="shared" si="22"/>
        <v>2022</v>
      </c>
      <c r="G455" s="1">
        <v>45105</v>
      </c>
      <c r="H455" t="s">
        <v>20</v>
      </c>
      <c r="I455">
        <v>51</v>
      </c>
      <c r="J455" t="str">
        <f t="shared" si="23"/>
        <v>Old</v>
      </c>
      <c r="K455" t="s">
        <v>16</v>
      </c>
      <c r="L455" t="s">
        <v>17</v>
      </c>
      <c r="M455" t="s">
        <v>13</v>
      </c>
    </row>
    <row r="456" spans="1:13" x14ac:dyDescent="0.3">
      <c r="A456">
        <v>455</v>
      </c>
      <c r="B456" t="s">
        <v>10</v>
      </c>
      <c r="C456" s="2">
        <v>11</v>
      </c>
      <c r="D456" s="1">
        <v>44712</v>
      </c>
      <c r="E456" s="1" t="str">
        <f t="shared" si="21"/>
        <v>May</v>
      </c>
      <c r="F456" s="1" t="str">
        <f t="shared" si="22"/>
        <v>2022</v>
      </c>
      <c r="G456" s="1">
        <v>45104</v>
      </c>
      <c r="H456" t="s">
        <v>22</v>
      </c>
      <c r="I456">
        <v>31</v>
      </c>
      <c r="J456" t="str">
        <f t="shared" si="23"/>
        <v>Adult</v>
      </c>
      <c r="K456" t="s">
        <v>16</v>
      </c>
      <c r="L456" t="s">
        <v>19</v>
      </c>
      <c r="M456" t="s">
        <v>13</v>
      </c>
    </row>
    <row r="457" spans="1:13" x14ac:dyDescent="0.3">
      <c r="A457">
        <v>456</v>
      </c>
      <c r="B457" t="s">
        <v>14</v>
      </c>
      <c r="C457" s="2">
        <v>14</v>
      </c>
      <c r="D457" s="1">
        <v>44716</v>
      </c>
      <c r="E457" s="1" t="str">
        <f t="shared" si="21"/>
        <v>Jun</v>
      </c>
      <c r="F457" s="1" t="str">
        <f t="shared" si="22"/>
        <v>2022</v>
      </c>
      <c r="G457" s="1">
        <v>45104</v>
      </c>
      <c r="H457" t="s">
        <v>23</v>
      </c>
      <c r="I457">
        <v>41</v>
      </c>
      <c r="J457" t="str">
        <f t="shared" si="23"/>
        <v>Adult</v>
      </c>
      <c r="K457" t="s">
        <v>11</v>
      </c>
      <c r="L457" t="s">
        <v>17</v>
      </c>
      <c r="M457" t="s">
        <v>13</v>
      </c>
    </row>
    <row r="458" spans="1:13" x14ac:dyDescent="0.3">
      <c r="A458">
        <v>457</v>
      </c>
      <c r="B458" t="s">
        <v>18</v>
      </c>
      <c r="C458" s="2">
        <v>14</v>
      </c>
      <c r="D458" s="1">
        <v>44741</v>
      </c>
      <c r="E458" s="1" t="str">
        <f t="shared" si="21"/>
        <v>Jun</v>
      </c>
      <c r="F458" s="1" t="str">
        <f t="shared" si="22"/>
        <v>2022</v>
      </c>
      <c r="G458" s="1">
        <v>45105</v>
      </c>
      <c r="H458" t="s">
        <v>24</v>
      </c>
      <c r="I458">
        <v>40</v>
      </c>
      <c r="J458" t="str">
        <f t="shared" si="23"/>
        <v>Adult</v>
      </c>
      <c r="K458" t="s">
        <v>11</v>
      </c>
      <c r="L458" t="s">
        <v>19</v>
      </c>
      <c r="M458" t="s">
        <v>13</v>
      </c>
    </row>
    <row r="459" spans="1:13" x14ac:dyDescent="0.3">
      <c r="A459">
        <v>458</v>
      </c>
      <c r="B459" t="s">
        <v>10</v>
      </c>
      <c r="C459" s="2">
        <v>10</v>
      </c>
      <c r="D459" s="1">
        <v>44766</v>
      </c>
      <c r="E459" s="1" t="str">
        <f t="shared" si="21"/>
        <v>Jul</v>
      </c>
      <c r="F459" s="1" t="str">
        <f t="shared" si="22"/>
        <v>2022</v>
      </c>
      <c r="G459" s="1">
        <v>45105</v>
      </c>
      <c r="H459" t="s">
        <v>25</v>
      </c>
      <c r="I459">
        <v>27</v>
      </c>
      <c r="J459" t="str">
        <f t="shared" si="23"/>
        <v>Youth</v>
      </c>
      <c r="K459" t="s">
        <v>11</v>
      </c>
      <c r="L459" t="s">
        <v>17</v>
      </c>
      <c r="M459" t="s">
        <v>13</v>
      </c>
    </row>
    <row r="460" spans="1:13" x14ac:dyDescent="0.3">
      <c r="A460">
        <v>459</v>
      </c>
      <c r="B460" t="s">
        <v>18</v>
      </c>
      <c r="C460" s="2">
        <v>10</v>
      </c>
      <c r="D460" s="1">
        <v>44761</v>
      </c>
      <c r="E460" s="1" t="str">
        <f t="shared" si="21"/>
        <v>Jul</v>
      </c>
      <c r="F460" s="1" t="str">
        <f t="shared" si="22"/>
        <v>2022</v>
      </c>
      <c r="G460" s="1">
        <v>45104</v>
      </c>
      <c r="H460" t="s">
        <v>26</v>
      </c>
      <c r="I460">
        <v>46</v>
      </c>
      <c r="J460" t="str">
        <f t="shared" si="23"/>
        <v>Adult</v>
      </c>
      <c r="K460" t="s">
        <v>16</v>
      </c>
      <c r="L460" t="s">
        <v>17</v>
      </c>
      <c r="M460" t="s">
        <v>13</v>
      </c>
    </row>
    <row r="461" spans="1:13" x14ac:dyDescent="0.3">
      <c r="A461">
        <v>460</v>
      </c>
      <c r="B461" t="s">
        <v>14</v>
      </c>
      <c r="C461" s="2">
        <v>10</v>
      </c>
      <c r="D461" s="1">
        <v>44742</v>
      </c>
      <c r="E461" s="1" t="str">
        <f t="shared" si="21"/>
        <v>Jun</v>
      </c>
      <c r="F461" s="1" t="str">
        <f t="shared" si="22"/>
        <v>2022</v>
      </c>
      <c r="G461" s="1">
        <v>45105</v>
      </c>
      <c r="H461" t="s">
        <v>27</v>
      </c>
      <c r="I461">
        <v>30</v>
      </c>
      <c r="J461" t="str">
        <f t="shared" si="23"/>
        <v>Adult</v>
      </c>
      <c r="K461" t="s">
        <v>16</v>
      </c>
      <c r="L461" t="s">
        <v>19</v>
      </c>
      <c r="M461" t="s">
        <v>13</v>
      </c>
    </row>
    <row r="462" spans="1:13" x14ac:dyDescent="0.3">
      <c r="A462">
        <v>461</v>
      </c>
      <c r="B462" t="s">
        <v>10</v>
      </c>
      <c r="C462" s="2">
        <v>11</v>
      </c>
      <c r="D462" s="1">
        <v>44728</v>
      </c>
      <c r="E462" s="1" t="str">
        <f t="shared" si="21"/>
        <v>Jun</v>
      </c>
      <c r="F462" s="1" t="str">
        <f t="shared" si="22"/>
        <v>2022</v>
      </c>
      <c r="G462" s="1">
        <v>45104</v>
      </c>
      <c r="H462" t="s">
        <v>61</v>
      </c>
      <c r="I462">
        <v>37</v>
      </c>
      <c r="J462" t="str">
        <f t="shared" si="23"/>
        <v>Adult</v>
      </c>
      <c r="K462" t="s">
        <v>11</v>
      </c>
      <c r="L462" t="s">
        <v>19</v>
      </c>
      <c r="M462" t="s">
        <v>13</v>
      </c>
    </row>
    <row r="463" spans="1:13" x14ac:dyDescent="0.3">
      <c r="A463">
        <v>462</v>
      </c>
      <c r="B463" t="s">
        <v>14</v>
      </c>
      <c r="C463" s="2">
        <v>15</v>
      </c>
      <c r="D463" s="1">
        <v>44722</v>
      </c>
      <c r="E463" s="1" t="str">
        <f t="shared" si="21"/>
        <v>Jun</v>
      </c>
      <c r="F463" s="1" t="str">
        <f t="shared" si="22"/>
        <v>2022</v>
      </c>
      <c r="G463" s="1">
        <v>45105</v>
      </c>
      <c r="H463" t="s">
        <v>15</v>
      </c>
      <c r="I463">
        <v>45</v>
      </c>
      <c r="J463" t="str">
        <f t="shared" si="23"/>
        <v>Adult</v>
      </c>
      <c r="K463" t="s">
        <v>11</v>
      </c>
      <c r="L463" t="s">
        <v>12</v>
      </c>
      <c r="M463" t="s">
        <v>13</v>
      </c>
    </row>
    <row r="464" spans="1:13" x14ac:dyDescent="0.3">
      <c r="A464">
        <v>463</v>
      </c>
      <c r="B464" t="s">
        <v>18</v>
      </c>
      <c r="C464" s="2">
        <v>11</v>
      </c>
      <c r="D464" s="1">
        <v>44713</v>
      </c>
      <c r="E464" s="1" t="str">
        <f t="shared" si="21"/>
        <v>Jun</v>
      </c>
      <c r="F464" s="1" t="str">
        <f t="shared" si="22"/>
        <v>2022</v>
      </c>
      <c r="G464" s="1">
        <v>45103</v>
      </c>
      <c r="H464" t="s">
        <v>60</v>
      </c>
      <c r="I464">
        <v>40</v>
      </c>
      <c r="J464" t="str">
        <f t="shared" si="23"/>
        <v>Adult</v>
      </c>
      <c r="K464" t="s">
        <v>11</v>
      </c>
      <c r="L464" t="s">
        <v>19</v>
      </c>
      <c r="M464" t="s">
        <v>13</v>
      </c>
    </row>
    <row r="465" spans="1:13" x14ac:dyDescent="0.3">
      <c r="A465">
        <v>464</v>
      </c>
      <c r="B465" t="s">
        <v>10</v>
      </c>
      <c r="C465" s="2">
        <v>13</v>
      </c>
      <c r="D465" s="1">
        <v>44715</v>
      </c>
      <c r="E465" s="1" t="str">
        <f t="shared" si="21"/>
        <v>Jun</v>
      </c>
      <c r="F465" s="1" t="str">
        <f t="shared" si="22"/>
        <v>2022</v>
      </c>
      <c r="G465" s="1">
        <v>45105</v>
      </c>
      <c r="H465" t="s">
        <v>20</v>
      </c>
      <c r="I465">
        <v>45</v>
      </c>
      <c r="J465" t="str">
        <f t="shared" si="23"/>
        <v>Adult</v>
      </c>
      <c r="K465" t="s">
        <v>11</v>
      </c>
      <c r="L465" t="s">
        <v>21</v>
      </c>
      <c r="M465" t="s">
        <v>13</v>
      </c>
    </row>
    <row r="466" spans="1:13" x14ac:dyDescent="0.3">
      <c r="A466">
        <v>465</v>
      </c>
      <c r="B466" t="s">
        <v>18</v>
      </c>
      <c r="C466" s="2">
        <v>11</v>
      </c>
      <c r="D466" s="1">
        <v>44717</v>
      </c>
      <c r="E466" s="1" t="str">
        <f t="shared" si="21"/>
        <v>Jun</v>
      </c>
      <c r="F466" s="1" t="str">
        <f t="shared" si="22"/>
        <v>2022</v>
      </c>
      <c r="G466" s="1">
        <v>45103</v>
      </c>
      <c r="H466" t="s">
        <v>22</v>
      </c>
      <c r="I466">
        <v>34</v>
      </c>
      <c r="J466" t="str">
        <f t="shared" si="23"/>
        <v>Adult</v>
      </c>
      <c r="K466" t="s">
        <v>11</v>
      </c>
      <c r="L466" t="s">
        <v>21</v>
      </c>
      <c r="M466" t="s">
        <v>13</v>
      </c>
    </row>
    <row r="467" spans="1:13" x14ac:dyDescent="0.3">
      <c r="A467">
        <v>466</v>
      </c>
      <c r="B467" t="s">
        <v>14</v>
      </c>
      <c r="C467" s="2">
        <v>10</v>
      </c>
      <c r="D467" s="1">
        <v>44719</v>
      </c>
      <c r="E467" s="1" t="str">
        <f t="shared" si="21"/>
        <v>Jun</v>
      </c>
      <c r="F467" s="1" t="str">
        <f t="shared" si="22"/>
        <v>2022</v>
      </c>
      <c r="G467" s="1">
        <v>45104</v>
      </c>
      <c r="H467" t="s">
        <v>23</v>
      </c>
      <c r="I467">
        <v>33</v>
      </c>
      <c r="J467" t="str">
        <f t="shared" si="23"/>
        <v>Adult</v>
      </c>
      <c r="K467" t="s">
        <v>11</v>
      </c>
      <c r="L467" t="s">
        <v>21</v>
      </c>
      <c r="M467" t="s">
        <v>13</v>
      </c>
    </row>
    <row r="468" spans="1:13" x14ac:dyDescent="0.3">
      <c r="A468">
        <v>467</v>
      </c>
      <c r="B468" t="s">
        <v>10</v>
      </c>
      <c r="C468" s="2">
        <v>10</v>
      </c>
      <c r="D468" s="1">
        <v>44734</v>
      </c>
      <c r="E468" s="1" t="str">
        <f t="shared" si="21"/>
        <v>Jun</v>
      </c>
      <c r="F468" s="1" t="str">
        <f t="shared" si="22"/>
        <v>2022</v>
      </c>
      <c r="G468" s="1">
        <v>45103</v>
      </c>
      <c r="H468" t="s">
        <v>24</v>
      </c>
      <c r="I468">
        <v>47</v>
      </c>
      <c r="J468" t="str">
        <f t="shared" si="23"/>
        <v>Adult</v>
      </c>
      <c r="K468" t="s">
        <v>16</v>
      </c>
      <c r="L468" t="s">
        <v>21</v>
      </c>
      <c r="M468" t="s">
        <v>13</v>
      </c>
    </row>
    <row r="469" spans="1:13" x14ac:dyDescent="0.3">
      <c r="A469">
        <v>468</v>
      </c>
      <c r="B469" t="s">
        <v>18</v>
      </c>
      <c r="C469" s="2">
        <v>11</v>
      </c>
      <c r="D469" s="1">
        <v>44740</v>
      </c>
      <c r="E469" s="1" t="str">
        <f t="shared" si="21"/>
        <v>Jun</v>
      </c>
      <c r="F469" s="1" t="str">
        <f t="shared" si="22"/>
        <v>2022</v>
      </c>
      <c r="G469" s="1">
        <v>45104</v>
      </c>
      <c r="H469" t="s">
        <v>25</v>
      </c>
      <c r="I469">
        <v>32</v>
      </c>
      <c r="J469" t="str">
        <f t="shared" si="23"/>
        <v>Adult</v>
      </c>
      <c r="K469" t="s">
        <v>11</v>
      </c>
      <c r="L469" t="s">
        <v>19</v>
      </c>
      <c r="M469" t="s">
        <v>13</v>
      </c>
    </row>
    <row r="470" spans="1:13" x14ac:dyDescent="0.3">
      <c r="A470">
        <v>469</v>
      </c>
      <c r="B470" t="s">
        <v>14</v>
      </c>
      <c r="C470" s="2">
        <v>12</v>
      </c>
      <c r="D470" s="1">
        <v>44741</v>
      </c>
      <c r="E470" s="1" t="str">
        <f t="shared" si="21"/>
        <v>Jun</v>
      </c>
      <c r="F470" s="1" t="str">
        <f t="shared" si="22"/>
        <v>2022</v>
      </c>
      <c r="G470" s="1">
        <v>45106</v>
      </c>
      <c r="H470" t="s">
        <v>26</v>
      </c>
      <c r="I470">
        <v>41</v>
      </c>
      <c r="J470" t="str">
        <f t="shared" si="23"/>
        <v>Adult</v>
      </c>
      <c r="K470" t="s">
        <v>16</v>
      </c>
      <c r="L470" t="s">
        <v>17</v>
      </c>
      <c r="M470" t="s">
        <v>13</v>
      </c>
    </row>
    <row r="471" spans="1:13" x14ac:dyDescent="0.3">
      <c r="A471">
        <v>470</v>
      </c>
      <c r="B471" t="s">
        <v>10</v>
      </c>
      <c r="C471" s="2">
        <v>15</v>
      </c>
      <c r="D471" s="1">
        <v>44745</v>
      </c>
      <c r="E471" s="1" t="str">
        <f t="shared" si="21"/>
        <v>Jul</v>
      </c>
      <c r="F471" s="1" t="str">
        <f t="shared" si="22"/>
        <v>2022</v>
      </c>
      <c r="G471" s="1">
        <v>45105</v>
      </c>
      <c r="H471" t="s">
        <v>27</v>
      </c>
      <c r="I471">
        <v>31</v>
      </c>
      <c r="J471" t="str">
        <f t="shared" si="23"/>
        <v>Adult</v>
      </c>
      <c r="K471" t="s">
        <v>16</v>
      </c>
      <c r="L471" t="s">
        <v>17</v>
      </c>
      <c r="M471" t="s">
        <v>13</v>
      </c>
    </row>
    <row r="472" spans="1:13" x14ac:dyDescent="0.3">
      <c r="A472">
        <v>471</v>
      </c>
      <c r="B472" t="s">
        <v>14</v>
      </c>
      <c r="C472" s="2">
        <v>15</v>
      </c>
      <c r="D472" s="1">
        <v>44750</v>
      </c>
      <c r="E472" s="1" t="str">
        <f t="shared" si="21"/>
        <v>Jul</v>
      </c>
      <c r="F472" s="1" t="str">
        <f t="shared" si="22"/>
        <v>2022</v>
      </c>
      <c r="G472" s="1">
        <v>45104</v>
      </c>
      <c r="H472" t="s">
        <v>61</v>
      </c>
      <c r="I472">
        <v>43</v>
      </c>
      <c r="J472" t="str">
        <f t="shared" si="23"/>
        <v>Adult</v>
      </c>
      <c r="K472" t="s">
        <v>11</v>
      </c>
      <c r="L472" t="s">
        <v>17</v>
      </c>
      <c r="M472" t="s">
        <v>13</v>
      </c>
    </row>
    <row r="473" spans="1:13" x14ac:dyDescent="0.3">
      <c r="A473">
        <v>472</v>
      </c>
      <c r="B473" t="s">
        <v>10</v>
      </c>
      <c r="C473" s="2">
        <v>10</v>
      </c>
      <c r="D473" s="1">
        <v>44755</v>
      </c>
      <c r="E473" s="1" t="str">
        <f t="shared" si="21"/>
        <v>Jul</v>
      </c>
      <c r="F473" s="1" t="str">
        <f t="shared" si="22"/>
        <v>2022</v>
      </c>
      <c r="G473" s="1">
        <v>45104</v>
      </c>
      <c r="H473" t="s">
        <v>15</v>
      </c>
      <c r="I473">
        <v>32</v>
      </c>
      <c r="J473" t="str">
        <f t="shared" si="23"/>
        <v>Adult</v>
      </c>
      <c r="K473" t="s">
        <v>16</v>
      </c>
      <c r="L473" t="s">
        <v>17</v>
      </c>
      <c r="M473" t="s">
        <v>13</v>
      </c>
    </row>
    <row r="474" spans="1:13" x14ac:dyDescent="0.3">
      <c r="A474">
        <v>473</v>
      </c>
      <c r="B474" t="s">
        <v>18</v>
      </c>
      <c r="C474" s="2">
        <v>10</v>
      </c>
      <c r="D474" s="1">
        <v>44769</v>
      </c>
      <c r="E474" s="1" t="str">
        <f t="shared" si="21"/>
        <v>Jul</v>
      </c>
      <c r="F474" s="1" t="str">
        <f t="shared" si="22"/>
        <v>2022</v>
      </c>
      <c r="G474" s="1">
        <v>45105</v>
      </c>
      <c r="H474" t="s">
        <v>60</v>
      </c>
      <c r="I474">
        <v>46</v>
      </c>
      <c r="J474" t="str">
        <f t="shared" si="23"/>
        <v>Adult</v>
      </c>
      <c r="K474" t="s">
        <v>16</v>
      </c>
      <c r="L474" t="s">
        <v>12</v>
      </c>
      <c r="M474" t="s">
        <v>13</v>
      </c>
    </row>
    <row r="475" spans="1:13" x14ac:dyDescent="0.3">
      <c r="A475">
        <v>474</v>
      </c>
      <c r="B475" t="s">
        <v>18</v>
      </c>
      <c r="C475" s="2">
        <v>14</v>
      </c>
      <c r="D475" s="1">
        <v>44772</v>
      </c>
      <c r="E475" s="1" t="str">
        <f t="shared" si="21"/>
        <v>Jul</v>
      </c>
      <c r="F475" s="1" t="str">
        <f t="shared" si="22"/>
        <v>2022</v>
      </c>
      <c r="G475" s="1">
        <v>45105</v>
      </c>
      <c r="H475" t="s">
        <v>20</v>
      </c>
      <c r="I475">
        <v>38</v>
      </c>
      <c r="J475" t="str">
        <f t="shared" si="23"/>
        <v>Adult</v>
      </c>
      <c r="K475" t="s">
        <v>11</v>
      </c>
      <c r="L475" t="s">
        <v>12</v>
      </c>
      <c r="M475" t="s">
        <v>13</v>
      </c>
    </row>
    <row r="476" spans="1:13" x14ac:dyDescent="0.3">
      <c r="A476">
        <v>475</v>
      </c>
      <c r="B476" t="s">
        <v>10</v>
      </c>
      <c r="C476" s="2">
        <v>11</v>
      </c>
      <c r="D476" s="1">
        <v>44786</v>
      </c>
      <c r="E476" s="1" t="str">
        <f t="shared" si="21"/>
        <v>Aug</v>
      </c>
      <c r="F476" s="1" t="str">
        <f t="shared" si="22"/>
        <v>2022</v>
      </c>
      <c r="G476" s="1">
        <v>45103</v>
      </c>
      <c r="H476" t="s">
        <v>22</v>
      </c>
      <c r="I476">
        <v>31</v>
      </c>
      <c r="J476" t="str">
        <f t="shared" si="23"/>
        <v>Adult</v>
      </c>
      <c r="K476" t="s">
        <v>16</v>
      </c>
      <c r="L476" t="s">
        <v>19</v>
      </c>
      <c r="M476" t="s">
        <v>13</v>
      </c>
    </row>
    <row r="477" spans="1:13" x14ac:dyDescent="0.3">
      <c r="A477">
        <v>476</v>
      </c>
      <c r="B477" t="s">
        <v>14</v>
      </c>
      <c r="C477" s="2">
        <v>14</v>
      </c>
      <c r="D477" s="1">
        <v>44791</v>
      </c>
      <c r="E477" s="1" t="str">
        <f t="shared" si="21"/>
        <v>Aug</v>
      </c>
      <c r="F477" s="1" t="str">
        <f t="shared" si="22"/>
        <v>2022</v>
      </c>
      <c r="G477" s="1">
        <v>45103</v>
      </c>
      <c r="H477" t="s">
        <v>23</v>
      </c>
      <c r="I477">
        <v>31</v>
      </c>
      <c r="J477" t="str">
        <f t="shared" si="23"/>
        <v>Adult</v>
      </c>
      <c r="K477" t="s">
        <v>16</v>
      </c>
      <c r="L477" t="s">
        <v>21</v>
      </c>
      <c r="M477" t="s">
        <v>13</v>
      </c>
    </row>
    <row r="478" spans="1:13" x14ac:dyDescent="0.3">
      <c r="A478">
        <v>477</v>
      </c>
      <c r="B478" t="s">
        <v>10</v>
      </c>
      <c r="C478" s="2">
        <v>10</v>
      </c>
      <c r="D478" s="1">
        <v>44797</v>
      </c>
      <c r="E478" s="1" t="str">
        <f t="shared" si="21"/>
        <v>Aug</v>
      </c>
      <c r="F478" s="1" t="str">
        <f t="shared" si="22"/>
        <v>2022</v>
      </c>
      <c r="G478" s="1">
        <v>45104</v>
      </c>
      <c r="H478" t="s">
        <v>24</v>
      </c>
      <c r="I478">
        <v>50</v>
      </c>
      <c r="J478" t="str">
        <f t="shared" si="23"/>
        <v>Old</v>
      </c>
      <c r="K478" t="s">
        <v>11</v>
      </c>
      <c r="L478" t="s">
        <v>21</v>
      </c>
      <c r="M478" t="s">
        <v>13</v>
      </c>
    </row>
    <row r="479" spans="1:13" x14ac:dyDescent="0.3">
      <c r="A479">
        <v>478</v>
      </c>
      <c r="B479" t="s">
        <v>18</v>
      </c>
      <c r="C479" s="2">
        <v>10</v>
      </c>
      <c r="D479" s="1">
        <v>44812</v>
      </c>
      <c r="E479" s="1" t="str">
        <f t="shared" si="21"/>
        <v>Sep</v>
      </c>
      <c r="F479" s="1" t="str">
        <f t="shared" si="22"/>
        <v>2022</v>
      </c>
      <c r="G479" s="1">
        <v>45104</v>
      </c>
      <c r="H479" t="s">
        <v>25</v>
      </c>
      <c r="I479">
        <v>32</v>
      </c>
      <c r="J479" t="str">
        <f t="shared" si="23"/>
        <v>Adult</v>
      </c>
      <c r="K479" t="s">
        <v>11</v>
      </c>
      <c r="L479" t="s">
        <v>21</v>
      </c>
      <c r="M479" t="s">
        <v>13</v>
      </c>
    </row>
    <row r="480" spans="1:13" x14ac:dyDescent="0.3">
      <c r="A480">
        <v>479</v>
      </c>
      <c r="B480" t="s">
        <v>14</v>
      </c>
      <c r="C480" s="2">
        <v>13</v>
      </c>
      <c r="D480" s="1">
        <v>44808</v>
      </c>
      <c r="E480" s="1" t="str">
        <f t="shared" si="21"/>
        <v>Sep</v>
      </c>
      <c r="F480" s="1" t="str">
        <f t="shared" si="22"/>
        <v>2022</v>
      </c>
      <c r="G480" s="1">
        <v>45104</v>
      </c>
      <c r="H480" t="s">
        <v>26</v>
      </c>
      <c r="I480">
        <v>38</v>
      </c>
      <c r="J480" t="str">
        <f t="shared" si="23"/>
        <v>Adult</v>
      </c>
      <c r="K480" t="s">
        <v>16</v>
      </c>
      <c r="L480" t="s">
        <v>12</v>
      </c>
      <c r="M480" t="s">
        <v>13</v>
      </c>
    </row>
    <row r="481" spans="1:13" x14ac:dyDescent="0.3">
      <c r="A481">
        <v>480</v>
      </c>
      <c r="B481" t="s">
        <v>10</v>
      </c>
      <c r="C481" s="2">
        <v>15</v>
      </c>
      <c r="D481" s="1">
        <v>44808</v>
      </c>
      <c r="E481" s="1" t="str">
        <f t="shared" si="21"/>
        <v>Sep</v>
      </c>
      <c r="F481" s="1" t="str">
        <f t="shared" si="22"/>
        <v>2022</v>
      </c>
      <c r="G481" s="1">
        <v>45104</v>
      </c>
      <c r="H481" t="s">
        <v>27</v>
      </c>
      <c r="I481">
        <v>37</v>
      </c>
      <c r="J481" t="str">
        <f t="shared" si="23"/>
        <v>Adult</v>
      </c>
      <c r="K481" t="s">
        <v>16</v>
      </c>
      <c r="L481" t="s">
        <v>21</v>
      </c>
      <c r="M481" t="s">
        <v>13</v>
      </c>
    </row>
    <row r="482" spans="1:13" x14ac:dyDescent="0.3">
      <c r="A482">
        <v>481</v>
      </c>
      <c r="B482" t="s">
        <v>14</v>
      </c>
      <c r="C482" s="2">
        <v>12</v>
      </c>
      <c r="D482" s="1">
        <v>44808</v>
      </c>
      <c r="E482" s="1" t="str">
        <f t="shared" si="21"/>
        <v>Sep</v>
      </c>
      <c r="F482" s="1" t="str">
        <f t="shared" si="22"/>
        <v>2022</v>
      </c>
      <c r="G482" s="1">
        <v>45103</v>
      </c>
      <c r="H482" t="s">
        <v>61</v>
      </c>
      <c r="I482">
        <v>36</v>
      </c>
      <c r="J482" t="str">
        <f t="shared" si="23"/>
        <v>Adult</v>
      </c>
      <c r="K482" t="s">
        <v>11</v>
      </c>
      <c r="L482" t="s">
        <v>19</v>
      </c>
      <c r="M482" t="s">
        <v>13</v>
      </c>
    </row>
    <row r="483" spans="1:13" x14ac:dyDescent="0.3">
      <c r="A483">
        <v>482</v>
      </c>
      <c r="B483" t="s">
        <v>10</v>
      </c>
      <c r="C483" s="2">
        <v>11</v>
      </c>
      <c r="D483" s="1">
        <v>44800</v>
      </c>
      <c r="E483" s="1" t="str">
        <f t="shared" si="21"/>
        <v>Aug</v>
      </c>
      <c r="F483" s="1" t="str">
        <f t="shared" si="22"/>
        <v>2022</v>
      </c>
      <c r="G483" s="1">
        <v>45104</v>
      </c>
      <c r="H483" t="s">
        <v>15</v>
      </c>
      <c r="I483">
        <v>30</v>
      </c>
      <c r="J483" t="str">
        <f t="shared" si="23"/>
        <v>Adult</v>
      </c>
      <c r="K483" t="s">
        <v>11</v>
      </c>
      <c r="L483" t="s">
        <v>19</v>
      </c>
      <c r="M483" t="s">
        <v>13</v>
      </c>
    </row>
    <row r="484" spans="1:13" x14ac:dyDescent="0.3">
      <c r="A484">
        <v>483</v>
      </c>
      <c r="B484" t="s">
        <v>18</v>
      </c>
      <c r="C484" s="2">
        <v>14</v>
      </c>
      <c r="D484" s="1">
        <v>44798</v>
      </c>
      <c r="E484" s="1" t="str">
        <f t="shared" si="21"/>
        <v>Aug</v>
      </c>
      <c r="F484" s="1" t="str">
        <f t="shared" si="22"/>
        <v>2022</v>
      </c>
      <c r="G484" s="1">
        <v>45104</v>
      </c>
      <c r="H484" t="s">
        <v>60</v>
      </c>
      <c r="I484">
        <v>28</v>
      </c>
      <c r="J484" t="str">
        <f t="shared" si="23"/>
        <v>Youth</v>
      </c>
      <c r="K484" t="s">
        <v>11</v>
      </c>
      <c r="L484" t="s">
        <v>19</v>
      </c>
      <c r="M484" t="s">
        <v>13</v>
      </c>
    </row>
    <row r="485" spans="1:13" x14ac:dyDescent="0.3">
      <c r="A485">
        <v>484</v>
      </c>
      <c r="B485" t="s">
        <v>18</v>
      </c>
      <c r="C485" s="2">
        <v>13</v>
      </c>
      <c r="D485" s="1">
        <v>44798</v>
      </c>
      <c r="E485" s="1" t="str">
        <f t="shared" si="21"/>
        <v>Aug</v>
      </c>
      <c r="F485" s="1" t="str">
        <f t="shared" si="22"/>
        <v>2022</v>
      </c>
      <c r="G485" s="1">
        <v>45105</v>
      </c>
      <c r="H485" t="s">
        <v>20</v>
      </c>
      <c r="I485">
        <v>40</v>
      </c>
      <c r="J485" t="str">
        <f t="shared" si="23"/>
        <v>Adult</v>
      </c>
      <c r="K485" t="s">
        <v>11</v>
      </c>
      <c r="L485" t="s">
        <v>12</v>
      </c>
      <c r="M485" t="s">
        <v>13</v>
      </c>
    </row>
    <row r="486" spans="1:13" x14ac:dyDescent="0.3">
      <c r="A486">
        <v>485</v>
      </c>
      <c r="B486" t="s">
        <v>10</v>
      </c>
      <c r="C486" s="2">
        <v>14</v>
      </c>
      <c r="D486" s="1">
        <v>44805</v>
      </c>
      <c r="E486" s="1" t="str">
        <f t="shared" si="21"/>
        <v>Sep</v>
      </c>
      <c r="F486" s="1" t="str">
        <f t="shared" si="22"/>
        <v>2022</v>
      </c>
      <c r="G486" s="1">
        <v>45105</v>
      </c>
      <c r="H486" t="s">
        <v>22</v>
      </c>
      <c r="I486">
        <v>28</v>
      </c>
      <c r="J486" t="str">
        <f t="shared" si="23"/>
        <v>Youth</v>
      </c>
      <c r="K486" t="s">
        <v>16</v>
      </c>
      <c r="L486" t="s">
        <v>17</v>
      </c>
      <c r="M486" t="s">
        <v>13</v>
      </c>
    </row>
    <row r="487" spans="1:13" x14ac:dyDescent="0.3">
      <c r="A487">
        <v>486</v>
      </c>
      <c r="B487" t="s">
        <v>14</v>
      </c>
      <c r="C487" s="2">
        <v>15</v>
      </c>
      <c r="D487" s="1">
        <v>44817</v>
      </c>
      <c r="E487" s="1" t="str">
        <f t="shared" si="21"/>
        <v>Sep</v>
      </c>
      <c r="F487" s="1" t="str">
        <f t="shared" si="22"/>
        <v>2022</v>
      </c>
      <c r="G487" s="1">
        <v>45103</v>
      </c>
      <c r="H487" t="s">
        <v>23</v>
      </c>
      <c r="I487">
        <v>37</v>
      </c>
      <c r="J487" t="str">
        <f t="shared" si="23"/>
        <v>Adult</v>
      </c>
      <c r="K487" t="s">
        <v>16</v>
      </c>
      <c r="L487" t="s">
        <v>21</v>
      </c>
      <c r="M487" t="s">
        <v>13</v>
      </c>
    </row>
    <row r="488" spans="1:13" x14ac:dyDescent="0.3">
      <c r="A488">
        <v>487</v>
      </c>
      <c r="B488" t="s">
        <v>10</v>
      </c>
      <c r="C488" s="2">
        <v>15</v>
      </c>
      <c r="D488" s="1">
        <v>44839</v>
      </c>
      <c r="E488" s="1" t="str">
        <f t="shared" si="21"/>
        <v>Oct</v>
      </c>
      <c r="F488" s="1" t="str">
        <f t="shared" si="22"/>
        <v>2022</v>
      </c>
      <c r="G488" s="1">
        <v>45106</v>
      </c>
      <c r="H488" t="s">
        <v>24</v>
      </c>
      <c r="I488">
        <v>30</v>
      </c>
      <c r="J488" t="str">
        <f t="shared" si="23"/>
        <v>Adult</v>
      </c>
      <c r="K488" t="s">
        <v>11</v>
      </c>
      <c r="L488" t="s">
        <v>19</v>
      </c>
      <c r="M488" t="s">
        <v>13</v>
      </c>
    </row>
    <row r="489" spans="1:13" x14ac:dyDescent="0.3">
      <c r="A489">
        <v>488</v>
      </c>
      <c r="B489" t="s">
        <v>18</v>
      </c>
      <c r="C489" s="2">
        <v>11</v>
      </c>
      <c r="D489" s="1">
        <v>44842</v>
      </c>
      <c r="E489" s="1" t="str">
        <f t="shared" si="21"/>
        <v>Oct</v>
      </c>
      <c r="F489" s="1" t="str">
        <f t="shared" si="22"/>
        <v>2022</v>
      </c>
      <c r="G489" s="1">
        <v>45105</v>
      </c>
      <c r="H489" t="s">
        <v>25</v>
      </c>
      <c r="I489">
        <v>33</v>
      </c>
      <c r="J489" t="str">
        <f t="shared" si="23"/>
        <v>Adult</v>
      </c>
      <c r="K489" t="s">
        <v>16</v>
      </c>
      <c r="L489" t="s">
        <v>19</v>
      </c>
      <c r="M489" t="s">
        <v>13</v>
      </c>
    </row>
    <row r="490" spans="1:13" x14ac:dyDescent="0.3">
      <c r="A490">
        <v>489</v>
      </c>
      <c r="B490" t="s">
        <v>14</v>
      </c>
      <c r="C490" s="2">
        <v>11</v>
      </c>
      <c r="D490" s="1">
        <v>44860</v>
      </c>
      <c r="E490" s="1" t="str">
        <f t="shared" si="21"/>
        <v>Oct</v>
      </c>
      <c r="F490" s="1" t="str">
        <f t="shared" si="22"/>
        <v>2022</v>
      </c>
      <c r="G490" s="1">
        <v>45105</v>
      </c>
      <c r="H490" t="s">
        <v>26</v>
      </c>
      <c r="I490">
        <v>49</v>
      </c>
      <c r="J490" t="str">
        <f t="shared" si="23"/>
        <v>Adult</v>
      </c>
      <c r="K490" t="s">
        <v>11</v>
      </c>
      <c r="L490" t="s">
        <v>17</v>
      </c>
      <c r="M490" t="s">
        <v>13</v>
      </c>
    </row>
    <row r="491" spans="1:13" x14ac:dyDescent="0.3">
      <c r="A491">
        <v>490</v>
      </c>
      <c r="B491" t="s">
        <v>10</v>
      </c>
      <c r="C491" s="2">
        <v>12</v>
      </c>
      <c r="D491" s="1">
        <v>44852</v>
      </c>
      <c r="E491" s="1" t="str">
        <f t="shared" si="21"/>
        <v>Oct</v>
      </c>
      <c r="F491" s="1" t="str">
        <f t="shared" si="22"/>
        <v>2022</v>
      </c>
      <c r="G491" s="1">
        <v>45106</v>
      </c>
      <c r="H491" t="s">
        <v>27</v>
      </c>
      <c r="I491">
        <v>36</v>
      </c>
      <c r="J491" t="str">
        <f t="shared" si="23"/>
        <v>Adult</v>
      </c>
      <c r="K491" t="s">
        <v>16</v>
      </c>
      <c r="L491" t="s">
        <v>19</v>
      </c>
      <c r="M491" t="s">
        <v>13</v>
      </c>
    </row>
    <row r="492" spans="1:13" x14ac:dyDescent="0.3">
      <c r="A492">
        <v>491</v>
      </c>
      <c r="B492" t="s">
        <v>14</v>
      </c>
      <c r="C492" s="2">
        <v>12</v>
      </c>
      <c r="D492" s="1">
        <v>44841</v>
      </c>
      <c r="E492" s="1" t="str">
        <f t="shared" si="21"/>
        <v>Oct</v>
      </c>
      <c r="F492" s="1" t="str">
        <f t="shared" si="22"/>
        <v>2022</v>
      </c>
      <c r="G492" s="1">
        <v>45105</v>
      </c>
      <c r="H492" t="s">
        <v>61</v>
      </c>
      <c r="I492">
        <v>28</v>
      </c>
      <c r="J492" t="str">
        <f t="shared" si="23"/>
        <v>Youth</v>
      </c>
      <c r="K492" t="s">
        <v>16</v>
      </c>
      <c r="L492" t="s">
        <v>12</v>
      </c>
      <c r="M492" t="s">
        <v>13</v>
      </c>
    </row>
    <row r="493" spans="1:13" x14ac:dyDescent="0.3">
      <c r="A493">
        <v>492</v>
      </c>
      <c r="B493" t="s">
        <v>10</v>
      </c>
      <c r="C493" s="2">
        <v>10</v>
      </c>
      <c r="D493" s="1">
        <v>44821</v>
      </c>
      <c r="E493" s="1" t="str">
        <f t="shared" si="21"/>
        <v>Sep</v>
      </c>
      <c r="F493" s="1" t="str">
        <f t="shared" si="22"/>
        <v>2022</v>
      </c>
      <c r="G493" s="1">
        <v>45107</v>
      </c>
      <c r="H493" t="s">
        <v>15</v>
      </c>
      <c r="I493">
        <v>51</v>
      </c>
      <c r="J493" t="str">
        <f t="shared" si="23"/>
        <v>Old</v>
      </c>
      <c r="K493" t="s">
        <v>11</v>
      </c>
      <c r="L493" t="s">
        <v>17</v>
      </c>
      <c r="M493" t="s">
        <v>13</v>
      </c>
    </row>
    <row r="494" spans="1:13" x14ac:dyDescent="0.3">
      <c r="A494">
        <v>493</v>
      </c>
      <c r="B494" t="s">
        <v>18</v>
      </c>
      <c r="C494" s="2">
        <v>11</v>
      </c>
      <c r="D494" s="1">
        <v>44822</v>
      </c>
      <c r="E494" s="1" t="str">
        <f t="shared" si="21"/>
        <v>Sep</v>
      </c>
      <c r="F494" s="1" t="str">
        <f t="shared" si="22"/>
        <v>2022</v>
      </c>
      <c r="G494" s="1">
        <v>45104</v>
      </c>
      <c r="H494" t="s">
        <v>60</v>
      </c>
      <c r="I494">
        <v>35</v>
      </c>
      <c r="J494" t="str">
        <f t="shared" si="23"/>
        <v>Adult</v>
      </c>
      <c r="K494" t="s">
        <v>16</v>
      </c>
      <c r="L494" t="s">
        <v>12</v>
      </c>
      <c r="M494" t="s">
        <v>13</v>
      </c>
    </row>
    <row r="495" spans="1:13" x14ac:dyDescent="0.3">
      <c r="A495">
        <v>494</v>
      </c>
      <c r="B495" t="s">
        <v>18</v>
      </c>
      <c r="C495" s="2">
        <v>14</v>
      </c>
      <c r="D495" s="1">
        <v>44831</v>
      </c>
      <c r="E495" s="1" t="str">
        <f t="shared" si="21"/>
        <v>Sep</v>
      </c>
      <c r="F495" s="1" t="str">
        <f t="shared" si="22"/>
        <v>2022</v>
      </c>
      <c r="G495" s="1">
        <v>45106</v>
      </c>
      <c r="H495" t="s">
        <v>20</v>
      </c>
      <c r="I495">
        <v>31</v>
      </c>
      <c r="J495" t="str">
        <f t="shared" si="23"/>
        <v>Adult</v>
      </c>
      <c r="K495" t="s">
        <v>11</v>
      </c>
      <c r="L495" t="s">
        <v>19</v>
      </c>
      <c r="M495" t="s">
        <v>13</v>
      </c>
    </row>
    <row r="496" spans="1:13" x14ac:dyDescent="0.3">
      <c r="A496">
        <v>495</v>
      </c>
      <c r="B496" t="s">
        <v>10</v>
      </c>
      <c r="C496" s="2">
        <v>13</v>
      </c>
      <c r="D496" s="1">
        <v>44834</v>
      </c>
      <c r="E496" s="1" t="str">
        <f t="shared" si="21"/>
        <v>Sep</v>
      </c>
      <c r="F496" s="1" t="str">
        <f t="shared" si="22"/>
        <v>2022</v>
      </c>
      <c r="G496" s="1">
        <v>45104</v>
      </c>
      <c r="H496" t="s">
        <v>22</v>
      </c>
      <c r="I496">
        <v>39</v>
      </c>
      <c r="J496" t="str">
        <f t="shared" si="23"/>
        <v>Adult</v>
      </c>
      <c r="K496" t="s">
        <v>11</v>
      </c>
      <c r="L496" t="s">
        <v>12</v>
      </c>
      <c r="M496" t="s">
        <v>13</v>
      </c>
    </row>
    <row r="497" spans="1:13" x14ac:dyDescent="0.3">
      <c r="A497">
        <v>496</v>
      </c>
      <c r="B497" t="s">
        <v>14</v>
      </c>
      <c r="C497" s="2">
        <v>10</v>
      </c>
      <c r="D497" s="1">
        <v>44864</v>
      </c>
      <c r="E497" s="1" t="str">
        <f t="shared" si="21"/>
        <v>Oct</v>
      </c>
      <c r="F497" s="1" t="str">
        <f t="shared" si="22"/>
        <v>2022</v>
      </c>
      <c r="G497" s="1">
        <v>45107</v>
      </c>
      <c r="H497" t="s">
        <v>23</v>
      </c>
      <c r="I497">
        <v>51</v>
      </c>
      <c r="J497" t="str">
        <f t="shared" si="23"/>
        <v>Old</v>
      </c>
      <c r="K497" t="s">
        <v>16</v>
      </c>
      <c r="L497" t="s">
        <v>21</v>
      </c>
      <c r="M497" t="s">
        <v>13</v>
      </c>
    </row>
    <row r="498" spans="1:13" x14ac:dyDescent="0.3">
      <c r="A498">
        <v>497</v>
      </c>
      <c r="B498" t="s">
        <v>10</v>
      </c>
      <c r="C498" s="2">
        <v>11</v>
      </c>
      <c r="D498" s="1">
        <v>44874</v>
      </c>
      <c r="E498" s="1" t="str">
        <f t="shared" si="21"/>
        <v>Nov</v>
      </c>
      <c r="F498" s="1" t="str">
        <f t="shared" si="22"/>
        <v>2022</v>
      </c>
      <c r="G498" s="1">
        <v>45106</v>
      </c>
      <c r="H498" t="s">
        <v>24</v>
      </c>
      <c r="I498">
        <v>44</v>
      </c>
      <c r="J498" t="str">
        <f t="shared" si="23"/>
        <v>Adult</v>
      </c>
      <c r="K498" t="s">
        <v>11</v>
      </c>
      <c r="L498" t="s">
        <v>12</v>
      </c>
      <c r="M498" t="s">
        <v>13</v>
      </c>
    </row>
    <row r="499" spans="1:13" x14ac:dyDescent="0.3">
      <c r="A499">
        <v>498</v>
      </c>
      <c r="B499" t="s">
        <v>18</v>
      </c>
      <c r="C499" s="2">
        <v>11</v>
      </c>
      <c r="D499" s="1">
        <v>44882</v>
      </c>
      <c r="E499" s="1" t="str">
        <f t="shared" si="21"/>
        <v>Nov</v>
      </c>
      <c r="F499" s="1" t="str">
        <f t="shared" si="22"/>
        <v>2022</v>
      </c>
      <c r="G499" s="1">
        <v>45105</v>
      </c>
      <c r="H499" t="s">
        <v>25</v>
      </c>
      <c r="I499">
        <v>41</v>
      </c>
      <c r="J499" t="str">
        <f t="shared" si="23"/>
        <v>Adult</v>
      </c>
      <c r="K499" t="s">
        <v>16</v>
      </c>
      <c r="L499" t="s">
        <v>12</v>
      </c>
      <c r="M499" t="s">
        <v>13</v>
      </c>
    </row>
    <row r="500" spans="1:13" x14ac:dyDescent="0.3">
      <c r="A500">
        <v>499</v>
      </c>
      <c r="B500" t="s">
        <v>14</v>
      </c>
      <c r="C500" s="2">
        <v>10</v>
      </c>
      <c r="D500" s="1">
        <v>44883</v>
      </c>
      <c r="E500" s="1" t="str">
        <f t="shared" si="21"/>
        <v>Nov</v>
      </c>
      <c r="F500" s="1" t="str">
        <f t="shared" si="22"/>
        <v>2022</v>
      </c>
      <c r="G500" s="1">
        <v>45103</v>
      </c>
      <c r="H500" t="s">
        <v>26</v>
      </c>
      <c r="I500">
        <v>28</v>
      </c>
      <c r="J500" t="str">
        <f t="shared" si="23"/>
        <v>Youth</v>
      </c>
      <c r="K500" t="s">
        <v>16</v>
      </c>
      <c r="L500" t="s">
        <v>21</v>
      </c>
      <c r="M500" t="s">
        <v>13</v>
      </c>
    </row>
    <row r="501" spans="1:13" x14ac:dyDescent="0.3">
      <c r="A501">
        <v>500</v>
      </c>
      <c r="B501" t="s">
        <v>10</v>
      </c>
      <c r="C501" s="2">
        <v>15</v>
      </c>
      <c r="D501" s="1">
        <v>44887</v>
      </c>
      <c r="E501" s="1" t="str">
        <f t="shared" si="21"/>
        <v>Nov</v>
      </c>
      <c r="F501" s="1" t="str">
        <f t="shared" si="22"/>
        <v>2022</v>
      </c>
      <c r="G501" s="1">
        <v>45107</v>
      </c>
      <c r="H501" t="s">
        <v>27</v>
      </c>
      <c r="I501">
        <v>38</v>
      </c>
      <c r="J501" t="str">
        <f t="shared" si="23"/>
        <v>Adult</v>
      </c>
      <c r="K501" t="s">
        <v>11</v>
      </c>
      <c r="L501" t="s">
        <v>21</v>
      </c>
      <c r="M501" t="s">
        <v>13</v>
      </c>
    </row>
    <row r="502" spans="1:13" x14ac:dyDescent="0.3">
      <c r="A502">
        <v>501</v>
      </c>
      <c r="B502" t="s">
        <v>14</v>
      </c>
      <c r="C502" s="2">
        <v>14</v>
      </c>
      <c r="D502" s="1">
        <v>44887</v>
      </c>
      <c r="E502" s="1" t="str">
        <f t="shared" si="21"/>
        <v>Nov</v>
      </c>
      <c r="F502" s="1" t="str">
        <f t="shared" si="22"/>
        <v>2022</v>
      </c>
      <c r="G502" s="1">
        <v>45105</v>
      </c>
      <c r="H502" t="s">
        <v>26</v>
      </c>
      <c r="I502">
        <v>43</v>
      </c>
      <c r="J502" t="str">
        <f t="shared" si="23"/>
        <v>Adult</v>
      </c>
      <c r="K502" t="s">
        <v>11</v>
      </c>
      <c r="L502" t="s">
        <v>12</v>
      </c>
      <c r="M502" t="s">
        <v>13</v>
      </c>
    </row>
    <row r="503" spans="1:13" x14ac:dyDescent="0.3">
      <c r="A503">
        <v>502</v>
      </c>
      <c r="B503" t="s">
        <v>10</v>
      </c>
      <c r="C503" s="2">
        <v>13</v>
      </c>
      <c r="D503" s="1">
        <v>44886</v>
      </c>
      <c r="E503" s="1" t="str">
        <f t="shared" si="21"/>
        <v>Nov</v>
      </c>
      <c r="F503" s="1" t="str">
        <f t="shared" si="22"/>
        <v>2022</v>
      </c>
      <c r="G503" s="1">
        <v>45107</v>
      </c>
      <c r="H503" t="s">
        <v>26</v>
      </c>
      <c r="I503">
        <v>38</v>
      </c>
      <c r="J503" t="str">
        <f t="shared" si="23"/>
        <v>Adult</v>
      </c>
      <c r="K503" t="s">
        <v>11</v>
      </c>
      <c r="L503" t="s">
        <v>12</v>
      </c>
      <c r="M503" t="s">
        <v>13</v>
      </c>
    </row>
    <row r="504" spans="1:13" x14ac:dyDescent="0.3">
      <c r="A504">
        <v>503</v>
      </c>
      <c r="B504" t="s">
        <v>18</v>
      </c>
      <c r="C504" s="2">
        <v>14</v>
      </c>
      <c r="D504" s="1">
        <v>44875</v>
      </c>
      <c r="E504" s="1" t="str">
        <f t="shared" si="21"/>
        <v>Nov</v>
      </c>
      <c r="F504" s="1" t="str">
        <f t="shared" si="22"/>
        <v>2022</v>
      </c>
      <c r="G504" s="1">
        <v>45103</v>
      </c>
      <c r="H504" t="s">
        <v>61</v>
      </c>
      <c r="I504">
        <v>30</v>
      </c>
      <c r="J504" t="str">
        <f t="shared" si="23"/>
        <v>Adult</v>
      </c>
      <c r="K504" t="s">
        <v>11</v>
      </c>
      <c r="L504" t="s">
        <v>17</v>
      </c>
      <c r="M504" t="s">
        <v>13</v>
      </c>
    </row>
    <row r="505" spans="1:13" x14ac:dyDescent="0.3">
      <c r="A505">
        <v>504</v>
      </c>
      <c r="B505" t="s">
        <v>18</v>
      </c>
      <c r="C505" s="2">
        <v>12</v>
      </c>
      <c r="D505" s="1">
        <v>44855</v>
      </c>
      <c r="E505" s="1" t="str">
        <f t="shared" si="21"/>
        <v>Oct</v>
      </c>
      <c r="F505" s="1" t="str">
        <f t="shared" si="22"/>
        <v>2022</v>
      </c>
      <c r="G505" s="1">
        <v>45106</v>
      </c>
      <c r="H505" t="s">
        <v>15</v>
      </c>
      <c r="I505">
        <v>32</v>
      </c>
      <c r="J505" t="str">
        <f t="shared" si="23"/>
        <v>Adult</v>
      </c>
      <c r="K505" t="s">
        <v>16</v>
      </c>
      <c r="L505" t="s">
        <v>21</v>
      </c>
      <c r="M505" t="s">
        <v>13</v>
      </c>
    </row>
    <row r="506" spans="1:13" x14ac:dyDescent="0.3">
      <c r="A506">
        <v>505</v>
      </c>
      <c r="B506" t="s">
        <v>10</v>
      </c>
      <c r="C506" s="2">
        <v>11</v>
      </c>
      <c r="D506" s="1">
        <v>44855</v>
      </c>
      <c r="E506" s="1" t="str">
        <f t="shared" si="21"/>
        <v>Oct</v>
      </c>
      <c r="F506" s="1" t="str">
        <f t="shared" si="22"/>
        <v>2022</v>
      </c>
      <c r="G506" s="1">
        <v>45105</v>
      </c>
      <c r="H506" t="s">
        <v>61</v>
      </c>
      <c r="I506">
        <v>35</v>
      </c>
      <c r="J506" t="str">
        <f t="shared" si="23"/>
        <v>Adult</v>
      </c>
      <c r="K506" t="s">
        <v>11</v>
      </c>
      <c r="L506" t="s">
        <v>12</v>
      </c>
      <c r="M506" t="s">
        <v>13</v>
      </c>
    </row>
    <row r="507" spans="1:13" x14ac:dyDescent="0.3">
      <c r="A507">
        <v>506</v>
      </c>
      <c r="B507" t="s">
        <v>14</v>
      </c>
      <c r="C507" s="2">
        <v>14</v>
      </c>
      <c r="D507" s="1">
        <v>44857</v>
      </c>
      <c r="E507" s="1" t="str">
        <f t="shared" si="21"/>
        <v>Oct</v>
      </c>
      <c r="F507" s="1" t="str">
        <f t="shared" si="22"/>
        <v>2022</v>
      </c>
      <c r="G507" s="1">
        <v>45106</v>
      </c>
      <c r="H507" t="s">
        <v>61</v>
      </c>
      <c r="I507">
        <v>27</v>
      </c>
      <c r="J507" t="str">
        <f t="shared" si="23"/>
        <v>Youth</v>
      </c>
      <c r="K507" t="s">
        <v>11</v>
      </c>
      <c r="L507" t="s">
        <v>19</v>
      </c>
      <c r="M507" t="s">
        <v>13</v>
      </c>
    </row>
    <row r="508" spans="1:13" x14ac:dyDescent="0.3">
      <c r="A508">
        <v>507</v>
      </c>
      <c r="B508" t="s">
        <v>10</v>
      </c>
      <c r="C508" s="2">
        <v>15</v>
      </c>
      <c r="D508" s="1">
        <v>44858</v>
      </c>
      <c r="E508" s="1" t="str">
        <f t="shared" si="21"/>
        <v>Oct</v>
      </c>
      <c r="F508" s="1" t="str">
        <f t="shared" si="22"/>
        <v>2022</v>
      </c>
      <c r="G508" s="1">
        <v>45103</v>
      </c>
      <c r="H508" t="s">
        <v>15</v>
      </c>
      <c r="I508">
        <v>49</v>
      </c>
      <c r="J508" t="str">
        <f t="shared" si="23"/>
        <v>Adult</v>
      </c>
      <c r="K508" t="s">
        <v>16</v>
      </c>
      <c r="L508" t="s">
        <v>17</v>
      </c>
      <c r="M508" t="s">
        <v>13</v>
      </c>
    </row>
    <row r="509" spans="1:13" x14ac:dyDescent="0.3">
      <c r="A509">
        <v>508</v>
      </c>
      <c r="B509" t="s">
        <v>18</v>
      </c>
      <c r="C509" s="2">
        <v>12</v>
      </c>
      <c r="D509" s="1">
        <v>44857</v>
      </c>
      <c r="E509" s="1" t="str">
        <f t="shared" si="21"/>
        <v>Oct</v>
      </c>
      <c r="F509" s="1" t="str">
        <f t="shared" si="22"/>
        <v>2022</v>
      </c>
      <c r="G509" s="1">
        <v>45105</v>
      </c>
      <c r="H509" t="s">
        <v>60</v>
      </c>
      <c r="I509">
        <v>42</v>
      </c>
      <c r="J509" t="str">
        <f t="shared" si="23"/>
        <v>Adult</v>
      </c>
      <c r="K509" t="s">
        <v>16</v>
      </c>
      <c r="L509" t="s">
        <v>17</v>
      </c>
      <c r="M509" t="s">
        <v>13</v>
      </c>
    </row>
    <row r="510" spans="1:13" x14ac:dyDescent="0.3">
      <c r="A510">
        <v>509</v>
      </c>
      <c r="B510" t="s">
        <v>14</v>
      </c>
      <c r="C510" s="2">
        <v>10</v>
      </c>
      <c r="D510" s="1">
        <v>44855</v>
      </c>
      <c r="E510" s="1" t="str">
        <f t="shared" si="21"/>
        <v>Oct</v>
      </c>
      <c r="F510" s="1" t="str">
        <f t="shared" si="22"/>
        <v>2022</v>
      </c>
      <c r="G510" s="1">
        <v>45105</v>
      </c>
      <c r="H510" t="s">
        <v>20</v>
      </c>
      <c r="I510">
        <v>40</v>
      </c>
      <c r="J510" t="str">
        <f t="shared" si="23"/>
        <v>Adult</v>
      </c>
      <c r="K510" t="s">
        <v>11</v>
      </c>
      <c r="L510" t="s">
        <v>12</v>
      </c>
      <c r="M510" t="s">
        <v>13</v>
      </c>
    </row>
    <row r="511" spans="1:13" x14ac:dyDescent="0.3">
      <c r="A511">
        <v>510</v>
      </c>
      <c r="B511" t="s">
        <v>10</v>
      </c>
      <c r="C511" s="2">
        <v>15</v>
      </c>
      <c r="D511" s="1">
        <v>44840</v>
      </c>
      <c r="E511" s="1" t="str">
        <f t="shared" si="21"/>
        <v>Oct</v>
      </c>
      <c r="F511" s="1" t="str">
        <f t="shared" si="22"/>
        <v>2022</v>
      </c>
      <c r="G511" s="1">
        <v>45106</v>
      </c>
      <c r="H511" t="s">
        <v>22</v>
      </c>
      <c r="I511">
        <v>43</v>
      </c>
      <c r="J511" t="str">
        <f t="shared" si="23"/>
        <v>Adult</v>
      </c>
      <c r="K511" t="s">
        <v>16</v>
      </c>
      <c r="L511" t="s">
        <v>17</v>
      </c>
      <c r="M511" t="s">
        <v>13</v>
      </c>
    </row>
    <row r="512" spans="1:13" x14ac:dyDescent="0.3">
      <c r="A512">
        <v>511</v>
      </c>
      <c r="B512" t="s">
        <v>14</v>
      </c>
      <c r="C512" s="2">
        <v>11</v>
      </c>
      <c r="D512" s="1">
        <v>44768</v>
      </c>
      <c r="E512" s="1" t="str">
        <f t="shared" si="21"/>
        <v>Jul</v>
      </c>
      <c r="F512" s="1" t="str">
        <f t="shared" si="22"/>
        <v>2022</v>
      </c>
      <c r="G512" s="1">
        <v>45105</v>
      </c>
      <c r="H512" t="s">
        <v>23</v>
      </c>
      <c r="I512">
        <v>44</v>
      </c>
      <c r="J512" t="str">
        <f t="shared" si="23"/>
        <v>Adult</v>
      </c>
      <c r="K512" t="s">
        <v>16</v>
      </c>
      <c r="L512" t="s">
        <v>19</v>
      </c>
      <c r="M512" t="s">
        <v>13</v>
      </c>
    </row>
    <row r="513" spans="1:13" x14ac:dyDescent="0.3">
      <c r="A513">
        <v>512</v>
      </c>
      <c r="B513" t="s">
        <v>10</v>
      </c>
      <c r="C513" s="2">
        <v>15</v>
      </c>
      <c r="D513" s="1">
        <v>44755</v>
      </c>
      <c r="E513" s="1" t="str">
        <f t="shared" si="21"/>
        <v>Jul</v>
      </c>
      <c r="F513" s="1" t="str">
        <f t="shared" si="22"/>
        <v>2022</v>
      </c>
      <c r="G513" s="1">
        <v>45105</v>
      </c>
      <c r="H513" t="s">
        <v>24</v>
      </c>
      <c r="I513">
        <v>32</v>
      </c>
      <c r="J513" t="str">
        <f t="shared" si="23"/>
        <v>Adult</v>
      </c>
      <c r="K513" t="s">
        <v>11</v>
      </c>
      <c r="L513" t="s">
        <v>17</v>
      </c>
      <c r="M513" t="s">
        <v>13</v>
      </c>
    </row>
    <row r="514" spans="1:13" x14ac:dyDescent="0.3">
      <c r="A514">
        <v>513</v>
      </c>
      <c r="B514" t="s">
        <v>18</v>
      </c>
      <c r="C514" s="2">
        <v>10</v>
      </c>
      <c r="D514" s="1">
        <v>44748</v>
      </c>
      <c r="E514" s="1" t="str">
        <f t="shared" si="21"/>
        <v>Jul</v>
      </c>
      <c r="F514" s="1" t="str">
        <f t="shared" si="22"/>
        <v>2022</v>
      </c>
      <c r="G514" s="1">
        <v>45105</v>
      </c>
      <c r="H514" t="s">
        <v>25</v>
      </c>
      <c r="I514">
        <v>50</v>
      </c>
      <c r="J514" t="str">
        <f t="shared" si="23"/>
        <v>Old</v>
      </c>
      <c r="K514" t="s">
        <v>11</v>
      </c>
      <c r="L514" t="s">
        <v>17</v>
      </c>
      <c r="M514" t="s">
        <v>13</v>
      </c>
    </row>
    <row r="515" spans="1:13" x14ac:dyDescent="0.3">
      <c r="A515">
        <v>514</v>
      </c>
      <c r="B515" t="s">
        <v>18</v>
      </c>
      <c r="C515" s="2">
        <v>14</v>
      </c>
      <c r="D515" s="1">
        <v>44749</v>
      </c>
      <c r="E515" s="1" t="str">
        <f t="shared" ref="E515:E578" si="24">TEXT(D515,"mmm")</f>
        <v>Jul</v>
      </c>
      <c r="F515" s="1" t="str">
        <f t="shared" ref="F515:F578" si="25">TEXT(D515,"yyy")</f>
        <v>2022</v>
      </c>
      <c r="G515" s="1">
        <v>45105</v>
      </c>
      <c r="H515" t="s">
        <v>26</v>
      </c>
      <c r="I515">
        <v>35</v>
      </c>
      <c r="J515" t="str">
        <f t="shared" ref="J515:J578" si="26">IF(I515&gt;=50,"Old",IF(I515&gt;=30,"Adult",IF(I515&gt;=20,"Youth",(IF(I515&gt;=13,"Teen","Kid")))))</f>
        <v>Adult</v>
      </c>
      <c r="K515" t="s">
        <v>11</v>
      </c>
      <c r="L515" t="s">
        <v>17</v>
      </c>
      <c r="M515" t="s">
        <v>13</v>
      </c>
    </row>
    <row r="516" spans="1:13" x14ac:dyDescent="0.3">
      <c r="A516">
        <v>515</v>
      </c>
      <c r="B516" t="s">
        <v>10</v>
      </c>
      <c r="C516" s="2">
        <v>15</v>
      </c>
      <c r="D516" s="1">
        <v>44743</v>
      </c>
      <c r="E516" s="1" t="str">
        <f t="shared" si="24"/>
        <v>Jul</v>
      </c>
      <c r="F516" s="1" t="str">
        <f t="shared" si="25"/>
        <v>2022</v>
      </c>
      <c r="G516" s="1">
        <v>45106</v>
      </c>
      <c r="H516" t="s">
        <v>27</v>
      </c>
      <c r="I516">
        <v>44</v>
      </c>
      <c r="J516" t="str">
        <f t="shared" si="26"/>
        <v>Adult</v>
      </c>
      <c r="K516" t="s">
        <v>16</v>
      </c>
      <c r="L516" t="s">
        <v>21</v>
      </c>
      <c r="M516" t="s">
        <v>13</v>
      </c>
    </row>
    <row r="517" spans="1:13" x14ac:dyDescent="0.3">
      <c r="A517">
        <v>516</v>
      </c>
      <c r="B517" t="s">
        <v>14</v>
      </c>
      <c r="C517" s="2">
        <v>14</v>
      </c>
      <c r="D517" s="1">
        <v>44773</v>
      </c>
      <c r="E517" s="1" t="str">
        <f t="shared" si="24"/>
        <v>Jul</v>
      </c>
      <c r="F517" s="1" t="str">
        <f t="shared" si="25"/>
        <v>2022</v>
      </c>
      <c r="G517" s="1">
        <v>45105</v>
      </c>
      <c r="H517" t="s">
        <v>26</v>
      </c>
      <c r="I517">
        <v>42</v>
      </c>
      <c r="J517" t="str">
        <f t="shared" si="26"/>
        <v>Adult</v>
      </c>
      <c r="K517" t="s">
        <v>16</v>
      </c>
      <c r="L517" t="s">
        <v>19</v>
      </c>
      <c r="M517" t="s">
        <v>13</v>
      </c>
    </row>
    <row r="518" spans="1:13" x14ac:dyDescent="0.3">
      <c r="A518">
        <v>517</v>
      </c>
      <c r="B518" t="s">
        <v>10</v>
      </c>
      <c r="C518" s="2">
        <v>12</v>
      </c>
      <c r="D518" s="1">
        <v>44779</v>
      </c>
      <c r="E518" s="1" t="str">
        <f t="shared" si="24"/>
        <v>Aug</v>
      </c>
      <c r="F518" s="1" t="str">
        <f t="shared" si="25"/>
        <v>2022</v>
      </c>
      <c r="G518" s="1">
        <v>45105</v>
      </c>
      <c r="H518" t="s">
        <v>26</v>
      </c>
      <c r="I518">
        <v>34</v>
      </c>
      <c r="J518" t="str">
        <f t="shared" si="26"/>
        <v>Adult</v>
      </c>
      <c r="K518" t="s">
        <v>16</v>
      </c>
      <c r="L518" t="s">
        <v>19</v>
      </c>
      <c r="M518" t="s">
        <v>13</v>
      </c>
    </row>
    <row r="519" spans="1:13" x14ac:dyDescent="0.3">
      <c r="A519">
        <v>518</v>
      </c>
      <c r="B519" t="s">
        <v>18</v>
      </c>
      <c r="C519" s="2">
        <v>15</v>
      </c>
      <c r="D519" s="1">
        <v>44780</v>
      </c>
      <c r="E519" s="1" t="str">
        <f t="shared" si="24"/>
        <v>Aug</v>
      </c>
      <c r="F519" s="1" t="str">
        <f t="shared" si="25"/>
        <v>2022</v>
      </c>
      <c r="G519" s="1">
        <v>45104</v>
      </c>
      <c r="H519" t="s">
        <v>61</v>
      </c>
      <c r="I519">
        <v>37</v>
      </c>
      <c r="J519" t="str">
        <f t="shared" si="26"/>
        <v>Adult</v>
      </c>
      <c r="K519" t="s">
        <v>16</v>
      </c>
      <c r="L519" t="s">
        <v>17</v>
      </c>
      <c r="M519" t="s">
        <v>13</v>
      </c>
    </row>
    <row r="520" spans="1:13" x14ac:dyDescent="0.3">
      <c r="A520">
        <v>519</v>
      </c>
      <c r="B520" t="s">
        <v>14</v>
      </c>
      <c r="C520" s="2">
        <v>10</v>
      </c>
      <c r="D520" s="1">
        <v>44779</v>
      </c>
      <c r="E520" s="1" t="str">
        <f t="shared" si="24"/>
        <v>Aug</v>
      </c>
      <c r="F520" s="1" t="str">
        <f t="shared" si="25"/>
        <v>2022</v>
      </c>
      <c r="G520" s="1">
        <v>45105</v>
      </c>
      <c r="H520" t="s">
        <v>15</v>
      </c>
      <c r="I520">
        <v>43</v>
      </c>
      <c r="J520" t="str">
        <f t="shared" si="26"/>
        <v>Adult</v>
      </c>
      <c r="K520" t="s">
        <v>11</v>
      </c>
      <c r="L520" t="s">
        <v>12</v>
      </c>
      <c r="M520" t="s">
        <v>13</v>
      </c>
    </row>
    <row r="521" spans="1:13" x14ac:dyDescent="0.3">
      <c r="A521">
        <v>520</v>
      </c>
      <c r="B521" t="s">
        <v>10</v>
      </c>
      <c r="C521" s="2">
        <v>13</v>
      </c>
      <c r="D521" s="1">
        <v>44776</v>
      </c>
      <c r="E521" s="1" t="str">
        <f t="shared" si="24"/>
        <v>Aug</v>
      </c>
      <c r="F521" s="1" t="str">
        <f t="shared" si="25"/>
        <v>2022</v>
      </c>
      <c r="G521" s="1">
        <v>45105</v>
      </c>
      <c r="H521" t="s">
        <v>61</v>
      </c>
      <c r="I521">
        <v>32</v>
      </c>
      <c r="J521" t="str">
        <f t="shared" si="26"/>
        <v>Adult</v>
      </c>
      <c r="K521" t="s">
        <v>11</v>
      </c>
      <c r="L521" t="s">
        <v>19</v>
      </c>
      <c r="M521" t="s">
        <v>13</v>
      </c>
    </row>
    <row r="522" spans="1:13" x14ac:dyDescent="0.3">
      <c r="A522">
        <v>521</v>
      </c>
      <c r="B522" t="s">
        <v>10</v>
      </c>
      <c r="C522" s="2">
        <v>15</v>
      </c>
      <c r="D522" s="1">
        <v>44730</v>
      </c>
      <c r="E522" s="1" t="str">
        <f t="shared" si="24"/>
        <v>Jun</v>
      </c>
      <c r="F522" s="1" t="str">
        <f t="shared" si="25"/>
        <v>2022</v>
      </c>
      <c r="G522" s="1">
        <v>45105</v>
      </c>
      <c r="H522" t="s">
        <v>61</v>
      </c>
      <c r="I522">
        <v>33</v>
      </c>
      <c r="J522" t="str">
        <f t="shared" si="26"/>
        <v>Adult</v>
      </c>
      <c r="K522" t="s">
        <v>16</v>
      </c>
      <c r="L522" t="s">
        <v>19</v>
      </c>
      <c r="M522" t="s">
        <v>13</v>
      </c>
    </row>
    <row r="523" spans="1:13" x14ac:dyDescent="0.3">
      <c r="A523">
        <v>522</v>
      </c>
      <c r="B523" t="s">
        <v>10</v>
      </c>
      <c r="C523" s="2">
        <v>14</v>
      </c>
      <c r="D523" s="1">
        <v>44729</v>
      </c>
      <c r="E523" s="1" t="str">
        <f t="shared" si="24"/>
        <v>Jun</v>
      </c>
      <c r="F523" s="1" t="str">
        <f t="shared" si="25"/>
        <v>2022</v>
      </c>
      <c r="G523" s="1">
        <v>45104</v>
      </c>
      <c r="H523" t="s">
        <v>15</v>
      </c>
      <c r="I523">
        <v>32</v>
      </c>
      <c r="J523" t="str">
        <f t="shared" si="26"/>
        <v>Adult</v>
      </c>
      <c r="K523" t="s">
        <v>16</v>
      </c>
      <c r="L523" t="s">
        <v>17</v>
      </c>
      <c r="M523" t="s">
        <v>13</v>
      </c>
    </row>
    <row r="524" spans="1:13" x14ac:dyDescent="0.3">
      <c r="A524">
        <v>523</v>
      </c>
      <c r="B524" t="s">
        <v>18</v>
      </c>
      <c r="C524" s="2">
        <v>13</v>
      </c>
      <c r="D524" s="1">
        <v>44719</v>
      </c>
      <c r="E524" s="1" t="str">
        <f t="shared" si="24"/>
        <v>Jun</v>
      </c>
      <c r="F524" s="1" t="str">
        <f t="shared" si="25"/>
        <v>2022</v>
      </c>
      <c r="G524" s="1">
        <v>45106</v>
      </c>
      <c r="H524" t="s">
        <v>60</v>
      </c>
      <c r="I524">
        <v>41</v>
      </c>
      <c r="J524" t="str">
        <f t="shared" si="26"/>
        <v>Adult</v>
      </c>
      <c r="K524" t="s">
        <v>11</v>
      </c>
      <c r="L524" t="s">
        <v>12</v>
      </c>
      <c r="M524" t="s">
        <v>13</v>
      </c>
    </row>
    <row r="525" spans="1:13" x14ac:dyDescent="0.3">
      <c r="A525">
        <v>524</v>
      </c>
      <c r="B525" t="s">
        <v>14</v>
      </c>
      <c r="C525" s="2">
        <v>15</v>
      </c>
      <c r="D525" s="1">
        <v>44718</v>
      </c>
      <c r="E525" s="1" t="str">
        <f t="shared" si="24"/>
        <v>Jun</v>
      </c>
      <c r="F525" s="1" t="str">
        <f t="shared" si="25"/>
        <v>2022</v>
      </c>
      <c r="G525" s="1">
        <v>45105</v>
      </c>
      <c r="H525" t="s">
        <v>20</v>
      </c>
      <c r="I525">
        <v>31</v>
      </c>
      <c r="J525" t="str">
        <f t="shared" si="26"/>
        <v>Adult</v>
      </c>
      <c r="K525" t="s">
        <v>11</v>
      </c>
      <c r="L525" t="s">
        <v>17</v>
      </c>
      <c r="M525" t="s">
        <v>13</v>
      </c>
    </row>
    <row r="526" spans="1:13" x14ac:dyDescent="0.3">
      <c r="A526">
        <v>525</v>
      </c>
      <c r="B526" t="s">
        <v>10</v>
      </c>
      <c r="C526" s="2">
        <v>14</v>
      </c>
      <c r="D526" s="1">
        <v>44716</v>
      </c>
      <c r="E526" s="1" t="str">
        <f t="shared" si="24"/>
        <v>Jun</v>
      </c>
      <c r="F526" s="1" t="str">
        <f t="shared" si="25"/>
        <v>2022</v>
      </c>
      <c r="G526" s="1">
        <v>45104</v>
      </c>
      <c r="H526" t="s">
        <v>22</v>
      </c>
      <c r="I526">
        <v>44</v>
      </c>
      <c r="J526" t="str">
        <f t="shared" si="26"/>
        <v>Adult</v>
      </c>
      <c r="K526" t="s">
        <v>11</v>
      </c>
      <c r="L526" t="s">
        <v>17</v>
      </c>
      <c r="M526" t="s">
        <v>13</v>
      </c>
    </row>
    <row r="527" spans="1:13" x14ac:dyDescent="0.3">
      <c r="A527">
        <v>526</v>
      </c>
      <c r="B527" t="s">
        <v>10</v>
      </c>
      <c r="C527" s="2">
        <v>11</v>
      </c>
      <c r="D527" s="1">
        <v>44732</v>
      </c>
      <c r="E527" s="1" t="str">
        <f t="shared" si="24"/>
        <v>Jun</v>
      </c>
      <c r="F527" s="1" t="str">
        <f t="shared" si="25"/>
        <v>2022</v>
      </c>
      <c r="G527" s="1">
        <v>45105</v>
      </c>
      <c r="H527" t="s">
        <v>23</v>
      </c>
      <c r="I527">
        <v>49</v>
      </c>
      <c r="J527" t="str">
        <f t="shared" si="26"/>
        <v>Adult</v>
      </c>
      <c r="K527" t="s">
        <v>11</v>
      </c>
      <c r="L527" t="s">
        <v>21</v>
      </c>
      <c r="M527" t="s">
        <v>13</v>
      </c>
    </row>
    <row r="528" spans="1:13" x14ac:dyDescent="0.3">
      <c r="A528">
        <v>527</v>
      </c>
      <c r="B528" t="s">
        <v>14</v>
      </c>
      <c r="C528" s="2">
        <v>10</v>
      </c>
      <c r="D528" s="1">
        <v>44752</v>
      </c>
      <c r="E528" s="1" t="str">
        <f t="shared" si="24"/>
        <v>Jul</v>
      </c>
      <c r="F528" s="1" t="str">
        <f t="shared" si="25"/>
        <v>2022</v>
      </c>
      <c r="G528" s="1">
        <v>45105</v>
      </c>
      <c r="H528" t="s">
        <v>24</v>
      </c>
      <c r="I528">
        <v>48</v>
      </c>
      <c r="J528" t="str">
        <f t="shared" si="26"/>
        <v>Adult</v>
      </c>
      <c r="K528" t="s">
        <v>16</v>
      </c>
      <c r="L528" t="s">
        <v>17</v>
      </c>
      <c r="M528" t="s">
        <v>13</v>
      </c>
    </row>
    <row r="529" spans="1:13" x14ac:dyDescent="0.3">
      <c r="A529">
        <v>528</v>
      </c>
      <c r="B529" t="s">
        <v>18</v>
      </c>
      <c r="C529" s="2">
        <v>13</v>
      </c>
      <c r="D529" s="1">
        <v>44755</v>
      </c>
      <c r="E529" s="1" t="str">
        <f t="shared" si="24"/>
        <v>Jul</v>
      </c>
      <c r="F529" s="1" t="str">
        <f t="shared" si="25"/>
        <v>2022</v>
      </c>
      <c r="G529" s="1">
        <v>45106</v>
      </c>
      <c r="H529" t="s">
        <v>25</v>
      </c>
      <c r="I529">
        <v>42</v>
      </c>
      <c r="J529" t="str">
        <f t="shared" si="26"/>
        <v>Adult</v>
      </c>
      <c r="K529" t="s">
        <v>16</v>
      </c>
      <c r="L529" t="s">
        <v>12</v>
      </c>
      <c r="M529" t="s">
        <v>13</v>
      </c>
    </row>
    <row r="530" spans="1:13" x14ac:dyDescent="0.3">
      <c r="A530">
        <v>529</v>
      </c>
      <c r="B530" t="s">
        <v>18</v>
      </c>
      <c r="C530" s="2">
        <v>11</v>
      </c>
      <c r="D530" s="1">
        <v>44749</v>
      </c>
      <c r="E530" s="1" t="str">
        <f t="shared" si="24"/>
        <v>Jul</v>
      </c>
      <c r="F530" s="1" t="str">
        <f t="shared" si="25"/>
        <v>2022</v>
      </c>
      <c r="G530" s="1">
        <v>45104</v>
      </c>
      <c r="H530" t="s">
        <v>26</v>
      </c>
      <c r="I530">
        <v>50</v>
      </c>
      <c r="J530" t="str">
        <f t="shared" si="26"/>
        <v>Old</v>
      </c>
      <c r="K530" t="s">
        <v>16</v>
      </c>
      <c r="L530" t="s">
        <v>21</v>
      </c>
      <c r="M530" t="s">
        <v>13</v>
      </c>
    </row>
    <row r="531" spans="1:13" x14ac:dyDescent="0.3">
      <c r="A531">
        <v>530</v>
      </c>
      <c r="B531" t="s">
        <v>10</v>
      </c>
      <c r="C531" s="2">
        <v>14</v>
      </c>
      <c r="D531" s="1">
        <v>44734</v>
      </c>
      <c r="E531" s="1" t="str">
        <f t="shared" si="24"/>
        <v>Jun</v>
      </c>
      <c r="F531" s="1" t="str">
        <f t="shared" si="25"/>
        <v>2022</v>
      </c>
      <c r="G531" s="1">
        <v>45105</v>
      </c>
      <c r="H531" t="s">
        <v>27</v>
      </c>
      <c r="I531">
        <v>49</v>
      </c>
      <c r="J531" t="str">
        <f t="shared" si="26"/>
        <v>Adult</v>
      </c>
      <c r="K531" t="s">
        <v>16</v>
      </c>
      <c r="L531" t="s">
        <v>19</v>
      </c>
      <c r="M531" t="s">
        <v>13</v>
      </c>
    </row>
    <row r="532" spans="1:13" x14ac:dyDescent="0.3">
      <c r="A532">
        <v>531</v>
      </c>
      <c r="B532" t="s">
        <v>14</v>
      </c>
      <c r="C532" s="2">
        <v>14</v>
      </c>
      <c r="D532" s="1">
        <v>44727</v>
      </c>
      <c r="E532" s="1" t="str">
        <f t="shared" si="24"/>
        <v>Jun</v>
      </c>
      <c r="F532" s="1" t="str">
        <f t="shared" si="25"/>
        <v>2022</v>
      </c>
      <c r="G532" s="1">
        <v>45104</v>
      </c>
      <c r="H532" t="s">
        <v>26</v>
      </c>
      <c r="I532">
        <v>30</v>
      </c>
      <c r="J532" t="str">
        <f t="shared" si="26"/>
        <v>Adult</v>
      </c>
      <c r="K532" t="s">
        <v>16</v>
      </c>
      <c r="L532" t="s">
        <v>21</v>
      </c>
      <c r="M532" t="s">
        <v>13</v>
      </c>
    </row>
    <row r="533" spans="1:13" x14ac:dyDescent="0.3">
      <c r="A533">
        <v>532</v>
      </c>
      <c r="B533" t="s">
        <v>18</v>
      </c>
      <c r="C533" s="2">
        <v>11</v>
      </c>
      <c r="D533" s="1">
        <v>44715</v>
      </c>
      <c r="E533" s="1" t="str">
        <f t="shared" si="24"/>
        <v>Jun</v>
      </c>
      <c r="F533" s="1" t="str">
        <f t="shared" si="25"/>
        <v>2022</v>
      </c>
      <c r="G533" s="1">
        <v>45105</v>
      </c>
      <c r="H533" t="s">
        <v>26</v>
      </c>
      <c r="I533">
        <v>38</v>
      </c>
      <c r="J533" t="str">
        <f t="shared" si="26"/>
        <v>Adult</v>
      </c>
      <c r="K533" t="s">
        <v>11</v>
      </c>
      <c r="L533" t="s">
        <v>21</v>
      </c>
      <c r="M533" t="s">
        <v>13</v>
      </c>
    </row>
    <row r="534" spans="1:13" x14ac:dyDescent="0.3">
      <c r="A534">
        <v>533</v>
      </c>
      <c r="B534" t="s">
        <v>10</v>
      </c>
      <c r="C534" s="2">
        <v>14</v>
      </c>
      <c r="D534" s="1">
        <v>44716</v>
      </c>
      <c r="E534" s="1" t="str">
        <f t="shared" si="24"/>
        <v>Jun</v>
      </c>
      <c r="F534" s="1" t="str">
        <f t="shared" si="25"/>
        <v>2022</v>
      </c>
      <c r="G534" s="1">
        <v>45104</v>
      </c>
      <c r="H534" t="s">
        <v>61</v>
      </c>
      <c r="I534">
        <v>38</v>
      </c>
      <c r="J534" t="str">
        <f t="shared" si="26"/>
        <v>Adult</v>
      </c>
      <c r="K534" t="s">
        <v>11</v>
      </c>
      <c r="L534" t="s">
        <v>12</v>
      </c>
      <c r="M534" t="s">
        <v>13</v>
      </c>
    </row>
    <row r="535" spans="1:13" x14ac:dyDescent="0.3">
      <c r="A535">
        <v>534</v>
      </c>
      <c r="B535" t="s">
        <v>18</v>
      </c>
      <c r="C535" s="2">
        <v>11</v>
      </c>
      <c r="D535" s="1">
        <v>44717</v>
      </c>
      <c r="E535" s="1" t="str">
        <f t="shared" si="24"/>
        <v>Jun</v>
      </c>
      <c r="F535" s="1" t="str">
        <f t="shared" si="25"/>
        <v>2022</v>
      </c>
      <c r="G535" s="1">
        <v>45105</v>
      </c>
      <c r="H535" t="s">
        <v>15</v>
      </c>
      <c r="I535">
        <v>39</v>
      </c>
      <c r="J535" t="str">
        <f t="shared" si="26"/>
        <v>Adult</v>
      </c>
      <c r="K535" t="s">
        <v>16</v>
      </c>
      <c r="L535" t="s">
        <v>19</v>
      </c>
      <c r="M535" t="s">
        <v>13</v>
      </c>
    </row>
    <row r="536" spans="1:13" x14ac:dyDescent="0.3">
      <c r="A536">
        <v>535</v>
      </c>
      <c r="B536" t="s">
        <v>14</v>
      </c>
      <c r="C536" s="2">
        <v>15</v>
      </c>
      <c r="D536" s="1">
        <v>44719</v>
      </c>
      <c r="E536" s="1" t="str">
        <f t="shared" si="24"/>
        <v>Jun</v>
      </c>
      <c r="F536" s="1" t="str">
        <f t="shared" si="25"/>
        <v>2022</v>
      </c>
      <c r="G536" s="1">
        <v>45106</v>
      </c>
      <c r="H536" t="s">
        <v>61</v>
      </c>
      <c r="I536">
        <v>42</v>
      </c>
      <c r="J536" t="str">
        <f t="shared" si="26"/>
        <v>Adult</v>
      </c>
      <c r="K536" t="s">
        <v>16</v>
      </c>
      <c r="L536" t="s">
        <v>21</v>
      </c>
      <c r="M536" t="s">
        <v>13</v>
      </c>
    </row>
    <row r="537" spans="1:13" x14ac:dyDescent="0.3">
      <c r="A537">
        <v>536</v>
      </c>
      <c r="B537" t="s">
        <v>10</v>
      </c>
      <c r="C537" s="2">
        <v>10</v>
      </c>
      <c r="D537" s="1">
        <v>44726</v>
      </c>
      <c r="E537" s="1" t="str">
        <f t="shared" si="24"/>
        <v>Jun</v>
      </c>
      <c r="F537" s="1" t="str">
        <f t="shared" si="25"/>
        <v>2022</v>
      </c>
      <c r="G537" s="1">
        <v>45106</v>
      </c>
      <c r="H537" t="s">
        <v>61</v>
      </c>
      <c r="I537">
        <v>28</v>
      </c>
      <c r="J537" t="str">
        <f t="shared" si="26"/>
        <v>Youth</v>
      </c>
      <c r="K537" t="s">
        <v>11</v>
      </c>
      <c r="L537" t="s">
        <v>19</v>
      </c>
      <c r="M537" t="s">
        <v>13</v>
      </c>
    </row>
    <row r="538" spans="1:13" x14ac:dyDescent="0.3">
      <c r="A538">
        <v>537</v>
      </c>
      <c r="B538" t="s">
        <v>14</v>
      </c>
      <c r="C538" s="2">
        <v>10</v>
      </c>
      <c r="D538" s="1">
        <v>44729</v>
      </c>
      <c r="E538" s="1" t="str">
        <f t="shared" si="24"/>
        <v>Jun</v>
      </c>
      <c r="F538" s="1" t="str">
        <f t="shared" si="25"/>
        <v>2022</v>
      </c>
      <c r="G538" s="1">
        <v>45104</v>
      </c>
      <c r="H538" t="s">
        <v>15</v>
      </c>
      <c r="I538">
        <v>38</v>
      </c>
      <c r="J538" t="str">
        <f t="shared" si="26"/>
        <v>Adult</v>
      </c>
      <c r="K538" t="s">
        <v>11</v>
      </c>
      <c r="L538" t="s">
        <v>12</v>
      </c>
      <c r="M538" t="s">
        <v>13</v>
      </c>
    </row>
    <row r="539" spans="1:13" x14ac:dyDescent="0.3">
      <c r="A539">
        <v>538</v>
      </c>
      <c r="B539" t="s">
        <v>18</v>
      </c>
      <c r="C539" s="2">
        <v>14</v>
      </c>
      <c r="D539" s="1">
        <v>44731</v>
      </c>
      <c r="E539" s="1" t="str">
        <f t="shared" si="24"/>
        <v>Jun</v>
      </c>
      <c r="F539" s="1" t="str">
        <f t="shared" si="25"/>
        <v>2022</v>
      </c>
      <c r="G539" s="1">
        <v>45105</v>
      </c>
      <c r="H539" t="s">
        <v>60</v>
      </c>
      <c r="I539">
        <v>40</v>
      </c>
      <c r="J539" t="str">
        <f t="shared" si="26"/>
        <v>Adult</v>
      </c>
      <c r="K539" t="s">
        <v>16</v>
      </c>
      <c r="L539" t="s">
        <v>17</v>
      </c>
      <c r="M539" t="s">
        <v>13</v>
      </c>
    </row>
    <row r="540" spans="1:13" x14ac:dyDescent="0.3">
      <c r="A540">
        <v>539</v>
      </c>
      <c r="B540" t="s">
        <v>10</v>
      </c>
      <c r="C540" s="2">
        <v>12</v>
      </c>
      <c r="D540" s="1">
        <v>44744</v>
      </c>
      <c r="E540" s="1" t="str">
        <f t="shared" si="24"/>
        <v>Jul</v>
      </c>
      <c r="F540" s="1" t="str">
        <f t="shared" si="25"/>
        <v>2022</v>
      </c>
      <c r="G540" s="1">
        <v>45106</v>
      </c>
      <c r="H540" t="s">
        <v>20</v>
      </c>
      <c r="I540">
        <v>30</v>
      </c>
      <c r="J540" t="str">
        <f t="shared" si="26"/>
        <v>Adult</v>
      </c>
      <c r="K540" t="s">
        <v>16</v>
      </c>
      <c r="L540" t="s">
        <v>17</v>
      </c>
      <c r="M540" t="s">
        <v>13</v>
      </c>
    </row>
    <row r="541" spans="1:13" x14ac:dyDescent="0.3">
      <c r="A541">
        <v>540</v>
      </c>
      <c r="B541" t="s">
        <v>18</v>
      </c>
      <c r="C541" s="2">
        <v>10</v>
      </c>
      <c r="D541" s="1">
        <v>44745</v>
      </c>
      <c r="E541" s="1" t="str">
        <f t="shared" si="24"/>
        <v>Jul</v>
      </c>
      <c r="F541" s="1" t="str">
        <f t="shared" si="25"/>
        <v>2022</v>
      </c>
      <c r="G541" s="1">
        <v>45106</v>
      </c>
      <c r="H541" t="s">
        <v>22</v>
      </c>
      <c r="I541">
        <v>40</v>
      </c>
      <c r="J541" t="str">
        <f t="shared" si="26"/>
        <v>Adult</v>
      </c>
      <c r="K541" t="s">
        <v>11</v>
      </c>
      <c r="L541" t="s">
        <v>12</v>
      </c>
      <c r="M541" t="s">
        <v>13</v>
      </c>
    </row>
    <row r="542" spans="1:13" x14ac:dyDescent="0.3">
      <c r="A542">
        <v>541</v>
      </c>
      <c r="B542" t="s">
        <v>14</v>
      </c>
      <c r="C542" s="2">
        <v>10</v>
      </c>
      <c r="D542" s="1">
        <v>44755</v>
      </c>
      <c r="E542" s="1" t="str">
        <f t="shared" si="24"/>
        <v>Jul</v>
      </c>
      <c r="F542" s="1" t="str">
        <f t="shared" si="25"/>
        <v>2022</v>
      </c>
      <c r="G542" s="1">
        <v>45104</v>
      </c>
      <c r="H542" t="s">
        <v>23</v>
      </c>
      <c r="I542">
        <v>31</v>
      </c>
      <c r="J542" t="str">
        <f t="shared" si="26"/>
        <v>Adult</v>
      </c>
      <c r="K542" t="s">
        <v>11</v>
      </c>
      <c r="L542" t="s">
        <v>19</v>
      </c>
      <c r="M542" t="s">
        <v>13</v>
      </c>
    </row>
    <row r="543" spans="1:13" x14ac:dyDescent="0.3">
      <c r="A543">
        <v>542</v>
      </c>
      <c r="B543" t="s">
        <v>10</v>
      </c>
      <c r="C543" s="2">
        <v>14</v>
      </c>
      <c r="D543" s="1">
        <v>44768</v>
      </c>
      <c r="E543" s="1" t="str">
        <f t="shared" si="24"/>
        <v>Jul</v>
      </c>
      <c r="F543" s="1" t="str">
        <f t="shared" si="25"/>
        <v>2022</v>
      </c>
      <c r="G543" s="1">
        <v>45104</v>
      </c>
      <c r="H543" t="s">
        <v>24</v>
      </c>
      <c r="I543">
        <v>41</v>
      </c>
      <c r="J543" t="str">
        <f t="shared" si="26"/>
        <v>Adult</v>
      </c>
      <c r="K543" t="s">
        <v>11</v>
      </c>
      <c r="L543" t="s">
        <v>12</v>
      </c>
      <c r="M543" t="s">
        <v>13</v>
      </c>
    </row>
    <row r="544" spans="1:13" x14ac:dyDescent="0.3">
      <c r="A544">
        <v>543</v>
      </c>
      <c r="B544" t="s">
        <v>18</v>
      </c>
      <c r="C544" s="2">
        <v>11</v>
      </c>
      <c r="D544" s="1">
        <v>44769</v>
      </c>
      <c r="E544" s="1" t="str">
        <f t="shared" si="24"/>
        <v>Jul</v>
      </c>
      <c r="F544" s="1" t="str">
        <f t="shared" si="25"/>
        <v>2022</v>
      </c>
      <c r="G544" s="1">
        <v>45105</v>
      </c>
      <c r="H544" t="s">
        <v>25</v>
      </c>
      <c r="I544">
        <v>37</v>
      </c>
      <c r="J544" t="str">
        <f t="shared" si="26"/>
        <v>Adult</v>
      </c>
      <c r="K544" t="s">
        <v>11</v>
      </c>
      <c r="L544" t="s">
        <v>12</v>
      </c>
      <c r="M544" t="s">
        <v>13</v>
      </c>
    </row>
    <row r="545" spans="1:13" x14ac:dyDescent="0.3">
      <c r="A545">
        <v>544</v>
      </c>
      <c r="B545" t="s">
        <v>14</v>
      </c>
      <c r="C545" s="2">
        <v>14</v>
      </c>
      <c r="D545" s="1">
        <v>44781</v>
      </c>
      <c r="E545" s="1" t="str">
        <f t="shared" si="24"/>
        <v>Aug</v>
      </c>
      <c r="F545" s="1" t="str">
        <f t="shared" si="25"/>
        <v>2022</v>
      </c>
      <c r="G545" s="1">
        <v>45105</v>
      </c>
      <c r="H545" t="s">
        <v>26</v>
      </c>
      <c r="I545">
        <v>49</v>
      </c>
      <c r="J545" t="str">
        <f t="shared" si="26"/>
        <v>Adult</v>
      </c>
      <c r="K545" t="s">
        <v>11</v>
      </c>
      <c r="L545" t="s">
        <v>17</v>
      </c>
      <c r="M545" t="s">
        <v>13</v>
      </c>
    </row>
    <row r="546" spans="1:13" x14ac:dyDescent="0.3">
      <c r="A546">
        <v>545</v>
      </c>
      <c r="B546" t="s">
        <v>10</v>
      </c>
      <c r="C546" s="2">
        <v>14</v>
      </c>
      <c r="D546" s="1">
        <v>44790</v>
      </c>
      <c r="E546" s="1" t="str">
        <f t="shared" si="24"/>
        <v>Aug</v>
      </c>
      <c r="F546" s="1" t="str">
        <f t="shared" si="25"/>
        <v>2022</v>
      </c>
      <c r="G546" s="1">
        <v>45104</v>
      </c>
      <c r="H546" t="s">
        <v>27</v>
      </c>
      <c r="I546">
        <v>29</v>
      </c>
      <c r="J546" t="str">
        <f t="shared" si="26"/>
        <v>Youth</v>
      </c>
      <c r="K546" t="s">
        <v>11</v>
      </c>
      <c r="L546" t="s">
        <v>19</v>
      </c>
      <c r="M546" t="s">
        <v>13</v>
      </c>
    </row>
    <row r="547" spans="1:13" x14ac:dyDescent="0.3">
      <c r="A547">
        <v>546</v>
      </c>
      <c r="B547" t="s">
        <v>14</v>
      </c>
      <c r="C547" s="2">
        <v>10</v>
      </c>
      <c r="D547" s="1">
        <v>44793</v>
      </c>
      <c r="E547" s="1" t="str">
        <f t="shared" si="24"/>
        <v>Aug</v>
      </c>
      <c r="F547" s="1" t="str">
        <f t="shared" si="25"/>
        <v>2022</v>
      </c>
      <c r="G547" s="1">
        <v>45103</v>
      </c>
      <c r="H547" t="s">
        <v>26</v>
      </c>
      <c r="I547">
        <v>31</v>
      </c>
      <c r="J547" t="str">
        <f t="shared" si="26"/>
        <v>Adult</v>
      </c>
      <c r="K547" t="s">
        <v>11</v>
      </c>
      <c r="L547" t="s">
        <v>19</v>
      </c>
      <c r="M547" t="s">
        <v>13</v>
      </c>
    </row>
    <row r="548" spans="1:13" x14ac:dyDescent="0.3">
      <c r="A548">
        <v>547</v>
      </c>
      <c r="B548" t="s">
        <v>10</v>
      </c>
      <c r="C548" s="2">
        <v>10</v>
      </c>
      <c r="D548" s="1">
        <v>44809</v>
      </c>
      <c r="E548" s="1" t="str">
        <f t="shared" si="24"/>
        <v>Sep</v>
      </c>
      <c r="F548" s="1" t="str">
        <f t="shared" si="25"/>
        <v>2022</v>
      </c>
      <c r="G548" s="1">
        <v>45104</v>
      </c>
      <c r="H548" t="s">
        <v>26</v>
      </c>
      <c r="I548">
        <v>39</v>
      </c>
      <c r="J548" t="str">
        <f t="shared" si="26"/>
        <v>Adult</v>
      </c>
      <c r="K548" t="s">
        <v>11</v>
      </c>
      <c r="L548" t="s">
        <v>17</v>
      </c>
      <c r="M548" t="s">
        <v>13</v>
      </c>
    </row>
    <row r="549" spans="1:13" x14ac:dyDescent="0.3">
      <c r="A549">
        <v>548</v>
      </c>
      <c r="B549" t="s">
        <v>18</v>
      </c>
      <c r="C549" s="2">
        <v>12</v>
      </c>
      <c r="D549" s="1">
        <v>44809</v>
      </c>
      <c r="E549" s="1" t="str">
        <f t="shared" si="24"/>
        <v>Sep</v>
      </c>
      <c r="F549" s="1" t="str">
        <f t="shared" si="25"/>
        <v>2022</v>
      </c>
      <c r="G549" s="1">
        <v>45104</v>
      </c>
      <c r="H549" t="s">
        <v>61</v>
      </c>
      <c r="I549">
        <v>51</v>
      </c>
      <c r="J549" t="str">
        <f t="shared" si="26"/>
        <v>Old</v>
      </c>
      <c r="K549" t="s">
        <v>16</v>
      </c>
      <c r="L549" t="s">
        <v>12</v>
      </c>
      <c r="M549" t="s">
        <v>13</v>
      </c>
    </row>
    <row r="550" spans="1:13" x14ac:dyDescent="0.3">
      <c r="A550">
        <v>549</v>
      </c>
      <c r="B550" t="s">
        <v>18</v>
      </c>
      <c r="C550" s="2">
        <v>10</v>
      </c>
      <c r="D550" s="1">
        <v>44809</v>
      </c>
      <c r="E550" s="1" t="str">
        <f t="shared" si="24"/>
        <v>Sep</v>
      </c>
      <c r="F550" s="1" t="str">
        <f t="shared" si="25"/>
        <v>2022</v>
      </c>
      <c r="G550" s="1">
        <v>45104</v>
      </c>
      <c r="H550" t="s">
        <v>15</v>
      </c>
      <c r="I550">
        <v>38</v>
      </c>
      <c r="J550" t="str">
        <f t="shared" si="26"/>
        <v>Adult</v>
      </c>
      <c r="K550" t="s">
        <v>16</v>
      </c>
      <c r="L550" t="s">
        <v>12</v>
      </c>
      <c r="M550" t="s">
        <v>13</v>
      </c>
    </row>
    <row r="551" spans="1:13" x14ac:dyDescent="0.3">
      <c r="A551">
        <v>550</v>
      </c>
      <c r="B551" t="s">
        <v>10</v>
      </c>
      <c r="C551" s="2">
        <v>11</v>
      </c>
      <c r="D551" s="1">
        <v>44810</v>
      </c>
      <c r="E551" s="1" t="str">
        <f t="shared" si="24"/>
        <v>Sep</v>
      </c>
      <c r="F551" s="1" t="str">
        <f t="shared" si="25"/>
        <v>2022</v>
      </c>
      <c r="G551" s="1">
        <v>45104</v>
      </c>
      <c r="H551" t="s">
        <v>61</v>
      </c>
      <c r="I551">
        <v>29</v>
      </c>
      <c r="J551" t="str">
        <f t="shared" si="26"/>
        <v>Youth</v>
      </c>
      <c r="K551" t="s">
        <v>16</v>
      </c>
      <c r="L551" t="s">
        <v>17</v>
      </c>
      <c r="M551" t="s">
        <v>13</v>
      </c>
    </row>
    <row r="552" spans="1:13" x14ac:dyDescent="0.3">
      <c r="A552">
        <v>551</v>
      </c>
      <c r="B552" t="s">
        <v>14</v>
      </c>
      <c r="C552" s="2">
        <v>13</v>
      </c>
      <c r="D552" s="1">
        <v>44807</v>
      </c>
      <c r="E552" s="1" t="str">
        <f t="shared" si="24"/>
        <v>Sep</v>
      </c>
      <c r="F552" s="1" t="str">
        <f t="shared" si="25"/>
        <v>2022</v>
      </c>
      <c r="G552" s="1">
        <v>45105</v>
      </c>
      <c r="H552" t="s">
        <v>61</v>
      </c>
      <c r="I552">
        <v>41</v>
      </c>
      <c r="J552" t="str">
        <f t="shared" si="26"/>
        <v>Adult</v>
      </c>
      <c r="K552" t="s">
        <v>16</v>
      </c>
      <c r="L552" t="s">
        <v>21</v>
      </c>
      <c r="M552" t="s">
        <v>13</v>
      </c>
    </row>
    <row r="553" spans="1:13" x14ac:dyDescent="0.3">
      <c r="A553">
        <v>552</v>
      </c>
      <c r="B553" t="s">
        <v>10</v>
      </c>
      <c r="C553" s="2">
        <v>13</v>
      </c>
      <c r="D553" s="1">
        <v>44802</v>
      </c>
      <c r="E553" s="1" t="str">
        <f t="shared" si="24"/>
        <v>Aug</v>
      </c>
      <c r="F553" s="1" t="str">
        <f t="shared" si="25"/>
        <v>2022</v>
      </c>
      <c r="G553" s="1">
        <v>45104</v>
      </c>
      <c r="H553" t="s">
        <v>15</v>
      </c>
      <c r="I553">
        <v>48</v>
      </c>
      <c r="J553" t="str">
        <f t="shared" si="26"/>
        <v>Adult</v>
      </c>
      <c r="K553" t="s">
        <v>16</v>
      </c>
      <c r="L553" t="s">
        <v>17</v>
      </c>
      <c r="M553" t="s">
        <v>13</v>
      </c>
    </row>
    <row r="554" spans="1:13" x14ac:dyDescent="0.3">
      <c r="A554">
        <v>553</v>
      </c>
      <c r="B554" t="s">
        <v>18</v>
      </c>
      <c r="C554" s="2">
        <v>14</v>
      </c>
      <c r="D554" s="1">
        <v>44800</v>
      </c>
      <c r="E554" s="1" t="str">
        <f t="shared" si="24"/>
        <v>Aug</v>
      </c>
      <c r="F554" s="1" t="str">
        <f t="shared" si="25"/>
        <v>2022</v>
      </c>
      <c r="G554" s="1">
        <v>45105</v>
      </c>
      <c r="H554" t="s">
        <v>60</v>
      </c>
      <c r="I554">
        <v>39</v>
      </c>
      <c r="J554" t="str">
        <f t="shared" si="26"/>
        <v>Adult</v>
      </c>
      <c r="K554" t="s">
        <v>11</v>
      </c>
      <c r="L554" t="s">
        <v>19</v>
      </c>
      <c r="M554" t="s">
        <v>13</v>
      </c>
    </row>
    <row r="555" spans="1:13" x14ac:dyDescent="0.3">
      <c r="A555">
        <v>554</v>
      </c>
      <c r="B555" t="s">
        <v>14</v>
      </c>
      <c r="C555" s="2">
        <v>12</v>
      </c>
      <c r="D555" s="1">
        <v>44802</v>
      </c>
      <c r="E555" s="1" t="str">
        <f t="shared" si="24"/>
        <v>Aug</v>
      </c>
      <c r="F555" s="1" t="str">
        <f t="shared" si="25"/>
        <v>2022</v>
      </c>
      <c r="G555" s="1">
        <v>45106</v>
      </c>
      <c r="H555" t="s">
        <v>20</v>
      </c>
      <c r="I555">
        <v>37</v>
      </c>
      <c r="J555" t="str">
        <f t="shared" si="26"/>
        <v>Adult</v>
      </c>
      <c r="K555" t="s">
        <v>11</v>
      </c>
      <c r="L555" t="s">
        <v>12</v>
      </c>
      <c r="M555" t="s">
        <v>13</v>
      </c>
    </row>
    <row r="556" spans="1:13" x14ac:dyDescent="0.3">
      <c r="A556">
        <v>555</v>
      </c>
      <c r="B556" t="s">
        <v>10</v>
      </c>
      <c r="C556" s="2">
        <v>11</v>
      </c>
      <c r="D556" s="1">
        <v>44817</v>
      </c>
      <c r="E556" s="1" t="str">
        <f t="shared" si="24"/>
        <v>Sep</v>
      </c>
      <c r="F556" s="1" t="str">
        <f t="shared" si="25"/>
        <v>2022</v>
      </c>
      <c r="G556" s="1">
        <v>45105</v>
      </c>
      <c r="H556" t="s">
        <v>22</v>
      </c>
      <c r="I556">
        <v>37</v>
      </c>
      <c r="J556" t="str">
        <f t="shared" si="26"/>
        <v>Adult</v>
      </c>
      <c r="K556" t="s">
        <v>16</v>
      </c>
      <c r="L556" t="s">
        <v>12</v>
      </c>
      <c r="M556" t="s">
        <v>13</v>
      </c>
    </row>
    <row r="557" spans="1:13" x14ac:dyDescent="0.3">
      <c r="A557">
        <v>556</v>
      </c>
      <c r="B557" t="s">
        <v>14</v>
      </c>
      <c r="C557" s="2">
        <v>14</v>
      </c>
      <c r="D557" s="1">
        <v>44828</v>
      </c>
      <c r="E557" s="1" t="str">
        <f t="shared" si="24"/>
        <v>Sep</v>
      </c>
      <c r="F557" s="1" t="str">
        <f t="shared" si="25"/>
        <v>2022</v>
      </c>
      <c r="G557" s="1">
        <v>45104</v>
      </c>
      <c r="H557" t="s">
        <v>23</v>
      </c>
      <c r="I557">
        <v>34</v>
      </c>
      <c r="J557" t="str">
        <f t="shared" si="26"/>
        <v>Adult</v>
      </c>
      <c r="K557" t="s">
        <v>11</v>
      </c>
      <c r="L557" t="s">
        <v>12</v>
      </c>
      <c r="M557" t="s">
        <v>13</v>
      </c>
    </row>
    <row r="558" spans="1:13" x14ac:dyDescent="0.3">
      <c r="A558">
        <v>557</v>
      </c>
      <c r="B558" t="s">
        <v>10</v>
      </c>
      <c r="C558" s="2">
        <v>15</v>
      </c>
      <c r="D558" s="1">
        <v>44839</v>
      </c>
      <c r="E558" s="1" t="str">
        <f t="shared" si="24"/>
        <v>Oct</v>
      </c>
      <c r="F558" s="1" t="str">
        <f t="shared" si="25"/>
        <v>2022</v>
      </c>
      <c r="G558" s="1">
        <v>45106</v>
      </c>
      <c r="H558" t="s">
        <v>24</v>
      </c>
      <c r="I558">
        <v>37</v>
      </c>
      <c r="J558" t="str">
        <f t="shared" si="26"/>
        <v>Adult</v>
      </c>
      <c r="K558" t="s">
        <v>11</v>
      </c>
      <c r="L558" t="s">
        <v>12</v>
      </c>
      <c r="M558" t="s">
        <v>13</v>
      </c>
    </row>
    <row r="559" spans="1:13" x14ac:dyDescent="0.3">
      <c r="A559">
        <v>558</v>
      </c>
      <c r="B559" t="s">
        <v>18</v>
      </c>
      <c r="C559" s="2">
        <v>14</v>
      </c>
      <c r="D559" s="1">
        <v>44852</v>
      </c>
      <c r="E559" s="1" t="str">
        <f t="shared" si="24"/>
        <v>Oct</v>
      </c>
      <c r="F559" s="1" t="str">
        <f t="shared" si="25"/>
        <v>2022</v>
      </c>
      <c r="G559" s="1">
        <v>45107</v>
      </c>
      <c r="H559" t="s">
        <v>25</v>
      </c>
      <c r="I559">
        <v>37</v>
      </c>
      <c r="J559" t="str">
        <f t="shared" si="26"/>
        <v>Adult</v>
      </c>
      <c r="K559" t="s">
        <v>16</v>
      </c>
      <c r="L559" t="s">
        <v>19</v>
      </c>
      <c r="M559" t="s">
        <v>13</v>
      </c>
    </row>
    <row r="560" spans="1:13" x14ac:dyDescent="0.3">
      <c r="A560">
        <v>559</v>
      </c>
      <c r="B560" t="s">
        <v>18</v>
      </c>
      <c r="C560" s="2">
        <v>13</v>
      </c>
      <c r="D560" s="1">
        <v>44853</v>
      </c>
      <c r="E560" s="1" t="str">
        <f t="shared" si="24"/>
        <v>Oct</v>
      </c>
      <c r="F560" s="1" t="str">
        <f t="shared" si="25"/>
        <v>2022</v>
      </c>
      <c r="G560" s="1">
        <v>45105</v>
      </c>
      <c r="H560" t="s">
        <v>26</v>
      </c>
      <c r="I560">
        <v>51</v>
      </c>
      <c r="J560" t="str">
        <f t="shared" si="26"/>
        <v>Old</v>
      </c>
      <c r="K560" t="s">
        <v>16</v>
      </c>
      <c r="L560" t="s">
        <v>17</v>
      </c>
      <c r="M560" t="s">
        <v>13</v>
      </c>
    </row>
    <row r="561" spans="1:13" x14ac:dyDescent="0.3">
      <c r="A561">
        <v>560</v>
      </c>
      <c r="B561" t="s">
        <v>10</v>
      </c>
      <c r="C561" s="2">
        <v>15</v>
      </c>
      <c r="D561" s="1">
        <v>44848</v>
      </c>
      <c r="E561" s="1" t="str">
        <f t="shared" si="24"/>
        <v>Oct</v>
      </c>
      <c r="F561" s="1" t="str">
        <f t="shared" si="25"/>
        <v>2022</v>
      </c>
      <c r="G561" s="1">
        <v>45106</v>
      </c>
      <c r="H561" t="s">
        <v>27</v>
      </c>
      <c r="I561">
        <v>45</v>
      </c>
      <c r="J561" t="str">
        <f t="shared" si="26"/>
        <v>Adult</v>
      </c>
      <c r="K561" t="s">
        <v>11</v>
      </c>
      <c r="L561" t="s">
        <v>21</v>
      </c>
      <c r="M561" t="s">
        <v>13</v>
      </c>
    </row>
    <row r="562" spans="1:13" x14ac:dyDescent="0.3">
      <c r="A562">
        <v>561</v>
      </c>
      <c r="B562" t="s">
        <v>14</v>
      </c>
      <c r="C562" s="2">
        <v>14</v>
      </c>
      <c r="D562" s="1">
        <v>44834</v>
      </c>
      <c r="E562" s="1" t="str">
        <f t="shared" si="24"/>
        <v>Sep</v>
      </c>
      <c r="F562" s="1" t="str">
        <f t="shared" si="25"/>
        <v>2022</v>
      </c>
      <c r="G562" s="1">
        <v>45105</v>
      </c>
      <c r="H562" t="s">
        <v>26</v>
      </c>
      <c r="I562">
        <v>29</v>
      </c>
      <c r="J562" t="str">
        <f t="shared" si="26"/>
        <v>Youth</v>
      </c>
      <c r="K562" t="s">
        <v>16</v>
      </c>
      <c r="L562" t="s">
        <v>21</v>
      </c>
      <c r="M562" t="s">
        <v>13</v>
      </c>
    </row>
    <row r="563" spans="1:13" x14ac:dyDescent="0.3">
      <c r="A563">
        <v>562</v>
      </c>
      <c r="B563" t="s">
        <v>10</v>
      </c>
      <c r="C563" s="2">
        <v>14</v>
      </c>
      <c r="D563" s="1">
        <v>44823</v>
      </c>
      <c r="E563" s="1" t="str">
        <f t="shared" si="24"/>
        <v>Sep</v>
      </c>
      <c r="F563" s="1" t="str">
        <f t="shared" si="25"/>
        <v>2022</v>
      </c>
      <c r="G563" s="1">
        <v>45107</v>
      </c>
      <c r="H563" t="s">
        <v>26</v>
      </c>
      <c r="I563">
        <v>37</v>
      </c>
      <c r="J563" t="str">
        <f t="shared" si="26"/>
        <v>Adult</v>
      </c>
      <c r="K563" t="s">
        <v>11</v>
      </c>
      <c r="L563" t="s">
        <v>21</v>
      </c>
      <c r="M563" t="s">
        <v>13</v>
      </c>
    </row>
    <row r="564" spans="1:13" x14ac:dyDescent="0.3">
      <c r="A564">
        <v>563</v>
      </c>
      <c r="B564" t="s">
        <v>18</v>
      </c>
      <c r="C564" s="2">
        <v>10</v>
      </c>
      <c r="D564" s="1">
        <v>44828</v>
      </c>
      <c r="E564" s="1" t="str">
        <f t="shared" si="24"/>
        <v>Sep</v>
      </c>
      <c r="F564" s="1" t="str">
        <f t="shared" si="25"/>
        <v>2022</v>
      </c>
      <c r="G564" s="1">
        <v>45106</v>
      </c>
      <c r="H564" t="s">
        <v>61</v>
      </c>
      <c r="I564">
        <v>34</v>
      </c>
      <c r="J564" t="str">
        <f t="shared" si="26"/>
        <v>Adult</v>
      </c>
      <c r="K564" t="s">
        <v>11</v>
      </c>
      <c r="L564" t="s">
        <v>17</v>
      </c>
      <c r="M564" t="s">
        <v>13</v>
      </c>
    </row>
    <row r="565" spans="1:13" x14ac:dyDescent="0.3">
      <c r="A565">
        <v>564</v>
      </c>
      <c r="B565" t="s">
        <v>14</v>
      </c>
      <c r="C565" s="2">
        <v>14</v>
      </c>
      <c r="D565" s="1">
        <v>44832</v>
      </c>
      <c r="E565" s="1" t="str">
        <f t="shared" si="24"/>
        <v>Sep</v>
      </c>
      <c r="F565" s="1" t="str">
        <f t="shared" si="25"/>
        <v>2022</v>
      </c>
      <c r="G565" s="1">
        <v>45106</v>
      </c>
      <c r="H565" t="s">
        <v>15</v>
      </c>
      <c r="I565">
        <v>35</v>
      </c>
      <c r="J565" t="str">
        <f t="shared" si="26"/>
        <v>Adult</v>
      </c>
      <c r="K565" t="s">
        <v>11</v>
      </c>
      <c r="L565" t="s">
        <v>12</v>
      </c>
      <c r="M565" t="s">
        <v>13</v>
      </c>
    </row>
    <row r="566" spans="1:13" x14ac:dyDescent="0.3">
      <c r="A566">
        <v>565</v>
      </c>
      <c r="B566" t="s">
        <v>10</v>
      </c>
      <c r="C566" s="2">
        <v>12</v>
      </c>
      <c r="D566" s="1">
        <v>44833</v>
      </c>
      <c r="E566" s="1" t="str">
        <f t="shared" si="24"/>
        <v>Sep</v>
      </c>
      <c r="F566" s="1" t="str">
        <f t="shared" si="25"/>
        <v>2022</v>
      </c>
      <c r="G566" s="1">
        <v>45104</v>
      </c>
      <c r="H566" t="s">
        <v>61</v>
      </c>
      <c r="I566">
        <v>29</v>
      </c>
      <c r="J566" t="str">
        <f t="shared" si="26"/>
        <v>Youth</v>
      </c>
      <c r="K566" t="s">
        <v>11</v>
      </c>
      <c r="L566" t="s">
        <v>21</v>
      </c>
      <c r="M566" t="s">
        <v>13</v>
      </c>
    </row>
    <row r="567" spans="1:13" x14ac:dyDescent="0.3">
      <c r="A567">
        <v>566</v>
      </c>
      <c r="B567" t="s">
        <v>14</v>
      </c>
      <c r="C567" s="2">
        <v>11</v>
      </c>
      <c r="D567" s="1">
        <v>44845</v>
      </c>
      <c r="E567" s="1" t="str">
        <f t="shared" si="24"/>
        <v>Oct</v>
      </c>
      <c r="F567" s="1" t="str">
        <f t="shared" si="25"/>
        <v>2022</v>
      </c>
      <c r="G567" s="1">
        <v>45108</v>
      </c>
      <c r="H567" t="s">
        <v>61</v>
      </c>
      <c r="I567">
        <v>45</v>
      </c>
      <c r="J567" t="str">
        <f t="shared" si="26"/>
        <v>Adult</v>
      </c>
      <c r="K567" t="s">
        <v>11</v>
      </c>
      <c r="L567" t="s">
        <v>17</v>
      </c>
      <c r="M567" t="s">
        <v>13</v>
      </c>
    </row>
    <row r="568" spans="1:13" x14ac:dyDescent="0.3">
      <c r="A568">
        <v>567</v>
      </c>
      <c r="B568" t="s">
        <v>10</v>
      </c>
      <c r="C568" s="2">
        <v>14</v>
      </c>
      <c r="D568" s="1">
        <v>44873</v>
      </c>
      <c r="E568" s="1" t="str">
        <f t="shared" si="24"/>
        <v>Nov</v>
      </c>
      <c r="F568" s="1" t="str">
        <f t="shared" si="25"/>
        <v>2022</v>
      </c>
      <c r="G568" s="1">
        <v>45106</v>
      </c>
      <c r="H568" t="s">
        <v>15</v>
      </c>
      <c r="I568">
        <v>36</v>
      </c>
      <c r="J568" t="str">
        <f t="shared" si="26"/>
        <v>Adult</v>
      </c>
      <c r="K568" t="s">
        <v>11</v>
      </c>
      <c r="L568" t="s">
        <v>19</v>
      </c>
      <c r="M568" t="s">
        <v>13</v>
      </c>
    </row>
    <row r="569" spans="1:13" x14ac:dyDescent="0.3">
      <c r="A569">
        <v>568</v>
      </c>
      <c r="B569" t="s">
        <v>18</v>
      </c>
      <c r="C569" s="2">
        <v>11</v>
      </c>
      <c r="D569" s="1">
        <v>44881</v>
      </c>
      <c r="E569" s="1" t="str">
        <f t="shared" si="24"/>
        <v>Nov</v>
      </c>
      <c r="F569" s="1" t="str">
        <f t="shared" si="25"/>
        <v>2022</v>
      </c>
      <c r="G569" s="1">
        <v>45105</v>
      </c>
      <c r="H569" t="s">
        <v>60</v>
      </c>
      <c r="I569">
        <v>27</v>
      </c>
      <c r="J569" t="str">
        <f t="shared" si="26"/>
        <v>Youth</v>
      </c>
      <c r="K569" t="s">
        <v>16</v>
      </c>
      <c r="L569" t="s">
        <v>21</v>
      </c>
      <c r="M569" t="s">
        <v>13</v>
      </c>
    </row>
    <row r="570" spans="1:13" x14ac:dyDescent="0.3">
      <c r="A570">
        <v>569</v>
      </c>
      <c r="B570" t="s">
        <v>18</v>
      </c>
      <c r="C570" s="2">
        <v>10</v>
      </c>
      <c r="D570" s="1">
        <v>44882</v>
      </c>
      <c r="E570" s="1" t="str">
        <f t="shared" si="24"/>
        <v>Nov</v>
      </c>
      <c r="F570" s="1" t="str">
        <f t="shared" si="25"/>
        <v>2022</v>
      </c>
      <c r="G570" s="1">
        <v>45103</v>
      </c>
      <c r="H570" t="s">
        <v>20</v>
      </c>
      <c r="I570">
        <v>31</v>
      </c>
      <c r="J570" t="str">
        <f t="shared" si="26"/>
        <v>Adult</v>
      </c>
      <c r="K570" t="s">
        <v>16</v>
      </c>
      <c r="L570" t="s">
        <v>21</v>
      </c>
      <c r="M570" t="s">
        <v>13</v>
      </c>
    </row>
    <row r="571" spans="1:13" x14ac:dyDescent="0.3">
      <c r="A571">
        <v>570</v>
      </c>
      <c r="B571" t="s">
        <v>10</v>
      </c>
      <c r="C571" s="2">
        <v>10</v>
      </c>
      <c r="D571" s="1">
        <v>44885</v>
      </c>
      <c r="E571" s="1" t="str">
        <f t="shared" si="24"/>
        <v>Nov</v>
      </c>
      <c r="F571" s="1" t="str">
        <f t="shared" si="25"/>
        <v>2022</v>
      </c>
      <c r="G571" s="1">
        <v>45107</v>
      </c>
      <c r="H571" t="s">
        <v>22</v>
      </c>
      <c r="I571">
        <v>41</v>
      </c>
      <c r="J571" t="str">
        <f t="shared" si="26"/>
        <v>Adult</v>
      </c>
      <c r="K571" t="s">
        <v>16</v>
      </c>
      <c r="L571" t="s">
        <v>21</v>
      </c>
      <c r="M571" t="s">
        <v>13</v>
      </c>
    </row>
    <row r="572" spans="1:13" x14ac:dyDescent="0.3">
      <c r="A572">
        <v>571</v>
      </c>
      <c r="B572" t="s">
        <v>14</v>
      </c>
      <c r="C572" s="2">
        <v>13</v>
      </c>
      <c r="D572" s="1">
        <v>44886</v>
      </c>
      <c r="E572" s="1" t="str">
        <f t="shared" si="24"/>
        <v>Nov</v>
      </c>
      <c r="F572" s="1" t="str">
        <f t="shared" si="25"/>
        <v>2022</v>
      </c>
      <c r="G572" s="1">
        <v>45106</v>
      </c>
      <c r="H572" t="s">
        <v>23</v>
      </c>
      <c r="I572">
        <v>37</v>
      </c>
      <c r="J572" t="str">
        <f t="shared" si="26"/>
        <v>Adult</v>
      </c>
      <c r="K572" t="s">
        <v>11</v>
      </c>
      <c r="L572" t="s">
        <v>19</v>
      </c>
      <c r="M572" t="s">
        <v>13</v>
      </c>
    </row>
    <row r="573" spans="1:13" x14ac:dyDescent="0.3">
      <c r="A573">
        <v>572</v>
      </c>
      <c r="B573" t="s">
        <v>10</v>
      </c>
      <c r="C573" s="2">
        <v>12</v>
      </c>
      <c r="D573" s="1">
        <v>44886</v>
      </c>
      <c r="E573" s="1" t="str">
        <f t="shared" si="24"/>
        <v>Nov</v>
      </c>
      <c r="F573" s="1" t="str">
        <f t="shared" si="25"/>
        <v>2022</v>
      </c>
      <c r="G573" s="1">
        <v>45107</v>
      </c>
      <c r="H573" t="s">
        <v>24</v>
      </c>
      <c r="I573">
        <v>49</v>
      </c>
      <c r="J573" t="str">
        <f t="shared" si="26"/>
        <v>Adult</v>
      </c>
      <c r="K573" t="s">
        <v>16</v>
      </c>
      <c r="L573" t="s">
        <v>17</v>
      </c>
      <c r="M573" t="s">
        <v>13</v>
      </c>
    </row>
    <row r="574" spans="1:13" x14ac:dyDescent="0.3">
      <c r="A574">
        <v>573</v>
      </c>
      <c r="B574" t="s">
        <v>18</v>
      </c>
      <c r="C574" s="2">
        <v>12</v>
      </c>
      <c r="D574" s="1">
        <v>44883</v>
      </c>
      <c r="E574" s="1" t="str">
        <f t="shared" si="24"/>
        <v>Nov</v>
      </c>
      <c r="F574" s="1" t="str">
        <f t="shared" si="25"/>
        <v>2022</v>
      </c>
      <c r="G574" s="1">
        <v>45104</v>
      </c>
      <c r="H574" t="s">
        <v>25</v>
      </c>
      <c r="I574">
        <v>37</v>
      </c>
      <c r="J574" t="str">
        <f t="shared" si="26"/>
        <v>Adult</v>
      </c>
      <c r="K574" t="s">
        <v>16</v>
      </c>
      <c r="L574" t="s">
        <v>19</v>
      </c>
      <c r="M574" t="s">
        <v>13</v>
      </c>
    </row>
    <row r="575" spans="1:13" x14ac:dyDescent="0.3">
      <c r="A575">
        <v>574</v>
      </c>
      <c r="B575" t="s">
        <v>14</v>
      </c>
      <c r="C575" s="2">
        <v>14</v>
      </c>
      <c r="D575" s="1">
        <v>44860</v>
      </c>
      <c r="E575" s="1" t="str">
        <f t="shared" si="24"/>
        <v>Oct</v>
      </c>
      <c r="F575" s="1" t="str">
        <f t="shared" si="25"/>
        <v>2022</v>
      </c>
      <c r="G575" s="1">
        <v>45106</v>
      </c>
      <c r="H575" t="s">
        <v>26</v>
      </c>
      <c r="I575">
        <v>36</v>
      </c>
      <c r="J575" t="str">
        <f t="shared" si="26"/>
        <v>Adult</v>
      </c>
      <c r="K575" t="s">
        <v>16</v>
      </c>
      <c r="L575" t="s">
        <v>12</v>
      </c>
      <c r="M575" t="s">
        <v>13</v>
      </c>
    </row>
    <row r="576" spans="1:13" x14ac:dyDescent="0.3">
      <c r="A576">
        <v>575</v>
      </c>
      <c r="B576" t="s">
        <v>10</v>
      </c>
      <c r="C576" s="2">
        <v>13</v>
      </c>
      <c r="D576" s="1">
        <v>44859</v>
      </c>
      <c r="E576" s="1" t="str">
        <f t="shared" si="24"/>
        <v>Oct</v>
      </c>
      <c r="F576" s="1" t="str">
        <f t="shared" si="25"/>
        <v>2022</v>
      </c>
      <c r="G576" s="1">
        <v>45105</v>
      </c>
      <c r="H576" t="s">
        <v>27</v>
      </c>
      <c r="I576">
        <v>38</v>
      </c>
      <c r="J576" t="str">
        <f t="shared" si="26"/>
        <v>Adult</v>
      </c>
      <c r="K576" t="s">
        <v>16</v>
      </c>
      <c r="L576" t="s">
        <v>19</v>
      </c>
      <c r="M576" t="s">
        <v>13</v>
      </c>
    </row>
    <row r="577" spans="1:13" x14ac:dyDescent="0.3">
      <c r="A577">
        <v>576</v>
      </c>
      <c r="B577" t="s">
        <v>14</v>
      </c>
      <c r="C577" s="2">
        <v>15</v>
      </c>
      <c r="D577" s="1">
        <v>44860</v>
      </c>
      <c r="E577" s="1" t="str">
        <f t="shared" si="24"/>
        <v>Oct</v>
      </c>
      <c r="F577" s="1" t="str">
        <f t="shared" si="25"/>
        <v>2022</v>
      </c>
      <c r="G577" s="1">
        <v>45107</v>
      </c>
      <c r="H577" t="s">
        <v>26</v>
      </c>
      <c r="I577">
        <v>49</v>
      </c>
      <c r="J577" t="str">
        <f t="shared" si="26"/>
        <v>Adult</v>
      </c>
      <c r="K577" t="s">
        <v>16</v>
      </c>
      <c r="L577" t="s">
        <v>17</v>
      </c>
      <c r="M577" t="s">
        <v>13</v>
      </c>
    </row>
    <row r="578" spans="1:13" x14ac:dyDescent="0.3">
      <c r="A578">
        <v>577</v>
      </c>
      <c r="B578" t="s">
        <v>10</v>
      </c>
      <c r="C578" s="2">
        <v>15</v>
      </c>
      <c r="D578" s="1">
        <v>44857</v>
      </c>
      <c r="E578" s="1" t="str">
        <f t="shared" si="24"/>
        <v>Oct</v>
      </c>
      <c r="F578" s="1" t="str">
        <f t="shared" si="25"/>
        <v>2022</v>
      </c>
      <c r="G578" s="1">
        <v>45103</v>
      </c>
      <c r="H578" t="s">
        <v>26</v>
      </c>
      <c r="I578">
        <v>31</v>
      </c>
      <c r="J578" t="str">
        <f t="shared" si="26"/>
        <v>Adult</v>
      </c>
      <c r="K578" t="s">
        <v>11</v>
      </c>
      <c r="L578" t="s">
        <v>21</v>
      </c>
      <c r="M578" t="s">
        <v>13</v>
      </c>
    </row>
    <row r="579" spans="1:13" x14ac:dyDescent="0.3">
      <c r="A579">
        <v>578</v>
      </c>
      <c r="B579" t="s">
        <v>18</v>
      </c>
      <c r="C579" s="2">
        <v>13</v>
      </c>
      <c r="D579" s="1">
        <v>44857</v>
      </c>
      <c r="E579" s="1" t="str">
        <f t="shared" ref="E579:E642" si="27">TEXT(D579,"mmm")</f>
        <v>Oct</v>
      </c>
      <c r="F579" s="1" t="str">
        <f t="shared" ref="F579:F642" si="28">TEXT(D579,"yyy")</f>
        <v>2022</v>
      </c>
      <c r="G579" s="1">
        <v>45105</v>
      </c>
      <c r="H579" t="s">
        <v>61</v>
      </c>
      <c r="I579">
        <v>29</v>
      </c>
      <c r="J579" t="str">
        <f t="shared" ref="J579:J642" si="29">IF(I579&gt;=50,"Old",IF(I579&gt;=30,"Adult",IF(I579&gt;=20,"Youth",(IF(I579&gt;=13,"Teen","Kid")))))</f>
        <v>Youth</v>
      </c>
      <c r="K579" t="s">
        <v>16</v>
      </c>
      <c r="L579" t="s">
        <v>21</v>
      </c>
      <c r="M579" t="s">
        <v>13</v>
      </c>
    </row>
    <row r="580" spans="1:13" x14ac:dyDescent="0.3">
      <c r="A580">
        <v>579</v>
      </c>
      <c r="B580" t="s">
        <v>18</v>
      </c>
      <c r="C580" s="2">
        <v>12</v>
      </c>
      <c r="D580" s="1">
        <v>44850</v>
      </c>
      <c r="E580" s="1" t="str">
        <f t="shared" si="27"/>
        <v>Oct</v>
      </c>
      <c r="F580" s="1" t="str">
        <f t="shared" si="28"/>
        <v>2022</v>
      </c>
      <c r="G580" s="1">
        <v>45105</v>
      </c>
      <c r="H580" t="s">
        <v>15</v>
      </c>
      <c r="I580">
        <v>35</v>
      </c>
      <c r="J580" t="str">
        <f t="shared" si="29"/>
        <v>Adult</v>
      </c>
      <c r="K580" t="s">
        <v>16</v>
      </c>
      <c r="L580" t="s">
        <v>17</v>
      </c>
      <c r="M580" t="s">
        <v>13</v>
      </c>
    </row>
    <row r="581" spans="1:13" x14ac:dyDescent="0.3">
      <c r="A581">
        <v>580</v>
      </c>
      <c r="B581" t="s">
        <v>10</v>
      </c>
      <c r="C581" s="2">
        <v>14</v>
      </c>
      <c r="D581" s="1">
        <v>44782</v>
      </c>
      <c r="E581" s="1" t="str">
        <f t="shared" si="27"/>
        <v>Aug</v>
      </c>
      <c r="F581" s="1" t="str">
        <f t="shared" si="28"/>
        <v>2022</v>
      </c>
      <c r="G581" s="1">
        <v>45106</v>
      </c>
      <c r="H581" t="s">
        <v>61</v>
      </c>
      <c r="I581">
        <v>46</v>
      </c>
      <c r="J581" t="str">
        <f t="shared" si="29"/>
        <v>Adult</v>
      </c>
      <c r="K581" t="s">
        <v>16</v>
      </c>
      <c r="L581" t="s">
        <v>17</v>
      </c>
      <c r="M581" t="s">
        <v>13</v>
      </c>
    </row>
    <row r="582" spans="1:13" x14ac:dyDescent="0.3">
      <c r="A582">
        <v>581</v>
      </c>
      <c r="B582" t="s">
        <v>14</v>
      </c>
      <c r="C582" s="2">
        <v>10</v>
      </c>
      <c r="D582" s="1">
        <v>44775</v>
      </c>
      <c r="E582" s="1" t="str">
        <f t="shared" si="27"/>
        <v>Aug</v>
      </c>
      <c r="F582" s="1" t="str">
        <f t="shared" si="28"/>
        <v>2022</v>
      </c>
      <c r="G582" s="1">
        <v>45106</v>
      </c>
      <c r="H582" t="s">
        <v>61</v>
      </c>
      <c r="I582">
        <v>29</v>
      </c>
      <c r="J582" t="str">
        <f t="shared" si="29"/>
        <v>Youth</v>
      </c>
      <c r="K582" t="s">
        <v>16</v>
      </c>
      <c r="L582" t="s">
        <v>21</v>
      </c>
      <c r="M582" t="s">
        <v>13</v>
      </c>
    </row>
    <row r="583" spans="1:13" x14ac:dyDescent="0.3">
      <c r="A583">
        <v>582</v>
      </c>
      <c r="B583" t="s">
        <v>10</v>
      </c>
      <c r="C583" s="2">
        <v>12</v>
      </c>
      <c r="D583" s="1">
        <v>44758</v>
      </c>
      <c r="E583" s="1" t="str">
        <f t="shared" si="27"/>
        <v>Jul</v>
      </c>
      <c r="F583" s="1" t="str">
        <f t="shared" si="28"/>
        <v>2022</v>
      </c>
      <c r="G583" s="1">
        <v>45105</v>
      </c>
      <c r="H583" t="s">
        <v>15</v>
      </c>
      <c r="I583">
        <v>43</v>
      </c>
      <c r="J583" t="str">
        <f t="shared" si="29"/>
        <v>Adult</v>
      </c>
      <c r="K583" t="s">
        <v>16</v>
      </c>
      <c r="L583" t="s">
        <v>21</v>
      </c>
      <c r="M583" t="s">
        <v>13</v>
      </c>
    </row>
    <row r="584" spans="1:13" x14ac:dyDescent="0.3">
      <c r="A584">
        <v>583</v>
      </c>
      <c r="B584" t="s">
        <v>18</v>
      </c>
      <c r="C584" s="2">
        <v>15</v>
      </c>
      <c r="D584" s="1">
        <v>44759</v>
      </c>
      <c r="E584" s="1" t="str">
        <f t="shared" si="27"/>
        <v>Jul</v>
      </c>
      <c r="F584" s="1" t="str">
        <f t="shared" si="28"/>
        <v>2022</v>
      </c>
      <c r="G584" s="1">
        <v>45105</v>
      </c>
      <c r="H584" t="s">
        <v>60</v>
      </c>
      <c r="I584">
        <v>38</v>
      </c>
      <c r="J584" t="str">
        <f t="shared" si="29"/>
        <v>Adult</v>
      </c>
      <c r="K584" t="s">
        <v>16</v>
      </c>
      <c r="L584" t="s">
        <v>17</v>
      </c>
      <c r="M584" t="s">
        <v>13</v>
      </c>
    </row>
    <row r="585" spans="1:13" x14ac:dyDescent="0.3">
      <c r="A585">
        <v>584</v>
      </c>
      <c r="B585" t="s">
        <v>14</v>
      </c>
      <c r="C585" s="2">
        <v>14</v>
      </c>
      <c r="D585" s="1">
        <v>44756</v>
      </c>
      <c r="E585" s="1" t="str">
        <f t="shared" si="27"/>
        <v>Jul</v>
      </c>
      <c r="F585" s="1" t="str">
        <f t="shared" si="28"/>
        <v>2022</v>
      </c>
      <c r="G585" s="1">
        <v>45105</v>
      </c>
      <c r="H585" t="s">
        <v>20</v>
      </c>
      <c r="I585">
        <v>48</v>
      </c>
      <c r="J585" t="str">
        <f t="shared" si="29"/>
        <v>Adult</v>
      </c>
      <c r="K585" t="s">
        <v>16</v>
      </c>
      <c r="L585" t="s">
        <v>19</v>
      </c>
      <c r="M585" t="s">
        <v>13</v>
      </c>
    </row>
    <row r="586" spans="1:13" x14ac:dyDescent="0.3">
      <c r="A586">
        <v>585</v>
      </c>
      <c r="B586" t="s">
        <v>10</v>
      </c>
      <c r="C586" s="2">
        <v>14</v>
      </c>
      <c r="D586" s="1">
        <v>44758</v>
      </c>
      <c r="E586" s="1" t="str">
        <f t="shared" si="27"/>
        <v>Jul</v>
      </c>
      <c r="F586" s="1" t="str">
        <f t="shared" si="28"/>
        <v>2022</v>
      </c>
      <c r="G586" s="1">
        <v>45106</v>
      </c>
      <c r="H586" t="s">
        <v>22</v>
      </c>
      <c r="I586">
        <v>41</v>
      </c>
      <c r="J586" t="str">
        <f t="shared" si="29"/>
        <v>Adult</v>
      </c>
      <c r="K586" t="s">
        <v>11</v>
      </c>
      <c r="L586" t="s">
        <v>21</v>
      </c>
      <c r="M586" t="s">
        <v>13</v>
      </c>
    </row>
    <row r="587" spans="1:13" x14ac:dyDescent="0.3">
      <c r="A587">
        <v>586</v>
      </c>
      <c r="B587" t="s">
        <v>14</v>
      </c>
      <c r="C587" s="2">
        <v>15</v>
      </c>
      <c r="D587" s="1">
        <v>44779</v>
      </c>
      <c r="E587" s="1" t="str">
        <f t="shared" si="27"/>
        <v>Aug</v>
      </c>
      <c r="F587" s="1" t="str">
        <f t="shared" si="28"/>
        <v>2022</v>
      </c>
      <c r="G587" s="1">
        <v>45106</v>
      </c>
      <c r="H587" t="s">
        <v>23</v>
      </c>
      <c r="I587">
        <v>51</v>
      </c>
      <c r="J587" t="str">
        <f t="shared" si="29"/>
        <v>Old</v>
      </c>
      <c r="K587" t="s">
        <v>16</v>
      </c>
      <c r="L587" t="s">
        <v>21</v>
      </c>
      <c r="M587" t="s">
        <v>13</v>
      </c>
    </row>
    <row r="588" spans="1:13" x14ac:dyDescent="0.3">
      <c r="A588">
        <v>587</v>
      </c>
      <c r="B588" t="s">
        <v>10</v>
      </c>
      <c r="C588" s="2">
        <v>14</v>
      </c>
      <c r="D588" s="1">
        <v>44780</v>
      </c>
      <c r="E588" s="1" t="str">
        <f t="shared" si="27"/>
        <v>Aug</v>
      </c>
      <c r="F588" s="1" t="str">
        <f t="shared" si="28"/>
        <v>2022</v>
      </c>
      <c r="G588" s="1">
        <v>45105</v>
      </c>
      <c r="H588" t="s">
        <v>24</v>
      </c>
      <c r="I588">
        <v>39</v>
      </c>
      <c r="J588" t="str">
        <f t="shared" si="29"/>
        <v>Adult</v>
      </c>
      <c r="K588" t="s">
        <v>11</v>
      </c>
      <c r="L588" t="s">
        <v>19</v>
      </c>
      <c r="M588" t="s">
        <v>13</v>
      </c>
    </row>
    <row r="589" spans="1:13" x14ac:dyDescent="0.3">
      <c r="A589">
        <v>588</v>
      </c>
      <c r="B589" t="s">
        <v>18</v>
      </c>
      <c r="C589" s="2">
        <v>11</v>
      </c>
      <c r="D589" s="1">
        <v>44780</v>
      </c>
      <c r="E589" s="1" t="str">
        <f t="shared" si="27"/>
        <v>Aug</v>
      </c>
      <c r="F589" s="1" t="str">
        <f t="shared" si="28"/>
        <v>2022</v>
      </c>
      <c r="G589" s="1">
        <v>45104</v>
      </c>
      <c r="H589" t="s">
        <v>25</v>
      </c>
      <c r="I589">
        <v>31</v>
      </c>
      <c r="J589" t="str">
        <f t="shared" si="29"/>
        <v>Adult</v>
      </c>
      <c r="K589" t="s">
        <v>11</v>
      </c>
      <c r="L589" t="s">
        <v>12</v>
      </c>
      <c r="M589" t="s">
        <v>13</v>
      </c>
    </row>
    <row r="590" spans="1:13" x14ac:dyDescent="0.3">
      <c r="A590">
        <v>589</v>
      </c>
      <c r="B590" t="s">
        <v>18</v>
      </c>
      <c r="C590" s="2">
        <v>15</v>
      </c>
      <c r="D590" s="1">
        <v>44777</v>
      </c>
      <c r="E590" s="1" t="str">
        <f t="shared" si="27"/>
        <v>Aug</v>
      </c>
      <c r="F590" s="1" t="str">
        <f t="shared" si="28"/>
        <v>2022</v>
      </c>
      <c r="G590" s="1">
        <v>45106</v>
      </c>
      <c r="H590" t="s">
        <v>26</v>
      </c>
      <c r="I590">
        <v>28</v>
      </c>
      <c r="J590" t="str">
        <f t="shared" si="29"/>
        <v>Youth</v>
      </c>
      <c r="K590" t="s">
        <v>11</v>
      </c>
      <c r="L590" t="s">
        <v>21</v>
      </c>
      <c r="M590" t="s">
        <v>13</v>
      </c>
    </row>
    <row r="591" spans="1:13" x14ac:dyDescent="0.3">
      <c r="A591">
        <v>590</v>
      </c>
      <c r="B591" t="s">
        <v>10</v>
      </c>
      <c r="C591" s="2">
        <v>15</v>
      </c>
      <c r="D591" s="1">
        <v>44771</v>
      </c>
      <c r="E591" s="1" t="str">
        <f t="shared" si="27"/>
        <v>Jul</v>
      </c>
      <c r="F591" s="1" t="str">
        <f t="shared" si="28"/>
        <v>2022</v>
      </c>
      <c r="G591" s="1">
        <v>45106</v>
      </c>
      <c r="H591" t="s">
        <v>27</v>
      </c>
      <c r="I591">
        <v>47</v>
      </c>
      <c r="J591" t="str">
        <f t="shared" si="29"/>
        <v>Adult</v>
      </c>
      <c r="K591" t="s">
        <v>11</v>
      </c>
      <c r="L591" t="s">
        <v>21</v>
      </c>
      <c r="M591" t="s">
        <v>13</v>
      </c>
    </row>
    <row r="592" spans="1:13" x14ac:dyDescent="0.3">
      <c r="A592">
        <v>591</v>
      </c>
      <c r="B592" t="s">
        <v>14</v>
      </c>
      <c r="C592" s="2">
        <v>14</v>
      </c>
      <c r="D592" s="1">
        <v>44731</v>
      </c>
      <c r="E592" s="1" t="str">
        <f t="shared" si="27"/>
        <v>Jun</v>
      </c>
      <c r="F592" s="1" t="str">
        <f t="shared" si="28"/>
        <v>2022</v>
      </c>
      <c r="G592" s="1">
        <v>45105</v>
      </c>
      <c r="H592" t="s">
        <v>26</v>
      </c>
      <c r="I592">
        <v>35</v>
      </c>
      <c r="J592" t="str">
        <f t="shared" si="29"/>
        <v>Adult</v>
      </c>
      <c r="K592" t="s">
        <v>16</v>
      </c>
      <c r="L592" t="s">
        <v>19</v>
      </c>
      <c r="M592" t="s">
        <v>13</v>
      </c>
    </row>
    <row r="593" spans="1:13" x14ac:dyDescent="0.3">
      <c r="A593">
        <v>592</v>
      </c>
      <c r="B593" t="s">
        <v>10</v>
      </c>
      <c r="C593" s="2">
        <v>15</v>
      </c>
      <c r="D593" s="1">
        <v>44721</v>
      </c>
      <c r="E593" s="1" t="str">
        <f t="shared" si="27"/>
        <v>Jun</v>
      </c>
      <c r="F593" s="1" t="str">
        <f t="shared" si="28"/>
        <v>2022</v>
      </c>
      <c r="G593" s="1">
        <v>45106</v>
      </c>
      <c r="H593" t="s">
        <v>26</v>
      </c>
      <c r="I593">
        <v>33</v>
      </c>
      <c r="J593" t="str">
        <f t="shared" si="29"/>
        <v>Adult</v>
      </c>
      <c r="K593" t="s">
        <v>11</v>
      </c>
      <c r="L593" t="s">
        <v>12</v>
      </c>
      <c r="M593" t="s">
        <v>13</v>
      </c>
    </row>
    <row r="594" spans="1:13" x14ac:dyDescent="0.3">
      <c r="A594">
        <v>593</v>
      </c>
      <c r="B594" t="s">
        <v>18</v>
      </c>
      <c r="C594" s="2">
        <v>11</v>
      </c>
      <c r="D594" s="1">
        <v>44718</v>
      </c>
      <c r="E594" s="1" t="str">
        <f t="shared" si="27"/>
        <v>Jun</v>
      </c>
      <c r="F594" s="1" t="str">
        <f t="shared" si="28"/>
        <v>2022</v>
      </c>
      <c r="G594" s="1">
        <v>45106</v>
      </c>
      <c r="H594" t="s">
        <v>61</v>
      </c>
      <c r="I594">
        <v>41</v>
      </c>
      <c r="J594" t="str">
        <f t="shared" si="29"/>
        <v>Adult</v>
      </c>
      <c r="K594" t="s">
        <v>11</v>
      </c>
      <c r="L594" t="s">
        <v>12</v>
      </c>
      <c r="M594" t="s">
        <v>13</v>
      </c>
    </row>
    <row r="595" spans="1:13" x14ac:dyDescent="0.3">
      <c r="A595">
        <v>594</v>
      </c>
      <c r="B595" t="s">
        <v>14</v>
      </c>
      <c r="C595" s="2">
        <v>12</v>
      </c>
      <c r="D595" s="1">
        <v>44718</v>
      </c>
      <c r="E595" s="1" t="str">
        <f t="shared" si="27"/>
        <v>Jun</v>
      </c>
      <c r="F595" s="1" t="str">
        <f t="shared" si="28"/>
        <v>2022</v>
      </c>
      <c r="G595" s="1">
        <v>45107</v>
      </c>
      <c r="H595" t="s">
        <v>15</v>
      </c>
      <c r="I595">
        <v>38</v>
      </c>
      <c r="J595" t="str">
        <f t="shared" si="29"/>
        <v>Adult</v>
      </c>
      <c r="K595" t="s">
        <v>16</v>
      </c>
      <c r="L595" t="s">
        <v>19</v>
      </c>
      <c r="M595" t="s">
        <v>13</v>
      </c>
    </row>
    <row r="596" spans="1:13" x14ac:dyDescent="0.3">
      <c r="A596">
        <v>595</v>
      </c>
      <c r="B596" t="s">
        <v>10</v>
      </c>
      <c r="C596" s="2">
        <v>10</v>
      </c>
      <c r="D596" s="1">
        <v>44723</v>
      </c>
      <c r="E596" s="1" t="str">
        <f t="shared" si="27"/>
        <v>Jun</v>
      </c>
      <c r="F596" s="1" t="str">
        <f t="shared" si="28"/>
        <v>2022</v>
      </c>
      <c r="G596" s="1">
        <v>45105</v>
      </c>
      <c r="H596" t="s">
        <v>61</v>
      </c>
      <c r="I596">
        <v>49</v>
      </c>
      <c r="J596" t="str">
        <f t="shared" si="29"/>
        <v>Adult</v>
      </c>
      <c r="K596" t="s">
        <v>11</v>
      </c>
      <c r="L596" t="s">
        <v>21</v>
      </c>
      <c r="M596" t="s">
        <v>13</v>
      </c>
    </row>
    <row r="597" spans="1:13" x14ac:dyDescent="0.3">
      <c r="A597">
        <v>596</v>
      </c>
      <c r="B597" t="s">
        <v>10</v>
      </c>
      <c r="C597" s="2">
        <v>14</v>
      </c>
      <c r="D597" s="1">
        <v>44730</v>
      </c>
      <c r="E597" s="1" t="str">
        <f t="shared" si="27"/>
        <v>Jun</v>
      </c>
      <c r="F597" s="1" t="str">
        <f t="shared" si="28"/>
        <v>2022</v>
      </c>
      <c r="G597" s="1">
        <v>45105</v>
      </c>
      <c r="H597" t="s">
        <v>61</v>
      </c>
      <c r="I597">
        <v>29</v>
      </c>
      <c r="J597" t="str">
        <f t="shared" si="29"/>
        <v>Youth</v>
      </c>
      <c r="K597" t="s">
        <v>16</v>
      </c>
      <c r="L597" t="s">
        <v>19</v>
      </c>
      <c r="M597" t="s">
        <v>13</v>
      </c>
    </row>
    <row r="598" spans="1:13" x14ac:dyDescent="0.3">
      <c r="A598">
        <v>597</v>
      </c>
      <c r="B598" t="s">
        <v>10</v>
      </c>
      <c r="C598" s="2">
        <v>13</v>
      </c>
      <c r="D598" s="1">
        <v>44739</v>
      </c>
      <c r="E598" s="1" t="str">
        <f t="shared" si="27"/>
        <v>Jun</v>
      </c>
      <c r="F598" s="1" t="str">
        <f t="shared" si="28"/>
        <v>2022</v>
      </c>
      <c r="G598" s="1">
        <v>45105</v>
      </c>
      <c r="H598" t="s">
        <v>15</v>
      </c>
      <c r="I598">
        <v>50</v>
      </c>
      <c r="J598" t="str">
        <f t="shared" si="29"/>
        <v>Old</v>
      </c>
      <c r="K598" t="s">
        <v>11</v>
      </c>
      <c r="L598" t="s">
        <v>21</v>
      </c>
      <c r="M598" t="s">
        <v>13</v>
      </c>
    </row>
    <row r="599" spans="1:13" x14ac:dyDescent="0.3">
      <c r="A599">
        <v>598</v>
      </c>
      <c r="B599" t="s">
        <v>18</v>
      </c>
      <c r="C599" s="2">
        <v>12</v>
      </c>
      <c r="D599" s="1">
        <v>44747</v>
      </c>
      <c r="E599" s="1" t="str">
        <f t="shared" si="27"/>
        <v>Jul</v>
      </c>
      <c r="F599" s="1" t="str">
        <f t="shared" si="28"/>
        <v>2022</v>
      </c>
      <c r="G599" s="1">
        <v>45106</v>
      </c>
      <c r="H599" t="s">
        <v>60</v>
      </c>
      <c r="I599">
        <v>29</v>
      </c>
      <c r="J599" t="str">
        <f t="shared" si="29"/>
        <v>Youth</v>
      </c>
      <c r="K599" t="s">
        <v>16</v>
      </c>
      <c r="L599" t="s">
        <v>17</v>
      </c>
      <c r="M599" t="s">
        <v>13</v>
      </c>
    </row>
    <row r="600" spans="1:13" x14ac:dyDescent="0.3">
      <c r="A600">
        <v>599</v>
      </c>
      <c r="B600" t="s">
        <v>14</v>
      </c>
      <c r="C600" s="2">
        <v>15</v>
      </c>
      <c r="D600" s="1">
        <v>44748</v>
      </c>
      <c r="E600" s="1" t="str">
        <f t="shared" si="27"/>
        <v>Jul</v>
      </c>
      <c r="F600" s="1" t="str">
        <f t="shared" si="28"/>
        <v>2022</v>
      </c>
      <c r="G600" s="1">
        <v>45104</v>
      </c>
      <c r="H600" t="s">
        <v>20</v>
      </c>
      <c r="I600">
        <v>44</v>
      </c>
      <c r="J600" t="str">
        <f t="shared" si="29"/>
        <v>Adult</v>
      </c>
      <c r="K600" t="s">
        <v>11</v>
      </c>
      <c r="L600" t="s">
        <v>19</v>
      </c>
      <c r="M600" t="s">
        <v>13</v>
      </c>
    </row>
    <row r="601" spans="1:13" x14ac:dyDescent="0.3">
      <c r="A601">
        <v>600</v>
      </c>
      <c r="B601" t="s">
        <v>10</v>
      </c>
      <c r="C601" s="2">
        <v>14</v>
      </c>
      <c r="D601" s="1">
        <v>44728</v>
      </c>
      <c r="E601" s="1" t="str">
        <f t="shared" si="27"/>
        <v>Jun</v>
      </c>
      <c r="F601" s="1" t="str">
        <f t="shared" si="28"/>
        <v>2022</v>
      </c>
      <c r="G601" s="1">
        <v>45106</v>
      </c>
      <c r="H601" t="s">
        <v>22</v>
      </c>
      <c r="I601">
        <v>36</v>
      </c>
      <c r="J601" t="str">
        <f t="shared" si="29"/>
        <v>Adult</v>
      </c>
      <c r="K601" t="s">
        <v>16</v>
      </c>
      <c r="L601" t="s">
        <v>19</v>
      </c>
      <c r="M601" t="s">
        <v>13</v>
      </c>
    </row>
    <row r="602" spans="1:13" x14ac:dyDescent="0.3">
      <c r="A602">
        <v>601</v>
      </c>
      <c r="B602" t="s">
        <v>10</v>
      </c>
      <c r="C602" s="2">
        <v>14</v>
      </c>
      <c r="D602" s="1">
        <v>44717</v>
      </c>
      <c r="E602" s="1" t="str">
        <f t="shared" si="27"/>
        <v>Jun</v>
      </c>
      <c r="F602" s="1" t="str">
        <f t="shared" si="28"/>
        <v>2022</v>
      </c>
      <c r="G602" s="1">
        <v>45107</v>
      </c>
      <c r="H602" t="s">
        <v>23</v>
      </c>
      <c r="I602">
        <v>46</v>
      </c>
      <c r="J602" t="str">
        <f t="shared" si="29"/>
        <v>Adult</v>
      </c>
      <c r="K602" t="s">
        <v>16</v>
      </c>
      <c r="L602" t="s">
        <v>19</v>
      </c>
      <c r="M602" t="s">
        <v>13</v>
      </c>
    </row>
    <row r="603" spans="1:13" x14ac:dyDescent="0.3">
      <c r="A603">
        <v>602</v>
      </c>
      <c r="B603" t="s">
        <v>14</v>
      </c>
      <c r="C603" s="2">
        <v>14</v>
      </c>
      <c r="D603" s="1">
        <v>44717</v>
      </c>
      <c r="E603" s="1" t="str">
        <f t="shared" si="27"/>
        <v>Jun</v>
      </c>
      <c r="F603" s="1" t="str">
        <f t="shared" si="28"/>
        <v>2022</v>
      </c>
      <c r="G603" s="1">
        <v>45106</v>
      </c>
      <c r="H603" t="s">
        <v>24</v>
      </c>
      <c r="I603">
        <v>30</v>
      </c>
      <c r="J603" t="str">
        <f t="shared" si="29"/>
        <v>Adult</v>
      </c>
      <c r="K603" t="s">
        <v>11</v>
      </c>
      <c r="L603" t="s">
        <v>12</v>
      </c>
      <c r="M603" t="s">
        <v>13</v>
      </c>
    </row>
    <row r="604" spans="1:13" x14ac:dyDescent="0.3">
      <c r="A604">
        <v>603</v>
      </c>
      <c r="B604" t="s">
        <v>18</v>
      </c>
      <c r="C604" s="2">
        <v>15</v>
      </c>
      <c r="D604" s="1">
        <v>44718</v>
      </c>
      <c r="E604" s="1" t="str">
        <f t="shared" si="27"/>
        <v>Jun</v>
      </c>
      <c r="F604" s="1" t="str">
        <f t="shared" si="28"/>
        <v>2022</v>
      </c>
      <c r="G604" s="1">
        <v>45104</v>
      </c>
      <c r="H604" t="s">
        <v>25</v>
      </c>
      <c r="I604">
        <v>46</v>
      </c>
      <c r="J604" t="str">
        <f t="shared" si="29"/>
        <v>Adult</v>
      </c>
      <c r="K604" t="s">
        <v>16</v>
      </c>
      <c r="L604" t="s">
        <v>17</v>
      </c>
      <c r="M604" t="s">
        <v>13</v>
      </c>
    </row>
    <row r="605" spans="1:13" x14ac:dyDescent="0.3">
      <c r="A605">
        <v>604</v>
      </c>
      <c r="B605" t="s">
        <v>18</v>
      </c>
      <c r="C605" s="2">
        <v>15</v>
      </c>
      <c r="D605" s="1">
        <v>44719</v>
      </c>
      <c r="E605" s="1" t="str">
        <f t="shared" si="27"/>
        <v>Jun</v>
      </c>
      <c r="F605" s="1" t="str">
        <f t="shared" si="28"/>
        <v>2022</v>
      </c>
      <c r="G605" s="1">
        <v>45105</v>
      </c>
      <c r="H605" t="s">
        <v>26</v>
      </c>
      <c r="I605">
        <v>33</v>
      </c>
      <c r="J605" t="str">
        <f t="shared" si="29"/>
        <v>Adult</v>
      </c>
      <c r="K605" t="s">
        <v>11</v>
      </c>
      <c r="L605" t="s">
        <v>12</v>
      </c>
      <c r="M605" t="s">
        <v>13</v>
      </c>
    </row>
    <row r="606" spans="1:13" x14ac:dyDescent="0.3">
      <c r="A606">
        <v>605</v>
      </c>
      <c r="B606" t="s">
        <v>10</v>
      </c>
      <c r="C606" s="2">
        <v>15</v>
      </c>
      <c r="D606" s="1">
        <v>44722</v>
      </c>
      <c r="E606" s="1" t="str">
        <f t="shared" si="27"/>
        <v>Jun</v>
      </c>
      <c r="F606" s="1" t="str">
        <f t="shared" si="28"/>
        <v>2022</v>
      </c>
      <c r="G606" s="1">
        <v>45106</v>
      </c>
      <c r="H606" t="s">
        <v>27</v>
      </c>
      <c r="I606">
        <v>46</v>
      </c>
      <c r="J606" t="str">
        <f t="shared" si="29"/>
        <v>Adult</v>
      </c>
      <c r="K606" t="s">
        <v>16</v>
      </c>
      <c r="L606" t="s">
        <v>17</v>
      </c>
      <c r="M606" t="s">
        <v>13</v>
      </c>
    </row>
    <row r="607" spans="1:13" x14ac:dyDescent="0.3">
      <c r="A607">
        <v>606</v>
      </c>
      <c r="B607" t="s">
        <v>14</v>
      </c>
      <c r="C607" s="2">
        <v>14</v>
      </c>
      <c r="D607" s="1">
        <v>44725</v>
      </c>
      <c r="E607" s="1" t="str">
        <f t="shared" si="27"/>
        <v>Jun</v>
      </c>
      <c r="F607" s="1" t="str">
        <f t="shared" si="28"/>
        <v>2022</v>
      </c>
      <c r="G607" s="1">
        <v>45106</v>
      </c>
      <c r="H607" t="s">
        <v>26</v>
      </c>
      <c r="I607">
        <v>50</v>
      </c>
      <c r="J607" t="str">
        <f t="shared" si="29"/>
        <v>Old</v>
      </c>
      <c r="K607" t="s">
        <v>11</v>
      </c>
      <c r="L607" t="s">
        <v>17</v>
      </c>
      <c r="M607" t="s">
        <v>13</v>
      </c>
    </row>
    <row r="608" spans="1:13" x14ac:dyDescent="0.3">
      <c r="A608">
        <v>607</v>
      </c>
      <c r="B608" t="s">
        <v>18</v>
      </c>
      <c r="C608" s="2">
        <v>14</v>
      </c>
      <c r="D608" s="1">
        <v>44726</v>
      </c>
      <c r="E608" s="1" t="str">
        <f t="shared" si="27"/>
        <v>Jun</v>
      </c>
      <c r="F608" s="1" t="str">
        <f t="shared" si="28"/>
        <v>2022</v>
      </c>
      <c r="G608" s="1">
        <v>45104</v>
      </c>
      <c r="H608" t="s">
        <v>26</v>
      </c>
      <c r="I608">
        <v>27</v>
      </c>
      <c r="J608" t="str">
        <f t="shared" si="29"/>
        <v>Youth</v>
      </c>
      <c r="K608" t="s">
        <v>16</v>
      </c>
      <c r="L608" t="s">
        <v>19</v>
      </c>
      <c r="M608" t="s">
        <v>13</v>
      </c>
    </row>
    <row r="609" spans="1:13" x14ac:dyDescent="0.3">
      <c r="A609">
        <v>608</v>
      </c>
      <c r="B609" t="s">
        <v>10</v>
      </c>
      <c r="C609" s="2">
        <v>12</v>
      </c>
      <c r="D609" s="1">
        <v>44734</v>
      </c>
      <c r="E609" s="1" t="str">
        <f t="shared" si="27"/>
        <v>Jun</v>
      </c>
      <c r="F609" s="1" t="str">
        <f t="shared" si="28"/>
        <v>2022</v>
      </c>
      <c r="G609" s="1">
        <v>45105</v>
      </c>
      <c r="H609" t="s">
        <v>61</v>
      </c>
      <c r="I609">
        <v>48</v>
      </c>
      <c r="J609" t="str">
        <f t="shared" si="29"/>
        <v>Adult</v>
      </c>
      <c r="K609" t="s">
        <v>16</v>
      </c>
      <c r="L609" t="s">
        <v>19</v>
      </c>
      <c r="M609" t="s">
        <v>13</v>
      </c>
    </row>
    <row r="610" spans="1:13" x14ac:dyDescent="0.3">
      <c r="A610">
        <v>609</v>
      </c>
      <c r="B610" t="s">
        <v>18</v>
      </c>
      <c r="C610" s="2">
        <v>14</v>
      </c>
      <c r="D610" s="1">
        <v>44745</v>
      </c>
      <c r="E610" s="1" t="str">
        <f t="shared" si="27"/>
        <v>Jul</v>
      </c>
      <c r="F610" s="1" t="str">
        <f t="shared" si="28"/>
        <v>2022</v>
      </c>
      <c r="G610" s="1">
        <v>45106</v>
      </c>
      <c r="H610" t="s">
        <v>15</v>
      </c>
      <c r="I610">
        <v>50</v>
      </c>
      <c r="J610" t="str">
        <f t="shared" si="29"/>
        <v>Old</v>
      </c>
      <c r="K610" t="s">
        <v>16</v>
      </c>
      <c r="L610" t="s">
        <v>12</v>
      </c>
      <c r="M610" t="s">
        <v>13</v>
      </c>
    </row>
    <row r="611" spans="1:13" x14ac:dyDescent="0.3">
      <c r="A611">
        <v>610</v>
      </c>
      <c r="B611" t="s">
        <v>14</v>
      </c>
      <c r="C611" s="2">
        <v>13</v>
      </c>
      <c r="D611" s="1">
        <v>44747</v>
      </c>
      <c r="E611" s="1" t="str">
        <f t="shared" si="27"/>
        <v>Jul</v>
      </c>
      <c r="F611" s="1" t="str">
        <f t="shared" si="28"/>
        <v>2022</v>
      </c>
      <c r="G611" s="1">
        <v>45106</v>
      </c>
      <c r="H611" t="s">
        <v>61</v>
      </c>
      <c r="I611">
        <v>28</v>
      </c>
      <c r="J611" t="str">
        <f t="shared" si="29"/>
        <v>Youth</v>
      </c>
      <c r="K611" t="s">
        <v>16</v>
      </c>
      <c r="L611" t="s">
        <v>17</v>
      </c>
      <c r="M611" t="s">
        <v>13</v>
      </c>
    </row>
    <row r="612" spans="1:13" x14ac:dyDescent="0.3">
      <c r="A612">
        <v>611</v>
      </c>
      <c r="B612" t="s">
        <v>10</v>
      </c>
      <c r="C612" s="2">
        <v>15</v>
      </c>
      <c r="D612" s="1">
        <v>44753</v>
      </c>
      <c r="E612" s="1" t="str">
        <f t="shared" si="27"/>
        <v>Jul</v>
      </c>
      <c r="F612" s="1" t="str">
        <f t="shared" si="28"/>
        <v>2022</v>
      </c>
      <c r="G612" s="1">
        <v>45105</v>
      </c>
      <c r="H612" t="s">
        <v>61</v>
      </c>
      <c r="I612">
        <v>29</v>
      </c>
      <c r="J612" t="str">
        <f t="shared" si="29"/>
        <v>Youth</v>
      </c>
      <c r="K612" t="s">
        <v>16</v>
      </c>
      <c r="L612" t="s">
        <v>12</v>
      </c>
      <c r="M612" t="s">
        <v>13</v>
      </c>
    </row>
    <row r="613" spans="1:13" x14ac:dyDescent="0.3">
      <c r="A613">
        <v>612</v>
      </c>
      <c r="B613" t="s">
        <v>14</v>
      </c>
      <c r="C613" s="2">
        <v>11</v>
      </c>
      <c r="D613" s="1">
        <v>44759</v>
      </c>
      <c r="E613" s="1" t="str">
        <f t="shared" si="27"/>
        <v>Jul</v>
      </c>
      <c r="F613" s="1" t="str">
        <f t="shared" si="28"/>
        <v>2022</v>
      </c>
      <c r="G613" s="1">
        <v>45104</v>
      </c>
      <c r="H613" t="s">
        <v>15</v>
      </c>
      <c r="I613">
        <v>36</v>
      </c>
      <c r="J613" t="str">
        <f t="shared" si="29"/>
        <v>Adult</v>
      </c>
      <c r="K613" t="s">
        <v>11</v>
      </c>
      <c r="L613" t="s">
        <v>19</v>
      </c>
      <c r="M613" t="s">
        <v>13</v>
      </c>
    </row>
    <row r="614" spans="1:13" x14ac:dyDescent="0.3">
      <c r="A614">
        <v>613</v>
      </c>
      <c r="B614" t="s">
        <v>18</v>
      </c>
      <c r="C614" s="2">
        <v>12</v>
      </c>
      <c r="D614" s="1">
        <v>44769</v>
      </c>
      <c r="E614" s="1" t="str">
        <f t="shared" si="27"/>
        <v>Jul</v>
      </c>
      <c r="F614" s="1" t="str">
        <f t="shared" si="28"/>
        <v>2022</v>
      </c>
      <c r="G614" s="1">
        <v>45105</v>
      </c>
      <c r="H614" t="s">
        <v>60</v>
      </c>
      <c r="I614">
        <v>51</v>
      </c>
      <c r="J614" t="str">
        <f t="shared" si="29"/>
        <v>Old</v>
      </c>
      <c r="K614" t="s">
        <v>11</v>
      </c>
      <c r="L614" t="s">
        <v>21</v>
      </c>
      <c r="M614" t="s">
        <v>13</v>
      </c>
    </row>
    <row r="615" spans="1:13" x14ac:dyDescent="0.3">
      <c r="A615">
        <v>614</v>
      </c>
      <c r="B615" t="s">
        <v>10</v>
      </c>
      <c r="C615" s="2">
        <v>15</v>
      </c>
      <c r="D615" s="1">
        <v>44787</v>
      </c>
      <c r="E615" s="1" t="str">
        <f t="shared" si="27"/>
        <v>Aug</v>
      </c>
      <c r="F615" s="1" t="str">
        <f t="shared" si="28"/>
        <v>2022</v>
      </c>
      <c r="G615" s="1">
        <v>45105</v>
      </c>
      <c r="H615" t="s">
        <v>20</v>
      </c>
      <c r="I615">
        <v>51</v>
      </c>
      <c r="J615" t="str">
        <f t="shared" si="29"/>
        <v>Old</v>
      </c>
      <c r="K615" t="s">
        <v>11</v>
      </c>
      <c r="L615" t="s">
        <v>12</v>
      </c>
      <c r="M615" t="s">
        <v>13</v>
      </c>
    </row>
    <row r="616" spans="1:13" x14ac:dyDescent="0.3">
      <c r="A616">
        <v>615</v>
      </c>
      <c r="B616" t="s">
        <v>18</v>
      </c>
      <c r="C616" s="2">
        <v>13</v>
      </c>
      <c r="D616" s="1">
        <v>44788</v>
      </c>
      <c r="E616" s="1" t="str">
        <f t="shared" si="27"/>
        <v>Aug</v>
      </c>
      <c r="F616" s="1" t="str">
        <f t="shared" si="28"/>
        <v>2022</v>
      </c>
      <c r="G616" s="1">
        <v>45104</v>
      </c>
      <c r="H616" t="s">
        <v>22</v>
      </c>
      <c r="I616">
        <v>43</v>
      </c>
      <c r="J616" t="str">
        <f t="shared" si="29"/>
        <v>Adult</v>
      </c>
      <c r="K616" t="s">
        <v>11</v>
      </c>
      <c r="L616" t="s">
        <v>19</v>
      </c>
      <c r="M616" t="s">
        <v>13</v>
      </c>
    </row>
    <row r="617" spans="1:13" x14ac:dyDescent="0.3">
      <c r="A617">
        <v>616</v>
      </c>
      <c r="B617" t="s">
        <v>14</v>
      </c>
      <c r="C617" s="2">
        <v>14</v>
      </c>
      <c r="D617" s="1">
        <v>44806</v>
      </c>
      <c r="E617" s="1" t="str">
        <f t="shared" si="27"/>
        <v>Sep</v>
      </c>
      <c r="F617" s="1" t="str">
        <f t="shared" si="28"/>
        <v>2022</v>
      </c>
      <c r="G617" s="1">
        <v>45104</v>
      </c>
      <c r="H617" t="s">
        <v>23</v>
      </c>
      <c r="I617">
        <v>38</v>
      </c>
      <c r="J617" t="str">
        <f t="shared" si="29"/>
        <v>Adult</v>
      </c>
      <c r="K617" t="s">
        <v>16</v>
      </c>
      <c r="L617" t="s">
        <v>21</v>
      </c>
      <c r="M617" t="s">
        <v>13</v>
      </c>
    </row>
    <row r="618" spans="1:13" x14ac:dyDescent="0.3">
      <c r="A618">
        <v>617</v>
      </c>
      <c r="B618" t="s">
        <v>10</v>
      </c>
      <c r="C618" s="2">
        <v>11</v>
      </c>
      <c r="D618" s="1">
        <v>44809</v>
      </c>
      <c r="E618" s="1" t="str">
        <f t="shared" si="27"/>
        <v>Sep</v>
      </c>
      <c r="F618" s="1" t="str">
        <f t="shared" si="28"/>
        <v>2022</v>
      </c>
      <c r="G618" s="1">
        <v>45105</v>
      </c>
      <c r="H618" t="s">
        <v>24</v>
      </c>
      <c r="I618">
        <v>45</v>
      </c>
      <c r="J618" t="str">
        <f t="shared" si="29"/>
        <v>Adult</v>
      </c>
      <c r="K618" t="s">
        <v>16</v>
      </c>
      <c r="L618" t="s">
        <v>12</v>
      </c>
      <c r="M618" t="s">
        <v>13</v>
      </c>
    </row>
    <row r="619" spans="1:13" x14ac:dyDescent="0.3">
      <c r="A619">
        <v>618</v>
      </c>
      <c r="B619" t="s">
        <v>18</v>
      </c>
      <c r="C619" s="2">
        <v>10</v>
      </c>
      <c r="D619" s="1">
        <v>44810</v>
      </c>
      <c r="E619" s="1" t="str">
        <f t="shared" si="27"/>
        <v>Sep</v>
      </c>
      <c r="F619" s="1" t="str">
        <f t="shared" si="28"/>
        <v>2022</v>
      </c>
      <c r="G619" s="1">
        <v>45105</v>
      </c>
      <c r="H619" t="s">
        <v>25</v>
      </c>
      <c r="I619">
        <v>28</v>
      </c>
      <c r="J619" t="str">
        <f t="shared" si="29"/>
        <v>Youth</v>
      </c>
      <c r="K619" t="s">
        <v>16</v>
      </c>
      <c r="L619" t="s">
        <v>19</v>
      </c>
      <c r="M619" t="s">
        <v>13</v>
      </c>
    </row>
    <row r="620" spans="1:13" x14ac:dyDescent="0.3">
      <c r="A620">
        <v>619</v>
      </c>
      <c r="B620" t="s">
        <v>14</v>
      </c>
      <c r="C620" s="2">
        <v>11</v>
      </c>
      <c r="D620" s="1">
        <v>44810</v>
      </c>
      <c r="E620" s="1" t="str">
        <f t="shared" si="27"/>
        <v>Sep</v>
      </c>
      <c r="F620" s="1" t="str">
        <f t="shared" si="28"/>
        <v>2022</v>
      </c>
      <c r="G620" s="1">
        <v>45106</v>
      </c>
      <c r="H620" t="s">
        <v>26</v>
      </c>
      <c r="I620">
        <v>27</v>
      </c>
      <c r="J620" t="str">
        <f t="shared" si="29"/>
        <v>Youth</v>
      </c>
      <c r="K620" t="s">
        <v>11</v>
      </c>
      <c r="L620" t="s">
        <v>12</v>
      </c>
      <c r="M620" t="s">
        <v>13</v>
      </c>
    </row>
    <row r="621" spans="1:13" x14ac:dyDescent="0.3">
      <c r="A621">
        <v>620</v>
      </c>
      <c r="B621" t="s">
        <v>10</v>
      </c>
      <c r="C621" s="2">
        <v>11</v>
      </c>
      <c r="D621" s="1">
        <v>44809</v>
      </c>
      <c r="E621" s="1" t="str">
        <f t="shared" si="27"/>
        <v>Sep</v>
      </c>
      <c r="F621" s="1" t="str">
        <f t="shared" si="28"/>
        <v>2022</v>
      </c>
      <c r="G621" s="1">
        <v>45104</v>
      </c>
      <c r="H621" t="s">
        <v>27</v>
      </c>
      <c r="I621">
        <v>41</v>
      </c>
      <c r="J621" t="str">
        <f t="shared" si="29"/>
        <v>Adult</v>
      </c>
      <c r="K621" t="s">
        <v>16</v>
      </c>
      <c r="L621" t="s">
        <v>12</v>
      </c>
      <c r="M621" t="s">
        <v>13</v>
      </c>
    </row>
    <row r="622" spans="1:13" x14ac:dyDescent="0.3">
      <c r="A622">
        <v>621</v>
      </c>
      <c r="B622" t="s">
        <v>14</v>
      </c>
      <c r="C622" s="2">
        <v>14</v>
      </c>
      <c r="D622" s="1">
        <v>44810</v>
      </c>
      <c r="E622" s="1" t="str">
        <f t="shared" si="27"/>
        <v>Sep</v>
      </c>
      <c r="F622" s="1" t="str">
        <f t="shared" si="28"/>
        <v>2022</v>
      </c>
      <c r="G622" s="1">
        <v>45106</v>
      </c>
      <c r="H622" t="s">
        <v>26</v>
      </c>
      <c r="I622">
        <v>49</v>
      </c>
      <c r="J622" t="str">
        <f t="shared" si="29"/>
        <v>Adult</v>
      </c>
      <c r="K622" t="s">
        <v>11</v>
      </c>
      <c r="L622" t="s">
        <v>19</v>
      </c>
      <c r="M622" t="s">
        <v>13</v>
      </c>
    </row>
    <row r="623" spans="1:13" x14ac:dyDescent="0.3">
      <c r="A623">
        <v>622</v>
      </c>
      <c r="B623" t="s">
        <v>10</v>
      </c>
      <c r="C623" s="2">
        <v>12</v>
      </c>
      <c r="D623" s="1">
        <v>44802</v>
      </c>
      <c r="E623" s="1" t="str">
        <f t="shared" si="27"/>
        <v>Aug</v>
      </c>
      <c r="F623" s="1" t="str">
        <f t="shared" si="28"/>
        <v>2022</v>
      </c>
      <c r="G623" s="1">
        <v>45105</v>
      </c>
      <c r="H623" t="s">
        <v>26</v>
      </c>
      <c r="I623">
        <v>35</v>
      </c>
      <c r="J623" t="str">
        <f t="shared" si="29"/>
        <v>Adult</v>
      </c>
      <c r="K623" t="s">
        <v>11</v>
      </c>
      <c r="L623" t="s">
        <v>12</v>
      </c>
      <c r="M623" t="s">
        <v>13</v>
      </c>
    </row>
    <row r="624" spans="1:13" x14ac:dyDescent="0.3">
      <c r="A624">
        <v>623</v>
      </c>
      <c r="B624" t="s">
        <v>18</v>
      </c>
      <c r="C624" s="2">
        <v>13</v>
      </c>
      <c r="D624" s="1">
        <v>44803</v>
      </c>
      <c r="E624" s="1" t="str">
        <f t="shared" si="27"/>
        <v>Aug</v>
      </c>
      <c r="F624" s="1" t="str">
        <f t="shared" si="28"/>
        <v>2022</v>
      </c>
      <c r="G624" s="1">
        <v>45105</v>
      </c>
      <c r="H624" t="s">
        <v>61</v>
      </c>
      <c r="I624">
        <v>29</v>
      </c>
      <c r="J624" t="str">
        <f t="shared" si="29"/>
        <v>Youth</v>
      </c>
      <c r="K624" t="s">
        <v>16</v>
      </c>
      <c r="L624" t="s">
        <v>19</v>
      </c>
      <c r="M624" t="s">
        <v>13</v>
      </c>
    </row>
    <row r="625" spans="1:13" x14ac:dyDescent="0.3">
      <c r="A625">
        <v>624</v>
      </c>
      <c r="B625" t="s">
        <v>18</v>
      </c>
      <c r="C625" s="2">
        <v>10</v>
      </c>
      <c r="D625" s="1">
        <v>44806</v>
      </c>
      <c r="E625" s="1" t="str">
        <f t="shared" si="27"/>
        <v>Sep</v>
      </c>
      <c r="F625" s="1" t="str">
        <f t="shared" si="28"/>
        <v>2022</v>
      </c>
      <c r="G625" s="1">
        <v>45107</v>
      </c>
      <c r="H625" t="s">
        <v>15</v>
      </c>
      <c r="I625">
        <v>42</v>
      </c>
      <c r="J625" t="str">
        <f t="shared" si="29"/>
        <v>Adult</v>
      </c>
      <c r="K625" t="s">
        <v>11</v>
      </c>
      <c r="L625" t="s">
        <v>12</v>
      </c>
      <c r="M625" t="s">
        <v>13</v>
      </c>
    </row>
    <row r="626" spans="1:13" x14ac:dyDescent="0.3">
      <c r="A626">
        <v>625</v>
      </c>
      <c r="B626" t="s">
        <v>10</v>
      </c>
      <c r="C626" s="2">
        <v>15</v>
      </c>
      <c r="D626" s="1">
        <v>44824</v>
      </c>
      <c r="E626" s="1" t="str">
        <f t="shared" si="27"/>
        <v>Sep</v>
      </c>
      <c r="F626" s="1" t="str">
        <f t="shared" si="28"/>
        <v>2022</v>
      </c>
      <c r="G626" s="1">
        <v>45105</v>
      </c>
      <c r="H626" t="s">
        <v>61</v>
      </c>
      <c r="I626">
        <v>33</v>
      </c>
      <c r="J626" t="str">
        <f t="shared" si="29"/>
        <v>Adult</v>
      </c>
      <c r="K626" t="s">
        <v>11</v>
      </c>
      <c r="L626" t="s">
        <v>17</v>
      </c>
      <c r="M626" t="s">
        <v>13</v>
      </c>
    </row>
    <row r="627" spans="1:13" x14ac:dyDescent="0.3">
      <c r="A627">
        <v>626</v>
      </c>
      <c r="B627" t="s">
        <v>14</v>
      </c>
      <c r="C627" s="2">
        <v>10</v>
      </c>
      <c r="D627" s="1">
        <v>44827</v>
      </c>
      <c r="E627" s="1" t="str">
        <f t="shared" si="27"/>
        <v>Sep</v>
      </c>
      <c r="F627" s="1" t="str">
        <f t="shared" si="28"/>
        <v>2022</v>
      </c>
      <c r="G627" s="1">
        <v>45107</v>
      </c>
      <c r="H627" t="s">
        <v>61</v>
      </c>
      <c r="I627">
        <v>30</v>
      </c>
      <c r="J627" t="str">
        <f t="shared" si="29"/>
        <v>Adult</v>
      </c>
      <c r="K627" t="s">
        <v>11</v>
      </c>
      <c r="L627" t="s">
        <v>21</v>
      </c>
      <c r="M627" t="s">
        <v>13</v>
      </c>
    </row>
    <row r="628" spans="1:13" x14ac:dyDescent="0.3">
      <c r="A628">
        <v>627</v>
      </c>
      <c r="B628" t="s">
        <v>10</v>
      </c>
      <c r="C628" s="2">
        <v>11</v>
      </c>
      <c r="D628" s="1">
        <v>44833</v>
      </c>
      <c r="E628" s="1" t="str">
        <f t="shared" si="27"/>
        <v>Sep</v>
      </c>
      <c r="F628" s="1" t="str">
        <f t="shared" si="28"/>
        <v>2022</v>
      </c>
      <c r="G628" s="1">
        <v>45106</v>
      </c>
      <c r="H628" t="s">
        <v>15</v>
      </c>
      <c r="I628">
        <v>43</v>
      </c>
      <c r="J628" t="str">
        <f t="shared" si="29"/>
        <v>Adult</v>
      </c>
      <c r="K628" t="s">
        <v>16</v>
      </c>
      <c r="L628" t="s">
        <v>19</v>
      </c>
      <c r="M628" t="s">
        <v>13</v>
      </c>
    </row>
    <row r="629" spans="1:13" x14ac:dyDescent="0.3">
      <c r="A629">
        <v>628</v>
      </c>
      <c r="B629" t="s">
        <v>18</v>
      </c>
      <c r="C629" s="2">
        <v>10</v>
      </c>
      <c r="D629" s="1">
        <v>44843</v>
      </c>
      <c r="E629" s="1" t="str">
        <f t="shared" si="27"/>
        <v>Oct</v>
      </c>
      <c r="F629" s="1" t="str">
        <f t="shared" si="28"/>
        <v>2022</v>
      </c>
      <c r="G629" s="1">
        <v>45108</v>
      </c>
      <c r="H629" t="s">
        <v>60</v>
      </c>
      <c r="I629">
        <v>42</v>
      </c>
      <c r="J629" t="str">
        <f t="shared" si="29"/>
        <v>Adult</v>
      </c>
      <c r="K629" t="s">
        <v>11</v>
      </c>
      <c r="L629" t="s">
        <v>12</v>
      </c>
      <c r="M629" t="s">
        <v>13</v>
      </c>
    </row>
    <row r="630" spans="1:13" x14ac:dyDescent="0.3">
      <c r="A630">
        <v>629</v>
      </c>
      <c r="B630" t="s">
        <v>14</v>
      </c>
      <c r="C630" s="2">
        <v>11</v>
      </c>
      <c r="D630" s="1">
        <v>44846</v>
      </c>
      <c r="E630" s="1" t="str">
        <f t="shared" si="27"/>
        <v>Oct</v>
      </c>
      <c r="F630" s="1" t="str">
        <f t="shared" si="28"/>
        <v>2022</v>
      </c>
      <c r="G630" s="1">
        <v>45106</v>
      </c>
      <c r="H630" t="s">
        <v>20</v>
      </c>
      <c r="I630">
        <v>39</v>
      </c>
      <c r="J630" t="str">
        <f t="shared" si="29"/>
        <v>Adult</v>
      </c>
      <c r="K630" t="s">
        <v>11</v>
      </c>
      <c r="L630" t="s">
        <v>17</v>
      </c>
      <c r="M630" t="s">
        <v>13</v>
      </c>
    </row>
    <row r="631" spans="1:13" x14ac:dyDescent="0.3">
      <c r="A631">
        <v>630</v>
      </c>
      <c r="B631" t="s">
        <v>10</v>
      </c>
      <c r="C631" s="2">
        <v>15</v>
      </c>
      <c r="D631" s="1">
        <v>44840</v>
      </c>
      <c r="E631" s="1" t="str">
        <f t="shared" si="27"/>
        <v>Oct</v>
      </c>
      <c r="F631" s="1" t="str">
        <f t="shared" si="28"/>
        <v>2022</v>
      </c>
      <c r="G631" s="1">
        <v>45107</v>
      </c>
      <c r="H631" t="s">
        <v>22</v>
      </c>
      <c r="I631">
        <v>32</v>
      </c>
      <c r="J631" t="str">
        <f t="shared" si="29"/>
        <v>Adult</v>
      </c>
      <c r="K631" t="s">
        <v>16</v>
      </c>
      <c r="L631" t="s">
        <v>19</v>
      </c>
      <c r="M631" t="s">
        <v>13</v>
      </c>
    </row>
    <row r="632" spans="1:13" x14ac:dyDescent="0.3">
      <c r="A632">
        <v>631</v>
      </c>
      <c r="B632" t="s">
        <v>14</v>
      </c>
      <c r="C632" s="2">
        <v>14</v>
      </c>
      <c r="D632" s="1">
        <v>44825</v>
      </c>
      <c r="E632" s="1" t="str">
        <f t="shared" si="27"/>
        <v>Sep</v>
      </c>
      <c r="F632" s="1" t="str">
        <f t="shared" si="28"/>
        <v>2022</v>
      </c>
      <c r="G632" s="1">
        <v>45105</v>
      </c>
      <c r="H632" t="s">
        <v>23</v>
      </c>
      <c r="I632">
        <v>31</v>
      </c>
      <c r="J632" t="str">
        <f t="shared" si="29"/>
        <v>Adult</v>
      </c>
      <c r="K632" t="s">
        <v>11</v>
      </c>
      <c r="L632" t="s">
        <v>12</v>
      </c>
      <c r="M632" t="s">
        <v>13</v>
      </c>
    </row>
    <row r="633" spans="1:13" x14ac:dyDescent="0.3">
      <c r="A633">
        <v>632</v>
      </c>
      <c r="B633" t="s">
        <v>10</v>
      </c>
      <c r="C633" s="2">
        <v>13</v>
      </c>
      <c r="D633" s="1">
        <v>44827</v>
      </c>
      <c r="E633" s="1" t="str">
        <f t="shared" si="27"/>
        <v>Sep</v>
      </c>
      <c r="F633" s="1" t="str">
        <f t="shared" si="28"/>
        <v>2022</v>
      </c>
      <c r="G633" s="1">
        <v>45108</v>
      </c>
      <c r="H633" t="s">
        <v>24</v>
      </c>
      <c r="I633">
        <v>39</v>
      </c>
      <c r="J633" t="str">
        <f t="shared" si="29"/>
        <v>Adult</v>
      </c>
      <c r="K633" t="s">
        <v>11</v>
      </c>
      <c r="L633" t="s">
        <v>12</v>
      </c>
      <c r="M633" t="s">
        <v>13</v>
      </c>
    </row>
    <row r="634" spans="1:13" x14ac:dyDescent="0.3">
      <c r="A634">
        <v>633</v>
      </c>
      <c r="B634" t="s">
        <v>18</v>
      </c>
      <c r="C634" s="2">
        <v>12</v>
      </c>
      <c r="D634" s="1">
        <v>44832</v>
      </c>
      <c r="E634" s="1" t="str">
        <f t="shared" si="27"/>
        <v>Sep</v>
      </c>
      <c r="F634" s="1" t="str">
        <f t="shared" si="28"/>
        <v>2022</v>
      </c>
      <c r="G634" s="1">
        <v>45106</v>
      </c>
      <c r="H634" t="s">
        <v>25</v>
      </c>
      <c r="I634">
        <v>41</v>
      </c>
      <c r="J634" t="str">
        <f t="shared" si="29"/>
        <v>Adult</v>
      </c>
      <c r="K634" t="s">
        <v>16</v>
      </c>
      <c r="L634" t="s">
        <v>12</v>
      </c>
      <c r="M634" t="s">
        <v>13</v>
      </c>
    </row>
    <row r="635" spans="1:13" x14ac:dyDescent="0.3">
      <c r="A635">
        <v>634</v>
      </c>
      <c r="B635" t="s">
        <v>18</v>
      </c>
      <c r="C635" s="2">
        <v>12</v>
      </c>
      <c r="D635" s="1">
        <v>44833</v>
      </c>
      <c r="E635" s="1" t="str">
        <f t="shared" si="27"/>
        <v>Sep</v>
      </c>
      <c r="F635" s="1" t="str">
        <f t="shared" si="28"/>
        <v>2022</v>
      </c>
      <c r="G635" s="1">
        <v>45106</v>
      </c>
      <c r="H635" t="s">
        <v>26</v>
      </c>
      <c r="I635">
        <v>51</v>
      </c>
      <c r="J635" t="str">
        <f t="shared" si="29"/>
        <v>Old</v>
      </c>
      <c r="K635" t="s">
        <v>16</v>
      </c>
      <c r="L635" t="s">
        <v>19</v>
      </c>
      <c r="M635" t="s">
        <v>13</v>
      </c>
    </row>
    <row r="636" spans="1:13" x14ac:dyDescent="0.3">
      <c r="A636">
        <v>635</v>
      </c>
      <c r="B636" t="s">
        <v>10</v>
      </c>
      <c r="C636" s="2">
        <v>13</v>
      </c>
      <c r="D636" s="1">
        <v>44837</v>
      </c>
      <c r="E636" s="1" t="str">
        <f t="shared" si="27"/>
        <v>Oct</v>
      </c>
      <c r="F636" s="1" t="str">
        <f t="shared" si="28"/>
        <v>2022</v>
      </c>
      <c r="G636" s="1">
        <v>45104</v>
      </c>
      <c r="H636" t="s">
        <v>27</v>
      </c>
      <c r="I636">
        <v>29</v>
      </c>
      <c r="J636" t="str">
        <f t="shared" si="29"/>
        <v>Youth</v>
      </c>
      <c r="K636" t="s">
        <v>11</v>
      </c>
      <c r="L636" t="s">
        <v>21</v>
      </c>
      <c r="M636" t="s">
        <v>13</v>
      </c>
    </row>
    <row r="637" spans="1:13" x14ac:dyDescent="0.3">
      <c r="A637">
        <v>636</v>
      </c>
      <c r="B637" t="s">
        <v>14</v>
      </c>
      <c r="C637" s="2">
        <v>10</v>
      </c>
      <c r="D637" s="1">
        <v>44862</v>
      </c>
      <c r="E637" s="1" t="str">
        <f t="shared" si="27"/>
        <v>Oct</v>
      </c>
      <c r="F637" s="1" t="str">
        <f t="shared" si="28"/>
        <v>2022</v>
      </c>
      <c r="G637" s="1">
        <v>45108</v>
      </c>
      <c r="H637" t="s">
        <v>26</v>
      </c>
      <c r="I637">
        <v>33</v>
      </c>
      <c r="J637" t="str">
        <f t="shared" si="29"/>
        <v>Adult</v>
      </c>
      <c r="K637" t="s">
        <v>16</v>
      </c>
      <c r="L637" t="s">
        <v>19</v>
      </c>
      <c r="M637" t="s">
        <v>13</v>
      </c>
    </row>
    <row r="638" spans="1:13" x14ac:dyDescent="0.3">
      <c r="A638">
        <v>637</v>
      </c>
      <c r="B638" t="s">
        <v>10</v>
      </c>
      <c r="C638" s="2">
        <v>12</v>
      </c>
      <c r="D638" s="1">
        <v>44879</v>
      </c>
      <c r="E638" s="1" t="str">
        <f t="shared" si="27"/>
        <v>Nov</v>
      </c>
      <c r="F638" s="1" t="str">
        <f t="shared" si="28"/>
        <v>2022</v>
      </c>
      <c r="G638" s="1">
        <v>45106</v>
      </c>
      <c r="H638" t="s">
        <v>26</v>
      </c>
      <c r="I638">
        <v>51</v>
      </c>
      <c r="J638" t="str">
        <f t="shared" si="29"/>
        <v>Old</v>
      </c>
      <c r="K638" t="s">
        <v>16</v>
      </c>
      <c r="L638" t="s">
        <v>17</v>
      </c>
      <c r="M638" t="s">
        <v>13</v>
      </c>
    </row>
    <row r="639" spans="1:13" x14ac:dyDescent="0.3">
      <c r="A639">
        <v>638</v>
      </c>
      <c r="B639" t="s">
        <v>18</v>
      </c>
      <c r="C639" s="2">
        <v>11</v>
      </c>
      <c r="D639" s="1">
        <v>44881</v>
      </c>
      <c r="E639" s="1" t="str">
        <f t="shared" si="27"/>
        <v>Nov</v>
      </c>
      <c r="F639" s="1" t="str">
        <f t="shared" si="28"/>
        <v>2022</v>
      </c>
      <c r="G639" s="1">
        <v>45108</v>
      </c>
      <c r="H639" t="s">
        <v>61</v>
      </c>
      <c r="I639">
        <v>38</v>
      </c>
      <c r="J639" t="str">
        <f t="shared" si="29"/>
        <v>Adult</v>
      </c>
      <c r="K639" t="s">
        <v>11</v>
      </c>
      <c r="L639" t="s">
        <v>17</v>
      </c>
      <c r="M639" t="s">
        <v>13</v>
      </c>
    </row>
    <row r="640" spans="1:13" x14ac:dyDescent="0.3">
      <c r="A640">
        <v>639</v>
      </c>
      <c r="B640" t="s">
        <v>14</v>
      </c>
      <c r="C640" s="2">
        <v>10</v>
      </c>
      <c r="D640" s="1">
        <v>44882</v>
      </c>
      <c r="E640" s="1" t="str">
        <f t="shared" si="27"/>
        <v>Nov</v>
      </c>
      <c r="F640" s="1" t="str">
        <f t="shared" si="28"/>
        <v>2022</v>
      </c>
      <c r="G640" s="1">
        <v>45105</v>
      </c>
      <c r="H640" t="s">
        <v>15</v>
      </c>
      <c r="I640">
        <v>37</v>
      </c>
      <c r="J640" t="str">
        <f t="shared" si="29"/>
        <v>Adult</v>
      </c>
      <c r="K640" t="s">
        <v>16</v>
      </c>
      <c r="L640" t="s">
        <v>21</v>
      </c>
      <c r="M640" t="s">
        <v>13</v>
      </c>
    </row>
    <row r="641" spans="1:13" x14ac:dyDescent="0.3">
      <c r="A641">
        <v>640</v>
      </c>
      <c r="B641" t="s">
        <v>10</v>
      </c>
      <c r="C641" s="2">
        <v>13</v>
      </c>
      <c r="D641" s="1">
        <v>44885</v>
      </c>
      <c r="E641" s="1" t="str">
        <f t="shared" si="27"/>
        <v>Nov</v>
      </c>
      <c r="F641" s="1" t="str">
        <f t="shared" si="28"/>
        <v>2022</v>
      </c>
      <c r="G641" s="1">
        <v>45107</v>
      </c>
      <c r="H641" t="s">
        <v>61</v>
      </c>
      <c r="I641">
        <v>50</v>
      </c>
      <c r="J641" t="str">
        <f t="shared" si="29"/>
        <v>Old</v>
      </c>
      <c r="K641" t="s">
        <v>16</v>
      </c>
      <c r="L641" t="s">
        <v>21</v>
      </c>
      <c r="M641" t="s">
        <v>13</v>
      </c>
    </row>
    <row r="642" spans="1:13" x14ac:dyDescent="0.3">
      <c r="A642">
        <v>641</v>
      </c>
      <c r="B642" t="s">
        <v>14</v>
      </c>
      <c r="C642" s="2">
        <v>12</v>
      </c>
      <c r="D642" s="1">
        <v>44886</v>
      </c>
      <c r="E642" s="1" t="str">
        <f t="shared" si="27"/>
        <v>Nov</v>
      </c>
      <c r="F642" s="1" t="str">
        <f t="shared" si="28"/>
        <v>2022</v>
      </c>
      <c r="G642" s="1">
        <v>45106</v>
      </c>
      <c r="H642" t="s">
        <v>61</v>
      </c>
      <c r="I642">
        <v>33</v>
      </c>
      <c r="J642" t="str">
        <f t="shared" si="29"/>
        <v>Adult</v>
      </c>
      <c r="K642" t="s">
        <v>11</v>
      </c>
      <c r="L642" t="s">
        <v>17</v>
      </c>
      <c r="M642" t="s">
        <v>13</v>
      </c>
    </row>
    <row r="643" spans="1:13" x14ac:dyDescent="0.3">
      <c r="A643">
        <v>642</v>
      </c>
      <c r="B643" t="s">
        <v>10</v>
      </c>
      <c r="C643" s="2">
        <v>11</v>
      </c>
      <c r="D643" s="1">
        <v>44884</v>
      </c>
      <c r="E643" s="1" t="str">
        <f t="shared" ref="E643:E706" si="30">TEXT(D643,"mmm")</f>
        <v>Nov</v>
      </c>
      <c r="F643" s="1" t="str">
        <f t="shared" ref="F643:F706" si="31">TEXT(D643,"yyy")</f>
        <v>2022</v>
      </c>
      <c r="G643" s="1">
        <v>45108</v>
      </c>
      <c r="H643" t="s">
        <v>15</v>
      </c>
      <c r="I643">
        <v>27</v>
      </c>
      <c r="J643" t="str">
        <f t="shared" ref="J643:J706" si="32">IF(I643&gt;=50,"Old",IF(I643&gt;=30,"Adult",IF(I643&gt;=20,"Youth",(IF(I643&gt;=13,"Teen","Kid")))))</f>
        <v>Youth</v>
      </c>
      <c r="K643" t="s">
        <v>11</v>
      </c>
      <c r="L643" t="s">
        <v>21</v>
      </c>
      <c r="M643" t="s">
        <v>13</v>
      </c>
    </row>
    <row r="644" spans="1:13" x14ac:dyDescent="0.3">
      <c r="A644">
        <v>643</v>
      </c>
      <c r="B644" t="s">
        <v>18</v>
      </c>
      <c r="C644" s="2">
        <v>11</v>
      </c>
      <c r="D644" s="1">
        <v>44862</v>
      </c>
      <c r="E644" s="1" t="str">
        <f t="shared" si="30"/>
        <v>Oct</v>
      </c>
      <c r="F644" s="1" t="str">
        <f t="shared" si="31"/>
        <v>2022</v>
      </c>
      <c r="G644" s="1">
        <v>45104</v>
      </c>
      <c r="H644" t="s">
        <v>60</v>
      </c>
      <c r="I644">
        <v>50</v>
      </c>
      <c r="J644" t="str">
        <f t="shared" si="32"/>
        <v>Old</v>
      </c>
      <c r="K644" t="s">
        <v>16</v>
      </c>
      <c r="L644" t="s">
        <v>12</v>
      </c>
      <c r="M644" t="s">
        <v>13</v>
      </c>
    </row>
    <row r="645" spans="1:13" x14ac:dyDescent="0.3">
      <c r="A645">
        <v>644</v>
      </c>
      <c r="B645" t="s">
        <v>18</v>
      </c>
      <c r="C645" s="2">
        <v>15</v>
      </c>
      <c r="D645" s="1">
        <v>44861</v>
      </c>
      <c r="E645" s="1" t="str">
        <f t="shared" si="30"/>
        <v>Oct</v>
      </c>
      <c r="F645" s="1" t="str">
        <f t="shared" si="31"/>
        <v>2022</v>
      </c>
      <c r="G645" s="1">
        <v>45106</v>
      </c>
      <c r="H645" t="s">
        <v>20</v>
      </c>
      <c r="I645">
        <v>47</v>
      </c>
      <c r="J645" t="str">
        <f t="shared" si="32"/>
        <v>Adult</v>
      </c>
      <c r="K645" t="s">
        <v>16</v>
      </c>
      <c r="L645" t="s">
        <v>21</v>
      </c>
      <c r="M645" t="s">
        <v>13</v>
      </c>
    </row>
    <row r="646" spans="1:13" x14ac:dyDescent="0.3">
      <c r="A646">
        <v>645</v>
      </c>
      <c r="B646" t="s">
        <v>10</v>
      </c>
      <c r="C646" s="2">
        <v>13</v>
      </c>
      <c r="D646" s="1">
        <v>44861</v>
      </c>
      <c r="E646" s="1" t="str">
        <f t="shared" si="30"/>
        <v>Oct</v>
      </c>
      <c r="F646" s="1" t="str">
        <f t="shared" si="31"/>
        <v>2022</v>
      </c>
      <c r="G646" s="1">
        <v>45106</v>
      </c>
      <c r="H646" t="s">
        <v>22</v>
      </c>
      <c r="I646">
        <v>41</v>
      </c>
      <c r="J646" t="str">
        <f t="shared" si="32"/>
        <v>Adult</v>
      </c>
      <c r="K646" t="s">
        <v>11</v>
      </c>
      <c r="L646" t="s">
        <v>21</v>
      </c>
      <c r="M646" t="s">
        <v>13</v>
      </c>
    </row>
    <row r="647" spans="1:13" x14ac:dyDescent="0.3">
      <c r="A647">
        <v>646</v>
      </c>
      <c r="B647" t="s">
        <v>14</v>
      </c>
      <c r="C647" s="2">
        <v>10</v>
      </c>
      <c r="D647" s="1">
        <v>44861</v>
      </c>
      <c r="E647" s="1" t="str">
        <f t="shared" si="30"/>
        <v>Oct</v>
      </c>
      <c r="F647" s="1" t="str">
        <f t="shared" si="31"/>
        <v>2022</v>
      </c>
      <c r="G647" s="1">
        <v>45107</v>
      </c>
      <c r="H647" t="s">
        <v>23</v>
      </c>
      <c r="I647">
        <v>49</v>
      </c>
      <c r="J647" t="str">
        <f t="shared" si="32"/>
        <v>Adult</v>
      </c>
      <c r="K647" t="s">
        <v>16</v>
      </c>
      <c r="L647" t="s">
        <v>21</v>
      </c>
      <c r="M647" t="s">
        <v>13</v>
      </c>
    </row>
    <row r="648" spans="1:13" x14ac:dyDescent="0.3">
      <c r="A648">
        <v>647</v>
      </c>
      <c r="B648" t="s">
        <v>10</v>
      </c>
      <c r="C648" s="2">
        <v>15</v>
      </c>
      <c r="D648" s="1">
        <v>44859</v>
      </c>
      <c r="E648" s="1" t="str">
        <f t="shared" si="30"/>
        <v>Oct</v>
      </c>
      <c r="F648" s="1" t="str">
        <f t="shared" si="31"/>
        <v>2022</v>
      </c>
      <c r="G648" s="1">
        <v>45105</v>
      </c>
      <c r="H648" t="s">
        <v>24</v>
      </c>
      <c r="I648">
        <v>32</v>
      </c>
      <c r="J648" t="str">
        <f t="shared" si="32"/>
        <v>Adult</v>
      </c>
      <c r="K648" t="s">
        <v>11</v>
      </c>
      <c r="L648" t="s">
        <v>19</v>
      </c>
      <c r="M648" t="s">
        <v>13</v>
      </c>
    </row>
    <row r="649" spans="1:13" x14ac:dyDescent="0.3">
      <c r="A649">
        <v>648</v>
      </c>
      <c r="B649" t="s">
        <v>18</v>
      </c>
      <c r="C649" s="2">
        <v>10</v>
      </c>
      <c r="D649" s="1">
        <v>44851</v>
      </c>
      <c r="E649" s="1" t="str">
        <f t="shared" si="30"/>
        <v>Oct</v>
      </c>
      <c r="F649" s="1" t="str">
        <f t="shared" si="31"/>
        <v>2022</v>
      </c>
      <c r="G649" s="1">
        <v>45105</v>
      </c>
      <c r="H649" t="s">
        <v>25</v>
      </c>
      <c r="I649">
        <v>38</v>
      </c>
      <c r="J649" t="str">
        <f t="shared" si="32"/>
        <v>Adult</v>
      </c>
      <c r="K649" t="s">
        <v>16</v>
      </c>
      <c r="L649" t="s">
        <v>12</v>
      </c>
      <c r="M649" t="s">
        <v>13</v>
      </c>
    </row>
    <row r="650" spans="1:13" x14ac:dyDescent="0.3">
      <c r="A650">
        <v>649</v>
      </c>
      <c r="B650" t="s">
        <v>14</v>
      </c>
      <c r="C650" s="2">
        <v>14</v>
      </c>
      <c r="D650" s="1">
        <v>44793</v>
      </c>
      <c r="E650" s="1" t="str">
        <f t="shared" si="30"/>
        <v>Aug</v>
      </c>
      <c r="F650" s="1" t="str">
        <f t="shared" si="31"/>
        <v>2022</v>
      </c>
      <c r="G650" s="1">
        <v>45106</v>
      </c>
      <c r="H650" t="s">
        <v>26</v>
      </c>
      <c r="I650">
        <v>38</v>
      </c>
      <c r="J650" t="str">
        <f t="shared" si="32"/>
        <v>Adult</v>
      </c>
      <c r="K650" t="s">
        <v>16</v>
      </c>
      <c r="L650" t="s">
        <v>12</v>
      </c>
      <c r="M650" t="s">
        <v>13</v>
      </c>
    </row>
    <row r="651" spans="1:13" x14ac:dyDescent="0.3">
      <c r="A651">
        <v>650</v>
      </c>
      <c r="B651" t="s">
        <v>10</v>
      </c>
      <c r="C651" s="2">
        <v>15</v>
      </c>
      <c r="D651" s="1">
        <v>44789</v>
      </c>
      <c r="E651" s="1" t="str">
        <f t="shared" si="30"/>
        <v>Aug</v>
      </c>
      <c r="F651" s="1" t="str">
        <f t="shared" si="31"/>
        <v>2022</v>
      </c>
      <c r="G651" s="1">
        <v>45106</v>
      </c>
      <c r="H651" t="s">
        <v>27</v>
      </c>
      <c r="I651">
        <v>28</v>
      </c>
      <c r="J651" t="str">
        <f t="shared" si="32"/>
        <v>Youth</v>
      </c>
      <c r="K651" t="s">
        <v>16</v>
      </c>
      <c r="L651" t="s">
        <v>19</v>
      </c>
      <c r="M651" t="s">
        <v>13</v>
      </c>
    </row>
    <row r="652" spans="1:13" x14ac:dyDescent="0.3">
      <c r="A652">
        <v>651</v>
      </c>
      <c r="B652" t="s">
        <v>14</v>
      </c>
      <c r="C652" s="2">
        <v>13</v>
      </c>
      <c r="D652" s="1">
        <v>44788</v>
      </c>
      <c r="E652" s="1" t="str">
        <f t="shared" si="30"/>
        <v>Aug</v>
      </c>
      <c r="F652" s="1" t="str">
        <f t="shared" si="31"/>
        <v>2022</v>
      </c>
      <c r="G652" s="1">
        <v>45106</v>
      </c>
      <c r="H652" t="s">
        <v>26</v>
      </c>
      <c r="I652">
        <v>31</v>
      </c>
      <c r="J652" t="str">
        <f t="shared" si="32"/>
        <v>Adult</v>
      </c>
      <c r="K652" t="s">
        <v>11</v>
      </c>
      <c r="L652" t="s">
        <v>17</v>
      </c>
      <c r="M652" t="s">
        <v>13</v>
      </c>
    </row>
    <row r="653" spans="1:13" x14ac:dyDescent="0.3">
      <c r="A653">
        <v>652</v>
      </c>
      <c r="B653" t="s">
        <v>10</v>
      </c>
      <c r="C653" s="2">
        <v>14</v>
      </c>
      <c r="D653" s="1">
        <v>44788</v>
      </c>
      <c r="E653" s="1" t="str">
        <f t="shared" si="30"/>
        <v>Aug</v>
      </c>
      <c r="F653" s="1" t="str">
        <f t="shared" si="31"/>
        <v>2022</v>
      </c>
      <c r="G653" s="1">
        <v>45106</v>
      </c>
      <c r="H653" t="s">
        <v>26</v>
      </c>
      <c r="I653">
        <v>39</v>
      </c>
      <c r="J653" t="str">
        <f t="shared" si="32"/>
        <v>Adult</v>
      </c>
      <c r="K653" t="s">
        <v>16</v>
      </c>
      <c r="L653" t="s">
        <v>12</v>
      </c>
      <c r="M653" t="s">
        <v>13</v>
      </c>
    </row>
    <row r="654" spans="1:13" x14ac:dyDescent="0.3">
      <c r="A654">
        <v>653</v>
      </c>
      <c r="B654" t="s">
        <v>18</v>
      </c>
      <c r="C654" s="2">
        <v>11</v>
      </c>
      <c r="D654" s="1">
        <v>44771</v>
      </c>
      <c r="E654" s="1" t="str">
        <f t="shared" si="30"/>
        <v>Jul</v>
      </c>
      <c r="F654" s="1" t="str">
        <f t="shared" si="31"/>
        <v>2022</v>
      </c>
      <c r="G654" s="1">
        <v>45106</v>
      </c>
      <c r="H654" t="s">
        <v>61</v>
      </c>
      <c r="I654">
        <v>28</v>
      </c>
      <c r="J654" t="str">
        <f t="shared" si="32"/>
        <v>Youth</v>
      </c>
      <c r="K654" t="s">
        <v>16</v>
      </c>
      <c r="L654" t="s">
        <v>12</v>
      </c>
      <c r="M654" t="s">
        <v>13</v>
      </c>
    </row>
    <row r="655" spans="1:13" x14ac:dyDescent="0.3">
      <c r="A655">
        <v>654</v>
      </c>
      <c r="B655" t="s">
        <v>18</v>
      </c>
      <c r="C655" s="2">
        <v>12</v>
      </c>
      <c r="D655" s="1">
        <v>44759</v>
      </c>
      <c r="E655" s="1" t="str">
        <f t="shared" si="30"/>
        <v>Jul</v>
      </c>
      <c r="F655" s="1" t="str">
        <f t="shared" si="31"/>
        <v>2022</v>
      </c>
      <c r="G655" s="1">
        <v>45105</v>
      </c>
      <c r="H655" t="s">
        <v>15</v>
      </c>
      <c r="I655">
        <v>30</v>
      </c>
      <c r="J655" t="str">
        <f t="shared" si="32"/>
        <v>Adult</v>
      </c>
      <c r="K655" t="s">
        <v>16</v>
      </c>
      <c r="L655" t="s">
        <v>12</v>
      </c>
      <c r="M655" t="s">
        <v>13</v>
      </c>
    </row>
    <row r="656" spans="1:13" x14ac:dyDescent="0.3">
      <c r="A656">
        <v>655</v>
      </c>
      <c r="B656" t="s">
        <v>10</v>
      </c>
      <c r="C656" s="2">
        <v>11</v>
      </c>
      <c r="D656" s="1">
        <v>44768</v>
      </c>
      <c r="E656" s="1" t="str">
        <f t="shared" si="30"/>
        <v>Jul</v>
      </c>
      <c r="F656" s="1" t="str">
        <f t="shared" si="31"/>
        <v>2022</v>
      </c>
      <c r="G656" s="1">
        <v>45106</v>
      </c>
      <c r="H656" t="s">
        <v>61</v>
      </c>
      <c r="I656">
        <v>42</v>
      </c>
      <c r="J656" t="str">
        <f t="shared" si="32"/>
        <v>Adult</v>
      </c>
      <c r="K656" t="s">
        <v>11</v>
      </c>
      <c r="L656" t="s">
        <v>17</v>
      </c>
      <c r="M656" t="s">
        <v>13</v>
      </c>
    </row>
    <row r="657" spans="1:13" x14ac:dyDescent="0.3">
      <c r="A657">
        <v>656</v>
      </c>
      <c r="B657" t="s">
        <v>14</v>
      </c>
      <c r="C657" s="2">
        <v>14</v>
      </c>
      <c r="D657" s="1">
        <v>44773</v>
      </c>
      <c r="E657" s="1" t="str">
        <f t="shared" si="30"/>
        <v>Jul</v>
      </c>
      <c r="F657" s="1" t="str">
        <f t="shared" si="31"/>
        <v>2022</v>
      </c>
      <c r="G657" s="1">
        <v>45106</v>
      </c>
      <c r="H657" t="s">
        <v>61</v>
      </c>
      <c r="I657">
        <v>33</v>
      </c>
      <c r="J657" t="str">
        <f t="shared" si="32"/>
        <v>Adult</v>
      </c>
      <c r="K657" t="s">
        <v>16</v>
      </c>
      <c r="L657" t="s">
        <v>21</v>
      </c>
      <c r="M657" t="s">
        <v>13</v>
      </c>
    </row>
    <row r="658" spans="1:13" x14ac:dyDescent="0.3">
      <c r="A658">
        <v>657</v>
      </c>
      <c r="B658" t="s">
        <v>10</v>
      </c>
      <c r="C658" s="2">
        <v>14</v>
      </c>
      <c r="D658" s="1">
        <v>44776</v>
      </c>
      <c r="E658" s="1" t="str">
        <f t="shared" si="30"/>
        <v>Aug</v>
      </c>
      <c r="F658" s="1" t="str">
        <f t="shared" si="31"/>
        <v>2022</v>
      </c>
      <c r="G658" s="1">
        <v>45106</v>
      </c>
      <c r="H658" t="s">
        <v>15</v>
      </c>
      <c r="I658">
        <v>34</v>
      </c>
      <c r="J658" t="str">
        <f t="shared" si="32"/>
        <v>Adult</v>
      </c>
      <c r="K658" t="s">
        <v>16</v>
      </c>
      <c r="L658" t="s">
        <v>19</v>
      </c>
      <c r="M658" t="s">
        <v>13</v>
      </c>
    </row>
    <row r="659" spans="1:13" x14ac:dyDescent="0.3">
      <c r="A659">
        <v>658</v>
      </c>
      <c r="B659" t="s">
        <v>18</v>
      </c>
      <c r="C659" s="2">
        <v>13</v>
      </c>
      <c r="D659" s="1">
        <v>44777</v>
      </c>
      <c r="E659" s="1" t="str">
        <f t="shared" si="30"/>
        <v>Aug</v>
      </c>
      <c r="F659" s="1" t="str">
        <f t="shared" si="31"/>
        <v>2022</v>
      </c>
      <c r="G659" s="1">
        <v>45106</v>
      </c>
      <c r="H659" t="s">
        <v>60</v>
      </c>
      <c r="I659">
        <v>49</v>
      </c>
      <c r="J659" t="str">
        <f t="shared" si="32"/>
        <v>Adult</v>
      </c>
      <c r="K659" t="s">
        <v>16</v>
      </c>
      <c r="L659" t="s">
        <v>19</v>
      </c>
      <c r="M659" t="s">
        <v>13</v>
      </c>
    </row>
    <row r="660" spans="1:13" x14ac:dyDescent="0.3">
      <c r="A660">
        <v>659</v>
      </c>
      <c r="B660" t="s">
        <v>14</v>
      </c>
      <c r="C660" s="2">
        <v>13</v>
      </c>
      <c r="D660" s="1">
        <v>44776</v>
      </c>
      <c r="E660" s="1" t="str">
        <f t="shared" si="30"/>
        <v>Aug</v>
      </c>
      <c r="F660" s="1" t="str">
        <f t="shared" si="31"/>
        <v>2022</v>
      </c>
      <c r="G660" s="1">
        <v>45106</v>
      </c>
      <c r="H660" t="s">
        <v>20</v>
      </c>
      <c r="I660">
        <v>41</v>
      </c>
      <c r="J660" t="str">
        <f t="shared" si="32"/>
        <v>Adult</v>
      </c>
      <c r="K660" t="s">
        <v>11</v>
      </c>
      <c r="L660" t="s">
        <v>21</v>
      </c>
      <c r="M660" t="s">
        <v>13</v>
      </c>
    </row>
    <row r="661" spans="1:13" x14ac:dyDescent="0.3">
      <c r="A661">
        <v>660</v>
      </c>
      <c r="B661" t="s">
        <v>10</v>
      </c>
      <c r="C661" s="2">
        <v>12</v>
      </c>
      <c r="D661" s="1">
        <v>44739</v>
      </c>
      <c r="E661" s="1" t="str">
        <f t="shared" si="30"/>
        <v>Jun</v>
      </c>
      <c r="F661" s="1" t="str">
        <f t="shared" si="31"/>
        <v>2022</v>
      </c>
      <c r="G661" s="1">
        <v>45106</v>
      </c>
      <c r="H661" t="s">
        <v>22</v>
      </c>
      <c r="I661">
        <v>28</v>
      </c>
      <c r="J661" t="str">
        <f t="shared" si="32"/>
        <v>Youth</v>
      </c>
      <c r="K661" t="s">
        <v>11</v>
      </c>
      <c r="L661" t="s">
        <v>19</v>
      </c>
      <c r="M661" t="s">
        <v>13</v>
      </c>
    </row>
    <row r="662" spans="1:13" x14ac:dyDescent="0.3">
      <c r="A662">
        <v>661</v>
      </c>
      <c r="B662" t="s">
        <v>14</v>
      </c>
      <c r="C662" s="2">
        <v>14</v>
      </c>
      <c r="D662" s="1">
        <v>44739</v>
      </c>
      <c r="E662" s="1" t="str">
        <f t="shared" si="30"/>
        <v>Jun</v>
      </c>
      <c r="F662" s="1" t="str">
        <f t="shared" si="31"/>
        <v>2022</v>
      </c>
      <c r="G662" s="1">
        <v>45105</v>
      </c>
      <c r="H662" t="s">
        <v>23</v>
      </c>
      <c r="I662">
        <v>49</v>
      </c>
      <c r="J662" t="str">
        <f t="shared" si="32"/>
        <v>Adult</v>
      </c>
      <c r="K662" t="s">
        <v>16</v>
      </c>
      <c r="L662" t="s">
        <v>21</v>
      </c>
      <c r="M662" t="s">
        <v>13</v>
      </c>
    </row>
    <row r="663" spans="1:13" x14ac:dyDescent="0.3">
      <c r="A663">
        <v>662</v>
      </c>
      <c r="B663" t="s">
        <v>10</v>
      </c>
      <c r="C663" s="2">
        <v>15</v>
      </c>
      <c r="D663" s="1">
        <v>44727</v>
      </c>
      <c r="E663" s="1" t="str">
        <f t="shared" si="30"/>
        <v>Jun</v>
      </c>
      <c r="F663" s="1" t="str">
        <f t="shared" si="31"/>
        <v>2022</v>
      </c>
      <c r="G663" s="1">
        <v>45106</v>
      </c>
      <c r="H663" t="s">
        <v>24</v>
      </c>
      <c r="I663">
        <v>49</v>
      </c>
      <c r="J663" t="str">
        <f t="shared" si="32"/>
        <v>Adult</v>
      </c>
      <c r="K663" t="s">
        <v>11</v>
      </c>
      <c r="L663" t="s">
        <v>17</v>
      </c>
      <c r="M663" t="s">
        <v>13</v>
      </c>
    </row>
    <row r="664" spans="1:13" x14ac:dyDescent="0.3">
      <c r="A664">
        <v>663</v>
      </c>
      <c r="B664" t="s">
        <v>18</v>
      </c>
      <c r="C664" s="2">
        <v>11</v>
      </c>
      <c r="D664" s="1">
        <v>44725</v>
      </c>
      <c r="E664" s="1" t="str">
        <f t="shared" si="30"/>
        <v>Jun</v>
      </c>
      <c r="F664" s="1" t="str">
        <f t="shared" si="31"/>
        <v>2022</v>
      </c>
      <c r="G664" s="1">
        <v>45106</v>
      </c>
      <c r="H664" t="s">
        <v>25</v>
      </c>
      <c r="I664">
        <v>36</v>
      </c>
      <c r="J664" t="str">
        <f t="shared" si="32"/>
        <v>Adult</v>
      </c>
      <c r="K664" t="s">
        <v>11</v>
      </c>
      <c r="L664" t="s">
        <v>17</v>
      </c>
      <c r="M664" t="s">
        <v>13</v>
      </c>
    </row>
    <row r="665" spans="1:13" x14ac:dyDescent="0.3">
      <c r="A665">
        <v>664</v>
      </c>
      <c r="B665" t="s">
        <v>18</v>
      </c>
      <c r="C665" s="2">
        <v>11</v>
      </c>
      <c r="D665" s="1">
        <v>44724</v>
      </c>
      <c r="E665" s="1" t="str">
        <f t="shared" si="30"/>
        <v>Jun</v>
      </c>
      <c r="F665" s="1" t="str">
        <f t="shared" si="31"/>
        <v>2022</v>
      </c>
      <c r="G665" s="1">
        <v>45107</v>
      </c>
      <c r="H665" t="s">
        <v>26</v>
      </c>
      <c r="I665">
        <v>31</v>
      </c>
      <c r="J665" t="str">
        <f t="shared" si="32"/>
        <v>Adult</v>
      </c>
      <c r="K665" t="s">
        <v>11</v>
      </c>
      <c r="L665" t="s">
        <v>19</v>
      </c>
      <c r="M665" t="s">
        <v>13</v>
      </c>
    </row>
    <row r="666" spans="1:13" x14ac:dyDescent="0.3">
      <c r="A666">
        <v>665</v>
      </c>
      <c r="B666" t="s">
        <v>10</v>
      </c>
      <c r="C666" s="2">
        <v>10</v>
      </c>
      <c r="D666" s="1">
        <v>44730</v>
      </c>
      <c r="E666" s="1" t="str">
        <f t="shared" si="30"/>
        <v>Jun</v>
      </c>
      <c r="F666" s="1" t="str">
        <f t="shared" si="31"/>
        <v>2022</v>
      </c>
      <c r="G666" s="1">
        <v>45105</v>
      </c>
      <c r="H666" t="s">
        <v>27</v>
      </c>
      <c r="I666">
        <v>38</v>
      </c>
      <c r="J666" t="str">
        <f t="shared" si="32"/>
        <v>Adult</v>
      </c>
      <c r="K666" t="s">
        <v>11</v>
      </c>
      <c r="L666" t="s">
        <v>12</v>
      </c>
      <c r="M666" t="s">
        <v>13</v>
      </c>
    </row>
    <row r="667" spans="1:13" x14ac:dyDescent="0.3">
      <c r="A667">
        <v>666</v>
      </c>
      <c r="B667" t="s">
        <v>14</v>
      </c>
      <c r="C667" s="2">
        <v>15</v>
      </c>
      <c r="D667" s="1">
        <v>44738</v>
      </c>
      <c r="E667" s="1" t="str">
        <f t="shared" si="30"/>
        <v>Jun</v>
      </c>
      <c r="F667" s="1" t="str">
        <f t="shared" si="31"/>
        <v>2022</v>
      </c>
      <c r="G667" s="1">
        <v>45106</v>
      </c>
      <c r="H667" t="s">
        <v>26</v>
      </c>
      <c r="I667">
        <v>34</v>
      </c>
      <c r="J667" t="str">
        <f t="shared" si="32"/>
        <v>Adult</v>
      </c>
      <c r="K667" t="s">
        <v>16</v>
      </c>
      <c r="L667" t="s">
        <v>17</v>
      </c>
      <c r="M667" t="s">
        <v>13</v>
      </c>
    </row>
    <row r="668" spans="1:13" x14ac:dyDescent="0.3">
      <c r="A668">
        <v>667</v>
      </c>
      <c r="B668" t="s">
        <v>10</v>
      </c>
      <c r="C668" s="2">
        <v>11</v>
      </c>
      <c r="D668" s="1">
        <v>44742</v>
      </c>
      <c r="E668" s="1" t="str">
        <f t="shared" si="30"/>
        <v>Jun</v>
      </c>
      <c r="F668" s="1" t="str">
        <f t="shared" si="31"/>
        <v>2022</v>
      </c>
      <c r="G668" s="1">
        <v>45107</v>
      </c>
      <c r="H668" t="s">
        <v>26</v>
      </c>
      <c r="I668">
        <v>51</v>
      </c>
      <c r="J668" t="str">
        <f t="shared" si="32"/>
        <v>Old</v>
      </c>
      <c r="K668" t="s">
        <v>16</v>
      </c>
      <c r="L668" t="s">
        <v>12</v>
      </c>
      <c r="M668" t="s">
        <v>13</v>
      </c>
    </row>
    <row r="669" spans="1:13" x14ac:dyDescent="0.3">
      <c r="A669">
        <v>668</v>
      </c>
      <c r="B669" t="s">
        <v>18</v>
      </c>
      <c r="C669" s="2">
        <v>13</v>
      </c>
      <c r="D669" s="1">
        <v>44745</v>
      </c>
      <c r="E669" s="1" t="str">
        <f t="shared" si="30"/>
        <v>Jul</v>
      </c>
      <c r="F669" s="1" t="str">
        <f t="shared" si="31"/>
        <v>2022</v>
      </c>
      <c r="G669" s="1">
        <v>45107</v>
      </c>
      <c r="H669" t="s">
        <v>61</v>
      </c>
      <c r="I669">
        <v>49</v>
      </c>
      <c r="J669" t="str">
        <f t="shared" si="32"/>
        <v>Adult</v>
      </c>
      <c r="K669" t="s">
        <v>11</v>
      </c>
      <c r="L669" t="s">
        <v>19</v>
      </c>
      <c r="M669" t="s">
        <v>13</v>
      </c>
    </row>
    <row r="670" spans="1:13" x14ac:dyDescent="0.3">
      <c r="A670">
        <v>669</v>
      </c>
      <c r="B670" t="s">
        <v>14</v>
      </c>
      <c r="C670" s="2">
        <v>13</v>
      </c>
      <c r="D670" s="1">
        <v>44731</v>
      </c>
      <c r="E670" s="1" t="str">
        <f t="shared" si="30"/>
        <v>Jun</v>
      </c>
      <c r="F670" s="1" t="str">
        <f t="shared" si="31"/>
        <v>2022</v>
      </c>
      <c r="G670" s="1">
        <v>45105</v>
      </c>
      <c r="H670" t="s">
        <v>15</v>
      </c>
      <c r="I670">
        <v>27</v>
      </c>
      <c r="J670" t="str">
        <f t="shared" si="32"/>
        <v>Youth</v>
      </c>
      <c r="K670" t="s">
        <v>16</v>
      </c>
      <c r="L670" t="s">
        <v>17</v>
      </c>
      <c r="M670" t="s">
        <v>13</v>
      </c>
    </row>
    <row r="671" spans="1:13" x14ac:dyDescent="0.3">
      <c r="A671">
        <v>670</v>
      </c>
      <c r="B671" t="s">
        <v>10</v>
      </c>
      <c r="C671" s="2">
        <v>10</v>
      </c>
      <c r="D671" s="1">
        <v>44720</v>
      </c>
      <c r="E671" s="1" t="str">
        <f t="shared" si="30"/>
        <v>Jun</v>
      </c>
      <c r="F671" s="1" t="str">
        <f t="shared" si="31"/>
        <v>2022</v>
      </c>
      <c r="G671" s="1">
        <v>45106</v>
      </c>
      <c r="H671" t="s">
        <v>61</v>
      </c>
      <c r="I671">
        <v>38</v>
      </c>
      <c r="J671" t="str">
        <f t="shared" si="32"/>
        <v>Adult</v>
      </c>
      <c r="K671" t="s">
        <v>11</v>
      </c>
      <c r="L671" t="s">
        <v>19</v>
      </c>
      <c r="M671" t="s">
        <v>13</v>
      </c>
    </row>
    <row r="672" spans="1:13" x14ac:dyDescent="0.3">
      <c r="A672">
        <v>671</v>
      </c>
      <c r="B672" t="s">
        <v>10</v>
      </c>
      <c r="C672" s="2">
        <v>10</v>
      </c>
      <c r="D672" s="1">
        <v>44720</v>
      </c>
      <c r="E672" s="1" t="str">
        <f t="shared" si="30"/>
        <v>Jun</v>
      </c>
      <c r="F672" s="1" t="str">
        <f t="shared" si="31"/>
        <v>2022</v>
      </c>
      <c r="G672" s="1">
        <v>45107</v>
      </c>
      <c r="H672" t="s">
        <v>61</v>
      </c>
      <c r="I672">
        <v>51</v>
      </c>
      <c r="J672" t="str">
        <f t="shared" si="32"/>
        <v>Old</v>
      </c>
      <c r="K672" t="s">
        <v>11</v>
      </c>
      <c r="L672" t="s">
        <v>17</v>
      </c>
      <c r="M672" t="s">
        <v>13</v>
      </c>
    </row>
    <row r="673" spans="1:13" x14ac:dyDescent="0.3">
      <c r="A673">
        <v>672</v>
      </c>
      <c r="B673" t="s">
        <v>10</v>
      </c>
      <c r="C673" s="2">
        <v>14</v>
      </c>
      <c r="D673" s="1">
        <v>44721</v>
      </c>
      <c r="E673" s="1" t="str">
        <f t="shared" si="30"/>
        <v>Jun</v>
      </c>
      <c r="F673" s="1" t="str">
        <f t="shared" si="31"/>
        <v>2022</v>
      </c>
      <c r="G673" s="1">
        <v>45107</v>
      </c>
      <c r="H673" t="s">
        <v>15</v>
      </c>
      <c r="I673">
        <v>47</v>
      </c>
      <c r="J673" t="str">
        <f t="shared" si="32"/>
        <v>Adult</v>
      </c>
      <c r="K673" t="s">
        <v>16</v>
      </c>
      <c r="L673" t="s">
        <v>17</v>
      </c>
      <c r="M673" t="s">
        <v>13</v>
      </c>
    </row>
    <row r="674" spans="1:13" x14ac:dyDescent="0.3">
      <c r="A674">
        <v>673</v>
      </c>
      <c r="B674" t="s">
        <v>18</v>
      </c>
      <c r="C674" s="2">
        <v>15</v>
      </c>
      <c r="D674" s="1">
        <v>44721</v>
      </c>
      <c r="E674" s="1" t="str">
        <f t="shared" si="30"/>
        <v>Jun</v>
      </c>
      <c r="F674" s="1" t="str">
        <f t="shared" si="31"/>
        <v>2022</v>
      </c>
      <c r="G674" s="1">
        <v>45104</v>
      </c>
      <c r="H674" t="s">
        <v>60</v>
      </c>
      <c r="I674">
        <v>37</v>
      </c>
      <c r="J674" t="str">
        <f t="shared" si="32"/>
        <v>Adult</v>
      </c>
      <c r="K674" t="s">
        <v>11</v>
      </c>
      <c r="L674" t="s">
        <v>12</v>
      </c>
      <c r="M674" t="s">
        <v>13</v>
      </c>
    </row>
    <row r="675" spans="1:13" x14ac:dyDescent="0.3">
      <c r="A675">
        <v>674</v>
      </c>
      <c r="B675" t="s">
        <v>14</v>
      </c>
      <c r="C675" s="2">
        <v>13</v>
      </c>
      <c r="D675" s="1">
        <v>44722</v>
      </c>
      <c r="E675" s="1" t="str">
        <f t="shared" si="30"/>
        <v>Jun</v>
      </c>
      <c r="F675" s="1" t="str">
        <f t="shared" si="31"/>
        <v>2022</v>
      </c>
      <c r="G675" s="1">
        <v>45105</v>
      </c>
      <c r="H675" t="s">
        <v>20</v>
      </c>
      <c r="I675">
        <v>37</v>
      </c>
      <c r="J675" t="str">
        <f t="shared" si="32"/>
        <v>Adult</v>
      </c>
      <c r="K675" t="s">
        <v>16</v>
      </c>
      <c r="L675" t="s">
        <v>21</v>
      </c>
      <c r="M675" t="s">
        <v>13</v>
      </c>
    </row>
    <row r="676" spans="1:13" x14ac:dyDescent="0.3">
      <c r="A676">
        <v>675</v>
      </c>
      <c r="B676" t="s">
        <v>10</v>
      </c>
      <c r="C676" s="2">
        <v>11</v>
      </c>
      <c r="D676" s="1">
        <v>44723</v>
      </c>
      <c r="E676" s="1" t="str">
        <f t="shared" si="30"/>
        <v>Jun</v>
      </c>
      <c r="F676" s="1" t="str">
        <f t="shared" si="31"/>
        <v>2022</v>
      </c>
      <c r="G676" s="1">
        <v>45106</v>
      </c>
      <c r="H676" t="s">
        <v>22</v>
      </c>
      <c r="I676">
        <v>39</v>
      </c>
      <c r="J676" t="str">
        <f t="shared" si="32"/>
        <v>Adult</v>
      </c>
      <c r="K676" t="s">
        <v>16</v>
      </c>
      <c r="L676" t="s">
        <v>17</v>
      </c>
      <c r="M676" t="s">
        <v>13</v>
      </c>
    </row>
    <row r="677" spans="1:13" x14ac:dyDescent="0.3">
      <c r="A677">
        <v>676</v>
      </c>
      <c r="B677" t="s">
        <v>10</v>
      </c>
      <c r="C677" s="2">
        <v>11</v>
      </c>
      <c r="D677" s="1">
        <v>44725</v>
      </c>
      <c r="E677" s="1" t="str">
        <f t="shared" si="30"/>
        <v>Jun</v>
      </c>
      <c r="F677" s="1" t="str">
        <f t="shared" si="31"/>
        <v>2022</v>
      </c>
      <c r="G677" s="1">
        <v>45106</v>
      </c>
      <c r="H677" t="s">
        <v>23</v>
      </c>
      <c r="I677">
        <v>31</v>
      </c>
      <c r="J677" t="str">
        <f t="shared" si="32"/>
        <v>Adult</v>
      </c>
      <c r="K677" t="s">
        <v>11</v>
      </c>
      <c r="L677" t="s">
        <v>12</v>
      </c>
      <c r="M677" t="s">
        <v>13</v>
      </c>
    </row>
    <row r="678" spans="1:13" x14ac:dyDescent="0.3">
      <c r="A678">
        <v>677</v>
      </c>
      <c r="B678" t="s">
        <v>14</v>
      </c>
      <c r="C678" s="2">
        <v>13</v>
      </c>
      <c r="D678" s="1">
        <v>44729</v>
      </c>
      <c r="E678" s="1" t="str">
        <f t="shared" si="30"/>
        <v>Jun</v>
      </c>
      <c r="F678" s="1" t="str">
        <f t="shared" si="31"/>
        <v>2022</v>
      </c>
      <c r="G678" s="1">
        <v>45105</v>
      </c>
      <c r="H678" t="s">
        <v>24</v>
      </c>
      <c r="I678">
        <v>36</v>
      </c>
      <c r="J678" t="str">
        <f t="shared" si="32"/>
        <v>Adult</v>
      </c>
      <c r="K678" t="s">
        <v>11</v>
      </c>
      <c r="L678" t="s">
        <v>19</v>
      </c>
      <c r="M678" t="s">
        <v>13</v>
      </c>
    </row>
    <row r="679" spans="1:13" x14ac:dyDescent="0.3">
      <c r="A679">
        <v>678</v>
      </c>
      <c r="B679" t="s">
        <v>18</v>
      </c>
      <c r="C679" s="2">
        <v>15</v>
      </c>
      <c r="D679" s="1">
        <v>44739</v>
      </c>
      <c r="E679" s="1" t="str">
        <f t="shared" si="30"/>
        <v>Jun</v>
      </c>
      <c r="F679" s="1" t="str">
        <f t="shared" si="31"/>
        <v>2022</v>
      </c>
      <c r="G679" s="1">
        <v>45105</v>
      </c>
      <c r="H679" t="s">
        <v>25</v>
      </c>
      <c r="I679">
        <v>42</v>
      </c>
      <c r="J679" t="str">
        <f t="shared" si="32"/>
        <v>Adult</v>
      </c>
      <c r="K679" t="s">
        <v>16</v>
      </c>
      <c r="L679" t="s">
        <v>19</v>
      </c>
      <c r="M679" t="s">
        <v>13</v>
      </c>
    </row>
    <row r="680" spans="1:13" x14ac:dyDescent="0.3">
      <c r="A680">
        <v>679</v>
      </c>
      <c r="B680" t="s">
        <v>18</v>
      </c>
      <c r="C680" s="2">
        <v>11</v>
      </c>
      <c r="D680" s="1">
        <v>44747</v>
      </c>
      <c r="E680" s="1" t="str">
        <f t="shared" si="30"/>
        <v>Jul</v>
      </c>
      <c r="F680" s="1" t="str">
        <f t="shared" si="31"/>
        <v>2022</v>
      </c>
      <c r="G680" s="1">
        <v>45106</v>
      </c>
      <c r="H680" t="s">
        <v>26</v>
      </c>
      <c r="I680">
        <v>49</v>
      </c>
      <c r="J680" t="str">
        <f t="shared" si="32"/>
        <v>Adult</v>
      </c>
      <c r="K680" t="s">
        <v>11</v>
      </c>
      <c r="L680" t="s">
        <v>21</v>
      </c>
      <c r="M680" t="s">
        <v>13</v>
      </c>
    </row>
    <row r="681" spans="1:13" x14ac:dyDescent="0.3">
      <c r="A681">
        <v>680</v>
      </c>
      <c r="B681" t="s">
        <v>10</v>
      </c>
      <c r="C681" s="2">
        <v>15</v>
      </c>
      <c r="D681" s="1">
        <v>44749</v>
      </c>
      <c r="E681" s="1" t="str">
        <f t="shared" si="30"/>
        <v>Jul</v>
      </c>
      <c r="F681" s="1" t="str">
        <f t="shared" si="31"/>
        <v>2022</v>
      </c>
      <c r="G681" s="1">
        <v>45106</v>
      </c>
      <c r="H681" t="s">
        <v>27</v>
      </c>
      <c r="I681">
        <v>44</v>
      </c>
      <c r="J681" t="str">
        <f t="shared" si="32"/>
        <v>Adult</v>
      </c>
      <c r="K681" t="s">
        <v>16</v>
      </c>
      <c r="L681" t="s">
        <v>21</v>
      </c>
      <c r="M681" t="s">
        <v>13</v>
      </c>
    </row>
    <row r="682" spans="1:13" x14ac:dyDescent="0.3">
      <c r="A682">
        <v>681</v>
      </c>
      <c r="B682" t="s">
        <v>14</v>
      </c>
      <c r="C682" s="2">
        <v>11</v>
      </c>
      <c r="D682" s="1">
        <v>44758</v>
      </c>
      <c r="E682" s="1" t="str">
        <f t="shared" si="30"/>
        <v>Jul</v>
      </c>
      <c r="F682" s="1" t="str">
        <f t="shared" si="31"/>
        <v>2022</v>
      </c>
      <c r="G682" s="1">
        <v>45105</v>
      </c>
      <c r="H682" t="s">
        <v>26</v>
      </c>
      <c r="I682">
        <v>33</v>
      </c>
      <c r="J682" t="str">
        <f t="shared" si="32"/>
        <v>Adult</v>
      </c>
      <c r="K682" t="s">
        <v>11</v>
      </c>
      <c r="L682" t="s">
        <v>21</v>
      </c>
      <c r="M682" t="s">
        <v>13</v>
      </c>
    </row>
    <row r="683" spans="1:13" x14ac:dyDescent="0.3">
      <c r="A683">
        <v>682</v>
      </c>
      <c r="B683" t="s">
        <v>18</v>
      </c>
      <c r="C683" s="2">
        <v>11</v>
      </c>
      <c r="D683" s="1">
        <v>44765</v>
      </c>
      <c r="E683" s="1" t="str">
        <f t="shared" si="30"/>
        <v>Jul</v>
      </c>
      <c r="F683" s="1" t="str">
        <f t="shared" si="31"/>
        <v>2022</v>
      </c>
      <c r="G683" s="1">
        <v>45104</v>
      </c>
      <c r="H683" t="s">
        <v>26</v>
      </c>
      <c r="I683">
        <v>42</v>
      </c>
      <c r="J683" t="str">
        <f t="shared" si="32"/>
        <v>Adult</v>
      </c>
      <c r="K683" t="s">
        <v>11</v>
      </c>
      <c r="L683" t="s">
        <v>17</v>
      </c>
      <c r="M683" t="s">
        <v>13</v>
      </c>
    </row>
    <row r="684" spans="1:13" x14ac:dyDescent="0.3">
      <c r="A684">
        <v>683</v>
      </c>
      <c r="B684" t="s">
        <v>10</v>
      </c>
      <c r="C684" s="2">
        <v>13</v>
      </c>
      <c r="D684" s="1">
        <v>44776</v>
      </c>
      <c r="E684" s="1" t="str">
        <f t="shared" si="30"/>
        <v>Aug</v>
      </c>
      <c r="F684" s="1" t="str">
        <f t="shared" si="31"/>
        <v>2022</v>
      </c>
      <c r="G684" s="1">
        <v>45106</v>
      </c>
      <c r="H684" t="s">
        <v>61</v>
      </c>
      <c r="I684">
        <v>39</v>
      </c>
      <c r="J684" t="str">
        <f t="shared" si="32"/>
        <v>Adult</v>
      </c>
      <c r="K684" t="s">
        <v>11</v>
      </c>
      <c r="L684" t="s">
        <v>12</v>
      </c>
      <c r="M684" t="s">
        <v>13</v>
      </c>
    </row>
    <row r="685" spans="1:13" x14ac:dyDescent="0.3">
      <c r="A685">
        <v>684</v>
      </c>
      <c r="B685" t="s">
        <v>18</v>
      </c>
      <c r="C685" s="2">
        <v>10</v>
      </c>
      <c r="D685" s="1">
        <v>44784</v>
      </c>
      <c r="E685" s="1" t="str">
        <f t="shared" si="30"/>
        <v>Aug</v>
      </c>
      <c r="F685" s="1" t="str">
        <f t="shared" si="31"/>
        <v>2022</v>
      </c>
      <c r="G685" s="1">
        <v>45106</v>
      </c>
      <c r="H685" t="s">
        <v>15</v>
      </c>
      <c r="I685">
        <v>49</v>
      </c>
      <c r="J685" t="str">
        <f t="shared" si="32"/>
        <v>Adult</v>
      </c>
      <c r="K685" t="s">
        <v>11</v>
      </c>
      <c r="L685" t="s">
        <v>12</v>
      </c>
      <c r="M685" t="s">
        <v>13</v>
      </c>
    </row>
    <row r="686" spans="1:13" x14ac:dyDescent="0.3">
      <c r="A686">
        <v>685</v>
      </c>
      <c r="B686" t="s">
        <v>14</v>
      </c>
      <c r="C686" s="2">
        <v>12</v>
      </c>
      <c r="D686" s="1">
        <v>44788</v>
      </c>
      <c r="E686" s="1" t="str">
        <f t="shared" si="30"/>
        <v>Aug</v>
      </c>
      <c r="F686" s="1" t="str">
        <f t="shared" si="31"/>
        <v>2022</v>
      </c>
      <c r="G686" s="1">
        <v>45107</v>
      </c>
      <c r="H686" t="s">
        <v>61</v>
      </c>
      <c r="I686">
        <v>31</v>
      </c>
      <c r="J686" t="str">
        <f t="shared" si="32"/>
        <v>Adult</v>
      </c>
      <c r="K686" t="s">
        <v>11</v>
      </c>
      <c r="L686" t="s">
        <v>12</v>
      </c>
      <c r="M686" t="s">
        <v>13</v>
      </c>
    </row>
    <row r="687" spans="1:13" x14ac:dyDescent="0.3">
      <c r="A687">
        <v>686</v>
      </c>
      <c r="B687" t="s">
        <v>10</v>
      </c>
      <c r="C687" s="2">
        <v>14</v>
      </c>
      <c r="D687" s="1">
        <v>44791</v>
      </c>
      <c r="E687" s="1" t="str">
        <f t="shared" si="30"/>
        <v>Aug</v>
      </c>
      <c r="F687" s="1" t="str">
        <f t="shared" si="31"/>
        <v>2022</v>
      </c>
      <c r="G687" s="1">
        <v>45105</v>
      </c>
      <c r="H687" t="s">
        <v>61</v>
      </c>
      <c r="I687">
        <v>37</v>
      </c>
      <c r="J687" t="str">
        <f t="shared" si="32"/>
        <v>Adult</v>
      </c>
      <c r="K687" t="s">
        <v>11</v>
      </c>
      <c r="L687" t="s">
        <v>17</v>
      </c>
      <c r="M687" t="s">
        <v>13</v>
      </c>
    </row>
    <row r="688" spans="1:13" x14ac:dyDescent="0.3">
      <c r="A688">
        <v>687</v>
      </c>
      <c r="B688" t="s">
        <v>14</v>
      </c>
      <c r="C688" s="2">
        <v>13</v>
      </c>
      <c r="D688" s="1">
        <v>44799</v>
      </c>
      <c r="E688" s="1" t="str">
        <f t="shared" si="30"/>
        <v>Aug</v>
      </c>
      <c r="F688" s="1" t="str">
        <f t="shared" si="31"/>
        <v>2022</v>
      </c>
      <c r="G688" s="1">
        <v>45106</v>
      </c>
      <c r="H688" t="s">
        <v>15</v>
      </c>
      <c r="I688">
        <v>30</v>
      </c>
      <c r="J688" t="str">
        <f t="shared" si="32"/>
        <v>Adult</v>
      </c>
      <c r="K688" t="s">
        <v>16</v>
      </c>
      <c r="L688" t="s">
        <v>17</v>
      </c>
      <c r="M688" t="s">
        <v>13</v>
      </c>
    </row>
    <row r="689" spans="1:13" x14ac:dyDescent="0.3">
      <c r="A689">
        <v>688</v>
      </c>
      <c r="B689" t="s">
        <v>18</v>
      </c>
      <c r="C689" s="2">
        <v>10</v>
      </c>
      <c r="D689" s="1">
        <v>44807</v>
      </c>
      <c r="E689" s="1" t="str">
        <f t="shared" si="30"/>
        <v>Sep</v>
      </c>
      <c r="F689" s="1" t="str">
        <f t="shared" si="31"/>
        <v>2022</v>
      </c>
      <c r="G689" s="1">
        <v>45105</v>
      </c>
      <c r="H689" t="s">
        <v>60</v>
      </c>
      <c r="I689">
        <v>42</v>
      </c>
      <c r="J689" t="str">
        <f t="shared" si="32"/>
        <v>Adult</v>
      </c>
      <c r="K689" t="s">
        <v>11</v>
      </c>
      <c r="L689" t="s">
        <v>12</v>
      </c>
      <c r="M689" t="s">
        <v>13</v>
      </c>
    </row>
    <row r="690" spans="1:13" x14ac:dyDescent="0.3">
      <c r="A690">
        <v>689</v>
      </c>
      <c r="B690" t="s">
        <v>10</v>
      </c>
      <c r="C690" s="2">
        <v>15</v>
      </c>
      <c r="D690" s="1">
        <v>44808</v>
      </c>
      <c r="E690" s="1" t="str">
        <f t="shared" si="30"/>
        <v>Sep</v>
      </c>
      <c r="F690" s="1" t="str">
        <f t="shared" si="31"/>
        <v>2022</v>
      </c>
      <c r="G690" s="1">
        <v>45106</v>
      </c>
      <c r="H690" t="s">
        <v>20</v>
      </c>
      <c r="I690">
        <v>37</v>
      </c>
      <c r="J690" t="str">
        <f t="shared" si="32"/>
        <v>Adult</v>
      </c>
      <c r="K690" t="s">
        <v>16</v>
      </c>
      <c r="L690" t="s">
        <v>19</v>
      </c>
      <c r="M690" t="s">
        <v>13</v>
      </c>
    </row>
    <row r="691" spans="1:13" x14ac:dyDescent="0.3">
      <c r="A691">
        <v>690</v>
      </c>
      <c r="B691" t="s">
        <v>18</v>
      </c>
      <c r="C691" s="2">
        <v>15</v>
      </c>
      <c r="D691" s="1">
        <v>44809</v>
      </c>
      <c r="E691" s="1" t="str">
        <f t="shared" si="30"/>
        <v>Sep</v>
      </c>
      <c r="F691" s="1" t="str">
        <f t="shared" si="31"/>
        <v>2022</v>
      </c>
      <c r="G691" s="1">
        <v>45107</v>
      </c>
      <c r="H691" t="s">
        <v>22</v>
      </c>
      <c r="I691">
        <v>36</v>
      </c>
      <c r="J691" t="str">
        <f t="shared" si="32"/>
        <v>Adult</v>
      </c>
      <c r="K691" t="s">
        <v>11</v>
      </c>
      <c r="L691" t="s">
        <v>21</v>
      </c>
      <c r="M691" t="s">
        <v>13</v>
      </c>
    </row>
    <row r="692" spans="1:13" x14ac:dyDescent="0.3">
      <c r="A692">
        <v>691</v>
      </c>
      <c r="B692" t="s">
        <v>14</v>
      </c>
      <c r="C692" s="2">
        <v>11</v>
      </c>
      <c r="D692" s="1">
        <v>44805</v>
      </c>
      <c r="E692" s="1" t="str">
        <f t="shared" si="30"/>
        <v>Sep</v>
      </c>
      <c r="F692" s="1" t="str">
        <f t="shared" si="31"/>
        <v>2022</v>
      </c>
      <c r="G692" s="1">
        <v>45106</v>
      </c>
      <c r="H692" t="s">
        <v>23</v>
      </c>
      <c r="I692">
        <v>28</v>
      </c>
      <c r="J692" t="str">
        <f t="shared" si="32"/>
        <v>Youth</v>
      </c>
      <c r="K692" t="s">
        <v>16</v>
      </c>
      <c r="L692" t="s">
        <v>21</v>
      </c>
      <c r="M692" t="s">
        <v>13</v>
      </c>
    </row>
    <row r="693" spans="1:13" x14ac:dyDescent="0.3">
      <c r="A693">
        <v>692</v>
      </c>
      <c r="B693" t="s">
        <v>10</v>
      </c>
      <c r="C693" s="2">
        <v>15</v>
      </c>
      <c r="D693" s="1">
        <v>44804</v>
      </c>
      <c r="E693" s="1" t="str">
        <f t="shared" si="30"/>
        <v>Aug</v>
      </c>
      <c r="F693" s="1" t="str">
        <f t="shared" si="31"/>
        <v>2022</v>
      </c>
      <c r="G693" s="1">
        <v>45107</v>
      </c>
      <c r="H693" t="s">
        <v>24</v>
      </c>
      <c r="I693">
        <v>36</v>
      </c>
      <c r="J693" t="str">
        <f t="shared" si="32"/>
        <v>Adult</v>
      </c>
      <c r="K693" t="s">
        <v>11</v>
      </c>
      <c r="L693" t="s">
        <v>17</v>
      </c>
      <c r="M693" t="s">
        <v>13</v>
      </c>
    </row>
    <row r="694" spans="1:13" x14ac:dyDescent="0.3">
      <c r="A694">
        <v>693</v>
      </c>
      <c r="B694" t="s">
        <v>18</v>
      </c>
      <c r="C694" s="2">
        <v>14</v>
      </c>
      <c r="D694" s="1">
        <v>44805</v>
      </c>
      <c r="E694" s="1" t="str">
        <f t="shared" si="30"/>
        <v>Sep</v>
      </c>
      <c r="F694" s="1" t="str">
        <f t="shared" si="31"/>
        <v>2022</v>
      </c>
      <c r="G694" s="1">
        <v>45106</v>
      </c>
      <c r="H694" t="s">
        <v>25</v>
      </c>
      <c r="I694">
        <v>31</v>
      </c>
      <c r="J694" t="str">
        <f t="shared" si="32"/>
        <v>Adult</v>
      </c>
      <c r="K694" t="s">
        <v>16</v>
      </c>
      <c r="L694" t="s">
        <v>17</v>
      </c>
      <c r="M694" t="s">
        <v>13</v>
      </c>
    </row>
    <row r="695" spans="1:13" x14ac:dyDescent="0.3">
      <c r="A695">
        <v>694</v>
      </c>
      <c r="B695" t="s">
        <v>14</v>
      </c>
      <c r="C695" s="2">
        <v>14</v>
      </c>
      <c r="D695" s="1">
        <v>44821</v>
      </c>
      <c r="E695" s="1" t="str">
        <f t="shared" si="30"/>
        <v>Sep</v>
      </c>
      <c r="F695" s="1" t="str">
        <f t="shared" si="31"/>
        <v>2022</v>
      </c>
      <c r="G695" s="1">
        <v>45108</v>
      </c>
      <c r="H695" t="s">
        <v>26</v>
      </c>
      <c r="I695">
        <v>46</v>
      </c>
      <c r="J695" t="str">
        <f t="shared" si="32"/>
        <v>Adult</v>
      </c>
      <c r="K695" t="s">
        <v>11</v>
      </c>
      <c r="L695" t="s">
        <v>19</v>
      </c>
      <c r="M695" t="s">
        <v>13</v>
      </c>
    </row>
    <row r="696" spans="1:13" x14ac:dyDescent="0.3">
      <c r="A696">
        <v>695</v>
      </c>
      <c r="B696" t="s">
        <v>10</v>
      </c>
      <c r="C696" s="2">
        <v>13</v>
      </c>
      <c r="D696" s="1">
        <v>44825</v>
      </c>
      <c r="E696" s="1" t="str">
        <f t="shared" si="30"/>
        <v>Sep</v>
      </c>
      <c r="F696" s="1" t="str">
        <f t="shared" si="31"/>
        <v>2022</v>
      </c>
      <c r="G696" s="1">
        <v>45105</v>
      </c>
      <c r="H696" t="s">
        <v>27</v>
      </c>
      <c r="I696">
        <v>28</v>
      </c>
      <c r="J696" t="str">
        <f t="shared" si="32"/>
        <v>Youth</v>
      </c>
      <c r="K696" t="s">
        <v>11</v>
      </c>
      <c r="L696" t="s">
        <v>21</v>
      </c>
      <c r="M696" t="s">
        <v>13</v>
      </c>
    </row>
    <row r="697" spans="1:13" x14ac:dyDescent="0.3">
      <c r="A697">
        <v>696</v>
      </c>
      <c r="B697" t="s">
        <v>14</v>
      </c>
      <c r="C697" s="2">
        <v>15</v>
      </c>
      <c r="D697" s="1">
        <v>44833</v>
      </c>
      <c r="E697" s="1" t="str">
        <f t="shared" si="30"/>
        <v>Sep</v>
      </c>
      <c r="F697" s="1" t="str">
        <f t="shared" si="31"/>
        <v>2022</v>
      </c>
      <c r="G697" s="1">
        <v>45108</v>
      </c>
      <c r="H697" t="s">
        <v>26</v>
      </c>
      <c r="I697">
        <v>31</v>
      </c>
      <c r="J697" t="str">
        <f t="shared" si="32"/>
        <v>Adult</v>
      </c>
      <c r="K697" t="s">
        <v>11</v>
      </c>
      <c r="L697" t="s">
        <v>17</v>
      </c>
      <c r="M697" t="s">
        <v>13</v>
      </c>
    </row>
    <row r="698" spans="1:13" x14ac:dyDescent="0.3">
      <c r="A698">
        <v>697</v>
      </c>
      <c r="B698" t="s">
        <v>10</v>
      </c>
      <c r="C698" s="2">
        <v>12</v>
      </c>
      <c r="D698" s="1">
        <v>44840</v>
      </c>
      <c r="E698" s="1" t="str">
        <f t="shared" si="30"/>
        <v>Oct</v>
      </c>
      <c r="F698" s="1" t="str">
        <f t="shared" si="31"/>
        <v>2022</v>
      </c>
      <c r="G698" s="1">
        <v>45106</v>
      </c>
      <c r="H698" t="s">
        <v>26</v>
      </c>
      <c r="I698">
        <v>43</v>
      </c>
      <c r="J698" t="str">
        <f t="shared" si="32"/>
        <v>Adult</v>
      </c>
      <c r="K698" t="s">
        <v>11</v>
      </c>
      <c r="L698" t="s">
        <v>19</v>
      </c>
      <c r="M698" t="s">
        <v>13</v>
      </c>
    </row>
    <row r="699" spans="1:13" x14ac:dyDescent="0.3">
      <c r="A699">
        <v>698</v>
      </c>
      <c r="B699" t="s">
        <v>18</v>
      </c>
      <c r="C699" s="2">
        <v>10</v>
      </c>
      <c r="D699" s="1">
        <v>44846</v>
      </c>
      <c r="E699" s="1" t="str">
        <f t="shared" si="30"/>
        <v>Oct</v>
      </c>
      <c r="F699" s="1" t="str">
        <f t="shared" si="31"/>
        <v>2022</v>
      </c>
      <c r="G699" s="1">
        <v>45109</v>
      </c>
      <c r="H699" t="s">
        <v>61</v>
      </c>
      <c r="I699">
        <v>28</v>
      </c>
      <c r="J699" t="str">
        <f t="shared" si="32"/>
        <v>Youth</v>
      </c>
      <c r="K699" t="s">
        <v>11</v>
      </c>
      <c r="L699" t="s">
        <v>21</v>
      </c>
      <c r="M699" t="s">
        <v>13</v>
      </c>
    </row>
    <row r="700" spans="1:13" x14ac:dyDescent="0.3">
      <c r="A700">
        <v>699</v>
      </c>
      <c r="B700" t="s">
        <v>18</v>
      </c>
      <c r="C700" s="2">
        <v>13</v>
      </c>
      <c r="D700" s="1">
        <v>44841</v>
      </c>
      <c r="E700" s="1" t="str">
        <f t="shared" si="30"/>
        <v>Oct</v>
      </c>
      <c r="F700" s="1" t="str">
        <f t="shared" si="31"/>
        <v>2022</v>
      </c>
      <c r="G700" s="1">
        <v>45107</v>
      </c>
      <c r="H700" t="s">
        <v>15</v>
      </c>
      <c r="I700">
        <v>32</v>
      </c>
      <c r="J700" t="str">
        <f t="shared" si="32"/>
        <v>Adult</v>
      </c>
      <c r="K700" t="s">
        <v>16</v>
      </c>
      <c r="L700" t="s">
        <v>12</v>
      </c>
      <c r="M700" t="s">
        <v>13</v>
      </c>
    </row>
    <row r="701" spans="1:13" x14ac:dyDescent="0.3">
      <c r="A701">
        <v>700</v>
      </c>
      <c r="B701" t="s">
        <v>10</v>
      </c>
      <c r="C701" s="2">
        <v>12</v>
      </c>
      <c r="D701" s="1">
        <v>44838</v>
      </c>
      <c r="E701" s="1" t="str">
        <f t="shared" si="30"/>
        <v>Oct</v>
      </c>
      <c r="F701" s="1" t="str">
        <f t="shared" si="31"/>
        <v>2022</v>
      </c>
      <c r="G701" s="1">
        <v>45107</v>
      </c>
      <c r="H701" t="s">
        <v>61</v>
      </c>
      <c r="I701">
        <v>31</v>
      </c>
      <c r="J701" t="str">
        <f t="shared" si="32"/>
        <v>Adult</v>
      </c>
      <c r="K701" t="s">
        <v>16</v>
      </c>
      <c r="L701" t="s">
        <v>21</v>
      </c>
      <c r="M701" t="s">
        <v>13</v>
      </c>
    </row>
    <row r="702" spans="1:13" x14ac:dyDescent="0.3">
      <c r="A702">
        <v>701</v>
      </c>
      <c r="B702" t="s">
        <v>14</v>
      </c>
      <c r="C702" s="2">
        <v>11</v>
      </c>
      <c r="D702" s="1">
        <v>44828</v>
      </c>
      <c r="E702" s="1" t="str">
        <f t="shared" si="30"/>
        <v>Sep</v>
      </c>
      <c r="F702" s="1" t="str">
        <f t="shared" si="31"/>
        <v>2022</v>
      </c>
      <c r="G702" s="1">
        <v>45105</v>
      </c>
      <c r="H702" t="s">
        <v>61</v>
      </c>
      <c r="I702">
        <v>45</v>
      </c>
      <c r="J702" t="str">
        <f t="shared" si="32"/>
        <v>Adult</v>
      </c>
      <c r="K702" t="s">
        <v>11</v>
      </c>
      <c r="L702" t="s">
        <v>19</v>
      </c>
      <c r="M702" t="s">
        <v>13</v>
      </c>
    </row>
    <row r="703" spans="1:13" x14ac:dyDescent="0.3">
      <c r="A703">
        <v>702</v>
      </c>
      <c r="B703" t="s">
        <v>10</v>
      </c>
      <c r="C703" s="2">
        <v>14</v>
      </c>
      <c r="D703" s="1">
        <v>44829</v>
      </c>
      <c r="E703" s="1" t="str">
        <f t="shared" si="30"/>
        <v>Sep</v>
      </c>
      <c r="F703" s="1" t="str">
        <f t="shared" si="31"/>
        <v>2022</v>
      </c>
      <c r="G703" s="1">
        <v>45108</v>
      </c>
      <c r="H703" t="s">
        <v>15</v>
      </c>
      <c r="I703">
        <v>36</v>
      </c>
      <c r="J703" t="str">
        <f t="shared" si="32"/>
        <v>Adult</v>
      </c>
      <c r="K703" t="s">
        <v>11</v>
      </c>
      <c r="L703" t="s">
        <v>12</v>
      </c>
      <c r="M703" t="s">
        <v>13</v>
      </c>
    </row>
    <row r="704" spans="1:13" x14ac:dyDescent="0.3">
      <c r="A704">
        <v>703</v>
      </c>
      <c r="B704" t="s">
        <v>18</v>
      </c>
      <c r="C704" s="2">
        <v>14</v>
      </c>
      <c r="D704" s="1">
        <v>44831</v>
      </c>
      <c r="E704" s="1" t="str">
        <f t="shared" si="30"/>
        <v>Sep</v>
      </c>
      <c r="F704" s="1" t="str">
        <f t="shared" si="31"/>
        <v>2022</v>
      </c>
      <c r="G704" s="1">
        <v>45107</v>
      </c>
      <c r="H704" t="s">
        <v>60</v>
      </c>
      <c r="I704">
        <v>35</v>
      </c>
      <c r="J704" t="str">
        <f t="shared" si="32"/>
        <v>Adult</v>
      </c>
      <c r="K704" t="s">
        <v>11</v>
      </c>
      <c r="L704" t="s">
        <v>21</v>
      </c>
      <c r="M704" t="s">
        <v>13</v>
      </c>
    </row>
    <row r="705" spans="1:13" x14ac:dyDescent="0.3">
      <c r="A705">
        <v>704</v>
      </c>
      <c r="B705" t="s">
        <v>14</v>
      </c>
      <c r="C705" s="2">
        <v>13</v>
      </c>
      <c r="D705" s="1">
        <v>44834</v>
      </c>
      <c r="E705" s="1" t="str">
        <f t="shared" si="30"/>
        <v>Sep</v>
      </c>
      <c r="F705" s="1" t="str">
        <f t="shared" si="31"/>
        <v>2022</v>
      </c>
      <c r="G705" s="1">
        <v>45108</v>
      </c>
      <c r="H705" t="s">
        <v>20</v>
      </c>
      <c r="I705">
        <v>27</v>
      </c>
      <c r="J705" t="str">
        <f t="shared" si="32"/>
        <v>Youth</v>
      </c>
      <c r="K705" t="s">
        <v>16</v>
      </c>
      <c r="L705" t="s">
        <v>17</v>
      </c>
      <c r="M705" t="s">
        <v>13</v>
      </c>
    </row>
    <row r="706" spans="1:13" x14ac:dyDescent="0.3">
      <c r="A706">
        <v>705</v>
      </c>
      <c r="B706" t="s">
        <v>10</v>
      </c>
      <c r="C706" s="2">
        <v>13</v>
      </c>
      <c r="D706" s="1">
        <v>44838</v>
      </c>
      <c r="E706" s="1" t="str">
        <f t="shared" si="30"/>
        <v>Oct</v>
      </c>
      <c r="F706" s="1" t="str">
        <f t="shared" si="31"/>
        <v>2022</v>
      </c>
      <c r="G706" s="1">
        <v>45105</v>
      </c>
      <c r="H706" t="s">
        <v>22</v>
      </c>
      <c r="I706">
        <v>32</v>
      </c>
      <c r="J706" t="str">
        <f t="shared" si="32"/>
        <v>Adult</v>
      </c>
      <c r="K706" t="s">
        <v>11</v>
      </c>
      <c r="L706" t="s">
        <v>21</v>
      </c>
      <c r="M706" t="s">
        <v>13</v>
      </c>
    </row>
    <row r="707" spans="1:13" x14ac:dyDescent="0.3">
      <c r="A707">
        <v>706</v>
      </c>
      <c r="B707" t="s">
        <v>14</v>
      </c>
      <c r="C707" s="2">
        <v>12</v>
      </c>
      <c r="D707" s="1">
        <v>44858</v>
      </c>
      <c r="E707" s="1" t="str">
        <f t="shared" ref="E707:E770" si="33">TEXT(D707,"mmm")</f>
        <v>Oct</v>
      </c>
      <c r="F707" s="1" t="str">
        <f t="shared" ref="F707:F770" si="34">TEXT(D707,"yyy")</f>
        <v>2022</v>
      </c>
      <c r="G707" s="1">
        <v>45108</v>
      </c>
      <c r="H707" t="s">
        <v>23</v>
      </c>
      <c r="I707">
        <v>46</v>
      </c>
      <c r="J707" t="str">
        <f t="shared" ref="J707:J770" si="35">IF(I707&gt;=50,"Old",IF(I707&gt;=30,"Adult",IF(I707&gt;=20,"Youth",(IF(I707&gt;=13,"Teen","Kid")))))</f>
        <v>Adult</v>
      </c>
      <c r="K707" t="s">
        <v>16</v>
      </c>
      <c r="L707" t="s">
        <v>12</v>
      </c>
      <c r="M707" t="s">
        <v>13</v>
      </c>
    </row>
    <row r="708" spans="1:13" x14ac:dyDescent="0.3">
      <c r="A708">
        <v>707</v>
      </c>
      <c r="B708" t="s">
        <v>10</v>
      </c>
      <c r="C708" s="2">
        <v>12</v>
      </c>
      <c r="D708" s="1">
        <v>44862</v>
      </c>
      <c r="E708" s="1" t="str">
        <f t="shared" si="33"/>
        <v>Oct</v>
      </c>
      <c r="F708" s="1" t="str">
        <f t="shared" si="34"/>
        <v>2022</v>
      </c>
      <c r="G708" s="1">
        <v>45107</v>
      </c>
      <c r="H708" t="s">
        <v>24</v>
      </c>
      <c r="I708">
        <v>36</v>
      </c>
      <c r="J708" t="str">
        <f t="shared" si="35"/>
        <v>Adult</v>
      </c>
      <c r="K708" t="s">
        <v>11</v>
      </c>
      <c r="L708" t="s">
        <v>19</v>
      </c>
      <c r="M708" t="s">
        <v>13</v>
      </c>
    </row>
    <row r="709" spans="1:13" x14ac:dyDescent="0.3">
      <c r="A709">
        <v>708</v>
      </c>
      <c r="B709" t="s">
        <v>18</v>
      </c>
      <c r="C709" s="2">
        <v>13</v>
      </c>
      <c r="D709" s="1">
        <v>44867</v>
      </c>
      <c r="E709" s="1" t="str">
        <f t="shared" si="33"/>
        <v>Nov</v>
      </c>
      <c r="F709" s="1" t="str">
        <f t="shared" si="34"/>
        <v>2022</v>
      </c>
      <c r="G709" s="1">
        <v>45108</v>
      </c>
      <c r="H709" t="s">
        <v>25</v>
      </c>
      <c r="I709">
        <v>39</v>
      </c>
      <c r="J709" t="str">
        <f t="shared" si="35"/>
        <v>Adult</v>
      </c>
      <c r="K709" t="s">
        <v>11</v>
      </c>
      <c r="L709" t="s">
        <v>21</v>
      </c>
      <c r="M709" t="s">
        <v>13</v>
      </c>
    </row>
    <row r="710" spans="1:13" x14ac:dyDescent="0.3">
      <c r="A710">
        <v>709</v>
      </c>
      <c r="B710" t="s">
        <v>18</v>
      </c>
      <c r="C710" s="2">
        <v>12</v>
      </c>
      <c r="D710" s="1">
        <v>44872</v>
      </c>
      <c r="E710" s="1" t="str">
        <f t="shared" si="33"/>
        <v>Nov</v>
      </c>
      <c r="F710" s="1" t="str">
        <f t="shared" si="34"/>
        <v>2022</v>
      </c>
      <c r="G710" s="1">
        <v>45105</v>
      </c>
      <c r="H710" t="s">
        <v>26</v>
      </c>
      <c r="I710">
        <v>48</v>
      </c>
      <c r="J710" t="str">
        <f t="shared" si="35"/>
        <v>Adult</v>
      </c>
      <c r="K710" t="s">
        <v>16</v>
      </c>
      <c r="L710" t="s">
        <v>19</v>
      </c>
      <c r="M710" t="s">
        <v>13</v>
      </c>
    </row>
    <row r="711" spans="1:13" x14ac:dyDescent="0.3">
      <c r="A711">
        <v>710</v>
      </c>
      <c r="B711" t="s">
        <v>10</v>
      </c>
      <c r="C711" s="2">
        <v>10</v>
      </c>
      <c r="D711" s="1">
        <v>44875</v>
      </c>
      <c r="E711" s="1" t="str">
        <f t="shared" si="33"/>
        <v>Nov</v>
      </c>
      <c r="F711" s="1" t="str">
        <f t="shared" si="34"/>
        <v>2022</v>
      </c>
      <c r="G711" s="1">
        <v>45107</v>
      </c>
      <c r="H711" t="s">
        <v>27</v>
      </c>
      <c r="I711">
        <v>48</v>
      </c>
      <c r="J711" t="str">
        <f t="shared" si="35"/>
        <v>Adult</v>
      </c>
      <c r="K711" t="s">
        <v>16</v>
      </c>
      <c r="L711" t="s">
        <v>19</v>
      </c>
      <c r="M711" t="s">
        <v>13</v>
      </c>
    </row>
    <row r="712" spans="1:13" x14ac:dyDescent="0.3">
      <c r="A712">
        <v>711</v>
      </c>
      <c r="B712" t="s">
        <v>14</v>
      </c>
      <c r="C712" s="2">
        <v>14</v>
      </c>
      <c r="D712" s="1">
        <v>44880</v>
      </c>
      <c r="E712" s="1" t="str">
        <f t="shared" si="33"/>
        <v>Nov</v>
      </c>
      <c r="F712" s="1" t="str">
        <f t="shared" si="34"/>
        <v>2022</v>
      </c>
      <c r="G712" s="1">
        <v>45106</v>
      </c>
      <c r="H712" t="s">
        <v>26</v>
      </c>
      <c r="I712">
        <v>27</v>
      </c>
      <c r="J712" t="str">
        <f t="shared" si="35"/>
        <v>Youth</v>
      </c>
      <c r="K712" t="s">
        <v>16</v>
      </c>
      <c r="L712" t="s">
        <v>21</v>
      </c>
      <c r="M712" t="s">
        <v>13</v>
      </c>
    </row>
    <row r="713" spans="1:13" x14ac:dyDescent="0.3">
      <c r="A713">
        <v>712</v>
      </c>
      <c r="B713" t="s">
        <v>10</v>
      </c>
      <c r="C713" s="2">
        <v>13</v>
      </c>
      <c r="D713" s="1">
        <v>44873</v>
      </c>
      <c r="E713" s="1" t="str">
        <f t="shared" si="33"/>
        <v>Nov</v>
      </c>
      <c r="F713" s="1" t="str">
        <f t="shared" si="34"/>
        <v>2022</v>
      </c>
      <c r="G713" s="1">
        <v>45108</v>
      </c>
      <c r="H713" t="s">
        <v>26</v>
      </c>
      <c r="I713">
        <v>45</v>
      </c>
      <c r="J713" t="str">
        <f t="shared" si="35"/>
        <v>Adult</v>
      </c>
      <c r="K713" t="s">
        <v>11</v>
      </c>
      <c r="L713" t="s">
        <v>17</v>
      </c>
      <c r="M713" t="s">
        <v>13</v>
      </c>
    </row>
    <row r="714" spans="1:13" x14ac:dyDescent="0.3">
      <c r="A714">
        <v>713</v>
      </c>
      <c r="B714" t="s">
        <v>18</v>
      </c>
      <c r="C714" s="2">
        <v>10</v>
      </c>
      <c r="D714" s="1">
        <v>44866</v>
      </c>
      <c r="E714" s="1" t="str">
        <f t="shared" si="33"/>
        <v>Nov</v>
      </c>
      <c r="F714" s="1" t="str">
        <f t="shared" si="34"/>
        <v>2022</v>
      </c>
      <c r="G714" s="1">
        <v>45104</v>
      </c>
      <c r="H714" t="s">
        <v>61</v>
      </c>
      <c r="I714">
        <v>30</v>
      </c>
      <c r="J714" t="str">
        <f t="shared" si="35"/>
        <v>Adult</v>
      </c>
      <c r="K714" t="s">
        <v>11</v>
      </c>
      <c r="L714" t="s">
        <v>21</v>
      </c>
      <c r="M714" t="s">
        <v>13</v>
      </c>
    </row>
    <row r="715" spans="1:13" x14ac:dyDescent="0.3">
      <c r="A715">
        <v>714</v>
      </c>
      <c r="B715" t="s">
        <v>14</v>
      </c>
      <c r="C715" s="2">
        <v>15</v>
      </c>
      <c r="D715" s="1">
        <v>44864</v>
      </c>
      <c r="E715" s="1" t="str">
        <f t="shared" si="33"/>
        <v>Oct</v>
      </c>
      <c r="F715" s="1" t="str">
        <f t="shared" si="34"/>
        <v>2022</v>
      </c>
      <c r="G715" s="1">
        <v>45106</v>
      </c>
      <c r="H715" t="s">
        <v>15</v>
      </c>
      <c r="I715">
        <v>29</v>
      </c>
      <c r="J715" t="str">
        <f t="shared" si="35"/>
        <v>Youth</v>
      </c>
      <c r="K715" t="s">
        <v>11</v>
      </c>
      <c r="L715" t="s">
        <v>17</v>
      </c>
      <c r="M715" t="s">
        <v>13</v>
      </c>
    </row>
    <row r="716" spans="1:13" x14ac:dyDescent="0.3">
      <c r="A716">
        <v>715</v>
      </c>
      <c r="B716" t="s">
        <v>10</v>
      </c>
      <c r="C716" s="2">
        <v>12</v>
      </c>
      <c r="D716" s="1">
        <v>44862</v>
      </c>
      <c r="E716" s="1" t="str">
        <f t="shared" si="33"/>
        <v>Oct</v>
      </c>
      <c r="F716" s="1" t="str">
        <f t="shared" si="34"/>
        <v>2022</v>
      </c>
      <c r="G716" s="1">
        <v>45106</v>
      </c>
      <c r="H716" t="s">
        <v>61</v>
      </c>
      <c r="I716">
        <v>43</v>
      </c>
      <c r="J716" t="str">
        <f t="shared" si="35"/>
        <v>Adult</v>
      </c>
      <c r="K716" t="s">
        <v>16</v>
      </c>
      <c r="L716" t="s">
        <v>21</v>
      </c>
      <c r="M716" t="s">
        <v>13</v>
      </c>
    </row>
    <row r="717" spans="1:13" x14ac:dyDescent="0.3">
      <c r="A717">
        <v>716</v>
      </c>
      <c r="B717" t="s">
        <v>14</v>
      </c>
      <c r="C717" s="2">
        <v>10</v>
      </c>
      <c r="D717" s="1">
        <v>44860</v>
      </c>
      <c r="E717" s="1" t="str">
        <f t="shared" si="33"/>
        <v>Oct</v>
      </c>
      <c r="F717" s="1" t="str">
        <f t="shared" si="34"/>
        <v>2022</v>
      </c>
      <c r="G717" s="1">
        <v>45107</v>
      </c>
      <c r="H717" t="s">
        <v>61</v>
      </c>
      <c r="I717">
        <v>43</v>
      </c>
      <c r="J717" t="str">
        <f t="shared" si="35"/>
        <v>Adult</v>
      </c>
      <c r="K717" t="s">
        <v>11</v>
      </c>
      <c r="L717" t="s">
        <v>21</v>
      </c>
      <c r="M717" t="s">
        <v>13</v>
      </c>
    </row>
    <row r="718" spans="1:13" x14ac:dyDescent="0.3">
      <c r="A718">
        <v>717</v>
      </c>
      <c r="B718" t="s">
        <v>10</v>
      </c>
      <c r="C718" s="2">
        <v>15</v>
      </c>
      <c r="D718" s="1">
        <v>44852</v>
      </c>
      <c r="E718" s="1" t="str">
        <f t="shared" si="33"/>
        <v>Oct</v>
      </c>
      <c r="F718" s="1" t="str">
        <f t="shared" si="34"/>
        <v>2022</v>
      </c>
      <c r="G718" s="1">
        <v>45106</v>
      </c>
      <c r="H718" t="s">
        <v>15</v>
      </c>
      <c r="I718">
        <v>39</v>
      </c>
      <c r="J718" t="str">
        <f t="shared" si="35"/>
        <v>Adult</v>
      </c>
      <c r="K718" t="s">
        <v>16</v>
      </c>
      <c r="L718" t="s">
        <v>17</v>
      </c>
      <c r="M718" t="s">
        <v>13</v>
      </c>
    </row>
    <row r="719" spans="1:13" x14ac:dyDescent="0.3">
      <c r="A719">
        <v>718</v>
      </c>
      <c r="B719" t="s">
        <v>18</v>
      </c>
      <c r="C719" s="2">
        <v>14</v>
      </c>
      <c r="D719" s="1">
        <v>44834</v>
      </c>
      <c r="E719" s="1" t="str">
        <f t="shared" si="33"/>
        <v>Sep</v>
      </c>
      <c r="F719" s="1" t="str">
        <f t="shared" si="34"/>
        <v>2022</v>
      </c>
      <c r="G719" s="1">
        <v>45107</v>
      </c>
      <c r="H719" t="s">
        <v>60</v>
      </c>
      <c r="I719">
        <v>27</v>
      </c>
      <c r="J719" t="str">
        <f t="shared" si="35"/>
        <v>Youth</v>
      </c>
      <c r="K719" t="s">
        <v>11</v>
      </c>
      <c r="L719" t="s">
        <v>17</v>
      </c>
      <c r="M719" t="s">
        <v>13</v>
      </c>
    </row>
    <row r="720" spans="1:13" x14ac:dyDescent="0.3">
      <c r="A720">
        <v>719</v>
      </c>
      <c r="B720" t="s">
        <v>18</v>
      </c>
      <c r="C720" s="2">
        <v>10</v>
      </c>
      <c r="D720" s="1">
        <v>44807</v>
      </c>
      <c r="E720" s="1" t="str">
        <f t="shared" si="33"/>
        <v>Sep</v>
      </c>
      <c r="F720" s="1" t="str">
        <f t="shared" si="34"/>
        <v>2022</v>
      </c>
      <c r="G720" s="1">
        <v>45106</v>
      </c>
      <c r="H720" t="s">
        <v>20</v>
      </c>
      <c r="I720">
        <v>33</v>
      </c>
      <c r="J720" t="str">
        <f t="shared" si="35"/>
        <v>Adult</v>
      </c>
      <c r="K720" t="s">
        <v>16</v>
      </c>
      <c r="L720" t="s">
        <v>17</v>
      </c>
      <c r="M720" t="s">
        <v>13</v>
      </c>
    </row>
    <row r="721" spans="1:13" x14ac:dyDescent="0.3">
      <c r="A721">
        <v>720</v>
      </c>
      <c r="B721" t="s">
        <v>10</v>
      </c>
      <c r="C721" s="2">
        <v>10</v>
      </c>
      <c r="D721" s="1">
        <v>44796</v>
      </c>
      <c r="E721" s="1" t="str">
        <f t="shared" si="33"/>
        <v>Aug</v>
      </c>
      <c r="F721" s="1" t="str">
        <f t="shared" si="34"/>
        <v>2022</v>
      </c>
      <c r="G721" s="1">
        <v>45106</v>
      </c>
      <c r="H721" t="s">
        <v>22</v>
      </c>
      <c r="I721">
        <v>32</v>
      </c>
      <c r="J721" t="str">
        <f t="shared" si="35"/>
        <v>Adult</v>
      </c>
      <c r="K721" t="s">
        <v>16</v>
      </c>
      <c r="L721" t="s">
        <v>17</v>
      </c>
      <c r="M721" t="s">
        <v>13</v>
      </c>
    </row>
    <row r="722" spans="1:13" x14ac:dyDescent="0.3">
      <c r="A722">
        <v>721</v>
      </c>
      <c r="B722" t="s">
        <v>14</v>
      </c>
      <c r="C722" s="2">
        <v>10</v>
      </c>
      <c r="D722" s="1">
        <v>44789</v>
      </c>
      <c r="E722" s="1" t="str">
        <f t="shared" si="33"/>
        <v>Aug</v>
      </c>
      <c r="F722" s="1" t="str">
        <f t="shared" si="34"/>
        <v>2022</v>
      </c>
      <c r="G722" s="1">
        <v>45106</v>
      </c>
      <c r="H722" t="s">
        <v>23</v>
      </c>
      <c r="I722">
        <v>37</v>
      </c>
      <c r="J722" t="str">
        <f t="shared" si="35"/>
        <v>Adult</v>
      </c>
      <c r="K722" t="s">
        <v>16</v>
      </c>
      <c r="L722" t="s">
        <v>17</v>
      </c>
      <c r="M722" t="s">
        <v>13</v>
      </c>
    </row>
    <row r="723" spans="1:13" x14ac:dyDescent="0.3">
      <c r="A723">
        <v>722</v>
      </c>
      <c r="B723" t="s">
        <v>10</v>
      </c>
      <c r="C723" s="2">
        <v>13</v>
      </c>
      <c r="D723" s="1">
        <v>44784</v>
      </c>
      <c r="E723" s="1" t="str">
        <f t="shared" si="33"/>
        <v>Aug</v>
      </c>
      <c r="F723" s="1" t="str">
        <f t="shared" si="34"/>
        <v>2022</v>
      </c>
      <c r="G723" s="1">
        <v>45107</v>
      </c>
      <c r="H723" t="s">
        <v>24</v>
      </c>
      <c r="I723">
        <v>45</v>
      </c>
      <c r="J723" t="str">
        <f t="shared" si="35"/>
        <v>Adult</v>
      </c>
      <c r="K723" t="s">
        <v>11</v>
      </c>
      <c r="L723" t="s">
        <v>12</v>
      </c>
      <c r="M723" t="s">
        <v>13</v>
      </c>
    </row>
    <row r="724" spans="1:13" x14ac:dyDescent="0.3">
      <c r="A724">
        <v>723</v>
      </c>
      <c r="B724" t="s">
        <v>18</v>
      </c>
      <c r="C724" s="2">
        <v>10</v>
      </c>
      <c r="D724" s="1">
        <v>44774</v>
      </c>
      <c r="E724" s="1" t="str">
        <f t="shared" si="33"/>
        <v>Aug</v>
      </c>
      <c r="F724" s="1" t="str">
        <f t="shared" si="34"/>
        <v>2022</v>
      </c>
      <c r="G724" s="1">
        <v>45107</v>
      </c>
      <c r="H724" t="s">
        <v>25</v>
      </c>
      <c r="I724">
        <v>40</v>
      </c>
      <c r="J724" t="str">
        <f t="shared" si="35"/>
        <v>Adult</v>
      </c>
      <c r="K724" t="s">
        <v>16</v>
      </c>
      <c r="L724" t="s">
        <v>12</v>
      </c>
      <c r="M724" t="s">
        <v>13</v>
      </c>
    </row>
    <row r="725" spans="1:13" x14ac:dyDescent="0.3">
      <c r="A725">
        <v>724</v>
      </c>
      <c r="B725" t="s">
        <v>14</v>
      </c>
      <c r="C725" s="2">
        <v>14</v>
      </c>
      <c r="D725" s="1">
        <v>44774</v>
      </c>
      <c r="E725" s="1" t="str">
        <f t="shared" si="33"/>
        <v>Aug</v>
      </c>
      <c r="F725" s="1" t="str">
        <f t="shared" si="34"/>
        <v>2022</v>
      </c>
      <c r="G725" s="1">
        <v>45106</v>
      </c>
      <c r="H725" t="s">
        <v>26</v>
      </c>
      <c r="I725">
        <v>44</v>
      </c>
      <c r="J725" t="str">
        <f t="shared" si="35"/>
        <v>Adult</v>
      </c>
      <c r="K725" t="s">
        <v>11</v>
      </c>
      <c r="L725" t="s">
        <v>21</v>
      </c>
      <c r="M725" t="s">
        <v>13</v>
      </c>
    </row>
    <row r="726" spans="1:13" x14ac:dyDescent="0.3">
      <c r="A726">
        <v>725</v>
      </c>
      <c r="B726" t="s">
        <v>10</v>
      </c>
      <c r="C726" s="2">
        <v>12</v>
      </c>
      <c r="D726" s="1">
        <v>44774</v>
      </c>
      <c r="E726" s="1" t="str">
        <f t="shared" si="33"/>
        <v>Aug</v>
      </c>
      <c r="F726" s="1" t="str">
        <f t="shared" si="34"/>
        <v>2022</v>
      </c>
      <c r="G726" s="1">
        <v>45106</v>
      </c>
      <c r="H726" t="s">
        <v>27</v>
      </c>
      <c r="I726">
        <v>29</v>
      </c>
      <c r="J726" t="str">
        <f t="shared" si="35"/>
        <v>Youth</v>
      </c>
      <c r="K726" t="s">
        <v>16</v>
      </c>
      <c r="L726" t="s">
        <v>17</v>
      </c>
      <c r="M726" t="s">
        <v>13</v>
      </c>
    </row>
    <row r="727" spans="1:13" x14ac:dyDescent="0.3">
      <c r="A727">
        <v>726</v>
      </c>
      <c r="B727" t="s">
        <v>14</v>
      </c>
      <c r="C727" s="2">
        <v>14</v>
      </c>
      <c r="D727" s="1">
        <v>44775</v>
      </c>
      <c r="E727" s="1" t="str">
        <f t="shared" si="33"/>
        <v>Aug</v>
      </c>
      <c r="F727" s="1" t="str">
        <f t="shared" si="34"/>
        <v>2022</v>
      </c>
      <c r="G727" s="1">
        <v>45107</v>
      </c>
      <c r="H727" t="s">
        <v>26</v>
      </c>
      <c r="I727">
        <v>50</v>
      </c>
      <c r="J727" t="str">
        <f t="shared" si="35"/>
        <v>Old</v>
      </c>
      <c r="K727" t="s">
        <v>11</v>
      </c>
      <c r="L727" t="s">
        <v>21</v>
      </c>
      <c r="M727" t="s">
        <v>13</v>
      </c>
    </row>
    <row r="728" spans="1:13" x14ac:dyDescent="0.3">
      <c r="A728">
        <v>727</v>
      </c>
      <c r="B728" t="s">
        <v>10</v>
      </c>
      <c r="C728" s="2">
        <v>11</v>
      </c>
      <c r="D728" s="1">
        <v>44777</v>
      </c>
      <c r="E728" s="1" t="str">
        <f t="shared" si="33"/>
        <v>Aug</v>
      </c>
      <c r="F728" s="1" t="str">
        <f t="shared" si="34"/>
        <v>2022</v>
      </c>
      <c r="G728" s="1">
        <v>45106</v>
      </c>
      <c r="H728" t="s">
        <v>26</v>
      </c>
      <c r="I728">
        <v>32</v>
      </c>
      <c r="J728" t="str">
        <f t="shared" si="35"/>
        <v>Adult</v>
      </c>
      <c r="K728" t="s">
        <v>16</v>
      </c>
      <c r="L728" t="s">
        <v>21</v>
      </c>
      <c r="M728" t="s">
        <v>13</v>
      </c>
    </row>
    <row r="729" spans="1:13" x14ac:dyDescent="0.3">
      <c r="A729">
        <v>728</v>
      </c>
      <c r="B729" t="s">
        <v>18</v>
      </c>
      <c r="C729" s="2">
        <v>14</v>
      </c>
      <c r="D729" s="1">
        <v>44777</v>
      </c>
      <c r="E729" s="1" t="str">
        <f t="shared" si="33"/>
        <v>Aug</v>
      </c>
      <c r="F729" s="1" t="str">
        <f t="shared" si="34"/>
        <v>2022</v>
      </c>
      <c r="G729" s="1">
        <v>45106</v>
      </c>
      <c r="H729" t="s">
        <v>61</v>
      </c>
      <c r="I729">
        <v>39</v>
      </c>
      <c r="J729" t="str">
        <f t="shared" si="35"/>
        <v>Adult</v>
      </c>
      <c r="K729" t="s">
        <v>11</v>
      </c>
      <c r="L729" t="s">
        <v>21</v>
      </c>
      <c r="M729" t="s">
        <v>13</v>
      </c>
    </row>
    <row r="730" spans="1:13" x14ac:dyDescent="0.3">
      <c r="A730">
        <v>729</v>
      </c>
      <c r="B730" t="s">
        <v>18</v>
      </c>
      <c r="C730" s="2">
        <v>15</v>
      </c>
      <c r="D730" s="1">
        <v>44749</v>
      </c>
      <c r="E730" s="1" t="str">
        <f t="shared" si="33"/>
        <v>Jul</v>
      </c>
      <c r="F730" s="1" t="str">
        <f t="shared" si="34"/>
        <v>2022</v>
      </c>
      <c r="G730" s="1">
        <v>45107</v>
      </c>
      <c r="H730" t="s">
        <v>15</v>
      </c>
      <c r="I730">
        <v>43</v>
      </c>
      <c r="J730" t="str">
        <f t="shared" si="35"/>
        <v>Adult</v>
      </c>
      <c r="K730" t="s">
        <v>16</v>
      </c>
      <c r="L730" t="s">
        <v>12</v>
      </c>
      <c r="M730" t="s">
        <v>13</v>
      </c>
    </row>
    <row r="731" spans="1:13" x14ac:dyDescent="0.3">
      <c r="A731">
        <v>730</v>
      </c>
      <c r="B731" t="s">
        <v>10</v>
      </c>
      <c r="C731" s="2">
        <v>12</v>
      </c>
      <c r="D731" s="1">
        <v>44739</v>
      </c>
      <c r="E731" s="1" t="str">
        <f t="shared" si="33"/>
        <v>Jun</v>
      </c>
      <c r="F731" s="1" t="str">
        <f t="shared" si="34"/>
        <v>2022</v>
      </c>
      <c r="G731" s="1">
        <v>45107</v>
      </c>
      <c r="H731" t="s">
        <v>61</v>
      </c>
      <c r="I731">
        <v>49</v>
      </c>
      <c r="J731" t="str">
        <f t="shared" si="35"/>
        <v>Adult</v>
      </c>
      <c r="K731" t="s">
        <v>16</v>
      </c>
      <c r="L731" t="s">
        <v>12</v>
      </c>
      <c r="M731" t="s">
        <v>13</v>
      </c>
    </row>
    <row r="732" spans="1:13" x14ac:dyDescent="0.3">
      <c r="A732">
        <v>731</v>
      </c>
      <c r="B732" t="s">
        <v>14</v>
      </c>
      <c r="C732" s="2">
        <v>13</v>
      </c>
      <c r="D732" s="1">
        <v>44731</v>
      </c>
      <c r="E732" s="1" t="str">
        <f t="shared" si="33"/>
        <v>Jun</v>
      </c>
      <c r="F732" s="1" t="str">
        <f t="shared" si="34"/>
        <v>2022</v>
      </c>
      <c r="G732" s="1">
        <v>45106</v>
      </c>
      <c r="H732" t="s">
        <v>61</v>
      </c>
      <c r="I732">
        <v>30</v>
      </c>
      <c r="J732" t="str">
        <f t="shared" si="35"/>
        <v>Adult</v>
      </c>
      <c r="K732" t="s">
        <v>11</v>
      </c>
      <c r="L732" t="s">
        <v>17</v>
      </c>
      <c r="M732" t="s">
        <v>13</v>
      </c>
    </row>
    <row r="733" spans="1:13" x14ac:dyDescent="0.3">
      <c r="A733">
        <v>732</v>
      </c>
      <c r="B733" t="s">
        <v>10</v>
      </c>
      <c r="C733" s="2">
        <v>12</v>
      </c>
      <c r="D733" s="1">
        <v>44731</v>
      </c>
      <c r="E733" s="1" t="str">
        <f t="shared" si="33"/>
        <v>Jun</v>
      </c>
      <c r="F733" s="1" t="str">
        <f t="shared" si="34"/>
        <v>2022</v>
      </c>
      <c r="G733" s="1">
        <v>45106</v>
      </c>
      <c r="H733" t="s">
        <v>15</v>
      </c>
      <c r="I733">
        <v>47</v>
      </c>
      <c r="J733" t="str">
        <f t="shared" si="35"/>
        <v>Adult</v>
      </c>
      <c r="K733" t="s">
        <v>11</v>
      </c>
      <c r="L733" t="s">
        <v>17</v>
      </c>
      <c r="M733" t="s">
        <v>13</v>
      </c>
    </row>
    <row r="734" spans="1:13" x14ac:dyDescent="0.3">
      <c r="A734">
        <v>733</v>
      </c>
      <c r="B734" t="s">
        <v>18</v>
      </c>
      <c r="C734" s="2">
        <v>10</v>
      </c>
      <c r="D734" s="1">
        <v>44730</v>
      </c>
      <c r="E734" s="1" t="str">
        <f t="shared" si="33"/>
        <v>Jun</v>
      </c>
      <c r="F734" s="1" t="str">
        <f t="shared" si="34"/>
        <v>2022</v>
      </c>
      <c r="G734" s="1">
        <v>45106</v>
      </c>
      <c r="H734" t="s">
        <v>60</v>
      </c>
      <c r="I734">
        <v>51</v>
      </c>
      <c r="J734" t="str">
        <f t="shared" si="35"/>
        <v>Old</v>
      </c>
      <c r="K734" t="s">
        <v>16</v>
      </c>
      <c r="L734" t="s">
        <v>21</v>
      </c>
      <c r="M734" t="s">
        <v>13</v>
      </c>
    </row>
    <row r="735" spans="1:13" x14ac:dyDescent="0.3">
      <c r="A735">
        <v>734</v>
      </c>
      <c r="B735" t="s">
        <v>14</v>
      </c>
      <c r="C735" s="2">
        <v>14</v>
      </c>
      <c r="D735" s="1">
        <v>44731</v>
      </c>
      <c r="E735" s="1" t="str">
        <f t="shared" si="33"/>
        <v>Jun</v>
      </c>
      <c r="F735" s="1" t="str">
        <f t="shared" si="34"/>
        <v>2022</v>
      </c>
      <c r="G735" s="1">
        <v>45107</v>
      </c>
      <c r="H735" t="s">
        <v>20</v>
      </c>
      <c r="I735">
        <v>40</v>
      </c>
      <c r="J735" t="str">
        <f t="shared" si="35"/>
        <v>Adult</v>
      </c>
      <c r="K735" t="s">
        <v>11</v>
      </c>
      <c r="L735" t="s">
        <v>17</v>
      </c>
      <c r="M735" t="s">
        <v>13</v>
      </c>
    </row>
    <row r="736" spans="1:13" x14ac:dyDescent="0.3">
      <c r="A736">
        <v>735</v>
      </c>
      <c r="B736" t="s">
        <v>10</v>
      </c>
      <c r="C736" s="2">
        <v>14</v>
      </c>
      <c r="D736" s="1">
        <v>44736</v>
      </c>
      <c r="E736" s="1" t="str">
        <f t="shared" si="33"/>
        <v>Jun</v>
      </c>
      <c r="F736" s="1" t="str">
        <f t="shared" si="34"/>
        <v>2022</v>
      </c>
      <c r="G736" s="1">
        <v>45105</v>
      </c>
      <c r="H736" t="s">
        <v>22</v>
      </c>
      <c r="I736">
        <v>40</v>
      </c>
      <c r="J736" t="str">
        <f t="shared" si="35"/>
        <v>Adult</v>
      </c>
      <c r="K736" t="s">
        <v>11</v>
      </c>
      <c r="L736" t="s">
        <v>21</v>
      </c>
      <c r="M736" t="s">
        <v>13</v>
      </c>
    </row>
    <row r="737" spans="1:13" x14ac:dyDescent="0.3">
      <c r="A737">
        <v>736</v>
      </c>
      <c r="B737" t="s">
        <v>14</v>
      </c>
      <c r="C737" s="2">
        <v>11</v>
      </c>
      <c r="D737" s="1">
        <v>44742</v>
      </c>
      <c r="E737" s="1" t="str">
        <f t="shared" si="33"/>
        <v>Jun</v>
      </c>
      <c r="F737" s="1" t="str">
        <f t="shared" si="34"/>
        <v>2022</v>
      </c>
      <c r="G737" s="1">
        <v>45107</v>
      </c>
      <c r="H737" t="s">
        <v>23</v>
      </c>
      <c r="I737">
        <v>49</v>
      </c>
      <c r="J737" t="str">
        <f t="shared" si="35"/>
        <v>Adult</v>
      </c>
      <c r="K737" t="s">
        <v>11</v>
      </c>
      <c r="L737" t="s">
        <v>12</v>
      </c>
      <c r="M737" t="s">
        <v>13</v>
      </c>
    </row>
    <row r="738" spans="1:13" x14ac:dyDescent="0.3">
      <c r="A738">
        <v>737</v>
      </c>
      <c r="B738" t="s">
        <v>10</v>
      </c>
      <c r="C738" s="2">
        <v>15</v>
      </c>
      <c r="D738" s="1">
        <v>44744</v>
      </c>
      <c r="E738" s="1" t="str">
        <f t="shared" si="33"/>
        <v>Jul</v>
      </c>
      <c r="F738" s="1" t="str">
        <f t="shared" si="34"/>
        <v>2022</v>
      </c>
      <c r="G738" s="1">
        <v>45107</v>
      </c>
      <c r="H738" t="s">
        <v>24</v>
      </c>
      <c r="I738">
        <v>43</v>
      </c>
      <c r="J738" t="str">
        <f t="shared" si="35"/>
        <v>Adult</v>
      </c>
      <c r="K738" t="s">
        <v>16</v>
      </c>
      <c r="L738" t="s">
        <v>17</v>
      </c>
      <c r="M738" t="s">
        <v>13</v>
      </c>
    </row>
    <row r="739" spans="1:13" x14ac:dyDescent="0.3">
      <c r="A739">
        <v>738</v>
      </c>
      <c r="B739" t="s">
        <v>18</v>
      </c>
      <c r="C739" s="2">
        <v>14</v>
      </c>
      <c r="D739" s="1">
        <v>44738</v>
      </c>
      <c r="E739" s="1" t="str">
        <f t="shared" si="33"/>
        <v>Jun</v>
      </c>
      <c r="F739" s="1" t="str">
        <f t="shared" si="34"/>
        <v>2022</v>
      </c>
      <c r="G739" s="1">
        <v>45108</v>
      </c>
      <c r="H739" t="s">
        <v>25</v>
      </c>
      <c r="I739">
        <v>44</v>
      </c>
      <c r="J739" t="str">
        <f t="shared" si="35"/>
        <v>Adult</v>
      </c>
      <c r="K739" t="s">
        <v>16</v>
      </c>
      <c r="L739" t="s">
        <v>12</v>
      </c>
      <c r="M739" t="s">
        <v>13</v>
      </c>
    </row>
    <row r="740" spans="1:13" x14ac:dyDescent="0.3">
      <c r="A740">
        <v>739</v>
      </c>
      <c r="B740" t="s">
        <v>18</v>
      </c>
      <c r="C740" s="2">
        <v>13</v>
      </c>
      <c r="D740" s="1">
        <v>44733</v>
      </c>
      <c r="E740" s="1" t="str">
        <f t="shared" si="33"/>
        <v>Jun</v>
      </c>
      <c r="F740" s="1" t="str">
        <f t="shared" si="34"/>
        <v>2022</v>
      </c>
      <c r="G740" s="1">
        <v>45105</v>
      </c>
      <c r="H740" t="s">
        <v>26</v>
      </c>
      <c r="I740">
        <v>27</v>
      </c>
      <c r="J740" t="str">
        <f t="shared" si="35"/>
        <v>Youth</v>
      </c>
      <c r="K740" t="s">
        <v>11</v>
      </c>
      <c r="L740" t="s">
        <v>12</v>
      </c>
      <c r="M740" t="s">
        <v>13</v>
      </c>
    </row>
    <row r="741" spans="1:13" x14ac:dyDescent="0.3">
      <c r="A741">
        <v>740</v>
      </c>
      <c r="B741" t="s">
        <v>10</v>
      </c>
      <c r="C741" s="2">
        <v>14</v>
      </c>
      <c r="D741" s="1">
        <v>44728</v>
      </c>
      <c r="E741" s="1" t="str">
        <f t="shared" si="33"/>
        <v>Jun</v>
      </c>
      <c r="F741" s="1" t="str">
        <f t="shared" si="34"/>
        <v>2022</v>
      </c>
      <c r="G741" s="1">
        <v>45106</v>
      </c>
      <c r="H741" t="s">
        <v>27</v>
      </c>
      <c r="I741">
        <v>30</v>
      </c>
      <c r="J741" t="str">
        <f t="shared" si="35"/>
        <v>Adult</v>
      </c>
      <c r="K741" t="s">
        <v>11</v>
      </c>
      <c r="L741" t="s">
        <v>17</v>
      </c>
      <c r="M741" t="s">
        <v>13</v>
      </c>
    </row>
    <row r="742" spans="1:13" x14ac:dyDescent="0.3">
      <c r="A742">
        <v>741</v>
      </c>
      <c r="B742" t="s">
        <v>14</v>
      </c>
      <c r="C742" s="2">
        <v>14</v>
      </c>
      <c r="D742" s="1">
        <v>44721</v>
      </c>
      <c r="E742" s="1" t="str">
        <f t="shared" si="33"/>
        <v>Jun</v>
      </c>
      <c r="F742" s="1" t="str">
        <f t="shared" si="34"/>
        <v>2022</v>
      </c>
      <c r="G742" s="1">
        <v>45107</v>
      </c>
      <c r="H742" t="s">
        <v>26</v>
      </c>
      <c r="I742">
        <v>47</v>
      </c>
      <c r="J742" t="str">
        <f t="shared" si="35"/>
        <v>Adult</v>
      </c>
      <c r="K742" t="s">
        <v>11</v>
      </c>
      <c r="L742" t="s">
        <v>19</v>
      </c>
      <c r="M742" t="s">
        <v>13</v>
      </c>
    </row>
    <row r="743" spans="1:13" x14ac:dyDescent="0.3">
      <c r="A743">
        <v>742</v>
      </c>
      <c r="B743" t="s">
        <v>10</v>
      </c>
      <c r="C743" s="2">
        <v>13</v>
      </c>
      <c r="D743" s="1">
        <v>44722</v>
      </c>
      <c r="E743" s="1" t="str">
        <f t="shared" si="33"/>
        <v>Jun</v>
      </c>
      <c r="F743" s="1" t="str">
        <f t="shared" si="34"/>
        <v>2022</v>
      </c>
      <c r="G743" s="1">
        <v>45107</v>
      </c>
      <c r="H743" t="s">
        <v>26</v>
      </c>
      <c r="I743">
        <v>51</v>
      </c>
      <c r="J743" t="str">
        <f t="shared" si="35"/>
        <v>Old</v>
      </c>
      <c r="K743" t="s">
        <v>11</v>
      </c>
      <c r="L743" t="s">
        <v>12</v>
      </c>
      <c r="M743" t="s">
        <v>13</v>
      </c>
    </row>
    <row r="744" spans="1:13" x14ac:dyDescent="0.3">
      <c r="A744">
        <v>743</v>
      </c>
      <c r="B744" t="s">
        <v>18</v>
      </c>
      <c r="C744" s="2">
        <v>15</v>
      </c>
      <c r="D744" s="1">
        <v>44722</v>
      </c>
      <c r="E744" s="1" t="str">
        <f t="shared" si="33"/>
        <v>Jun</v>
      </c>
      <c r="F744" s="1" t="str">
        <f t="shared" si="34"/>
        <v>2022</v>
      </c>
      <c r="G744" s="1">
        <v>45105</v>
      </c>
      <c r="H744" t="s">
        <v>61</v>
      </c>
      <c r="I744">
        <v>31</v>
      </c>
      <c r="J744" t="str">
        <f t="shared" si="35"/>
        <v>Adult</v>
      </c>
      <c r="K744" t="s">
        <v>16</v>
      </c>
      <c r="L744" t="s">
        <v>21</v>
      </c>
      <c r="M744" t="s">
        <v>13</v>
      </c>
    </row>
    <row r="745" spans="1:13" x14ac:dyDescent="0.3">
      <c r="A745">
        <v>744</v>
      </c>
      <c r="B745" t="s">
        <v>14</v>
      </c>
      <c r="C745" s="2">
        <v>13</v>
      </c>
      <c r="D745" s="1">
        <v>44723</v>
      </c>
      <c r="E745" s="1" t="str">
        <f t="shared" si="33"/>
        <v>Jun</v>
      </c>
      <c r="F745" s="1" t="str">
        <f t="shared" si="34"/>
        <v>2022</v>
      </c>
      <c r="G745" s="1">
        <v>45106</v>
      </c>
      <c r="H745" t="s">
        <v>15</v>
      </c>
      <c r="I745">
        <v>34</v>
      </c>
      <c r="J745" t="str">
        <f t="shared" si="35"/>
        <v>Adult</v>
      </c>
      <c r="K745" t="s">
        <v>16</v>
      </c>
      <c r="L745" t="s">
        <v>17</v>
      </c>
      <c r="M745" t="s">
        <v>13</v>
      </c>
    </row>
    <row r="746" spans="1:13" x14ac:dyDescent="0.3">
      <c r="A746">
        <v>745</v>
      </c>
      <c r="B746" t="s">
        <v>10</v>
      </c>
      <c r="C746" s="2">
        <v>11</v>
      </c>
      <c r="D746" s="1">
        <v>44724</v>
      </c>
      <c r="E746" s="1" t="str">
        <f t="shared" si="33"/>
        <v>Jun</v>
      </c>
      <c r="F746" s="1" t="str">
        <f t="shared" si="34"/>
        <v>2022</v>
      </c>
      <c r="G746" s="1">
        <v>45107</v>
      </c>
      <c r="H746" t="s">
        <v>61</v>
      </c>
      <c r="I746">
        <v>28</v>
      </c>
      <c r="J746" t="str">
        <f t="shared" si="35"/>
        <v>Youth</v>
      </c>
      <c r="K746" t="s">
        <v>16</v>
      </c>
      <c r="L746" t="s">
        <v>21</v>
      </c>
      <c r="M746" t="s">
        <v>13</v>
      </c>
    </row>
    <row r="747" spans="1:13" x14ac:dyDescent="0.3">
      <c r="A747">
        <v>746</v>
      </c>
      <c r="B747" t="s">
        <v>10</v>
      </c>
      <c r="C747" s="2">
        <v>15</v>
      </c>
      <c r="D747" s="1">
        <v>44727</v>
      </c>
      <c r="E747" s="1" t="str">
        <f t="shared" si="33"/>
        <v>Jun</v>
      </c>
      <c r="F747" s="1" t="str">
        <f t="shared" si="34"/>
        <v>2022</v>
      </c>
      <c r="G747" s="1">
        <v>45107</v>
      </c>
      <c r="H747" t="s">
        <v>61</v>
      </c>
      <c r="I747">
        <v>32</v>
      </c>
      <c r="J747" t="str">
        <f t="shared" si="35"/>
        <v>Adult</v>
      </c>
      <c r="K747" t="s">
        <v>11</v>
      </c>
      <c r="L747" t="s">
        <v>12</v>
      </c>
      <c r="M747" t="s">
        <v>13</v>
      </c>
    </row>
    <row r="748" spans="1:13" x14ac:dyDescent="0.3">
      <c r="A748">
        <v>747</v>
      </c>
      <c r="B748" t="s">
        <v>10</v>
      </c>
      <c r="C748" s="2">
        <v>11</v>
      </c>
      <c r="D748" s="1">
        <v>44737</v>
      </c>
      <c r="E748" s="1" t="str">
        <f t="shared" si="33"/>
        <v>Jun</v>
      </c>
      <c r="F748" s="1" t="str">
        <f t="shared" si="34"/>
        <v>2022</v>
      </c>
      <c r="G748" s="1">
        <v>45106</v>
      </c>
      <c r="H748" t="s">
        <v>15</v>
      </c>
      <c r="I748">
        <v>41</v>
      </c>
      <c r="J748" t="str">
        <f t="shared" si="35"/>
        <v>Adult</v>
      </c>
      <c r="K748" t="s">
        <v>11</v>
      </c>
      <c r="L748" t="s">
        <v>19</v>
      </c>
      <c r="M748" t="s">
        <v>13</v>
      </c>
    </row>
    <row r="749" spans="1:13" x14ac:dyDescent="0.3">
      <c r="A749">
        <v>748</v>
      </c>
      <c r="B749" t="s">
        <v>18</v>
      </c>
      <c r="C749" s="2">
        <v>13</v>
      </c>
      <c r="D749" s="1">
        <v>44742</v>
      </c>
      <c r="E749" s="1" t="str">
        <f t="shared" si="33"/>
        <v>Jun</v>
      </c>
      <c r="F749" s="1" t="str">
        <f t="shared" si="34"/>
        <v>2022</v>
      </c>
      <c r="G749" s="1">
        <v>45105</v>
      </c>
      <c r="H749" t="s">
        <v>60</v>
      </c>
      <c r="I749">
        <v>40</v>
      </c>
      <c r="J749" t="str">
        <f t="shared" si="35"/>
        <v>Adult</v>
      </c>
      <c r="K749" t="s">
        <v>11</v>
      </c>
      <c r="L749" t="s">
        <v>19</v>
      </c>
      <c r="M749" t="s">
        <v>13</v>
      </c>
    </row>
    <row r="750" spans="1:13" x14ac:dyDescent="0.3">
      <c r="A750">
        <v>749</v>
      </c>
      <c r="B750" t="s">
        <v>14</v>
      </c>
      <c r="C750" s="2">
        <v>12</v>
      </c>
      <c r="D750" s="1">
        <v>44748</v>
      </c>
      <c r="E750" s="1" t="str">
        <f t="shared" si="33"/>
        <v>Jul</v>
      </c>
      <c r="F750" s="1" t="str">
        <f t="shared" si="34"/>
        <v>2022</v>
      </c>
      <c r="G750" s="1">
        <v>45107</v>
      </c>
      <c r="H750" t="s">
        <v>20</v>
      </c>
      <c r="I750">
        <v>46</v>
      </c>
      <c r="J750" t="str">
        <f t="shared" si="35"/>
        <v>Adult</v>
      </c>
      <c r="K750" t="s">
        <v>11</v>
      </c>
      <c r="L750" t="s">
        <v>19</v>
      </c>
      <c r="M750" t="s">
        <v>13</v>
      </c>
    </row>
    <row r="751" spans="1:13" x14ac:dyDescent="0.3">
      <c r="A751">
        <v>750</v>
      </c>
      <c r="B751" t="s">
        <v>10</v>
      </c>
      <c r="C751" s="2">
        <v>13</v>
      </c>
      <c r="D751" s="1">
        <v>44751</v>
      </c>
      <c r="E751" s="1" t="str">
        <f t="shared" si="33"/>
        <v>Jul</v>
      </c>
      <c r="F751" s="1" t="str">
        <f t="shared" si="34"/>
        <v>2022</v>
      </c>
      <c r="G751" s="1">
        <v>45106</v>
      </c>
      <c r="H751" t="s">
        <v>22</v>
      </c>
      <c r="I751">
        <v>47</v>
      </c>
      <c r="J751" t="str">
        <f t="shared" si="35"/>
        <v>Adult</v>
      </c>
      <c r="K751" t="s">
        <v>11</v>
      </c>
      <c r="L751" t="s">
        <v>19</v>
      </c>
      <c r="M751" t="s">
        <v>13</v>
      </c>
    </row>
    <row r="752" spans="1:13" x14ac:dyDescent="0.3">
      <c r="A752">
        <v>751</v>
      </c>
      <c r="B752" t="s">
        <v>10</v>
      </c>
      <c r="C752" s="2">
        <v>14</v>
      </c>
      <c r="D752" s="1">
        <v>44760</v>
      </c>
      <c r="E752" s="1" t="str">
        <f t="shared" si="33"/>
        <v>Jul</v>
      </c>
      <c r="F752" s="1" t="str">
        <f t="shared" si="34"/>
        <v>2022</v>
      </c>
      <c r="G752" s="1">
        <v>45106</v>
      </c>
      <c r="H752" t="s">
        <v>23</v>
      </c>
      <c r="I752">
        <v>45</v>
      </c>
      <c r="J752" t="str">
        <f t="shared" si="35"/>
        <v>Adult</v>
      </c>
      <c r="K752" t="s">
        <v>16</v>
      </c>
      <c r="L752" t="s">
        <v>21</v>
      </c>
      <c r="M752" t="s">
        <v>13</v>
      </c>
    </row>
    <row r="753" spans="1:13" x14ac:dyDescent="0.3">
      <c r="A753">
        <v>752</v>
      </c>
      <c r="B753" t="s">
        <v>14</v>
      </c>
      <c r="C753" s="2">
        <v>10</v>
      </c>
      <c r="D753" s="1">
        <v>44766</v>
      </c>
      <c r="E753" s="1" t="str">
        <f t="shared" si="33"/>
        <v>Jul</v>
      </c>
      <c r="F753" s="1" t="str">
        <f t="shared" si="34"/>
        <v>2022</v>
      </c>
      <c r="G753" s="1">
        <v>45105</v>
      </c>
      <c r="H753" t="s">
        <v>24</v>
      </c>
      <c r="I753">
        <v>28</v>
      </c>
      <c r="J753" t="str">
        <f t="shared" si="35"/>
        <v>Youth</v>
      </c>
      <c r="K753" t="s">
        <v>16</v>
      </c>
      <c r="L753" t="s">
        <v>12</v>
      </c>
      <c r="M753" t="s">
        <v>13</v>
      </c>
    </row>
    <row r="754" spans="1:13" x14ac:dyDescent="0.3">
      <c r="A754">
        <v>753</v>
      </c>
      <c r="B754" t="s">
        <v>18</v>
      </c>
      <c r="C754" s="2">
        <v>12</v>
      </c>
      <c r="D754" s="1">
        <v>44769</v>
      </c>
      <c r="E754" s="1" t="str">
        <f t="shared" si="33"/>
        <v>Jul</v>
      </c>
      <c r="F754" s="1" t="str">
        <f t="shared" si="34"/>
        <v>2022</v>
      </c>
      <c r="G754" s="1">
        <v>45107</v>
      </c>
      <c r="H754" t="s">
        <v>25</v>
      </c>
      <c r="I754">
        <v>43</v>
      </c>
      <c r="J754" t="str">
        <f t="shared" si="35"/>
        <v>Adult</v>
      </c>
      <c r="K754" t="s">
        <v>16</v>
      </c>
      <c r="L754" t="s">
        <v>12</v>
      </c>
      <c r="M754" t="s">
        <v>13</v>
      </c>
    </row>
    <row r="755" spans="1:13" x14ac:dyDescent="0.3">
      <c r="A755">
        <v>754</v>
      </c>
      <c r="B755" t="s">
        <v>18</v>
      </c>
      <c r="C755" s="2">
        <v>11</v>
      </c>
      <c r="D755" s="1">
        <v>44783</v>
      </c>
      <c r="E755" s="1" t="str">
        <f t="shared" si="33"/>
        <v>Aug</v>
      </c>
      <c r="F755" s="1" t="str">
        <f t="shared" si="34"/>
        <v>2022</v>
      </c>
      <c r="G755" s="1">
        <v>45106</v>
      </c>
      <c r="H755" t="s">
        <v>26</v>
      </c>
      <c r="I755">
        <v>41</v>
      </c>
      <c r="J755" t="str">
        <f t="shared" si="35"/>
        <v>Adult</v>
      </c>
      <c r="K755" t="s">
        <v>11</v>
      </c>
      <c r="L755" t="s">
        <v>21</v>
      </c>
      <c r="M755" t="s">
        <v>13</v>
      </c>
    </row>
    <row r="756" spans="1:13" x14ac:dyDescent="0.3">
      <c r="A756">
        <v>755</v>
      </c>
      <c r="B756" t="s">
        <v>10</v>
      </c>
      <c r="C756" s="2">
        <v>13</v>
      </c>
      <c r="D756" s="1">
        <v>44789</v>
      </c>
      <c r="E756" s="1" t="str">
        <f t="shared" si="33"/>
        <v>Aug</v>
      </c>
      <c r="F756" s="1" t="str">
        <f t="shared" si="34"/>
        <v>2022</v>
      </c>
      <c r="G756" s="1">
        <v>45107</v>
      </c>
      <c r="H756" t="s">
        <v>27</v>
      </c>
      <c r="I756">
        <v>32</v>
      </c>
      <c r="J756" t="str">
        <f t="shared" si="35"/>
        <v>Adult</v>
      </c>
      <c r="K756" t="s">
        <v>11</v>
      </c>
      <c r="L756" t="s">
        <v>17</v>
      </c>
      <c r="M756" t="s">
        <v>13</v>
      </c>
    </row>
    <row r="757" spans="1:13" x14ac:dyDescent="0.3">
      <c r="A757">
        <v>756</v>
      </c>
      <c r="B757" t="s">
        <v>14</v>
      </c>
      <c r="C757" s="2">
        <v>14</v>
      </c>
      <c r="D757" s="1">
        <v>44796</v>
      </c>
      <c r="E757" s="1" t="str">
        <f t="shared" si="33"/>
        <v>Aug</v>
      </c>
      <c r="F757" s="1" t="str">
        <f t="shared" si="34"/>
        <v>2022</v>
      </c>
      <c r="G757" s="1">
        <v>45106</v>
      </c>
      <c r="H757" t="s">
        <v>26</v>
      </c>
      <c r="I757">
        <v>44</v>
      </c>
      <c r="J757" t="str">
        <f t="shared" si="35"/>
        <v>Adult</v>
      </c>
      <c r="K757" t="s">
        <v>16</v>
      </c>
      <c r="L757" t="s">
        <v>12</v>
      </c>
      <c r="M757" t="s">
        <v>13</v>
      </c>
    </row>
    <row r="758" spans="1:13" x14ac:dyDescent="0.3">
      <c r="A758">
        <v>757</v>
      </c>
      <c r="B758" t="s">
        <v>18</v>
      </c>
      <c r="C758" s="2">
        <v>11</v>
      </c>
      <c r="D758" s="1">
        <v>44807</v>
      </c>
      <c r="E758" s="1" t="str">
        <f t="shared" si="33"/>
        <v>Sep</v>
      </c>
      <c r="F758" s="1" t="str">
        <f t="shared" si="34"/>
        <v>2022</v>
      </c>
      <c r="G758" s="1">
        <v>45107</v>
      </c>
      <c r="H758" t="s">
        <v>26</v>
      </c>
      <c r="I758">
        <v>32</v>
      </c>
      <c r="J758" t="str">
        <f t="shared" si="35"/>
        <v>Adult</v>
      </c>
      <c r="K758" t="s">
        <v>11</v>
      </c>
      <c r="L758" t="s">
        <v>21</v>
      </c>
      <c r="M758" t="s">
        <v>13</v>
      </c>
    </row>
    <row r="759" spans="1:13" x14ac:dyDescent="0.3">
      <c r="A759">
        <v>758</v>
      </c>
      <c r="B759" t="s">
        <v>10</v>
      </c>
      <c r="C759" s="2">
        <v>12</v>
      </c>
      <c r="D759" s="1">
        <v>44808</v>
      </c>
      <c r="E759" s="1" t="str">
        <f t="shared" si="33"/>
        <v>Sep</v>
      </c>
      <c r="F759" s="1" t="str">
        <f t="shared" si="34"/>
        <v>2022</v>
      </c>
      <c r="G759" s="1">
        <v>45106</v>
      </c>
      <c r="H759" t="s">
        <v>61</v>
      </c>
      <c r="I759">
        <v>47</v>
      </c>
      <c r="J759" t="str">
        <f t="shared" si="35"/>
        <v>Adult</v>
      </c>
      <c r="K759" t="s">
        <v>11</v>
      </c>
      <c r="L759" t="s">
        <v>21</v>
      </c>
      <c r="M759" t="s">
        <v>13</v>
      </c>
    </row>
    <row r="760" spans="1:13" x14ac:dyDescent="0.3">
      <c r="A760">
        <v>759</v>
      </c>
      <c r="B760" t="s">
        <v>18</v>
      </c>
      <c r="C760" s="2">
        <v>14</v>
      </c>
      <c r="D760" s="1">
        <v>44809</v>
      </c>
      <c r="E760" s="1" t="str">
        <f t="shared" si="33"/>
        <v>Sep</v>
      </c>
      <c r="F760" s="1" t="str">
        <f t="shared" si="34"/>
        <v>2022</v>
      </c>
      <c r="G760" s="1">
        <v>45106</v>
      </c>
      <c r="H760" t="s">
        <v>15</v>
      </c>
      <c r="I760">
        <v>37</v>
      </c>
      <c r="J760" t="str">
        <f t="shared" si="35"/>
        <v>Adult</v>
      </c>
      <c r="K760" t="s">
        <v>11</v>
      </c>
      <c r="L760" t="s">
        <v>19</v>
      </c>
      <c r="M760" t="s">
        <v>13</v>
      </c>
    </row>
    <row r="761" spans="1:13" x14ac:dyDescent="0.3">
      <c r="A761">
        <v>760</v>
      </c>
      <c r="B761" t="s">
        <v>14</v>
      </c>
      <c r="C761" s="2">
        <v>13</v>
      </c>
      <c r="D761" s="1">
        <v>44808</v>
      </c>
      <c r="E761" s="1" t="str">
        <f t="shared" si="33"/>
        <v>Sep</v>
      </c>
      <c r="F761" s="1" t="str">
        <f t="shared" si="34"/>
        <v>2022</v>
      </c>
      <c r="G761" s="1">
        <v>45108</v>
      </c>
      <c r="H761" t="s">
        <v>61</v>
      </c>
      <c r="I761">
        <v>40</v>
      </c>
      <c r="J761" t="str">
        <f t="shared" si="35"/>
        <v>Adult</v>
      </c>
      <c r="K761" t="s">
        <v>16</v>
      </c>
      <c r="L761" t="s">
        <v>12</v>
      </c>
      <c r="M761" t="s">
        <v>13</v>
      </c>
    </row>
    <row r="762" spans="1:13" x14ac:dyDescent="0.3">
      <c r="A762">
        <v>761</v>
      </c>
      <c r="B762" t="s">
        <v>10</v>
      </c>
      <c r="C762" s="2">
        <v>11</v>
      </c>
      <c r="D762" s="1">
        <v>44804</v>
      </c>
      <c r="E762" s="1" t="str">
        <f t="shared" si="33"/>
        <v>Aug</v>
      </c>
      <c r="F762" s="1" t="str">
        <f t="shared" si="34"/>
        <v>2022</v>
      </c>
      <c r="G762" s="1">
        <v>45106</v>
      </c>
      <c r="H762" t="s">
        <v>61</v>
      </c>
      <c r="I762">
        <v>48</v>
      </c>
      <c r="J762" t="str">
        <f t="shared" si="35"/>
        <v>Adult</v>
      </c>
      <c r="K762" t="s">
        <v>16</v>
      </c>
      <c r="L762" t="s">
        <v>19</v>
      </c>
      <c r="M762" t="s">
        <v>13</v>
      </c>
    </row>
    <row r="763" spans="1:13" x14ac:dyDescent="0.3">
      <c r="A763">
        <v>762</v>
      </c>
      <c r="B763" t="s">
        <v>14</v>
      </c>
      <c r="C763" s="2">
        <v>10</v>
      </c>
      <c r="D763" s="1">
        <v>44805</v>
      </c>
      <c r="E763" s="1" t="str">
        <f t="shared" si="33"/>
        <v>Sep</v>
      </c>
      <c r="F763" s="1" t="str">
        <f t="shared" si="34"/>
        <v>2022</v>
      </c>
      <c r="G763" s="1">
        <v>45109</v>
      </c>
      <c r="H763" t="s">
        <v>15</v>
      </c>
      <c r="I763">
        <v>48</v>
      </c>
      <c r="J763" t="str">
        <f t="shared" si="35"/>
        <v>Adult</v>
      </c>
      <c r="K763" t="s">
        <v>11</v>
      </c>
      <c r="L763" t="s">
        <v>21</v>
      </c>
      <c r="M763" t="s">
        <v>13</v>
      </c>
    </row>
    <row r="764" spans="1:13" x14ac:dyDescent="0.3">
      <c r="A764">
        <v>763</v>
      </c>
      <c r="B764" t="s">
        <v>18</v>
      </c>
      <c r="C764" s="2">
        <v>10</v>
      </c>
      <c r="D764" s="1">
        <v>44819</v>
      </c>
      <c r="E764" s="1" t="str">
        <f t="shared" si="33"/>
        <v>Sep</v>
      </c>
      <c r="F764" s="1" t="str">
        <f t="shared" si="34"/>
        <v>2022</v>
      </c>
      <c r="G764" s="1">
        <v>45106</v>
      </c>
      <c r="H764" t="s">
        <v>60</v>
      </c>
      <c r="I764">
        <v>35</v>
      </c>
      <c r="J764" t="str">
        <f t="shared" si="35"/>
        <v>Adult</v>
      </c>
      <c r="K764" t="s">
        <v>11</v>
      </c>
      <c r="L764" t="s">
        <v>21</v>
      </c>
      <c r="M764" t="s">
        <v>13</v>
      </c>
    </row>
    <row r="765" spans="1:13" x14ac:dyDescent="0.3">
      <c r="A765">
        <v>764</v>
      </c>
      <c r="B765" t="s">
        <v>10</v>
      </c>
      <c r="C765" s="2">
        <v>15</v>
      </c>
      <c r="D765" s="1">
        <v>44822</v>
      </c>
      <c r="E765" s="1" t="str">
        <f t="shared" si="33"/>
        <v>Sep</v>
      </c>
      <c r="F765" s="1" t="str">
        <f t="shared" si="34"/>
        <v>2022</v>
      </c>
      <c r="G765" s="1">
        <v>45110</v>
      </c>
      <c r="H765" t="s">
        <v>20</v>
      </c>
      <c r="I765">
        <v>28</v>
      </c>
      <c r="J765" t="str">
        <f t="shared" si="35"/>
        <v>Youth</v>
      </c>
      <c r="K765" t="s">
        <v>11</v>
      </c>
      <c r="L765" t="s">
        <v>19</v>
      </c>
      <c r="M765" t="s">
        <v>13</v>
      </c>
    </row>
    <row r="766" spans="1:13" x14ac:dyDescent="0.3">
      <c r="A766">
        <v>765</v>
      </c>
      <c r="B766" t="s">
        <v>18</v>
      </c>
      <c r="C766" s="2">
        <v>11</v>
      </c>
      <c r="D766" s="1">
        <v>44832</v>
      </c>
      <c r="E766" s="1" t="str">
        <f t="shared" si="33"/>
        <v>Sep</v>
      </c>
      <c r="F766" s="1" t="str">
        <f t="shared" si="34"/>
        <v>2022</v>
      </c>
      <c r="G766" s="1">
        <v>45106</v>
      </c>
      <c r="H766" t="s">
        <v>22</v>
      </c>
      <c r="I766">
        <v>35</v>
      </c>
      <c r="J766" t="str">
        <f t="shared" si="35"/>
        <v>Adult</v>
      </c>
      <c r="K766" t="s">
        <v>16</v>
      </c>
      <c r="L766" t="s">
        <v>19</v>
      </c>
      <c r="M766" t="s">
        <v>13</v>
      </c>
    </row>
    <row r="767" spans="1:13" x14ac:dyDescent="0.3">
      <c r="A767">
        <v>766</v>
      </c>
      <c r="B767" t="s">
        <v>14</v>
      </c>
      <c r="C767" s="2">
        <v>13</v>
      </c>
      <c r="D767" s="1">
        <v>44834</v>
      </c>
      <c r="E767" s="1" t="str">
        <f t="shared" si="33"/>
        <v>Sep</v>
      </c>
      <c r="F767" s="1" t="str">
        <f t="shared" si="34"/>
        <v>2022</v>
      </c>
      <c r="G767" s="1">
        <v>45108</v>
      </c>
      <c r="H767" t="s">
        <v>23</v>
      </c>
      <c r="I767">
        <v>43</v>
      </c>
      <c r="J767" t="str">
        <f t="shared" si="35"/>
        <v>Adult</v>
      </c>
      <c r="K767" t="s">
        <v>11</v>
      </c>
      <c r="L767" t="s">
        <v>12</v>
      </c>
      <c r="M767" t="s">
        <v>13</v>
      </c>
    </row>
    <row r="768" spans="1:13" x14ac:dyDescent="0.3">
      <c r="A768">
        <v>767</v>
      </c>
      <c r="B768" t="s">
        <v>10</v>
      </c>
      <c r="C768" s="2">
        <v>15</v>
      </c>
      <c r="D768" s="1">
        <v>44841</v>
      </c>
      <c r="E768" s="1" t="str">
        <f t="shared" si="33"/>
        <v>Oct</v>
      </c>
      <c r="F768" s="1" t="str">
        <f t="shared" si="34"/>
        <v>2022</v>
      </c>
      <c r="G768" s="1">
        <v>45106</v>
      </c>
      <c r="H768" t="s">
        <v>24</v>
      </c>
      <c r="I768">
        <v>39</v>
      </c>
      <c r="J768" t="str">
        <f t="shared" si="35"/>
        <v>Adult</v>
      </c>
      <c r="K768" t="s">
        <v>11</v>
      </c>
      <c r="L768" t="s">
        <v>21</v>
      </c>
      <c r="M768" t="s">
        <v>13</v>
      </c>
    </row>
    <row r="769" spans="1:13" x14ac:dyDescent="0.3">
      <c r="A769">
        <v>768</v>
      </c>
      <c r="B769" t="s">
        <v>18</v>
      </c>
      <c r="C769" s="2">
        <v>10</v>
      </c>
      <c r="D769" s="1">
        <v>44842</v>
      </c>
      <c r="E769" s="1" t="str">
        <f t="shared" si="33"/>
        <v>Oct</v>
      </c>
      <c r="F769" s="1" t="str">
        <f t="shared" si="34"/>
        <v>2022</v>
      </c>
      <c r="G769" s="1">
        <v>45109</v>
      </c>
      <c r="H769" t="s">
        <v>25</v>
      </c>
      <c r="I769">
        <v>38</v>
      </c>
      <c r="J769" t="str">
        <f t="shared" si="35"/>
        <v>Adult</v>
      </c>
      <c r="K769" t="s">
        <v>16</v>
      </c>
      <c r="L769" t="s">
        <v>21</v>
      </c>
      <c r="M769" t="s">
        <v>13</v>
      </c>
    </row>
    <row r="770" spans="1:13" x14ac:dyDescent="0.3">
      <c r="A770">
        <v>769</v>
      </c>
      <c r="B770" t="s">
        <v>14</v>
      </c>
      <c r="C770" s="2">
        <v>14</v>
      </c>
      <c r="D770" s="1">
        <v>44842</v>
      </c>
      <c r="E770" s="1" t="str">
        <f t="shared" si="33"/>
        <v>Oct</v>
      </c>
      <c r="F770" s="1" t="str">
        <f t="shared" si="34"/>
        <v>2022</v>
      </c>
      <c r="G770" s="1">
        <v>45107</v>
      </c>
      <c r="H770" t="s">
        <v>26</v>
      </c>
      <c r="I770">
        <v>36</v>
      </c>
      <c r="J770" t="str">
        <f t="shared" si="35"/>
        <v>Adult</v>
      </c>
      <c r="K770" t="s">
        <v>16</v>
      </c>
      <c r="L770" t="s">
        <v>19</v>
      </c>
      <c r="M770" t="s">
        <v>13</v>
      </c>
    </row>
    <row r="771" spans="1:13" x14ac:dyDescent="0.3">
      <c r="A771">
        <v>770</v>
      </c>
      <c r="B771" t="s">
        <v>10</v>
      </c>
      <c r="C771" s="2">
        <v>11</v>
      </c>
      <c r="D771" s="1">
        <v>44837</v>
      </c>
      <c r="E771" s="1" t="str">
        <f t="shared" ref="E771:E834" si="36">TEXT(D771,"mmm")</f>
        <v>Oct</v>
      </c>
      <c r="F771" s="1" t="str">
        <f t="shared" ref="F771:F834" si="37">TEXT(D771,"yyy")</f>
        <v>2022</v>
      </c>
      <c r="G771" s="1">
        <v>45108</v>
      </c>
      <c r="H771" t="s">
        <v>27</v>
      </c>
      <c r="I771">
        <v>42</v>
      </c>
      <c r="J771" t="str">
        <f t="shared" ref="J771:J834" si="38">IF(I771&gt;=50,"Old",IF(I771&gt;=30,"Adult",IF(I771&gt;=20,"Youth",(IF(I771&gt;=13,"Teen","Kid")))))</f>
        <v>Adult</v>
      </c>
      <c r="K771" t="s">
        <v>16</v>
      </c>
      <c r="L771" t="s">
        <v>21</v>
      </c>
      <c r="M771" t="s">
        <v>13</v>
      </c>
    </row>
    <row r="772" spans="1:13" x14ac:dyDescent="0.3">
      <c r="A772">
        <v>771</v>
      </c>
      <c r="B772" t="s">
        <v>14</v>
      </c>
      <c r="C772" s="2">
        <v>14</v>
      </c>
      <c r="D772" s="1">
        <v>44838</v>
      </c>
      <c r="E772" s="1" t="str">
        <f t="shared" si="36"/>
        <v>Oct</v>
      </c>
      <c r="F772" s="1" t="str">
        <f t="shared" si="37"/>
        <v>2022</v>
      </c>
      <c r="G772" s="1">
        <v>45105</v>
      </c>
      <c r="H772" t="s">
        <v>26</v>
      </c>
      <c r="I772">
        <v>27</v>
      </c>
      <c r="J772" t="str">
        <f t="shared" si="38"/>
        <v>Youth</v>
      </c>
      <c r="K772" t="s">
        <v>11</v>
      </c>
      <c r="L772" t="s">
        <v>17</v>
      </c>
      <c r="M772" t="s">
        <v>13</v>
      </c>
    </row>
    <row r="773" spans="1:13" x14ac:dyDescent="0.3">
      <c r="A773">
        <v>772</v>
      </c>
      <c r="B773" t="s">
        <v>10</v>
      </c>
      <c r="C773" s="2">
        <v>12</v>
      </c>
      <c r="D773" s="1">
        <v>44836</v>
      </c>
      <c r="E773" s="1" t="str">
        <f t="shared" si="36"/>
        <v>Oct</v>
      </c>
      <c r="F773" s="1" t="str">
        <f t="shared" si="37"/>
        <v>2022</v>
      </c>
      <c r="G773" s="1">
        <v>45108</v>
      </c>
      <c r="H773" t="s">
        <v>26</v>
      </c>
      <c r="I773">
        <v>48</v>
      </c>
      <c r="J773" t="str">
        <f t="shared" si="38"/>
        <v>Adult</v>
      </c>
      <c r="K773" t="s">
        <v>11</v>
      </c>
      <c r="L773" t="s">
        <v>21</v>
      </c>
      <c r="M773" t="s">
        <v>13</v>
      </c>
    </row>
    <row r="774" spans="1:13" x14ac:dyDescent="0.3">
      <c r="A774">
        <v>773</v>
      </c>
      <c r="B774" t="s">
        <v>18</v>
      </c>
      <c r="C774" s="2">
        <v>13</v>
      </c>
      <c r="D774" s="1">
        <v>44835</v>
      </c>
      <c r="E774" s="1" t="str">
        <f t="shared" si="36"/>
        <v>Oct</v>
      </c>
      <c r="F774" s="1" t="str">
        <f t="shared" si="37"/>
        <v>2022</v>
      </c>
      <c r="G774" s="1">
        <v>45107</v>
      </c>
      <c r="H774" t="s">
        <v>61</v>
      </c>
      <c r="I774">
        <v>27</v>
      </c>
      <c r="J774" t="str">
        <f t="shared" si="38"/>
        <v>Youth</v>
      </c>
      <c r="K774" t="s">
        <v>16</v>
      </c>
      <c r="L774" t="s">
        <v>19</v>
      </c>
      <c r="M774" t="s">
        <v>13</v>
      </c>
    </row>
    <row r="775" spans="1:13" x14ac:dyDescent="0.3">
      <c r="A775">
        <v>774</v>
      </c>
      <c r="B775" t="s">
        <v>18</v>
      </c>
      <c r="C775" s="2">
        <v>15</v>
      </c>
      <c r="D775" s="1">
        <v>44837</v>
      </c>
      <c r="E775" s="1" t="str">
        <f t="shared" si="36"/>
        <v>Oct</v>
      </c>
      <c r="F775" s="1" t="str">
        <f t="shared" si="37"/>
        <v>2022</v>
      </c>
      <c r="G775" s="1">
        <v>45109</v>
      </c>
      <c r="H775" t="s">
        <v>15</v>
      </c>
      <c r="I775">
        <v>49</v>
      </c>
      <c r="J775" t="str">
        <f t="shared" si="38"/>
        <v>Adult</v>
      </c>
      <c r="K775" t="s">
        <v>11</v>
      </c>
      <c r="L775" t="s">
        <v>12</v>
      </c>
      <c r="M775" t="s">
        <v>13</v>
      </c>
    </row>
    <row r="776" spans="1:13" x14ac:dyDescent="0.3">
      <c r="A776">
        <v>775</v>
      </c>
      <c r="B776" t="s">
        <v>10</v>
      </c>
      <c r="C776" s="2">
        <v>11</v>
      </c>
      <c r="D776" s="1">
        <v>44854</v>
      </c>
      <c r="E776" s="1" t="str">
        <f t="shared" si="36"/>
        <v>Oct</v>
      </c>
      <c r="F776" s="1" t="str">
        <f t="shared" si="37"/>
        <v>2022</v>
      </c>
      <c r="G776" s="1">
        <v>45105</v>
      </c>
      <c r="H776" t="s">
        <v>61</v>
      </c>
      <c r="I776">
        <v>29</v>
      </c>
      <c r="J776" t="str">
        <f t="shared" si="38"/>
        <v>Youth</v>
      </c>
      <c r="K776" t="s">
        <v>11</v>
      </c>
      <c r="L776" t="s">
        <v>17</v>
      </c>
      <c r="M776" t="s">
        <v>13</v>
      </c>
    </row>
    <row r="777" spans="1:13" x14ac:dyDescent="0.3">
      <c r="A777">
        <v>776</v>
      </c>
      <c r="B777" t="s">
        <v>14</v>
      </c>
      <c r="C777" s="2">
        <v>11</v>
      </c>
      <c r="D777" s="1">
        <v>44855</v>
      </c>
      <c r="E777" s="1" t="str">
        <f t="shared" si="36"/>
        <v>Oct</v>
      </c>
      <c r="F777" s="1" t="str">
        <f t="shared" si="37"/>
        <v>2022</v>
      </c>
      <c r="G777" s="1">
        <v>45108</v>
      </c>
      <c r="H777" t="s">
        <v>61</v>
      </c>
      <c r="I777">
        <v>44</v>
      </c>
      <c r="J777" t="str">
        <f t="shared" si="38"/>
        <v>Adult</v>
      </c>
      <c r="K777" t="s">
        <v>11</v>
      </c>
      <c r="L777" t="s">
        <v>21</v>
      </c>
      <c r="M777" t="s">
        <v>13</v>
      </c>
    </row>
    <row r="778" spans="1:13" x14ac:dyDescent="0.3">
      <c r="A778">
        <v>777</v>
      </c>
      <c r="B778" t="s">
        <v>10</v>
      </c>
      <c r="C778" s="2">
        <v>11</v>
      </c>
      <c r="D778" s="1">
        <v>44862</v>
      </c>
      <c r="E778" s="1" t="str">
        <f t="shared" si="36"/>
        <v>Oct</v>
      </c>
      <c r="F778" s="1" t="str">
        <f t="shared" si="37"/>
        <v>2022</v>
      </c>
      <c r="G778" s="1">
        <v>45107</v>
      </c>
      <c r="H778" t="s">
        <v>15</v>
      </c>
      <c r="I778">
        <v>31</v>
      </c>
      <c r="J778" t="str">
        <f t="shared" si="38"/>
        <v>Adult</v>
      </c>
      <c r="K778" t="s">
        <v>11</v>
      </c>
      <c r="L778" t="s">
        <v>12</v>
      </c>
      <c r="M778" t="s">
        <v>13</v>
      </c>
    </row>
    <row r="779" spans="1:13" x14ac:dyDescent="0.3">
      <c r="A779">
        <v>778</v>
      </c>
      <c r="B779" t="s">
        <v>18</v>
      </c>
      <c r="C779" s="2">
        <v>13</v>
      </c>
      <c r="D779" s="1">
        <v>44868</v>
      </c>
      <c r="E779" s="1" t="str">
        <f t="shared" si="36"/>
        <v>Nov</v>
      </c>
      <c r="F779" s="1" t="str">
        <f t="shared" si="37"/>
        <v>2022</v>
      </c>
      <c r="G779" s="1">
        <v>45108</v>
      </c>
      <c r="H779" t="s">
        <v>60</v>
      </c>
      <c r="I779">
        <v>33</v>
      </c>
      <c r="J779" t="str">
        <f t="shared" si="38"/>
        <v>Adult</v>
      </c>
      <c r="K779" t="s">
        <v>11</v>
      </c>
      <c r="L779" t="s">
        <v>17</v>
      </c>
      <c r="M779" t="s">
        <v>13</v>
      </c>
    </row>
    <row r="780" spans="1:13" x14ac:dyDescent="0.3">
      <c r="A780">
        <v>779</v>
      </c>
      <c r="B780" t="s">
        <v>14</v>
      </c>
      <c r="C780" s="2">
        <v>10</v>
      </c>
      <c r="D780" s="1">
        <v>44872</v>
      </c>
      <c r="E780" s="1" t="str">
        <f t="shared" si="36"/>
        <v>Nov</v>
      </c>
      <c r="F780" s="1" t="str">
        <f t="shared" si="37"/>
        <v>2022</v>
      </c>
      <c r="G780" s="1">
        <v>45105</v>
      </c>
      <c r="H780" t="s">
        <v>20</v>
      </c>
      <c r="I780">
        <v>36</v>
      </c>
      <c r="J780" t="str">
        <f t="shared" si="38"/>
        <v>Adult</v>
      </c>
      <c r="K780" t="s">
        <v>16</v>
      </c>
      <c r="L780" t="s">
        <v>19</v>
      </c>
      <c r="M780" t="s">
        <v>13</v>
      </c>
    </row>
    <row r="781" spans="1:13" x14ac:dyDescent="0.3">
      <c r="A781">
        <v>780</v>
      </c>
      <c r="B781" t="s">
        <v>10</v>
      </c>
      <c r="C781" s="2">
        <v>15</v>
      </c>
      <c r="D781" s="1">
        <v>44877</v>
      </c>
      <c r="E781" s="1" t="str">
        <f t="shared" si="36"/>
        <v>Nov</v>
      </c>
      <c r="F781" s="1" t="str">
        <f t="shared" si="37"/>
        <v>2022</v>
      </c>
      <c r="G781" s="1">
        <v>45107</v>
      </c>
      <c r="H781" t="s">
        <v>22</v>
      </c>
      <c r="I781">
        <v>43</v>
      </c>
      <c r="J781" t="str">
        <f t="shared" si="38"/>
        <v>Adult</v>
      </c>
      <c r="K781" t="s">
        <v>16</v>
      </c>
      <c r="L781" t="s">
        <v>21</v>
      </c>
      <c r="M781" t="s">
        <v>13</v>
      </c>
    </row>
    <row r="782" spans="1:13" x14ac:dyDescent="0.3">
      <c r="A782">
        <v>781</v>
      </c>
      <c r="B782" t="s">
        <v>14</v>
      </c>
      <c r="C782" s="2">
        <v>14</v>
      </c>
      <c r="D782" s="1">
        <v>44878</v>
      </c>
      <c r="E782" s="1" t="str">
        <f t="shared" si="36"/>
        <v>Nov</v>
      </c>
      <c r="F782" s="1" t="str">
        <f t="shared" si="37"/>
        <v>2022</v>
      </c>
      <c r="G782" s="1">
        <v>45106</v>
      </c>
      <c r="H782" t="s">
        <v>23</v>
      </c>
      <c r="I782">
        <v>30</v>
      </c>
      <c r="J782" t="str">
        <f t="shared" si="38"/>
        <v>Adult</v>
      </c>
      <c r="K782" t="s">
        <v>16</v>
      </c>
      <c r="L782" t="s">
        <v>12</v>
      </c>
      <c r="M782" t="s">
        <v>13</v>
      </c>
    </row>
    <row r="783" spans="1:13" x14ac:dyDescent="0.3">
      <c r="A783">
        <v>782</v>
      </c>
      <c r="B783" t="s">
        <v>10</v>
      </c>
      <c r="C783" s="2">
        <v>13</v>
      </c>
      <c r="D783" s="1">
        <v>44867</v>
      </c>
      <c r="E783" s="1" t="str">
        <f t="shared" si="36"/>
        <v>Nov</v>
      </c>
      <c r="F783" s="1" t="str">
        <f t="shared" si="37"/>
        <v>2022</v>
      </c>
      <c r="G783" s="1">
        <v>45108</v>
      </c>
      <c r="H783" t="s">
        <v>24</v>
      </c>
      <c r="I783">
        <v>44</v>
      </c>
      <c r="J783" t="str">
        <f t="shared" si="38"/>
        <v>Adult</v>
      </c>
      <c r="K783" t="s">
        <v>16</v>
      </c>
      <c r="L783" t="s">
        <v>21</v>
      </c>
      <c r="M783" t="s">
        <v>13</v>
      </c>
    </row>
    <row r="784" spans="1:13" x14ac:dyDescent="0.3">
      <c r="A784">
        <v>783</v>
      </c>
      <c r="B784" t="s">
        <v>18</v>
      </c>
      <c r="C784" s="2">
        <v>13</v>
      </c>
      <c r="D784" s="1">
        <v>44866</v>
      </c>
      <c r="E784" s="1" t="str">
        <f t="shared" si="36"/>
        <v>Nov</v>
      </c>
      <c r="F784" s="1" t="str">
        <f t="shared" si="37"/>
        <v>2022</v>
      </c>
      <c r="G784" s="1">
        <v>45106</v>
      </c>
      <c r="H784" t="s">
        <v>25</v>
      </c>
      <c r="I784">
        <v>37</v>
      </c>
      <c r="J784" t="str">
        <f t="shared" si="38"/>
        <v>Adult</v>
      </c>
      <c r="K784" t="s">
        <v>16</v>
      </c>
      <c r="L784" t="s">
        <v>21</v>
      </c>
      <c r="M784" t="s">
        <v>13</v>
      </c>
    </row>
    <row r="785" spans="1:13" x14ac:dyDescent="0.3">
      <c r="A785">
        <v>784</v>
      </c>
      <c r="B785" t="s">
        <v>18</v>
      </c>
      <c r="C785" s="2">
        <v>14</v>
      </c>
      <c r="D785" s="1">
        <v>44865</v>
      </c>
      <c r="E785" s="1" t="str">
        <f t="shared" si="36"/>
        <v>Oct</v>
      </c>
      <c r="F785" s="1" t="str">
        <f t="shared" si="37"/>
        <v>2022</v>
      </c>
      <c r="G785" s="1">
        <v>45107</v>
      </c>
      <c r="H785" t="s">
        <v>26</v>
      </c>
      <c r="I785">
        <v>27</v>
      </c>
      <c r="J785" t="str">
        <f t="shared" si="38"/>
        <v>Youth</v>
      </c>
      <c r="K785" t="s">
        <v>11</v>
      </c>
      <c r="L785" t="s">
        <v>21</v>
      </c>
      <c r="M785" t="s">
        <v>13</v>
      </c>
    </row>
    <row r="786" spans="1:13" x14ac:dyDescent="0.3">
      <c r="A786">
        <v>785</v>
      </c>
      <c r="B786" t="s">
        <v>10</v>
      </c>
      <c r="C786" s="2">
        <v>12</v>
      </c>
      <c r="D786" s="1">
        <v>44862</v>
      </c>
      <c r="E786" s="1" t="str">
        <f t="shared" si="36"/>
        <v>Oct</v>
      </c>
      <c r="F786" s="1" t="str">
        <f t="shared" si="37"/>
        <v>2022</v>
      </c>
      <c r="G786" s="1">
        <v>45106</v>
      </c>
      <c r="H786" t="s">
        <v>27</v>
      </c>
      <c r="I786">
        <v>35</v>
      </c>
      <c r="J786" t="str">
        <f t="shared" si="38"/>
        <v>Adult</v>
      </c>
      <c r="K786" t="s">
        <v>16</v>
      </c>
      <c r="L786" t="s">
        <v>21</v>
      </c>
      <c r="M786" t="s">
        <v>13</v>
      </c>
    </row>
    <row r="787" spans="1:13" x14ac:dyDescent="0.3">
      <c r="A787">
        <v>786</v>
      </c>
      <c r="B787" t="s">
        <v>14</v>
      </c>
      <c r="C787" s="2">
        <v>13</v>
      </c>
      <c r="D787" s="1">
        <v>44858</v>
      </c>
      <c r="E787" s="1" t="str">
        <f t="shared" si="36"/>
        <v>Oct</v>
      </c>
      <c r="F787" s="1" t="str">
        <f t="shared" si="37"/>
        <v>2022</v>
      </c>
      <c r="G787" s="1">
        <v>45107</v>
      </c>
      <c r="H787" t="s">
        <v>26</v>
      </c>
      <c r="I787">
        <v>32</v>
      </c>
      <c r="J787" t="str">
        <f t="shared" si="38"/>
        <v>Adult</v>
      </c>
      <c r="K787" t="s">
        <v>11</v>
      </c>
      <c r="L787" t="s">
        <v>19</v>
      </c>
      <c r="M787" t="s">
        <v>13</v>
      </c>
    </row>
    <row r="788" spans="1:13" x14ac:dyDescent="0.3">
      <c r="A788">
        <v>787</v>
      </c>
      <c r="B788" t="s">
        <v>10</v>
      </c>
      <c r="C788" s="2">
        <v>12</v>
      </c>
      <c r="D788" s="1">
        <v>44837</v>
      </c>
      <c r="E788" s="1" t="str">
        <f t="shared" si="36"/>
        <v>Oct</v>
      </c>
      <c r="F788" s="1" t="str">
        <f t="shared" si="37"/>
        <v>2022</v>
      </c>
      <c r="G788" s="1">
        <v>45106</v>
      </c>
      <c r="H788" t="s">
        <v>26</v>
      </c>
      <c r="I788">
        <v>49</v>
      </c>
      <c r="J788" t="str">
        <f t="shared" si="38"/>
        <v>Adult</v>
      </c>
      <c r="K788" t="s">
        <v>16</v>
      </c>
      <c r="L788" t="s">
        <v>21</v>
      </c>
      <c r="M788" t="s">
        <v>13</v>
      </c>
    </row>
    <row r="789" spans="1:13" x14ac:dyDescent="0.3">
      <c r="A789">
        <v>788</v>
      </c>
      <c r="B789" t="s">
        <v>18</v>
      </c>
      <c r="C789" s="2">
        <v>12</v>
      </c>
      <c r="D789" s="1">
        <v>44817</v>
      </c>
      <c r="E789" s="1" t="str">
        <f t="shared" si="36"/>
        <v>Sep</v>
      </c>
      <c r="F789" s="1" t="str">
        <f t="shared" si="37"/>
        <v>2022</v>
      </c>
      <c r="G789" s="1">
        <v>45107</v>
      </c>
      <c r="H789" t="s">
        <v>61</v>
      </c>
      <c r="I789">
        <v>45</v>
      </c>
      <c r="J789" t="str">
        <f t="shared" si="38"/>
        <v>Adult</v>
      </c>
      <c r="K789" t="s">
        <v>16</v>
      </c>
      <c r="L789" t="s">
        <v>17</v>
      </c>
      <c r="M789" t="s">
        <v>13</v>
      </c>
    </row>
    <row r="790" spans="1:13" x14ac:dyDescent="0.3">
      <c r="A790">
        <v>789</v>
      </c>
      <c r="B790" t="s">
        <v>14</v>
      </c>
      <c r="C790" s="2">
        <v>11</v>
      </c>
      <c r="D790" s="1">
        <v>44806</v>
      </c>
      <c r="E790" s="1" t="str">
        <f t="shared" si="36"/>
        <v>Sep</v>
      </c>
      <c r="F790" s="1" t="str">
        <f t="shared" si="37"/>
        <v>2022</v>
      </c>
      <c r="G790" s="1">
        <v>45107</v>
      </c>
      <c r="H790" t="s">
        <v>15</v>
      </c>
      <c r="I790">
        <v>33</v>
      </c>
      <c r="J790" t="str">
        <f t="shared" si="38"/>
        <v>Adult</v>
      </c>
      <c r="K790" t="s">
        <v>16</v>
      </c>
      <c r="L790" t="s">
        <v>12</v>
      </c>
      <c r="M790" t="s">
        <v>13</v>
      </c>
    </row>
    <row r="791" spans="1:13" x14ac:dyDescent="0.3">
      <c r="A791">
        <v>790</v>
      </c>
      <c r="B791" t="s">
        <v>10</v>
      </c>
      <c r="C791" s="2">
        <v>14</v>
      </c>
      <c r="D791" s="1">
        <v>44803</v>
      </c>
      <c r="E791" s="1" t="str">
        <f t="shared" si="36"/>
        <v>Aug</v>
      </c>
      <c r="F791" s="1" t="str">
        <f t="shared" si="37"/>
        <v>2022</v>
      </c>
      <c r="G791" s="1">
        <v>45107</v>
      </c>
      <c r="H791" t="s">
        <v>61</v>
      </c>
      <c r="I791">
        <v>37</v>
      </c>
      <c r="J791" t="str">
        <f t="shared" si="38"/>
        <v>Adult</v>
      </c>
      <c r="K791" t="s">
        <v>16</v>
      </c>
      <c r="L791" t="s">
        <v>12</v>
      </c>
      <c r="M791" t="s">
        <v>13</v>
      </c>
    </row>
    <row r="792" spans="1:13" x14ac:dyDescent="0.3">
      <c r="A792">
        <v>791</v>
      </c>
      <c r="B792" t="s">
        <v>14</v>
      </c>
      <c r="C792" s="2">
        <v>15</v>
      </c>
      <c r="D792" s="1">
        <v>44798</v>
      </c>
      <c r="E792" s="1" t="str">
        <f t="shared" si="36"/>
        <v>Aug</v>
      </c>
      <c r="F792" s="1" t="str">
        <f t="shared" si="37"/>
        <v>2022</v>
      </c>
      <c r="G792" s="1">
        <v>45107</v>
      </c>
      <c r="H792" t="s">
        <v>61</v>
      </c>
      <c r="I792">
        <v>29</v>
      </c>
      <c r="J792" t="str">
        <f t="shared" si="38"/>
        <v>Youth</v>
      </c>
      <c r="K792" t="s">
        <v>11</v>
      </c>
      <c r="L792" t="s">
        <v>12</v>
      </c>
      <c r="M792" t="s">
        <v>13</v>
      </c>
    </row>
    <row r="793" spans="1:13" x14ac:dyDescent="0.3">
      <c r="A793">
        <v>792</v>
      </c>
      <c r="B793" t="s">
        <v>10</v>
      </c>
      <c r="C793" s="2">
        <v>12</v>
      </c>
      <c r="D793" s="1">
        <v>44784</v>
      </c>
      <c r="E793" s="1" t="str">
        <f t="shared" si="36"/>
        <v>Aug</v>
      </c>
      <c r="F793" s="1" t="str">
        <f t="shared" si="37"/>
        <v>2022</v>
      </c>
      <c r="G793" s="1">
        <v>45107</v>
      </c>
      <c r="H793" t="s">
        <v>15</v>
      </c>
      <c r="I793">
        <v>45</v>
      </c>
      <c r="J793" t="str">
        <f t="shared" si="38"/>
        <v>Adult</v>
      </c>
      <c r="K793" t="s">
        <v>11</v>
      </c>
      <c r="L793" t="s">
        <v>19</v>
      </c>
      <c r="M793" t="s">
        <v>13</v>
      </c>
    </row>
    <row r="794" spans="1:13" x14ac:dyDescent="0.3">
      <c r="A794">
        <v>793</v>
      </c>
      <c r="B794" t="s">
        <v>18</v>
      </c>
      <c r="C794" s="2">
        <v>11</v>
      </c>
      <c r="D794" s="1">
        <v>44778</v>
      </c>
      <c r="E794" s="1" t="str">
        <f t="shared" si="36"/>
        <v>Aug</v>
      </c>
      <c r="F794" s="1" t="str">
        <f t="shared" si="37"/>
        <v>2022</v>
      </c>
      <c r="G794" s="1">
        <v>45107</v>
      </c>
      <c r="H794" t="s">
        <v>60</v>
      </c>
      <c r="I794">
        <v>42</v>
      </c>
      <c r="J794" t="str">
        <f t="shared" si="38"/>
        <v>Adult</v>
      </c>
      <c r="K794" t="s">
        <v>16</v>
      </c>
      <c r="L794" t="s">
        <v>12</v>
      </c>
      <c r="M794" t="s">
        <v>13</v>
      </c>
    </row>
    <row r="795" spans="1:13" x14ac:dyDescent="0.3">
      <c r="A795">
        <v>794</v>
      </c>
      <c r="B795" t="s">
        <v>18</v>
      </c>
      <c r="C795" s="2">
        <v>12</v>
      </c>
      <c r="D795" s="1">
        <v>44775</v>
      </c>
      <c r="E795" s="1" t="str">
        <f t="shared" si="36"/>
        <v>Aug</v>
      </c>
      <c r="F795" s="1" t="str">
        <f t="shared" si="37"/>
        <v>2022</v>
      </c>
      <c r="G795" s="1">
        <v>45107</v>
      </c>
      <c r="H795" t="s">
        <v>20</v>
      </c>
      <c r="I795">
        <v>32</v>
      </c>
      <c r="J795" t="str">
        <f t="shared" si="38"/>
        <v>Adult</v>
      </c>
      <c r="K795" t="s">
        <v>16</v>
      </c>
      <c r="L795" t="s">
        <v>19</v>
      </c>
      <c r="M795" t="s">
        <v>13</v>
      </c>
    </row>
    <row r="796" spans="1:13" x14ac:dyDescent="0.3">
      <c r="A796">
        <v>795</v>
      </c>
      <c r="B796" t="s">
        <v>10</v>
      </c>
      <c r="C796" s="2">
        <v>11</v>
      </c>
      <c r="D796" s="1">
        <v>44776</v>
      </c>
      <c r="E796" s="1" t="str">
        <f t="shared" si="36"/>
        <v>Aug</v>
      </c>
      <c r="F796" s="1" t="str">
        <f t="shared" si="37"/>
        <v>2022</v>
      </c>
      <c r="G796" s="1">
        <v>45108</v>
      </c>
      <c r="H796" t="s">
        <v>22</v>
      </c>
      <c r="I796">
        <v>47</v>
      </c>
      <c r="J796" t="str">
        <f t="shared" si="38"/>
        <v>Adult</v>
      </c>
      <c r="K796" t="s">
        <v>11</v>
      </c>
      <c r="L796" t="s">
        <v>12</v>
      </c>
      <c r="M796" t="s">
        <v>13</v>
      </c>
    </row>
    <row r="797" spans="1:13" x14ac:dyDescent="0.3">
      <c r="A797">
        <v>796</v>
      </c>
      <c r="B797" t="s">
        <v>14</v>
      </c>
      <c r="C797" s="2">
        <v>12</v>
      </c>
      <c r="D797" s="1">
        <v>44777</v>
      </c>
      <c r="E797" s="1" t="str">
        <f t="shared" si="36"/>
        <v>Aug</v>
      </c>
      <c r="F797" s="1" t="str">
        <f t="shared" si="37"/>
        <v>2022</v>
      </c>
      <c r="G797" s="1">
        <v>45108</v>
      </c>
      <c r="H797" t="s">
        <v>23</v>
      </c>
      <c r="I797">
        <v>27</v>
      </c>
      <c r="J797" t="str">
        <f t="shared" si="38"/>
        <v>Youth</v>
      </c>
      <c r="K797" t="s">
        <v>11</v>
      </c>
      <c r="L797" t="s">
        <v>19</v>
      </c>
      <c r="M797" t="s">
        <v>13</v>
      </c>
    </row>
    <row r="798" spans="1:13" x14ac:dyDescent="0.3">
      <c r="A798">
        <v>797</v>
      </c>
      <c r="B798" t="s">
        <v>10</v>
      </c>
      <c r="C798" s="2">
        <v>10</v>
      </c>
      <c r="D798" s="1">
        <v>44778</v>
      </c>
      <c r="E798" s="1" t="str">
        <f t="shared" si="36"/>
        <v>Aug</v>
      </c>
      <c r="F798" s="1" t="str">
        <f t="shared" si="37"/>
        <v>2022</v>
      </c>
      <c r="G798" s="1">
        <v>45107</v>
      </c>
      <c r="H798" t="s">
        <v>24</v>
      </c>
      <c r="I798">
        <v>35</v>
      </c>
      <c r="J798" t="str">
        <f t="shared" si="38"/>
        <v>Adult</v>
      </c>
      <c r="K798" t="s">
        <v>11</v>
      </c>
      <c r="L798" t="s">
        <v>17</v>
      </c>
      <c r="M798" t="s">
        <v>13</v>
      </c>
    </row>
    <row r="799" spans="1:13" x14ac:dyDescent="0.3">
      <c r="A799">
        <v>798</v>
      </c>
      <c r="B799" t="s">
        <v>18</v>
      </c>
      <c r="C799" s="2">
        <v>15</v>
      </c>
      <c r="D799" s="1">
        <v>44754</v>
      </c>
      <c r="E799" s="1" t="str">
        <f t="shared" si="36"/>
        <v>Jul</v>
      </c>
      <c r="F799" s="1" t="str">
        <f t="shared" si="37"/>
        <v>2022</v>
      </c>
      <c r="G799" s="1">
        <v>45107</v>
      </c>
      <c r="H799" t="s">
        <v>25</v>
      </c>
      <c r="I799">
        <v>35</v>
      </c>
      <c r="J799" t="str">
        <f t="shared" si="38"/>
        <v>Adult</v>
      </c>
      <c r="K799" t="s">
        <v>11</v>
      </c>
      <c r="L799" t="s">
        <v>21</v>
      </c>
      <c r="M799" t="s">
        <v>13</v>
      </c>
    </row>
    <row r="800" spans="1:13" x14ac:dyDescent="0.3">
      <c r="A800">
        <v>799</v>
      </c>
      <c r="B800" t="s">
        <v>14</v>
      </c>
      <c r="C800" s="2">
        <v>10</v>
      </c>
      <c r="D800" s="1">
        <v>44744</v>
      </c>
      <c r="E800" s="1" t="str">
        <f t="shared" si="36"/>
        <v>Jul</v>
      </c>
      <c r="F800" s="1" t="str">
        <f t="shared" si="37"/>
        <v>2022</v>
      </c>
      <c r="G800" s="1">
        <v>45107</v>
      </c>
      <c r="H800" t="s">
        <v>26</v>
      </c>
      <c r="I800">
        <v>48</v>
      </c>
      <c r="J800" t="str">
        <f t="shared" si="38"/>
        <v>Adult</v>
      </c>
      <c r="K800" t="s">
        <v>11</v>
      </c>
      <c r="L800" t="s">
        <v>17</v>
      </c>
      <c r="M800" t="s">
        <v>13</v>
      </c>
    </row>
    <row r="801" spans="1:13" x14ac:dyDescent="0.3">
      <c r="A801">
        <v>800</v>
      </c>
      <c r="B801" t="s">
        <v>10</v>
      </c>
      <c r="C801" s="2">
        <v>12</v>
      </c>
      <c r="D801" s="1">
        <v>44738</v>
      </c>
      <c r="E801" s="1" t="str">
        <f t="shared" si="36"/>
        <v>Jun</v>
      </c>
      <c r="F801" s="1" t="str">
        <f t="shared" si="37"/>
        <v>2022</v>
      </c>
      <c r="G801" s="1">
        <v>45107</v>
      </c>
      <c r="H801" t="s">
        <v>27</v>
      </c>
      <c r="I801">
        <v>36</v>
      </c>
      <c r="J801" t="str">
        <f t="shared" si="38"/>
        <v>Adult</v>
      </c>
      <c r="K801" t="s">
        <v>11</v>
      </c>
      <c r="L801" t="s">
        <v>12</v>
      </c>
      <c r="M801" t="s">
        <v>13</v>
      </c>
    </row>
    <row r="802" spans="1:13" x14ac:dyDescent="0.3">
      <c r="A802">
        <v>801</v>
      </c>
      <c r="B802" t="s">
        <v>14</v>
      </c>
      <c r="C802" s="2">
        <v>10</v>
      </c>
      <c r="D802" s="1">
        <v>44734</v>
      </c>
      <c r="E802" s="1" t="str">
        <f t="shared" si="36"/>
        <v>Jun</v>
      </c>
      <c r="F802" s="1" t="str">
        <f t="shared" si="37"/>
        <v>2022</v>
      </c>
      <c r="G802" s="1">
        <v>45106</v>
      </c>
      <c r="H802" t="s">
        <v>26</v>
      </c>
      <c r="I802">
        <v>46</v>
      </c>
      <c r="J802" t="str">
        <f t="shared" si="38"/>
        <v>Adult</v>
      </c>
      <c r="K802" t="s">
        <v>11</v>
      </c>
      <c r="L802" t="s">
        <v>12</v>
      </c>
      <c r="M802" t="s">
        <v>13</v>
      </c>
    </row>
    <row r="803" spans="1:13" x14ac:dyDescent="0.3">
      <c r="A803">
        <v>802</v>
      </c>
      <c r="B803" t="s">
        <v>10</v>
      </c>
      <c r="C803" s="2">
        <v>13</v>
      </c>
      <c r="D803" s="1">
        <v>44734</v>
      </c>
      <c r="E803" s="1" t="str">
        <f t="shared" si="36"/>
        <v>Jun</v>
      </c>
      <c r="F803" s="1" t="str">
        <f t="shared" si="37"/>
        <v>2022</v>
      </c>
      <c r="G803" s="1">
        <v>45107</v>
      </c>
      <c r="H803" t="s">
        <v>26</v>
      </c>
      <c r="I803">
        <v>33</v>
      </c>
      <c r="J803" t="str">
        <f t="shared" si="38"/>
        <v>Adult</v>
      </c>
      <c r="K803" t="s">
        <v>16</v>
      </c>
      <c r="L803" t="s">
        <v>12</v>
      </c>
      <c r="M803" t="s">
        <v>13</v>
      </c>
    </row>
    <row r="804" spans="1:13" x14ac:dyDescent="0.3">
      <c r="A804">
        <v>803</v>
      </c>
      <c r="B804" t="s">
        <v>18</v>
      </c>
      <c r="C804" s="2">
        <v>14</v>
      </c>
      <c r="D804" s="1">
        <v>44731</v>
      </c>
      <c r="E804" s="1" t="str">
        <f t="shared" si="36"/>
        <v>Jun</v>
      </c>
      <c r="F804" s="1" t="str">
        <f t="shared" si="37"/>
        <v>2022</v>
      </c>
      <c r="G804" s="1">
        <v>45108</v>
      </c>
      <c r="H804" t="s">
        <v>61</v>
      </c>
      <c r="I804">
        <v>43</v>
      </c>
      <c r="J804" t="str">
        <f t="shared" si="38"/>
        <v>Adult</v>
      </c>
      <c r="K804" t="s">
        <v>11</v>
      </c>
      <c r="L804" t="s">
        <v>19</v>
      </c>
      <c r="M804" t="s">
        <v>13</v>
      </c>
    </row>
    <row r="805" spans="1:13" x14ac:dyDescent="0.3">
      <c r="A805">
        <v>804</v>
      </c>
      <c r="B805" t="s">
        <v>18</v>
      </c>
      <c r="C805" s="2">
        <v>14</v>
      </c>
      <c r="D805" s="1">
        <v>44734</v>
      </c>
      <c r="E805" s="1" t="str">
        <f t="shared" si="36"/>
        <v>Jun</v>
      </c>
      <c r="F805" s="1" t="str">
        <f t="shared" si="37"/>
        <v>2022</v>
      </c>
      <c r="G805" s="1">
        <v>45109</v>
      </c>
      <c r="H805" t="s">
        <v>15</v>
      </c>
      <c r="I805">
        <v>47</v>
      </c>
      <c r="J805" t="str">
        <f t="shared" si="38"/>
        <v>Adult</v>
      </c>
      <c r="K805" t="s">
        <v>16</v>
      </c>
      <c r="L805" t="s">
        <v>12</v>
      </c>
      <c r="M805" t="s">
        <v>13</v>
      </c>
    </row>
    <row r="806" spans="1:13" x14ac:dyDescent="0.3">
      <c r="A806">
        <v>805</v>
      </c>
      <c r="B806" t="s">
        <v>10</v>
      </c>
      <c r="C806" s="2">
        <v>15</v>
      </c>
      <c r="D806" s="1">
        <v>44739</v>
      </c>
      <c r="E806" s="1" t="str">
        <f t="shared" si="36"/>
        <v>Jun</v>
      </c>
      <c r="F806" s="1" t="str">
        <f t="shared" si="37"/>
        <v>2022</v>
      </c>
      <c r="G806" s="1">
        <v>45105</v>
      </c>
      <c r="H806" t="s">
        <v>61</v>
      </c>
      <c r="I806">
        <v>39</v>
      </c>
      <c r="J806" t="str">
        <f t="shared" si="38"/>
        <v>Adult</v>
      </c>
      <c r="K806" t="s">
        <v>16</v>
      </c>
      <c r="L806" t="s">
        <v>21</v>
      </c>
      <c r="M806" t="s">
        <v>13</v>
      </c>
    </row>
    <row r="807" spans="1:13" x14ac:dyDescent="0.3">
      <c r="A807">
        <v>806</v>
      </c>
      <c r="B807" t="s">
        <v>14</v>
      </c>
      <c r="C807" s="2">
        <v>15</v>
      </c>
      <c r="D807" s="1">
        <v>44743</v>
      </c>
      <c r="E807" s="1" t="str">
        <f t="shared" si="36"/>
        <v>Jul</v>
      </c>
      <c r="F807" s="1" t="str">
        <f t="shared" si="37"/>
        <v>2022</v>
      </c>
      <c r="G807" s="1">
        <v>45107</v>
      </c>
      <c r="H807" t="s">
        <v>61</v>
      </c>
      <c r="I807">
        <v>30</v>
      </c>
      <c r="J807" t="str">
        <f t="shared" si="38"/>
        <v>Adult</v>
      </c>
      <c r="K807" t="s">
        <v>16</v>
      </c>
      <c r="L807" t="s">
        <v>21</v>
      </c>
      <c r="M807" t="s">
        <v>13</v>
      </c>
    </row>
    <row r="808" spans="1:13" x14ac:dyDescent="0.3">
      <c r="A808">
        <v>807</v>
      </c>
      <c r="B808" t="s">
        <v>10</v>
      </c>
      <c r="C808" s="2">
        <v>11</v>
      </c>
      <c r="D808" s="1">
        <v>44740</v>
      </c>
      <c r="E808" s="1" t="str">
        <f t="shared" si="36"/>
        <v>Jun</v>
      </c>
      <c r="F808" s="1" t="str">
        <f t="shared" si="37"/>
        <v>2022</v>
      </c>
      <c r="G808" s="1">
        <v>45107</v>
      </c>
      <c r="H808" t="s">
        <v>15</v>
      </c>
      <c r="I808">
        <v>46</v>
      </c>
      <c r="J808" t="str">
        <f t="shared" si="38"/>
        <v>Adult</v>
      </c>
      <c r="K808" t="s">
        <v>11</v>
      </c>
      <c r="L808" t="s">
        <v>17</v>
      </c>
      <c r="M808" t="s">
        <v>13</v>
      </c>
    </row>
    <row r="809" spans="1:13" x14ac:dyDescent="0.3">
      <c r="A809">
        <v>808</v>
      </c>
      <c r="B809" t="s">
        <v>18</v>
      </c>
      <c r="C809" s="2">
        <v>13</v>
      </c>
      <c r="D809" s="1">
        <v>44737</v>
      </c>
      <c r="E809" s="1" t="str">
        <f t="shared" si="36"/>
        <v>Jun</v>
      </c>
      <c r="F809" s="1" t="str">
        <f t="shared" si="37"/>
        <v>2022</v>
      </c>
      <c r="G809" s="1">
        <v>45108</v>
      </c>
      <c r="H809" t="s">
        <v>60</v>
      </c>
      <c r="I809">
        <v>39</v>
      </c>
      <c r="J809" t="str">
        <f t="shared" si="38"/>
        <v>Adult</v>
      </c>
      <c r="K809" t="s">
        <v>11</v>
      </c>
      <c r="L809" t="s">
        <v>19</v>
      </c>
      <c r="M809" t="s">
        <v>13</v>
      </c>
    </row>
    <row r="810" spans="1:13" x14ac:dyDescent="0.3">
      <c r="A810">
        <v>809</v>
      </c>
      <c r="B810" t="s">
        <v>14</v>
      </c>
      <c r="C810" s="2">
        <v>10</v>
      </c>
      <c r="D810" s="1">
        <v>44734</v>
      </c>
      <c r="E810" s="1" t="str">
        <f t="shared" si="36"/>
        <v>Jun</v>
      </c>
      <c r="F810" s="1" t="str">
        <f t="shared" si="37"/>
        <v>2022</v>
      </c>
      <c r="G810" s="1">
        <v>45105</v>
      </c>
      <c r="H810" t="s">
        <v>20</v>
      </c>
      <c r="I810">
        <v>28</v>
      </c>
      <c r="J810" t="str">
        <f t="shared" si="38"/>
        <v>Youth</v>
      </c>
      <c r="K810" t="s">
        <v>11</v>
      </c>
      <c r="L810" t="s">
        <v>12</v>
      </c>
      <c r="M810" t="s">
        <v>13</v>
      </c>
    </row>
    <row r="811" spans="1:13" x14ac:dyDescent="0.3">
      <c r="A811">
        <v>810</v>
      </c>
      <c r="B811" t="s">
        <v>10</v>
      </c>
      <c r="C811" s="2">
        <v>13</v>
      </c>
      <c r="D811" s="1">
        <v>44721</v>
      </c>
      <c r="E811" s="1" t="str">
        <f t="shared" si="36"/>
        <v>Jun</v>
      </c>
      <c r="F811" s="1" t="str">
        <f t="shared" si="37"/>
        <v>2022</v>
      </c>
      <c r="G811" s="1">
        <v>45106</v>
      </c>
      <c r="H811" t="s">
        <v>22</v>
      </c>
      <c r="I811">
        <v>38</v>
      </c>
      <c r="J811" t="str">
        <f t="shared" si="38"/>
        <v>Adult</v>
      </c>
      <c r="K811" t="s">
        <v>11</v>
      </c>
      <c r="L811" t="s">
        <v>12</v>
      </c>
      <c r="M811" t="s">
        <v>13</v>
      </c>
    </row>
    <row r="812" spans="1:13" x14ac:dyDescent="0.3">
      <c r="A812">
        <v>811</v>
      </c>
      <c r="B812" t="s">
        <v>14</v>
      </c>
      <c r="C812" s="2">
        <v>13</v>
      </c>
      <c r="D812" s="1">
        <v>44722</v>
      </c>
      <c r="E812" s="1" t="str">
        <f t="shared" si="36"/>
        <v>Jun</v>
      </c>
      <c r="F812" s="1" t="str">
        <f t="shared" si="37"/>
        <v>2022</v>
      </c>
      <c r="G812" s="1">
        <v>45107</v>
      </c>
      <c r="H812" t="s">
        <v>23</v>
      </c>
      <c r="I812">
        <v>36</v>
      </c>
      <c r="J812" t="str">
        <f t="shared" si="38"/>
        <v>Adult</v>
      </c>
      <c r="K812" t="s">
        <v>11</v>
      </c>
      <c r="L812" t="s">
        <v>21</v>
      </c>
      <c r="M812" t="s">
        <v>13</v>
      </c>
    </row>
    <row r="813" spans="1:13" x14ac:dyDescent="0.3">
      <c r="A813">
        <v>812</v>
      </c>
      <c r="B813" t="s">
        <v>10</v>
      </c>
      <c r="C813" s="2">
        <v>15</v>
      </c>
      <c r="D813" s="1">
        <v>44723</v>
      </c>
      <c r="E813" s="1" t="str">
        <f t="shared" si="36"/>
        <v>Jun</v>
      </c>
      <c r="F813" s="1" t="str">
        <f t="shared" si="37"/>
        <v>2022</v>
      </c>
      <c r="G813" s="1">
        <v>45108</v>
      </c>
      <c r="H813" t="s">
        <v>24</v>
      </c>
      <c r="I813">
        <v>33</v>
      </c>
      <c r="J813" t="str">
        <f t="shared" si="38"/>
        <v>Adult</v>
      </c>
      <c r="K813" t="s">
        <v>11</v>
      </c>
      <c r="L813" t="s">
        <v>21</v>
      </c>
      <c r="M813" t="s">
        <v>13</v>
      </c>
    </row>
    <row r="814" spans="1:13" x14ac:dyDescent="0.3">
      <c r="A814">
        <v>813</v>
      </c>
      <c r="B814" t="s">
        <v>18</v>
      </c>
      <c r="C814" s="2">
        <v>10</v>
      </c>
      <c r="D814" s="1">
        <v>44723</v>
      </c>
      <c r="E814" s="1" t="str">
        <f t="shared" si="36"/>
        <v>Jun</v>
      </c>
      <c r="F814" s="1" t="str">
        <f t="shared" si="37"/>
        <v>2022</v>
      </c>
      <c r="G814" s="1">
        <v>45105</v>
      </c>
      <c r="H814" t="s">
        <v>25</v>
      </c>
      <c r="I814">
        <v>50</v>
      </c>
      <c r="J814" t="str">
        <f t="shared" si="38"/>
        <v>Old</v>
      </c>
      <c r="K814" t="s">
        <v>11</v>
      </c>
      <c r="L814" t="s">
        <v>12</v>
      </c>
      <c r="M814" t="s">
        <v>13</v>
      </c>
    </row>
    <row r="815" spans="1:13" x14ac:dyDescent="0.3">
      <c r="A815">
        <v>814</v>
      </c>
      <c r="B815" t="s">
        <v>18</v>
      </c>
      <c r="C815" s="2">
        <v>10</v>
      </c>
      <c r="D815" s="1">
        <v>44724</v>
      </c>
      <c r="E815" s="1" t="str">
        <f t="shared" si="36"/>
        <v>Jun</v>
      </c>
      <c r="F815" s="1" t="str">
        <f t="shared" si="37"/>
        <v>2022</v>
      </c>
      <c r="G815" s="1">
        <v>45106</v>
      </c>
      <c r="H815" t="s">
        <v>26</v>
      </c>
      <c r="I815">
        <v>38</v>
      </c>
      <c r="J815" t="str">
        <f t="shared" si="38"/>
        <v>Adult</v>
      </c>
      <c r="K815" t="s">
        <v>11</v>
      </c>
      <c r="L815" t="s">
        <v>12</v>
      </c>
      <c r="M815" t="s">
        <v>13</v>
      </c>
    </row>
    <row r="816" spans="1:13" x14ac:dyDescent="0.3">
      <c r="A816">
        <v>815</v>
      </c>
      <c r="B816" t="s">
        <v>10</v>
      </c>
      <c r="C816" s="2">
        <v>15</v>
      </c>
      <c r="D816" s="1">
        <v>44725</v>
      </c>
      <c r="E816" s="1" t="str">
        <f t="shared" si="36"/>
        <v>Jun</v>
      </c>
      <c r="F816" s="1" t="str">
        <f t="shared" si="37"/>
        <v>2022</v>
      </c>
      <c r="G816" s="1">
        <v>45107</v>
      </c>
      <c r="H816" t="s">
        <v>27</v>
      </c>
      <c r="I816">
        <v>29</v>
      </c>
      <c r="J816" t="str">
        <f t="shared" si="38"/>
        <v>Youth</v>
      </c>
      <c r="K816" t="s">
        <v>11</v>
      </c>
      <c r="L816" t="s">
        <v>12</v>
      </c>
      <c r="M816" t="s">
        <v>13</v>
      </c>
    </row>
    <row r="817" spans="1:13" x14ac:dyDescent="0.3">
      <c r="A817">
        <v>816</v>
      </c>
      <c r="B817" t="s">
        <v>14</v>
      </c>
      <c r="C817" s="2">
        <v>15</v>
      </c>
      <c r="D817" s="1">
        <v>44730</v>
      </c>
      <c r="E817" s="1" t="str">
        <f t="shared" si="36"/>
        <v>Jun</v>
      </c>
      <c r="F817" s="1" t="str">
        <f t="shared" si="37"/>
        <v>2022</v>
      </c>
      <c r="G817" s="1">
        <v>45107</v>
      </c>
      <c r="H817" t="s">
        <v>26</v>
      </c>
      <c r="I817">
        <v>47</v>
      </c>
      <c r="J817" t="str">
        <f t="shared" si="38"/>
        <v>Adult</v>
      </c>
      <c r="K817" t="s">
        <v>16</v>
      </c>
      <c r="L817" t="s">
        <v>19</v>
      </c>
      <c r="M817" t="s">
        <v>13</v>
      </c>
    </row>
    <row r="818" spans="1:13" x14ac:dyDescent="0.3">
      <c r="A818">
        <v>817</v>
      </c>
      <c r="B818" t="s">
        <v>10</v>
      </c>
      <c r="C818" s="2">
        <v>15</v>
      </c>
      <c r="D818" s="1">
        <v>44741</v>
      </c>
      <c r="E818" s="1" t="str">
        <f t="shared" si="36"/>
        <v>Jun</v>
      </c>
      <c r="F818" s="1" t="str">
        <f t="shared" si="37"/>
        <v>2022</v>
      </c>
      <c r="G818" s="1">
        <v>45107</v>
      </c>
      <c r="H818" t="s">
        <v>26</v>
      </c>
      <c r="I818">
        <v>31</v>
      </c>
      <c r="J818" t="str">
        <f t="shared" si="38"/>
        <v>Adult</v>
      </c>
      <c r="K818" t="s">
        <v>16</v>
      </c>
      <c r="L818" t="s">
        <v>17</v>
      </c>
      <c r="M818" t="s">
        <v>13</v>
      </c>
    </row>
    <row r="819" spans="1:13" x14ac:dyDescent="0.3">
      <c r="A819">
        <v>818</v>
      </c>
      <c r="B819" t="s">
        <v>18</v>
      </c>
      <c r="C819" s="2">
        <v>13</v>
      </c>
      <c r="D819" s="1">
        <v>44742</v>
      </c>
      <c r="E819" s="1" t="str">
        <f t="shared" si="36"/>
        <v>Jun</v>
      </c>
      <c r="F819" s="1" t="str">
        <f t="shared" si="37"/>
        <v>2022</v>
      </c>
      <c r="G819" s="1">
        <v>45105</v>
      </c>
      <c r="H819" t="s">
        <v>61</v>
      </c>
      <c r="I819">
        <v>40</v>
      </c>
      <c r="J819" t="str">
        <f t="shared" si="38"/>
        <v>Adult</v>
      </c>
      <c r="K819" t="s">
        <v>11</v>
      </c>
      <c r="L819" t="s">
        <v>17</v>
      </c>
      <c r="M819" t="s">
        <v>13</v>
      </c>
    </row>
    <row r="820" spans="1:13" x14ac:dyDescent="0.3">
      <c r="A820">
        <v>819</v>
      </c>
      <c r="B820" t="s">
        <v>14</v>
      </c>
      <c r="C820" s="2">
        <v>14</v>
      </c>
      <c r="D820" s="1">
        <v>44743</v>
      </c>
      <c r="E820" s="1" t="str">
        <f t="shared" si="36"/>
        <v>Jul</v>
      </c>
      <c r="F820" s="1" t="str">
        <f t="shared" si="37"/>
        <v>2022</v>
      </c>
      <c r="G820" s="1">
        <v>45108</v>
      </c>
      <c r="H820" t="s">
        <v>15</v>
      </c>
      <c r="I820">
        <v>50</v>
      </c>
      <c r="J820" t="str">
        <f t="shared" si="38"/>
        <v>Old</v>
      </c>
      <c r="K820" t="s">
        <v>11</v>
      </c>
      <c r="L820" t="s">
        <v>21</v>
      </c>
      <c r="M820" t="s">
        <v>13</v>
      </c>
    </row>
    <row r="821" spans="1:13" x14ac:dyDescent="0.3">
      <c r="A821">
        <v>820</v>
      </c>
      <c r="B821" t="s">
        <v>10</v>
      </c>
      <c r="C821" s="2">
        <v>11</v>
      </c>
      <c r="D821" s="1">
        <v>44749</v>
      </c>
      <c r="E821" s="1" t="str">
        <f t="shared" si="36"/>
        <v>Jul</v>
      </c>
      <c r="F821" s="1" t="str">
        <f t="shared" si="37"/>
        <v>2022</v>
      </c>
      <c r="G821" s="1">
        <v>45107</v>
      </c>
      <c r="H821" t="s">
        <v>61</v>
      </c>
      <c r="I821">
        <v>43</v>
      </c>
      <c r="J821" t="str">
        <f t="shared" si="38"/>
        <v>Adult</v>
      </c>
      <c r="K821" t="s">
        <v>16</v>
      </c>
      <c r="L821" t="s">
        <v>17</v>
      </c>
      <c r="M821" t="s">
        <v>13</v>
      </c>
    </row>
    <row r="822" spans="1:13" x14ac:dyDescent="0.3">
      <c r="A822">
        <v>821</v>
      </c>
      <c r="B822" t="s">
        <v>10</v>
      </c>
      <c r="C822" s="2">
        <v>12</v>
      </c>
      <c r="D822" s="1">
        <v>44755</v>
      </c>
      <c r="E822" s="1" t="str">
        <f t="shared" si="36"/>
        <v>Jul</v>
      </c>
      <c r="F822" s="1" t="str">
        <f t="shared" si="37"/>
        <v>2022</v>
      </c>
      <c r="G822" s="1">
        <v>45106</v>
      </c>
      <c r="H822" t="s">
        <v>61</v>
      </c>
      <c r="I822">
        <v>35</v>
      </c>
      <c r="J822" t="str">
        <f t="shared" si="38"/>
        <v>Adult</v>
      </c>
      <c r="K822" t="s">
        <v>16</v>
      </c>
      <c r="L822" t="s">
        <v>21</v>
      </c>
      <c r="M822" t="s">
        <v>13</v>
      </c>
    </row>
    <row r="823" spans="1:13" x14ac:dyDescent="0.3">
      <c r="A823">
        <v>822</v>
      </c>
      <c r="B823" t="s">
        <v>10</v>
      </c>
      <c r="C823" s="2">
        <v>11</v>
      </c>
      <c r="D823" s="1">
        <v>44766</v>
      </c>
      <c r="E823" s="1" t="str">
        <f t="shared" si="36"/>
        <v>Jul</v>
      </c>
      <c r="F823" s="1" t="str">
        <f t="shared" si="37"/>
        <v>2022</v>
      </c>
      <c r="G823" s="1">
        <v>45106</v>
      </c>
      <c r="H823" t="s">
        <v>15</v>
      </c>
      <c r="I823">
        <v>36</v>
      </c>
      <c r="J823" t="str">
        <f t="shared" si="38"/>
        <v>Adult</v>
      </c>
      <c r="K823" t="s">
        <v>11</v>
      </c>
      <c r="L823" t="s">
        <v>21</v>
      </c>
      <c r="M823" t="s">
        <v>13</v>
      </c>
    </row>
    <row r="824" spans="1:13" x14ac:dyDescent="0.3">
      <c r="A824">
        <v>823</v>
      </c>
      <c r="B824" t="s">
        <v>18</v>
      </c>
      <c r="C824" s="2">
        <v>15</v>
      </c>
      <c r="D824" s="1">
        <v>44771</v>
      </c>
      <c r="E824" s="1" t="str">
        <f t="shared" si="36"/>
        <v>Jul</v>
      </c>
      <c r="F824" s="1" t="str">
        <f t="shared" si="37"/>
        <v>2022</v>
      </c>
      <c r="G824" s="1">
        <v>45107</v>
      </c>
      <c r="H824" t="s">
        <v>60</v>
      </c>
      <c r="I824">
        <v>30</v>
      </c>
      <c r="J824" t="str">
        <f t="shared" si="38"/>
        <v>Adult</v>
      </c>
      <c r="K824" t="s">
        <v>11</v>
      </c>
      <c r="L824" t="s">
        <v>12</v>
      </c>
      <c r="M824" t="s">
        <v>13</v>
      </c>
    </row>
    <row r="825" spans="1:13" x14ac:dyDescent="0.3">
      <c r="A825">
        <v>824</v>
      </c>
      <c r="B825" t="s">
        <v>14</v>
      </c>
      <c r="C825" s="2">
        <v>13</v>
      </c>
      <c r="D825" s="1">
        <v>44773</v>
      </c>
      <c r="E825" s="1" t="str">
        <f t="shared" si="36"/>
        <v>Jul</v>
      </c>
      <c r="F825" s="1" t="str">
        <f t="shared" si="37"/>
        <v>2022</v>
      </c>
      <c r="G825" s="1">
        <v>45107</v>
      </c>
      <c r="H825" t="s">
        <v>20</v>
      </c>
      <c r="I825">
        <v>47</v>
      </c>
      <c r="J825" t="str">
        <f t="shared" si="38"/>
        <v>Adult</v>
      </c>
      <c r="K825" t="s">
        <v>16</v>
      </c>
      <c r="L825" t="s">
        <v>12</v>
      </c>
      <c r="M825" t="s">
        <v>13</v>
      </c>
    </row>
    <row r="826" spans="1:13" x14ac:dyDescent="0.3">
      <c r="A826">
        <v>825</v>
      </c>
      <c r="B826" t="s">
        <v>10</v>
      </c>
      <c r="C826" s="2">
        <v>12</v>
      </c>
      <c r="D826" s="1">
        <v>44782</v>
      </c>
      <c r="E826" s="1" t="str">
        <f t="shared" si="36"/>
        <v>Aug</v>
      </c>
      <c r="F826" s="1" t="str">
        <f t="shared" si="37"/>
        <v>2022</v>
      </c>
      <c r="G826" s="1">
        <v>45107</v>
      </c>
      <c r="H826" t="s">
        <v>22</v>
      </c>
      <c r="I826">
        <v>30</v>
      </c>
      <c r="J826" t="str">
        <f t="shared" si="38"/>
        <v>Adult</v>
      </c>
      <c r="K826" t="s">
        <v>16</v>
      </c>
      <c r="L826" t="s">
        <v>21</v>
      </c>
      <c r="M826" t="s">
        <v>13</v>
      </c>
    </row>
    <row r="827" spans="1:13" x14ac:dyDescent="0.3">
      <c r="A827">
        <v>826</v>
      </c>
      <c r="B827" t="s">
        <v>10</v>
      </c>
      <c r="C827" s="2">
        <v>11</v>
      </c>
      <c r="D827" s="1">
        <v>44791</v>
      </c>
      <c r="E827" s="1" t="str">
        <f t="shared" si="36"/>
        <v>Aug</v>
      </c>
      <c r="F827" s="1" t="str">
        <f t="shared" si="37"/>
        <v>2022</v>
      </c>
      <c r="G827" s="1">
        <v>45108</v>
      </c>
      <c r="H827" t="s">
        <v>23</v>
      </c>
      <c r="I827">
        <v>37</v>
      </c>
      <c r="J827" t="str">
        <f t="shared" si="38"/>
        <v>Adult</v>
      </c>
      <c r="K827" t="s">
        <v>11</v>
      </c>
      <c r="L827" t="s">
        <v>19</v>
      </c>
      <c r="M827" t="s">
        <v>13</v>
      </c>
    </row>
    <row r="828" spans="1:13" x14ac:dyDescent="0.3">
      <c r="A828">
        <v>827</v>
      </c>
      <c r="B828" t="s">
        <v>14</v>
      </c>
      <c r="C828" s="2">
        <v>15</v>
      </c>
      <c r="D828" s="1">
        <v>44793</v>
      </c>
      <c r="E828" s="1" t="str">
        <f t="shared" si="36"/>
        <v>Aug</v>
      </c>
      <c r="F828" s="1" t="str">
        <f t="shared" si="37"/>
        <v>2022</v>
      </c>
      <c r="G828" s="1">
        <v>45107</v>
      </c>
      <c r="H828" t="s">
        <v>24</v>
      </c>
      <c r="I828">
        <v>34</v>
      </c>
      <c r="J828" t="str">
        <f t="shared" si="38"/>
        <v>Adult</v>
      </c>
      <c r="K828" t="s">
        <v>11</v>
      </c>
      <c r="L828" t="s">
        <v>12</v>
      </c>
      <c r="M828" t="s">
        <v>13</v>
      </c>
    </row>
    <row r="829" spans="1:13" x14ac:dyDescent="0.3">
      <c r="A829">
        <v>828</v>
      </c>
      <c r="B829" t="s">
        <v>18</v>
      </c>
      <c r="C829" s="2">
        <v>15</v>
      </c>
      <c r="D829" s="1">
        <v>44803</v>
      </c>
      <c r="E829" s="1" t="str">
        <f t="shared" si="36"/>
        <v>Aug</v>
      </c>
      <c r="F829" s="1" t="str">
        <f t="shared" si="37"/>
        <v>2022</v>
      </c>
      <c r="G829" s="1">
        <v>45107</v>
      </c>
      <c r="H829" t="s">
        <v>25</v>
      </c>
      <c r="I829">
        <v>33</v>
      </c>
      <c r="J829" t="str">
        <f t="shared" si="38"/>
        <v>Adult</v>
      </c>
      <c r="K829" t="s">
        <v>16</v>
      </c>
      <c r="L829" t="s">
        <v>19</v>
      </c>
      <c r="M829" t="s">
        <v>13</v>
      </c>
    </row>
    <row r="830" spans="1:13" x14ac:dyDescent="0.3">
      <c r="A830">
        <v>829</v>
      </c>
      <c r="B830" t="s">
        <v>18</v>
      </c>
      <c r="C830" s="2">
        <v>10</v>
      </c>
      <c r="D830" s="1">
        <v>44805</v>
      </c>
      <c r="E830" s="1" t="str">
        <f t="shared" si="36"/>
        <v>Sep</v>
      </c>
      <c r="F830" s="1" t="str">
        <f t="shared" si="37"/>
        <v>2022</v>
      </c>
      <c r="G830" s="1">
        <v>45106</v>
      </c>
      <c r="H830" t="s">
        <v>26</v>
      </c>
      <c r="I830">
        <v>31</v>
      </c>
      <c r="J830" t="str">
        <f t="shared" si="38"/>
        <v>Adult</v>
      </c>
      <c r="K830" t="s">
        <v>11</v>
      </c>
      <c r="L830" t="s">
        <v>17</v>
      </c>
      <c r="M830" t="s">
        <v>13</v>
      </c>
    </row>
    <row r="831" spans="1:13" x14ac:dyDescent="0.3">
      <c r="A831">
        <v>830</v>
      </c>
      <c r="B831" t="s">
        <v>10</v>
      </c>
      <c r="C831" s="2">
        <v>13</v>
      </c>
      <c r="D831" s="1">
        <v>44806</v>
      </c>
      <c r="E831" s="1" t="str">
        <f t="shared" si="36"/>
        <v>Sep</v>
      </c>
      <c r="F831" s="1" t="str">
        <f t="shared" si="37"/>
        <v>2022</v>
      </c>
      <c r="G831" s="1">
        <v>45110</v>
      </c>
      <c r="H831" t="s">
        <v>27</v>
      </c>
      <c r="I831">
        <v>30</v>
      </c>
      <c r="J831" t="str">
        <f t="shared" si="38"/>
        <v>Adult</v>
      </c>
      <c r="K831" t="s">
        <v>16</v>
      </c>
      <c r="L831" t="s">
        <v>12</v>
      </c>
      <c r="M831" t="s">
        <v>13</v>
      </c>
    </row>
    <row r="832" spans="1:13" x14ac:dyDescent="0.3">
      <c r="A832">
        <v>831</v>
      </c>
      <c r="B832" t="s">
        <v>14</v>
      </c>
      <c r="C832" s="2">
        <v>10</v>
      </c>
      <c r="D832" s="1">
        <v>44806</v>
      </c>
      <c r="E832" s="1" t="str">
        <f t="shared" si="36"/>
        <v>Sep</v>
      </c>
      <c r="F832" s="1" t="str">
        <f t="shared" si="37"/>
        <v>2022</v>
      </c>
      <c r="G832" s="1">
        <v>45106</v>
      </c>
      <c r="H832" t="s">
        <v>26</v>
      </c>
      <c r="I832">
        <v>35</v>
      </c>
      <c r="J832" t="str">
        <f t="shared" si="38"/>
        <v>Adult</v>
      </c>
      <c r="K832" t="s">
        <v>11</v>
      </c>
      <c r="L832" t="s">
        <v>12</v>
      </c>
      <c r="M832" t="s">
        <v>13</v>
      </c>
    </row>
    <row r="833" spans="1:13" x14ac:dyDescent="0.3">
      <c r="A833">
        <v>832</v>
      </c>
      <c r="B833" t="s">
        <v>18</v>
      </c>
      <c r="C833" s="2">
        <v>14</v>
      </c>
      <c r="D833" s="1">
        <v>44819</v>
      </c>
      <c r="E833" s="1" t="str">
        <f t="shared" si="36"/>
        <v>Sep</v>
      </c>
      <c r="F833" s="1" t="str">
        <f t="shared" si="37"/>
        <v>2022</v>
      </c>
      <c r="G833" s="1">
        <v>45109</v>
      </c>
      <c r="H833" t="s">
        <v>26</v>
      </c>
      <c r="I833">
        <v>40</v>
      </c>
      <c r="J833" t="str">
        <f t="shared" si="38"/>
        <v>Adult</v>
      </c>
      <c r="K833" t="s">
        <v>16</v>
      </c>
      <c r="L833" t="s">
        <v>17</v>
      </c>
      <c r="M833" t="s">
        <v>13</v>
      </c>
    </row>
    <row r="834" spans="1:13" x14ac:dyDescent="0.3">
      <c r="A834">
        <v>833</v>
      </c>
      <c r="B834" t="s">
        <v>10</v>
      </c>
      <c r="C834" s="2">
        <v>13</v>
      </c>
      <c r="D834" s="1">
        <v>44821</v>
      </c>
      <c r="E834" s="1" t="str">
        <f t="shared" si="36"/>
        <v>Sep</v>
      </c>
      <c r="F834" s="1" t="str">
        <f t="shared" si="37"/>
        <v>2022</v>
      </c>
      <c r="G834" s="1">
        <v>45106</v>
      </c>
      <c r="H834" t="s">
        <v>61</v>
      </c>
      <c r="I834">
        <v>29</v>
      </c>
      <c r="J834" t="str">
        <f t="shared" si="38"/>
        <v>Youth</v>
      </c>
      <c r="K834" t="s">
        <v>11</v>
      </c>
      <c r="L834" t="s">
        <v>12</v>
      </c>
      <c r="M834" t="s">
        <v>13</v>
      </c>
    </row>
    <row r="835" spans="1:13" x14ac:dyDescent="0.3">
      <c r="A835">
        <v>834</v>
      </c>
      <c r="B835" t="s">
        <v>18</v>
      </c>
      <c r="C835" s="2">
        <v>14</v>
      </c>
      <c r="D835" s="1">
        <v>44830</v>
      </c>
      <c r="E835" s="1" t="str">
        <f t="shared" ref="E835:E898" si="39">TEXT(D835,"mmm")</f>
        <v>Sep</v>
      </c>
      <c r="F835" s="1" t="str">
        <f t="shared" ref="F835:F898" si="40">TEXT(D835,"yyy")</f>
        <v>2022</v>
      </c>
      <c r="G835" s="1">
        <v>45110</v>
      </c>
      <c r="H835" t="s">
        <v>15</v>
      </c>
      <c r="I835">
        <v>34</v>
      </c>
      <c r="J835" t="str">
        <f t="shared" ref="J835:J898" si="41">IF(I835&gt;=50,"Old",IF(I835&gt;=30,"Adult",IF(I835&gt;=20,"Youth",(IF(I835&gt;=13,"Teen","Kid")))))</f>
        <v>Adult</v>
      </c>
      <c r="K835" t="s">
        <v>16</v>
      </c>
      <c r="L835" t="s">
        <v>19</v>
      </c>
      <c r="M835" t="s">
        <v>13</v>
      </c>
    </row>
    <row r="836" spans="1:13" x14ac:dyDescent="0.3">
      <c r="A836">
        <v>835</v>
      </c>
      <c r="B836" t="s">
        <v>14</v>
      </c>
      <c r="C836" s="2">
        <v>12</v>
      </c>
      <c r="D836" s="1">
        <v>44831</v>
      </c>
      <c r="E836" s="1" t="str">
        <f t="shared" si="39"/>
        <v>Sep</v>
      </c>
      <c r="F836" s="1" t="str">
        <f t="shared" si="40"/>
        <v>2022</v>
      </c>
      <c r="G836" s="1">
        <v>45106</v>
      </c>
      <c r="H836" t="s">
        <v>61</v>
      </c>
      <c r="I836">
        <v>31</v>
      </c>
      <c r="J836" t="str">
        <f t="shared" si="41"/>
        <v>Adult</v>
      </c>
      <c r="K836" t="s">
        <v>11</v>
      </c>
      <c r="L836" t="s">
        <v>21</v>
      </c>
      <c r="M836" t="s">
        <v>13</v>
      </c>
    </row>
    <row r="837" spans="1:13" x14ac:dyDescent="0.3">
      <c r="A837">
        <v>836</v>
      </c>
      <c r="B837" t="s">
        <v>10</v>
      </c>
      <c r="C837" s="2">
        <v>15</v>
      </c>
      <c r="D837" s="1">
        <v>44838</v>
      </c>
      <c r="E837" s="1" t="str">
        <f t="shared" si="39"/>
        <v>Oct</v>
      </c>
      <c r="F837" s="1" t="str">
        <f t="shared" si="40"/>
        <v>2022</v>
      </c>
      <c r="G837" s="1">
        <v>45108</v>
      </c>
      <c r="H837" t="s">
        <v>61</v>
      </c>
      <c r="I837">
        <v>28</v>
      </c>
      <c r="J837" t="str">
        <f t="shared" si="41"/>
        <v>Youth</v>
      </c>
      <c r="K837" t="s">
        <v>11</v>
      </c>
      <c r="L837" t="s">
        <v>21</v>
      </c>
      <c r="M837" t="s">
        <v>13</v>
      </c>
    </row>
    <row r="838" spans="1:13" x14ac:dyDescent="0.3">
      <c r="A838">
        <v>837</v>
      </c>
      <c r="B838" t="s">
        <v>14</v>
      </c>
      <c r="C838" s="2">
        <v>12</v>
      </c>
      <c r="D838" s="1">
        <v>44840</v>
      </c>
      <c r="E838" s="1" t="str">
        <f t="shared" si="39"/>
        <v>Oct</v>
      </c>
      <c r="F838" s="1" t="str">
        <f t="shared" si="40"/>
        <v>2022</v>
      </c>
      <c r="G838" s="1">
        <v>45106</v>
      </c>
      <c r="H838" t="s">
        <v>15</v>
      </c>
      <c r="I838">
        <v>46</v>
      </c>
      <c r="J838" t="str">
        <f t="shared" si="41"/>
        <v>Adult</v>
      </c>
      <c r="K838" t="s">
        <v>16</v>
      </c>
      <c r="L838" t="s">
        <v>19</v>
      </c>
      <c r="M838" t="s">
        <v>13</v>
      </c>
    </row>
    <row r="839" spans="1:13" x14ac:dyDescent="0.3">
      <c r="A839">
        <v>838</v>
      </c>
      <c r="B839" t="s">
        <v>18</v>
      </c>
      <c r="C839" s="2">
        <v>11</v>
      </c>
      <c r="D839" s="1">
        <v>44841</v>
      </c>
      <c r="E839" s="1" t="str">
        <f t="shared" si="39"/>
        <v>Oct</v>
      </c>
      <c r="F839" s="1" t="str">
        <f t="shared" si="40"/>
        <v>2022</v>
      </c>
      <c r="G839" s="1">
        <v>45109</v>
      </c>
      <c r="H839" t="s">
        <v>60</v>
      </c>
      <c r="I839">
        <v>38</v>
      </c>
      <c r="J839" t="str">
        <f t="shared" si="41"/>
        <v>Adult</v>
      </c>
      <c r="K839" t="s">
        <v>11</v>
      </c>
      <c r="L839" t="s">
        <v>12</v>
      </c>
      <c r="M839" t="s">
        <v>13</v>
      </c>
    </row>
    <row r="840" spans="1:13" x14ac:dyDescent="0.3">
      <c r="A840">
        <v>839</v>
      </c>
      <c r="B840" t="s">
        <v>10</v>
      </c>
      <c r="C840" s="2">
        <v>13</v>
      </c>
      <c r="D840" s="1">
        <v>44840</v>
      </c>
      <c r="E840" s="1" t="str">
        <f t="shared" si="39"/>
        <v>Oct</v>
      </c>
      <c r="F840" s="1" t="str">
        <f t="shared" si="40"/>
        <v>2022</v>
      </c>
      <c r="G840" s="1">
        <v>45107</v>
      </c>
      <c r="H840" t="s">
        <v>20</v>
      </c>
      <c r="I840">
        <v>35</v>
      </c>
      <c r="J840" t="str">
        <f t="shared" si="41"/>
        <v>Adult</v>
      </c>
      <c r="K840" t="s">
        <v>16</v>
      </c>
      <c r="L840" t="s">
        <v>21</v>
      </c>
      <c r="M840" t="s">
        <v>13</v>
      </c>
    </row>
    <row r="841" spans="1:13" x14ac:dyDescent="0.3">
      <c r="A841">
        <v>840</v>
      </c>
      <c r="B841" t="s">
        <v>18</v>
      </c>
      <c r="C841" s="2">
        <v>15</v>
      </c>
      <c r="D841" s="1">
        <v>44841</v>
      </c>
      <c r="E841" s="1" t="str">
        <f t="shared" si="39"/>
        <v>Oct</v>
      </c>
      <c r="F841" s="1" t="str">
        <f t="shared" si="40"/>
        <v>2022</v>
      </c>
      <c r="G841" s="1">
        <v>45110</v>
      </c>
      <c r="H841" t="s">
        <v>22</v>
      </c>
      <c r="I841">
        <v>49</v>
      </c>
      <c r="J841" t="str">
        <f t="shared" si="41"/>
        <v>Adult</v>
      </c>
      <c r="K841" t="s">
        <v>11</v>
      </c>
      <c r="L841" t="s">
        <v>12</v>
      </c>
      <c r="M841" t="s">
        <v>13</v>
      </c>
    </row>
    <row r="842" spans="1:13" x14ac:dyDescent="0.3">
      <c r="A842">
        <v>841</v>
      </c>
      <c r="B842" t="s">
        <v>14</v>
      </c>
      <c r="C842" s="2">
        <v>13</v>
      </c>
      <c r="D842" s="1">
        <v>44840</v>
      </c>
      <c r="E842" s="1" t="str">
        <f t="shared" si="39"/>
        <v>Oct</v>
      </c>
      <c r="F842" s="1" t="str">
        <f t="shared" si="40"/>
        <v>2022</v>
      </c>
      <c r="G842" s="1">
        <v>45106</v>
      </c>
      <c r="H842" t="s">
        <v>23</v>
      </c>
      <c r="I842">
        <v>42</v>
      </c>
      <c r="J842" t="str">
        <f t="shared" si="41"/>
        <v>Adult</v>
      </c>
      <c r="K842" t="s">
        <v>11</v>
      </c>
      <c r="L842" t="s">
        <v>12</v>
      </c>
      <c r="M842" t="s">
        <v>13</v>
      </c>
    </row>
    <row r="843" spans="1:13" x14ac:dyDescent="0.3">
      <c r="A843">
        <v>842</v>
      </c>
      <c r="B843" t="s">
        <v>10</v>
      </c>
      <c r="C843" s="2">
        <v>14</v>
      </c>
      <c r="D843" s="1">
        <v>44840</v>
      </c>
      <c r="E843" s="1" t="str">
        <f t="shared" si="39"/>
        <v>Oct</v>
      </c>
      <c r="F843" s="1" t="str">
        <f t="shared" si="40"/>
        <v>2022</v>
      </c>
      <c r="G843" s="1">
        <v>45109</v>
      </c>
      <c r="H843" t="s">
        <v>24</v>
      </c>
      <c r="I843">
        <v>37</v>
      </c>
      <c r="J843" t="str">
        <f t="shared" si="41"/>
        <v>Adult</v>
      </c>
      <c r="K843" t="s">
        <v>16</v>
      </c>
      <c r="L843" t="s">
        <v>21</v>
      </c>
      <c r="M843" t="s">
        <v>13</v>
      </c>
    </row>
    <row r="844" spans="1:13" x14ac:dyDescent="0.3">
      <c r="A844">
        <v>843</v>
      </c>
      <c r="B844" t="s">
        <v>18</v>
      </c>
      <c r="C844" s="2">
        <v>13</v>
      </c>
      <c r="D844" s="1">
        <v>44838</v>
      </c>
      <c r="E844" s="1" t="str">
        <f t="shared" si="39"/>
        <v>Oct</v>
      </c>
      <c r="F844" s="1" t="str">
        <f t="shared" si="40"/>
        <v>2022</v>
      </c>
      <c r="G844" s="1">
        <v>45108</v>
      </c>
      <c r="H844" t="s">
        <v>25</v>
      </c>
      <c r="I844">
        <v>39</v>
      </c>
      <c r="J844" t="str">
        <f t="shared" si="41"/>
        <v>Adult</v>
      </c>
      <c r="K844" t="s">
        <v>16</v>
      </c>
      <c r="L844" t="s">
        <v>12</v>
      </c>
      <c r="M844" t="s">
        <v>13</v>
      </c>
    </row>
    <row r="845" spans="1:13" x14ac:dyDescent="0.3">
      <c r="A845">
        <v>844</v>
      </c>
      <c r="B845" t="s">
        <v>14</v>
      </c>
      <c r="C845" s="2">
        <v>10</v>
      </c>
      <c r="D845" s="1">
        <v>44848</v>
      </c>
      <c r="E845" s="1" t="str">
        <f t="shared" si="39"/>
        <v>Oct</v>
      </c>
      <c r="F845" s="1" t="str">
        <f t="shared" si="40"/>
        <v>2022</v>
      </c>
      <c r="G845" s="1">
        <v>45109</v>
      </c>
      <c r="H845" t="s">
        <v>26</v>
      </c>
      <c r="I845">
        <v>47</v>
      </c>
      <c r="J845" t="str">
        <f t="shared" si="41"/>
        <v>Adult</v>
      </c>
      <c r="K845" t="s">
        <v>16</v>
      </c>
      <c r="L845" t="s">
        <v>19</v>
      </c>
      <c r="M845" t="s">
        <v>13</v>
      </c>
    </row>
    <row r="846" spans="1:13" x14ac:dyDescent="0.3">
      <c r="A846">
        <v>845</v>
      </c>
      <c r="B846" t="s">
        <v>10</v>
      </c>
      <c r="C846" s="2">
        <v>12</v>
      </c>
      <c r="D846" s="1">
        <v>44853</v>
      </c>
      <c r="E846" s="1" t="str">
        <f t="shared" si="39"/>
        <v>Oct</v>
      </c>
      <c r="F846" s="1" t="str">
        <f t="shared" si="40"/>
        <v>2022</v>
      </c>
      <c r="G846" s="1">
        <v>45106</v>
      </c>
      <c r="H846" t="s">
        <v>27</v>
      </c>
      <c r="I846">
        <v>49</v>
      </c>
      <c r="J846" t="str">
        <f t="shared" si="41"/>
        <v>Adult</v>
      </c>
      <c r="K846" t="s">
        <v>11</v>
      </c>
      <c r="L846" t="s">
        <v>12</v>
      </c>
      <c r="M846" t="s">
        <v>13</v>
      </c>
    </row>
    <row r="847" spans="1:13" x14ac:dyDescent="0.3">
      <c r="A847">
        <v>846</v>
      </c>
      <c r="B847" t="s">
        <v>14</v>
      </c>
      <c r="C847" s="2">
        <v>12</v>
      </c>
      <c r="D847" s="1">
        <v>44855</v>
      </c>
      <c r="E847" s="1" t="str">
        <f t="shared" si="39"/>
        <v>Oct</v>
      </c>
      <c r="F847" s="1" t="str">
        <f t="shared" si="40"/>
        <v>2022</v>
      </c>
      <c r="G847" s="1">
        <v>45108</v>
      </c>
      <c r="H847" t="s">
        <v>26</v>
      </c>
      <c r="I847">
        <v>35</v>
      </c>
      <c r="J847" t="str">
        <f t="shared" si="41"/>
        <v>Adult</v>
      </c>
      <c r="K847" t="s">
        <v>11</v>
      </c>
      <c r="L847" t="s">
        <v>21</v>
      </c>
      <c r="M847" t="s">
        <v>13</v>
      </c>
    </row>
    <row r="848" spans="1:13" x14ac:dyDescent="0.3">
      <c r="A848">
        <v>847</v>
      </c>
      <c r="B848" t="s">
        <v>10</v>
      </c>
      <c r="C848" s="2">
        <v>11</v>
      </c>
      <c r="D848" s="1">
        <v>44862</v>
      </c>
      <c r="E848" s="1" t="str">
        <f t="shared" si="39"/>
        <v>Oct</v>
      </c>
      <c r="F848" s="1" t="str">
        <f t="shared" si="40"/>
        <v>2022</v>
      </c>
      <c r="G848" s="1">
        <v>45107</v>
      </c>
      <c r="H848" t="s">
        <v>26</v>
      </c>
      <c r="I848">
        <v>36</v>
      </c>
      <c r="J848" t="str">
        <f t="shared" si="41"/>
        <v>Adult</v>
      </c>
      <c r="K848" t="s">
        <v>16</v>
      </c>
      <c r="L848" t="s">
        <v>19</v>
      </c>
      <c r="M848" t="s">
        <v>13</v>
      </c>
    </row>
    <row r="849" spans="1:13" x14ac:dyDescent="0.3">
      <c r="A849">
        <v>848</v>
      </c>
      <c r="B849" t="s">
        <v>18</v>
      </c>
      <c r="C849" s="2">
        <v>11</v>
      </c>
      <c r="D849" s="1">
        <v>44866</v>
      </c>
      <c r="E849" s="1" t="str">
        <f t="shared" si="39"/>
        <v>Nov</v>
      </c>
      <c r="F849" s="1" t="str">
        <f t="shared" si="40"/>
        <v>2022</v>
      </c>
      <c r="G849" s="1">
        <v>45109</v>
      </c>
      <c r="H849" t="s">
        <v>61</v>
      </c>
      <c r="I849">
        <v>40</v>
      </c>
      <c r="J849" t="str">
        <f t="shared" si="41"/>
        <v>Adult</v>
      </c>
      <c r="K849" t="s">
        <v>11</v>
      </c>
      <c r="L849" t="s">
        <v>17</v>
      </c>
      <c r="M849" t="s">
        <v>13</v>
      </c>
    </row>
    <row r="850" spans="1:13" x14ac:dyDescent="0.3">
      <c r="A850">
        <v>849</v>
      </c>
      <c r="B850" t="s">
        <v>18</v>
      </c>
      <c r="C850" s="2">
        <v>10</v>
      </c>
      <c r="D850" s="1">
        <v>44877</v>
      </c>
      <c r="E850" s="1" t="str">
        <f t="shared" si="39"/>
        <v>Nov</v>
      </c>
      <c r="F850" s="1" t="str">
        <f t="shared" si="40"/>
        <v>2022</v>
      </c>
      <c r="G850" s="1">
        <v>45106</v>
      </c>
      <c r="H850" t="s">
        <v>15</v>
      </c>
      <c r="I850">
        <v>30</v>
      </c>
      <c r="J850" t="str">
        <f t="shared" si="41"/>
        <v>Adult</v>
      </c>
      <c r="K850" t="s">
        <v>16</v>
      </c>
      <c r="L850" t="s">
        <v>19</v>
      </c>
      <c r="M850" t="s">
        <v>13</v>
      </c>
    </row>
    <row r="851" spans="1:13" x14ac:dyDescent="0.3">
      <c r="A851">
        <v>850</v>
      </c>
      <c r="B851" t="s">
        <v>10</v>
      </c>
      <c r="C851" s="2">
        <v>13</v>
      </c>
      <c r="D851" s="1">
        <v>44878</v>
      </c>
      <c r="E851" s="1" t="str">
        <f t="shared" si="39"/>
        <v>Nov</v>
      </c>
      <c r="F851" s="1" t="str">
        <f t="shared" si="40"/>
        <v>2022</v>
      </c>
      <c r="G851" s="1">
        <v>45107</v>
      </c>
      <c r="H851" t="s">
        <v>61</v>
      </c>
      <c r="I851">
        <v>51</v>
      </c>
      <c r="J851" t="str">
        <f t="shared" si="41"/>
        <v>Old</v>
      </c>
      <c r="K851" t="s">
        <v>16</v>
      </c>
      <c r="L851" t="s">
        <v>19</v>
      </c>
      <c r="M851" t="s">
        <v>13</v>
      </c>
    </row>
    <row r="852" spans="1:13" x14ac:dyDescent="0.3">
      <c r="A852">
        <v>851</v>
      </c>
      <c r="B852" t="s">
        <v>14</v>
      </c>
      <c r="C852" s="2">
        <v>15</v>
      </c>
      <c r="D852" s="1">
        <v>44874</v>
      </c>
      <c r="E852" s="1" t="str">
        <f t="shared" si="39"/>
        <v>Nov</v>
      </c>
      <c r="F852" s="1" t="str">
        <f t="shared" si="40"/>
        <v>2022</v>
      </c>
      <c r="G852" s="1">
        <v>45107</v>
      </c>
      <c r="H852" t="s">
        <v>61</v>
      </c>
      <c r="I852">
        <v>47</v>
      </c>
      <c r="J852" t="str">
        <f t="shared" si="41"/>
        <v>Adult</v>
      </c>
      <c r="K852" t="s">
        <v>11</v>
      </c>
      <c r="L852" t="s">
        <v>21</v>
      </c>
      <c r="M852" t="s">
        <v>13</v>
      </c>
    </row>
    <row r="853" spans="1:13" x14ac:dyDescent="0.3">
      <c r="A853">
        <v>852</v>
      </c>
      <c r="B853" t="s">
        <v>10</v>
      </c>
      <c r="C853" s="2">
        <v>12</v>
      </c>
      <c r="D853" s="1">
        <v>44873</v>
      </c>
      <c r="E853" s="1" t="str">
        <f t="shared" si="39"/>
        <v>Nov</v>
      </c>
      <c r="F853" s="1" t="str">
        <f t="shared" si="40"/>
        <v>2022</v>
      </c>
      <c r="G853" s="1">
        <v>45108</v>
      </c>
      <c r="H853" t="s">
        <v>15</v>
      </c>
      <c r="I853">
        <v>47</v>
      </c>
      <c r="J853" t="str">
        <f t="shared" si="41"/>
        <v>Adult</v>
      </c>
      <c r="K853" t="s">
        <v>16</v>
      </c>
      <c r="L853" t="s">
        <v>21</v>
      </c>
      <c r="M853" t="s">
        <v>13</v>
      </c>
    </row>
    <row r="854" spans="1:13" x14ac:dyDescent="0.3">
      <c r="A854">
        <v>853</v>
      </c>
      <c r="B854" t="s">
        <v>18</v>
      </c>
      <c r="C854" s="2">
        <v>14</v>
      </c>
      <c r="D854" s="1">
        <v>44871</v>
      </c>
      <c r="E854" s="1" t="str">
        <f t="shared" si="39"/>
        <v>Nov</v>
      </c>
      <c r="F854" s="1" t="str">
        <f t="shared" si="40"/>
        <v>2022</v>
      </c>
      <c r="G854" s="1">
        <v>45107</v>
      </c>
      <c r="H854" t="s">
        <v>60</v>
      </c>
      <c r="I854">
        <v>39</v>
      </c>
      <c r="J854" t="str">
        <f t="shared" si="41"/>
        <v>Adult</v>
      </c>
      <c r="K854" t="s">
        <v>11</v>
      </c>
      <c r="L854" t="s">
        <v>17</v>
      </c>
      <c r="M854" t="s">
        <v>13</v>
      </c>
    </row>
    <row r="855" spans="1:13" x14ac:dyDescent="0.3">
      <c r="A855">
        <v>854</v>
      </c>
      <c r="B855" t="s">
        <v>14</v>
      </c>
      <c r="C855" s="2">
        <v>10</v>
      </c>
      <c r="D855" s="1">
        <v>44872</v>
      </c>
      <c r="E855" s="1" t="str">
        <f t="shared" si="39"/>
        <v>Nov</v>
      </c>
      <c r="F855" s="1" t="str">
        <f t="shared" si="40"/>
        <v>2022</v>
      </c>
      <c r="G855" s="1">
        <v>45107</v>
      </c>
      <c r="H855" t="s">
        <v>20</v>
      </c>
      <c r="I855">
        <v>49</v>
      </c>
      <c r="J855" t="str">
        <f t="shared" si="41"/>
        <v>Adult</v>
      </c>
      <c r="K855" t="s">
        <v>11</v>
      </c>
      <c r="L855" t="s">
        <v>19</v>
      </c>
      <c r="M855" t="s">
        <v>13</v>
      </c>
    </row>
    <row r="856" spans="1:13" x14ac:dyDescent="0.3">
      <c r="A856">
        <v>855</v>
      </c>
      <c r="B856" t="s">
        <v>10</v>
      </c>
      <c r="C856" s="2">
        <v>12</v>
      </c>
      <c r="D856" s="1">
        <v>44867</v>
      </c>
      <c r="E856" s="1" t="str">
        <f t="shared" si="39"/>
        <v>Nov</v>
      </c>
      <c r="F856" s="1" t="str">
        <f t="shared" si="40"/>
        <v>2022</v>
      </c>
      <c r="G856" s="1">
        <v>45108</v>
      </c>
      <c r="H856" t="s">
        <v>22</v>
      </c>
      <c r="I856">
        <v>33</v>
      </c>
      <c r="J856" t="str">
        <f t="shared" si="41"/>
        <v>Adult</v>
      </c>
      <c r="K856" t="s">
        <v>11</v>
      </c>
      <c r="L856" t="s">
        <v>21</v>
      </c>
      <c r="M856" t="s">
        <v>13</v>
      </c>
    </row>
    <row r="857" spans="1:13" x14ac:dyDescent="0.3">
      <c r="A857">
        <v>856</v>
      </c>
      <c r="B857" t="s">
        <v>14</v>
      </c>
      <c r="C857" s="2">
        <v>10</v>
      </c>
      <c r="D857" s="1">
        <v>44840</v>
      </c>
      <c r="E857" s="1" t="str">
        <f t="shared" si="39"/>
        <v>Oct</v>
      </c>
      <c r="F857" s="1" t="str">
        <f t="shared" si="40"/>
        <v>2022</v>
      </c>
      <c r="G857" s="1">
        <v>45107</v>
      </c>
      <c r="H857" t="s">
        <v>23</v>
      </c>
      <c r="I857">
        <v>32</v>
      </c>
      <c r="J857" t="str">
        <f t="shared" si="41"/>
        <v>Adult</v>
      </c>
      <c r="K857" t="s">
        <v>16</v>
      </c>
      <c r="L857" t="s">
        <v>19</v>
      </c>
      <c r="M857" t="s">
        <v>13</v>
      </c>
    </row>
    <row r="858" spans="1:13" x14ac:dyDescent="0.3">
      <c r="A858">
        <v>857</v>
      </c>
      <c r="B858" t="s">
        <v>10</v>
      </c>
      <c r="C858" s="2">
        <v>15</v>
      </c>
      <c r="D858" s="1">
        <v>44820</v>
      </c>
      <c r="E858" s="1" t="str">
        <f t="shared" si="39"/>
        <v>Sep</v>
      </c>
      <c r="F858" s="1" t="str">
        <f t="shared" si="40"/>
        <v>2022</v>
      </c>
      <c r="G858" s="1">
        <v>45107</v>
      </c>
      <c r="H858" t="s">
        <v>24</v>
      </c>
      <c r="I858">
        <v>40</v>
      </c>
      <c r="J858" t="str">
        <f t="shared" si="41"/>
        <v>Adult</v>
      </c>
      <c r="K858" t="s">
        <v>11</v>
      </c>
      <c r="L858" t="s">
        <v>12</v>
      </c>
      <c r="M858" t="s">
        <v>13</v>
      </c>
    </row>
    <row r="859" spans="1:13" x14ac:dyDescent="0.3">
      <c r="A859">
        <v>858</v>
      </c>
      <c r="B859" t="s">
        <v>18</v>
      </c>
      <c r="C859" s="2">
        <v>14</v>
      </c>
      <c r="D859" s="1">
        <v>44814</v>
      </c>
      <c r="E859" s="1" t="str">
        <f t="shared" si="39"/>
        <v>Sep</v>
      </c>
      <c r="F859" s="1" t="str">
        <f t="shared" si="40"/>
        <v>2022</v>
      </c>
      <c r="G859" s="1">
        <v>45107</v>
      </c>
      <c r="H859" t="s">
        <v>25</v>
      </c>
      <c r="I859">
        <v>40</v>
      </c>
      <c r="J859" t="str">
        <f t="shared" si="41"/>
        <v>Adult</v>
      </c>
      <c r="K859" t="s">
        <v>16</v>
      </c>
      <c r="L859" t="s">
        <v>21</v>
      </c>
      <c r="M859" t="s">
        <v>13</v>
      </c>
    </row>
    <row r="860" spans="1:13" x14ac:dyDescent="0.3">
      <c r="A860">
        <v>859</v>
      </c>
      <c r="B860" t="s">
        <v>18</v>
      </c>
      <c r="C860" s="2">
        <v>12</v>
      </c>
      <c r="D860" s="1">
        <v>44808</v>
      </c>
      <c r="E860" s="1" t="str">
        <f t="shared" si="39"/>
        <v>Sep</v>
      </c>
      <c r="F860" s="1" t="str">
        <f t="shared" si="40"/>
        <v>2022</v>
      </c>
      <c r="G860" s="1">
        <v>45107</v>
      </c>
      <c r="H860" t="s">
        <v>26</v>
      </c>
      <c r="I860">
        <v>51</v>
      </c>
      <c r="J860" t="str">
        <f t="shared" si="41"/>
        <v>Old</v>
      </c>
      <c r="K860" t="s">
        <v>16</v>
      </c>
      <c r="L860" t="s">
        <v>17</v>
      </c>
      <c r="M860" t="s">
        <v>13</v>
      </c>
    </row>
    <row r="861" spans="1:13" x14ac:dyDescent="0.3">
      <c r="A861">
        <v>860</v>
      </c>
      <c r="B861" t="s">
        <v>10</v>
      </c>
      <c r="C861" s="2">
        <v>13</v>
      </c>
      <c r="D861" s="1">
        <v>44799</v>
      </c>
      <c r="E861" s="1" t="str">
        <f t="shared" si="39"/>
        <v>Aug</v>
      </c>
      <c r="F861" s="1" t="str">
        <f t="shared" si="40"/>
        <v>2022</v>
      </c>
      <c r="G861" s="1">
        <v>45108</v>
      </c>
      <c r="H861" t="s">
        <v>27</v>
      </c>
      <c r="I861">
        <v>50</v>
      </c>
      <c r="J861" t="str">
        <f t="shared" si="41"/>
        <v>Old</v>
      </c>
      <c r="K861" t="s">
        <v>11</v>
      </c>
      <c r="L861" t="s">
        <v>19</v>
      </c>
      <c r="M861" t="s">
        <v>13</v>
      </c>
    </row>
    <row r="862" spans="1:13" x14ac:dyDescent="0.3">
      <c r="A862">
        <v>861</v>
      </c>
      <c r="B862" t="s">
        <v>14</v>
      </c>
      <c r="C862" s="2">
        <v>14</v>
      </c>
      <c r="D862" s="1">
        <v>44787</v>
      </c>
      <c r="E862" s="1" t="str">
        <f t="shared" si="39"/>
        <v>Aug</v>
      </c>
      <c r="F862" s="1" t="str">
        <f t="shared" si="40"/>
        <v>2022</v>
      </c>
      <c r="G862" s="1">
        <v>45108</v>
      </c>
      <c r="H862" t="s">
        <v>26</v>
      </c>
      <c r="I862">
        <v>50</v>
      </c>
      <c r="J862" t="str">
        <f t="shared" si="41"/>
        <v>Old</v>
      </c>
      <c r="K862" t="s">
        <v>16</v>
      </c>
      <c r="L862" t="s">
        <v>19</v>
      </c>
      <c r="M862" t="s">
        <v>13</v>
      </c>
    </row>
    <row r="863" spans="1:13" x14ac:dyDescent="0.3">
      <c r="A863">
        <v>862</v>
      </c>
      <c r="B863" t="s">
        <v>10</v>
      </c>
      <c r="C863" s="2">
        <v>14</v>
      </c>
      <c r="D863" s="1">
        <v>44785</v>
      </c>
      <c r="E863" s="1" t="str">
        <f t="shared" si="39"/>
        <v>Aug</v>
      </c>
      <c r="F863" s="1" t="str">
        <f t="shared" si="40"/>
        <v>2022</v>
      </c>
      <c r="G863" s="1">
        <v>45108</v>
      </c>
      <c r="H863" t="s">
        <v>26</v>
      </c>
      <c r="I863">
        <v>47</v>
      </c>
      <c r="J863" t="str">
        <f t="shared" si="41"/>
        <v>Adult</v>
      </c>
      <c r="K863" t="s">
        <v>11</v>
      </c>
      <c r="L863" t="s">
        <v>12</v>
      </c>
      <c r="M863" t="s">
        <v>13</v>
      </c>
    </row>
    <row r="864" spans="1:13" x14ac:dyDescent="0.3">
      <c r="A864">
        <v>863</v>
      </c>
      <c r="B864" t="s">
        <v>18</v>
      </c>
      <c r="C864" s="2">
        <v>12</v>
      </c>
      <c r="D864" s="1">
        <v>44783</v>
      </c>
      <c r="E864" s="1" t="str">
        <f t="shared" si="39"/>
        <v>Aug</v>
      </c>
      <c r="F864" s="1" t="str">
        <f t="shared" si="40"/>
        <v>2022</v>
      </c>
      <c r="G864" s="1">
        <v>45107</v>
      </c>
      <c r="H864" t="s">
        <v>61</v>
      </c>
      <c r="I864">
        <v>35</v>
      </c>
      <c r="J864" t="str">
        <f t="shared" si="41"/>
        <v>Adult</v>
      </c>
      <c r="K864" t="s">
        <v>11</v>
      </c>
      <c r="L864" t="s">
        <v>21</v>
      </c>
      <c r="M864" t="s">
        <v>13</v>
      </c>
    </row>
    <row r="865" spans="1:13" x14ac:dyDescent="0.3">
      <c r="A865">
        <v>864</v>
      </c>
      <c r="B865" t="s">
        <v>14</v>
      </c>
      <c r="C865" s="2">
        <v>11</v>
      </c>
      <c r="D865" s="1">
        <v>44783</v>
      </c>
      <c r="E865" s="1" t="str">
        <f t="shared" si="39"/>
        <v>Aug</v>
      </c>
      <c r="F865" s="1" t="str">
        <f t="shared" si="40"/>
        <v>2022</v>
      </c>
      <c r="G865" s="1">
        <v>45108</v>
      </c>
      <c r="H865" t="s">
        <v>15</v>
      </c>
      <c r="I865">
        <v>31</v>
      </c>
      <c r="J865" t="str">
        <f t="shared" si="41"/>
        <v>Adult</v>
      </c>
      <c r="K865" t="s">
        <v>11</v>
      </c>
      <c r="L865" t="s">
        <v>17</v>
      </c>
      <c r="M865" t="s">
        <v>13</v>
      </c>
    </row>
    <row r="866" spans="1:13" x14ac:dyDescent="0.3">
      <c r="A866">
        <v>865</v>
      </c>
      <c r="B866" t="s">
        <v>10</v>
      </c>
      <c r="C866" s="2">
        <v>15</v>
      </c>
      <c r="D866" s="1">
        <v>44777</v>
      </c>
      <c r="E866" s="1" t="str">
        <f t="shared" si="39"/>
        <v>Aug</v>
      </c>
      <c r="F866" s="1" t="str">
        <f t="shared" si="40"/>
        <v>2022</v>
      </c>
      <c r="G866" s="1">
        <v>45108</v>
      </c>
      <c r="H866" t="s">
        <v>61</v>
      </c>
      <c r="I866">
        <v>36</v>
      </c>
      <c r="J866" t="str">
        <f t="shared" si="41"/>
        <v>Adult</v>
      </c>
      <c r="K866" t="s">
        <v>11</v>
      </c>
      <c r="L866" t="s">
        <v>12</v>
      </c>
      <c r="M866" t="s">
        <v>13</v>
      </c>
    </row>
    <row r="867" spans="1:13" x14ac:dyDescent="0.3">
      <c r="A867">
        <v>866</v>
      </c>
      <c r="B867" t="s">
        <v>14</v>
      </c>
      <c r="C867" s="2">
        <v>10</v>
      </c>
      <c r="D867" s="1">
        <v>44778</v>
      </c>
      <c r="E867" s="1" t="str">
        <f t="shared" si="39"/>
        <v>Aug</v>
      </c>
      <c r="F867" s="1" t="str">
        <f t="shared" si="40"/>
        <v>2022</v>
      </c>
      <c r="G867" s="1">
        <v>45108</v>
      </c>
      <c r="H867" t="s">
        <v>61</v>
      </c>
      <c r="I867">
        <v>41</v>
      </c>
      <c r="J867" t="str">
        <f t="shared" si="41"/>
        <v>Adult</v>
      </c>
      <c r="K867" t="s">
        <v>16</v>
      </c>
      <c r="L867" t="s">
        <v>19</v>
      </c>
      <c r="M867" t="s">
        <v>13</v>
      </c>
    </row>
    <row r="868" spans="1:13" x14ac:dyDescent="0.3">
      <c r="A868">
        <v>867</v>
      </c>
      <c r="B868" t="s">
        <v>10</v>
      </c>
      <c r="C868" s="2">
        <v>13</v>
      </c>
      <c r="D868" s="1">
        <v>44759</v>
      </c>
      <c r="E868" s="1" t="str">
        <f t="shared" si="39"/>
        <v>Jul</v>
      </c>
      <c r="F868" s="1" t="str">
        <f t="shared" si="40"/>
        <v>2022</v>
      </c>
      <c r="G868" s="1">
        <v>45107</v>
      </c>
      <c r="H868" t="s">
        <v>15</v>
      </c>
      <c r="I868">
        <v>49</v>
      </c>
      <c r="J868" t="str">
        <f t="shared" si="41"/>
        <v>Adult</v>
      </c>
      <c r="K868" t="s">
        <v>16</v>
      </c>
      <c r="L868" t="s">
        <v>17</v>
      </c>
      <c r="M868" t="s">
        <v>13</v>
      </c>
    </row>
    <row r="869" spans="1:13" x14ac:dyDescent="0.3">
      <c r="A869">
        <v>868</v>
      </c>
      <c r="B869" t="s">
        <v>18</v>
      </c>
      <c r="C869" s="2">
        <v>12</v>
      </c>
      <c r="D869" s="1">
        <v>44758</v>
      </c>
      <c r="E869" s="1" t="str">
        <f t="shared" si="39"/>
        <v>Jul</v>
      </c>
      <c r="F869" s="1" t="str">
        <f t="shared" si="40"/>
        <v>2022</v>
      </c>
      <c r="G869" s="1">
        <v>45108</v>
      </c>
      <c r="H869" t="s">
        <v>60</v>
      </c>
      <c r="I869">
        <v>34</v>
      </c>
      <c r="J869" t="str">
        <f t="shared" si="41"/>
        <v>Adult</v>
      </c>
      <c r="K869" t="s">
        <v>16</v>
      </c>
      <c r="L869" t="s">
        <v>17</v>
      </c>
      <c r="M869" t="s">
        <v>13</v>
      </c>
    </row>
    <row r="870" spans="1:13" x14ac:dyDescent="0.3">
      <c r="A870">
        <v>869</v>
      </c>
      <c r="B870" t="s">
        <v>18</v>
      </c>
      <c r="C870" s="2">
        <v>15</v>
      </c>
      <c r="D870" s="1">
        <v>44755</v>
      </c>
      <c r="E870" s="1" t="str">
        <f t="shared" si="39"/>
        <v>Jul</v>
      </c>
      <c r="F870" s="1" t="str">
        <f t="shared" si="40"/>
        <v>2022</v>
      </c>
      <c r="G870" s="1">
        <v>45108</v>
      </c>
      <c r="H870" t="s">
        <v>20</v>
      </c>
      <c r="I870">
        <v>30</v>
      </c>
      <c r="J870" t="str">
        <f t="shared" si="41"/>
        <v>Adult</v>
      </c>
      <c r="K870" t="s">
        <v>16</v>
      </c>
      <c r="L870" t="s">
        <v>17</v>
      </c>
      <c r="M870" t="s">
        <v>13</v>
      </c>
    </row>
    <row r="871" spans="1:13" x14ac:dyDescent="0.3">
      <c r="A871">
        <v>870</v>
      </c>
      <c r="B871" t="s">
        <v>10</v>
      </c>
      <c r="C871" s="2">
        <v>13</v>
      </c>
      <c r="D871" s="1">
        <v>44745</v>
      </c>
      <c r="E871" s="1" t="str">
        <f t="shared" si="39"/>
        <v>Jul</v>
      </c>
      <c r="F871" s="1" t="str">
        <f t="shared" si="40"/>
        <v>2022</v>
      </c>
      <c r="G871" s="1">
        <v>45109</v>
      </c>
      <c r="H871" t="s">
        <v>22</v>
      </c>
      <c r="I871">
        <v>38</v>
      </c>
      <c r="J871" t="str">
        <f t="shared" si="41"/>
        <v>Adult</v>
      </c>
      <c r="K871" t="s">
        <v>11</v>
      </c>
      <c r="L871" t="s">
        <v>21</v>
      </c>
      <c r="M871" t="s">
        <v>13</v>
      </c>
    </row>
    <row r="872" spans="1:13" x14ac:dyDescent="0.3">
      <c r="A872">
        <v>871</v>
      </c>
      <c r="B872" t="s">
        <v>14</v>
      </c>
      <c r="C872" s="2">
        <v>11</v>
      </c>
      <c r="D872" s="1">
        <v>44736</v>
      </c>
      <c r="E872" s="1" t="str">
        <f t="shared" si="39"/>
        <v>Jun</v>
      </c>
      <c r="F872" s="1" t="str">
        <f t="shared" si="40"/>
        <v>2022</v>
      </c>
      <c r="G872" s="1">
        <v>45106</v>
      </c>
      <c r="H872" t="s">
        <v>23</v>
      </c>
      <c r="I872">
        <v>45</v>
      </c>
      <c r="J872" t="str">
        <f t="shared" si="41"/>
        <v>Adult</v>
      </c>
      <c r="K872" t="s">
        <v>11</v>
      </c>
      <c r="L872" t="s">
        <v>17</v>
      </c>
      <c r="M872" t="s">
        <v>13</v>
      </c>
    </row>
    <row r="873" spans="1:13" x14ac:dyDescent="0.3">
      <c r="A873">
        <v>872</v>
      </c>
      <c r="B873" t="s">
        <v>10</v>
      </c>
      <c r="C873" s="2">
        <v>14</v>
      </c>
      <c r="D873" s="1">
        <v>44733</v>
      </c>
      <c r="E873" s="1" t="str">
        <f t="shared" si="39"/>
        <v>Jun</v>
      </c>
      <c r="F873" s="1" t="str">
        <f t="shared" si="40"/>
        <v>2022</v>
      </c>
      <c r="G873" s="1">
        <v>45108</v>
      </c>
      <c r="H873" t="s">
        <v>24</v>
      </c>
      <c r="I873">
        <v>42</v>
      </c>
      <c r="J873" t="str">
        <f t="shared" si="41"/>
        <v>Adult</v>
      </c>
      <c r="K873" t="s">
        <v>16</v>
      </c>
      <c r="L873" t="s">
        <v>21</v>
      </c>
      <c r="M873" t="s">
        <v>13</v>
      </c>
    </row>
    <row r="874" spans="1:13" x14ac:dyDescent="0.3">
      <c r="A874">
        <v>873</v>
      </c>
      <c r="B874" t="s">
        <v>18</v>
      </c>
      <c r="C874" s="2">
        <v>10</v>
      </c>
      <c r="D874" s="1">
        <v>44734</v>
      </c>
      <c r="E874" s="1" t="str">
        <f t="shared" si="39"/>
        <v>Jun</v>
      </c>
      <c r="F874" s="1" t="str">
        <f t="shared" si="40"/>
        <v>2022</v>
      </c>
      <c r="G874" s="1">
        <v>45108</v>
      </c>
      <c r="H874" t="s">
        <v>25</v>
      </c>
      <c r="I874">
        <v>42</v>
      </c>
      <c r="J874" t="str">
        <f t="shared" si="41"/>
        <v>Adult</v>
      </c>
      <c r="K874" t="s">
        <v>16</v>
      </c>
      <c r="L874" t="s">
        <v>19</v>
      </c>
      <c r="M874" t="s">
        <v>13</v>
      </c>
    </row>
    <row r="875" spans="1:13" x14ac:dyDescent="0.3">
      <c r="A875">
        <v>874</v>
      </c>
      <c r="B875" t="s">
        <v>14</v>
      </c>
      <c r="C875" s="2">
        <v>10</v>
      </c>
      <c r="D875" s="1">
        <v>44735</v>
      </c>
      <c r="E875" s="1" t="str">
        <f t="shared" si="39"/>
        <v>Jun</v>
      </c>
      <c r="F875" s="1" t="str">
        <f t="shared" si="40"/>
        <v>2022</v>
      </c>
      <c r="G875" s="1">
        <v>45109</v>
      </c>
      <c r="H875" t="s">
        <v>26</v>
      </c>
      <c r="I875">
        <v>31</v>
      </c>
      <c r="J875" t="str">
        <f t="shared" si="41"/>
        <v>Adult</v>
      </c>
      <c r="K875" t="s">
        <v>11</v>
      </c>
      <c r="L875" t="s">
        <v>19</v>
      </c>
      <c r="M875" t="s">
        <v>13</v>
      </c>
    </row>
    <row r="876" spans="1:13" x14ac:dyDescent="0.3">
      <c r="A876">
        <v>875</v>
      </c>
      <c r="B876" t="s">
        <v>10</v>
      </c>
      <c r="C876" s="2">
        <v>14</v>
      </c>
      <c r="D876" s="1">
        <v>44738</v>
      </c>
      <c r="E876" s="1" t="str">
        <f t="shared" si="39"/>
        <v>Jun</v>
      </c>
      <c r="F876" s="1" t="str">
        <f t="shared" si="40"/>
        <v>2022</v>
      </c>
      <c r="G876" s="1">
        <v>45106</v>
      </c>
      <c r="H876" t="s">
        <v>27</v>
      </c>
      <c r="I876">
        <v>28</v>
      </c>
      <c r="J876" t="str">
        <f t="shared" si="41"/>
        <v>Youth</v>
      </c>
      <c r="K876" t="s">
        <v>11</v>
      </c>
      <c r="L876" t="s">
        <v>19</v>
      </c>
      <c r="M876" t="s">
        <v>13</v>
      </c>
    </row>
    <row r="877" spans="1:13" x14ac:dyDescent="0.3">
      <c r="A877">
        <v>876</v>
      </c>
      <c r="B877" t="s">
        <v>14</v>
      </c>
      <c r="C877" s="2">
        <v>11</v>
      </c>
      <c r="D877" s="1">
        <v>44739</v>
      </c>
      <c r="E877" s="1" t="str">
        <f t="shared" si="39"/>
        <v>Jun</v>
      </c>
      <c r="F877" s="1" t="str">
        <f t="shared" si="40"/>
        <v>2022</v>
      </c>
      <c r="G877" s="1">
        <v>45107</v>
      </c>
      <c r="H877" t="s">
        <v>26</v>
      </c>
      <c r="I877">
        <v>44</v>
      </c>
      <c r="J877" t="str">
        <f t="shared" si="41"/>
        <v>Adult</v>
      </c>
      <c r="K877" t="s">
        <v>11</v>
      </c>
      <c r="L877" t="s">
        <v>17</v>
      </c>
      <c r="M877" t="s">
        <v>13</v>
      </c>
    </row>
    <row r="878" spans="1:13" x14ac:dyDescent="0.3">
      <c r="A878">
        <v>877</v>
      </c>
      <c r="B878" t="s">
        <v>10</v>
      </c>
      <c r="C878" s="2">
        <v>13</v>
      </c>
      <c r="D878" s="1">
        <v>44740</v>
      </c>
      <c r="E878" s="1" t="str">
        <f t="shared" si="39"/>
        <v>Jun</v>
      </c>
      <c r="F878" s="1" t="str">
        <f t="shared" si="40"/>
        <v>2022</v>
      </c>
      <c r="G878" s="1">
        <v>45108</v>
      </c>
      <c r="H878" t="s">
        <v>26</v>
      </c>
      <c r="I878">
        <v>30</v>
      </c>
      <c r="J878" t="str">
        <f t="shared" si="41"/>
        <v>Adult</v>
      </c>
      <c r="K878" t="s">
        <v>11</v>
      </c>
      <c r="L878" t="s">
        <v>19</v>
      </c>
      <c r="M878" t="s">
        <v>13</v>
      </c>
    </row>
    <row r="879" spans="1:13" x14ac:dyDescent="0.3">
      <c r="A879">
        <v>878</v>
      </c>
      <c r="B879" t="s">
        <v>18</v>
      </c>
      <c r="C879" s="2">
        <v>13</v>
      </c>
      <c r="D879" s="1">
        <v>44740</v>
      </c>
      <c r="E879" s="1" t="str">
        <f t="shared" si="39"/>
        <v>Jun</v>
      </c>
      <c r="F879" s="1" t="str">
        <f t="shared" si="40"/>
        <v>2022</v>
      </c>
      <c r="G879" s="1">
        <v>45109</v>
      </c>
      <c r="H879" t="s">
        <v>61</v>
      </c>
      <c r="I879">
        <v>33</v>
      </c>
      <c r="J879" t="str">
        <f t="shared" si="41"/>
        <v>Adult</v>
      </c>
      <c r="K879" t="s">
        <v>11</v>
      </c>
      <c r="L879" t="s">
        <v>12</v>
      </c>
      <c r="M879" t="s">
        <v>13</v>
      </c>
    </row>
    <row r="880" spans="1:13" x14ac:dyDescent="0.3">
      <c r="A880">
        <v>879</v>
      </c>
      <c r="B880" t="s">
        <v>18</v>
      </c>
      <c r="C880" s="2">
        <v>12</v>
      </c>
      <c r="D880" s="1">
        <v>44730</v>
      </c>
      <c r="E880" s="1" t="str">
        <f t="shared" si="39"/>
        <v>Jun</v>
      </c>
      <c r="F880" s="1" t="str">
        <f t="shared" si="40"/>
        <v>2022</v>
      </c>
      <c r="G880" s="1">
        <v>45106</v>
      </c>
      <c r="H880" t="s">
        <v>15</v>
      </c>
      <c r="I880">
        <v>42</v>
      </c>
      <c r="J880" t="str">
        <f t="shared" si="41"/>
        <v>Adult</v>
      </c>
      <c r="K880" t="s">
        <v>16</v>
      </c>
      <c r="L880" t="s">
        <v>17</v>
      </c>
      <c r="M880" t="s">
        <v>13</v>
      </c>
    </row>
    <row r="881" spans="1:13" x14ac:dyDescent="0.3">
      <c r="A881">
        <v>880</v>
      </c>
      <c r="B881" t="s">
        <v>10</v>
      </c>
      <c r="C881" s="2">
        <v>11</v>
      </c>
      <c r="D881" s="1">
        <v>44723</v>
      </c>
      <c r="E881" s="1" t="str">
        <f t="shared" si="39"/>
        <v>Jun</v>
      </c>
      <c r="F881" s="1" t="str">
        <f t="shared" si="40"/>
        <v>2022</v>
      </c>
      <c r="G881" s="1">
        <v>45107</v>
      </c>
      <c r="H881" t="s">
        <v>61</v>
      </c>
      <c r="I881">
        <v>31</v>
      </c>
      <c r="J881" t="str">
        <f t="shared" si="41"/>
        <v>Adult</v>
      </c>
      <c r="K881" t="s">
        <v>11</v>
      </c>
      <c r="L881" t="s">
        <v>19</v>
      </c>
      <c r="M881" t="s">
        <v>13</v>
      </c>
    </row>
    <row r="882" spans="1:13" x14ac:dyDescent="0.3">
      <c r="A882">
        <v>881</v>
      </c>
      <c r="B882" t="s">
        <v>14</v>
      </c>
      <c r="C882" s="2">
        <v>11</v>
      </c>
      <c r="D882" s="1">
        <v>44723</v>
      </c>
      <c r="E882" s="1" t="str">
        <f t="shared" si="39"/>
        <v>Jun</v>
      </c>
      <c r="F882" s="1" t="str">
        <f t="shared" si="40"/>
        <v>2022</v>
      </c>
      <c r="G882" s="1">
        <v>45108</v>
      </c>
      <c r="H882" t="s">
        <v>61</v>
      </c>
      <c r="I882">
        <v>31</v>
      </c>
      <c r="J882" t="str">
        <f t="shared" si="41"/>
        <v>Adult</v>
      </c>
      <c r="K882" t="s">
        <v>16</v>
      </c>
      <c r="L882" t="s">
        <v>12</v>
      </c>
      <c r="M882" t="s">
        <v>13</v>
      </c>
    </row>
    <row r="883" spans="1:13" x14ac:dyDescent="0.3">
      <c r="A883">
        <v>882</v>
      </c>
      <c r="B883" t="s">
        <v>10</v>
      </c>
      <c r="C883" s="2">
        <v>13</v>
      </c>
      <c r="D883" s="1">
        <v>44724</v>
      </c>
      <c r="E883" s="1" t="str">
        <f t="shared" si="39"/>
        <v>Jun</v>
      </c>
      <c r="F883" s="1" t="str">
        <f t="shared" si="40"/>
        <v>2022</v>
      </c>
      <c r="G883" s="1">
        <v>45108</v>
      </c>
      <c r="H883" t="s">
        <v>15</v>
      </c>
      <c r="I883">
        <v>46</v>
      </c>
      <c r="J883" t="str">
        <f t="shared" si="41"/>
        <v>Adult</v>
      </c>
      <c r="K883" t="s">
        <v>16</v>
      </c>
      <c r="L883" t="s">
        <v>19</v>
      </c>
      <c r="M883" t="s">
        <v>13</v>
      </c>
    </row>
    <row r="884" spans="1:13" x14ac:dyDescent="0.3">
      <c r="A884">
        <v>883</v>
      </c>
      <c r="B884" t="s">
        <v>18</v>
      </c>
      <c r="C884" s="2">
        <v>15</v>
      </c>
      <c r="D884" s="1">
        <v>44725</v>
      </c>
      <c r="E884" s="1" t="str">
        <f t="shared" si="39"/>
        <v>Jun</v>
      </c>
      <c r="F884" s="1" t="str">
        <f t="shared" si="40"/>
        <v>2022</v>
      </c>
      <c r="G884" s="1">
        <v>45106</v>
      </c>
      <c r="H884" t="s">
        <v>60</v>
      </c>
      <c r="I884">
        <v>28</v>
      </c>
      <c r="J884" t="str">
        <f t="shared" si="41"/>
        <v>Youth</v>
      </c>
      <c r="K884" t="s">
        <v>16</v>
      </c>
      <c r="L884" t="s">
        <v>17</v>
      </c>
      <c r="M884" t="s">
        <v>13</v>
      </c>
    </row>
    <row r="885" spans="1:13" x14ac:dyDescent="0.3">
      <c r="A885">
        <v>884</v>
      </c>
      <c r="B885" t="s">
        <v>14</v>
      </c>
      <c r="C885" s="2">
        <v>11</v>
      </c>
      <c r="D885" s="1">
        <v>44725</v>
      </c>
      <c r="E885" s="1" t="str">
        <f t="shared" si="39"/>
        <v>Jun</v>
      </c>
      <c r="F885" s="1" t="str">
        <f t="shared" si="40"/>
        <v>2022</v>
      </c>
      <c r="G885" s="1">
        <v>45106</v>
      </c>
      <c r="H885" t="s">
        <v>20</v>
      </c>
      <c r="I885">
        <v>50</v>
      </c>
      <c r="J885" t="str">
        <f t="shared" si="41"/>
        <v>Old</v>
      </c>
      <c r="K885" t="s">
        <v>11</v>
      </c>
      <c r="L885" t="s">
        <v>17</v>
      </c>
      <c r="M885" t="s">
        <v>13</v>
      </c>
    </row>
    <row r="886" spans="1:13" x14ac:dyDescent="0.3">
      <c r="A886">
        <v>885</v>
      </c>
      <c r="B886" t="s">
        <v>10</v>
      </c>
      <c r="C886" s="2">
        <v>11</v>
      </c>
      <c r="D886" s="1">
        <v>44730</v>
      </c>
      <c r="E886" s="1" t="str">
        <f t="shared" si="39"/>
        <v>Jun</v>
      </c>
      <c r="F886" s="1" t="str">
        <f t="shared" si="40"/>
        <v>2022</v>
      </c>
      <c r="G886" s="1">
        <v>45109</v>
      </c>
      <c r="H886" t="s">
        <v>22</v>
      </c>
      <c r="I886">
        <v>34</v>
      </c>
      <c r="J886" t="str">
        <f t="shared" si="41"/>
        <v>Adult</v>
      </c>
      <c r="K886" t="s">
        <v>11</v>
      </c>
      <c r="L886" t="s">
        <v>17</v>
      </c>
      <c r="M886" t="s">
        <v>13</v>
      </c>
    </row>
    <row r="887" spans="1:13" x14ac:dyDescent="0.3">
      <c r="A887">
        <v>886</v>
      </c>
      <c r="B887" t="s">
        <v>14</v>
      </c>
      <c r="C887" s="2">
        <v>15</v>
      </c>
      <c r="D887" s="1">
        <v>44735</v>
      </c>
      <c r="E887" s="1" t="str">
        <f t="shared" si="39"/>
        <v>Jun</v>
      </c>
      <c r="F887" s="1" t="str">
        <f t="shared" si="40"/>
        <v>2022</v>
      </c>
      <c r="G887" s="1">
        <v>45107</v>
      </c>
      <c r="H887" t="s">
        <v>23</v>
      </c>
      <c r="I887">
        <v>45</v>
      </c>
      <c r="J887" t="str">
        <f t="shared" si="41"/>
        <v>Adult</v>
      </c>
      <c r="K887" t="s">
        <v>16</v>
      </c>
      <c r="L887" t="s">
        <v>19</v>
      </c>
      <c r="M887" t="s">
        <v>13</v>
      </c>
    </row>
    <row r="888" spans="1:13" x14ac:dyDescent="0.3">
      <c r="A888">
        <v>887</v>
      </c>
      <c r="B888" t="s">
        <v>10</v>
      </c>
      <c r="C888" s="2">
        <v>12</v>
      </c>
      <c r="D888" s="1">
        <v>44738</v>
      </c>
      <c r="E888" s="1" t="str">
        <f t="shared" si="39"/>
        <v>Jun</v>
      </c>
      <c r="F888" s="1" t="str">
        <f t="shared" si="40"/>
        <v>2022</v>
      </c>
      <c r="G888" s="1">
        <v>45107</v>
      </c>
      <c r="H888" t="s">
        <v>24</v>
      </c>
      <c r="I888">
        <v>38</v>
      </c>
      <c r="J888" t="str">
        <f t="shared" si="41"/>
        <v>Adult</v>
      </c>
      <c r="K888" t="s">
        <v>16</v>
      </c>
      <c r="L888" t="s">
        <v>21</v>
      </c>
      <c r="M888" t="s">
        <v>13</v>
      </c>
    </row>
    <row r="889" spans="1:13" x14ac:dyDescent="0.3">
      <c r="A889">
        <v>888</v>
      </c>
      <c r="B889" t="s">
        <v>18</v>
      </c>
      <c r="C889" s="2">
        <v>13</v>
      </c>
      <c r="D889" s="1">
        <v>44741</v>
      </c>
      <c r="E889" s="1" t="str">
        <f t="shared" si="39"/>
        <v>Jun</v>
      </c>
      <c r="F889" s="1" t="str">
        <f t="shared" si="40"/>
        <v>2022</v>
      </c>
      <c r="G889" s="1">
        <v>45106</v>
      </c>
      <c r="H889" t="s">
        <v>25</v>
      </c>
      <c r="I889">
        <v>42</v>
      </c>
      <c r="J889" t="str">
        <f t="shared" si="41"/>
        <v>Adult</v>
      </c>
      <c r="K889" t="s">
        <v>16</v>
      </c>
      <c r="L889" t="s">
        <v>21</v>
      </c>
      <c r="M889" t="s">
        <v>13</v>
      </c>
    </row>
    <row r="890" spans="1:13" x14ac:dyDescent="0.3">
      <c r="A890">
        <v>889</v>
      </c>
      <c r="B890" t="s">
        <v>18</v>
      </c>
      <c r="C890" s="2">
        <v>10</v>
      </c>
      <c r="D890" s="1">
        <v>44744</v>
      </c>
      <c r="E890" s="1" t="str">
        <f t="shared" si="39"/>
        <v>Jul</v>
      </c>
      <c r="F890" s="1" t="str">
        <f t="shared" si="40"/>
        <v>2022</v>
      </c>
      <c r="G890" s="1">
        <v>45108</v>
      </c>
      <c r="H890" t="s">
        <v>26</v>
      </c>
      <c r="I890">
        <v>45</v>
      </c>
      <c r="J890" t="str">
        <f t="shared" si="41"/>
        <v>Adult</v>
      </c>
      <c r="K890" t="s">
        <v>16</v>
      </c>
      <c r="L890" t="s">
        <v>12</v>
      </c>
      <c r="M890" t="s">
        <v>13</v>
      </c>
    </row>
    <row r="891" spans="1:13" x14ac:dyDescent="0.3">
      <c r="A891">
        <v>890</v>
      </c>
      <c r="B891" t="s">
        <v>10</v>
      </c>
      <c r="C891" s="2">
        <v>10</v>
      </c>
      <c r="D891" s="1">
        <v>44748</v>
      </c>
      <c r="E891" s="1" t="str">
        <f t="shared" si="39"/>
        <v>Jul</v>
      </c>
      <c r="F891" s="1" t="str">
        <f t="shared" si="40"/>
        <v>2022</v>
      </c>
      <c r="G891" s="1">
        <v>45107</v>
      </c>
      <c r="H891" t="s">
        <v>27</v>
      </c>
      <c r="I891">
        <v>44</v>
      </c>
      <c r="J891" t="str">
        <f t="shared" si="41"/>
        <v>Adult</v>
      </c>
      <c r="K891" t="s">
        <v>11</v>
      </c>
      <c r="L891" t="s">
        <v>19</v>
      </c>
      <c r="M891" t="s">
        <v>13</v>
      </c>
    </row>
    <row r="892" spans="1:13" x14ac:dyDescent="0.3">
      <c r="A892">
        <v>891</v>
      </c>
      <c r="B892" t="s">
        <v>14</v>
      </c>
      <c r="C892" s="2">
        <v>14</v>
      </c>
      <c r="D892" s="1">
        <v>44760</v>
      </c>
      <c r="E892" s="1" t="str">
        <f t="shared" si="39"/>
        <v>Jul</v>
      </c>
      <c r="F892" s="1" t="str">
        <f t="shared" si="40"/>
        <v>2022</v>
      </c>
      <c r="G892" s="1">
        <v>45107</v>
      </c>
      <c r="H892" t="s">
        <v>26</v>
      </c>
      <c r="I892">
        <v>50</v>
      </c>
      <c r="J892" t="str">
        <f t="shared" si="41"/>
        <v>Old</v>
      </c>
      <c r="K892" t="s">
        <v>16</v>
      </c>
      <c r="L892" t="s">
        <v>19</v>
      </c>
      <c r="M892" t="s">
        <v>13</v>
      </c>
    </row>
    <row r="893" spans="1:13" x14ac:dyDescent="0.3">
      <c r="A893">
        <v>892</v>
      </c>
      <c r="B893" t="s">
        <v>10</v>
      </c>
      <c r="C893" s="2">
        <v>15</v>
      </c>
      <c r="D893" s="1">
        <v>44771</v>
      </c>
      <c r="E893" s="1" t="str">
        <f t="shared" si="39"/>
        <v>Jul</v>
      </c>
      <c r="F893" s="1" t="str">
        <f t="shared" si="40"/>
        <v>2022</v>
      </c>
      <c r="G893" s="1">
        <v>45107</v>
      </c>
      <c r="H893" t="s">
        <v>26</v>
      </c>
      <c r="I893">
        <v>38</v>
      </c>
      <c r="J893" t="str">
        <f t="shared" si="41"/>
        <v>Adult</v>
      </c>
      <c r="K893" t="s">
        <v>11</v>
      </c>
      <c r="L893" t="s">
        <v>17</v>
      </c>
      <c r="M893" t="s">
        <v>13</v>
      </c>
    </row>
    <row r="894" spans="1:13" x14ac:dyDescent="0.3">
      <c r="A894">
        <v>893</v>
      </c>
      <c r="B894" t="s">
        <v>18</v>
      </c>
      <c r="C894" s="2">
        <v>13</v>
      </c>
      <c r="D894" s="1">
        <v>44772</v>
      </c>
      <c r="E894" s="1" t="str">
        <f t="shared" si="39"/>
        <v>Jul</v>
      </c>
      <c r="F894" s="1" t="str">
        <f t="shared" si="40"/>
        <v>2022</v>
      </c>
      <c r="G894" s="1">
        <v>45108</v>
      </c>
      <c r="H894" t="s">
        <v>61</v>
      </c>
      <c r="I894">
        <v>42</v>
      </c>
      <c r="J894" t="str">
        <f t="shared" si="41"/>
        <v>Adult</v>
      </c>
      <c r="K894" t="s">
        <v>16</v>
      </c>
      <c r="L894" t="s">
        <v>19</v>
      </c>
      <c r="M894" t="s">
        <v>13</v>
      </c>
    </row>
    <row r="895" spans="1:13" x14ac:dyDescent="0.3">
      <c r="A895">
        <v>894</v>
      </c>
      <c r="B895" t="s">
        <v>14</v>
      </c>
      <c r="C895" s="2">
        <v>13</v>
      </c>
      <c r="D895" s="1">
        <v>44776</v>
      </c>
      <c r="E895" s="1" t="str">
        <f t="shared" si="39"/>
        <v>Aug</v>
      </c>
      <c r="F895" s="1" t="str">
        <f t="shared" si="40"/>
        <v>2022</v>
      </c>
      <c r="G895" s="1">
        <v>45108</v>
      </c>
      <c r="H895" t="s">
        <v>15</v>
      </c>
      <c r="I895">
        <v>50</v>
      </c>
      <c r="J895" t="str">
        <f t="shared" si="41"/>
        <v>Old</v>
      </c>
      <c r="K895" t="s">
        <v>11</v>
      </c>
      <c r="L895" t="s">
        <v>19</v>
      </c>
      <c r="M895" t="s">
        <v>13</v>
      </c>
    </row>
    <row r="896" spans="1:13" x14ac:dyDescent="0.3">
      <c r="A896">
        <v>895</v>
      </c>
      <c r="B896" t="s">
        <v>10</v>
      </c>
      <c r="C896" s="2">
        <v>10</v>
      </c>
      <c r="D896" s="1">
        <v>44788</v>
      </c>
      <c r="E896" s="1" t="str">
        <f t="shared" si="39"/>
        <v>Aug</v>
      </c>
      <c r="F896" s="1" t="str">
        <f t="shared" si="40"/>
        <v>2022</v>
      </c>
      <c r="G896" s="1">
        <v>45107</v>
      </c>
      <c r="H896" t="s">
        <v>61</v>
      </c>
      <c r="I896">
        <v>30</v>
      </c>
      <c r="J896" t="str">
        <f t="shared" si="41"/>
        <v>Adult</v>
      </c>
      <c r="K896" t="s">
        <v>11</v>
      </c>
      <c r="L896" t="s">
        <v>12</v>
      </c>
      <c r="M896" t="s">
        <v>13</v>
      </c>
    </row>
    <row r="897" spans="1:13" x14ac:dyDescent="0.3">
      <c r="A897">
        <v>896</v>
      </c>
      <c r="B897" t="s">
        <v>10</v>
      </c>
      <c r="C897" s="2">
        <v>10</v>
      </c>
      <c r="D897" s="1">
        <v>44793</v>
      </c>
      <c r="E897" s="1" t="str">
        <f t="shared" si="39"/>
        <v>Aug</v>
      </c>
      <c r="F897" s="1" t="str">
        <f t="shared" si="40"/>
        <v>2022</v>
      </c>
      <c r="G897" s="1">
        <v>45108</v>
      </c>
      <c r="H897" t="s">
        <v>61</v>
      </c>
      <c r="I897">
        <v>47</v>
      </c>
      <c r="J897" t="str">
        <f t="shared" si="41"/>
        <v>Adult</v>
      </c>
      <c r="K897" t="s">
        <v>16</v>
      </c>
      <c r="L897" t="s">
        <v>12</v>
      </c>
      <c r="M897" t="s">
        <v>13</v>
      </c>
    </row>
    <row r="898" spans="1:13" x14ac:dyDescent="0.3">
      <c r="A898">
        <v>897</v>
      </c>
      <c r="B898" t="s">
        <v>10</v>
      </c>
      <c r="C898" s="2">
        <v>14</v>
      </c>
      <c r="D898" s="1">
        <v>44794</v>
      </c>
      <c r="E898" s="1" t="str">
        <f t="shared" si="39"/>
        <v>Aug</v>
      </c>
      <c r="F898" s="1" t="str">
        <f t="shared" si="40"/>
        <v>2022</v>
      </c>
      <c r="G898" s="1">
        <v>45107</v>
      </c>
      <c r="H898" t="s">
        <v>15</v>
      </c>
      <c r="I898">
        <v>32</v>
      </c>
      <c r="J898" t="str">
        <f t="shared" si="41"/>
        <v>Adult</v>
      </c>
      <c r="K898" t="s">
        <v>16</v>
      </c>
      <c r="L898" t="s">
        <v>21</v>
      </c>
      <c r="M898" t="s">
        <v>13</v>
      </c>
    </row>
    <row r="899" spans="1:13" x14ac:dyDescent="0.3">
      <c r="A899">
        <v>898</v>
      </c>
      <c r="B899" t="s">
        <v>18</v>
      </c>
      <c r="C899" s="2">
        <v>11</v>
      </c>
      <c r="D899" s="1">
        <v>44803</v>
      </c>
      <c r="E899" s="1" t="str">
        <f t="shared" ref="E899:E962" si="42">TEXT(D899,"mmm")</f>
        <v>Aug</v>
      </c>
      <c r="F899" s="1" t="str">
        <f t="shared" ref="F899:F962" si="43">TEXT(D899,"yyy")</f>
        <v>2022</v>
      </c>
      <c r="G899" s="1">
        <v>45109</v>
      </c>
      <c r="H899" t="s">
        <v>60</v>
      </c>
      <c r="I899">
        <v>31</v>
      </c>
      <c r="J899" t="str">
        <f t="shared" ref="J899:J962" si="44">IF(I899&gt;=50,"Old",IF(I899&gt;=30,"Adult",IF(I899&gt;=20,"Youth",(IF(I899&gt;=13,"Teen","Kid")))))</f>
        <v>Adult</v>
      </c>
      <c r="K899" t="s">
        <v>16</v>
      </c>
      <c r="L899" t="s">
        <v>17</v>
      </c>
      <c r="M899" t="s">
        <v>13</v>
      </c>
    </row>
    <row r="900" spans="1:13" x14ac:dyDescent="0.3">
      <c r="A900">
        <v>899</v>
      </c>
      <c r="B900" t="s">
        <v>14</v>
      </c>
      <c r="C900" s="2">
        <v>15</v>
      </c>
      <c r="D900" s="1">
        <v>44805</v>
      </c>
      <c r="E900" s="1" t="str">
        <f t="shared" si="42"/>
        <v>Sep</v>
      </c>
      <c r="F900" s="1" t="str">
        <f t="shared" si="43"/>
        <v>2022</v>
      </c>
      <c r="G900" s="1">
        <v>45106</v>
      </c>
      <c r="H900" t="s">
        <v>20</v>
      </c>
      <c r="I900">
        <v>37</v>
      </c>
      <c r="J900" t="str">
        <f t="shared" si="44"/>
        <v>Adult</v>
      </c>
      <c r="K900" t="s">
        <v>11</v>
      </c>
      <c r="L900" t="s">
        <v>21</v>
      </c>
      <c r="M900" t="s">
        <v>13</v>
      </c>
    </row>
    <row r="901" spans="1:13" x14ac:dyDescent="0.3">
      <c r="A901">
        <v>900</v>
      </c>
      <c r="B901" t="s">
        <v>10</v>
      </c>
      <c r="C901" s="2">
        <v>14</v>
      </c>
      <c r="D901" s="1">
        <v>44806</v>
      </c>
      <c r="E901" s="1" t="str">
        <f t="shared" si="42"/>
        <v>Sep</v>
      </c>
      <c r="F901" s="1" t="str">
        <f t="shared" si="43"/>
        <v>2022</v>
      </c>
      <c r="G901" s="1">
        <v>45110</v>
      </c>
      <c r="H901" t="s">
        <v>22</v>
      </c>
      <c r="I901">
        <v>32</v>
      </c>
      <c r="J901" t="str">
        <f t="shared" si="44"/>
        <v>Adult</v>
      </c>
      <c r="K901" t="s">
        <v>16</v>
      </c>
      <c r="L901" t="s">
        <v>12</v>
      </c>
      <c r="M901" t="s">
        <v>13</v>
      </c>
    </row>
    <row r="902" spans="1:13" x14ac:dyDescent="0.3">
      <c r="A902">
        <v>901</v>
      </c>
      <c r="B902" t="s">
        <v>10</v>
      </c>
      <c r="C902" s="2">
        <v>12</v>
      </c>
      <c r="D902" s="1">
        <v>44808</v>
      </c>
      <c r="E902" s="1" t="str">
        <f t="shared" si="42"/>
        <v>Sep</v>
      </c>
      <c r="F902" s="1" t="str">
        <f t="shared" si="43"/>
        <v>2022</v>
      </c>
      <c r="G902" s="1">
        <v>45107</v>
      </c>
      <c r="H902" t="s">
        <v>23</v>
      </c>
      <c r="I902">
        <v>29</v>
      </c>
      <c r="J902" t="str">
        <f t="shared" si="44"/>
        <v>Youth</v>
      </c>
      <c r="K902" t="s">
        <v>11</v>
      </c>
      <c r="L902" t="s">
        <v>12</v>
      </c>
      <c r="M902" t="s">
        <v>13</v>
      </c>
    </row>
    <row r="903" spans="1:13" x14ac:dyDescent="0.3">
      <c r="A903">
        <v>902</v>
      </c>
      <c r="B903" t="s">
        <v>14</v>
      </c>
      <c r="C903" s="2">
        <v>12</v>
      </c>
      <c r="D903" s="1">
        <v>44814</v>
      </c>
      <c r="E903" s="1" t="str">
        <f t="shared" si="42"/>
        <v>Sep</v>
      </c>
      <c r="F903" s="1" t="str">
        <f t="shared" si="43"/>
        <v>2022</v>
      </c>
      <c r="G903" s="1">
        <v>45109</v>
      </c>
      <c r="H903" t="s">
        <v>24</v>
      </c>
      <c r="I903">
        <v>28</v>
      </c>
      <c r="J903" t="str">
        <f t="shared" si="44"/>
        <v>Youth</v>
      </c>
      <c r="K903" t="s">
        <v>11</v>
      </c>
      <c r="L903" t="s">
        <v>17</v>
      </c>
      <c r="M903" t="s">
        <v>13</v>
      </c>
    </row>
    <row r="904" spans="1:13" x14ac:dyDescent="0.3">
      <c r="A904">
        <v>903</v>
      </c>
      <c r="B904" t="s">
        <v>18</v>
      </c>
      <c r="C904" s="2">
        <v>11</v>
      </c>
      <c r="D904" s="1">
        <v>44829</v>
      </c>
      <c r="E904" s="1" t="str">
        <f t="shared" si="42"/>
        <v>Sep</v>
      </c>
      <c r="F904" s="1" t="str">
        <f t="shared" si="43"/>
        <v>2022</v>
      </c>
      <c r="G904" s="1">
        <v>45106</v>
      </c>
      <c r="H904" t="s">
        <v>25</v>
      </c>
      <c r="I904">
        <v>42</v>
      </c>
      <c r="J904" t="str">
        <f t="shared" si="44"/>
        <v>Adult</v>
      </c>
      <c r="K904" t="s">
        <v>11</v>
      </c>
      <c r="L904" t="s">
        <v>21</v>
      </c>
      <c r="M904" t="s">
        <v>13</v>
      </c>
    </row>
    <row r="905" spans="1:13" x14ac:dyDescent="0.3">
      <c r="A905">
        <v>904</v>
      </c>
      <c r="B905" t="s">
        <v>18</v>
      </c>
      <c r="C905" s="2">
        <v>12</v>
      </c>
      <c r="D905" s="1">
        <v>44831</v>
      </c>
      <c r="E905" s="1" t="str">
        <f t="shared" si="42"/>
        <v>Sep</v>
      </c>
      <c r="F905" s="1" t="str">
        <f t="shared" si="43"/>
        <v>2022</v>
      </c>
      <c r="G905" s="1">
        <v>45110</v>
      </c>
      <c r="H905" t="s">
        <v>26</v>
      </c>
      <c r="I905">
        <v>37</v>
      </c>
      <c r="J905" t="str">
        <f t="shared" si="44"/>
        <v>Adult</v>
      </c>
      <c r="K905" t="s">
        <v>11</v>
      </c>
      <c r="L905" t="s">
        <v>17</v>
      </c>
      <c r="M905" t="s">
        <v>13</v>
      </c>
    </row>
    <row r="906" spans="1:13" x14ac:dyDescent="0.3">
      <c r="A906">
        <v>905</v>
      </c>
      <c r="B906" t="s">
        <v>10</v>
      </c>
      <c r="C906" s="2">
        <v>13</v>
      </c>
      <c r="D906" s="1">
        <v>44835</v>
      </c>
      <c r="E906" s="1" t="str">
        <f t="shared" si="42"/>
        <v>Oct</v>
      </c>
      <c r="F906" s="1" t="str">
        <f t="shared" si="43"/>
        <v>2022</v>
      </c>
      <c r="G906" s="1">
        <v>45107</v>
      </c>
      <c r="H906" t="s">
        <v>27</v>
      </c>
      <c r="I906">
        <v>38</v>
      </c>
      <c r="J906" t="str">
        <f t="shared" si="44"/>
        <v>Adult</v>
      </c>
      <c r="K906" t="s">
        <v>16</v>
      </c>
      <c r="L906" t="s">
        <v>21</v>
      </c>
      <c r="M906" t="s">
        <v>13</v>
      </c>
    </row>
    <row r="907" spans="1:13" x14ac:dyDescent="0.3">
      <c r="A907">
        <v>906</v>
      </c>
      <c r="B907" t="s">
        <v>14</v>
      </c>
      <c r="C907" s="2">
        <v>13</v>
      </c>
      <c r="D907" s="1">
        <v>44840</v>
      </c>
      <c r="E907" s="1" t="str">
        <f t="shared" si="42"/>
        <v>Oct</v>
      </c>
      <c r="F907" s="1" t="str">
        <f t="shared" si="43"/>
        <v>2022</v>
      </c>
      <c r="G907" s="1">
        <v>45109</v>
      </c>
      <c r="H907" t="s">
        <v>26</v>
      </c>
      <c r="I907">
        <v>32</v>
      </c>
      <c r="J907" t="str">
        <f t="shared" si="44"/>
        <v>Adult</v>
      </c>
      <c r="K907" t="s">
        <v>11</v>
      </c>
      <c r="L907" t="s">
        <v>19</v>
      </c>
      <c r="M907" t="s">
        <v>13</v>
      </c>
    </row>
    <row r="908" spans="1:13" x14ac:dyDescent="0.3">
      <c r="A908">
        <v>907</v>
      </c>
      <c r="B908" t="s">
        <v>18</v>
      </c>
      <c r="C908" s="2">
        <v>15</v>
      </c>
      <c r="D908" s="1">
        <v>44841</v>
      </c>
      <c r="E908" s="1" t="str">
        <f t="shared" si="42"/>
        <v>Oct</v>
      </c>
      <c r="F908" s="1" t="str">
        <f t="shared" si="43"/>
        <v>2022</v>
      </c>
      <c r="G908" s="1">
        <v>45107</v>
      </c>
      <c r="H908" t="s">
        <v>26</v>
      </c>
      <c r="I908">
        <v>48</v>
      </c>
      <c r="J908" t="str">
        <f t="shared" si="44"/>
        <v>Adult</v>
      </c>
      <c r="K908" t="s">
        <v>11</v>
      </c>
      <c r="L908" t="s">
        <v>21</v>
      </c>
      <c r="M908" t="s">
        <v>13</v>
      </c>
    </row>
    <row r="909" spans="1:13" x14ac:dyDescent="0.3">
      <c r="A909">
        <v>908</v>
      </c>
      <c r="B909" t="s">
        <v>10</v>
      </c>
      <c r="C909" s="2">
        <v>13</v>
      </c>
      <c r="D909" s="1">
        <v>44842</v>
      </c>
      <c r="E909" s="1" t="str">
        <f t="shared" si="42"/>
        <v>Oct</v>
      </c>
      <c r="F909" s="1" t="str">
        <f t="shared" si="43"/>
        <v>2022</v>
      </c>
      <c r="G909" s="1">
        <v>45110</v>
      </c>
      <c r="H909" t="s">
        <v>61</v>
      </c>
      <c r="I909">
        <v>46</v>
      </c>
      <c r="J909" t="str">
        <f t="shared" si="44"/>
        <v>Adult</v>
      </c>
      <c r="K909" t="s">
        <v>16</v>
      </c>
      <c r="L909" t="s">
        <v>19</v>
      </c>
      <c r="M909" t="s">
        <v>13</v>
      </c>
    </row>
    <row r="910" spans="1:13" x14ac:dyDescent="0.3">
      <c r="A910">
        <v>909</v>
      </c>
      <c r="B910" t="s">
        <v>18</v>
      </c>
      <c r="C910" s="2">
        <v>14</v>
      </c>
      <c r="D910" s="1">
        <v>44842</v>
      </c>
      <c r="E910" s="1" t="str">
        <f t="shared" si="42"/>
        <v>Oct</v>
      </c>
      <c r="F910" s="1" t="str">
        <f t="shared" si="43"/>
        <v>2022</v>
      </c>
      <c r="G910" s="1">
        <v>45108</v>
      </c>
      <c r="H910" t="s">
        <v>15</v>
      </c>
      <c r="I910">
        <v>30</v>
      </c>
      <c r="J910" t="str">
        <f t="shared" si="44"/>
        <v>Adult</v>
      </c>
      <c r="K910" t="s">
        <v>11</v>
      </c>
      <c r="L910" t="s">
        <v>17</v>
      </c>
      <c r="M910" t="s">
        <v>13</v>
      </c>
    </row>
    <row r="911" spans="1:13" x14ac:dyDescent="0.3">
      <c r="A911">
        <v>910</v>
      </c>
      <c r="B911" t="s">
        <v>14</v>
      </c>
      <c r="C911" s="2">
        <v>10</v>
      </c>
      <c r="D911" s="1">
        <v>44842</v>
      </c>
      <c r="E911" s="1" t="str">
        <f t="shared" si="42"/>
        <v>Oct</v>
      </c>
      <c r="F911" s="1" t="str">
        <f t="shared" si="43"/>
        <v>2022</v>
      </c>
      <c r="G911" s="1">
        <v>45110</v>
      </c>
      <c r="H911" t="s">
        <v>61</v>
      </c>
      <c r="I911">
        <v>40</v>
      </c>
      <c r="J911" t="str">
        <f t="shared" si="44"/>
        <v>Adult</v>
      </c>
      <c r="K911" t="s">
        <v>16</v>
      </c>
      <c r="L911" t="s">
        <v>19</v>
      </c>
      <c r="M911" t="s">
        <v>13</v>
      </c>
    </row>
    <row r="912" spans="1:13" x14ac:dyDescent="0.3">
      <c r="A912">
        <v>911</v>
      </c>
      <c r="B912" t="s">
        <v>10</v>
      </c>
      <c r="C912" s="2">
        <v>13</v>
      </c>
      <c r="D912" s="1">
        <v>44842</v>
      </c>
      <c r="E912" s="1" t="str">
        <f t="shared" si="42"/>
        <v>Oct</v>
      </c>
      <c r="F912" s="1" t="str">
        <f t="shared" si="43"/>
        <v>2022</v>
      </c>
      <c r="G912" s="1">
        <v>45106</v>
      </c>
      <c r="H912" t="s">
        <v>61</v>
      </c>
      <c r="I912">
        <v>29</v>
      </c>
      <c r="J912" t="str">
        <f t="shared" si="44"/>
        <v>Youth</v>
      </c>
      <c r="K912" t="s">
        <v>11</v>
      </c>
      <c r="L912" t="s">
        <v>19</v>
      </c>
      <c r="M912" t="s">
        <v>13</v>
      </c>
    </row>
    <row r="913" spans="1:13" x14ac:dyDescent="0.3">
      <c r="A913">
        <v>912</v>
      </c>
      <c r="B913" t="s">
        <v>14</v>
      </c>
      <c r="C913" s="2">
        <v>15</v>
      </c>
      <c r="D913" s="1">
        <v>44842</v>
      </c>
      <c r="E913" s="1" t="str">
        <f t="shared" si="42"/>
        <v>Oct</v>
      </c>
      <c r="F913" s="1" t="str">
        <f t="shared" si="43"/>
        <v>2022</v>
      </c>
      <c r="G913" s="1">
        <v>45109</v>
      </c>
      <c r="H913" t="s">
        <v>15</v>
      </c>
      <c r="I913">
        <v>41</v>
      </c>
      <c r="J913" t="str">
        <f t="shared" si="44"/>
        <v>Adult</v>
      </c>
      <c r="K913" t="s">
        <v>11</v>
      </c>
      <c r="L913" t="s">
        <v>17</v>
      </c>
      <c r="M913" t="s">
        <v>13</v>
      </c>
    </row>
    <row r="914" spans="1:13" x14ac:dyDescent="0.3">
      <c r="A914">
        <v>913</v>
      </c>
      <c r="B914" t="s">
        <v>18</v>
      </c>
      <c r="C914" s="2">
        <v>15</v>
      </c>
      <c r="D914" s="1">
        <v>44844</v>
      </c>
      <c r="E914" s="1" t="str">
        <f t="shared" si="42"/>
        <v>Oct</v>
      </c>
      <c r="F914" s="1" t="str">
        <f t="shared" si="43"/>
        <v>2022</v>
      </c>
      <c r="G914" s="1">
        <v>45108</v>
      </c>
      <c r="H914" t="s">
        <v>60</v>
      </c>
      <c r="I914">
        <v>32</v>
      </c>
      <c r="J914" t="str">
        <f t="shared" si="44"/>
        <v>Adult</v>
      </c>
      <c r="K914" t="s">
        <v>11</v>
      </c>
      <c r="L914" t="s">
        <v>21</v>
      </c>
      <c r="M914" t="s">
        <v>13</v>
      </c>
    </row>
    <row r="915" spans="1:13" x14ac:dyDescent="0.3">
      <c r="A915">
        <v>914</v>
      </c>
      <c r="B915" t="s">
        <v>10</v>
      </c>
      <c r="C915" s="2">
        <v>12</v>
      </c>
      <c r="D915" s="1">
        <v>44853</v>
      </c>
      <c r="E915" s="1" t="str">
        <f t="shared" si="42"/>
        <v>Oct</v>
      </c>
      <c r="F915" s="1" t="str">
        <f t="shared" si="43"/>
        <v>2022</v>
      </c>
      <c r="G915" s="1">
        <v>45109</v>
      </c>
      <c r="H915" t="s">
        <v>20</v>
      </c>
      <c r="I915">
        <v>44</v>
      </c>
      <c r="J915" t="str">
        <f t="shared" si="44"/>
        <v>Adult</v>
      </c>
      <c r="K915" t="s">
        <v>16</v>
      </c>
      <c r="L915" t="s">
        <v>19</v>
      </c>
      <c r="M915" t="s">
        <v>13</v>
      </c>
    </row>
    <row r="916" spans="1:13" x14ac:dyDescent="0.3">
      <c r="A916">
        <v>915</v>
      </c>
      <c r="B916" t="s">
        <v>18</v>
      </c>
      <c r="C916" s="2">
        <v>15</v>
      </c>
      <c r="D916" s="1">
        <v>44854</v>
      </c>
      <c r="E916" s="1" t="str">
        <f t="shared" si="42"/>
        <v>Oct</v>
      </c>
      <c r="F916" s="1" t="str">
        <f t="shared" si="43"/>
        <v>2022</v>
      </c>
      <c r="G916" s="1">
        <v>45106</v>
      </c>
      <c r="H916" t="s">
        <v>22</v>
      </c>
      <c r="I916">
        <v>41</v>
      </c>
      <c r="J916" t="str">
        <f t="shared" si="44"/>
        <v>Adult</v>
      </c>
      <c r="K916" t="s">
        <v>11</v>
      </c>
      <c r="L916" t="s">
        <v>21</v>
      </c>
      <c r="M916" t="s">
        <v>13</v>
      </c>
    </row>
    <row r="917" spans="1:13" x14ac:dyDescent="0.3">
      <c r="A917">
        <v>916</v>
      </c>
      <c r="B917" t="s">
        <v>14</v>
      </c>
      <c r="C917" s="2">
        <v>12</v>
      </c>
      <c r="D917" s="1">
        <v>44860</v>
      </c>
      <c r="E917" s="1" t="str">
        <f t="shared" si="42"/>
        <v>Oct</v>
      </c>
      <c r="F917" s="1" t="str">
        <f t="shared" si="43"/>
        <v>2022</v>
      </c>
      <c r="G917" s="1">
        <v>45108</v>
      </c>
      <c r="H917" t="s">
        <v>23</v>
      </c>
      <c r="I917">
        <v>50</v>
      </c>
      <c r="J917" t="str">
        <f t="shared" si="44"/>
        <v>Old</v>
      </c>
      <c r="K917" t="s">
        <v>16</v>
      </c>
      <c r="L917" t="s">
        <v>12</v>
      </c>
      <c r="M917" t="s">
        <v>13</v>
      </c>
    </row>
    <row r="918" spans="1:13" x14ac:dyDescent="0.3">
      <c r="A918">
        <v>917</v>
      </c>
      <c r="B918" t="s">
        <v>10</v>
      </c>
      <c r="C918" s="2">
        <v>14</v>
      </c>
      <c r="D918" s="1">
        <v>44863</v>
      </c>
      <c r="E918" s="1" t="str">
        <f t="shared" si="42"/>
        <v>Oct</v>
      </c>
      <c r="F918" s="1" t="str">
        <f t="shared" si="43"/>
        <v>2022</v>
      </c>
      <c r="G918" s="1">
        <v>45107</v>
      </c>
      <c r="H918" t="s">
        <v>24</v>
      </c>
      <c r="I918">
        <v>33</v>
      </c>
      <c r="J918" t="str">
        <f t="shared" si="44"/>
        <v>Adult</v>
      </c>
      <c r="K918" t="s">
        <v>16</v>
      </c>
      <c r="L918" t="s">
        <v>17</v>
      </c>
      <c r="M918" t="s">
        <v>13</v>
      </c>
    </row>
    <row r="919" spans="1:13" x14ac:dyDescent="0.3">
      <c r="A919">
        <v>918</v>
      </c>
      <c r="B919" t="s">
        <v>18</v>
      </c>
      <c r="C919" s="2">
        <v>10</v>
      </c>
      <c r="D919" s="1">
        <v>44865</v>
      </c>
      <c r="E919" s="1" t="str">
        <f t="shared" si="42"/>
        <v>Oct</v>
      </c>
      <c r="F919" s="1" t="str">
        <f t="shared" si="43"/>
        <v>2022</v>
      </c>
      <c r="G919" s="1">
        <v>45109</v>
      </c>
      <c r="H919" t="s">
        <v>25</v>
      </c>
      <c r="I919">
        <v>34</v>
      </c>
      <c r="J919" t="str">
        <f t="shared" si="44"/>
        <v>Adult</v>
      </c>
      <c r="K919" t="s">
        <v>16</v>
      </c>
      <c r="L919" t="s">
        <v>19</v>
      </c>
      <c r="M919" t="s">
        <v>13</v>
      </c>
    </row>
    <row r="920" spans="1:13" x14ac:dyDescent="0.3">
      <c r="A920">
        <v>919</v>
      </c>
      <c r="B920" t="s">
        <v>14</v>
      </c>
      <c r="C920" s="2">
        <v>15</v>
      </c>
      <c r="D920" s="1">
        <v>44876</v>
      </c>
      <c r="E920" s="1" t="str">
        <f t="shared" si="42"/>
        <v>Nov</v>
      </c>
      <c r="F920" s="1" t="str">
        <f t="shared" si="43"/>
        <v>2022</v>
      </c>
      <c r="G920" s="1">
        <v>45106</v>
      </c>
      <c r="H920" t="s">
        <v>26</v>
      </c>
      <c r="I920">
        <v>40</v>
      </c>
      <c r="J920" t="str">
        <f t="shared" si="44"/>
        <v>Adult</v>
      </c>
      <c r="K920" t="s">
        <v>11</v>
      </c>
      <c r="L920" t="s">
        <v>12</v>
      </c>
      <c r="M920" t="s">
        <v>13</v>
      </c>
    </row>
    <row r="921" spans="1:13" x14ac:dyDescent="0.3">
      <c r="A921">
        <v>920</v>
      </c>
      <c r="B921" t="s">
        <v>10</v>
      </c>
      <c r="C921" s="2">
        <v>14</v>
      </c>
      <c r="D921" s="1">
        <v>44874</v>
      </c>
      <c r="E921" s="1" t="str">
        <f t="shared" si="42"/>
        <v>Nov</v>
      </c>
      <c r="F921" s="1" t="str">
        <f t="shared" si="43"/>
        <v>2022</v>
      </c>
      <c r="G921" s="1">
        <v>45108</v>
      </c>
      <c r="H921" t="s">
        <v>27</v>
      </c>
      <c r="I921">
        <v>34</v>
      </c>
      <c r="J921" t="str">
        <f t="shared" si="44"/>
        <v>Adult</v>
      </c>
      <c r="K921" t="s">
        <v>16</v>
      </c>
      <c r="L921" t="s">
        <v>17</v>
      </c>
      <c r="M921" t="s">
        <v>13</v>
      </c>
    </row>
    <row r="922" spans="1:13" x14ac:dyDescent="0.3">
      <c r="A922">
        <v>921</v>
      </c>
      <c r="B922" t="s">
        <v>14</v>
      </c>
      <c r="C922" s="2">
        <v>14</v>
      </c>
      <c r="D922" s="1">
        <v>44874</v>
      </c>
      <c r="E922" s="1" t="str">
        <f t="shared" si="42"/>
        <v>Nov</v>
      </c>
      <c r="F922" s="1" t="str">
        <f t="shared" si="43"/>
        <v>2022</v>
      </c>
      <c r="G922" s="1">
        <v>45108</v>
      </c>
      <c r="H922" t="s">
        <v>26</v>
      </c>
      <c r="I922">
        <v>27</v>
      </c>
      <c r="J922" t="str">
        <f t="shared" si="44"/>
        <v>Youth</v>
      </c>
      <c r="K922" t="s">
        <v>16</v>
      </c>
      <c r="L922" t="s">
        <v>19</v>
      </c>
      <c r="M922" t="s">
        <v>13</v>
      </c>
    </row>
    <row r="923" spans="1:13" x14ac:dyDescent="0.3">
      <c r="A923">
        <v>922</v>
      </c>
      <c r="B923" t="s">
        <v>10</v>
      </c>
      <c r="C923" s="2">
        <v>13</v>
      </c>
      <c r="D923" s="1">
        <v>44872</v>
      </c>
      <c r="E923" s="1" t="str">
        <f t="shared" si="42"/>
        <v>Nov</v>
      </c>
      <c r="F923" s="1" t="str">
        <f t="shared" si="43"/>
        <v>2022</v>
      </c>
      <c r="G923" s="1">
        <v>45108</v>
      </c>
      <c r="H923" t="s">
        <v>26</v>
      </c>
      <c r="I923">
        <v>34</v>
      </c>
      <c r="J923" t="str">
        <f t="shared" si="44"/>
        <v>Adult</v>
      </c>
      <c r="K923" t="s">
        <v>11</v>
      </c>
      <c r="L923" t="s">
        <v>17</v>
      </c>
      <c r="M923" t="s">
        <v>13</v>
      </c>
    </row>
    <row r="924" spans="1:13" x14ac:dyDescent="0.3">
      <c r="A924">
        <v>923</v>
      </c>
      <c r="B924" t="s">
        <v>18</v>
      </c>
      <c r="C924" s="2">
        <v>13</v>
      </c>
      <c r="D924" s="1">
        <v>44873</v>
      </c>
      <c r="E924" s="1" t="str">
        <f t="shared" si="42"/>
        <v>Nov</v>
      </c>
      <c r="F924" s="1" t="str">
        <f t="shared" si="43"/>
        <v>2022</v>
      </c>
      <c r="G924" s="1">
        <v>45107</v>
      </c>
      <c r="H924" t="s">
        <v>61</v>
      </c>
      <c r="I924">
        <v>28</v>
      </c>
      <c r="J924" t="str">
        <f t="shared" si="44"/>
        <v>Youth</v>
      </c>
      <c r="K924" t="s">
        <v>11</v>
      </c>
      <c r="L924" t="s">
        <v>17</v>
      </c>
      <c r="M924" t="s">
        <v>13</v>
      </c>
    </row>
    <row r="925" spans="1:13" x14ac:dyDescent="0.3">
      <c r="A925">
        <v>924</v>
      </c>
      <c r="B925" t="s">
        <v>18</v>
      </c>
      <c r="C925" s="2">
        <v>14</v>
      </c>
      <c r="D925" s="1">
        <v>44870</v>
      </c>
      <c r="E925" s="1" t="str">
        <f t="shared" si="42"/>
        <v>Nov</v>
      </c>
      <c r="F925" s="1" t="str">
        <f t="shared" si="43"/>
        <v>2022</v>
      </c>
      <c r="G925" s="1">
        <v>45108</v>
      </c>
      <c r="H925" t="s">
        <v>15</v>
      </c>
      <c r="I925">
        <v>37</v>
      </c>
      <c r="J925" t="str">
        <f t="shared" si="44"/>
        <v>Adult</v>
      </c>
      <c r="K925" t="s">
        <v>16</v>
      </c>
      <c r="L925" t="s">
        <v>19</v>
      </c>
      <c r="M925" t="s">
        <v>13</v>
      </c>
    </row>
    <row r="926" spans="1:13" x14ac:dyDescent="0.3">
      <c r="A926">
        <v>925</v>
      </c>
      <c r="B926" t="s">
        <v>10</v>
      </c>
      <c r="C926" s="2">
        <v>10</v>
      </c>
      <c r="D926" s="1">
        <v>44859</v>
      </c>
      <c r="E926" s="1" t="str">
        <f t="shared" si="42"/>
        <v>Oct</v>
      </c>
      <c r="F926" s="1" t="str">
        <f t="shared" si="43"/>
        <v>2022</v>
      </c>
      <c r="G926" s="1">
        <v>45108</v>
      </c>
      <c r="H926" t="s">
        <v>61</v>
      </c>
      <c r="I926">
        <v>27</v>
      </c>
      <c r="J926" t="str">
        <f t="shared" si="44"/>
        <v>Youth</v>
      </c>
      <c r="K926" t="s">
        <v>16</v>
      </c>
      <c r="L926" t="s">
        <v>21</v>
      </c>
      <c r="M926" t="s">
        <v>13</v>
      </c>
    </row>
    <row r="927" spans="1:13" x14ac:dyDescent="0.3">
      <c r="A927">
        <v>926</v>
      </c>
      <c r="B927" t="s">
        <v>14</v>
      </c>
      <c r="C927" s="2">
        <v>13</v>
      </c>
      <c r="D927" s="1">
        <v>44857</v>
      </c>
      <c r="E927" s="1" t="str">
        <f t="shared" si="42"/>
        <v>Oct</v>
      </c>
      <c r="F927" s="1" t="str">
        <f t="shared" si="43"/>
        <v>2022</v>
      </c>
      <c r="G927" s="1">
        <v>45109</v>
      </c>
      <c r="H927" t="s">
        <v>61</v>
      </c>
      <c r="I927">
        <v>33</v>
      </c>
      <c r="J927" t="str">
        <f t="shared" si="44"/>
        <v>Adult</v>
      </c>
      <c r="K927" t="s">
        <v>16</v>
      </c>
      <c r="L927" t="s">
        <v>21</v>
      </c>
      <c r="M927" t="s">
        <v>13</v>
      </c>
    </row>
    <row r="928" spans="1:13" x14ac:dyDescent="0.3">
      <c r="A928">
        <v>927</v>
      </c>
      <c r="B928" t="s">
        <v>10</v>
      </c>
      <c r="C928" s="2">
        <v>11</v>
      </c>
      <c r="D928" s="1">
        <v>44854</v>
      </c>
      <c r="E928" s="1" t="str">
        <f t="shared" si="42"/>
        <v>Oct</v>
      </c>
      <c r="F928" s="1" t="str">
        <f t="shared" si="43"/>
        <v>2022</v>
      </c>
      <c r="G928" s="1">
        <v>45109</v>
      </c>
      <c r="H928" t="s">
        <v>15</v>
      </c>
      <c r="I928">
        <v>42</v>
      </c>
      <c r="J928" t="str">
        <f t="shared" si="44"/>
        <v>Adult</v>
      </c>
      <c r="K928" t="s">
        <v>11</v>
      </c>
      <c r="L928" t="s">
        <v>21</v>
      </c>
      <c r="M928" t="s">
        <v>13</v>
      </c>
    </row>
    <row r="929" spans="1:13" x14ac:dyDescent="0.3">
      <c r="A929">
        <v>928</v>
      </c>
      <c r="B929" t="s">
        <v>18</v>
      </c>
      <c r="C929" s="2">
        <v>11</v>
      </c>
      <c r="D929" s="1">
        <v>44848</v>
      </c>
      <c r="E929" s="1" t="str">
        <f t="shared" si="42"/>
        <v>Oct</v>
      </c>
      <c r="F929" s="1" t="str">
        <f t="shared" si="43"/>
        <v>2022</v>
      </c>
      <c r="G929" s="1">
        <v>45108</v>
      </c>
      <c r="H929" t="s">
        <v>60</v>
      </c>
      <c r="I929">
        <v>49</v>
      </c>
      <c r="J929" t="str">
        <f t="shared" si="44"/>
        <v>Adult</v>
      </c>
      <c r="K929" t="s">
        <v>11</v>
      </c>
      <c r="L929" t="s">
        <v>12</v>
      </c>
      <c r="M929" t="s">
        <v>13</v>
      </c>
    </row>
    <row r="930" spans="1:13" x14ac:dyDescent="0.3">
      <c r="A930">
        <v>929</v>
      </c>
      <c r="B930" t="s">
        <v>14</v>
      </c>
      <c r="C930" s="2">
        <v>13</v>
      </c>
      <c r="D930" s="1">
        <v>44802</v>
      </c>
      <c r="E930" s="1" t="str">
        <f t="shared" si="42"/>
        <v>Aug</v>
      </c>
      <c r="F930" s="1" t="str">
        <f t="shared" si="43"/>
        <v>2022</v>
      </c>
      <c r="G930" s="1">
        <v>45107</v>
      </c>
      <c r="H930" t="s">
        <v>20</v>
      </c>
      <c r="I930">
        <v>44</v>
      </c>
      <c r="J930" t="str">
        <f t="shared" si="44"/>
        <v>Adult</v>
      </c>
      <c r="K930" t="s">
        <v>11</v>
      </c>
      <c r="L930" t="s">
        <v>19</v>
      </c>
      <c r="M930" t="s">
        <v>13</v>
      </c>
    </row>
    <row r="931" spans="1:13" x14ac:dyDescent="0.3">
      <c r="A931">
        <v>930</v>
      </c>
      <c r="B931" t="s">
        <v>10</v>
      </c>
      <c r="C931" s="2">
        <v>10</v>
      </c>
      <c r="D931" s="1">
        <v>44791</v>
      </c>
      <c r="E931" s="1" t="str">
        <f t="shared" si="42"/>
        <v>Aug</v>
      </c>
      <c r="F931" s="1" t="str">
        <f t="shared" si="43"/>
        <v>2022</v>
      </c>
      <c r="G931" s="1">
        <v>45108</v>
      </c>
      <c r="H931" t="s">
        <v>22</v>
      </c>
      <c r="I931">
        <v>47</v>
      </c>
      <c r="J931" t="str">
        <f t="shared" si="44"/>
        <v>Adult</v>
      </c>
      <c r="K931" t="s">
        <v>11</v>
      </c>
      <c r="L931" t="s">
        <v>21</v>
      </c>
      <c r="M931" t="s">
        <v>13</v>
      </c>
    </row>
    <row r="932" spans="1:13" x14ac:dyDescent="0.3">
      <c r="A932">
        <v>931</v>
      </c>
      <c r="B932" t="s">
        <v>14</v>
      </c>
      <c r="C932" s="2">
        <v>13</v>
      </c>
      <c r="D932" s="1">
        <v>44786</v>
      </c>
      <c r="E932" s="1" t="str">
        <f t="shared" si="42"/>
        <v>Aug</v>
      </c>
      <c r="F932" s="1" t="str">
        <f t="shared" si="43"/>
        <v>2022</v>
      </c>
      <c r="G932" s="1">
        <v>45109</v>
      </c>
      <c r="H932" t="s">
        <v>23</v>
      </c>
      <c r="I932">
        <v>33</v>
      </c>
      <c r="J932" t="str">
        <f t="shared" si="44"/>
        <v>Adult</v>
      </c>
      <c r="K932" t="s">
        <v>11</v>
      </c>
      <c r="L932" t="s">
        <v>21</v>
      </c>
      <c r="M932" t="s">
        <v>13</v>
      </c>
    </row>
    <row r="933" spans="1:13" x14ac:dyDescent="0.3">
      <c r="A933">
        <v>932</v>
      </c>
      <c r="B933" t="s">
        <v>10</v>
      </c>
      <c r="C933" s="2">
        <v>11</v>
      </c>
      <c r="D933" s="1">
        <v>44784</v>
      </c>
      <c r="E933" s="1" t="str">
        <f t="shared" si="42"/>
        <v>Aug</v>
      </c>
      <c r="F933" s="1" t="str">
        <f t="shared" si="43"/>
        <v>2022</v>
      </c>
      <c r="G933" s="1">
        <v>45109</v>
      </c>
      <c r="H933" t="s">
        <v>24</v>
      </c>
      <c r="I933">
        <v>37</v>
      </c>
      <c r="J933" t="str">
        <f t="shared" si="44"/>
        <v>Adult</v>
      </c>
      <c r="K933" t="s">
        <v>11</v>
      </c>
      <c r="L933" t="s">
        <v>19</v>
      </c>
      <c r="M933" t="s">
        <v>13</v>
      </c>
    </row>
    <row r="934" spans="1:13" x14ac:dyDescent="0.3">
      <c r="A934">
        <v>933</v>
      </c>
      <c r="B934" t="s">
        <v>18</v>
      </c>
      <c r="C934" s="2">
        <v>10</v>
      </c>
      <c r="D934" s="1">
        <v>44784</v>
      </c>
      <c r="E934" s="1" t="str">
        <f t="shared" si="42"/>
        <v>Aug</v>
      </c>
      <c r="F934" s="1" t="str">
        <f t="shared" si="43"/>
        <v>2022</v>
      </c>
      <c r="G934" s="1">
        <v>45108</v>
      </c>
      <c r="H934" t="s">
        <v>25</v>
      </c>
      <c r="I934">
        <v>35</v>
      </c>
      <c r="J934" t="str">
        <f t="shared" si="44"/>
        <v>Adult</v>
      </c>
      <c r="K934" t="s">
        <v>11</v>
      </c>
      <c r="L934" t="s">
        <v>21</v>
      </c>
      <c r="M934" t="s">
        <v>13</v>
      </c>
    </row>
    <row r="935" spans="1:13" x14ac:dyDescent="0.3">
      <c r="A935">
        <v>934</v>
      </c>
      <c r="B935" t="s">
        <v>18</v>
      </c>
      <c r="C935" s="2">
        <v>11</v>
      </c>
      <c r="D935" s="1">
        <v>44779</v>
      </c>
      <c r="E935" s="1" t="str">
        <f t="shared" si="42"/>
        <v>Aug</v>
      </c>
      <c r="F935" s="1" t="str">
        <f t="shared" si="43"/>
        <v>2022</v>
      </c>
      <c r="G935" s="1">
        <v>45108</v>
      </c>
      <c r="H935" t="s">
        <v>26</v>
      </c>
      <c r="I935">
        <v>34</v>
      </c>
      <c r="J935" t="str">
        <f t="shared" si="44"/>
        <v>Adult</v>
      </c>
      <c r="K935" t="s">
        <v>16</v>
      </c>
      <c r="L935" t="s">
        <v>12</v>
      </c>
      <c r="M935" t="s">
        <v>13</v>
      </c>
    </row>
    <row r="936" spans="1:13" x14ac:dyDescent="0.3">
      <c r="A936">
        <v>935</v>
      </c>
      <c r="B936" t="s">
        <v>10</v>
      </c>
      <c r="C936" s="2">
        <v>10</v>
      </c>
      <c r="D936" s="1">
        <v>44780</v>
      </c>
      <c r="E936" s="1" t="str">
        <f t="shared" si="42"/>
        <v>Aug</v>
      </c>
      <c r="F936" s="1" t="str">
        <f t="shared" si="43"/>
        <v>2022</v>
      </c>
      <c r="G936" s="1">
        <v>45109</v>
      </c>
      <c r="H936" t="s">
        <v>27</v>
      </c>
      <c r="I936">
        <v>44</v>
      </c>
      <c r="J936" t="str">
        <f t="shared" si="44"/>
        <v>Adult</v>
      </c>
      <c r="K936" t="s">
        <v>11</v>
      </c>
      <c r="L936" t="s">
        <v>12</v>
      </c>
      <c r="M936" t="s">
        <v>13</v>
      </c>
    </row>
    <row r="937" spans="1:13" x14ac:dyDescent="0.3">
      <c r="A937">
        <v>936</v>
      </c>
      <c r="B937" t="s">
        <v>14</v>
      </c>
      <c r="C937" s="2">
        <v>15</v>
      </c>
      <c r="D937" s="1">
        <v>44760</v>
      </c>
      <c r="E937" s="1" t="str">
        <f t="shared" si="42"/>
        <v>Jul</v>
      </c>
      <c r="F937" s="1" t="str">
        <f t="shared" si="43"/>
        <v>2022</v>
      </c>
      <c r="G937" s="1">
        <v>45109</v>
      </c>
      <c r="H937" t="s">
        <v>26</v>
      </c>
      <c r="I937">
        <v>29</v>
      </c>
      <c r="J937" t="str">
        <f t="shared" si="44"/>
        <v>Youth</v>
      </c>
      <c r="K937" t="s">
        <v>11</v>
      </c>
      <c r="L937" t="s">
        <v>17</v>
      </c>
      <c r="M937" t="s">
        <v>13</v>
      </c>
    </row>
    <row r="938" spans="1:13" x14ac:dyDescent="0.3">
      <c r="A938">
        <v>937</v>
      </c>
      <c r="B938" t="s">
        <v>10</v>
      </c>
      <c r="C938" s="2">
        <v>10</v>
      </c>
      <c r="D938" s="1">
        <v>44759</v>
      </c>
      <c r="E938" s="1" t="str">
        <f t="shared" si="42"/>
        <v>Jul</v>
      </c>
      <c r="F938" s="1" t="str">
        <f t="shared" si="43"/>
        <v>2022</v>
      </c>
      <c r="G938" s="1">
        <v>45107</v>
      </c>
      <c r="H938" t="s">
        <v>26</v>
      </c>
      <c r="I938">
        <v>38</v>
      </c>
      <c r="J938" t="str">
        <f t="shared" si="44"/>
        <v>Adult</v>
      </c>
      <c r="K938" t="s">
        <v>11</v>
      </c>
      <c r="L938" t="s">
        <v>12</v>
      </c>
      <c r="M938" t="s">
        <v>13</v>
      </c>
    </row>
    <row r="939" spans="1:13" x14ac:dyDescent="0.3">
      <c r="A939">
        <v>938</v>
      </c>
      <c r="B939" t="s">
        <v>18</v>
      </c>
      <c r="C939" s="2">
        <v>14</v>
      </c>
      <c r="D939" s="1">
        <v>44757</v>
      </c>
      <c r="E939" s="1" t="str">
        <f t="shared" si="42"/>
        <v>Jul</v>
      </c>
      <c r="F939" s="1" t="str">
        <f t="shared" si="43"/>
        <v>2022</v>
      </c>
      <c r="G939" s="1">
        <v>45109</v>
      </c>
      <c r="H939" t="s">
        <v>61</v>
      </c>
      <c r="I939">
        <v>46</v>
      </c>
      <c r="J939" t="str">
        <f t="shared" si="44"/>
        <v>Adult</v>
      </c>
      <c r="K939" t="s">
        <v>11</v>
      </c>
      <c r="L939" t="s">
        <v>19</v>
      </c>
      <c r="M939" t="s">
        <v>13</v>
      </c>
    </row>
    <row r="940" spans="1:13" x14ac:dyDescent="0.3">
      <c r="A940">
        <v>939</v>
      </c>
      <c r="B940" t="s">
        <v>14</v>
      </c>
      <c r="C940" s="2">
        <v>10</v>
      </c>
      <c r="D940" s="1">
        <v>44756</v>
      </c>
      <c r="E940" s="1" t="str">
        <f t="shared" si="42"/>
        <v>Jul</v>
      </c>
      <c r="F940" s="1" t="str">
        <f t="shared" si="43"/>
        <v>2022</v>
      </c>
      <c r="G940" s="1">
        <v>45109</v>
      </c>
      <c r="H940" t="s">
        <v>15</v>
      </c>
      <c r="I940">
        <v>29</v>
      </c>
      <c r="J940" t="str">
        <f t="shared" si="44"/>
        <v>Youth</v>
      </c>
      <c r="K940" t="s">
        <v>11</v>
      </c>
      <c r="L940" t="s">
        <v>17</v>
      </c>
      <c r="M940" t="s">
        <v>13</v>
      </c>
    </row>
    <row r="941" spans="1:13" x14ac:dyDescent="0.3">
      <c r="A941">
        <v>940</v>
      </c>
      <c r="B941" t="s">
        <v>10</v>
      </c>
      <c r="C941" s="2">
        <v>12</v>
      </c>
      <c r="D941" s="1">
        <v>44738</v>
      </c>
      <c r="E941" s="1" t="str">
        <f t="shared" si="42"/>
        <v>Jun</v>
      </c>
      <c r="F941" s="1" t="str">
        <f t="shared" si="43"/>
        <v>2022</v>
      </c>
      <c r="G941" s="1">
        <v>45110</v>
      </c>
      <c r="H941" t="s">
        <v>61</v>
      </c>
      <c r="I941">
        <v>48</v>
      </c>
      <c r="J941" t="str">
        <f t="shared" si="44"/>
        <v>Adult</v>
      </c>
      <c r="K941" t="s">
        <v>16</v>
      </c>
      <c r="L941" t="s">
        <v>19</v>
      </c>
      <c r="M941" t="s">
        <v>13</v>
      </c>
    </row>
    <row r="942" spans="1:13" x14ac:dyDescent="0.3">
      <c r="A942">
        <v>941</v>
      </c>
      <c r="B942" t="s">
        <v>14</v>
      </c>
      <c r="C942" s="2">
        <v>10</v>
      </c>
      <c r="D942" s="1">
        <v>44738</v>
      </c>
      <c r="E942" s="1" t="str">
        <f t="shared" si="42"/>
        <v>Jun</v>
      </c>
      <c r="F942" s="1" t="str">
        <f t="shared" si="43"/>
        <v>2022</v>
      </c>
      <c r="G942" s="1">
        <v>45106</v>
      </c>
      <c r="H942" t="s">
        <v>61</v>
      </c>
      <c r="I942">
        <v>36</v>
      </c>
      <c r="J942" t="str">
        <f t="shared" si="44"/>
        <v>Adult</v>
      </c>
      <c r="K942" t="s">
        <v>11</v>
      </c>
      <c r="L942" t="s">
        <v>19</v>
      </c>
      <c r="M942" t="s">
        <v>13</v>
      </c>
    </row>
    <row r="943" spans="1:13" x14ac:dyDescent="0.3">
      <c r="A943">
        <v>942</v>
      </c>
      <c r="B943" t="s">
        <v>10</v>
      </c>
      <c r="C943" s="2">
        <v>12</v>
      </c>
      <c r="D943" s="1">
        <v>44734</v>
      </c>
      <c r="E943" s="1" t="str">
        <f t="shared" si="42"/>
        <v>Jun</v>
      </c>
      <c r="F943" s="1" t="str">
        <f t="shared" si="43"/>
        <v>2022</v>
      </c>
      <c r="G943" s="1">
        <v>45108</v>
      </c>
      <c r="H943" t="s">
        <v>15</v>
      </c>
      <c r="I943">
        <v>43</v>
      </c>
      <c r="J943" t="str">
        <f t="shared" si="44"/>
        <v>Adult</v>
      </c>
      <c r="K943" t="s">
        <v>11</v>
      </c>
      <c r="L943" t="s">
        <v>21</v>
      </c>
      <c r="M943" t="s">
        <v>13</v>
      </c>
    </row>
    <row r="944" spans="1:13" x14ac:dyDescent="0.3">
      <c r="A944">
        <v>943</v>
      </c>
      <c r="B944" t="s">
        <v>18</v>
      </c>
      <c r="C944" s="2">
        <v>15</v>
      </c>
      <c r="D944" s="1">
        <v>44735</v>
      </c>
      <c r="E944" s="1" t="str">
        <f t="shared" si="42"/>
        <v>Jun</v>
      </c>
      <c r="F944" s="1" t="str">
        <f t="shared" si="43"/>
        <v>2022</v>
      </c>
      <c r="G944" s="1">
        <v>45108</v>
      </c>
      <c r="H944" t="s">
        <v>60</v>
      </c>
      <c r="I944">
        <v>42</v>
      </c>
      <c r="J944" t="str">
        <f t="shared" si="44"/>
        <v>Adult</v>
      </c>
      <c r="K944" t="s">
        <v>16</v>
      </c>
      <c r="L944" t="s">
        <v>19</v>
      </c>
      <c r="M944" t="s">
        <v>13</v>
      </c>
    </row>
    <row r="945" spans="1:13" x14ac:dyDescent="0.3">
      <c r="A945">
        <v>944</v>
      </c>
      <c r="B945" t="s">
        <v>18</v>
      </c>
      <c r="C945" s="2">
        <v>10</v>
      </c>
      <c r="D945" s="1">
        <v>44736</v>
      </c>
      <c r="E945" s="1" t="str">
        <f t="shared" si="42"/>
        <v>Jun</v>
      </c>
      <c r="F945" s="1" t="str">
        <f t="shared" si="43"/>
        <v>2022</v>
      </c>
      <c r="G945" s="1">
        <v>45109</v>
      </c>
      <c r="H945" t="s">
        <v>20</v>
      </c>
      <c r="I945">
        <v>50</v>
      </c>
      <c r="J945" t="str">
        <f t="shared" si="44"/>
        <v>Old</v>
      </c>
      <c r="K945" t="s">
        <v>11</v>
      </c>
      <c r="L945" t="s">
        <v>17</v>
      </c>
      <c r="M945" t="s">
        <v>13</v>
      </c>
    </row>
    <row r="946" spans="1:13" x14ac:dyDescent="0.3">
      <c r="A946">
        <v>945</v>
      </c>
      <c r="B946" t="s">
        <v>10</v>
      </c>
      <c r="C946" s="2">
        <v>13</v>
      </c>
      <c r="D946" s="1">
        <v>44738</v>
      </c>
      <c r="E946" s="1" t="str">
        <f t="shared" si="42"/>
        <v>Jun</v>
      </c>
      <c r="F946" s="1" t="str">
        <f t="shared" si="43"/>
        <v>2022</v>
      </c>
      <c r="G946" s="1">
        <v>45106</v>
      </c>
      <c r="H946" t="s">
        <v>22</v>
      </c>
      <c r="I946">
        <v>39</v>
      </c>
      <c r="J946" t="str">
        <f t="shared" si="44"/>
        <v>Adult</v>
      </c>
      <c r="K946" t="s">
        <v>11</v>
      </c>
      <c r="L946" t="s">
        <v>21</v>
      </c>
      <c r="M946" t="s">
        <v>13</v>
      </c>
    </row>
    <row r="947" spans="1:13" x14ac:dyDescent="0.3">
      <c r="A947">
        <v>946</v>
      </c>
      <c r="B947" t="s">
        <v>14</v>
      </c>
      <c r="C947" s="2">
        <v>14</v>
      </c>
      <c r="D947" s="1">
        <v>44740</v>
      </c>
      <c r="E947" s="1" t="str">
        <f t="shared" si="42"/>
        <v>Jun</v>
      </c>
      <c r="F947" s="1" t="str">
        <f t="shared" si="43"/>
        <v>2022</v>
      </c>
      <c r="G947" s="1">
        <v>45108</v>
      </c>
      <c r="H947" t="s">
        <v>23</v>
      </c>
      <c r="I947">
        <v>43</v>
      </c>
      <c r="J947" t="str">
        <f t="shared" si="44"/>
        <v>Adult</v>
      </c>
      <c r="K947" t="s">
        <v>16</v>
      </c>
      <c r="L947" t="s">
        <v>21</v>
      </c>
      <c r="M947" t="s">
        <v>13</v>
      </c>
    </row>
    <row r="948" spans="1:13" x14ac:dyDescent="0.3">
      <c r="A948">
        <v>947</v>
      </c>
      <c r="B948" t="s">
        <v>10</v>
      </c>
      <c r="C948" s="2">
        <v>10</v>
      </c>
      <c r="D948" s="1">
        <v>44741</v>
      </c>
      <c r="E948" s="1" t="str">
        <f t="shared" si="42"/>
        <v>Jun</v>
      </c>
      <c r="F948" s="1" t="str">
        <f t="shared" si="43"/>
        <v>2022</v>
      </c>
      <c r="G948" s="1">
        <v>45109</v>
      </c>
      <c r="H948" t="s">
        <v>24</v>
      </c>
      <c r="I948">
        <v>50</v>
      </c>
      <c r="J948" t="str">
        <f t="shared" si="44"/>
        <v>Old</v>
      </c>
      <c r="K948" t="s">
        <v>16</v>
      </c>
      <c r="L948" t="s">
        <v>17</v>
      </c>
      <c r="M948" t="s">
        <v>13</v>
      </c>
    </row>
    <row r="949" spans="1:13" x14ac:dyDescent="0.3">
      <c r="A949">
        <v>948</v>
      </c>
      <c r="B949" t="s">
        <v>18</v>
      </c>
      <c r="C949" s="2">
        <v>12</v>
      </c>
      <c r="D949" s="1">
        <v>44738</v>
      </c>
      <c r="E949" s="1" t="str">
        <f t="shared" si="42"/>
        <v>Jun</v>
      </c>
      <c r="F949" s="1" t="str">
        <f t="shared" si="43"/>
        <v>2022</v>
      </c>
      <c r="G949" s="1">
        <v>45109</v>
      </c>
      <c r="H949" t="s">
        <v>25</v>
      </c>
      <c r="I949">
        <v>51</v>
      </c>
      <c r="J949" t="str">
        <f t="shared" si="44"/>
        <v>Old</v>
      </c>
      <c r="K949" t="s">
        <v>11</v>
      </c>
      <c r="L949" t="s">
        <v>21</v>
      </c>
      <c r="M949" t="s">
        <v>13</v>
      </c>
    </row>
    <row r="950" spans="1:13" x14ac:dyDescent="0.3">
      <c r="A950">
        <v>949</v>
      </c>
      <c r="B950" t="s">
        <v>14</v>
      </c>
      <c r="C950" s="2">
        <v>14</v>
      </c>
      <c r="D950" s="1">
        <v>44738</v>
      </c>
      <c r="E950" s="1" t="str">
        <f t="shared" si="42"/>
        <v>Jun</v>
      </c>
      <c r="F950" s="1" t="str">
        <f t="shared" si="43"/>
        <v>2022</v>
      </c>
      <c r="G950" s="1">
        <v>45107</v>
      </c>
      <c r="H950" t="s">
        <v>26</v>
      </c>
      <c r="I950">
        <v>40</v>
      </c>
      <c r="J950" t="str">
        <f t="shared" si="44"/>
        <v>Adult</v>
      </c>
      <c r="K950" t="s">
        <v>11</v>
      </c>
      <c r="L950" t="s">
        <v>17</v>
      </c>
      <c r="M950" t="s">
        <v>13</v>
      </c>
    </row>
    <row r="951" spans="1:13" x14ac:dyDescent="0.3">
      <c r="A951">
        <v>950</v>
      </c>
      <c r="B951" t="s">
        <v>10</v>
      </c>
      <c r="C951" s="2">
        <v>10</v>
      </c>
      <c r="D951" s="1">
        <v>44732</v>
      </c>
      <c r="E951" s="1" t="str">
        <f t="shared" si="42"/>
        <v>Jun</v>
      </c>
      <c r="F951" s="1" t="str">
        <f t="shared" si="43"/>
        <v>2022</v>
      </c>
      <c r="G951" s="1">
        <v>45107</v>
      </c>
      <c r="H951" t="s">
        <v>27</v>
      </c>
      <c r="I951">
        <v>31</v>
      </c>
      <c r="J951" t="str">
        <f t="shared" si="44"/>
        <v>Adult</v>
      </c>
      <c r="K951" t="s">
        <v>11</v>
      </c>
      <c r="L951" t="s">
        <v>17</v>
      </c>
      <c r="M951" t="s">
        <v>13</v>
      </c>
    </row>
    <row r="952" spans="1:13" x14ac:dyDescent="0.3">
      <c r="A952">
        <v>951</v>
      </c>
      <c r="B952" t="s">
        <v>14</v>
      </c>
      <c r="C952" s="2">
        <v>12</v>
      </c>
      <c r="D952" s="1">
        <v>44730</v>
      </c>
      <c r="E952" s="1" t="str">
        <f t="shared" si="42"/>
        <v>Jun</v>
      </c>
      <c r="F952" s="1" t="str">
        <f t="shared" si="43"/>
        <v>2022</v>
      </c>
      <c r="G952" s="1">
        <v>45110</v>
      </c>
      <c r="H952" t="s">
        <v>26</v>
      </c>
      <c r="I952">
        <v>39</v>
      </c>
      <c r="J952" t="str">
        <f t="shared" si="44"/>
        <v>Adult</v>
      </c>
      <c r="K952" t="s">
        <v>16</v>
      </c>
      <c r="L952" t="s">
        <v>12</v>
      </c>
      <c r="M952" t="s">
        <v>13</v>
      </c>
    </row>
    <row r="953" spans="1:13" x14ac:dyDescent="0.3">
      <c r="A953">
        <v>952</v>
      </c>
      <c r="B953" t="s">
        <v>10</v>
      </c>
      <c r="C953" s="2">
        <v>10</v>
      </c>
      <c r="D953" s="1">
        <v>44728</v>
      </c>
      <c r="E953" s="1" t="str">
        <f t="shared" si="42"/>
        <v>Jun</v>
      </c>
      <c r="F953" s="1" t="str">
        <f t="shared" si="43"/>
        <v>2022</v>
      </c>
      <c r="G953" s="1">
        <v>45108</v>
      </c>
      <c r="H953" t="s">
        <v>26</v>
      </c>
      <c r="I953">
        <v>49</v>
      </c>
      <c r="J953" t="str">
        <f t="shared" si="44"/>
        <v>Adult</v>
      </c>
      <c r="K953" t="s">
        <v>16</v>
      </c>
      <c r="L953" t="s">
        <v>17</v>
      </c>
      <c r="M953" t="s">
        <v>13</v>
      </c>
    </row>
    <row r="954" spans="1:13" x14ac:dyDescent="0.3">
      <c r="A954">
        <v>953</v>
      </c>
      <c r="B954" t="s">
        <v>18</v>
      </c>
      <c r="C954" s="2">
        <v>10</v>
      </c>
      <c r="D954" s="1">
        <v>44728</v>
      </c>
      <c r="E954" s="1" t="str">
        <f t="shared" si="42"/>
        <v>Jun</v>
      </c>
      <c r="F954" s="1" t="str">
        <f t="shared" si="43"/>
        <v>2022</v>
      </c>
      <c r="G954" s="1">
        <v>45107</v>
      </c>
      <c r="H954" t="s">
        <v>61</v>
      </c>
      <c r="I954">
        <v>34</v>
      </c>
      <c r="J954" t="str">
        <f t="shared" si="44"/>
        <v>Adult</v>
      </c>
      <c r="K954" t="s">
        <v>16</v>
      </c>
      <c r="L954" t="s">
        <v>21</v>
      </c>
      <c r="M954" t="s">
        <v>13</v>
      </c>
    </row>
    <row r="955" spans="1:13" x14ac:dyDescent="0.3">
      <c r="A955">
        <v>954</v>
      </c>
      <c r="B955" t="s">
        <v>18</v>
      </c>
      <c r="C955" s="2">
        <v>13</v>
      </c>
      <c r="D955" s="1">
        <v>44729</v>
      </c>
      <c r="E955" s="1" t="str">
        <f t="shared" si="42"/>
        <v>Jun</v>
      </c>
      <c r="F955" s="1" t="str">
        <f t="shared" si="43"/>
        <v>2022</v>
      </c>
      <c r="G955" s="1">
        <v>45107</v>
      </c>
      <c r="H955" t="s">
        <v>15</v>
      </c>
      <c r="I955">
        <v>38</v>
      </c>
      <c r="J955" t="str">
        <f t="shared" si="44"/>
        <v>Adult</v>
      </c>
      <c r="K955" t="s">
        <v>11</v>
      </c>
      <c r="L955" t="s">
        <v>12</v>
      </c>
      <c r="M955" t="s">
        <v>13</v>
      </c>
    </row>
    <row r="956" spans="1:13" x14ac:dyDescent="0.3">
      <c r="A956">
        <v>955</v>
      </c>
      <c r="B956" t="s">
        <v>10</v>
      </c>
      <c r="C956" s="2">
        <v>15</v>
      </c>
      <c r="D956" s="1">
        <v>44732</v>
      </c>
      <c r="E956" s="1" t="str">
        <f t="shared" si="42"/>
        <v>Jun</v>
      </c>
      <c r="F956" s="1" t="str">
        <f t="shared" si="43"/>
        <v>2022</v>
      </c>
      <c r="G956" s="1">
        <v>45109</v>
      </c>
      <c r="H956" t="s">
        <v>61</v>
      </c>
      <c r="I956">
        <v>36</v>
      </c>
      <c r="J956" t="str">
        <f t="shared" si="44"/>
        <v>Adult</v>
      </c>
      <c r="K956" t="s">
        <v>16</v>
      </c>
      <c r="L956" t="s">
        <v>21</v>
      </c>
      <c r="M956" t="s">
        <v>13</v>
      </c>
    </row>
    <row r="957" spans="1:13" x14ac:dyDescent="0.3">
      <c r="A957">
        <v>956</v>
      </c>
      <c r="B957" t="s">
        <v>14</v>
      </c>
      <c r="C957" s="2">
        <v>10</v>
      </c>
      <c r="D957" s="1">
        <v>44736</v>
      </c>
      <c r="E957" s="1" t="str">
        <f t="shared" si="42"/>
        <v>Jun</v>
      </c>
      <c r="F957" s="1" t="str">
        <f t="shared" si="43"/>
        <v>2022</v>
      </c>
      <c r="G957" s="1">
        <v>45108</v>
      </c>
      <c r="H957" t="s">
        <v>61</v>
      </c>
      <c r="I957">
        <v>42</v>
      </c>
      <c r="J957" t="str">
        <f t="shared" si="44"/>
        <v>Adult</v>
      </c>
      <c r="K957" t="s">
        <v>16</v>
      </c>
      <c r="L957" t="s">
        <v>19</v>
      </c>
      <c r="M957" t="s">
        <v>13</v>
      </c>
    </row>
    <row r="958" spans="1:13" x14ac:dyDescent="0.3">
      <c r="A958">
        <v>957</v>
      </c>
      <c r="B958" t="s">
        <v>10</v>
      </c>
      <c r="C958" s="2">
        <v>14</v>
      </c>
      <c r="D958" s="1">
        <v>44739</v>
      </c>
      <c r="E958" s="1" t="str">
        <f t="shared" si="42"/>
        <v>Jun</v>
      </c>
      <c r="F958" s="1" t="str">
        <f t="shared" si="43"/>
        <v>2022</v>
      </c>
      <c r="G958" s="1">
        <v>45108</v>
      </c>
      <c r="H958" t="s">
        <v>15</v>
      </c>
      <c r="I958">
        <v>50</v>
      </c>
      <c r="J958" t="str">
        <f t="shared" si="44"/>
        <v>Old</v>
      </c>
      <c r="K958" t="s">
        <v>11</v>
      </c>
      <c r="L958" t="s">
        <v>17</v>
      </c>
      <c r="M958" t="s">
        <v>13</v>
      </c>
    </row>
    <row r="959" spans="1:13" x14ac:dyDescent="0.3">
      <c r="A959">
        <v>958</v>
      </c>
      <c r="B959" t="s">
        <v>18</v>
      </c>
      <c r="C959" s="2">
        <v>10</v>
      </c>
      <c r="D959" s="1">
        <v>44744</v>
      </c>
      <c r="E959" s="1" t="str">
        <f t="shared" si="42"/>
        <v>Jul</v>
      </c>
      <c r="F959" s="1" t="str">
        <f t="shared" si="43"/>
        <v>2022</v>
      </c>
      <c r="G959" s="1">
        <v>45108</v>
      </c>
      <c r="H959" t="s">
        <v>60</v>
      </c>
      <c r="I959">
        <v>42</v>
      </c>
      <c r="J959" t="str">
        <f t="shared" si="44"/>
        <v>Adult</v>
      </c>
      <c r="K959" t="s">
        <v>16</v>
      </c>
      <c r="L959" t="s">
        <v>21</v>
      </c>
      <c r="M959" t="s">
        <v>13</v>
      </c>
    </row>
    <row r="960" spans="1:13" x14ac:dyDescent="0.3">
      <c r="A960">
        <v>959</v>
      </c>
      <c r="B960" t="s">
        <v>14</v>
      </c>
      <c r="C960" s="2">
        <v>14</v>
      </c>
      <c r="D960" s="1">
        <v>44746</v>
      </c>
      <c r="E960" s="1" t="str">
        <f t="shared" si="42"/>
        <v>Jul</v>
      </c>
      <c r="F960" s="1" t="str">
        <f t="shared" si="43"/>
        <v>2022</v>
      </c>
      <c r="G960" s="1">
        <v>45109</v>
      </c>
      <c r="H960" t="s">
        <v>20</v>
      </c>
      <c r="I960">
        <v>35</v>
      </c>
      <c r="J960" t="str">
        <f t="shared" si="44"/>
        <v>Adult</v>
      </c>
      <c r="K960" t="s">
        <v>16</v>
      </c>
      <c r="L960" t="s">
        <v>21</v>
      </c>
      <c r="M960" t="s">
        <v>13</v>
      </c>
    </row>
    <row r="961" spans="1:13" x14ac:dyDescent="0.3">
      <c r="A961">
        <v>960</v>
      </c>
      <c r="B961" t="s">
        <v>10</v>
      </c>
      <c r="C961" s="2">
        <v>15</v>
      </c>
      <c r="D961" s="1">
        <v>44757</v>
      </c>
      <c r="E961" s="1" t="str">
        <f t="shared" si="42"/>
        <v>Jul</v>
      </c>
      <c r="F961" s="1" t="str">
        <f t="shared" si="43"/>
        <v>2022</v>
      </c>
      <c r="G961" s="1">
        <v>45107</v>
      </c>
      <c r="H961" t="s">
        <v>22</v>
      </c>
      <c r="I961">
        <v>46</v>
      </c>
      <c r="J961" t="str">
        <f t="shared" si="44"/>
        <v>Adult</v>
      </c>
      <c r="K961" t="s">
        <v>16</v>
      </c>
      <c r="L961" t="s">
        <v>17</v>
      </c>
      <c r="M961" t="s">
        <v>13</v>
      </c>
    </row>
    <row r="962" spans="1:13" x14ac:dyDescent="0.3">
      <c r="A962">
        <v>961</v>
      </c>
      <c r="B962" t="s">
        <v>14</v>
      </c>
      <c r="C962" s="2">
        <v>15</v>
      </c>
      <c r="D962" s="1">
        <v>44765</v>
      </c>
      <c r="E962" s="1" t="str">
        <f t="shared" si="42"/>
        <v>Jul</v>
      </c>
      <c r="F962" s="1" t="str">
        <f t="shared" si="43"/>
        <v>2022</v>
      </c>
      <c r="G962" s="1">
        <v>45108</v>
      </c>
      <c r="H962" t="s">
        <v>23</v>
      </c>
      <c r="I962">
        <v>48</v>
      </c>
      <c r="J962" t="str">
        <f t="shared" si="44"/>
        <v>Adult</v>
      </c>
      <c r="K962" t="s">
        <v>11</v>
      </c>
      <c r="L962" t="s">
        <v>21</v>
      </c>
      <c r="M962" t="s">
        <v>13</v>
      </c>
    </row>
    <row r="963" spans="1:13" x14ac:dyDescent="0.3">
      <c r="A963">
        <v>962</v>
      </c>
      <c r="B963" t="s">
        <v>10</v>
      </c>
      <c r="C963" s="2">
        <v>12</v>
      </c>
      <c r="D963" s="1">
        <v>44771</v>
      </c>
      <c r="E963" s="1" t="str">
        <f t="shared" ref="E963:E1026" si="45">TEXT(D963,"mmm")</f>
        <v>Jul</v>
      </c>
      <c r="F963" s="1" t="str">
        <f t="shared" ref="F963:F1026" si="46">TEXT(D963,"yyy")</f>
        <v>2022</v>
      </c>
      <c r="G963" s="1">
        <v>45108</v>
      </c>
      <c r="H963" t="s">
        <v>24</v>
      </c>
      <c r="I963">
        <v>43</v>
      </c>
      <c r="J963" t="str">
        <f t="shared" ref="J963:J1026" si="47">IF(I963&gt;=50,"Old",IF(I963&gt;=30,"Adult",IF(I963&gt;=20,"Youth",(IF(I963&gt;=13,"Teen","Kid")))))</f>
        <v>Adult</v>
      </c>
      <c r="K963" t="s">
        <v>16</v>
      </c>
      <c r="L963" t="s">
        <v>21</v>
      </c>
      <c r="M963" t="s">
        <v>13</v>
      </c>
    </row>
    <row r="964" spans="1:13" x14ac:dyDescent="0.3">
      <c r="A964">
        <v>963</v>
      </c>
      <c r="B964" t="s">
        <v>18</v>
      </c>
      <c r="C964" s="2">
        <v>13</v>
      </c>
      <c r="D964" s="1">
        <v>44774</v>
      </c>
      <c r="E964" s="1" t="str">
        <f t="shared" si="45"/>
        <v>Aug</v>
      </c>
      <c r="F964" s="1" t="str">
        <f t="shared" si="46"/>
        <v>2022</v>
      </c>
      <c r="G964" s="1">
        <v>45108</v>
      </c>
      <c r="H964" t="s">
        <v>25</v>
      </c>
      <c r="I964">
        <v>51</v>
      </c>
      <c r="J964" t="str">
        <f t="shared" si="47"/>
        <v>Old</v>
      </c>
      <c r="K964" t="s">
        <v>16</v>
      </c>
      <c r="L964" t="s">
        <v>17</v>
      </c>
      <c r="M964" t="s">
        <v>13</v>
      </c>
    </row>
    <row r="965" spans="1:13" x14ac:dyDescent="0.3">
      <c r="A965">
        <v>964</v>
      </c>
      <c r="B965" t="s">
        <v>18</v>
      </c>
      <c r="C965" s="2">
        <v>13</v>
      </c>
      <c r="D965" s="1">
        <v>44785</v>
      </c>
      <c r="E965" s="1" t="str">
        <f t="shared" si="45"/>
        <v>Aug</v>
      </c>
      <c r="F965" s="1" t="str">
        <f t="shared" si="46"/>
        <v>2022</v>
      </c>
      <c r="G965" s="1">
        <v>45110</v>
      </c>
      <c r="H965" t="s">
        <v>26</v>
      </c>
      <c r="I965">
        <v>45</v>
      </c>
      <c r="J965" t="str">
        <f t="shared" si="47"/>
        <v>Adult</v>
      </c>
      <c r="K965" t="s">
        <v>11</v>
      </c>
      <c r="L965" t="s">
        <v>19</v>
      </c>
      <c r="M965" t="s">
        <v>13</v>
      </c>
    </row>
    <row r="966" spans="1:13" x14ac:dyDescent="0.3">
      <c r="A966">
        <v>965</v>
      </c>
      <c r="B966" t="s">
        <v>10</v>
      </c>
      <c r="C966" s="2">
        <v>10</v>
      </c>
      <c r="D966" s="1">
        <v>44787</v>
      </c>
      <c r="E966" s="1" t="str">
        <f t="shared" si="45"/>
        <v>Aug</v>
      </c>
      <c r="F966" s="1" t="str">
        <f t="shared" si="46"/>
        <v>2022</v>
      </c>
      <c r="G966" s="1">
        <v>45107</v>
      </c>
      <c r="H966" t="s">
        <v>27</v>
      </c>
      <c r="I966">
        <v>46</v>
      </c>
      <c r="J966" t="str">
        <f t="shared" si="47"/>
        <v>Adult</v>
      </c>
      <c r="K966" t="s">
        <v>11</v>
      </c>
      <c r="L966" t="s">
        <v>21</v>
      </c>
      <c r="M966" t="s">
        <v>13</v>
      </c>
    </row>
    <row r="967" spans="1:13" x14ac:dyDescent="0.3">
      <c r="A967">
        <v>966</v>
      </c>
      <c r="B967" t="s">
        <v>14</v>
      </c>
      <c r="C967" s="2">
        <v>12</v>
      </c>
      <c r="D967" s="1">
        <v>44789</v>
      </c>
      <c r="E967" s="1" t="str">
        <f t="shared" si="45"/>
        <v>Aug</v>
      </c>
      <c r="F967" s="1" t="str">
        <f t="shared" si="46"/>
        <v>2022</v>
      </c>
      <c r="G967" s="1">
        <v>45111</v>
      </c>
      <c r="H967" t="s">
        <v>26</v>
      </c>
      <c r="I967">
        <v>42</v>
      </c>
      <c r="J967" t="str">
        <f t="shared" si="47"/>
        <v>Adult</v>
      </c>
      <c r="K967" t="s">
        <v>16</v>
      </c>
      <c r="L967" t="s">
        <v>21</v>
      </c>
      <c r="M967" t="s">
        <v>13</v>
      </c>
    </row>
    <row r="968" spans="1:13" x14ac:dyDescent="0.3">
      <c r="A968">
        <v>967</v>
      </c>
      <c r="B968" t="s">
        <v>10</v>
      </c>
      <c r="C968" s="2">
        <v>10</v>
      </c>
      <c r="D968" s="1">
        <v>44799</v>
      </c>
      <c r="E968" s="1" t="str">
        <f t="shared" si="45"/>
        <v>Aug</v>
      </c>
      <c r="F968" s="1" t="str">
        <f t="shared" si="46"/>
        <v>2022</v>
      </c>
      <c r="G968" s="1">
        <v>45107</v>
      </c>
      <c r="H968" t="s">
        <v>26</v>
      </c>
      <c r="I968">
        <v>42</v>
      </c>
      <c r="J968" t="str">
        <f t="shared" si="47"/>
        <v>Adult</v>
      </c>
      <c r="K968" t="s">
        <v>16</v>
      </c>
      <c r="L968" t="s">
        <v>12</v>
      </c>
      <c r="M968" t="s">
        <v>13</v>
      </c>
    </row>
    <row r="969" spans="1:13" x14ac:dyDescent="0.3">
      <c r="A969">
        <v>968</v>
      </c>
      <c r="B969" t="s">
        <v>18</v>
      </c>
      <c r="C969" s="2">
        <v>13</v>
      </c>
      <c r="D969" s="1">
        <v>44804</v>
      </c>
      <c r="E969" s="1" t="str">
        <f t="shared" si="45"/>
        <v>Aug</v>
      </c>
      <c r="F969" s="1" t="str">
        <f t="shared" si="46"/>
        <v>2022</v>
      </c>
      <c r="G969" s="1">
        <v>45110</v>
      </c>
      <c r="H969" t="s">
        <v>61</v>
      </c>
      <c r="I969">
        <v>50</v>
      </c>
      <c r="J969" t="str">
        <f t="shared" si="47"/>
        <v>Old</v>
      </c>
      <c r="K969" t="s">
        <v>11</v>
      </c>
      <c r="L969" t="s">
        <v>17</v>
      </c>
      <c r="M969" t="s">
        <v>13</v>
      </c>
    </row>
    <row r="970" spans="1:13" x14ac:dyDescent="0.3">
      <c r="A970">
        <v>969</v>
      </c>
      <c r="B970" t="s">
        <v>14</v>
      </c>
      <c r="C970" s="2">
        <v>12</v>
      </c>
      <c r="D970" s="1">
        <v>44806</v>
      </c>
      <c r="E970" s="1" t="str">
        <f t="shared" si="45"/>
        <v>Sep</v>
      </c>
      <c r="F970" s="1" t="str">
        <f t="shared" si="46"/>
        <v>2022</v>
      </c>
      <c r="G970" s="1">
        <v>45107</v>
      </c>
      <c r="H970" t="s">
        <v>15</v>
      </c>
      <c r="I970">
        <v>28</v>
      </c>
      <c r="J970" t="str">
        <f t="shared" si="47"/>
        <v>Youth</v>
      </c>
      <c r="K970" t="s">
        <v>11</v>
      </c>
      <c r="L970" t="s">
        <v>19</v>
      </c>
      <c r="M970" t="s">
        <v>13</v>
      </c>
    </row>
    <row r="971" spans="1:13" x14ac:dyDescent="0.3">
      <c r="A971">
        <v>970</v>
      </c>
      <c r="B971" t="s">
        <v>10</v>
      </c>
      <c r="C971" s="2">
        <v>15</v>
      </c>
      <c r="D971" s="1">
        <v>44807</v>
      </c>
      <c r="E971" s="1" t="str">
        <f t="shared" si="45"/>
        <v>Sep</v>
      </c>
      <c r="F971" s="1" t="str">
        <f t="shared" si="46"/>
        <v>2022</v>
      </c>
      <c r="G971" s="1">
        <v>45110</v>
      </c>
      <c r="H971" t="s">
        <v>61</v>
      </c>
      <c r="I971">
        <v>44</v>
      </c>
      <c r="J971" t="str">
        <f t="shared" si="47"/>
        <v>Adult</v>
      </c>
      <c r="K971" t="s">
        <v>16</v>
      </c>
      <c r="L971" t="s">
        <v>17</v>
      </c>
      <c r="M971" t="s">
        <v>13</v>
      </c>
    </row>
    <row r="972" spans="1:13" x14ac:dyDescent="0.3">
      <c r="A972">
        <v>971</v>
      </c>
      <c r="B972" t="s">
        <v>10</v>
      </c>
      <c r="C972" s="2">
        <v>10</v>
      </c>
      <c r="D972" s="1">
        <v>44809</v>
      </c>
      <c r="E972" s="1" t="str">
        <f t="shared" si="45"/>
        <v>Sep</v>
      </c>
      <c r="F972" s="1" t="str">
        <f t="shared" si="46"/>
        <v>2022</v>
      </c>
      <c r="G972" s="1">
        <v>45108</v>
      </c>
      <c r="H972" t="s">
        <v>61</v>
      </c>
      <c r="I972">
        <v>36</v>
      </c>
      <c r="J972" t="str">
        <f t="shared" si="47"/>
        <v>Adult</v>
      </c>
      <c r="K972" t="s">
        <v>11</v>
      </c>
      <c r="L972" t="s">
        <v>17</v>
      </c>
      <c r="M972" t="s">
        <v>13</v>
      </c>
    </row>
    <row r="973" spans="1:13" x14ac:dyDescent="0.3">
      <c r="A973">
        <v>972</v>
      </c>
      <c r="B973" t="s">
        <v>10</v>
      </c>
      <c r="C973" s="2">
        <v>14</v>
      </c>
      <c r="D973" s="1">
        <v>44814</v>
      </c>
      <c r="E973" s="1" t="str">
        <f t="shared" si="45"/>
        <v>Sep</v>
      </c>
      <c r="F973" s="1" t="str">
        <f t="shared" si="46"/>
        <v>2022</v>
      </c>
      <c r="G973" s="1">
        <v>45109</v>
      </c>
      <c r="H973" t="s">
        <v>15</v>
      </c>
      <c r="I973">
        <v>37</v>
      </c>
      <c r="J973" t="str">
        <f t="shared" si="47"/>
        <v>Adult</v>
      </c>
      <c r="K973" t="s">
        <v>16</v>
      </c>
      <c r="L973" t="s">
        <v>21</v>
      </c>
      <c r="M973" t="s">
        <v>13</v>
      </c>
    </row>
    <row r="974" spans="1:13" x14ac:dyDescent="0.3">
      <c r="A974">
        <v>973</v>
      </c>
      <c r="B974" t="s">
        <v>18</v>
      </c>
      <c r="C974" s="2">
        <v>12</v>
      </c>
      <c r="D974" s="1">
        <v>44821</v>
      </c>
      <c r="E974" s="1" t="str">
        <f t="shared" si="45"/>
        <v>Sep</v>
      </c>
      <c r="F974" s="1" t="str">
        <f t="shared" si="46"/>
        <v>2022</v>
      </c>
      <c r="G974" s="1">
        <v>45108</v>
      </c>
      <c r="H974" t="s">
        <v>60</v>
      </c>
      <c r="I974">
        <v>36</v>
      </c>
      <c r="J974" t="str">
        <f t="shared" si="47"/>
        <v>Adult</v>
      </c>
      <c r="K974" t="s">
        <v>11</v>
      </c>
      <c r="L974" t="s">
        <v>12</v>
      </c>
      <c r="M974" t="s">
        <v>13</v>
      </c>
    </row>
    <row r="975" spans="1:13" x14ac:dyDescent="0.3">
      <c r="A975">
        <v>974</v>
      </c>
      <c r="B975" t="s">
        <v>14</v>
      </c>
      <c r="C975" s="2">
        <v>13</v>
      </c>
      <c r="D975" s="1">
        <v>44832</v>
      </c>
      <c r="E975" s="1" t="str">
        <f t="shared" si="45"/>
        <v>Sep</v>
      </c>
      <c r="F975" s="1" t="str">
        <f t="shared" si="46"/>
        <v>2022</v>
      </c>
      <c r="G975" s="1">
        <v>45110</v>
      </c>
      <c r="H975" t="s">
        <v>20</v>
      </c>
      <c r="I975">
        <v>31</v>
      </c>
      <c r="J975" t="str">
        <f t="shared" si="47"/>
        <v>Adult</v>
      </c>
      <c r="K975" t="s">
        <v>11</v>
      </c>
      <c r="L975" t="s">
        <v>12</v>
      </c>
      <c r="M975" t="s">
        <v>13</v>
      </c>
    </row>
    <row r="976" spans="1:13" x14ac:dyDescent="0.3">
      <c r="A976">
        <v>975</v>
      </c>
      <c r="B976" t="s">
        <v>10</v>
      </c>
      <c r="C976" s="2">
        <v>12</v>
      </c>
      <c r="D976" s="1">
        <v>44836</v>
      </c>
      <c r="E976" s="1" t="str">
        <f t="shared" si="45"/>
        <v>Oct</v>
      </c>
      <c r="F976" s="1" t="str">
        <f t="shared" si="46"/>
        <v>2022</v>
      </c>
      <c r="G976" s="1">
        <v>45107</v>
      </c>
      <c r="H976" t="s">
        <v>22</v>
      </c>
      <c r="I976">
        <v>36</v>
      </c>
      <c r="J976" t="str">
        <f t="shared" si="47"/>
        <v>Adult</v>
      </c>
      <c r="K976" t="s">
        <v>16</v>
      </c>
      <c r="L976" t="s">
        <v>19</v>
      </c>
      <c r="M976" t="s">
        <v>13</v>
      </c>
    </row>
    <row r="977" spans="1:13" x14ac:dyDescent="0.3">
      <c r="A977">
        <v>976</v>
      </c>
      <c r="B977" t="s">
        <v>10</v>
      </c>
      <c r="C977" s="2">
        <v>15</v>
      </c>
      <c r="D977" s="1">
        <v>44839</v>
      </c>
      <c r="E977" s="1" t="str">
        <f t="shared" si="45"/>
        <v>Oct</v>
      </c>
      <c r="F977" s="1" t="str">
        <f t="shared" si="46"/>
        <v>2022</v>
      </c>
      <c r="G977" s="1">
        <v>45110</v>
      </c>
      <c r="H977" t="s">
        <v>23</v>
      </c>
      <c r="I977">
        <v>39</v>
      </c>
      <c r="J977" t="str">
        <f t="shared" si="47"/>
        <v>Adult</v>
      </c>
      <c r="K977" t="s">
        <v>16</v>
      </c>
      <c r="L977" t="s">
        <v>21</v>
      </c>
      <c r="M977" t="s">
        <v>13</v>
      </c>
    </row>
    <row r="978" spans="1:13" x14ac:dyDescent="0.3">
      <c r="A978">
        <v>977</v>
      </c>
      <c r="B978" t="s">
        <v>14</v>
      </c>
      <c r="C978" s="2">
        <v>11</v>
      </c>
      <c r="D978" s="1">
        <v>44841</v>
      </c>
      <c r="E978" s="1" t="str">
        <f t="shared" si="45"/>
        <v>Oct</v>
      </c>
      <c r="F978" s="1" t="str">
        <f t="shared" si="46"/>
        <v>2022</v>
      </c>
      <c r="G978" s="1">
        <v>45107</v>
      </c>
      <c r="H978" t="s">
        <v>24</v>
      </c>
      <c r="I978">
        <v>45</v>
      </c>
      <c r="J978" t="str">
        <f t="shared" si="47"/>
        <v>Adult</v>
      </c>
      <c r="K978" t="s">
        <v>16</v>
      </c>
      <c r="L978" t="s">
        <v>21</v>
      </c>
      <c r="M978" t="s">
        <v>13</v>
      </c>
    </row>
    <row r="979" spans="1:13" x14ac:dyDescent="0.3">
      <c r="A979">
        <v>978</v>
      </c>
      <c r="B979" t="s">
        <v>18</v>
      </c>
      <c r="C979" s="2">
        <v>13</v>
      </c>
      <c r="D979" s="1">
        <v>44842</v>
      </c>
      <c r="E979" s="1" t="str">
        <f t="shared" si="45"/>
        <v>Oct</v>
      </c>
      <c r="F979" s="1" t="str">
        <f t="shared" si="46"/>
        <v>2022</v>
      </c>
      <c r="G979" s="1">
        <v>45110</v>
      </c>
      <c r="H979" t="s">
        <v>25</v>
      </c>
      <c r="I979">
        <v>29</v>
      </c>
      <c r="J979" t="str">
        <f t="shared" si="47"/>
        <v>Youth</v>
      </c>
      <c r="K979" t="s">
        <v>11</v>
      </c>
      <c r="L979" t="s">
        <v>19</v>
      </c>
      <c r="M979" t="s">
        <v>13</v>
      </c>
    </row>
    <row r="980" spans="1:13" x14ac:dyDescent="0.3">
      <c r="A980">
        <v>979</v>
      </c>
      <c r="B980" t="s">
        <v>18</v>
      </c>
      <c r="C980" s="2">
        <v>15</v>
      </c>
      <c r="D980" s="1">
        <v>44842</v>
      </c>
      <c r="E980" s="1" t="str">
        <f t="shared" si="45"/>
        <v>Oct</v>
      </c>
      <c r="F980" s="1" t="str">
        <f t="shared" si="46"/>
        <v>2022</v>
      </c>
      <c r="G980" s="1">
        <v>45108</v>
      </c>
      <c r="H980" t="s">
        <v>26</v>
      </c>
      <c r="I980">
        <v>45</v>
      </c>
      <c r="J980" t="str">
        <f t="shared" si="47"/>
        <v>Adult</v>
      </c>
      <c r="K980" t="s">
        <v>11</v>
      </c>
      <c r="L980" t="s">
        <v>12</v>
      </c>
      <c r="M980" t="s">
        <v>13</v>
      </c>
    </row>
    <row r="981" spans="1:13" x14ac:dyDescent="0.3">
      <c r="A981">
        <v>980</v>
      </c>
      <c r="B981" t="s">
        <v>10</v>
      </c>
      <c r="C981" s="2">
        <v>11</v>
      </c>
      <c r="D981" s="1">
        <v>44843</v>
      </c>
      <c r="E981" s="1" t="str">
        <f t="shared" si="45"/>
        <v>Oct</v>
      </c>
      <c r="F981" s="1" t="str">
        <f t="shared" si="46"/>
        <v>2022</v>
      </c>
      <c r="G981" s="1">
        <v>45110</v>
      </c>
      <c r="H981" t="s">
        <v>27</v>
      </c>
      <c r="I981">
        <v>29</v>
      </c>
      <c r="J981" t="str">
        <f t="shared" si="47"/>
        <v>Youth</v>
      </c>
      <c r="K981" t="s">
        <v>11</v>
      </c>
      <c r="L981" t="s">
        <v>19</v>
      </c>
      <c r="M981" t="s">
        <v>13</v>
      </c>
    </row>
    <row r="982" spans="1:13" x14ac:dyDescent="0.3">
      <c r="A982">
        <v>981</v>
      </c>
      <c r="B982" t="s">
        <v>14</v>
      </c>
      <c r="C982" s="2">
        <v>10</v>
      </c>
      <c r="D982" s="1">
        <v>44843</v>
      </c>
      <c r="E982" s="1" t="str">
        <f t="shared" si="45"/>
        <v>Oct</v>
      </c>
      <c r="F982" s="1" t="str">
        <f t="shared" si="46"/>
        <v>2022</v>
      </c>
      <c r="G982" s="1">
        <v>45107</v>
      </c>
      <c r="H982" t="s">
        <v>26</v>
      </c>
      <c r="I982">
        <v>28</v>
      </c>
      <c r="J982" t="str">
        <f t="shared" si="47"/>
        <v>Youth</v>
      </c>
      <c r="K982" t="s">
        <v>16</v>
      </c>
      <c r="L982" t="s">
        <v>19</v>
      </c>
      <c r="M982" t="s">
        <v>13</v>
      </c>
    </row>
    <row r="983" spans="1:13" x14ac:dyDescent="0.3">
      <c r="A983">
        <v>982</v>
      </c>
      <c r="B983" t="s">
        <v>18</v>
      </c>
      <c r="C983" s="2">
        <v>12</v>
      </c>
      <c r="D983" s="1">
        <v>44844</v>
      </c>
      <c r="E983" s="1" t="str">
        <f t="shared" si="45"/>
        <v>Oct</v>
      </c>
      <c r="F983" s="1" t="str">
        <f t="shared" si="46"/>
        <v>2022</v>
      </c>
      <c r="G983" s="1">
        <v>45109</v>
      </c>
      <c r="H983" t="s">
        <v>26</v>
      </c>
      <c r="I983">
        <v>42</v>
      </c>
      <c r="J983" t="str">
        <f t="shared" si="47"/>
        <v>Adult</v>
      </c>
      <c r="K983" t="s">
        <v>16</v>
      </c>
      <c r="L983" t="s">
        <v>19</v>
      </c>
      <c r="M983" t="s">
        <v>13</v>
      </c>
    </row>
    <row r="984" spans="1:13" x14ac:dyDescent="0.3">
      <c r="A984">
        <v>983</v>
      </c>
      <c r="B984" t="s">
        <v>10</v>
      </c>
      <c r="C984" s="2">
        <v>11</v>
      </c>
      <c r="D984" s="1">
        <v>44848</v>
      </c>
      <c r="E984" s="1" t="str">
        <f t="shared" si="45"/>
        <v>Oct</v>
      </c>
      <c r="F984" s="1" t="str">
        <f t="shared" si="46"/>
        <v>2022</v>
      </c>
      <c r="G984" s="1">
        <v>45108</v>
      </c>
      <c r="H984" t="s">
        <v>61</v>
      </c>
      <c r="I984">
        <v>36</v>
      </c>
      <c r="J984" t="str">
        <f t="shared" si="47"/>
        <v>Adult</v>
      </c>
      <c r="K984" t="s">
        <v>16</v>
      </c>
      <c r="L984" t="s">
        <v>12</v>
      </c>
      <c r="M984" t="s">
        <v>13</v>
      </c>
    </row>
    <row r="985" spans="1:13" x14ac:dyDescent="0.3">
      <c r="A985">
        <v>984</v>
      </c>
      <c r="B985" t="s">
        <v>18</v>
      </c>
      <c r="C985" s="2">
        <v>15</v>
      </c>
      <c r="D985" s="1">
        <v>44850</v>
      </c>
      <c r="E985" s="1" t="str">
        <f t="shared" si="45"/>
        <v>Oct</v>
      </c>
      <c r="F985" s="1" t="str">
        <f t="shared" si="46"/>
        <v>2022</v>
      </c>
      <c r="G985" s="1">
        <v>45110</v>
      </c>
      <c r="H985" t="s">
        <v>15</v>
      </c>
      <c r="I985">
        <v>39</v>
      </c>
      <c r="J985" t="str">
        <f t="shared" si="47"/>
        <v>Adult</v>
      </c>
      <c r="K985" t="s">
        <v>11</v>
      </c>
      <c r="L985" t="s">
        <v>19</v>
      </c>
      <c r="M985" t="s">
        <v>13</v>
      </c>
    </row>
    <row r="986" spans="1:13" x14ac:dyDescent="0.3">
      <c r="A986">
        <v>985</v>
      </c>
      <c r="B986" t="s">
        <v>14</v>
      </c>
      <c r="C986" s="2">
        <v>11</v>
      </c>
      <c r="D986" s="1">
        <v>44855</v>
      </c>
      <c r="E986" s="1" t="str">
        <f t="shared" si="45"/>
        <v>Oct</v>
      </c>
      <c r="F986" s="1" t="str">
        <f t="shared" si="46"/>
        <v>2022</v>
      </c>
      <c r="G986" s="1">
        <v>45106</v>
      </c>
      <c r="H986" t="s">
        <v>61</v>
      </c>
      <c r="I986">
        <v>36</v>
      </c>
      <c r="J986" t="str">
        <f t="shared" si="47"/>
        <v>Adult</v>
      </c>
      <c r="K986" t="s">
        <v>11</v>
      </c>
      <c r="L986" t="s">
        <v>19</v>
      </c>
      <c r="M986" t="s">
        <v>13</v>
      </c>
    </row>
    <row r="987" spans="1:13" x14ac:dyDescent="0.3">
      <c r="A987">
        <v>986</v>
      </c>
      <c r="B987" t="s">
        <v>10</v>
      </c>
      <c r="C987" s="2">
        <v>15</v>
      </c>
      <c r="D987" s="1">
        <v>44859</v>
      </c>
      <c r="E987" s="1" t="str">
        <f t="shared" si="45"/>
        <v>Oct</v>
      </c>
      <c r="F987" s="1" t="str">
        <f t="shared" si="46"/>
        <v>2022</v>
      </c>
      <c r="G987" s="1">
        <v>45108</v>
      </c>
      <c r="H987" t="s">
        <v>61</v>
      </c>
      <c r="I987">
        <v>49</v>
      </c>
      <c r="J987" t="str">
        <f t="shared" si="47"/>
        <v>Adult</v>
      </c>
      <c r="K987" t="s">
        <v>11</v>
      </c>
      <c r="L987" t="s">
        <v>21</v>
      </c>
      <c r="M987" t="s">
        <v>13</v>
      </c>
    </row>
    <row r="988" spans="1:13" x14ac:dyDescent="0.3">
      <c r="A988">
        <v>987</v>
      </c>
      <c r="B988" t="s">
        <v>14</v>
      </c>
      <c r="C988" s="2">
        <v>11</v>
      </c>
      <c r="D988" s="1">
        <v>44864</v>
      </c>
      <c r="E988" s="1" t="str">
        <f t="shared" si="45"/>
        <v>Oct</v>
      </c>
      <c r="F988" s="1" t="str">
        <f t="shared" si="46"/>
        <v>2022</v>
      </c>
      <c r="G988" s="1">
        <v>45108</v>
      </c>
      <c r="H988" t="s">
        <v>15</v>
      </c>
      <c r="I988">
        <v>32</v>
      </c>
      <c r="J988" t="str">
        <f t="shared" si="47"/>
        <v>Adult</v>
      </c>
      <c r="K988" t="s">
        <v>16</v>
      </c>
      <c r="L988" t="s">
        <v>17</v>
      </c>
      <c r="M988" t="s">
        <v>13</v>
      </c>
    </row>
    <row r="989" spans="1:13" x14ac:dyDescent="0.3">
      <c r="A989">
        <v>988</v>
      </c>
      <c r="B989" t="s">
        <v>18</v>
      </c>
      <c r="C989" s="2">
        <v>12</v>
      </c>
      <c r="D989" s="1">
        <v>44865</v>
      </c>
      <c r="E989" s="1" t="str">
        <f t="shared" si="45"/>
        <v>Oct</v>
      </c>
      <c r="F989" s="1" t="str">
        <f t="shared" si="46"/>
        <v>2022</v>
      </c>
      <c r="G989" s="1">
        <v>45109</v>
      </c>
      <c r="H989" t="s">
        <v>60</v>
      </c>
      <c r="I989">
        <v>40</v>
      </c>
      <c r="J989" t="str">
        <f t="shared" si="47"/>
        <v>Adult</v>
      </c>
      <c r="K989" t="s">
        <v>16</v>
      </c>
      <c r="L989" t="s">
        <v>12</v>
      </c>
      <c r="M989" t="s">
        <v>13</v>
      </c>
    </row>
    <row r="990" spans="1:13" x14ac:dyDescent="0.3">
      <c r="A990">
        <v>989</v>
      </c>
      <c r="B990" t="s">
        <v>10</v>
      </c>
      <c r="C990" s="2">
        <v>12</v>
      </c>
      <c r="D990" s="1">
        <v>44873</v>
      </c>
      <c r="E990" s="1" t="str">
        <f t="shared" si="45"/>
        <v>Nov</v>
      </c>
      <c r="F990" s="1" t="str">
        <f t="shared" si="46"/>
        <v>2022</v>
      </c>
      <c r="G990" s="1">
        <v>45108</v>
      </c>
      <c r="H990" t="s">
        <v>20</v>
      </c>
      <c r="I990">
        <v>34</v>
      </c>
      <c r="J990" t="str">
        <f t="shared" si="47"/>
        <v>Adult</v>
      </c>
      <c r="K990" t="s">
        <v>11</v>
      </c>
      <c r="L990" t="s">
        <v>12</v>
      </c>
      <c r="M990" t="s">
        <v>13</v>
      </c>
    </row>
    <row r="991" spans="1:13" x14ac:dyDescent="0.3">
      <c r="A991">
        <v>990</v>
      </c>
      <c r="B991" t="s">
        <v>18</v>
      </c>
      <c r="C991" s="2">
        <v>15</v>
      </c>
      <c r="D991" s="1">
        <v>44874</v>
      </c>
      <c r="E991" s="1" t="str">
        <f t="shared" si="45"/>
        <v>Nov</v>
      </c>
      <c r="F991" s="1" t="str">
        <f t="shared" si="46"/>
        <v>2022</v>
      </c>
      <c r="G991" s="1">
        <v>45108</v>
      </c>
      <c r="H991" t="s">
        <v>22</v>
      </c>
      <c r="I991">
        <v>35</v>
      </c>
      <c r="J991" t="str">
        <f t="shared" si="47"/>
        <v>Adult</v>
      </c>
      <c r="K991" t="s">
        <v>11</v>
      </c>
      <c r="L991" t="s">
        <v>12</v>
      </c>
      <c r="M991" t="s">
        <v>13</v>
      </c>
    </row>
    <row r="992" spans="1:13" x14ac:dyDescent="0.3">
      <c r="A992">
        <v>991</v>
      </c>
      <c r="B992" t="s">
        <v>14</v>
      </c>
      <c r="C992" s="2">
        <v>11</v>
      </c>
      <c r="D992" s="1">
        <v>44872</v>
      </c>
      <c r="E992" s="1" t="str">
        <f t="shared" si="45"/>
        <v>Nov</v>
      </c>
      <c r="F992" s="1" t="str">
        <f t="shared" si="46"/>
        <v>2022</v>
      </c>
      <c r="G992" s="1">
        <v>45108</v>
      </c>
      <c r="H992" t="s">
        <v>23</v>
      </c>
      <c r="I992">
        <v>44</v>
      </c>
      <c r="J992" t="str">
        <f t="shared" si="47"/>
        <v>Adult</v>
      </c>
      <c r="K992" t="s">
        <v>16</v>
      </c>
      <c r="L992" t="s">
        <v>19</v>
      </c>
      <c r="M992" t="s">
        <v>13</v>
      </c>
    </row>
    <row r="993" spans="1:13" x14ac:dyDescent="0.3">
      <c r="A993">
        <v>992</v>
      </c>
      <c r="B993" t="s">
        <v>10</v>
      </c>
      <c r="C993" s="2">
        <v>13</v>
      </c>
      <c r="D993" s="1">
        <v>44873</v>
      </c>
      <c r="E993" s="1" t="str">
        <f t="shared" si="45"/>
        <v>Nov</v>
      </c>
      <c r="F993" s="1" t="str">
        <f t="shared" si="46"/>
        <v>2022</v>
      </c>
      <c r="G993" s="1">
        <v>45110</v>
      </c>
      <c r="H993" t="s">
        <v>24</v>
      </c>
      <c r="I993">
        <v>47</v>
      </c>
      <c r="J993" t="str">
        <f t="shared" si="47"/>
        <v>Adult</v>
      </c>
      <c r="K993" t="s">
        <v>16</v>
      </c>
      <c r="L993" t="s">
        <v>12</v>
      </c>
      <c r="M993" t="s">
        <v>13</v>
      </c>
    </row>
    <row r="994" spans="1:13" x14ac:dyDescent="0.3">
      <c r="A994">
        <v>993</v>
      </c>
      <c r="B994" t="s">
        <v>18</v>
      </c>
      <c r="C994" s="2">
        <v>14</v>
      </c>
      <c r="D994" s="1">
        <v>44873</v>
      </c>
      <c r="E994" s="1" t="str">
        <f t="shared" si="45"/>
        <v>Nov</v>
      </c>
      <c r="F994" s="1" t="str">
        <f t="shared" si="46"/>
        <v>2022</v>
      </c>
      <c r="G994" s="1">
        <v>45110</v>
      </c>
      <c r="H994" t="s">
        <v>25</v>
      </c>
      <c r="I994">
        <v>33</v>
      </c>
      <c r="J994" t="str">
        <f t="shared" si="47"/>
        <v>Adult</v>
      </c>
      <c r="K994" t="s">
        <v>16</v>
      </c>
      <c r="L994" t="s">
        <v>21</v>
      </c>
      <c r="M994" t="s">
        <v>13</v>
      </c>
    </row>
    <row r="995" spans="1:13" x14ac:dyDescent="0.3">
      <c r="A995">
        <v>994</v>
      </c>
      <c r="B995" t="s">
        <v>14</v>
      </c>
      <c r="C995" s="2">
        <v>11</v>
      </c>
      <c r="D995" s="1">
        <v>44865</v>
      </c>
      <c r="E995" s="1" t="str">
        <f t="shared" si="45"/>
        <v>Oct</v>
      </c>
      <c r="F995" s="1" t="str">
        <f t="shared" si="46"/>
        <v>2022</v>
      </c>
      <c r="G995" s="1">
        <v>45109</v>
      </c>
      <c r="H995" t="s">
        <v>26</v>
      </c>
      <c r="I995">
        <v>45</v>
      </c>
      <c r="J995" t="str">
        <f t="shared" si="47"/>
        <v>Adult</v>
      </c>
      <c r="K995" t="s">
        <v>11</v>
      </c>
      <c r="L995" t="s">
        <v>17</v>
      </c>
      <c r="M995" t="s">
        <v>13</v>
      </c>
    </row>
    <row r="996" spans="1:13" x14ac:dyDescent="0.3">
      <c r="A996">
        <v>995</v>
      </c>
      <c r="B996" t="s">
        <v>10</v>
      </c>
      <c r="C996" s="2">
        <v>14</v>
      </c>
      <c r="D996" s="1">
        <v>44862</v>
      </c>
      <c r="E996" s="1" t="str">
        <f t="shared" si="45"/>
        <v>Oct</v>
      </c>
      <c r="F996" s="1" t="str">
        <f t="shared" si="46"/>
        <v>2022</v>
      </c>
      <c r="G996" s="1">
        <v>45108</v>
      </c>
      <c r="H996" t="s">
        <v>27</v>
      </c>
      <c r="I996">
        <v>42</v>
      </c>
      <c r="J996" t="str">
        <f t="shared" si="47"/>
        <v>Adult</v>
      </c>
      <c r="K996" t="s">
        <v>16</v>
      </c>
      <c r="L996" t="s">
        <v>17</v>
      </c>
      <c r="M996" t="s">
        <v>13</v>
      </c>
    </row>
    <row r="997" spans="1:13" x14ac:dyDescent="0.3">
      <c r="A997">
        <v>996</v>
      </c>
      <c r="B997" t="s">
        <v>14</v>
      </c>
      <c r="C997" s="2">
        <v>15</v>
      </c>
      <c r="D997" s="1">
        <v>44859</v>
      </c>
      <c r="E997" s="1" t="str">
        <f t="shared" si="45"/>
        <v>Oct</v>
      </c>
      <c r="F997" s="1" t="str">
        <f t="shared" si="46"/>
        <v>2022</v>
      </c>
      <c r="G997" s="1">
        <v>45109</v>
      </c>
      <c r="H997" t="s">
        <v>26</v>
      </c>
      <c r="I997">
        <v>46</v>
      </c>
      <c r="J997" t="str">
        <f t="shared" si="47"/>
        <v>Adult</v>
      </c>
      <c r="K997" t="s">
        <v>11</v>
      </c>
      <c r="L997" t="s">
        <v>17</v>
      </c>
      <c r="M997" t="s">
        <v>13</v>
      </c>
    </row>
    <row r="998" spans="1:13" x14ac:dyDescent="0.3">
      <c r="A998">
        <v>997</v>
      </c>
      <c r="B998" t="s">
        <v>10</v>
      </c>
      <c r="C998" s="2">
        <v>14</v>
      </c>
      <c r="D998" s="1">
        <v>44852</v>
      </c>
      <c r="E998" s="1" t="str">
        <f t="shared" si="45"/>
        <v>Oct</v>
      </c>
      <c r="F998" s="1" t="str">
        <f t="shared" si="46"/>
        <v>2022</v>
      </c>
      <c r="G998" s="1">
        <v>45109</v>
      </c>
      <c r="H998" t="s">
        <v>26</v>
      </c>
      <c r="I998">
        <v>51</v>
      </c>
      <c r="J998" t="str">
        <f t="shared" si="47"/>
        <v>Old</v>
      </c>
      <c r="K998" t="s">
        <v>11</v>
      </c>
      <c r="L998" t="s">
        <v>17</v>
      </c>
      <c r="M998" t="s">
        <v>13</v>
      </c>
    </row>
    <row r="999" spans="1:13" x14ac:dyDescent="0.3">
      <c r="A999">
        <v>998</v>
      </c>
      <c r="B999" t="s">
        <v>18</v>
      </c>
      <c r="C999" s="2">
        <v>15</v>
      </c>
      <c r="D999" s="1">
        <v>44829</v>
      </c>
      <c r="E999" s="1" t="str">
        <f t="shared" si="45"/>
        <v>Sep</v>
      </c>
      <c r="F999" s="1" t="str">
        <f t="shared" si="46"/>
        <v>2022</v>
      </c>
      <c r="G999" s="1">
        <v>45109</v>
      </c>
      <c r="H999" t="s">
        <v>61</v>
      </c>
      <c r="I999">
        <v>41</v>
      </c>
      <c r="J999" t="str">
        <f t="shared" si="47"/>
        <v>Adult</v>
      </c>
      <c r="K999" t="s">
        <v>16</v>
      </c>
      <c r="L999" t="s">
        <v>21</v>
      </c>
      <c r="M999" t="s">
        <v>13</v>
      </c>
    </row>
    <row r="1000" spans="1:13" x14ac:dyDescent="0.3">
      <c r="A1000">
        <v>999</v>
      </c>
      <c r="B1000" t="s">
        <v>18</v>
      </c>
      <c r="C1000" s="2">
        <v>10</v>
      </c>
      <c r="D1000" s="1">
        <v>44799</v>
      </c>
      <c r="E1000" s="1" t="str">
        <f t="shared" si="45"/>
        <v>Aug</v>
      </c>
      <c r="F1000" s="1" t="str">
        <f t="shared" si="46"/>
        <v>2022</v>
      </c>
      <c r="G1000" s="1">
        <v>45108</v>
      </c>
      <c r="H1000" t="s">
        <v>15</v>
      </c>
      <c r="I1000">
        <v>50</v>
      </c>
      <c r="J1000" t="str">
        <f t="shared" si="47"/>
        <v>Old</v>
      </c>
      <c r="K1000" t="s">
        <v>16</v>
      </c>
      <c r="L1000" t="s">
        <v>17</v>
      </c>
      <c r="M1000" t="s">
        <v>13</v>
      </c>
    </row>
    <row r="1001" spans="1:13" x14ac:dyDescent="0.3">
      <c r="A1001">
        <v>1000</v>
      </c>
      <c r="B1001" t="s">
        <v>10</v>
      </c>
      <c r="C1001" s="2">
        <v>10</v>
      </c>
      <c r="D1001" s="1">
        <v>44793</v>
      </c>
      <c r="E1001" s="1" t="str">
        <f t="shared" si="45"/>
        <v>Aug</v>
      </c>
      <c r="F1001" s="1" t="str">
        <f t="shared" si="46"/>
        <v>2022</v>
      </c>
      <c r="G1001" s="1">
        <v>45109</v>
      </c>
      <c r="H1001" t="s">
        <v>61</v>
      </c>
      <c r="I1001">
        <v>49</v>
      </c>
      <c r="J1001" t="str">
        <f t="shared" si="47"/>
        <v>Adult</v>
      </c>
      <c r="K1001" t="s">
        <v>16</v>
      </c>
      <c r="L1001" t="s">
        <v>12</v>
      </c>
      <c r="M1001" t="s">
        <v>13</v>
      </c>
    </row>
    <row r="1002" spans="1:13" x14ac:dyDescent="0.3">
      <c r="A1002">
        <v>1001</v>
      </c>
      <c r="B1002" t="s">
        <v>14</v>
      </c>
      <c r="C1002" s="2">
        <v>12</v>
      </c>
      <c r="D1002" s="1">
        <v>44785</v>
      </c>
      <c r="E1002" s="1" t="str">
        <f t="shared" si="45"/>
        <v>Aug</v>
      </c>
      <c r="F1002" s="1" t="str">
        <f t="shared" si="46"/>
        <v>2022</v>
      </c>
      <c r="G1002" s="1">
        <v>45110</v>
      </c>
      <c r="H1002" t="s">
        <v>61</v>
      </c>
      <c r="I1002">
        <v>34</v>
      </c>
      <c r="J1002" t="str">
        <f t="shared" si="47"/>
        <v>Adult</v>
      </c>
      <c r="K1002" t="s">
        <v>16</v>
      </c>
      <c r="L1002" t="s">
        <v>21</v>
      </c>
      <c r="M1002" t="s">
        <v>13</v>
      </c>
    </row>
    <row r="1003" spans="1:13" x14ac:dyDescent="0.3">
      <c r="A1003">
        <v>1002</v>
      </c>
      <c r="B1003" t="s">
        <v>10</v>
      </c>
      <c r="C1003" s="2">
        <v>13</v>
      </c>
      <c r="D1003" s="1">
        <v>44785</v>
      </c>
      <c r="E1003" s="1" t="str">
        <f t="shared" si="45"/>
        <v>Aug</v>
      </c>
      <c r="F1003" s="1" t="str">
        <f t="shared" si="46"/>
        <v>2022</v>
      </c>
      <c r="G1003" s="1">
        <v>45110</v>
      </c>
      <c r="H1003" t="s">
        <v>15</v>
      </c>
      <c r="I1003">
        <v>38</v>
      </c>
      <c r="J1003" t="str">
        <f t="shared" si="47"/>
        <v>Adult</v>
      </c>
      <c r="K1003" t="s">
        <v>16</v>
      </c>
      <c r="L1003" t="s">
        <v>17</v>
      </c>
      <c r="M1003" t="s">
        <v>13</v>
      </c>
    </row>
    <row r="1004" spans="1:13" x14ac:dyDescent="0.3">
      <c r="A1004">
        <v>1003</v>
      </c>
      <c r="B1004" t="s">
        <v>18</v>
      </c>
      <c r="C1004" s="2">
        <v>13</v>
      </c>
      <c r="D1004" s="1">
        <v>44784</v>
      </c>
      <c r="E1004" s="1" t="str">
        <f t="shared" si="45"/>
        <v>Aug</v>
      </c>
      <c r="F1004" s="1" t="str">
        <f t="shared" si="46"/>
        <v>2022</v>
      </c>
      <c r="G1004" s="1">
        <v>45108</v>
      </c>
      <c r="H1004" t="s">
        <v>60</v>
      </c>
      <c r="I1004">
        <v>46</v>
      </c>
      <c r="J1004" t="str">
        <f t="shared" si="47"/>
        <v>Adult</v>
      </c>
      <c r="K1004" t="s">
        <v>11</v>
      </c>
      <c r="L1004" t="s">
        <v>19</v>
      </c>
      <c r="M1004" t="s">
        <v>13</v>
      </c>
    </row>
    <row r="1005" spans="1:13" x14ac:dyDescent="0.3">
      <c r="A1005">
        <v>1004</v>
      </c>
      <c r="B1005" t="s">
        <v>14</v>
      </c>
      <c r="C1005" s="2">
        <v>14</v>
      </c>
      <c r="D1005" s="1">
        <v>44784</v>
      </c>
      <c r="E1005" s="1" t="str">
        <f t="shared" si="45"/>
        <v>Aug</v>
      </c>
      <c r="F1005" s="1" t="str">
        <f t="shared" si="46"/>
        <v>2022</v>
      </c>
      <c r="G1005" s="1">
        <v>45109</v>
      </c>
      <c r="H1005" t="s">
        <v>20</v>
      </c>
      <c r="I1005">
        <v>42</v>
      </c>
      <c r="J1005" t="str">
        <f t="shared" si="47"/>
        <v>Adult</v>
      </c>
      <c r="K1005" t="s">
        <v>11</v>
      </c>
      <c r="L1005" t="s">
        <v>19</v>
      </c>
      <c r="M1005" t="s">
        <v>13</v>
      </c>
    </row>
    <row r="1006" spans="1:13" x14ac:dyDescent="0.3">
      <c r="A1006">
        <v>1005</v>
      </c>
      <c r="B1006" t="s">
        <v>10</v>
      </c>
      <c r="C1006" s="2">
        <v>12</v>
      </c>
      <c r="D1006" s="1">
        <v>44783</v>
      </c>
      <c r="E1006" s="1" t="str">
        <f t="shared" si="45"/>
        <v>Aug</v>
      </c>
      <c r="F1006" s="1" t="str">
        <f t="shared" si="46"/>
        <v>2022</v>
      </c>
      <c r="G1006" s="1">
        <v>45109</v>
      </c>
      <c r="H1006" t="s">
        <v>22</v>
      </c>
      <c r="I1006">
        <v>46</v>
      </c>
      <c r="J1006" t="str">
        <f t="shared" si="47"/>
        <v>Adult</v>
      </c>
      <c r="K1006" t="s">
        <v>11</v>
      </c>
      <c r="L1006" t="s">
        <v>21</v>
      </c>
      <c r="M1006" t="s">
        <v>13</v>
      </c>
    </row>
    <row r="1007" spans="1:13" x14ac:dyDescent="0.3">
      <c r="A1007">
        <v>1006</v>
      </c>
      <c r="B1007" t="s">
        <v>14</v>
      </c>
      <c r="C1007" s="2">
        <v>10</v>
      </c>
      <c r="D1007" s="1">
        <v>44773</v>
      </c>
      <c r="E1007" s="1" t="str">
        <f t="shared" si="45"/>
        <v>Jul</v>
      </c>
      <c r="F1007" s="1" t="str">
        <f t="shared" si="46"/>
        <v>2022</v>
      </c>
      <c r="G1007" s="1">
        <v>45110</v>
      </c>
      <c r="H1007" t="s">
        <v>23</v>
      </c>
      <c r="I1007">
        <v>51</v>
      </c>
      <c r="J1007" t="str">
        <f t="shared" si="47"/>
        <v>Old</v>
      </c>
      <c r="K1007" t="s">
        <v>16</v>
      </c>
      <c r="L1007" t="s">
        <v>19</v>
      </c>
      <c r="M1007" t="s">
        <v>13</v>
      </c>
    </row>
    <row r="1008" spans="1:13" x14ac:dyDescent="0.3">
      <c r="A1008">
        <v>1007</v>
      </c>
      <c r="B1008" t="s">
        <v>10</v>
      </c>
      <c r="C1008" s="2">
        <v>12</v>
      </c>
      <c r="D1008" s="1">
        <v>44759</v>
      </c>
      <c r="E1008" s="1" t="str">
        <f t="shared" si="45"/>
        <v>Jul</v>
      </c>
      <c r="F1008" s="1" t="str">
        <f t="shared" si="46"/>
        <v>2022</v>
      </c>
      <c r="G1008" s="1">
        <v>45107</v>
      </c>
      <c r="H1008" t="s">
        <v>24</v>
      </c>
      <c r="I1008">
        <v>35</v>
      </c>
      <c r="J1008" t="str">
        <f t="shared" si="47"/>
        <v>Adult</v>
      </c>
      <c r="K1008" t="s">
        <v>11</v>
      </c>
      <c r="L1008" t="s">
        <v>19</v>
      </c>
      <c r="M1008" t="s">
        <v>13</v>
      </c>
    </row>
    <row r="1009" spans="1:13" x14ac:dyDescent="0.3">
      <c r="A1009">
        <v>1008</v>
      </c>
      <c r="B1009" t="s">
        <v>18</v>
      </c>
      <c r="C1009" s="2">
        <v>10</v>
      </c>
      <c r="D1009" s="1">
        <v>44757</v>
      </c>
      <c r="E1009" s="1" t="str">
        <f t="shared" si="45"/>
        <v>Jul</v>
      </c>
      <c r="F1009" s="1" t="str">
        <f t="shared" si="46"/>
        <v>2022</v>
      </c>
      <c r="G1009" s="1">
        <v>45109</v>
      </c>
      <c r="H1009" t="s">
        <v>25</v>
      </c>
      <c r="I1009">
        <v>34</v>
      </c>
      <c r="J1009" t="str">
        <f t="shared" si="47"/>
        <v>Adult</v>
      </c>
      <c r="K1009" t="s">
        <v>16</v>
      </c>
      <c r="L1009" t="s">
        <v>12</v>
      </c>
      <c r="M1009" t="s">
        <v>13</v>
      </c>
    </row>
    <row r="1010" spans="1:13" x14ac:dyDescent="0.3">
      <c r="A1010">
        <v>1009</v>
      </c>
      <c r="B1010" t="s">
        <v>18</v>
      </c>
      <c r="C1010" s="2">
        <v>14</v>
      </c>
      <c r="D1010" s="1">
        <v>44747</v>
      </c>
      <c r="E1010" s="1" t="str">
        <f t="shared" si="45"/>
        <v>Jul</v>
      </c>
      <c r="F1010" s="1" t="str">
        <f t="shared" si="46"/>
        <v>2022</v>
      </c>
      <c r="G1010" s="1">
        <v>45109</v>
      </c>
      <c r="H1010" t="s">
        <v>26</v>
      </c>
      <c r="I1010">
        <v>31</v>
      </c>
      <c r="J1010" t="str">
        <f t="shared" si="47"/>
        <v>Adult</v>
      </c>
      <c r="K1010" t="s">
        <v>16</v>
      </c>
      <c r="L1010" t="s">
        <v>21</v>
      </c>
      <c r="M1010" t="s">
        <v>13</v>
      </c>
    </row>
    <row r="1011" spans="1:13" x14ac:dyDescent="0.3">
      <c r="A1011">
        <v>1010</v>
      </c>
      <c r="B1011" t="s">
        <v>10</v>
      </c>
      <c r="C1011" s="2">
        <v>12</v>
      </c>
      <c r="D1011" s="1">
        <v>44743</v>
      </c>
      <c r="E1011" s="1" t="str">
        <f t="shared" si="45"/>
        <v>Jul</v>
      </c>
      <c r="F1011" s="1" t="str">
        <f t="shared" si="46"/>
        <v>2022</v>
      </c>
      <c r="G1011" s="1">
        <v>45110</v>
      </c>
      <c r="H1011" t="s">
        <v>27</v>
      </c>
      <c r="I1011">
        <v>36</v>
      </c>
      <c r="J1011" t="str">
        <f t="shared" si="47"/>
        <v>Adult</v>
      </c>
      <c r="K1011" t="s">
        <v>16</v>
      </c>
      <c r="L1011" t="s">
        <v>17</v>
      </c>
      <c r="M1011" t="s">
        <v>13</v>
      </c>
    </row>
    <row r="1012" spans="1:13" x14ac:dyDescent="0.3">
      <c r="A1012">
        <v>1011</v>
      </c>
      <c r="B1012" t="s">
        <v>14</v>
      </c>
      <c r="C1012" s="2">
        <v>15</v>
      </c>
      <c r="D1012" s="1">
        <v>44743</v>
      </c>
      <c r="E1012" s="1" t="str">
        <f t="shared" si="45"/>
        <v>Jul</v>
      </c>
      <c r="F1012" s="1" t="str">
        <f t="shared" si="46"/>
        <v>2022</v>
      </c>
      <c r="G1012" s="1">
        <v>45107</v>
      </c>
      <c r="H1012" t="s">
        <v>26</v>
      </c>
      <c r="I1012">
        <v>28</v>
      </c>
      <c r="J1012" t="str">
        <f t="shared" si="47"/>
        <v>Youth</v>
      </c>
      <c r="K1012" t="s">
        <v>11</v>
      </c>
      <c r="L1012" t="s">
        <v>19</v>
      </c>
      <c r="M1012" t="s">
        <v>13</v>
      </c>
    </row>
    <row r="1013" spans="1:13" x14ac:dyDescent="0.3">
      <c r="A1013">
        <v>1012</v>
      </c>
      <c r="B1013" t="s">
        <v>10</v>
      </c>
      <c r="C1013" s="2">
        <v>15</v>
      </c>
      <c r="D1013" s="1">
        <v>44738</v>
      </c>
      <c r="E1013" s="1" t="str">
        <f t="shared" si="45"/>
        <v>Jun</v>
      </c>
      <c r="F1013" s="1" t="str">
        <f t="shared" si="46"/>
        <v>2022</v>
      </c>
      <c r="G1013" s="1">
        <v>45108</v>
      </c>
      <c r="H1013" t="s">
        <v>26</v>
      </c>
      <c r="I1013">
        <v>29</v>
      </c>
      <c r="J1013" t="str">
        <f t="shared" si="47"/>
        <v>Youth</v>
      </c>
      <c r="K1013" t="s">
        <v>16</v>
      </c>
      <c r="L1013" t="s">
        <v>12</v>
      </c>
      <c r="M1013" t="s">
        <v>13</v>
      </c>
    </row>
    <row r="1014" spans="1:13" x14ac:dyDescent="0.3">
      <c r="A1014">
        <v>1013</v>
      </c>
      <c r="B1014" t="s">
        <v>18</v>
      </c>
      <c r="C1014" s="2">
        <v>12</v>
      </c>
      <c r="D1014" s="1">
        <v>44739</v>
      </c>
      <c r="E1014" s="1" t="str">
        <f t="shared" si="45"/>
        <v>Jun</v>
      </c>
      <c r="F1014" s="1" t="str">
        <f t="shared" si="46"/>
        <v>2022</v>
      </c>
      <c r="G1014" s="1">
        <v>45109</v>
      </c>
      <c r="H1014" t="s">
        <v>61</v>
      </c>
      <c r="I1014">
        <v>42</v>
      </c>
      <c r="J1014" t="str">
        <f t="shared" si="47"/>
        <v>Adult</v>
      </c>
      <c r="K1014" t="s">
        <v>16</v>
      </c>
      <c r="L1014" t="s">
        <v>19</v>
      </c>
      <c r="M1014" t="s">
        <v>13</v>
      </c>
    </row>
    <row r="1015" spans="1:13" x14ac:dyDescent="0.3">
      <c r="A1015">
        <v>1014</v>
      </c>
      <c r="B1015" t="s">
        <v>14</v>
      </c>
      <c r="C1015" s="2">
        <v>10</v>
      </c>
      <c r="D1015" s="1">
        <v>44740</v>
      </c>
      <c r="E1015" s="1" t="str">
        <f t="shared" si="45"/>
        <v>Jun</v>
      </c>
      <c r="F1015" s="1" t="str">
        <f t="shared" si="46"/>
        <v>2022</v>
      </c>
      <c r="G1015" s="1">
        <v>45109</v>
      </c>
      <c r="H1015" t="s">
        <v>15</v>
      </c>
      <c r="I1015">
        <v>35</v>
      </c>
      <c r="J1015" t="str">
        <f t="shared" si="47"/>
        <v>Adult</v>
      </c>
      <c r="K1015" t="s">
        <v>16</v>
      </c>
      <c r="L1015" t="s">
        <v>12</v>
      </c>
      <c r="M1015" t="s">
        <v>13</v>
      </c>
    </row>
    <row r="1016" spans="1:13" x14ac:dyDescent="0.3">
      <c r="A1016">
        <v>1015</v>
      </c>
      <c r="B1016" t="s">
        <v>10</v>
      </c>
      <c r="C1016" s="2">
        <v>12</v>
      </c>
      <c r="D1016" s="1">
        <v>44740</v>
      </c>
      <c r="E1016" s="1" t="str">
        <f t="shared" si="45"/>
        <v>Jun</v>
      </c>
      <c r="F1016" s="1" t="str">
        <f t="shared" si="46"/>
        <v>2022</v>
      </c>
      <c r="G1016" s="1">
        <v>45107</v>
      </c>
      <c r="H1016" t="s">
        <v>61</v>
      </c>
      <c r="I1016">
        <v>32</v>
      </c>
      <c r="J1016" t="str">
        <f t="shared" si="47"/>
        <v>Adult</v>
      </c>
      <c r="K1016" t="s">
        <v>16</v>
      </c>
      <c r="L1016" t="s">
        <v>21</v>
      </c>
      <c r="M1016" t="s">
        <v>13</v>
      </c>
    </row>
    <row r="1017" spans="1:13" x14ac:dyDescent="0.3">
      <c r="A1017">
        <v>1016</v>
      </c>
      <c r="B1017" t="s">
        <v>14</v>
      </c>
      <c r="C1017" s="2">
        <v>10</v>
      </c>
      <c r="D1017" s="1">
        <v>44741</v>
      </c>
      <c r="E1017" s="1" t="str">
        <f t="shared" si="45"/>
        <v>Jun</v>
      </c>
      <c r="F1017" s="1" t="str">
        <f t="shared" si="46"/>
        <v>2022</v>
      </c>
      <c r="G1017" s="1">
        <v>45108</v>
      </c>
      <c r="H1017" t="s">
        <v>61</v>
      </c>
      <c r="I1017">
        <v>43</v>
      </c>
      <c r="J1017" t="str">
        <f t="shared" si="47"/>
        <v>Adult</v>
      </c>
      <c r="K1017" t="s">
        <v>16</v>
      </c>
      <c r="L1017" t="s">
        <v>17</v>
      </c>
      <c r="M1017" t="s">
        <v>13</v>
      </c>
    </row>
    <row r="1018" spans="1:13" x14ac:dyDescent="0.3">
      <c r="A1018">
        <v>1017</v>
      </c>
      <c r="B1018" t="s">
        <v>10</v>
      </c>
      <c r="C1018" s="2">
        <v>10</v>
      </c>
      <c r="D1018" s="1">
        <v>44738</v>
      </c>
      <c r="E1018" s="1" t="str">
        <f t="shared" si="45"/>
        <v>Jun</v>
      </c>
      <c r="F1018" s="1" t="str">
        <f t="shared" si="46"/>
        <v>2022</v>
      </c>
      <c r="G1018" s="1">
        <v>45109</v>
      </c>
      <c r="H1018" t="s">
        <v>15</v>
      </c>
      <c r="I1018">
        <v>29</v>
      </c>
      <c r="J1018" t="str">
        <f t="shared" si="47"/>
        <v>Youth</v>
      </c>
      <c r="K1018" t="s">
        <v>11</v>
      </c>
      <c r="L1018" t="s">
        <v>12</v>
      </c>
      <c r="M1018" t="s">
        <v>13</v>
      </c>
    </row>
    <row r="1019" spans="1:13" x14ac:dyDescent="0.3">
      <c r="A1019">
        <v>1018</v>
      </c>
      <c r="B1019" t="s">
        <v>18</v>
      </c>
      <c r="C1019" s="2">
        <v>13</v>
      </c>
      <c r="D1019" s="1">
        <v>44738</v>
      </c>
      <c r="E1019" s="1" t="str">
        <f t="shared" si="45"/>
        <v>Jun</v>
      </c>
      <c r="F1019" s="1" t="str">
        <f t="shared" si="46"/>
        <v>2022</v>
      </c>
      <c r="G1019" s="1">
        <v>45109</v>
      </c>
      <c r="H1019" t="s">
        <v>60</v>
      </c>
      <c r="I1019">
        <v>35</v>
      </c>
      <c r="J1019" t="str">
        <f t="shared" si="47"/>
        <v>Adult</v>
      </c>
      <c r="K1019" t="s">
        <v>16</v>
      </c>
      <c r="L1019" t="s">
        <v>17</v>
      </c>
      <c r="M1019" t="s">
        <v>13</v>
      </c>
    </row>
    <row r="1020" spans="1:13" x14ac:dyDescent="0.3">
      <c r="A1020">
        <v>1019</v>
      </c>
      <c r="B1020" t="s">
        <v>18</v>
      </c>
      <c r="C1020" s="2">
        <v>14</v>
      </c>
      <c r="D1020" s="1">
        <v>44736</v>
      </c>
      <c r="E1020" s="1" t="str">
        <f t="shared" si="45"/>
        <v>Jun</v>
      </c>
      <c r="F1020" s="1" t="str">
        <f t="shared" si="46"/>
        <v>2022</v>
      </c>
      <c r="G1020" s="1">
        <v>45107</v>
      </c>
      <c r="H1020" t="s">
        <v>20</v>
      </c>
      <c r="I1020">
        <v>27</v>
      </c>
      <c r="J1020" t="str">
        <f t="shared" si="47"/>
        <v>Youth</v>
      </c>
      <c r="K1020" t="s">
        <v>16</v>
      </c>
      <c r="L1020" t="s">
        <v>17</v>
      </c>
      <c r="M1020" t="s">
        <v>13</v>
      </c>
    </row>
    <row r="1021" spans="1:13" x14ac:dyDescent="0.3">
      <c r="A1021">
        <v>1020</v>
      </c>
      <c r="B1021" t="s">
        <v>10</v>
      </c>
      <c r="C1021" s="2">
        <v>13</v>
      </c>
      <c r="D1021" s="1">
        <v>44733</v>
      </c>
      <c r="E1021" s="1" t="str">
        <f t="shared" si="45"/>
        <v>Jun</v>
      </c>
      <c r="F1021" s="1" t="str">
        <f t="shared" si="46"/>
        <v>2022</v>
      </c>
      <c r="G1021" s="1">
        <v>45108</v>
      </c>
      <c r="H1021" t="s">
        <v>22</v>
      </c>
      <c r="I1021">
        <v>38</v>
      </c>
      <c r="J1021" t="str">
        <f t="shared" si="47"/>
        <v>Adult</v>
      </c>
      <c r="K1021" t="s">
        <v>11</v>
      </c>
      <c r="L1021" t="s">
        <v>17</v>
      </c>
      <c r="M1021" t="s">
        <v>13</v>
      </c>
    </row>
    <row r="1022" spans="1:13" x14ac:dyDescent="0.3">
      <c r="A1022">
        <v>1021</v>
      </c>
      <c r="B1022" t="s">
        <v>14</v>
      </c>
      <c r="C1022" s="2">
        <v>13</v>
      </c>
      <c r="D1022" s="1">
        <v>44734</v>
      </c>
      <c r="E1022" s="1" t="str">
        <f t="shared" si="45"/>
        <v>Jun</v>
      </c>
      <c r="F1022" s="1" t="str">
        <f t="shared" si="46"/>
        <v>2022</v>
      </c>
      <c r="G1022" s="1">
        <v>45110</v>
      </c>
      <c r="H1022" t="s">
        <v>23</v>
      </c>
      <c r="I1022">
        <v>33</v>
      </c>
      <c r="J1022" t="str">
        <f t="shared" si="47"/>
        <v>Adult</v>
      </c>
      <c r="K1022" t="s">
        <v>11</v>
      </c>
      <c r="L1022" t="s">
        <v>19</v>
      </c>
      <c r="M1022" t="s">
        <v>13</v>
      </c>
    </row>
    <row r="1023" spans="1:13" x14ac:dyDescent="0.3">
      <c r="A1023">
        <v>1022</v>
      </c>
      <c r="B1023" t="s">
        <v>10</v>
      </c>
      <c r="C1023" s="2">
        <v>11</v>
      </c>
      <c r="D1023" s="1">
        <v>44730</v>
      </c>
      <c r="E1023" s="1" t="str">
        <f t="shared" si="45"/>
        <v>Jun</v>
      </c>
      <c r="F1023" s="1" t="str">
        <f t="shared" si="46"/>
        <v>2022</v>
      </c>
      <c r="G1023" s="1">
        <v>45109</v>
      </c>
      <c r="H1023" t="s">
        <v>24</v>
      </c>
      <c r="I1023">
        <v>48</v>
      </c>
      <c r="J1023" t="str">
        <f t="shared" si="47"/>
        <v>Adult</v>
      </c>
      <c r="K1023" t="s">
        <v>11</v>
      </c>
      <c r="L1023" t="s">
        <v>21</v>
      </c>
      <c r="M1023" t="s">
        <v>13</v>
      </c>
    </row>
    <row r="1024" spans="1:13" x14ac:dyDescent="0.3">
      <c r="A1024">
        <v>1023</v>
      </c>
      <c r="B1024" t="s">
        <v>18</v>
      </c>
      <c r="C1024" s="2">
        <v>10</v>
      </c>
      <c r="D1024" s="1">
        <v>44730</v>
      </c>
      <c r="E1024" s="1" t="str">
        <f t="shared" si="45"/>
        <v>Jun</v>
      </c>
      <c r="F1024" s="1" t="str">
        <f t="shared" si="46"/>
        <v>2022</v>
      </c>
      <c r="G1024" s="1">
        <v>45109</v>
      </c>
      <c r="H1024" t="s">
        <v>25</v>
      </c>
      <c r="I1024">
        <v>51</v>
      </c>
      <c r="J1024" t="str">
        <f t="shared" si="47"/>
        <v>Old</v>
      </c>
      <c r="K1024" t="s">
        <v>16</v>
      </c>
      <c r="L1024" t="s">
        <v>21</v>
      </c>
      <c r="M1024" t="s">
        <v>13</v>
      </c>
    </row>
    <row r="1025" spans="1:13" x14ac:dyDescent="0.3">
      <c r="A1025">
        <v>1024</v>
      </c>
      <c r="B1025" t="s">
        <v>14</v>
      </c>
      <c r="C1025" s="2">
        <v>10</v>
      </c>
      <c r="D1025" s="1">
        <v>44732</v>
      </c>
      <c r="E1025" s="1" t="str">
        <f t="shared" si="45"/>
        <v>Jun</v>
      </c>
      <c r="F1025" s="1" t="str">
        <f t="shared" si="46"/>
        <v>2022</v>
      </c>
      <c r="G1025" s="1">
        <v>45108</v>
      </c>
      <c r="H1025" t="s">
        <v>26</v>
      </c>
      <c r="I1025">
        <v>40</v>
      </c>
      <c r="J1025" t="str">
        <f t="shared" si="47"/>
        <v>Adult</v>
      </c>
      <c r="K1025" t="s">
        <v>16</v>
      </c>
      <c r="L1025" t="s">
        <v>12</v>
      </c>
      <c r="M1025" t="s">
        <v>13</v>
      </c>
    </row>
    <row r="1026" spans="1:13" x14ac:dyDescent="0.3">
      <c r="A1026">
        <v>1025</v>
      </c>
      <c r="B1026" t="s">
        <v>10</v>
      </c>
      <c r="C1026" s="2">
        <v>13</v>
      </c>
      <c r="D1026" s="1">
        <v>44735</v>
      </c>
      <c r="E1026" s="1" t="str">
        <f t="shared" si="45"/>
        <v>Jun</v>
      </c>
      <c r="F1026" s="1" t="str">
        <f t="shared" si="46"/>
        <v>2022</v>
      </c>
      <c r="G1026" s="1">
        <v>45110</v>
      </c>
      <c r="H1026" t="s">
        <v>27</v>
      </c>
      <c r="I1026">
        <v>28</v>
      </c>
      <c r="J1026" t="str">
        <f t="shared" si="47"/>
        <v>Youth</v>
      </c>
      <c r="K1026" t="s">
        <v>11</v>
      </c>
      <c r="L1026" t="s">
        <v>12</v>
      </c>
      <c r="M1026" t="s">
        <v>13</v>
      </c>
    </row>
    <row r="1027" spans="1:13" x14ac:dyDescent="0.3">
      <c r="A1027">
        <v>1026</v>
      </c>
      <c r="B1027" t="s">
        <v>14</v>
      </c>
      <c r="C1027" s="2">
        <v>10</v>
      </c>
      <c r="D1027" s="1">
        <v>44738</v>
      </c>
      <c r="E1027" s="1" t="str">
        <f t="shared" ref="E1027:E1090" si="48">TEXT(D1027,"mmm")</f>
        <v>Jun</v>
      </c>
      <c r="F1027" s="1" t="str">
        <f t="shared" ref="F1027:F1090" si="49">TEXT(D1027,"yyy")</f>
        <v>2022</v>
      </c>
      <c r="G1027" s="1">
        <v>45108</v>
      </c>
      <c r="H1027" t="s">
        <v>26</v>
      </c>
      <c r="I1027">
        <v>46</v>
      </c>
      <c r="J1027" t="str">
        <f t="shared" ref="J1027:J1090" si="50">IF(I1027&gt;=50,"Old",IF(I1027&gt;=30,"Adult",IF(I1027&gt;=20,"Youth",(IF(I1027&gt;=13,"Teen","Kid")))))</f>
        <v>Adult</v>
      </c>
      <c r="K1027" t="s">
        <v>16</v>
      </c>
      <c r="L1027" t="s">
        <v>21</v>
      </c>
      <c r="M1027" t="s">
        <v>13</v>
      </c>
    </row>
    <row r="1028" spans="1:13" x14ac:dyDescent="0.3">
      <c r="A1028">
        <v>1027</v>
      </c>
      <c r="B1028" t="s">
        <v>10</v>
      </c>
      <c r="C1028" s="2">
        <v>12</v>
      </c>
      <c r="D1028" s="1">
        <v>44744</v>
      </c>
      <c r="E1028" s="1" t="str">
        <f t="shared" si="48"/>
        <v>Jul</v>
      </c>
      <c r="F1028" s="1" t="str">
        <f t="shared" si="49"/>
        <v>2022</v>
      </c>
      <c r="G1028" s="1">
        <v>45108</v>
      </c>
      <c r="H1028" t="s">
        <v>26</v>
      </c>
      <c r="I1028">
        <v>28</v>
      </c>
      <c r="J1028" t="str">
        <f t="shared" si="50"/>
        <v>Youth</v>
      </c>
      <c r="K1028" t="s">
        <v>16</v>
      </c>
      <c r="L1028" t="s">
        <v>17</v>
      </c>
      <c r="M1028" t="s">
        <v>13</v>
      </c>
    </row>
    <row r="1029" spans="1:13" x14ac:dyDescent="0.3">
      <c r="A1029">
        <v>1028</v>
      </c>
      <c r="B1029" t="s">
        <v>18</v>
      </c>
      <c r="C1029" s="2">
        <v>12</v>
      </c>
      <c r="D1029" s="1">
        <v>44746</v>
      </c>
      <c r="E1029" s="1" t="str">
        <f t="shared" si="48"/>
        <v>Jul</v>
      </c>
      <c r="F1029" s="1" t="str">
        <f t="shared" si="49"/>
        <v>2022</v>
      </c>
      <c r="G1029" s="1">
        <v>45108</v>
      </c>
      <c r="H1029" t="s">
        <v>61</v>
      </c>
      <c r="I1029">
        <v>47</v>
      </c>
      <c r="J1029" t="str">
        <f t="shared" si="50"/>
        <v>Adult</v>
      </c>
      <c r="K1029" t="s">
        <v>11</v>
      </c>
      <c r="L1029" t="s">
        <v>17</v>
      </c>
      <c r="M1029" t="s">
        <v>13</v>
      </c>
    </row>
    <row r="1030" spans="1:13" x14ac:dyDescent="0.3">
      <c r="A1030">
        <v>1029</v>
      </c>
      <c r="B1030" t="s">
        <v>18</v>
      </c>
      <c r="C1030" s="2">
        <v>10</v>
      </c>
      <c r="D1030" s="1">
        <v>44749</v>
      </c>
      <c r="E1030" s="1" t="str">
        <f t="shared" si="48"/>
        <v>Jul</v>
      </c>
      <c r="F1030" s="1" t="str">
        <f t="shared" si="49"/>
        <v>2022</v>
      </c>
      <c r="G1030" s="1">
        <v>45109</v>
      </c>
      <c r="H1030" t="s">
        <v>15</v>
      </c>
      <c r="I1030">
        <v>47</v>
      </c>
      <c r="J1030" t="str">
        <f t="shared" si="50"/>
        <v>Adult</v>
      </c>
      <c r="K1030" t="s">
        <v>11</v>
      </c>
      <c r="L1030" t="s">
        <v>12</v>
      </c>
      <c r="M1030" t="s">
        <v>13</v>
      </c>
    </row>
    <row r="1031" spans="1:13" x14ac:dyDescent="0.3">
      <c r="A1031">
        <v>1030</v>
      </c>
      <c r="B1031" t="s">
        <v>10</v>
      </c>
      <c r="C1031" s="2">
        <v>13</v>
      </c>
      <c r="D1031" s="1">
        <v>44756</v>
      </c>
      <c r="E1031" s="1" t="str">
        <f t="shared" si="48"/>
        <v>Jul</v>
      </c>
      <c r="F1031" s="1" t="str">
        <f t="shared" si="49"/>
        <v>2022</v>
      </c>
      <c r="G1031" s="1">
        <v>45108</v>
      </c>
      <c r="H1031" t="s">
        <v>61</v>
      </c>
      <c r="I1031">
        <v>50</v>
      </c>
      <c r="J1031" t="str">
        <f t="shared" si="50"/>
        <v>Old</v>
      </c>
      <c r="K1031" t="s">
        <v>11</v>
      </c>
      <c r="L1031" t="s">
        <v>12</v>
      </c>
      <c r="M1031" t="s">
        <v>13</v>
      </c>
    </row>
    <row r="1032" spans="1:13" x14ac:dyDescent="0.3">
      <c r="A1032">
        <v>1031</v>
      </c>
      <c r="B1032" t="s">
        <v>14</v>
      </c>
      <c r="C1032" s="2">
        <v>13</v>
      </c>
      <c r="D1032" s="1">
        <v>44762</v>
      </c>
      <c r="E1032" s="1" t="str">
        <f t="shared" si="48"/>
        <v>Jul</v>
      </c>
      <c r="F1032" s="1" t="str">
        <f t="shared" si="49"/>
        <v>2022</v>
      </c>
      <c r="G1032" s="1">
        <v>45108</v>
      </c>
      <c r="H1032" t="s">
        <v>61</v>
      </c>
      <c r="I1032">
        <v>50</v>
      </c>
      <c r="J1032" t="str">
        <f t="shared" si="50"/>
        <v>Old</v>
      </c>
      <c r="K1032" t="s">
        <v>16</v>
      </c>
      <c r="L1032" t="s">
        <v>19</v>
      </c>
      <c r="M1032" t="s">
        <v>13</v>
      </c>
    </row>
    <row r="1033" spans="1:13" x14ac:dyDescent="0.3">
      <c r="A1033">
        <v>1032</v>
      </c>
      <c r="B1033" t="s">
        <v>10</v>
      </c>
      <c r="C1033" s="2">
        <v>15</v>
      </c>
      <c r="D1033" s="1">
        <v>44765</v>
      </c>
      <c r="E1033" s="1" t="str">
        <f t="shared" si="48"/>
        <v>Jul</v>
      </c>
      <c r="F1033" s="1" t="str">
        <f t="shared" si="49"/>
        <v>2022</v>
      </c>
      <c r="G1033" s="1">
        <v>45109</v>
      </c>
      <c r="H1033" t="s">
        <v>15</v>
      </c>
      <c r="I1033">
        <v>29</v>
      </c>
      <c r="J1033" t="str">
        <f t="shared" si="50"/>
        <v>Youth</v>
      </c>
      <c r="K1033" t="s">
        <v>11</v>
      </c>
      <c r="L1033" t="s">
        <v>12</v>
      </c>
      <c r="M1033" t="s">
        <v>13</v>
      </c>
    </row>
    <row r="1034" spans="1:13" x14ac:dyDescent="0.3">
      <c r="A1034">
        <v>1033</v>
      </c>
      <c r="B1034" t="s">
        <v>18</v>
      </c>
      <c r="C1034" s="2">
        <v>15</v>
      </c>
      <c r="D1034" s="1">
        <v>44772</v>
      </c>
      <c r="E1034" s="1" t="str">
        <f t="shared" si="48"/>
        <v>Jul</v>
      </c>
      <c r="F1034" s="1" t="str">
        <f t="shared" si="49"/>
        <v>2022</v>
      </c>
      <c r="G1034" s="1">
        <v>45108</v>
      </c>
      <c r="H1034" t="s">
        <v>60</v>
      </c>
      <c r="I1034">
        <v>38</v>
      </c>
      <c r="J1034" t="str">
        <f t="shared" si="50"/>
        <v>Adult</v>
      </c>
      <c r="K1034" t="s">
        <v>11</v>
      </c>
      <c r="L1034" t="s">
        <v>17</v>
      </c>
      <c r="M1034" t="s">
        <v>13</v>
      </c>
    </row>
    <row r="1035" spans="1:13" x14ac:dyDescent="0.3">
      <c r="A1035">
        <v>1034</v>
      </c>
      <c r="B1035" t="s">
        <v>14</v>
      </c>
      <c r="C1035" s="2">
        <v>11</v>
      </c>
      <c r="D1035" s="1">
        <v>44785</v>
      </c>
      <c r="E1035" s="1" t="str">
        <f t="shared" si="48"/>
        <v>Aug</v>
      </c>
      <c r="F1035" s="1" t="str">
        <f t="shared" si="49"/>
        <v>2022</v>
      </c>
      <c r="G1035" s="1">
        <v>45110</v>
      </c>
      <c r="H1035" t="s">
        <v>20</v>
      </c>
      <c r="I1035">
        <v>40</v>
      </c>
      <c r="J1035" t="str">
        <f t="shared" si="50"/>
        <v>Adult</v>
      </c>
      <c r="K1035" t="s">
        <v>16</v>
      </c>
      <c r="L1035" t="s">
        <v>17</v>
      </c>
      <c r="M1035" t="s">
        <v>13</v>
      </c>
    </row>
    <row r="1036" spans="1:13" x14ac:dyDescent="0.3">
      <c r="A1036">
        <v>1035</v>
      </c>
      <c r="B1036" t="s">
        <v>10</v>
      </c>
      <c r="C1036" s="2">
        <v>14</v>
      </c>
      <c r="D1036" s="1">
        <v>44787</v>
      </c>
      <c r="E1036" s="1" t="str">
        <f t="shared" si="48"/>
        <v>Aug</v>
      </c>
      <c r="F1036" s="1" t="str">
        <f t="shared" si="49"/>
        <v>2022</v>
      </c>
      <c r="G1036" s="1">
        <v>45108</v>
      </c>
      <c r="H1036" t="s">
        <v>22</v>
      </c>
      <c r="I1036">
        <v>43</v>
      </c>
      <c r="J1036" t="str">
        <f t="shared" si="50"/>
        <v>Adult</v>
      </c>
      <c r="K1036" t="s">
        <v>11</v>
      </c>
      <c r="L1036" t="s">
        <v>12</v>
      </c>
      <c r="M1036" t="s">
        <v>13</v>
      </c>
    </row>
    <row r="1037" spans="1:13" x14ac:dyDescent="0.3">
      <c r="A1037">
        <v>1036</v>
      </c>
      <c r="B1037" t="s">
        <v>14</v>
      </c>
      <c r="C1037" s="2">
        <v>14</v>
      </c>
      <c r="D1037" s="1">
        <v>44795</v>
      </c>
      <c r="E1037" s="1" t="str">
        <f t="shared" si="48"/>
        <v>Aug</v>
      </c>
      <c r="F1037" s="1" t="str">
        <f t="shared" si="49"/>
        <v>2022</v>
      </c>
      <c r="G1037" s="1">
        <v>45111</v>
      </c>
      <c r="H1037" t="s">
        <v>23</v>
      </c>
      <c r="I1037">
        <v>27</v>
      </c>
      <c r="J1037" t="str">
        <f t="shared" si="50"/>
        <v>Youth</v>
      </c>
      <c r="K1037" t="s">
        <v>16</v>
      </c>
      <c r="L1037" t="s">
        <v>12</v>
      </c>
      <c r="M1037" t="s">
        <v>13</v>
      </c>
    </row>
    <row r="1038" spans="1:13" x14ac:dyDescent="0.3">
      <c r="A1038">
        <v>1037</v>
      </c>
      <c r="B1038" t="s">
        <v>10</v>
      </c>
      <c r="C1038" s="2">
        <v>10</v>
      </c>
      <c r="D1038" s="1">
        <v>44802</v>
      </c>
      <c r="E1038" s="1" t="str">
        <f t="shared" si="48"/>
        <v>Aug</v>
      </c>
      <c r="F1038" s="1" t="str">
        <f t="shared" si="49"/>
        <v>2022</v>
      </c>
      <c r="G1038" s="1">
        <v>45107</v>
      </c>
      <c r="H1038" t="s">
        <v>24</v>
      </c>
      <c r="I1038">
        <v>37</v>
      </c>
      <c r="J1038" t="str">
        <f t="shared" si="50"/>
        <v>Adult</v>
      </c>
      <c r="K1038" t="s">
        <v>16</v>
      </c>
      <c r="L1038" t="s">
        <v>17</v>
      </c>
      <c r="M1038" t="s">
        <v>13</v>
      </c>
    </row>
    <row r="1039" spans="1:13" x14ac:dyDescent="0.3">
      <c r="A1039">
        <v>1038</v>
      </c>
      <c r="B1039" t="s">
        <v>18</v>
      </c>
      <c r="C1039" s="2">
        <v>12</v>
      </c>
      <c r="D1039" s="1">
        <v>44806</v>
      </c>
      <c r="E1039" s="1" t="str">
        <f t="shared" si="48"/>
        <v>Sep</v>
      </c>
      <c r="F1039" s="1" t="str">
        <f t="shared" si="49"/>
        <v>2022</v>
      </c>
      <c r="G1039" s="1">
        <v>45110</v>
      </c>
      <c r="H1039" t="s">
        <v>25</v>
      </c>
      <c r="I1039">
        <v>30</v>
      </c>
      <c r="J1039" t="str">
        <f t="shared" si="50"/>
        <v>Adult</v>
      </c>
      <c r="K1039" t="s">
        <v>11</v>
      </c>
      <c r="L1039" t="s">
        <v>12</v>
      </c>
      <c r="M1039" t="s">
        <v>13</v>
      </c>
    </row>
    <row r="1040" spans="1:13" x14ac:dyDescent="0.3">
      <c r="A1040">
        <v>1039</v>
      </c>
      <c r="B1040" t="s">
        <v>18</v>
      </c>
      <c r="C1040" s="2">
        <v>13</v>
      </c>
      <c r="D1040" s="1">
        <v>44807</v>
      </c>
      <c r="E1040" s="1" t="str">
        <f t="shared" si="48"/>
        <v>Sep</v>
      </c>
      <c r="F1040" s="1" t="str">
        <f t="shared" si="49"/>
        <v>2022</v>
      </c>
      <c r="G1040" s="1">
        <v>45108</v>
      </c>
      <c r="H1040" t="s">
        <v>26</v>
      </c>
      <c r="I1040">
        <v>50</v>
      </c>
      <c r="J1040" t="str">
        <f t="shared" si="50"/>
        <v>Old</v>
      </c>
      <c r="K1040" t="s">
        <v>11</v>
      </c>
      <c r="L1040" t="s">
        <v>21</v>
      </c>
      <c r="M1040" t="s">
        <v>13</v>
      </c>
    </row>
    <row r="1041" spans="1:13" x14ac:dyDescent="0.3">
      <c r="A1041">
        <v>1040</v>
      </c>
      <c r="B1041" t="s">
        <v>10</v>
      </c>
      <c r="C1041" s="2">
        <v>11</v>
      </c>
      <c r="D1041" s="1">
        <v>44808</v>
      </c>
      <c r="E1041" s="1" t="str">
        <f t="shared" si="48"/>
        <v>Sep</v>
      </c>
      <c r="F1041" s="1" t="str">
        <f t="shared" si="49"/>
        <v>2022</v>
      </c>
      <c r="G1041" s="1">
        <v>45111</v>
      </c>
      <c r="H1041" t="s">
        <v>27</v>
      </c>
      <c r="I1041">
        <v>51</v>
      </c>
      <c r="J1041" t="str">
        <f t="shared" si="50"/>
        <v>Old</v>
      </c>
      <c r="K1041" t="s">
        <v>11</v>
      </c>
      <c r="L1041" t="s">
        <v>12</v>
      </c>
      <c r="M1041" t="s">
        <v>13</v>
      </c>
    </row>
    <row r="1042" spans="1:13" x14ac:dyDescent="0.3">
      <c r="A1042">
        <v>1041</v>
      </c>
      <c r="B1042" t="s">
        <v>14</v>
      </c>
      <c r="C1042" s="2">
        <v>13</v>
      </c>
      <c r="D1042" s="1">
        <v>44810</v>
      </c>
      <c r="E1042" s="1" t="str">
        <f t="shared" si="48"/>
        <v>Sep</v>
      </c>
      <c r="F1042" s="1" t="str">
        <f t="shared" si="49"/>
        <v>2022</v>
      </c>
      <c r="G1042" s="1">
        <v>45108</v>
      </c>
      <c r="H1042" t="s">
        <v>26</v>
      </c>
      <c r="I1042">
        <v>37</v>
      </c>
      <c r="J1042" t="str">
        <f t="shared" si="50"/>
        <v>Adult</v>
      </c>
      <c r="K1042" t="s">
        <v>16</v>
      </c>
      <c r="L1042" t="s">
        <v>21</v>
      </c>
      <c r="M1042" t="s">
        <v>13</v>
      </c>
    </row>
    <row r="1043" spans="1:13" x14ac:dyDescent="0.3">
      <c r="A1043">
        <v>1042</v>
      </c>
      <c r="B1043" t="s">
        <v>10</v>
      </c>
      <c r="C1043" s="2">
        <v>14</v>
      </c>
      <c r="D1043" s="1">
        <v>44814</v>
      </c>
      <c r="E1043" s="1" t="str">
        <f t="shared" si="48"/>
        <v>Sep</v>
      </c>
      <c r="F1043" s="1" t="str">
        <f t="shared" si="49"/>
        <v>2022</v>
      </c>
      <c r="G1043" s="1">
        <v>45109</v>
      </c>
      <c r="H1043" t="s">
        <v>26</v>
      </c>
      <c r="I1043">
        <v>35</v>
      </c>
      <c r="J1043" t="str">
        <f t="shared" si="50"/>
        <v>Adult</v>
      </c>
      <c r="K1043" t="s">
        <v>16</v>
      </c>
      <c r="L1043" t="s">
        <v>17</v>
      </c>
      <c r="M1043" t="s">
        <v>13</v>
      </c>
    </row>
    <row r="1044" spans="1:13" x14ac:dyDescent="0.3">
      <c r="A1044">
        <v>1043</v>
      </c>
      <c r="B1044" t="s">
        <v>18</v>
      </c>
      <c r="C1044" s="2">
        <v>12</v>
      </c>
      <c r="D1044" s="1">
        <v>44824</v>
      </c>
      <c r="E1044" s="1" t="str">
        <f t="shared" si="48"/>
        <v>Sep</v>
      </c>
      <c r="F1044" s="1" t="str">
        <f t="shared" si="49"/>
        <v>2022</v>
      </c>
      <c r="G1044" s="1">
        <v>45108</v>
      </c>
      <c r="H1044" t="s">
        <v>61</v>
      </c>
      <c r="I1044">
        <v>35</v>
      </c>
      <c r="J1044" t="str">
        <f t="shared" si="50"/>
        <v>Adult</v>
      </c>
      <c r="K1044" t="s">
        <v>11</v>
      </c>
      <c r="L1044" t="s">
        <v>17</v>
      </c>
      <c r="M1044" t="s">
        <v>13</v>
      </c>
    </row>
    <row r="1045" spans="1:13" x14ac:dyDescent="0.3">
      <c r="A1045">
        <v>1044</v>
      </c>
      <c r="B1045" t="s">
        <v>14</v>
      </c>
      <c r="C1045" s="2">
        <v>11</v>
      </c>
      <c r="D1045" s="1">
        <v>44830</v>
      </c>
      <c r="E1045" s="1" t="str">
        <f t="shared" si="48"/>
        <v>Sep</v>
      </c>
      <c r="F1045" s="1" t="str">
        <f t="shared" si="49"/>
        <v>2022</v>
      </c>
      <c r="G1045" s="1">
        <v>45110</v>
      </c>
      <c r="H1045" t="s">
        <v>15</v>
      </c>
      <c r="I1045">
        <v>46</v>
      </c>
      <c r="J1045" t="str">
        <f t="shared" si="50"/>
        <v>Adult</v>
      </c>
      <c r="K1045" t="s">
        <v>11</v>
      </c>
      <c r="L1045" t="s">
        <v>17</v>
      </c>
      <c r="M1045" t="s">
        <v>13</v>
      </c>
    </row>
    <row r="1046" spans="1:13" x14ac:dyDescent="0.3">
      <c r="A1046">
        <v>1045</v>
      </c>
      <c r="B1046" t="s">
        <v>10</v>
      </c>
      <c r="C1046" s="2">
        <v>13</v>
      </c>
      <c r="D1046" s="1">
        <v>44838</v>
      </c>
      <c r="E1046" s="1" t="str">
        <f t="shared" si="48"/>
        <v>Oct</v>
      </c>
      <c r="F1046" s="1" t="str">
        <f t="shared" si="49"/>
        <v>2022</v>
      </c>
      <c r="G1046" s="1">
        <v>45108</v>
      </c>
      <c r="H1046" t="s">
        <v>61</v>
      </c>
      <c r="I1046">
        <v>27</v>
      </c>
      <c r="J1046" t="str">
        <f t="shared" si="50"/>
        <v>Youth</v>
      </c>
      <c r="K1046" t="s">
        <v>11</v>
      </c>
      <c r="L1046" t="s">
        <v>17</v>
      </c>
      <c r="M1046" t="s">
        <v>13</v>
      </c>
    </row>
    <row r="1047" spans="1:13" x14ac:dyDescent="0.3">
      <c r="A1047">
        <v>1046</v>
      </c>
      <c r="B1047" t="s">
        <v>10</v>
      </c>
      <c r="C1047" s="2">
        <v>13</v>
      </c>
      <c r="D1047" s="1">
        <v>44840</v>
      </c>
      <c r="E1047" s="1" t="str">
        <f t="shared" si="48"/>
        <v>Oct</v>
      </c>
      <c r="F1047" s="1" t="str">
        <f t="shared" si="49"/>
        <v>2022</v>
      </c>
      <c r="G1047" s="1">
        <v>45110</v>
      </c>
      <c r="H1047" t="s">
        <v>61</v>
      </c>
      <c r="I1047">
        <v>27</v>
      </c>
      <c r="J1047" t="str">
        <f t="shared" si="50"/>
        <v>Youth</v>
      </c>
      <c r="K1047" t="s">
        <v>11</v>
      </c>
      <c r="L1047" t="s">
        <v>21</v>
      </c>
      <c r="M1047" t="s">
        <v>13</v>
      </c>
    </row>
    <row r="1048" spans="1:13" x14ac:dyDescent="0.3">
      <c r="A1048">
        <v>1047</v>
      </c>
      <c r="B1048" t="s">
        <v>10</v>
      </c>
      <c r="C1048" s="2">
        <v>13</v>
      </c>
      <c r="D1048" s="1">
        <v>44841</v>
      </c>
      <c r="E1048" s="1" t="str">
        <f t="shared" si="48"/>
        <v>Oct</v>
      </c>
      <c r="F1048" s="1" t="str">
        <f t="shared" si="49"/>
        <v>2022</v>
      </c>
      <c r="G1048" s="1">
        <v>45108</v>
      </c>
      <c r="H1048" t="s">
        <v>15</v>
      </c>
      <c r="I1048">
        <v>39</v>
      </c>
      <c r="J1048" t="str">
        <f t="shared" si="50"/>
        <v>Adult</v>
      </c>
      <c r="K1048" t="s">
        <v>16</v>
      </c>
      <c r="L1048" t="s">
        <v>21</v>
      </c>
      <c r="M1048" t="s">
        <v>13</v>
      </c>
    </row>
    <row r="1049" spans="1:13" x14ac:dyDescent="0.3">
      <c r="A1049">
        <v>1048</v>
      </c>
      <c r="B1049" t="s">
        <v>18</v>
      </c>
      <c r="C1049" s="2">
        <v>15</v>
      </c>
      <c r="D1049" s="1">
        <v>44842</v>
      </c>
      <c r="E1049" s="1" t="str">
        <f t="shared" si="48"/>
        <v>Oct</v>
      </c>
      <c r="F1049" s="1" t="str">
        <f t="shared" si="49"/>
        <v>2022</v>
      </c>
      <c r="G1049" s="1">
        <v>45110</v>
      </c>
      <c r="H1049" t="s">
        <v>60</v>
      </c>
      <c r="I1049">
        <v>51</v>
      </c>
      <c r="J1049" t="str">
        <f t="shared" si="50"/>
        <v>Old</v>
      </c>
      <c r="K1049" t="s">
        <v>11</v>
      </c>
      <c r="L1049" t="s">
        <v>17</v>
      </c>
      <c r="M1049" t="s">
        <v>13</v>
      </c>
    </row>
    <row r="1050" spans="1:13" x14ac:dyDescent="0.3">
      <c r="A1050">
        <v>1049</v>
      </c>
      <c r="B1050" t="s">
        <v>14</v>
      </c>
      <c r="C1050" s="2">
        <v>14</v>
      </c>
      <c r="D1050" s="1">
        <v>44843</v>
      </c>
      <c r="E1050" s="1" t="str">
        <f t="shared" si="48"/>
        <v>Oct</v>
      </c>
      <c r="F1050" s="1" t="str">
        <f t="shared" si="49"/>
        <v>2022</v>
      </c>
      <c r="G1050" s="1">
        <v>45108</v>
      </c>
      <c r="H1050" t="s">
        <v>20</v>
      </c>
      <c r="I1050">
        <v>41</v>
      </c>
      <c r="J1050" t="str">
        <f t="shared" si="50"/>
        <v>Adult</v>
      </c>
      <c r="K1050" t="s">
        <v>11</v>
      </c>
      <c r="L1050" t="s">
        <v>12</v>
      </c>
      <c r="M1050" t="s">
        <v>13</v>
      </c>
    </row>
    <row r="1051" spans="1:13" x14ac:dyDescent="0.3">
      <c r="A1051">
        <v>1050</v>
      </c>
      <c r="B1051" t="s">
        <v>10</v>
      </c>
      <c r="C1051" s="2">
        <v>15</v>
      </c>
      <c r="D1051" s="1">
        <v>44844</v>
      </c>
      <c r="E1051" s="1" t="str">
        <f t="shared" si="48"/>
        <v>Oct</v>
      </c>
      <c r="F1051" s="1" t="str">
        <f t="shared" si="49"/>
        <v>2022</v>
      </c>
      <c r="G1051" s="1">
        <v>45110</v>
      </c>
      <c r="H1051" t="s">
        <v>22</v>
      </c>
      <c r="I1051">
        <v>30</v>
      </c>
      <c r="J1051" t="str">
        <f t="shared" si="50"/>
        <v>Adult</v>
      </c>
      <c r="K1051" t="s">
        <v>16</v>
      </c>
      <c r="L1051" t="s">
        <v>19</v>
      </c>
      <c r="M1051" t="s">
        <v>13</v>
      </c>
    </row>
    <row r="1052" spans="1:13" x14ac:dyDescent="0.3">
      <c r="A1052">
        <v>1051</v>
      </c>
      <c r="B1052" t="s">
        <v>10</v>
      </c>
      <c r="C1052" s="2">
        <v>11</v>
      </c>
      <c r="D1052" s="1">
        <v>44844</v>
      </c>
      <c r="E1052" s="1" t="str">
        <f t="shared" si="48"/>
        <v>Oct</v>
      </c>
      <c r="F1052" s="1" t="str">
        <f t="shared" si="49"/>
        <v>2022</v>
      </c>
      <c r="G1052" s="1">
        <v>45107</v>
      </c>
      <c r="H1052" t="s">
        <v>23</v>
      </c>
      <c r="I1052">
        <v>46</v>
      </c>
      <c r="J1052" t="str">
        <f t="shared" si="50"/>
        <v>Adult</v>
      </c>
      <c r="K1052" t="s">
        <v>11</v>
      </c>
      <c r="L1052" t="s">
        <v>21</v>
      </c>
      <c r="M1052" t="s">
        <v>13</v>
      </c>
    </row>
    <row r="1053" spans="1:13" x14ac:dyDescent="0.3">
      <c r="A1053">
        <v>1052</v>
      </c>
      <c r="B1053" t="s">
        <v>14</v>
      </c>
      <c r="C1053" s="2">
        <v>14</v>
      </c>
      <c r="D1053" s="1">
        <v>44848</v>
      </c>
      <c r="E1053" s="1" t="str">
        <f t="shared" si="48"/>
        <v>Oct</v>
      </c>
      <c r="F1053" s="1" t="str">
        <f t="shared" si="49"/>
        <v>2022</v>
      </c>
      <c r="G1053" s="1">
        <v>45109</v>
      </c>
      <c r="H1053" t="s">
        <v>24</v>
      </c>
      <c r="I1053">
        <v>31</v>
      </c>
      <c r="J1053" t="str">
        <f t="shared" si="50"/>
        <v>Adult</v>
      </c>
      <c r="K1053" t="s">
        <v>11</v>
      </c>
      <c r="L1053" t="s">
        <v>17</v>
      </c>
      <c r="M1053" t="s">
        <v>13</v>
      </c>
    </row>
    <row r="1054" spans="1:13" x14ac:dyDescent="0.3">
      <c r="A1054">
        <v>1053</v>
      </c>
      <c r="B1054" t="s">
        <v>18</v>
      </c>
      <c r="C1054" s="2">
        <v>13</v>
      </c>
      <c r="D1054" s="1">
        <v>44849</v>
      </c>
      <c r="E1054" s="1" t="str">
        <f t="shared" si="48"/>
        <v>Oct</v>
      </c>
      <c r="F1054" s="1" t="str">
        <f t="shared" si="49"/>
        <v>2022</v>
      </c>
      <c r="G1054" s="1">
        <v>45108</v>
      </c>
      <c r="H1054" t="s">
        <v>25</v>
      </c>
      <c r="I1054">
        <v>49</v>
      </c>
      <c r="J1054" t="str">
        <f t="shared" si="50"/>
        <v>Adult</v>
      </c>
      <c r="K1054" t="s">
        <v>11</v>
      </c>
      <c r="L1054" t="s">
        <v>12</v>
      </c>
      <c r="M1054" t="s">
        <v>13</v>
      </c>
    </row>
    <row r="1055" spans="1:13" x14ac:dyDescent="0.3">
      <c r="A1055">
        <v>1054</v>
      </c>
      <c r="B1055" t="s">
        <v>18</v>
      </c>
      <c r="C1055" s="2">
        <v>12</v>
      </c>
      <c r="D1055" s="1">
        <v>44851</v>
      </c>
      <c r="E1055" s="1" t="str">
        <f t="shared" si="48"/>
        <v>Oct</v>
      </c>
      <c r="F1055" s="1" t="str">
        <f t="shared" si="49"/>
        <v>2022</v>
      </c>
      <c r="G1055" s="1">
        <v>45110</v>
      </c>
      <c r="H1055" t="s">
        <v>26</v>
      </c>
      <c r="I1055">
        <v>39</v>
      </c>
      <c r="J1055" t="str">
        <f t="shared" si="50"/>
        <v>Adult</v>
      </c>
      <c r="K1055" t="s">
        <v>16</v>
      </c>
      <c r="L1055" t="s">
        <v>17</v>
      </c>
      <c r="M1055" t="s">
        <v>13</v>
      </c>
    </row>
    <row r="1056" spans="1:13" x14ac:dyDescent="0.3">
      <c r="A1056">
        <v>1055</v>
      </c>
      <c r="B1056" t="s">
        <v>10</v>
      </c>
      <c r="C1056" s="2">
        <v>11</v>
      </c>
      <c r="D1056" s="1">
        <v>44857</v>
      </c>
      <c r="E1056" s="1" t="str">
        <f t="shared" si="48"/>
        <v>Oct</v>
      </c>
      <c r="F1056" s="1" t="str">
        <f t="shared" si="49"/>
        <v>2022</v>
      </c>
      <c r="G1056" s="1">
        <v>45108</v>
      </c>
      <c r="H1056" t="s">
        <v>27</v>
      </c>
      <c r="I1056">
        <v>47</v>
      </c>
      <c r="J1056" t="str">
        <f t="shared" si="50"/>
        <v>Adult</v>
      </c>
      <c r="K1056" t="s">
        <v>11</v>
      </c>
      <c r="L1056" t="s">
        <v>12</v>
      </c>
      <c r="M1056" t="s">
        <v>13</v>
      </c>
    </row>
    <row r="1057" spans="1:13" x14ac:dyDescent="0.3">
      <c r="A1057">
        <v>1056</v>
      </c>
      <c r="B1057" t="s">
        <v>14</v>
      </c>
      <c r="C1057" s="2">
        <v>15</v>
      </c>
      <c r="D1057" s="1">
        <v>44861</v>
      </c>
      <c r="E1057" s="1" t="str">
        <f t="shared" si="48"/>
        <v>Oct</v>
      </c>
      <c r="F1057" s="1" t="str">
        <f t="shared" si="49"/>
        <v>2022</v>
      </c>
      <c r="G1057" s="1">
        <v>45109</v>
      </c>
      <c r="H1057" t="s">
        <v>26</v>
      </c>
      <c r="I1057">
        <v>36</v>
      </c>
      <c r="J1057" t="str">
        <f t="shared" si="50"/>
        <v>Adult</v>
      </c>
      <c r="K1057" t="s">
        <v>16</v>
      </c>
      <c r="L1057" t="s">
        <v>17</v>
      </c>
      <c r="M1057" t="s">
        <v>13</v>
      </c>
    </row>
    <row r="1058" spans="1:13" x14ac:dyDescent="0.3">
      <c r="A1058">
        <v>1057</v>
      </c>
      <c r="B1058" t="s">
        <v>18</v>
      </c>
      <c r="C1058" s="2">
        <v>14</v>
      </c>
      <c r="D1058" s="1">
        <v>44863</v>
      </c>
      <c r="E1058" s="1" t="str">
        <f t="shared" si="48"/>
        <v>Oct</v>
      </c>
      <c r="F1058" s="1" t="str">
        <f t="shared" si="49"/>
        <v>2022</v>
      </c>
      <c r="G1058" s="1">
        <v>45109</v>
      </c>
      <c r="H1058" t="s">
        <v>26</v>
      </c>
      <c r="I1058">
        <v>42</v>
      </c>
      <c r="J1058" t="str">
        <f t="shared" si="50"/>
        <v>Adult</v>
      </c>
      <c r="K1058" t="s">
        <v>16</v>
      </c>
      <c r="L1058" t="s">
        <v>17</v>
      </c>
      <c r="M1058" t="s">
        <v>13</v>
      </c>
    </row>
    <row r="1059" spans="1:13" x14ac:dyDescent="0.3">
      <c r="A1059">
        <v>1058</v>
      </c>
      <c r="B1059" t="s">
        <v>10</v>
      </c>
      <c r="C1059" s="2">
        <v>15</v>
      </c>
      <c r="D1059" s="1">
        <v>44870</v>
      </c>
      <c r="E1059" s="1" t="str">
        <f t="shared" si="48"/>
        <v>Nov</v>
      </c>
      <c r="F1059" s="1" t="str">
        <f t="shared" si="49"/>
        <v>2022</v>
      </c>
      <c r="G1059" s="1">
        <v>45109</v>
      </c>
      <c r="H1059" t="s">
        <v>61</v>
      </c>
      <c r="I1059">
        <v>28</v>
      </c>
      <c r="J1059" t="str">
        <f t="shared" si="50"/>
        <v>Youth</v>
      </c>
      <c r="K1059" t="s">
        <v>16</v>
      </c>
      <c r="L1059" t="s">
        <v>19</v>
      </c>
      <c r="M1059" t="s">
        <v>13</v>
      </c>
    </row>
    <row r="1060" spans="1:13" x14ac:dyDescent="0.3">
      <c r="A1060">
        <v>1059</v>
      </c>
      <c r="B1060" t="s">
        <v>18</v>
      </c>
      <c r="C1060" s="2">
        <v>15</v>
      </c>
      <c r="D1060" s="1">
        <v>44872</v>
      </c>
      <c r="E1060" s="1" t="str">
        <f t="shared" si="48"/>
        <v>Nov</v>
      </c>
      <c r="F1060" s="1" t="str">
        <f t="shared" si="49"/>
        <v>2022</v>
      </c>
      <c r="G1060" s="1">
        <v>45109</v>
      </c>
      <c r="H1060" t="s">
        <v>15</v>
      </c>
      <c r="I1060">
        <v>43</v>
      </c>
      <c r="J1060" t="str">
        <f t="shared" si="50"/>
        <v>Adult</v>
      </c>
      <c r="K1060" t="s">
        <v>11</v>
      </c>
      <c r="L1060" t="s">
        <v>17</v>
      </c>
      <c r="M1060" t="s">
        <v>13</v>
      </c>
    </row>
    <row r="1061" spans="1:13" x14ac:dyDescent="0.3">
      <c r="A1061">
        <v>1060</v>
      </c>
      <c r="B1061" t="s">
        <v>14</v>
      </c>
      <c r="C1061" s="2">
        <v>10</v>
      </c>
      <c r="D1061" s="1">
        <v>44873</v>
      </c>
      <c r="E1061" s="1" t="str">
        <f t="shared" si="48"/>
        <v>Nov</v>
      </c>
      <c r="F1061" s="1" t="str">
        <f t="shared" si="49"/>
        <v>2022</v>
      </c>
      <c r="G1061" s="1">
        <v>45109</v>
      </c>
      <c r="H1061" t="s">
        <v>61</v>
      </c>
      <c r="I1061">
        <v>50</v>
      </c>
      <c r="J1061" t="str">
        <f t="shared" si="50"/>
        <v>Old</v>
      </c>
      <c r="K1061" t="s">
        <v>16</v>
      </c>
      <c r="L1061" t="s">
        <v>21</v>
      </c>
      <c r="M1061" t="s">
        <v>13</v>
      </c>
    </row>
    <row r="1062" spans="1:13" x14ac:dyDescent="0.3">
      <c r="A1062">
        <v>1061</v>
      </c>
      <c r="B1062" t="s">
        <v>10</v>
      </c>
      <c r="C1062" s="2">
        <v>15</v>
      </c>
      <c r="D1062" s="1">
        <v>44874</v>
      </c>
      <c r="E1062" s="1" t="str">
        <f t="shared" si="48"/>
        <v>Nov</v>
      </c>
      <c r="F1062" s="1" t="str">
        <f t="shared" si="49"/>
        <v>2022</v>
      </c>
      <c r="G1062" s="1">
        <v>45108</v>
      </c>
      <c r="H1062" t="s">
        <v>61</v>
      </c>
      <c r="I1062">
        <v>30</v>
      </c>
      <c r="J1062" t="str">
        <f t="shared" si="50"/>
        <v>Adult</v>
      </c>
      <c r="K1062" t="s">
        <v>16</v>
      </c>
      <c r="L1062" t="s">
        <v>17</v>
      </c>
      <c r="M1062" t="s">
        <v>13</v>
      </c>
    </row>
    <row r="1063" spans="1:13" x14ac:dyDescent="0.3">
      <c r="A1063">
        <v>1062</v>
      </c>
      <c r="B1063" t="s">
        <v>14</v>
      </c>
      <c r="C1063" s="2">
        <v>10</v>
      </c>
      <c r="D1063" s="1">
        <v>44875</v>
      </c>
      <c r="E1063" s="1" t="str">
        <f t="shared" si="48"/>
        <v>Nov</v>
      </c>
      <c r="F1063" s="1" t="str">
        <f t="shared" si="49"/>
        <v>2022</v>
      </c>
      <c r="G1063" s="1">
        <v>45110</v>
      </c>
      <c r="H1063" t="s">
        <v>15</v>
      </c>
      <c r="I1063">
        <v>34</v>
      </c>
      <c r="J1063" t="str">
        <f t="shared" si="50"/>
        <v>Adult</v>
      </c>
      <c r="K1063" t="s">
        <v>16</v>
      </c>
      <c r="L1063" t="s">
        <v>21</v>
      </c>
      <c r="M1063" t="s">
        <v>13</v>
      </c>
    </row>
    <row r="1064" spans="1:13" x14ac:dyDescent="0.3">
      <c r="A1064">
        <v>1063</v>
      </c>
      <c r="B1064" t="s">
        <v>18</v>
      </c>
      <c r="C1064" s="2">
        <v>13</v>
      </c>
      <c r="D1064" s="1">
        <v>44867</v>
      </c>
      <c r="E1064" s="1" t="str">
        <f t="shared" si="48"/>
        <v>Nov</v>
      </c>
      <c r="F1064" s="1" t="str">
        <f t="shared" si="49"/>
        <v>2022</v>
      </c>
      <c r="G1064" s="1">
        <v>45110</v>
      </c>
      <c r="H1064" t="s">
        <v>60</v>
      </c>
      <c r="I1064">
        <v>35</v>
      </c>
      <c r="J1064" t="str">
        <f t="shared" si="50"/>
        <v>Adult</v>
      </c>
      <c r="K1064" t="s">
        <v>16</v>
      </c>
      <c r="L1064" t="s">
        <v>21</v>
      </c>
      <c r="M1064" t="s">
        <v>13</v>
      </c>
    </row>
    <row r="1065" spans="1:13" x14ac:dyDescent="0.3">
      <c r="A1065">
        <v>1064</v>
      </c>
      <c r="B1065" t="s">
        <v>10</v>
      </c>
      <c r="C1065" s="2">
        <v>11</v>
      </c>
      <c r="D1065" s="1">
        <v>44865</v>
      </c>
      <c r="E1065" s="1" t="str">
        <f t="shared" si="48"/>
        <v>Oct</v>
      </c>
      <c r="F1065" s="1" t="str">
        <f t="shared" si="49"/>
        <v>2022</v>
      </c>
      <c r="G1065" s="1">
        <v>45109</v>
      </c>
      <c r="H1065" t="s">
        <v>20</v>
      </c>
      <c r="I1065">
        <v>29</v>
      </c>
      <c r="J1065" t="str">
        <f t="shared" si="50"/>
        <v>Youth</v>
      </c>
      <c r="K1065" t="s">
        <v>11</v>
      </c>
      <c r="L1065" t="s">
        <v>17</v>
      </c>
      <c r="M1065" t="s">
        <v>13</v>
      </c>
    </row>
    <row r="1066" spans="1:13" x14ac:dyDescent="0.3">
      <c r="A1066">
        <v>1065</v>
      </c>
      <c r="B1066" t="s">
        <v>18</v>
      </c>
      <c r="C1066" s="2">
        <v>15</v>
      </c>
      <c r="D1066" s="1">
        <v>44863</v>
      </c>
      <c r="E1066" s="1" t="str">
        <f t="shared" si="48"/>
        <v>Oct</v>
      </c>
      <c r="F1066" s="1" t="str">
        <f t="shared" si="49"/>
        <v>2022</v>
      </c>
      <c r="G1066" s="1">
        <v>45109</v>
      </c>
      <c r="H1066" t="s">
        <v>22</v>
      </c>
      <c r="I1066">
        <v>33</v>
      </c>
      <c r="J1066" t="str">
        <f t="shared" si="50"/>
        <v>Adult</v>
      </c>
      <c r="K1066" t="s">
        <v>11</v>
      </c>
      <c r="L1066" t="s">
        <v>19</v>
      </c>
      <c r="M1066" t="s">
        <v>13</v>
      </c>
    </row>
    <row r="1067" spans="1:13" x14ac:dyDescent="0.3">
      <c r="A1067">
        <v>1066</v>
      </c>
      <c r="B1067" t="s">
        <v>14</v>
      </c>
      <c r="C1067" s="2">
        <v>12</v>
      </c>
      <c r="D1067" s="1">
        <v>44856</v>
      </c>
      <c r="E1067" s="1" t="str">
        <f t="shared" si="48"/>
        <v>Oct</v>
      </c>
      <c r="F1067" s="1" t="str">
        <f t="shared" si="49"/>
        <v>2022</v>
      </c>
      <c r="G1067" s="1">
        <v>45110</v>
      </c>
      <c r="H1067" t="s">
        <v>23</v>
      </c>
      <c r="I1067">
        <v>47</v>
      </c>
      <c r="J1067" t="str">
        <f t="shared" si="50"/>
        <v>Adult</v>
      </c>
      <c r="K1067" t="s">
        <v>11</v>
      </c>
      <c r="L1067" t="s">
        <v>21</v>
      </c>
      <c r="M1067" t="s">
        <v>13</v>
      </c>
    </row>
    <row r="1068" spans="1:13" x14ac:dyDescent="0.3">
      <c r="A1068">
        <v>1067</v>
      </c>
      <c r="B1068" t="s">
        <v>10</v>
      </c>
      <c r="C1068" s="2">
        <v>14</v>
      </c>
      <c r="D1068" s="1">
        <v>44854</v>
      </c>
      <c r="E1068" s="1" t="str">
        <f t="shared" si="48"/>
        <v>Oct</v>
      </c>
      <c r="F1068" s="1" t="str">
        <f t="shared" si="49"/>
        <v>2022</v>
      </c>
      <c r="G1068" s="1">
        <v>45109</v>
      </c>
      <c r="H1068" t="s">
        <v>24</v>
      </c>
      <c r="I1068">
        <v>32</v>
      </c>
      <c r="J1068" t="str">
        <f t="shared" si="50"/>
        <v>Adult</v>
      </c>
      <c r="K1068" t="s">
        <v>16</v>
      </c>
      <c r="L1068" t="s">
        <v>17</v>
      </c>
      <c r="M1068" t="s">
        <v>13</v>
      </c>
    </row>
    <row r="1069" spans="1:13" x14ac:dyDescent="0.3">
      <c r="A1069">
        <v>1068</v>
      </c>
      <c r="B1069" t="s">
        <v>18</v>
      </c>
      <c r="C1069" s="2">
        <v>15</v>
      </c>
      <c r="D1069" s="1">
        <v>44855</v>
      </c>
      <c r="E1069" s="1" t="str">
        <f t="shared" si="48"/>
        <v>Oct</v>
      </c>
      <c r="F1069" s="1" t="str">
        <f t="shared" si="49"/>
        <v>2022</v>
      </c>
      <c r="G1069" s="1">
        <v>45111</v>
      </c>
      <c r="H1069" t="s">
        <v>25</v>
      </c>
      <c r="I1069">
        <v>34</v>
      </c>
      <c r="J1069" t="str">
        <f t="shared" si="50"/>
        <v>Adult</v>
      </c>
      <c r="K1069" t="s">
        <v>16</v>
      </c>
      <c r="L1069" t="s">
        <v>17</v>
      </c>
      <c r="M1069" t="s">
        <v>13</v>
      </c>
    </row>
    <row r="1070" spans="1:13" x14ac:dyDescent="0.3">
      <c r="A1070">
        <v>1069</v>
      </c>
      <c r="B1070" t="s">
        <v>14</v>
      </c>
      <c r="C1070" s="2">
        <v>13</v>
      </c>
      <c r="D1070" s="1">
        <v>44844</v>
      </c>
      <c r="E1070" s="1" t="str">
        <f t="shared" si="48"/>
        <v>Oct</v>
      </c>
      <c r="F1070" s="1" t="str">
        <f t="shared" si="49"/>
        <v>2022</v>
      </c>
      <c r="G1070" s="1">
        <v>45109</v>
      </c>
      <c r="H1070" t="s">
        <v>26</v>
      </c>
      <c r="I1070">
        <v>46</v>
      </c>
      <c r="J1070" t="str">
        <f t="shared" si="50"/>
        <v>Adult</v>
      </c>
      <c r="K1070" t="s">
        <v>11</v>
      </c>
      <c r="L1070" t="s">
        <v>19</v>
      </c>
      <c r="M1070" t="s">
        <v>13</v>
      </c>
    </row>
    <row r="1071" spans="1:13" x14ac:dyDescent="0.3">
      <c r="A1071">
        <v>1070</v>
      </c>
      <c r="B1071" t="s">
        <v>10</v>
      </c>
      <c r="C1071" s="2">
        <v>15</v>
      </c>
      <c r="D1071" s="1">
        <v>44810</v>
      </c>
      <c r="E1071" s="1" t="str">
        <f t="shared" si="48"/>
        <v>Sep</v>
      </c>
      <c r="F1071" s="1" t="str">
        <f t="shared" si="49"/>
        <v>2022</v>
      </c>
      <c r="G1071" s="1">
        <v>45110</v>
      </c>
      <c r="H1071" t="s">
        <v>27</v>
      </c>
      <c r="I1071">
        <v>31</v>
      </c>
      <c r="J1071" t="str">
        <f t="shared" si="50"/>
        <v>Adult</v>
      </c>
      <c r="K1071" t="s">
        <v>11</v>
      </c>
      <c r="L1071" t="s">
        <v>17</v>
      </c>
      <c r="M1071" t="s">
        <v>13</v>
      </c>
    </row>
    <row r="1072" spans="1:13" x14ac:dyDescent="0.3">
      <c r="A1072">
        <v>1071</v>
      </c>
      <c r="B1072" t="s">
        <v>14</v>
      </c>
      <c r="C1072" s="2">
        <v>12</v>
      </c>
      <c r="D1072" s="1">
        <v>44810</v>
      </c>
      <c r="E1072" s="1" t="str">
        <f t="shared" si="48"/>
        <v>Sep</v>
      </c>
      <c r="F1072" s="1" t="str">
        <f t="shared" si="49"/>
        <v>2022</v>
      </c>
      <c r="G1072" s="1">
        <v>45110</v>
      </c>
      <c r="H1072" t="s">
        <v>26</v>
      </c>
      <c r="I1072">
        <v>40</v>
      </c>
      <c r="J1072" t="str">
        <f t="shared" si="50"/>
        <v>Adult</v>
      </c>
      <c r="K1072" t="s">
        <v>16</v>
      </c>
      <c r="L1072" t="s">
        <v>17</v>
      </c>
      <c r="M1072" t="s">
        <v>13</v>
      </c>
    </row>
    <row r="1073" spans="1:13" x14ac:dyDescent="0.3">
      <c r="A1073">
        <v>1072</v>
      </c>
      <c r="B1073" t="s">
        <v>10</v>
      </c>
      <c r="C1073" s="2">
        <v>11</v>
      </c>
      <c r="D1073" s="1">
        <v>44786</v>
      </c>
      <c r="E1073" s="1" t="str">
        <f t="shared" si="48"/>
        <v>Aug</v>
      </c>
      <c r="F1073" s="1" t="str">
        <f t="shared" si="49"/>
        <v>2022</v>
      </c>
      <c r="G1073" s="1">
        <v>45110</v>
      </c>
      <c r="H1073" t="s">
        <v>26</v>
      </c>
      <c r="I1073">
        <v>38</v>
      </c>
      <c r="J1073" t="str">
        <f t="shared" si="50"/>
        <v>Adult</v>
      </c>
      <c r="K1073" t="s">
        <v>16</v>
      </c>
      <c r="L1073" t="s">
        <v>17</v>
      </c>
      <c r="M1073" t="s">
        <v>13</v>
      </c>
    </row>
    <row r="1074" spans="1:13" x14ac:dyDescent="0.3">
      <c r="A1074">
        <v>1073</v>
      </c>
      <c r="B1074" t="s">
        <v>18</v>
      </c>
      <c r="C1074" s="2">
        <v>11</v>
      </c>
      <c r="D1074" s="1">
        <v>44786</v>
      </c>
      <c r="E1074" s="1" t="str">
        <f t="shared" si="48"/>
        <v>Aug</v>
      </c>
      <c r="F1074" s="1" t="str">
        <f t="shared" si="49"/>
        <v>2022</v>
      </c>
      <c r="G1074" s="1">
        <v>45108</v>
      </c>
      <c r="H1074" t="s">
        <v>61</v>
      </c>
      <c r="I1074">
        <v>31</v>
      </c>
      <c r="J1074" t="str">
        <f t="shared" si="50"/>
        <v>Adult</v>
      </c>
      <c r="K1074" t="s">
        <v>11</v>
      </c>
      <c r="L1074" t="s">
        <v>19</v>
      </c>
      <c r="M1074" t="s">
        <v>13</v>
      </c>
    </row>
    <row r="1075" spans="1:13" x14ac:dyDescent="0.3">
      <c r="A1075">
        <v>1074</v>
      </c>
      <c r="B1075" t="s">
        <v>18</v>
      </c>
      <c r="C1075" s="2">
        <v>12</v>
      </c>
      <c r="D1075" s="1">
        <v>44786</v>
      </c>
      <c r="E1075" s="1" t="str">
        <f t="shared" si="48"/>
        <v>Aug</v>
      </c>
      <c r="F1075" s="1" t="str">
        <f t="shared" si="49"/>
        <v>2022</v>
      </c>
      <c r="G1075" s="1">
        <v>45109</v>
      </c>
      <c r="H1075" t="s">
        <v>15</v>
      </c>
      <c r="I1075">
        <v>46</v>
      </c>
      <c r="J1075" t="str">
        <f t="shared" si="50"/>
        <v>Adult</v>
      </c>
      <c r="K1075" t="s">
        <v>16</v>
      </c>
      <c r="L1075" t="s">
        <v>12</v>
      </c>
      <c r="M1075" t="s">
        <v>13</v>
      </c>
    </row>
    <row r="1076" spans="1:13" x14ac:dyDescent="0.3">
      <c r="A1076">
        <v>1075</v>
      </c>
      <c r="B1076" t="s">
        <v>10</v>
      </c>
      <c r="C1076" s="2">
        <v>11</v>
      </c>
      <c r="D1076" s="1">
        <v>44779</v>
      </c>
      <c r="E1076" s="1" t="str">
        <f t="shared" si="48"/>
        <v>Aug</v>
      </c>
      <c r="F1076" s="1" t="str">
        <f t="shared" si="49"/>
        <v>2022</v>
      </c>
      <c r="G1076" s="1">
        <v>45110</v>
      </c>
      <c r="H1076" t="s">
        <v>61</v>
      </c>
      <c r="I1076">
        <v>43</v>
      </c>
      <c r="J1076" t="str">
        <f t="shared" si="50"/>
        <v>Adult</v>
      </c>
      <c r="K1076" t="s">
        <v>11</v>
      </c>
      <c r="L1076" t="s">
        <v>19</v>
      </c>
      <c r="M1076" t="s">
        <v>13</v>
      </c>
    </row>
    <row r="1077" spans="1:13" x14ac:dyDescent="0.3">
      <c r="A1077">
        <v>1076</v>
      </c>
      <c r="B1077" t="s">
        <v>14</v>
      </c>
      <c r="C1077" s="2">
        <v>15</v>
      </c>
      <c r="D1077" s="1">
        <v>44779</v>
      </c>
      <c r="E1077" s="1" t="str">
        <f t="shared" si="48"/>
        <v>Aug</v>
      </c>
      <c r="F1077" s="1" t="str">
        <f t="shared" si="49"/>
        <v>2022</v>
      </c>
      <c r="G1077" s="1">
        <v>45110</v>
      </c>
      <c r="H1077" t="s">
        <v>61</v>
      </c>
      <c r="I1077">
        <v>38</v>
      </c>
      <c r="J1077" t="str">
        <f t="shared" si="50"/>
        <v>Adult</v>
      </c>
      <c r="K1077" t="s">
        <v>16</v>
      </c>
      <c r="L1077" t="s">
        <v>21</v>
      </c>
      <c r="M1077" t="s">
        <v>13</v>
      </c>
    </row>
    <row r="1078" spans="1:13" x14ac:dyDescent="0.3">
      <c r="A1078">
        <v>1077</v>
      </c>
      <c r="B1078" t="s">
        <v>10</v>
      </c>
      <c r="C1078" s="2">
        <v>15</v>
      </c>
      <c r="D1078" s="1">
        <v>44764</v>
      </c>
      <c r="E1078" s="1" t="str">
        <f t="shared" si="48"/>
        <v>Jul</v>
      </c>
      <c r="F1078" s="1" t="str">
        <f t="shared" si="49"/>
        <v>2022</v>
      </c>
      <c r="G1078" s="1">
        <v>45107</v>
      </c>
      <c r="H1078" t="s">
        <v>15</v>
      </c>
      <c r="I1078">
        <v>38</v>
      </c>
      <c r="J1078" t="str">
        <f t="shared" si="50"/>
        <v>Adult</v>
      </c>
      <c r="K1078" t="s">
        <v>16</v>
      </c>
      <c r="L1078" t="s">
        <v>21</v>
      </c>
      <c r="M1078" t="s">
        <v>13</v>
      </c>
    </row>
    <row r="1079" spans="1:13" x14ac:dyDescent="0.3">
      <c r="A1079">
        <v>1078</v>
      </c>
      <c r="B1079" t="s">
        <v>18</v>
      </c>
      <c r="C1079" s="2">
        <v>14</v>
      </c>
      <c r="D1079" s="1">
        <v>44759</v>
      </c>
      <c r="E1079" s="1" t="str">
        <f t="shared" si="48"/>
        <v>Jul</v>
      </c>
      <c r="F1079" s="1" t="str">
        <f t="shared" si="49"/>
        <v>2022</v>
      </c>
      <c r="G1079" s="1">
        <v>45109</v>
      </c>
      <c r="H1079" t="s">
        <v>60</v>
      </c>
      <c r="I1079">
        <v>27</v>
      </c>
      <c r="J1079" t="str">
        <f t="shared" si="50"/>
        <v>Youth</v>
      </c>
      <c r="K1079" t="s">
        <v>11</v>
      </c>
      <c r="L1079" t="s">
        <v>21</v>
      </c>
      <c r="M1079" t="s">
        <v>13</v>
      </c>
    </row>
    <row r="1080" spans="1:13" x14ac:dyDescent="0.3">
      <c r="A1080">
        <v>1079</v>
      </c>
      <c r="B1080" t="s">
        <v>14</v>
      </c>
      <c r="C1080" s="2">
        <v>12</v>
      </c>
      <c r="D1080" s="1">
        <v>44751</v>
      </c>
      <c r="E1080" s="1" t="str">
        <f t="shared" si="48"/>
        <v>Jul</v>
      </c>
      <c r="F1080" s="1" t="str">
        <f t="shared" si="49"/>
        <v>2022</v>
      </c>
      <c r="G1080" s="1">
        <v>45109</v>
      </c>
      <c r="H1080" t="s">
        <v>20</v>
      </c>
      <c r="I1080">
        <v>49</v>
      </c>
      <c r="J1080" t="str">
        <f t="shared" si="50"/>
        <v>Adult</v>
      </c>
      <c r="K1080" t="s">
        <v>16</v>
      </c>
      <c r="L1080" t="s">
        <v>17</v>
      </c>
      <c r="M1080" t="s">
        <v>13</v>
      </c>
    </row>
    <row r="1081" spans="1:13" x14ac:dyDescent="0.3">
      <c r="A1081">
        <v>1080</v>
      </c>
      <c r="B1081" t="s">
        <v>10</v>
      </c>
      <c r="C1081" s="2">
        <v>11</v>
      </c>
      <c r="D1081" s="1">
        <v>44746</v>
      </c>
      <c r="E1081" s="1" t="str">
        <f t="shared" si="48"/>
        <v>Jul</v>
      </c>
      <c r="F1081" s="1" t="str">
        <f t="shared" si="49"/>
        <v>2022</v>
      </c>
      <c r="G1081" s="1">
        <v>45110</v>
      </c>
      <c r="H1081" t="s">
        <v>22</v>
      </c>
      <c r="I1081">
        <v>33</v>
      </c>
      <c r="J1081" t="str">
        <f t="shared" si="50"/>
        <v>Adult</v>
      </c>
      <c r="K1081" t="s">
        <v>11</v>
      </c>
      <c r="L1081" t="s">
        <v>12</v>
      </c>
      <c r="M1081" t="s">
        <v>13</v>
      </c>
    </row>
    <row r="1082" spans="1:13" x14ac:dyDescent="0.3">
      <c r="A1082">
        <v>1081</v>
      </c>
      <c r="B1082" t="s">
        <v>14</v>
      </c>
      <c r="C1082" s="2">
        <v>10</v>
      </c>
      <c r="D1082" s="1">
        <v>44739</v>
      </c>
      <c r="E1082" s="1" t="str">
        <f t="shared" si="48"/>
        <v>Jun</v>
      </c>
      <c r="F1082" s="1" t="str">
        <f t="shared" si="49"/>
        <v>2022</v>
      </c>
      <c r="G1082" s="1">
        <v>45107</v>
      </c>
      <c r="H1082" t="s">
        <v>23</v>
      </c>
      <c r="I1082">
        <v>40</v>
      </c>
      <c r="J1082" t="str">
        <f t="shared" si="50"/>
        <v>Adult</v>
      </c>
      <c r="K1082" t="s">
        <v>16</v>
      </c>
      <c r="L1082" t="s">
        <v>12</v>
      </c>
      <c r="M1082" t="s">
        <v>13</v>
      </c>
    </row>
    <row r="1083" spans="1:13" x14ac:dyDescent="0.3">
      <c r="A1083">
        <v>1082</v>
      </c>
      <c r="B1083" t="s">
        <v>10</v>
      </c>
      <c r="C1083" s="2">
        <v>13</v>
      </c>
      <c r="D1083" s="1">
        <v>44740</v>
      </c>
      <c r="E1083" s="1" t="str">
        <f t="shared" si="48"/>
        <v>Jun</v>
      </c>
      <c r="F1083" s="1" t="str">
        <f t="shared" si="49"/>
        <v>2022</v>
      </c>
      <c r="G1083" s="1">
        <v>45109</v>
      </c>
      <c r="H1083" t="s">
        <v>24</v>
      </c>
      <c r="I1083">
        <v>27</v>
      </c>
      <c r="J1083" t="str">
        <f t="shared" si="50"/>
        <v>Youth</v>
      </c>
      <c r="K1083" t="s">
        <v>11</v>
      </c>
      <c r="L1083" t="s">
        <v>17</v>
      </c>
      <c r="M1083" t="s">
        <v>13</v>
      </c>
    </row>
    <row r="1084" spans="1:13" x14ac:dyDescent="0.3">
      <c r="A1084">
        <v>1083</v>
      </c>
      <c r="B1084" t="s">
        <v>18</v>
      </c>
      <c r="C1084" s="2">
        <v>12</v>
      </c>
      <c r="D1084" s="1">
        <v>44740</v>
      </c>
      <c r="E1084" s="1" t="str">
        <f t="shared" si="48"/>
        <v>Jun</v>
      </c>
      <c r="F1084" s="1" t="str">
        <f t="shared" si="49"/>
        <v>2022</v>
      </c>
      <c r="G1084" s="1">
        <v>45109</v>
      </c>
      <c r="H1084" t="s">
        <v>25</v>
      </c>
      <c r="I1084">
        <v>28</v>
      </c>
      <c r="J1084" t="str">
        <f t="shared" si="50"/>
        <v>Youth</v>
      </c>
      <c r="K1084" t="s">
        <v>16</v>
      </c>
      <c r="L1084" t="s">
        <v>21</v>
      </c>
      <c r="M1084" t="s">
        <v>13</v>
      </c>
    </row>
    <row r="1085" spans="1:13" x14ac:dyDescent="0.3">
      <c r="A1085">
        <v>1084</v>
      </c>
      <c r="B1085" t="s">
        <v>18</v>
      </c>
      <c r="C1085" s="2">
        <v>10</v>
      </c>
      <c r="D1085" s="1">
        <v>44741</v>
      </c>
      <c r="E1085" s="1" t="str">
        <f t="shared" si="48"/>
        <v>Jun</v>
      </c>
      <c r="F1085" s="1" t="str">
        <f t="shared" si="49"/>
        <v>2022</v>
      </c>
      <c r="G1085" s="1">
        <v>45110</v>
      </c>
      <c r="H1085" t="s">
        <v>26</v>
      </c>
      <c r="I1085">
        <v>30</v>
      </c>
      <c r="J1085" t="str">
        <f t="shared" si="50"/>
        <v>Adult</v>
      </c>
      <c r="K1085" t="s">
        <v>11</v>
      </c>
      <c r="L1085" t="s">
        <v>12</v>
      </c>
      <c r="M1085" t="s">
        <v>13</v>
      </c>
    </row>
    <row r="1086" spans="1:13" x14ac:dyDescent="0.3">
      <c r="A1086">
        <v>1085</v>
      </c>
      <c r="B1086" t="s">
        <v>10</v>
      </c>
      <c r="C1086" s="2">
        <v>10</v>
      </c>
      <c r="D1086" s="1">
        <v>44741</v>
      </c>
      <c r="E1086" s="1" t="str">
        <f t="shared" si="48"/>
        <v>Jun</v>
      </c>
      <c r="F1086" s="1" t="str">
        <f t="shared" si="49"/>
        <v>2022</v>
      </c>
      <c r="G1086" s="1">
        <v>45107</v>
      </c>
      <c r="H1086" t="s">
        <v>27</v>
      </c>
      <c r="I1086">
        <v>33</v>
      </c>
      <c r="J1086" t="str">
        <f t="shared" si="50"/>
        <v>Adult</v>
      </c>
      <c r="K1086" t="s">
        <v>16</v>
      </c>
      <c r="L1086" t="s">
        <v>12</v>
      </c>
      <c r="M1086" t="s">
        <v>13</v>
      </c>
    </row>
    <row r="1087" spans="1:13" x14ac:dyDescent="0.3">
      <c r="A1087">
        <v>1086</v>
      </c>
      <c r="B1087" t="s">
        <v>14</v>
      </c>
      <c r="C1087" s="2">
        <v>15</v>
      </c>
      <c r="D1087" s="1">
        <v>44738</v>
      </c>
      <c r="E1087" s="1" t="str">
        <f t="shared" si="48"/>
        <v>Jun</v>
      </c>
      <c r="F1087" s="1" t="str">
        <f t="shared" si="49"/>
        <v>2022</v>
      </c>
      <c r="G1087" s="1">
        <v>45108</v>
      </c>
      <c r="H1087" t="s">
        <v>26</v>
      </c>
      <c r="I1087">
        <v>51</v>
      </c>
      <c r="J1087" t="str">
        <f t="shared" si="50"/>
        <v>Old</v>
      </c>
      <c r="K1087" t="s">
        <v>16</v>
      </c>
      <c r="L1087" t="s">
        <v>17</v>
      </c>
      <c r="M1087" t="s">
        <v>13</v>
      </c>
    </row>
    <row r="1088" spans="1:13" x14ac:dyDescent="0.3">
      <c r="A1088">
        <v>1087</v>
      </c>
      <c r="B1088" t="s">
        <v>10</v>
      </c>
      <c r="C1088" s="2">
        <v>11</v>
      </c>
      <c r="D1088" s="1">
        <v>44738</v>
      </c>
      <c r="E1088" s="1" t="str">
        <f t="shared" si="48"/>
        <v>Jun</v>
      </c>
      <c r="F1088" s="1" t="str">
        <f t="shared" si="49"/>
        <v>2022</v>
      </c>
      <c r="G1088" s="1">
        <v>45110</v>
      </c>
      <c r="H1088" t="s">
        <v>26</v>
      </c>
      <c r="I1088">
        <v>51</v>
      </c>
      <c r="J1088" t="str">
        <f t="shared" si="50"/>
        <v>Old</v>
      </c>
      <c r="K1088" t="s">
        <v>11</v>
      </c>
      <c r="L1088" t="s">
        <v>17</v>
      </c>
      <c r="M1088" t="s">
        <v>13</v>
      </c>
    </row>
    <row r="1089" spans="1:13" x14ac:dyDescent="0.3">
      <c r="A1089">
        <v>1088</v>
      </c>
      <c r="B1089" t="s">
        <v>18</v>
      </c>
      <c r="C1089" s="2">
        <v>10</v>
      </c>
      <c r="D1089" s="1">
        <v>44738</v>
      </c>
      <c r="E1089" s="1" t="str">
        <f t="shared" si="48"/>
        <v>Jun</v>
      </c>
      <c r="F1089" s="1" t="str">
        <f t="shared" si="49"/>
        <v>2022</v>
      </c>
      <c r="G1089" s="1">
        <v>45109</v>
      </c>
      <c r="H1089" t="s">
        <v>61</v>
      </c>
      <c r="I1089">
        <v>50</v>
      </c>
      <c r="J1089" t="str">
        <f t="shared" si="50"/>
        <v>Old</v>
      </c>
      <c r="K1089" t="s">
        <v>16</v>
      </c>
      <c r="L1089" t="s">
        <v>12</v>
      </c>
      <c r="M1089" t="s">
        <v>13</v>
      </c>
    </row>
    <row r="1090" spans="1:13" x14ac:dyDescent="0.3">
      <c r="A1090">
        <v>1089</v>
      </c>
      <c r="B1090" t="s">
        <v>14</v>
      </c>
      <c r="C1090" s="2">
        <v>14</v>
      </c>
      <c r="D1090" s="1">
        <v>44736</v>
      </c>
      <c r="E1090" s="1" t="str">
        <f t="shared" si="48"/>
        <v>Jun</v>
      </c>
      <c r="F1090" s="1" t="str">
        <f t="shared" si="49"/>
        <v>2022</v>
      </c>
      <c r="G1090" s="1">
        <v>45107</v>
      </c>
      <c r="H1090" t="s">
        <v>15</v>
      </c>
      <c r="I1090">
        <v>46</v>
      </c>
      <c r="J1090" t="str">
        <f t="shared" si="50"/>
        <v>Adult</v>
      </c>
      <c r="K1090" t="s">
        <v>16</v>
      </c>
      <c r="L1090" t="s">
        <v>17</v>
      </c>
      <c r="M1090" t="s">
        <v>13</v>
      </c>
    </row>
    <row r="1091" spans="1:13" x14ac:dyDescent="0.3">
      <c r="A1091">
        <v>1090</v>
      </c>
      <c r="B1091" t="s">
        <v>10</v>
      </c>
      <c r="C1091" s="2">
        <v>14</v>
      </c>
      <c r="D1091" s="1">
        <v>44737</v>
      </c>
      <c r="E1091" s="1" t="str">
        <f t="shared" ref="E1091:E1154" si="51">TEXT(D1091,"mmm")</f>
        <v>Jun</v>
      </c>
      <c r="F1091" s="1" t="str">
        <f t="shared" ref="F1091:F1154" si="52">TEXT(D1091,"yyy")</f>
        <v>2022</v>
      </c>
      <c r="G1091" s="1">
        <v>45109</v>
      </c>
      <c r="H1091" t="s">
        <v>61</v>
      </c>
      <c r="I1091">
        <v>31</v>
      </c>
      <c r="J1091" t="str">
        <f t="shared" ref="J1091:J1154" si="53">IF(I1091&gt;=50,"Old",IF(I1091&gt;=30,"Adult",IF(I1091&gt;=20,"Youth",(IF(I1091&gt;=13,"Teen","Kid")))))</f>
        <v>Adult</v>
      </c>
      <c r="K1091" t="s">
        <v>11</v>
      </c>
      <c r="L1091" t="s">
        <v>19</v>
      </c>
      <c r="M1091" t="s">
        <v>13</v>
      </c>
    </row>
    <row r="1092" spans="1:13" x14ac:dyDescent="0.3">
      <c r="A1092">
        <v>1091</v>
      </c>
      <c r="B1092" t="s">
        <v>14</v>
      </c>
      <c r="C1092" s="2">
        <v>12</v>
      </c>
      <c r="D1092" s="1">
        <v>44732</v>
      </c>
      <c r="E1092" s="1" t="str">
        <f t="shared" si="51"/>
        <v>Jun</v>
      </c>
      <c r="F1092" s="1" t="str">
        <f t="shared" si="52"/>
        <v>2022</v>
      </c>
      <c r="G1092" s="1">
        <v>45110</v>
      </c>
      <c r="H1092" t="s">
        <v>61</v>
      </c>
      <c r="I1092">
        <v>46</v>
      </c>
      <c r="J1092" t="str">
        <f t="shared" si="53"/>
        <v>Adult</v>
      </c>
      <c r="K1092" t="s">
        <v>16</v>
      </c>
      <c r="L1092" t="s">
        <v>12</v>
      </c>
      <c r="M1092" t="s">
        <v>13</v>
      </c>
    </row>
    <row r="1093" spans="1:13" x14ac:dyDescent="0.3">
      <c r="A1093">
        <v>1092</v>
      </c>
      <c r="B1093" t="s">
        <v>10</v>
      </c>
      <c r="C1093" s="2">
        <v>15</v>
      </c>
      <c r="D1093" s="1">
        <v>44733</v>
      </c>
      <c r="E1093" s="1" t="str">
        <f t="shared" si="51"/>
        <v>Jun</v>
      </c>
      <c r="F1093" s="1" t="str">
        <f t="shared" si="52"/>
        <v>2022</v>
      </c>
      <c r="G1093" s="1">
        <v>45109</v>
      </c>
      <c r="H1093" t="s">
        <v>15</v>
      </c>
      <c r="I1093">
        <v>41</v>
      </c>
      <c r="J1093" t="str">
        <f t="shared" si="53"/>
        <v>Adult</v>
      </c>
      <c r="K1093" t="s">
        <v>11</v>
      </c>
      <c r="L1093" t="s">
        <v>19</v>
      </c>
      <c r="M1093" t="s">
        <v>13</v>
      </c>
    </row>
    <row r="1094" spans="1:13" x14ac:dyDescent="0.3">
      <c r="A1094">
        <v>1093</v>
      </c>
      <c r="B1094" t="s">
        <v>18</v>
      </c>
      <c r="C1094" s="2">
        <v>12</v>
      </c>
      <c r="D1094" s="1">
        <v>44732</v>
      </c>
      <c r="E1094" s="1" t="str">
        <f t="shared" si="51"/>
        <v>Jun</v>
      </c>
      <c r="F1094" s="1" t="str">
        <f t="shared" si="52"/>
        <v>2022</v>
      </c>
      <c r="G1094" s="1">
        <v>45109</v>
      </c>
      <c r="H1094" t="s">
        <v>60</v>
      </c>
      <c r="I1094">
        <v>36</v>
      </c>
      <c r="J1094" t="str">
        <f t="shared" si="53"/>
        <v>Adult</v>
      </c>
      <c r="K1094" t="s">
        <v>11</v>
      </c>
      <c r="L1094" t="s">
        <v>12</v>
      </c>
      <c r="M1094" t="s">
        <v>13</v>
      </c>
    </row>
    <row r="1095" spans="1:13" x14ac:dyDescent="0.3">
      <c r="A1095">
        <v>1094</v>
      </c>
      <c r="B1095" t="s">
        <v>18</v>
      </c>
      <c r="C1095" s="2">
        <v>10</v>
      </c>
      <c r="D1095" s="1">
        <v>44734</v>
      </c>
      <c r="E1095" s="1" t="str">
        <f t="shared" si="51"/>
        <v>Jun</v>
      </c>
      <c r="F1095" s="1" t="str">
        <f t="shared" si="52"/>
        <v>2022</v>
      </c>
      <c r="G1095" s="1">
        <v>45109</v>
      </c>
      <c r="H1095" t="s">
        <v>20</v>
      </c>
      <c r="I1095">
        <v>45</v>
      </c>
      <c r="J1095" t="str">
        <f t="shared" si="53"/>
        <v>Adult</v>
      </c>
      <c r="K1095" t="s">
        <v>16</v>
      </c>
      <c r="L1095" t="s">
        <v>17</v>
      </c>
      <c r="M1095" t="s">
        <v>13</v>
      </c>
    </row>
    <row r="1096" spans="1:13" x14ac:dyDescent="0.3">
      <c r="A1096">
        <v>1095</v>
      </c>
      <c r="B1096" t="s">
        <v>10</v>
      </c>
      <c r="C1096" s="2">
        <v>10</v>
      </c>
      <c r="D1096" s="1">
        <v>44736</v>
      </c>
      <c r="E1096" s="1" t="str">
        <f t="shared" si="51"/>
        <v>Jun</v>
      </c>
      <c r="F1096" s="1" t="str">
        <f t="shared" si="52"/>
        <v>2022</v>
      </c>
      <c r="G1096" s="1">
        <v>45110</v>
      </c>
      <c r="H1096" t="s">
        <v>22</v>
      </c>
      <c r="I1096">
        <v>36</v>
      </c>
      <c r="J1096" t="str">
        <f t="shared" si="53"/>
        <v>Adult</v>
      </c>
      <c r="K1096" t="s">
        <v>11</v>
      </c>
      <c r="L1096" t="s">
        <v>12</v>
      </c>
      <c r="M1096" t="s">
        <v>13</v>
      </c>
    </row>
    <row r="1097" spans="1:13" x14ac:dyDescent="0.3">
      <c r="A1097">
        <v>1096</v>
      </c>
      <c r="B1097" t="s">
        <v>14</v>
      </c>
      <c r="C1097" s="2">
        <v>15</v>
      </c>
      <c r="D1097" s="1">
        <v>44742</v>
      </c>
      <c r="E1097" s="1" t="str">
        <f t="shared" si="51"/>
        <v>Jun</v>
      </c>
      <c r="F1097" s="1" t="str">
        <f t="shared" si="52"/>
        <v>2022</v>
      </c>
      <c r="G1097" s="1">
        <v>45109</v>
      </c>
      <c r="H1097" t="s">
        <v>23</v>
      </c>
      <c r="I1097">
        <v>28</v>
      </c>
      <c r="J1097" t="str">
        <f t="shared" si="53"/>
        <v>Youth</v>
      </c>
      <c r="K1097" t="s">
        <v>11</v>
      </c>
      <c r="L1097" t="s">
        <v>12</v>
      </c>
      <c r="M1097" t="s">
        <v>13</v>
      </c>
    </row>
    <row r="1098" spans="1:13" x14ac:dyDescent="0.3">
      <c r="A1098">
        <v>1097</v>
      </c>
      <c r="B1098" t="s">
        <v>10</v>
      </c>
      <c r="C1098" s="2">
        <v>13</v>
      </c>
      <c r="D1098" s="1">
        <v>44745</v>
      </c>
      <c r="E1098" s="1" t="str">
        <f t="shared" si="51"/>
        <v>Jul</v>
      </c>
      <c r="F1098" s="1" t="str">
        <f t="shared" si="52"/>
        <v>2022</v>
      </c>
      <c r="G1098" s="1">
        <v>45109</v>
      </c>
      <c r="H1098" t="s">
        <v>24</v>
      </c>
      <c r="I1098">
        <v>45</v>
      </c>
      <c r="J1098" t="str">
        <f t="shared" si="53"/>
        <v>Adult</v>
      </c>
      <c r="K1098" t="s">
        <v>16</v>
      </c>
      <c r="L1098" t="s">
        <v>12</v>
      </c>
      <c r="M1098" t="s">
        <v>13</v>
      </c>
    </row>
    <row r="1099" spans="1:13" x14ac:dyDescent="0.3">
      <c r="A1099">
        <v>1098</v>
      </c>
      <c r="B1099" t="s">
        <v>18</v>
      </c>
      <c r="C1099" s="2">
        <v>10</v>
      </c>
      <c r="D1099" s="1">
        <v>44746</v>
      </c>
      <c r="E1099" s="1" t="str">
        <f t="shared" si="51"/>
        <v>Jul</v>
      </c>
      <c r="F1099" s="1" t="str">
        <f t="shared" si="52"/>
        <v>2022</v>
      </c>
      <c r="G1099" s="1">
        <v>45109</v>
      </c>
      <c r="H1099" t="s">
        <v>25</v>
      </c>
      <c r="I1099">
        <v>39</v>
      </c>
      <c r="J1099" t="str">
        <f t="shared" si="53"/>
        <v>Adult</v>
      </c>
      <c r="K1099" t="s">
        <v>16</v>
      </c>
      <c r="L1099" t="s">
        <v>12</v>
      </c>
      <c r="M1099" t="s">
        <v>13</v>
      </c>
    </row>
    <row r="1100" spans="1:13" x14ac:dyDescent="0.3">
      <c r="A1100">
        <v>1099</v>
      </c>
      <c r="B1100" t="s">
        <v>14</v>
      </c>
      <c r="C1100" s="2">
        <v>13</v>
      </c>
      <c r="D1100" s="1">
        <v>44750</v>
      </c>
      <c r="E1100" s="1" t="str">
        <f t="shared" si="51"/>
        <v>Jul</v>
      </c>
      <c r="F1100" s="1" t="str">
        <f t="shared" si="52"/>
        <v>2022</v>
      </c>
      <c r="G1100" s="1">
        <v>45109</v>
      </c>
      <c r="H1100" t="s">
        <v>26</v>
      </c>
      <c r="I1100">
        <v>51</v>
      </c>
      <c r="J1100" t="str">
        <f t="shared" si="53"/>
        <v>Old</v>
      </c>
      <c r="K1100" t="s">
        <v>16</v>
      </c>
      <c r="L1100" t="s">
        <v>21</v>
      </c>
      <c r="M1100" t="s">
        <v>13</v>
      </c>
    </row>
    <row r="1101" spans="1:13" x14ac:dyDescent="0.3">
      <c r="A1101">
        <v>1100</v>
      </c>
      <c r="B1101" t="s">
        <v>10</v>
      </c>
      <c r="C1101" s="2">
        <v>10</v>
      </c>
      <c r="D1101" s="1">
        <v>44761</v>
      </c>
      <c r="E1101" s="1" t="str">
        <f t="shared" si="51"/>
        <v>Jul</v>
      </c>
      <c r="F1101" s="1" t="str">
        <f t="shared" si="52"/>
        <v>2022</v>
      </c>
      <c r="G1101" s="1">
        <v>45108</v>
      </c>
      <c r="H1101" t="s">
        <v>27</v>
      </c>
      <c r="I1101">
        <v>37</v>
      </c>
      <c r="J1101" t="str">
        <f t="shared" si="53"/>
        <v>Adult</v>
      </c>
      <c r="K1101" t="s">
        <v>11</v>
      </c>
      <c r="L1101" t="s">
        <v>21</v>
      </c>
      <c r="M1101" t="s">
        <v>13</v>
      </c>
    </row>
    <row r="1102" spans="1:13" x14ac:dyDescent="0.3">
      <c r="A1102">
        <v>1101</v>
      </c>
      <c r="B1102" t="s">
        <v>14</v>
      </c>
      <c r="C1102" s="2">
        <v>11</v>
      </c>
      <c r="D1102" s="1">
        <v>44763</v>
      </c>
      <c r="E1102" s="1" t="str">
        <f t="shared" si="51"/>
        <v>Jul</v>
      </c>
      <c r="F1102" s="1" t="str">
        <f t="shared" si="52"/>
        <v>2022</v>
      </c>
      <c r="G1102" s="1">
        <v>45108</v>
      </c>
      <c r="H1102" t="s">
        <v>26</v>
      </c>
      <c r="I1102">
        <v>33</v>
      </c>
      <c r="J1102" t="str">
        <f t="shared" si="53"/>
        <v>Adult</v>
      </c>
      <c r="K1102" t="s">
        <v>16</v>
      </c>
      <c r="L1102" t="s">
        <v>17</v>
      </c>
      <c r="M1102" t="s">
        <v>13</v>
      </c>
    </row>
    <row r="1103" spans="1:13" x14ac:dyDescent="0.3">
      <c r="A1103">
        <v>1102</v>
      </c>
      <c r="B1103" t="s">
        <v>10</v>
      </c>
      <c r="C1103" s="2">
        <v>15</v>
      </c>
      <c r="D1103" s="1">
        <v>44769</v>
      </c>
      <c r="E1103" s="1" t="str">
        <f t="shared" si="51"/>
        <v>Jul</v>
      </c>
      <c r="F1103" s="1" t="str">
        <f t="shared" si="52"/>
        <v>2022</v>
      </c>
      <c r="G1103" s="1">
        <v>45110</v>
      </c>
      <c r="H1103" t="s">
        <v>26</v>
      </c>
      <c r="I1103">
        <v>32</v>
      </c>
      <c r="J1103" t="str">
        <f t="shared" si="53"/>
        <v>Adult</v>
      </c>
      <c r="K1103" t="s">
        <v>16</v>
      </c>
      <c r="L1103" t="s">
        <v>12</v>
      </c>
      <c r="M1103" t="s">
        <v>13</v>
      </c>
    </row>
    <row r="1104" spans="1:13" x14ac:dyDescent="0.3">
      <c r="A1104">
        <v>1103</v>
      </c>
      <c r="B1104" t="s">
        <v>18</v>
      </c>
      <c r="C1104" s="2">
        <v>14</v>
      </c>
      <c r="D1104" s="1">
        <v>44775</v>
      </c>
      <c r="E1104" s="1" t="str">
        <f t="shared" si="51"/>
        <v>Aug</v>
      </c>
      <c r="F1104" s="1" t="str">
        <f t="shared" si="52"/>
        <v>2022</v>
      </c>
      <c r="G1104" s="1">
        <v>45108</v>
      </c>
      <c r="H1104" t="s">
        <v>61</v>
      </c>
      <c r="I1104">
        <v>49</v>
      </c>
      <c r="J1104" t="str">
        <f t="shared" si="53"/>
        <v>Adult</v>
      </c>
      <c r="K1104" t="s">
        <v>16</v>
      </c>
      <c r="L1104" t="s">
        <v>17</v>
      </c>
      <c r="M1104" t="s">
        <v>13</v>
      </c>
    </row>
    <row r="1105" spans="1:13" x14ac:dyDescent="0.3">
      <c r="A1105">
        <v>1104</v>
      </c>
      <c r="B1105" t="s">
        <v>18</v>
      </c>
      <c r="C1105" s="2">
        <v>10</v>
      </c>
      <c r="D1105" s="1">
        <v>44782</v>
      </c>
      <c r="E1105" s="1" t="str">
        <f t="shared" si="51"/>
        <v>Aug</v>
      </c>
      <c r="F1105" s="1" t="str">
        <f t="shared" si="52"/>
        <v>2022</v>
      </c>
      <c r="G1105" s="1">
        <v>45110</v>
      </c>
      <c r="H1105" t="s">
        <v>15</v>
      </c>
      <c r="I1105">
        <v>37</v>
      </c>
      <c r="J1105" t="str">
        <f t="shared" si="53"/>
        <v>Adult</v>
      </c>
      <c r="K1105" t="s">
        <v>16</v>
      </c>
      <c r="L1105" t="s">
        <v>19</v>
      </c>
      <c r="M1105" t="s">
        <v>13</v>
      </c>
    </row>
    <row r="1106" spans="1:13" x14ac:dyDescent="0.3">
      <c r="A1106">
        <v>1105</v>
      </c>
      <c r="B1106" t="s">
        <v>10</v>
      </c>
      <c r="C1106" s="2">
        <v>15</v>
      </c>
      <c r="D1106" s="1">
        <v>44794</v>
      </c>
      <c r="E1106" s="1" t="str">
        <f t="shared" si="51"/>
        <v>Aug</v>
      </c>
      <c r="F1106" s="1" t="str">
        <f t="shared" si="52"/>
        <v>2022</v>
      </c>
      <c r="G1106" s="1">
        <v>45108</v>
      </c>
      <c r="H1106" t="s">
        <v>61</v>
      </c>
      <c r="I1106">
        <v>39</v>
      </c>
      <c r="J1106" t="str">
        <f t="shared" si="53"/>
        <v>Adult</v>
      </c>
      <c r="K1106" t="s">
        <v>11</v>
      </c>
      <c r="L1106" t="s">
        <v>17</v>
      </c>
      <c r="M1106" t="s">
        <v>13</v>
      </c>
    </row>
    <row r="1107" spans="1:13" x14ac:dyDescent="0.3">
      <c r="A1107">
        <v>1106</v>
      </c>
      <c r="B1107" t="s">
        <v>14</v>
      </c>
      <c r="C1107" s="2">
        <v>14</v>
      </c>
      <c r="D1107" s="1">
        <v>44802</v>
      </c>
      <c r="E1107" s="1" t="str">
        <f t="shared" si="51"/>
        <v>Aug</v>
      </c>
      <c r="F1107" s="1" t="str">
        <f t="shared" si="52"/>
        <v>2022</v>
      </c>
      <c r="G1107" s="1">
        <v>45111</v>
      </c>
      <c r="H1107" t="s">
        <v>61</v>
      </c>
      <c r="I1107">
        <v>37</v>
      </c>
      <c r="J1107" t="str">
        <f t="shared" si="53"/>
        <v>Adult</v>
      </c>
      <c r="K1107" t="s">
        <v>11</v>
      </c>
      <c r="L1107" t="s">
        <v>19</v>
      </c>
      <c r="M1107" t="s">
        <v>13</v>
      </c>
    </row>
    <row r="1108" spans="1:13" x14ac:dyDescent="0.3">
      <c r="A1108">
        <v>1107</v>
      </c>
      <c r="B1108" t="s">
        <v>10</v>
      </c>
      <c r="C1108" s="2">
        <v>15</v>
      </c>
      <c r="D1108" s="1">
        <v>44804</v>
      </c>
      <c r="E1108" s="1" t="str">
        <f t="shared" si="51"/>
        <v>Aug</v>
      </c>
      <c r="F1108" s="1" t="str">
        <f t="shared" si="52"/>
        <v>2022</v>
      </c>
      <c r="G1108" s="1">
        <v>45108</v>
      </c>
      <c r="H1108" t="s">
        <v>15</v>
      </c>
      <c r="I1108">
        <v>36</v>
      </c>
      <c r="J1108" t="str">
        <f t="shared" si="53"/>
        <v>Adult</v>
      </c>
      <c r="K1108" t="s">
        <v>16</v>
      </c>
      <c r="L1108" t="s">
        <v>19</v>
      </c>
      <c r="M1108" t="s">
        <v>13</v>
      </c>
    </row>
    <row r="1109" spans="1:13" x14ac:dyDescent="0.3">
      <c r="A1109">
        <v>1108</v>
      </c>
      <c r="B1109" t="s">
        <v>18</v>
      </c>
      <c r="C1109" s="2">
        <v>10</v>
      </c>
      <c r="D1109" s="1">
        <v>44806</v>
      </c>
      <c r="E1109" s="1" t="str">
        <f t="shared" si="51"/>
        <v>Sep</v>
      </c>
      <c r="F1109" s="1" t="str">
        <f t="shared" si="52"/>
        <v>2022</v>
      </c>
      <c r="G1109" s="1">
        <v>45110</v>
      </c>
      <c r="H1109" t="s">
        <v>60</v>
      </c>
      <c r="I1109">
        <v>34</v>
      </c>
      <c r="J1109" t="str">
        <f t="shared" si="53"/>
        <v>Adult</v>
      </c>
      <c r="K1109" t="s">
        <v>11</v>
      </c>
      <c r="L1109" t="s">
        <v>21</v>
      </c>
      <c r="M1109" t="s">
        <v>13</v>
      </c>
    </row>
    <row r="1110" spans="1:13" x14ac:dyDescent="0.3">
      <c r="A1110">
        <v>1109</v>
      </c>
      <c r="B1110" t="s">
        <v>14</v>
      </c>
      <c r="C1110" s="2">
        <v>13</v>
      </c>
      <c r="D1110" s="1">
        <v>44808</v>
      </c>
      <c r="E1110" s="1" t="str">
        <f t="shared" si="51"/>
        <v>Sep</v>
      </c>
      <c r="F1110" s="1" t="str">
        <f t="shared" si="52"/>
        <v>2022</v>
      </c>
      <c r="G1110" s="1">
        <v>45108</v>
      </c>
      <c r="H1110" t="s">
        <v>20</v>
      </c>
      <c r="I1110">
        <v>51</v>
      </c>
      <c r="J1110" t="str">
        <f t="shared" si="53"/>
        <v>Old</v>
      </c>
      <c r="K1110" t="s">
        <v>16</v>
      </c>
      <c r="L1110" t="s">
        <v>12</v>
      </c>
      <c r="M1110" t="s">
        <v>13</v>
      </c>
    </row>
    <row r="1111" spans="1:13" x14ac:dyDescent="0.3">
      <c r="A1111">
        <v>1110</v>
      </c>
      <c r="B1111" t="s">
        <v>10</v>
      </c>
      <c r="C1111" s="2">
        <v>13</v>
      </c>
      <c r="D1111" s="1">
        <v>44809</v>
      </c>
      <c r="E1111" s="1" t="str">
        <f t="shared" si="51"/>
        <v>Sep</v>
      </c>
      <c r="F1111" s="1" t="str">
        <f t="shared" si="52"/>
        <v>2022</v>
      </c>
      <c r="G1111" s="1">
        <v>45111</v>
      </c>
      <c r="H1111" t="s">
        <v>22</v>
      </c>
      <c r="I1111">
        <v>41</v>
      </c>
      <c r="J1111" t="str">
        <f t="shared" si="53"/>
        <v>Adult</v>
      </c>
      <c r="K1111" t="s">
        <v>16</v>
      </c>
      <c r="L1111" t="s">
        <v>17</v>
      </c>
      <c r="M1111" t="s">
        <v>13</v>
      </c>
    </row>
    <row r="1112" spans="1:13" x14ac:dyDescent="0.3">
      <c r="A1112">
        <v>1111</v>
      </c>
      <c r="B1112" t="s">
        <v>14</v>
      </c>
      <c r="C1112" s="2">
        <v>13</v>
      </c>
      <c r="D1112" s="1">
        <v>44814</v>
      </c>
      <c r="E1112" s="1" t="str">
        <f t="shared" si="51"/>
        <v>Sep</v>
      </c>
      <c r="F1112" s="1" t="str">
        <f t="shared" si="52"/>
        <v>2022</v>
      </c>
      <c r="G1112" s="1">
        <v>45108</v>
      </c>
      <c r="H1112" t="s">
        <v>23</v>
      </c>
      <c r="I1112">
        <v>51</v>
      </c>
      <c r="J1112" t="str">
        <f t="shared" si="53"/>
        <v>Old</v>
      </c>
      <c r="K1112" t="s">
        <v>11</v>
      </c>
      <c r="L1112" t="s">
        <v>19</v>
      </c>
      <c r="M1112" t="s">
        <v>13</v>
      </c>
    </row>
    <row r="1113" spans="1:13" x14ac:dyDescent="0.3">
      <c r="A1113">
        <v>1112</v>
      </c>
      <c r="B1113" t="s">
        <v>10</v>
      </c>
      <c r="C1113" s="2">
        <v>15</v>
      </c>
      <c r="D1113" s="1">
        <v>44817</v>
      </c>
      <c r="E1113" s="1" t="str">
        <f t="shared" si="51"/>
        <v>Sep</v>
      </c>
      <c r="F1113" s="1" t="str">
        <f t="shared" si="52"/>
        <v>2022</v>
      </c>
      <c r="G1113" s="1">
        <v>45110</v>
      </c>
      <c r="H1113" t="s">
        <v>24</v>
      </c>
      <c r="I1113">
        <v>31</v>
      </c>
      <c r="J1113" t="str">
        <f t="shared" si="53"/>
        <v>Adult</v>
      </c>
      <c r="K1113" t="s">
        <v>16</v>
      </c>
      <c r="L1113" t="s">
        <v>17</v>
      </c>
      <c r="M1113" t="s">
        <v>13</v>
      </c>
    </row>
    <row r="1114" spans="1:13" x14ac:dyDescent="0.3">
      <c r="A1114">
        <v>1113</v>
      </c>
      <c r="B1114" t="s">
        <v>18</v>
      </c>
      <c r="C1114" s="2">
        <v>13</v>
      </c>
      <c r="D1114" s="1">
        <v>44824</v>
      </c>
      <c r="E1114" s="1" t="str">
        <f t="shared" si="51"/>
        <v>Sep</v>
      </c>
      <c r="F1114" s="1" t="str">
        <f t="shared" si="52"/>
        <v>2022</v>
      </c>
      <c r="G1114" s="1">
        <v>45108</v>
      </c>
      <c r="H1114" t="s">
        <v>25</v>
      </c>
      <c r="I1114">
        <v>44</v>
      </c>
      <c r="J1114" t="str">
        <f t="shared" si="53"/>
        <v>Adult</v>
      </c>
      <c r="K1114" t="s">
        <v>11</v>
      </c>
      <c r="L1114" t="s">
        <v>21</v>
      </c>
      <c r="M1114" t="s">
        <v>13</v>
      </c>
    </row>
    <row r="1115" spans="1:13" x14ac:dyDescent="0.3">
      <c r="A1115">
        <v>1114</v>
      </c>
      <c r="B1115" t="s">
        <v>18</v>
      </c>
      <c r="C1115" s="2">
        <v>15</v>
      </c>
      <c r="D1115" s="1">
        <v>44835</v>
      </c>
      <c r="E1115" s="1" t="str">
        <f t="shared" si="51"/>
        <v>Oct</v>
      </c>
      <c r="F1115" s="1" t="str">
        <f t="shared" si="52"/>
        <v>2022</v>
      </c>
      <c r="G1115" s="1">
        <v>45110</v>
      </c>
      <c r="H1115" t="s">
        <v>26</v>
      </c>
      <c r="I1115">
        <v>50</v>
      </c>
      <c r="J1115" t="str">
        <f t="shared" si="53"/>
        <v>Old</v>
      </c>
      <c r="K1115" t="s">
        <v>11</v>
      </c>
      <c r="L1115" t="s">
        <v>19</v>
      </c>
      <c r="M1115" t="s">
        <v>13</v>
      </c>
    </row>
    <row r="1116" spans="1:13" x14ac:dyDescent="0.3">
      <c r="A1116">
        <v>1115</v>
      </c>
      <c r="B1116" t="s">
        <v>10</v>
      </c>
      <c r="C1116" s="2">
        <v>14</v>
      </c>
      <c r="D1116" s="1">
        <v>44837</v>
      </c>
      <c r="E1116" s="1" t="str">
        <f t="shared" si="51"/>
        <v>Oct</v>
      </c>
      <c r="F1116" s="1" t="str">
        <f t="shared" si="52"/>
        <v>2022</v>
      </c>
      <c r="G1116" s="1">
        <v>45108</v>
      </c>
      <c r="H1116" t="s">
        <v>27</v>
      </c>
      <c r="I1116">
        <v>33</v>
      </c>
      <c r="J1116" t="str">
        <f t="shared" si="53"/>
        <v>Adult</v>
      </c>
      <c r="K1116" t="s">
        <v>11</v>
      </c>
      <c r="L1116" t="s">
        <v>21</v>
      </c>
      <c r="M1116" t="s">
        <v>13</v>
      </c>
    </row>
    <row r="1117" spans="1:13" x14ac:dyDescent="0.3">
      <c r="A1117">
        <v>1116</v>
      </c>
      <c r="B1117" t="s">
        <v>14</v>
      </c>
      <c r="C1117" s="2">
        <v>11</v>
      </c>
      <c r="D1117" s="1">
        <v>44840</v>
      </c>
      <c r="E1117" s="1" t="str">
        <f t="shared" si="51"/>
        <v>Oct</v>
      </c>
      <c r="F1117" s="1" t="str">
        <f t="shared" si="52"/>
        <v>2022</v>
      </c>
      <c r="G1117" s="1">
        <v>45111</v>
      </c>
      <c r="H1117" t="s">
        <v>26</v>
      </c>
      <c r="I1117">
        <v>44</v>
      </c>
      <c r="J1117" t="str">
        <f t="shared" si="53"/>
        <v>Adult</v>
      </c>
      <c r="K1117" t="s">
        <v>16</v>
      </c>
      <c r="L1117" t="s">
        <v>21</v>
      </c>
      <c r="M1117" t="s">
        <v>13</v>
      </c>
    </row>
    <row r="1118" spans="1:13" x14ac:dyDescent="0.3">
      <c r="A1118">
        <v>1117</v>
      </c>
      <c r="B1118" t="s">
        <v>10</v>
      </c>
      <c r="C1118" s="2">
        <v>15</v>
      </c>
      <c r="D1118" s="1">
        <v>44842</v>
      </c>
      <c r="E1118" s="1" t="str">
        <f t="shared" si="51"/>
        <v>Oct</v>
      </c>
      <c r="F1118" s="1" t="str">
        <f t="shared" si="52"/>
        <v>2022</v>
      </c>
      <c r="G1118" s="1">
        <v>45108</v>
      </c>
      <c r="H1118" t="s">
        <v>26</v>
      </c>
      <c r="I1118">
        <v>42</v>
      </c>
      <c r="J1118" t="str">
        <f t="shared" si="53"/>
        <v>Adult</v>
      </c>
      <c r="K1118" t="s">
        <v>16</v>
      </c>
      <c r="L1118" t="s">
        <v>17</v>
      </c>
      <c r="M1118" t="s">
        <v>13</v>
      </c>
    </row>
    <row r="1119" spans="1:13" x14ac:dyDescent="0.3">
      <c r="A1119">
        <v>1118</v>
      </c>
      <c r="B1119" t="s">
        <v>18</v>
      </c>
      <c r="C1119" s="2">
        <v>13</v>
      </c>
      <c r="D1119" s="1">
        <v>44843</v>
      </c>
      <c r="E1119" s="1" t="str">
        <f t="shared" si="51"/>
        <v>Oct</v>
      </c>
      <c r="F1119" s="1" t="str">
        <f t="shared" si="52"/>
        <v>2022</v>
      </c>
      <c r="G1119" s="1">
        <v>45110</v>
      </c>
      <c r="H1119" t="s">
        <v>61</v>
      </c>
      <c r="I1119">
        <v>35</v>
      </c>
      <c r="J1119" t="str">
        <f t="shared" si="53"/>
        <v>Adult</v>
      </c>
      <c r="K1119" t="s">
        <v>11</v>
      </c>
      <c r="L1119" t="s">
        <v>19</v>
      </c>
      <c r="M1119" t="s">
        <v>13</v>
      </c>
    </row>
    <row r="1120" spans="1:13" x14ac:dyDescent="0.3">
      <c r="A1120">
        <v>1119</v>
      </c>
      <c r="B1120" t="s">
        <v>14</v>
      </c>
      <c r="C1120" s="2">
        <v>12</v>
      </c>
      <c r="D1120" s="1">
        <v>44844</v>
      </c>
      <c r="E1120" s="1" t="str">
        <f t="shared" si="51"/>
        <v>Oct</v>
      </c>
      <c r="F1120" s="1" t="str">
        <f t="shared" si="52"/>
        <v>2022</v>
      </c>
      <c r="G1120" s="1">
        <v>45109</v>
      </c>
      <c r="H1120" t="s">
        <v>15</v>
      </c>
      <c r="I1120">
        <v>48</v>
      </c>
      <c r="J1120" t="str">
        <f t="shared" si="53"/>
        <v>Adult</v>
      </c>
      <c r="K1120" t="s">
        <v>11</v>
      </c>
      <c r="L1120" t="s">
        <v>12</v>
      </c>
      <c r="M1120" t="s">
        <v>13</v>
      </c>
    </row>
    <row r="1121" spans="1:13" x14ac:dyDescent="0.3">
      <c r="A1121">
        <v>1120</v>
      </c>
      <c r="B1121" t="s">
        <v>10</v>
      </c>
      <c r="C1121" s="2">
        <v>13</v>
      </c>
      <c r="D1121" s="1">
        <v>44844</v>
      </c>
      <c r="E1121" s="1" t="str">
        <f t="shared" si="51"/>
        <v>Oct</v>
      </c>
      <c r="F1121" s="1" t="str">
        <f t="shared" si="52"/>
        <v>2022</v>
      </c>
      <c r="G1121" s="1">
        <v>45111</v>
      </c>
      <c r="H1121" t="s">
        <v>61</v>
      </c>
      <c r="I1121">
        <v>51</v>
      </c>
      <c r="J1121" t="str">
        <f t="shared" si="53"/>
        <v>Old</v>
      </c>
      <c r="K1121" t="s">
        <v>16</v>
      </c>
      <c r="L1121" t="s">
        <v>12</v>
      </c>
      <c r="M1121" t="s">
        <v>13</v>
      </c>
    </row>
    <row r="1122" spans="1:13" x14ac:dyDescent="0.3">
      <c r="A1122">
        <v>1121</v>
      </c>
      <c r="B1122" t="s">
        <v>10</v>
      </c>
      <c r="C1122" s="2">
        <v>15</v>
      </c>
      <c r="D1122" s="1">
        <v>44846</v>
      </c>
      <c r="E1122" s="1" t="str">
        <f t="shared" si="51"/>
        <v>Oct</v>
      </c>
      <c r="F1122" s="1" t="str">
        <f t="shared" si="52"/>
        <v>2022</v>
      </c>
      <c r="G1122" s="1">
        <v>45108</v>
      </c>
      <c r="H1122" t="s">
        <v>61</v>
      </c>
      <c r="I1122">
        <v>44</v>
      </c>
      <c r="J1122" t="str">
        <f t="shared" si="53"/>
        <v>Adult</v>
      </c>
      <c r="K1122" t="s">
        <v>16</v>
      </c>
      <c r="L1122" t="s">
        <v>19</v>
      </c>
      <c r="M1122" t="s">
        <v>13</v>
      </c>
    </row>
    <row r="1123" spans="1:13" x14ac:dyDescent="0.3">
      <c r="A1123">
        <v>1122</v>
      </c>
      <c r="B1123" t="s">
        <v>10</v>
      </c>
      <c r="C1123" s="2">
        <v>11</v>
      </c>
      <c r="D1123" s="1">
        <v>44848</v>
      </c>
      <c r="E1123" s="1" t="str">
        <f t="shared" si="51"/>
        <v>Oct</v>
      </c>
      <c r="F1123" s="1" t="str">
        <f t="shared" si="52"/>
        <v>2022</v>
      </c>
      <c r="G1123" s="1">
        <v>45109</v>
      </c>
      <c r="H1123" t="s">
        <v>15</v>
      </c>
      <c r="I1123">
        <v>37</v>
      </c>
      <c r="J1123" t="str">
        <f t="shared" si="53"/>
        <v>Adult</v>
      </c>
      <c r="K1123" t="s">
        <v>16</v>
      </c>
      <c r="L1123" t="s">
        <v>12</v>
      </c>
      <c r="M1123" t="s">
        <v>13</v>
      </c>
    </row>
    <row r="1124" spans="1:13" x14ac:dyDescent="0.3">
      <c r="A1124">
        <v>1123</v>
      </c>
      <c r="B1124" t="s">
        <v>18</v>
      </c>
      <c r="C1124" s="2">
        <v>15</v>
      </c>
      <c r="D1124" s="1">
        <v>44849</v>
      </c>
      <c r="E1124" s="1" t="str">
        <f t="shared" si="51"/>
        <v>Oct</v>
      </c>
      <c r="F1124" s="1" t="str">
        <f t="shared" si="52"/>
        <v>2022</v>
      </c>
      <c r="G1124" s="1">
        <v>45109</v>
      </c>
      <c r="H1124" t="s">
        <v>60</v>
      </c>
      <c r="I1124">
        <v>35</v>
      </c>
      <c r="J1124" t="str">
        <f t="shared" si="53"/>
        <v>Adult</v>
      </c>
      <c r="K1124" t="s">
        <v>16</v>
      </c>
      <c r="L1124" t="s">
        <v>21</v>
      </c>
      <c r="M1124" t="s">
        <v>13</v>
      </c>
    </row>
    <row r="1125" spans="1:13" x14ac:dyDescent="0.3">
      <c r="A1125">
        <v>1124</v>
      </c>
      <c r="B1125" t="s">
        <v>14</v>
      </c>
      <c r="C1125" s="2">
        <v>11</v>
      </c>
      <c r="D1125" s="1">
        <v>44851</v>
      </c>
      <c r="E1125" s="1" t="str">
        <f t="shared" si="51"/>
        <v>Oct</v>
      </c>
      <c r="F1125" s="1" t="str">
        <f t="shared" si="52"/>
        <v>2022</v>
      </c>
      <c r="G1125" s="1">
        <v>45110</v>
      </c>
      <c r="H1125" t="s">
        <v>20</v>
      </c>
      <c r="I1125">
        <v>32</v>
      </c>
      <c r="J1125" t="str">
        <f t="shared" si="53"/>
        <v>Adult</v>
      </c>
      <c r="K1125" t="s">
        <v>11</v>
      </c>
      <c r="L1125" t="s">
        <v>21</v>
      </c>
      <c r="M1125" t="s">
        <v>13</v>
      </c>
    </row>
    <row r="1126" spans="1:13" x14ac:dyDescent="0.3">
      <c r="A1126">
        <v>1125</v>
      </c>
      <c r="B1126" t="s">
        <v>10</v>
      </c>
      <c r="C1126" s="2">
        <v>15</v>
      </c>
      <c r="D1126" s="1">
        <v>44853</v>
      </c>
      <c r="E1126" s="1" t="str">
        <f t="shared" si="51"/>
        <v>Oct</v>
      </c>
      <c r="F1126" s="1" t="str">
        <f t="shared" si="52"/>
        <v>2022</v>
      </c>
      <c r="G1126" s="1">
        <v>45109</v>
      </c>
      <c r="H1126" t="s">
        <v>22</v>
      </c>
      <c r="I1126">
        <v>46</v>
      </c>
      <c r="J1126" t="str">
        <f t="shared" si="53"/>
        <v>Adult</v>
      </c>
      <c r="K1126" t="s">
        <v>16</v>
      </c>
      <c r="L1126" t="s">
        <v>17</v>
      </c>
      <c r="M1126" t="s">
        <v>13</v>
      </c>
    </row>
    <row r="1127" spans="1:13" x14ac:dyDescent="0.3">
      <c r="A1127">
        <v>1126</v>
      </c>
      <c r="B1127" t="s">
        <v>10</v>
      </c>
      <c r="C1127" s="2">
        <v>14</v>
      </c>
      <c r="D1127" s="1">
        <v>44859</v>
      </c>
      <c r="E1127" s="1" t="str">
        <f t="shared" si="51"/>
        <v>Oct</v>
      </c>
      <c r="F1127" s="1" t="str">
        <f t="shared" si="52"/>
        <v>2022</v>
      </c>
      <c r="G1127" s="1">
        <v>45109</v>
      </c>
      <c r="H1127" t="s">
        <v>23</v>
      </c>
      <c r="I1127">
        <v>39</v>
      </c>
      <c r="J1127" t="str">
        <f t="shared" si="53"/>
        <v>Adult</v>
      </c>
      <c r="K1127" t="s">
        <v>16</v>
      </c>
      <c r="L1127" t="s">
        <v>21</v>
      </c>
      <c r="M1127" t="s">
        <v>13</v>
      </c>
    </row>
    <row r="1128" spans="1:13" x14ac:dyDescent="0.3">
      <c r="A1128">
        <v>1127</v>
      </c>
      <c r="B1128" t="s">
        <v>14</v>
      </c>
      <c r="C1128" s="2">
        <v>11</v>
      </c>
      <c r="D1128" s="1">
        <v>44860</v>
      </c>
      <c r="E1128" s="1" t="str">
        <f t="shared" si="51"/>
        <v>Oct</v>
      </c>
      <c r="F1128" s="1" t="str">
        <f t="shared" si="52"/>
        <v>2022</v>
      </c>
      <c r="G1128" s="1">
        <v>45109</v>
      </c>
      <c r="H1128" t="s">
        <v>24</v>
      </c>
      <c r="I1128">
        <v>33</v>
      </c>
      <c r="J1128" t="str">
        <f t="shared" si="53"/>
        <v>Adult</v>
      </c>
      <c r="K1128" t="s">
        <v>16</v>
      </c>
      <c r="L1128" t="s">
        <v>17</v>
      </c>
      <c r="M1128" t="s">
        <v>13</v>
      </c>
    </row>
    <row r="1129" spans="1:13" x14ac:dyDescent="0.3">
      <c r="A1129">
        <v>1128</v>
      </c>
      <c r="B1129" t="s">
        <v>18</v>
      </c>
      <c r="C1129" s="2">
        <v>10</v>
      </c>
      <c r="D1129" s="1">
        <v>44870</v>
      </c>
      <c r="E1129" s="1" t="str">
        <f t="shared" si="51"/>
        <v>Nov</v>
      </c>
      <c r="F1129" s="1" t="str">
        <f t="shared" si="52"/>
        <v>2022</v>
      </c>
      <c r="G1129" s="1">
        <v>45110</v>
      </c>
      <c r="H1129" t="s">
        <v>25</v>
      </c>
      <c r="I1129">
        <v>42</v>
      </c>
      <c r="J1129" t="str">
        <f t="shared" si="53"/>
        <v>Adult</v>
      </c>
      <c r="K1129" t="s">
        <v>11</v>
      </c>
      <c r="L1129" t="s">
        <v>17</v>
      </c>
      <c r="M1129" t="s">
        <v>13</v>
      </c>
    </row>
    <row r="1130" spans="1:13" x14ac:dyDescent="0.3">
      <c r="A1130">
        <v>1129</v>
      </c>
      <c r="B1130" t="s">
        <v>18</v>
      </c>
      <c r="C1130" s="2">
        <v>14</v>
      </c>
      <c r="D1130" s="1">
        <v>44872</v>
      </c>
      <c r="E1130" s="1" t="str">
        <f t="shared" si="51"/>
        <v>Nov</v>
      </c>
      <c r="F1130" s="1" t="str">
        <f t="shared" si="52"/>
        <v>2022</v>
      </c>
      <c r="G1130" s="1">
        <v>45110</v>
      </c>
      <c r="H1130" t="s">
        <v>26</v>
      </c>
      <c r="I1130">
        <v>37</v>
      </c>
      <c r="J1130" t="str">
        <f t="shared" si="53"/>
        <v>Adult</v>
      </c>
      <c r="K1130" t="s">
        <v>16</v>
      </c>
      <c r="L1130" t="s">
        <v>12</v>
      </c>
      <c r="M1130" t="s">
        <v>13</v>
      </c>
    </row>
    <row r="1131" spans="1:13" x14ac:dyDescent="0.3">
      <c r="A1131">
        <v>1130</v>
      </c>
      <c r="B1131" t="s">
        <v>10</v>
      </c>
      <c r="C1131" s="2">
        <v>14</v>
      </c>
      <c r="D1131" s="1">
        <v>44873</v>
      </c>
      <c r="E1131" s="1" t="str">
        <f t="shared" si="51"/>
        <v>Nov</v>
      </c>
      <c r="F1131" s="1" t="str">
        <f t="shared" si="52"/>
        <v>2022</v>
      </c>
      <c r="G1131" s="1">
        <v>45110</v>
      </c>
      <c r="H1131" t="s">
        <v>27</v>
      </c>
      <c r="I1131">
        <v>27</v>
      </c>
      <c r="J1131" t="str">
        <f t="shared" si="53"/>
        <v>Youth</v>
      </c>
      <c r="K1131" t="s">
        <v>16</v>
      </c>
      <c r="L1131" t="s">
        <v>19</v>
      </c>
      <c r="M1131" t="s">
        <v>13</v>
      </c>
    </row>
    <row r="1132" spans="1:13" x14ac:dyDescent="0.3">
      <c r="A1132">
        <v>1131</v>
      </c>
      <c r="B1132" t="s">
        <v>14</v>
      </c>
      <c r="C1132" s="2">
        <v>14</v>
      </c>
      <c r="D1132" s="1">
        <v>44874</v>
      </c>
      <c r="E1132" s="1" t="str">
        <f t="shared" si="51"/>
        <v>Nov</v>
      </c>
      <c r="F1132" s="1" t="str">
        <f t="shared" si="52"/>
        <v>2022</v>
      </c>
      <c r="G1132" s="1">
        <v>45109</v>
      </c>
      <c r="H1132" t="s">
        <v>26</v>
      </c>
      <c r="I1132">
        <v>34</v>
      </c>
      <c r="J1132" t="str">
        <f t="shared" si="53"/>
        <v>Adult</v>
      </c>
      <c r="K1132" t="s">
        <v>16</v>
      </c>
      <c r="L1132" t="s">
        <v>21</v>
      </c>
      <c r="M1132" t="s">
        <v>13</v>
      </c>
    </row>
    <row r="1133" spans="1:13" x14ac:dyDescent="0.3">
      <c r="A1133">
        <v>1132</v>
      </c>
      <c r="B1133" t="s">
        <v>18</v>
      </c>
      <c r="C1133" s="2">
        <v>13</v>
      </c>
      <c r="D1133" s="1">
        <v>44871</v>
      </c>
      <c r="E1133" s="1" t="str">
        <f t="shared" si="51"/>
        <v>Nov</v>
      </c>
      <c r="F1133" s="1" t="str">
        <f t="shared" si="52"/>
        <v>2022</v>
      </c>
      <c r="G1133" s="1">
        <v>45110</v>
      </c>
      <c r="H1133" t="s">
        <v>26</v>
      </c>
      <c r="I1133">
        <v>51</v>
      </c>
      <c r="J1133" t="str">
        <f t="shared" si="53"/>
        <v>Old</v>
      </c>
      <c r="K1133" t="s">
        <v>11</v>
      </c>
      <c r="L1133" t="s">
        <v>21</v>
      </c>
      <c r="M1133" t="s">
        <v>13</v>
      </c>
    </row>
    <row r="1134" spans="1:13" x14ac:dyDescent="0.3">
      <c r="A1134">
        <v>1133</v>
      </c>
      <c r="B1134" t="s">
        <v>10</v>
      </c>
      <c r="C1134" s="2">
        <v>12</v>
      </c>
      <c r="D1134" s="1">
        <v>44869</v>
      </c>
      <c r="E1134" s="1" t="str">
        <f t="shared" si="51"/>
        <v>Nov</v>
      </c>
      <c r="F1134" s="1" t="str">
        <f t="shared" si="52"/>
        <v>2022</v>
      </c>
      <c r="G1134" s="1">
        <v>45110</v>
      </c>
      <c r="H1134" t="s">
        <v>61</v>
      </c>
      <c r="I1134">
        <v>42</v>
      </c>
      <c r="J1134" t="str">
        <f t="shared" si="53"/>
        <v>Adult</v>
      </c>
      <c r="K1134" t="s">
        <v>11</v>
      </c>
      <c r="L1134" t="s">
        <v>21</v>
      </c>
      <c r="M1134" t="s">
        <v>13</v>
      </c>
    </row>
    <row r="1135" spans="1:13" x14ac:dyDescent="0.3">
      <c r="A1135">
        <v>1134</v>
      </c>
      <c r="B1135" t="s">
        <v>18</v>
      </c>
      <c r="C1135" s="2">
        <v>13</v>
      </c>
      <c r="D1135" s="1">
        <v>44868</v>
      </c>
      <c r="E1135" s="1" t="str">
        <f t="shared" si="51"/>
        <v>Nov</v>
      </c>
      <c r="F1135" s="1" t="str">
        <f t="shared" si="52"/>
        <v>2022</v>
      </c>
      <c r="G1135" s="1">
        <v>45112</v>
      </c>
      <c r="H1135" t="s">
        <v>15</v>
      </c>
      <c r="I1135">
        <v>46</v>
      </c>
      <c r="J1135" t="str">
        <f t="shared" si="53"/>
        <v>Adult</v>
      </c>
      <c r="K1135" t="s">
        <v>16</v>
      </c>
      <c r="L1135" t="s">
        <v>19</v>
      </c>
      <c r="M1135" t="s">
        <v>13</v>
      </c>
    </row>
    <row r="1136" spans="1:13" x14ac:dyDescent="0.3">
      <c r="A1136">
        <v>1135</v>
      </c>
      <c r="B1136" t="s">
        <v>14</v>
      </c>
      <c r="C1136" s="2">
        <v>13</v>
      </c>
      <c r="D1136" s="1">
        <v>44857</v>
      </c>
      <c r="E1136" s="1" t="str">
        <f t="shared" si="51"/>
        <v>Oct</v>
      </c>
      <c r="F1136" s="1" t="str">
        <f t="shared" si="52"/>
        <v>2022</v>
      </c>
      <c r="G1136" s="1">
        <v>45109</v>
      </c>
      <c r="H1136" t="s">
        <v>61</v>
      </c>
      <c r="I1136">
        <v>36</v>
      </c>
      <c r="J1136" t="str">
        <f t="shared" si="53"/>
        <v>Adult</v>
      </c>
      <c r="K1136" t="s">
        <v>11</v>
      </c>
      <c r="L1136" t="s">
        <v>21</v>
      </c>
      <c r="M1136" t="s">
        <v>13</v>
      </c>
    </row>
    <row r="1137" spans="1:13" x14ac:dyDescent="0.3">
      <c r="A1137">
        <v>1136</v>
      </c>
      <c r="B1137" t="s">
        <v>10</v>
      </c>
      <c r="C1137" s="2">
        <v>14</v>
      </c>
      <c r="D1137" s="1">
        <v>44858</v>
      </c>
      <c r="E1137" s="1" t="str">
        <f t="shared" si="51"/>
        <v>Oct</v>
      </c>
      <c r="F1137" s="1" t="str">
        <f t="shared" si="52"/>
        <v>2022</v>
      </c>
      <c r="G1137" s="1">
        <v>45111</v>
      </c>
      <c r="H1137" t="s">
        <v>61</v>
      </c>
      <c r="I1137">
        <v>46</v>
      </c>
      <c r="J1137" t="str">
        <f t="shared" si="53"/>
        <v>Adult</v>
      </c>
      <c r="K1137" t="s">
        <v>11</v>
      </c>
      <c r="L1137" t="s">
        <v>12</v>
      </c>
      <c r="M1137" t="s">
        <v>13</v>
      </c>
    </row>
    <row r="1138" spans="1:13" x14ac:dyDescent="0.3">
      <c r="A1138">
        <v>1137</v>
      </c>
      <c r="B1138" t="s">
        <v>14</v>
      </c>
      <c r="C1138" s="2">
        <v>13</v>
      </c>
      <c r="D1138" s="1">
        <v>44857</v>
      </c>
      <c r="E1138" s="1" t="str">
        <f t="shared" si="51"/>
        <v>Oct</v>
      </c>
      <c r="F1138" s="1" t="str">
        <f t="shared" si="52"/>
        <v>2022</v>
      </c>
      <c r="G1138" s="1">
        <v>45111</v>
      </c>
      <c r="H1138" t="s">
        <v>15</v>
      </c>
      <c r="I1138">
        <v>51</v>
      </c>
      <c r="J1138" t="str">
        <f t="shared" si="53"/>
        <v>Old</v>
      </c>
      <c r="K1138" t="s">
        <v>11</v>
      </c>
      <c r="L1138" t="s">
        <v>19</v>
      </c>
      <c r="M1138" t="s">
        <v>13</v>
      </c>
    </row>
    <row r="1139" spans="1:13" x14ac:dyDescent="0.3">
      <c r="A1139">
        <v>1138</v>
      </c>
      <c r="B1139" t="s">
        <v>18</v>
      </c>
      <c r="C1139" s="2">
        <v>12</v>
      </c>
      <c r="D1139" s="1">
        <v>44855</v>
      </c>
      <c r="E1139" s="1" t="str">
        <f t="shared" si="51"/>
        <v>Oct</v>
      </c>
      <c r="F1139" s="1" t="str">
        <f t="shared" si="52"/>
        <v>2022</v>
      </c>
      <c r="G1139" s="1">
        <v>45111</v>
      </c>
      <c r="H1139" t="s">
        <v>60</v>
      </c>
      <c r="I1139">
        <v>45</v>
      </c>
      <c r="J1139" t="str">
        <f t="shared" si="53"/>
        <v>Adult</v>
      </c>
      <c r="K1139" t="s">
        <v>16</v>
      </c>
      <c r="L1139" t="s">
        <v>12</v>
      </c>
      <c r="M1139" t="s">
        <v>13</v>
      </c>
    </row>
    <row r="1140" spans="1:13" x14ac:dyDescent="0.3">
      <c r="A1140">
        <v>1139</v>
      </c>
      <c r="B1140" t="s">
        <v>10</v>
      </c>
      <c r="C1140" s="2">
        <v>14</v>
      </c>
      <c r="D1140" s="1">
        <v>44815</v>
      </c>
      <c r="E1140" s="1" t="str">
        <f t="shared" si="51"/>
        <v>Sep</v>
      </c>
      <c r="F1140" s="1" t="str">
        <f t="shared" si="52"/>
        <v>2022</v>
      </c>
      <c r="G1140" s="1">
        <v>45109</v>
      </c>
      <c r="H1140" t="s">
        <v>20</v>
      </c>
      <c r="I1140">
        <v>33</v>
      </c>
      <c r="J1140" t="str">
        <f t="shared" si="53"/>
        <v>Adult</v>
      </c>
      <c r="K1140" t="s">
        <v>11</v>
      </c>
      <c r="L1140" t="s">
        <v>12</v>
      </c>
      <c r="M1140" t="s">
        <v>13</v>
      </c>
    </row>
    <row r="1141" spans="1:13" x14ac:dyDescent="0.3">
      <c r="A1141">
        <v>1140</v>
      </c>
      <c r="B1141" t="s">
        <v>18</v>
      </c>
      <c r="C1141" s="2">
        <v>10</v>
      </c>
      <c r="D1141" s="1">
        <v>44813</v>
      </c>
      <c r="E1141" s="1" t="str">
        <f t="shared" si="51"/>
        <v>Sep</v>
      </c>
      <c r="F1141" s="1" t="str">
        <f t="shared" si="52"/>
        <v>2022</v>
      </c>
      <c r="G1141" s="1">
        <v>45110</v>
      </c>
      <c r="H1141" t="s">
        <v>22</v>
      </c>
      <c r="I1141">
        <v>31</v>
      </c>
      <c r="J1141" t="str">
        <f t="shared" si="53"/>
        <v>Adult</v>
      </c>
      <c r="K1141" t="s">
        <v>16</v>
      </c>
      <c r="L1141" t="s">
        <v>19</v>
      </c>
      <c r="M1141" t="s">
        <v>13</v>
      </c>
    </row>
    <row r="1142" spans="1:13" x14ac:dyDescent="0.3">
      <c r="A1142">
        <v>1141</v>
      </c>
      <c r="B1142" t="s">
        <v>14</v>
      </c>
      <c r="C1142" s="2">
        <v>12</v>
      </c>
      <c r="D1142" s="1">
        <v>44795</v>
      </c>
      <c r="E1142" s="1" t="str">
        <f t="shared" si="51"/>
        <v>Aug</v>
      </c>
      <c r="F1142" s="1" t="str">
        <f t="shared" si="52"/>
        <v>2022</v>
      </c>
      <c r="G1142" s="1">
        <v>45110</v>
      </c>
      <c r="H1142" t="s">
        <v>23</v>
      </c>
      <c r="I1142">
        <v>48</v>
      </c>
      <c r="J1142" t="str">
        <f t="shared" si="53"/>
        <v>Adult</v>
      </c>
      <c r="K1142" t="s">
        <v>16</v>
      </c>
      <c r="L1142" t="s">
        <v>19</v>
      </c>
      <c r="M1142" t="s">
        <v>13</v>
      </c>
    </row>
    <row r="1143" spans="1:13" x14ac:dyDescent="0.3">
      <c r="A1143">
        <v>1142</v>
      </c>
      <c r="B1143" t="s">
        <v>10</v>
      </c>
      <c r="C1143" s="2">
        <v>13</v>
      </c>
      <c r="D1143" s="1">
        <v>44794</v>
      </c>
      <c r="E1143" s="1" t="str">
        <f t="shared" si="51"/>
        <v>Aug</v>
      </c>
      <c r="F1143" s="1" t="str">
        <f t="shared" si="52"/>
        <v>2022</v>
      </c>
      <c r="G1143" s="1">
        <v>45111</v>
      </c>
      <c r="H1143" t="s">
        <v>24</v>
      </c>
      <c r="I1143">
        <v>47</v>
      </c>
      <c r="J1143" t="str">
        <f t="shared" si="53"/>
        <v>Adult</v>
      </c>
      <c r="K1143" t="s">
        <v>16</v>
      </c>
      <c r="L1143" t="s">
        <v>21</v>
      </c>
      <c r="M1143" t="s">
        <v>13</v>
      </c>
    </row>
    <row r="1144" spans="1:13" x14ac:dyDescent="0.3">
      <c r="A1144">
        <v>1143</v>
      </c>
      <c r="B1144" t="s">
        <v>18</v>
      </c>
      <c r="C1144" s="2">
        <v>13</v>
      </c>
      <c r="D1144" s="1">
        <v>44788</v>
      </c>
      <c r="E1144" s="1" t="str">
        <f t="shared" si="51"/>
        <v>Aug</v>
      </c>
      <c r="F1144" s="1" t="str">
        <f t="shared" si="52"/>
        <v>2022</v>
      </c>
      <c r="G1144" s="1">
        <v>45108</v>
      </c>
      <c r="H1144" t="s">
        <v>25</v>
      </c>
      <c r="I1144">
        <v>43</v>
      </c>
      <c r="J1144" t="str">
        <f t="shared" si="53"/>
        <v>Adult</v>
      </c>
      <c r="K1144" t="s">
        <v>11</v>
      </c>
      <c r="L1144" t="s">
        <v>19</v>
      </c>
      <c r="M1144" t="s">
        <v>13</v>
      </c>
    </row>
    <row r="1145" spans="1:13" x14ac:dyDescent="0.3">
      <c r="A1145">
        <v>1144</v>
      </c>
      <c r="B1145" t="s">
        <v>14</v>
      </c>
      <c r="C1145" s="2">
        <v>14</v>
      </c>
      <c r="D1145" s="1">
        <v>44787</v>
      </c>
      <c r="E1145" s="1" t="str">
        <f t="shared" si="51"/>
        <v>Aug</v>
      </c>
      <c r="F1145" s="1" t="str">
        <f t="shared" si="52"/>
        <v>2022</v>
      </c>
      <c r="G1145" s="1">
        <v>45110</v>
      </c>
      <c r="H1145" t="s">
        <v>26</v>
      </c>
      <c r="I1145">
        <v>39</v>
      </c>
      <c r="J1145" t="str">
        <f t="shared" si="53"/>
        <v>Adult</v>
      </c>
      <c r="K1145" t="s">
        <v>11</v>
      </c>
      <c r="L1145" t="s">
        <v>17</v>
      </c>
      <c r="M1145" t="s">
        <v>13</v>
      </c>
    </row>
    <row r="1146" spans="1:13" x14ac:dyDescent="0.3">
      <c r="A1146">
        <v>1145</v>
      </c>
      <c r="B1146" t="s">
        <v>10</v>
      </c>
      <c r="C1146" s="2">
        <v>11</v>
      </c>
      <c r="D1146" s="1">
        <v>44782</v>
      </c>
      <c r="E1146" s="1" t="str">
        <f t="shared" si="51"/>
        <v>Aug</v>
      </c>
      <c r="F1146" s="1" t="str">
        <f t="shared" si="52"/>
        <v>2022</v>
      </c>
      <c r="G1146" s="1">
        <v>45110</v>
      </c>
      <c r="H1146" t="s">
        <v>27</v>
      </c>
      <c r="I1146">
        <v>46</v>
      </c>
      <c r="J1146" t="str">
        <f t="shared" si="53"/>
        <v>Adult</v>
      </c>
      <c r="K1146" t="s">
        <v>11</v>
      </c>
      <c r="L1146" t="s">
        <v>19</v>
      </c>
      <c r="M1146" t="s">
        <v>13</v>
      </c>
    </row>
    <row r="1147" spans="1:13" x14ac:dyDescent="0.3">
      <c r="A1147">
        <v>1146</v>
      </c>
      <c r="B1147" t="s">
        <v>14</v>
      </c>
      <c r="C1147" s="2">
        <v>12</v>
      </c>
      <c r="D1147" s="1">
        <v>44777</v>
      </c>
      <c r="E1147" s="1" t="str">
        <f t="shared" si="51"/>
        <v>Aug</v>
      </c>
      <c r="F1147" s="1" t="str">
        <f t="shared" si="52"/>
        <v>2022</v>
      </c>
      <c r="G1147" s="1">
        <v>45111</v>
      </c>
      <c r="H1147" t="s">
        <v>26</v>
      </c>
      <c r="I1147">
        <v>46</v>
      </c>
      <c r="J1147" t="str">
        <f t="shared" si="53"/>
        <v>Adult</v>
      </c>
      <c r="K1147" t="s">
        <v>16</v>
      </c>
      <c r="L1147" t="s">
        <v>12</v>
      </c>
      <c r="M1147" t="s">
        <v>13</v>
      </c>
    </row>
    <row r="1148" spans="1:13" x14ac:dyDescent="0.3">
      <c r="A1148">
        <v>1147</v>
      </c>
      <c r="B1148" t="s">
        <v>10</v>
      </c>
      <c r="C1148" s="2">
        <v>11</v>
      </c>
      <c r="D1148" s="1">
        <v>44769</v>
      </c>
      <c r="E1148" s="1" t="str">
        <f t="shared" si="51"/>
        <v>Jul</v>
      </c>
      <c r="F1148" s="1" t="str">
        <f t="shared" si="52"/>
        <v>2022</v>
      </c>
      <c r="G1148" s="1">
        <v>45108</v>
      </c>
      <c r="H1148" t="s">
        <v>26</v>
      </c>
      <c r="I1148">
        <v>40</v>
      </c>
      <c r="J1148" t="str">
        <f t="shared" si="53"/>
        <v>Adult</v>
      </c>
      <c r="K1148" t="s">
        <v>16</v>
      </c>
      <c r="L1148" t="s">
        <v>17</v>
      </c>
      <c r="M1148" t="s">
        <v>13</v>
      </c>
    </row>
    <row r="1149" spans="1:13" x14ac:dyDescent="0.3">
      <c r="A1149">
        <v>1148</v>
      </c>
      <c r="B1149" t="s">
        <v>18</v>
      </c>
      <c r="C1149" s="2">
        <v>12</v>
      </c>
      <c r="D1149" s="1">
        <v>44753</v>
      </c>
      <c r="E1149" s="1" t="str">
        <f t="shared" si="51"/>
        <v>Jul</v>
      </c>
      <c r="F1149" s="1" t="str">
        <f t="shared" si="52"/>
        <v>2022</v>
      </c>
      <c r="G1149" s="1">
        <v>45109</v>
      </c>
      <c r="H1149" t="s">
        <v>61</v>
      </c>
      <c r="I1149">
        <v>38</v>
      </c>
      <c r="J1149" t="str">
        <f t="shared" si="53"/>
        <v>Adult</v>
      </c>
      <c r="K1149" t="s">
        <v>11</v>
      </c>
      <c r="L1149" t="s">
        <v>12</v>
      </c>
      <c r="M1149" t="s">
        <v>13</v>
      </c>
    </row>
    <row r="1150" spans="1:13" x14ac:dyDescent="0.3">
      <c r="A1150">
        <v>1149</v>
      </c>
      <c r="B1150" t="s">
        <v>18</v>
      </c>
      <c r="C1150" s="2">
        <v>13</v>
      </c>
      <c r="D1150" s="1">
        <v>44751</v>
      </c>
      <c r="E1150" s="1" t="str">
        <f t="shared" si="51"/>
        <v>Jul</v>
      </c>
      <c r="F1150" s="1" t="str">
        <f t="shared" si="52"/>
        <v>2022</v>
      </c>
      <c r="G1150" s="1">
        <v>45110</v>
      </c>
      <c r="H1150" t="s">
        <v>15</v>
      </c>
      <c r="I1150">
        <v>48</v>
      </c>
      <c r="J1150" t="str">
        <f t="shared" si="53"/>
        <v>Adult</v>
      </c>
      <c r="K1150" t="s">
        <v>16</v>
      </c>
      <c r="L1150" t="s">
        <v>17</v>
      </c>
      <c r="M1150" t="s">
        <v>13</v>
      </c>
    </row>
    <row r="1151" spans="1:13" x14ac:dyDescent="0.3">
      <c r="A1151">
        <v>1150</v>
      </c>
      <c r="B1151" t="s">
        <v>10</v>
      </c>
      <c r="C1151" s="2">
        <v>15</v>
      </c>
      <c r="D1151" s="1">
        <v>44743</v>
      </c>
      <c r="E1151" s="1" t="str">
        <f t="shared" si="51"/>
        <v>Jul</v>
      </c>
      <c r="F1151" s="1" t="str">
        <f t="shared" si="52"/>
        <v>2022</v>
      </c>
      <c r="G1151" s="1">
        <v>45110</v>
      </c>
      <c r="H1151" t="s">
        <v>61</v>
      </c>
      <c r="I1151">
        <v>38</v>
      </c>
      <c r="J1151" t="str">
        <f t="shared" si="53"/>
        <v>Adult</v>
      </c>
      <c r="K1151" t="s">
        <v>11</v>
      </c>
      <c r="L1151" t="s">
        <v>17</v>
      </c>
      <c r="M1151" t="s">
        <v>13</v>
      </c>
    </row>
    <row r="1152" spans="1:13" x14ac:dyDescent="0.3">
      <c r="A1152">
        <v>1151</v>
      </c>
      <c r="B1152" t="s">
        <v>14</v>
      </c>
      <c r="C1152" s="2">
        <v>12</v>
      </c>
      <c r="D1152" s="1">
        <v>44742</v>
      </c>
      <c r="E1152" s="1" t="str">
        <f t="shared" si="51"/>
        <v>Jun</v>
      </c>
      <c r="F1152" s="1" t="str">
        <f t="shared" si="52"/>
        <v>2022</v>
      </c>
      <c r="G1152" s="1">
        <v>45108</v>
      </c>
      <c r="H1152" t="s">
        <v>61</v>
      </c>
      <c r="I1152">
        <v>43</v>
      </c>
      <c r="J1152" t="str">
        <f t="shared" si="53"/>
        <v>Adult</v>
      </c>
      <c r="K1152" t="s">
        <v>11</v>
      </c>
      <c r="L1152" t="s">
        <v>21</v>
      </c>
      <c r="M1152" t="s">
        <v>13</v>
      </c>
    </row>
    <row r="1153" spans="1:13" x14ac:dyDescent="0.3">
      <c r="A1153">
        <v>1152</v>
      </c>
      <c r="B1153" t="s">
        <v>10</v>
      </c>
      <c r="C1153" s="2">
        <v>11</v>
      </c>
      <c r="D1153" s="1">
        <v>44741</v>
      </c>
      <c r="E1153" s="1" t="str">
        <f t="shared" si="51"/>
        <v>Jun</v>
      </c>
      <c r="F1153" s="1" t="str">
        <f t="shared" si="52"/>
        <v>2022</v>
      </c>
      <c r="G1153" s="1">
        <v>45109</v>
      </c>
      <c r="H1153" t="s">
        <v>15</v>
      </c>
      <c r="I1153">
        <v>29</v>
      </c>
      <c r="J1153" t="str">
        <f t="shared" si="53"/>
        <v>Youth</v>
      </c>
      <c r="K1153" t="s">
        <v>11</v>
      </c>
      <c r="L1153" t="s">
        <v>12</v>
      </c>
      <c r="M1153" t="s">
        <v>13</v>
      </c>
    </row>
    <row r="1154" spans="1:13" x14ac:dyDescent="0.3">
      <c r="A1154">
        <v>1153</v>
      </c>
      <c r="B1154" t="s">
        <v>18</v>
      </c>
      <c r="C1154" s="2">
        <v>15</v>
      </c>
      <c r="D1154" s="1">
        <v>44741</v>
      </c>
      <c r="E1154" s="1" t="str">
        <f t="shared" si="51"/>
        <v>Jun</v>
      </c>
      <c r="F1154" s="1" t="str">
        <f t="shared" si="52"/>
        <v>2022</v>
      </c>
      <c r="G1154" s="1">
        <v>45110</v>
      </c>
      <c r="H1154" t="s">
        <v>60</v>
      </c>
      <c r="I1154">
        <v>32</v>
      </c>
      <c r="J1154" t="str">
        <f t="shared" si="53"/>
        <v>Adult</v>
      </c>
      <c r="K1154" t="s">
        <v>16</v>
      </c>
      <c r="L1154" t="s">
        <v>21</v>
      </c>
      <c r="M1154" t="s">
        <v>13</v>
      </c>
    </row>
    <row r="1155" spans="1:13" x14ac:dyDescent="0.3">
      <c r="A1155">
        <v>1154</v>
      </c>
      <c r="B1155" t="s">
        <v>14</v>
      </c>
      <c r="C1155" s="2">
        <v>10</v>
      </c>
      <c r="D1155" s="1">
        <v>44742</v>
      </c>
      <c r="E1155" s="1" t="str">
        <f t="shared" ref="E1155:E1218" si="54">TEXT(D1155,"mmm")</f>
        <v>Jun</v>
      </c>
      <c r="F1155" s="1" t="str">
        <f t="shared" ref="F1155:F1218" si="55">TEXT(D1155,"yyy")</f>
        <v>2022</v>
      </c>
      <c r="G1155" s="1">
        <v>45110</v>
      </c>
      <c r="H1155" t="s">
        <v>20</v>
      </c>
      <c r="I1155">
        <v>32</v>
      </c>
      <c r="J1155" t="str">
        <f t="shared" ref="J1155:J1218" si="56">IF(I1155&gt;=50,"Old",IF(I1155&gt;=30,"Adult",IF(I1155&gt;=20,"Youth",(IF(I1155&gt;=13,"Teen","Kid")))))</f>
        <v>Adult</v>
      </c>
      <c r="K1155" t="s">
        <v>16</v>
      </c>
      <c r="L1155" t="s">
        <v>21</v>
      </c>
      <c r="M1155" t="s">
        <v>13</v>
      </c>
    </row>
    <row r="1156" spans="1:13" x14ac:dyDescent="0.3">
      <c r="A1156">
        <v>1155</v>
      </c>
      <c r="B1156" t="s">
        <v>10</v>
      </c>
      <c r="C1156" s="2">
        <v>10</v>
      </c>
      <c r="D1156" s="1">
        <v>44742</v>
      </c>
      <c r="E1156" s="1" t="str">
        <f t="shared" si="54"/>
        <v>Jun</v>
      </c>
      <c r="F1156" s="1" t="str">
        <f t="shared" si="55"/>
        <v>2022</v>
      </c>
      <c r="G1156" s="1">
        <v>45107</v>
      </c>
      <c r="H1156" t="s">
        <v>22</v>
      </c>
      <c r="I1156">
        <v>49</v>
      </c>
      <c r="J1156" t="str">
        <f t="shared" si="56"/>
        <v>Adult</v>
      </c>
      <c r="K1156" t="s">
        <v>16</v>
      </c>
      <c r="L1156" t="s">
        <v>21</v>
      </c>
      <c r="M1156" t="s">
        <v>13</v>
      </c>
    </row>
    <row r="1157" spans="1:13" x14ac:dyDescent="0.3">
      <c r="A1157">
        <v>1156</v>
      </c>
      <c r="B1157" t="s">
        <v>14</v>
      </c>
      <c r="C1157" s="2">
        <v>14</v>
      </c>
      <c r="D1157" s="1">
        <v>44738</v>
      </c>
      <c r="E1157" s="1" t="str">
        <f t="shared" si="54"/>
        <v>Jun</v>
      </c>
      <c r="F1157" s="1" t="str">
        <f t="shared" si="55"/>
        <v>2022</v>
      </c>
      <c r="G1157" s="1">
        <v>45109</v>
      </c>
      <c r="H1157" t="s">
        <v>23</v>
      </c>
      <c r="I1157">
        <v>51</v>
      </c>
      <c r="J1157" t="str">
        <f t="shared" si="56"/>
        <v>Old</v>
      </c>
      <c r="K1157" t="s">
        <v>16</v>
      </c>
      <c r="L1157" t="s">
        <v>21</v>
      </c>
      <c r="M1157" t="s">
        <v>13</v>
      </c>
    </row>
    <row r="1158" spans="1:13" x14ac:dyDescent="0.3">
      <c r="A1158">
        <v>1157</v>
      </c>
      <c r="B1158" t="s">
        <v>10</v>
      </c>
      <c r="C1158" s="2">
        <v>14</v>
      </c>
      <c r="D1158" s="1">
        <v>44739</v>
      </c>
      <c r="E1158" s="1" t="str">
        <f t="shared" si="54"/>
        <v>Jun</v>
      </c>
      <c r="F1158" s="1" t="str">
        <f t="shared" si="55"/>
        <v>2022</v>
      </c>
      <c r="G1158" s="1">
        <v>45110</v>
      </c>
      <c r="H1158" t="s">
        <v>24</v>
      </c>
      <c r="I1158">
        <v>32</v>
      </c>
      <c r="J1158" t="str">
        <f t="shared" si="56"/>
        <v>Adult</v>
      </c>
      <c r="K1158" t="s">
        <v>11</v>
      </c>
      <c r="L1158" t="s">
        <v>19</v>
      </c>
      <c r="M1158" t="s">
        <v>13</v>
      </c>
    </row>
    <row r="1159" spans="1:13" x14ac:dyDescent="0.3">
      <c r="A1159">
        <v>1158</v>
      </c>
      <c r="B1159" t="s">
        <v>18</v>
      </c>
      <c r="C1159" s="2">
        <v>12</v>
      </c>
      <c r="D1159" s="1">
        <v>44737</v>
      </c>
      <c r="E1159" s="1" t="str">
        <f t="shared" si="54"/>
        <v>Jun</v>
      </c>
      <c r="F1159" s="1" t="str">
        <f t="shared" si="55"/>
        <v>2022</v>
      </c>
      <c r="G1159" s="1">
        <v>45109</v>
      </c>
      <c r="H1159" t="s">
        <v>25</v>
      </c>
      <c r="I1159">
        <v>35</v>
      </c>
      <c r="J1159" t="str">
        <f t="shared" si="56"/>
        <v>Adult</v>
      </c>
      <c r="K1159" t="s">
        <v>16</v>
      </c>
      <c r="L1159" t="s">
        <v>19</v>
      </c>
      <c r="M1159" t="s">
        <v>13</v>
      </c>
    </row>
    <row r="1160" spans="1:13" x14ac:dyDescent="0.3">
      <c r="A1160">
        <v>1159</v>
      </c>
      <c r="B1160" t="s">
        <v>18</v>
      </c>
      <c r="C1160" s="2">
        <v>15</v>
      </c>
      <c r="D1160" s="1">
        <v>44737</v>
      </c>
      <c r="E1160" s="1" t="str">
        <f t="shared" si="54"/>
        <v>Jun</v>
      </c>
      <c r="F1160" s="1" t="str">
        <f t="shared" si="55"/>
        <v>2022</v>
      </c>
      <c r="G1160" s="1">
        <v>45108</v>
      </c>
      <c r="H1160" t="s">
        <v>26</v>
      </c>
      <c r="I1160">
        <v>41</v>
      </c>
      <c r="J1160" t="str">
        <f t="shared" si="56"/>
        <v>Adult</v>
      </c>
      <c r="K1160" t="s">
        <v>11</v>
      </c>
      <c r="L1160" t="s">
        <v>21</v>
      </c>
      <c r="M1160" t="s">
        <v>13</v>
      </c>
    </row>
    <row r="1161" spans="1:13" x14ac:dyDescent="0.3">
      <c r="A1161">
        <v>1160</v>
      </c>
      <c r="B1161" t="s">
        <v>10</v>
      </c>
      <c r="C1161" s="2">
        <v>12</v>
      </c>
      <c r="D1161" s="1">
        <v>44732</v>
      </c>
      <c r="E1161" s="1" t="str">
        <f t="shared" si="54"/>
        <v>Jun</v>
      </c>
      <c r="F1161" s="1" t="str">
        <f t="shared" si="55"/>
        <v>2022</v>
      </c>
      <c r="G1161" s="1">
        <v>45110</v>
      </c>
      <c r="H1161" t="s">
        <v>27</v>
      </c>
      <c r="I1161">
        <v>43</v>
      </c>
      <c r="J1161" t="str">
        <f t="shared" si="56"/>
        <v>Adult</v>
      </c>
      <c r="K1161" t="s">
        <v>16</v>
      </c>
      <c r="L1161" t="s">
        <v>19</v>
      </c>
      <c r="M1161" t="s">
        <v>13</v>
      </c>
    </row>
    <row r="1162" spans="1:13" x14ac:dyDescent="0.3">
      <c r="A1162">
        <v>1161</v>
      </c>
      <c r="B1162" t="s">
        <v>14</v>
      </c>
      <c r="C1162" s="2">
        <v>12</v>
      </c>
      <c r="D1162" s="1">
        <v>44733</v>
      </c>
      <c r="E1162" s="1" t="str">
        <f t="shared" si="54"/>
        <v>Jun</v>
      </c>
      <c r="F1162" s="1" t="str">
        <f t="shared" si="55"/>
        <v>2022</v>
      </c>
      <c r="G1162" s="1">
        <v>45110</v>
      </c>
      <c r="H1162" t="s">
        <v>26</v>
      </c>
      <c r="I1162">
        <v>41</v>
      </c>
      <c r="J1162" t="str">
        <f t="shared" si="56"/>
        <v>Adult</v>
      </c>
      <c r="K1162" t="s">
        <v>11</v>
      </c>
      <c r="L1162" t="s">
        <v>12</v>
      </c>
      <c r="M1162" t="s">
        <v>13</v>
      </c>
    </row>
    <row r="1163" spans="1:13" x14ac:dyDescent="0.3">
      <c r="A1163">
        <v>1162</v>
      </c>
      <c r="B1163" t="s">
        <v>10</v>
      </c>
      <c r="C1163" s="2">
        <v>10</v>
      </c>
      <c r="D1163" s="1">
        <v>44733</v>
      </c>
      <c r="E1163" s="1" t="str">
        <f t="shared" si="54"/>
        <v>Jun</v>
      </c>
      <c r="F1163" s="1" t="str">
        <f t="shared" si="55"/>
        <v>2022</v>
      </c>
      <c r="G1163" s="1">
        <v>45109</v>
      </c>
      <c r="H1163" t="s">
        <v>26</v>
      </c>
      <c r="I1163">
        <v>51</v>
      </c>
      <c r="J1163" t="str">
        <f t="shared" si="56"/>
        <v>Old</v>
      </c>
      <c r="K1163" t="s">
        <v>11</v>
      </c>
      <c r="L1163" t="s">
        <v>19</v>
      </c>
      <c r="M1163" t="s">
        <v>13</v>
      </c>
    </row>
    <row r="1164" spans="1:13" x14ac:dyDescent="0.3">
      <c r="A1164">
        <v>1163</v>
      </c>
      <c r="B1164" t="s">
        <v>18</v>
      </c>
      <c r="C1164" s="2">
        <v>13</v>
      </c>
      <c r="D1164" s="1">
        <v>44734</v>
      </c>
      <c r="E1164" s="1" t="str">
        <f t="shared" si="54"/>
        <v>Jun</v>
      </c>
      <c r="F1164" s="1" t="str">
        <f t="shared" si="55"/>
        <v>2022</v>
      </c>
      <c r="G1164" s="1">
        <v>45110</v>
      </c>
      <c r="H1164" t="s">
        <v>61</v>
      </c>
      <c r="I1164">
        <v>47</v>
      </c>
      <c r="J1164" t="str">
        <f t="shared" si="56"/>
        <v>Adult</v>
      </c>
      <c r="K1164" t="s">
        <v>16</v>
      </c>
      <c r="L1164" t="s">
        <v>19</v>
      </c>
      <c r="M1164" t="s">
        <v>13</v>
      </c>
    </row>
    <row r="1165" spans="1:13" x14ac:dyDescent="0.3">
      <c r="A1165">
        <v>1164</v>
      </c>
      <c r="B1165" t="s">
        <v>14</v>
      </c>
      <c r="C1165" s="2">
        <v>15</v>
      </c>
      <c r="D1165" s="1">
        <v>44735</v>
      </c>
      <c r="E1165" s="1" t="str">
        <f t="shared" si="54"/>
        <v>Jun</v>
      </c>
      <c r="F1165" s="1" t="str">
        <f t="shared" si="55"/>
        <v>2022</v>
      </c>
      <c r="G1165" s="1">
        <v>45109</v>
      </c>
      <c r="H1165" t="s">
        <v>15</v>
      </c>
      <c r="I1165">
        <v>39</v>
      </c>
      <c r="J1165" t="str">
        <f t="shared" si="56"/>
        <v>Adult</v>
      </c>
      <c r="K1165" t="s">
        <v>11</v>
      </c>
      <c r="L1165" t="s">
        <v>19</v>
      </c>
      <c r="M1165" t="s">
        <v>13</v>
      </c>
    </row>
    <row r="1166" spans="1:13" x14ac:dyDescent="0.3">
      <c r="A1166">
        <v>1165</v>
      </c>
      <c r="B1166" t="s">
        <v>10</v>
      </c>
      <c r="C1166" s="2">
        <v>15</v>
      </c>
      <c r="D1166" s="1">
        <v>44739</v>
      </c>
      <c r="E1166" s="1" t="str">
        <f t="shared" si="54"/>
        <v>Jun</v>
      </c>
      <c r="F1166" s="1" t="str">
        <f t="shared" si="55"/>
        <v>2022</v>
      </c>
      <c r="G1166" s="1">
        <v>45110</v>
      </c>
      <c r="H1166" t="s">
        <v>61</v>
      </c>
      <c r="I1166">
        <v>51</v>
      </c>
      <c r="J1166" t="str">
        <f t="shared" si="56"/>
        <v>Old</v>
      </c>
      <c r="K1166" t="s">
        <v>11</v>
      </c>
      <c r="L1166" t="s">
        <v>12</v>
      </c>
      <c r="M1166" t="s">
        <v>13</v>
      </c>
    </row>
    <row r="1167" spans="1:13" x14ac:dyDescent="0.3">
      <c r="A1167">
        <v>1166</v>
      </c>
      <c r="B1167" t="s">
        <v>14</v>
      </c>
      <c r="C1167" s="2">
        <v>13</v>
      </c>
      <c r="D1167" s="1">
        <v>44744</v>
      </c>
      <c r="E1167" s="1" t="str">
        <f t="shared" si="54"/>
        <v>Jul</v>
      </c>
      <c r="F1167" s="1" t="str">
        <f t="shared" si="55"/>
        <v>2022</v>
      </c>
      <c r="G1167" s="1">
        <v>45109</v>
      </c>
      <c r="H1167" t="s">
        <v>61</v>
      </c>
      <c r="I1167">
        <v>39</v>
      </c>
      <c r="J1167" t="str">
        <f t="shared" si="56"/>
        <v>Adult</v>
      </c>
      <c r="K1167" t="s">
        <v>16</v>
      </c>
      <c r="L1167" t="s">
        <v>17</v>
      </c>
      <c r="M1167" t="s">
        <v>13</v>
      </c>
    </row>
    <row r="1168" spans="1:13" x14ac:dyDescent="0.3">
      <c r="A1168">
        <v>1167</v>
      </c>
      <c r="B1168" t="s">
        <v>10</v>
      </c>
      <c r="C1168" s="2">
        <v>12</v>
      </c>
      <c r="D1168" s="1">
        <v>44745</v>
      </c>
      <c r="E1168" s="1" t="str">
        <f t="shared" si="54"/>
        <v>Jul</v>
      </c>
      <c r="F1168" s="1" t="str">
        <f t="shared" si="55"/>
        <v>2022</v>
      </c>
      <c r="G1168" s="1">
        <v>45109</v>
      </c>
      <c r="H1168" t="s">
        <v>15</v>
      </c>
      <c r="I1168">
        <v>45</v>
      </c>
      <c r="J1168" t="str">
        <f t="shared" si="56"/>
        <v>Adult</v>
      </c>
      <c r="K1168" t="s">
        <v>11</v>
      </c>
      <c r="L1168" t="s">
        <v>17</v>
      </c>
      <c r="M1168" t="s">
        <v>13</v>
      </c>
    </row>
    <row r="1169" spans="1:13" x14ac:dyDescent="0.3">
      <c r="A1169">
        <v>1168</v>
      </c>
      <c r="B1169" t="s">
        <v>18</v>
      </c>
      <c r="C1169" s="2">
        <v>13</v>
      </c>
      <c r="D1169" s="1">
        <v>44747</v>
      </c>
      <c r="E1169" s="1" t="str">
        <f t="shared" si="54"/>
        <v>Jul</v>
      </c>
      <c r="F1169" s="1" t="str">
        <f t="shared" si="55"/>
        <v>2022</v>
      </c>
      <c r="G1169" s="1">
        <v>45109</v>
      </c>
      <c r="H1169" t="s">
        <v>60</v>
      </c>
      <c r="I1169">
        <v>42</v>
      </c>
      <c r="J1169" t="str">
        <f t="shared" si="56"/>
        <v>Adult</v>
      </c>
      <c r="K1169" t="s">
        <v>11</v>
      </c>
      <c r="L1169" t="s">
        <v>21</v>
      </c>
      <c r="M1169" t="s">
        <v>13</v>
      </c>
    </row>
    <row r="1170" spans="1:13" x14ac:dyDescent="0.3">
      <c r="A1170">
        <v>1169</v>
      </c>
      <c r="B1170" t="s">
        <v>18</v>
      </c>
      <c r="C1170" s="2">
        <v>13</v>
      </c>
      <c r="D1170" s="1">
        <v>44757</v>
      </c>
      <c r="E1170" s="1" t="str">
        <f t="shared" si="54"/>
        <v>Jul</v>
      </c>
      <c r="F1170" s="1" t="str">
        <f t="shared" si="55"/>
        <v>2022</v>
      </c>
      <c r="G1170" s="1">
        <v>45109</v>
      </c>
      <c r="H1170" t="s">
        <v>20</v>
      </c>
      <c r="I1170">
        <v>48</v>
      </c>
      <c r="J1170" t="str">
        <f t="shared" si="56"/>
        <v>Adult</v>
      </c>
      <c r="K1170" t="s">
        <v>11</v>
      </c>
      <c r="L1170" t="s">
        <v>12</v>
      </c>
      <c r="M1170" t="s">
        <v>13</v>
      </c>
    </row>
    <row r="1171" spans="1:13" x14ac:dyDescent="0.3">
      <c r="A1171">
        <v>1170</v>
      </c>
      <c r="B1171" t="s">
        <v>10</v>
      </c>
      <c r="C1171" s="2">
        <v>11</v>
      </c>
      <c r="D1171" s="1">
        <v>44762</v>
      </c>
      <c r="E1171" s="1" t="str">
        <f t="shared" si="54"/>
        <v>Jul</v>
      </c>
      <c r="F1171" s="1" t="str">
        <f t="shared" si="55"/>
        <v>2022</v>
      </c>
      <c r="G1171" s="1">
        <v>45109</v>
      </c>
      <c r="H1171" t="s">
        <v>22</v>
      </c>
      <c r="I1171">
        <v>33</v>
      </c>
      <c r="J1171" t="str">
        <f t="shared" si="56"/>
        <v>Adult</v>
      </c>
      <c r="K1171" t="s">
        <v>11</v>
      </c>
      <c r="L1171" t="s">
        <v>19</v>
      </c>
      <c r="M1171" t="s">
        <v>13</v>
      </c>
    </row>
    <row r="1172" spans="1:13" x14ac:dyDescent="0.3">
      <c r="A1172">
        <v>1171</v>
      </c>
      <c r="B1172" t="s">
        <v>14</v>
      </c>
      <c r="C1172" s="2">
        <v>14</v>
      </c>
      <c r="D1172" s="1">
        <v>44769</v>
      </c>
      <c r="E1172" s="1" t="str">
        <f t="shared" si="54"/>
        <v>Jul</v>
      </c>
      <c r="F1172" s="1" t="str">
        <f t="shared" si="55"/>
        <v>2022</v>
      </c>
      <c r="G1172" s="1">
        <v>45109</v>
      </c>
      <c r="H1172" t="s">
        <v>23</v>
      </c>
      <c r="I1172">
        <v>47</v>
      </c>
      <c r="J1172" t="str">
        <f t="shared" si="56"/>
        <v>Adult</v>
      </c>
      <c r="K1172" t="s">
        <v>16</v>
      </c>
      <c r="L1172" t="s">
        <v>12</v>
      </c>
      <c r="M1172" t="s">
        <v>13</v>
      </c>
    </row>
    <row r="1173" spans="1:13" x14ac:dyDescent="0.3">
      <c r="A1173">
        <v>1172</v>
      </c>
      <c r="B1173" t="s">
        <v>10</v>
      </c>
      <c r="C1173" s="2">
        <v>11</v>
      </c>
      <c r="D1173" s="1">
        <v>44771</v>
      </c>
      <c r="E1173" s="1" t="str">
        <f t="shared" si="54"/>
        <v>Jul</v>
      </c>
      <c r="F1173" s="1" t="str">
        <f t="shared" si="55"/>
        <v>2022</v>
      </c>
      <c r="G1173" s="1">
        <v>45111</v>
      </c>
      <c r="H1173" t="s">
        <v>24</v>
      </c>
      <c r="I1173">
        <v>51</v>
      </c>
      <c r="J1173" t="str">
        <f t="shared" si="56"/>
        <v>Old</v>
      </c>
      <c r="K1173" t="s">
        <v>16</v>
      </c>
      <c r="L1173" t="s">
        <v>19</v>
      </c>
      <c r="M1173" t="s">
        <v>13</v>
      </c>
    </row>
    <row r="1174" spans="1:13" x14ac:dyDescent="0.3">
      <c r="A1174">
        <v>1173</v>
      </c>
      <c r="B1174" t="s">
        <v>18</v>
      </c>
      <c r="C1174" s="2">
        <v>11</v>
      </c>
      <c r="D1174" s="1">
        <v>44776</v>
      </c>
      <c r="E1174" s="1" t="str">
        <f t="shared" si="54"/>
        <v>Aug</v>
      </c>
      <c r="F1174" s="1" t="str">
        <f t="shared" si="55"/>
        <v>2022</v>
      </c>
      <c r="G1174" s="1">
        <v>45108</v>
      </c>
      <c r="H1174" t="s">
        <v>25</v>
      </c>
      <c r="I1174">
        <v>27</v>
      </c>
      <c r="J1174" t="str">
        <f t="shared" si="56"/>
        <v>Youth</v>
      </c>
      <c r="K1174" t="s">
        <v>11</v>
      </c>
      <c r="L1174" t="s">
        <v>12</v>
      </c>
      <c r="M1174" t="s">
        <v>13</v>
      </c>
    </row>
    <row r="1175" spans="1:13" x14ac:dyDescent="0.3">
      <c r="A1175">
        <v>1174</v>
      </c>
      <c r="B1175" t="s">
        <v>14</v>
      </c>
      <c r="C1175" s="2">
        <v>11</v>
      </c>
      <c r="D1175" s="1">
        <v>44791</v>
      </c>
      <c r="E1175" s="1" t="str">
        <f t="shared" si="54"/>
        <v>Aug</v>
      </c>
      <c r="F1175" s="1" t="str">
        <f t="shared" si="55"/>
        <v>2022</v>
      </c>
      <c r="G1175" s="1">
        <v>45111</v>
      </c>
      <c r="H1175" t="s">
        <v>26</v>
      </c>
      <c r="I1175">
        <v>44</v>
      </c>
      <c r="J1175" t="str">
        <f t="shared" si="56"/>
        <v>Adult</v>
      </c>
      <c r="K1175" t="s">
        <v>16</v>
      </c>
      <c r="L1175" t="s">
        <v>21</v>
      </c>
      <c r="M1175" t="s">
        <v>13</v>
      </c>
    </row>
    <row r="1176" spans="1:13" x14ac:dyDescent="0.3">
      <c r="A1176">
        <v>1175</v>
      </c>
      <c r="B1176" t="s">
        <v>10</v>
      </c>
      <c r="C1176" s="2">
        <v>12</v>
      </c>
      <c r="D1176" s="1">
        <v>44796</v>
      </c>
      <c r="E1176" s="1" t="str">
        <f t="shared" si="54"/>
        <v>Aug</v>
      </c>
      <c r="F1176" s="1" t="str">
        <f t="shared" si="55"/>
        <v>2022</v>
      </c>
      <c r="G1176" s="1">
        <v>45109</v>
      </c>
      <c r="H1176" t="s">
        <v>27</v>
      </c>
      <c r="I1176">
        <v>41</v>
      </c>
      <c r="J1176" t="str">
        <f t="shared" si="56"/>
        <v>Adult</v>
      </c>
      <c r="K1176" t="s">
        <v>11</v>
      </c>
      <c r="L1176" t="s">
        <v>21</v>
      </c>
      <c r="M1176" t="s">
        <v>13</v>
      </c>
    </row>
    <row r="1177" spans="1:13" x14ac:dyDescent="0.3">
      <c r="A1177">
        <v>1176</v>
      </c>
      <c r="B1177" t="s">
        <v>14</v>
      </c>
      <c r="C1177" s="2">
        <v>11</v>
      </c>
      <c r="D1177" s="1">
        <v>44800</v>
      </c>
      <c r="E1177" s="1" t="str">
        <f t="shared" si="54"/>
        <v>Aug</v>
      </c>
      <c r="F1177" s="1" t="str">
        <f t="shared" si="55"/>
        <v>2022</v>
      </c>
      <c r="G1177" s="1">
        <v>45112</v>
      </c>
      <c r="H1177" t="s">
        <v>26</v>
      </c>
      <c r="I1177">
        <v>37</v>
      </c>
      <c r="J1177" t="str">
        <f t="shared" si="56"/>
        <v>Adult</v>
      </c>
      <c r="K1177" t="s">
        <v>11</v>
      </c>
      <c r="L1177" t="s">
        <v>19</v>
      </c>
      <c r="M1177" t="s">
        <v>13</v>
      </c>
    </row>
    <row r="1178" spans="1:13" x14ac:dyDescent="0.3">
      <c r="A1178">
        <v>1177</v>
      </c>
      <c r="B1178" t="s">
        <v>10</v>
      </c>
      <c r="C1178" s="2">
        <v>15</v>
      </c>
      <c r="D1178" s="1">
        <v>44805</v>
      </c>
      <c r="E1178" s="1" t="str">
        <f t="shared" si="54"/>
        <v>Sep</v>
      </c>
      <c r="F1178" s="1" t="str">
        <f t="shared" si="55"/>
        <v>2022</v>
      </c>
      <c r="G1178" s="1">
        <v>45109</v>
      </c>
      <c r="H1178" t="s">
        <v>26</v>
      </c>
      <c r="I1178">
        <v>48</v>
      </c>
      <c r="J1178" t="str">
        <f t="shared" si="56"/>
        <v>Adult</v>
      </c>
      <c r="K1178" t="s">
        <v>11</v>
      </c>
      <c r="L1178" t="s">
        <v>17</v>
      </c>
      <c r="M1178" t="s">
        <v>13</v>
      </c>
    </row>
    <row r="1179" spans="1:13" x14ac:dyDescent="0.3">
      <c r="A1179">
        <v>1178</v>
      </c>
      <c r="B1179" t="s">
        <v>18</v>
      </c>
      <c r="C1179" s="2">
        <v>12</v>
      </c>
      <c r="D1179" s="1">
        <v>44807</v>
      </c>
      <c r="E1179" s="1" t="str">
        <f t="shared" si="54"/>
        <v>Sep</v>
      </c>
      <c r="F1179" s="1" t="str">
        <f t="shared" si="55"/>
        <v>2022</v>
      </c>
      <c r="G1179" s="1">
        <v>45111</v>
      </c>
      <c r="H1179" t="s">
        <v>61</v>
      </c>
      <c r="I1179">
        <v>30</v>
      </c>
      <c r="J1179" t="str">
        <f t="shared" si="56"/>
        <v>Adult</v>
      </c>
      <c r="K1179" t="s">
        <v>11</v>
      </c>
      <c r="L1179" t="s">
        <v>19</v>
      </c>
      <c r="M1179" t="s">
        <v>13</v>
      </c>
    </row>
    <row r="1180" spans="1:13" x14ac:dyDescent="0.3">
      <c r="A1180">
        <v>1179</v>
      </c>
      <c r="B1180" t="s">
        <v>18</v>
      </c>
      <c r="C1180" s="2">
        <v>14</v>
      </c>
      <c r="D1180" s="1">
        <v>44809</v>
      </c>
      <c r="E1180" s="1" t="str">
        <f t="shared" si="54"/>
        <v>Sep</v>
      </c>
      <c r="F1180" s="1" t="str">
        <f t="shared" si="55"/>
        <v>2022</v>
      </c>
      <c r="G1180" s="1">
        <v>45109</v>
      </c>
      <c r="H1180" t="s">
        <v>15</v>
      </c>
      <c r="I1180">
        <v>44</v>
      </c>
      <c r="J1180" t="str">
        <f t="shared" si="56"/>
        <v>Adult</v>
      </c>
      <c r="K1180" t="s">
        <v>16</v>
      </c>
      <c r="L1180" t="s">
        <v>12</v>
      </c>
      <c r="M1180" t="s">
        <v>13</v>
      </c>
    </row>
    <row r="1181" spans="1:13" x14ac:dyDescent="0.3">
      <c r="A1181">
        <v>1180</v>
      </c>
      <c r="B1181" t="s">
        <v>10</v>
      </c>
      <c r="C1181" s="2">
        <v>14</v>
      </c>
      <c r="D1181" s="1">
        <v>44813</v>
      </c>
      <c r="E1181" s="1" t="str">
        <f t="shared" si="54"/>
        <v>Sep</v>
      </c>
      <c r="F1181" s="1" t="str">
        <f t="shared" si="55"/>
        <v>2022</v>
      </c>
      <c r="G1181" s="1">
        <v>45111</v>
      </c>
      <c r="H1181" t="s">
        <v>61</v>
      </c>
      <c r="I1181">
        <v>34</v>
      </c>
      <c r="J1181" t="str">
        <f t="shared" si="56"/>
        <v>Adult</v>
      </c>
      <c r="K1181" t="s">
        <v>16</v>
      </c>
      <c r="L1181" t="s">
        <v>19</v>
      </c>
      <c r="M1181" t="s">
        <v>13</v>
      </c>
    </row>
    <row r="1182" spans="1:13" x14ac:dyDescent="0.3">
      <c r="A1182">
        <v>1181</v>
      </c>
      <c r="B1182" t="s">
        <v>14</v>
      </c>
      <c r="C1182" s="2">
        <v>15</v>
      </c>
      <c r="D1182" s="1">
        <v>44815</v>
      </c>
      <c r="E1182" s="1" t="str">
        <f t="shared" si="54"/>
        <v>Sep</v>
      </c>
      <c r="F1182" s="1" t="str">
        <f t="shared" si="55"/>
        <v>2022</v>
      </c>
      <c r="G1182" s="1">
        <v>45108</v>
      </c>
      <c r="H1182" t="s">
        <v>61</v>
      </c>
      <c r="I1182">
        <v>40</v>
      </c>
      <c r="J1182" t="str">
        <f t="shared" si="56"/>
        <v>Adult</v>
      </c>
      <c r="K1182" t="s">
        <v>16</v>
      </c>
      <c r="L1182" t="s">
        <v>21</v>
      </c>
      <c r="M1182" t="s">
        <v>13</v>
      </c>
    </row>
    <row r="1183" spans="1:13" x14ac:dyDescent="0.3">
      <c r="A1183">
        <v>1182</v>
      </c>
      <c r="B1183" t="s">
        <v>10</v>
      </c>
      <c r="C1183" s="2">
        <v>14</v>
      </c>
      <c r="D1183" s="1">
        <v>44821</v>
      </c>
      <c r="E1183" s="1" t="str">
        <f t="shared" si="54"/>
        <v>Sep</v>
      </c>
      <c r="F1183" s="1" t="str">
        <f t="shared" si="55"/>
        <v>2022</v>
      </c>
      <c r="G1183" s="1">
        <v>45111</v>
      </c>
      <c r="H1183" t="s">
        <v>15</v>
      </c>
      <c r="I1183">
        <v>28</v>
      </c>
      <c r="J1183" t="str">
        <f t="shared" si="56"/>
        <v>Youth</v>
      </c>
      <c r="K1183" t="s">
        <v>16</v>
      </c>
      <c r="L1183" t="s">
        <v>12</v>
      </c>
      <c r="M1183" t="s">
        <v>13</v>
      </c>
    </row>
    <row r="1184" spans="1:13" x14ac:dyDescent="0.3">
      <c r="A1184">
        <v>1183</v>
      </c>
      <c r="B1184" t="s">
        <v>18</v>
      </c>
      <c r="C1184" s="2">
        <v>15</v>
      </c>
      <c r="D1184" s="1">
        <v>44823</v>
      </c>
      <c r="E1184" s="1" t="str">
        <f t="shared" si="54"/>
        <v>Sep</v>
      </c>
      <c r="F1184" s="1" t="str">
        <f t="shared" si="55"/>
        <v>2022</v>
      </c>
      <c r="G1184" s="1">
        <v>45109</v>
      </c>
      <c r="H1184" t="s">
        <v>60</v>
      </c>
      <c r="I1184">
        <v>44</v>
      </c>
      <c r="J1184" t="str">
        <f t="shared" si="56"/>
        <v>Adult</v>
      </c>
      <c r="K1184" t="s">
        <v>16</v>
      </c>
      <c r="L1184" t="s">
        <v>17</v>
      </c>
      <c r="M1184" t="s">
        <v>13</v>
      </c>
    </row>
    <row r="1185" spans="1:13" x14ac:dyDescent="0.3">
      <c r="A1185">
        <v>1184</v>
      </c>
      <c r="B1185" t="s">
        <v>14</v>
      </c>
      <c r="C1185" s="2">
        <v>13</v>
      </c>
      <c r="D1185" s="1">
        <v>44832</v>
      </c>
      <c r="E1185" s="1" t="str">
        <f t="shared" si="54"/>
        <v>Sep</v>
      </c>
      <c r="F1185" s="1" t="str">
        <f t="shared" si="55"/>
        <v>2022</v>
      </c>
      <c r="G1185" s="1">
        <v>45110</v>
      </c>
      <c r="H1185" t="s">
        <v>20</v>
      </c>
      <c r="I1185">
        <v>38</v>
      </c>
      <c r="J1185" t="str">
        <f t="shared" si="56"/>
        <v>Adult</v>
      </c>
      <c r="K1185" t="s">
        <v>16</v>
      </c>
      <c r="L1185" t="s">
        <v>21</v>
      </c>
      <c r="M1185" t="s">
        <v>13</v>
      </c>
    </row>
    <row r="1186" spans="1:13" x14ac:dyDescent="0.3">
      <c r="A1186">
        <v>1185</v>
      </c>
      <c r="B1186" t="s">
        <v>10</v>
      </c>
      <c r="C1186" s="2">
        <v>14</v>
      </c>
      <c r="D1186" s="1">
        <v>44840</v>
      </c>
      <c r="E1186" s="1" t="str">
        <f t="shared" si="54"/>
        <v>Oct</v>
      </c>
      <c r="F1186" s="1" t="str">
        <f t="shared" si="55"/>
        <v>2022</v>
      </c>
      <c r="G1186" s="1">
        <v>45109</v>
      </c>
      <c r="H1186" t="s">
        <v>22</v>
      </c>
      <c r="I1186">
        <v>49</v>
      </c>
      <c r="J1186" t="str">
        <f t="shared" si="56"/>
        <v>Adult</v>
      </c>
      <c r="K1186" t="s">
        <v>11</v>
      </c>
      <c r="L1186" t="s">
        <v>19</v>
      </c>
      <c r="M1186" t="s">
        <v>13</v>
      </c>
    </row>
    <row r="1187" spans="1:13" x14ac:dyDescent="0.3">
      <c r="A1187">
        <v>1186</v>
      </c>
      <c r="B1187" t="s">
        <v>14</v>
      </c>
      <c r="C1187" s="2">
        <v>13</v>
      </c>
      <c r="D1187" s="1">
        <v>44841</v>
      </c>
      <c r="E1187" s="1" t="str">
        <f t="shared" si="54"/>
        <v>Oct</v>
      </c>
      <c r="F1187" s="1" t="str">
        <f t="shared" si="55"/>
        <v>2022</v>
      </c>
      <c r="G1187" s="1">
        <v>45112</v>
      </c>
      <c r="H1187" t="s">
        <v>23</v>
      </c>
      <c r="I1187">
        <v>32</v>
      </c>
      <c r="J1187" t="str">
        <f t="shared" si="56"/>
        <v>Adult</v>
      </c>
      <c r="K1187" t="s">
        <v>16</v>
      </c>
      <c r="L1187" t="s">
        <v>19</v>
      </c>
      <c r="M1187" t="s">
        <v>13</v>
      </c>
    </row>
    <row r="1188" spans="1:13" x14ac:dyDescent="0.3">
      <c r="A1188">
        <v>1187</v>
      </c>
      <c r="B1188" t="s">
        <v>10</v>
      </c>
      <c r="C1188" s="2">
        <v>14</v>
      </c>
      <c r="D1188" s="1">
        <v>44843</v>
      </c>
      <c r="E1188" s="1" t="str">
        <f t="shared" si="54"/>
        <v>Oct</v>
      </c>
      <c r="F1188" s="1" t="str">
        <f t="shared" si="55"/>
        <v>2022</v>
      </c>
      <c r="G1188" s="1">
        <v>45108</v>
      </c>
      <c r="H1188" t="s">
        <v>24</v>
      </c>
      <c r="I1188">
        <v>47</v>
      </c>
      <c r="J1188" t="str">
        <f t="shared" si="56"/>
        <v>Adult</v>
      </c>
      <c r="K1188" t="s">
        <v>16</v>
      </c>
      <c r="L1188" t="s">
        <v>19</v>
      </c>
      <c r="M1188" t="s">
        <v>13</v>
      </c>
    </row>
    <row r="1189" spans="1:13" x14ac:dyDescent="0.3">
      <c r="A1189">
        <v>1188</v>
      </c>
      <c r="B1189" t="s">
        <v>18</v>
      </c>
      <c r="C1189" s="2">
        <v>10</v>
      </c>
      <c r="D1189" s="1">
        <v>44844</v>
      </c>
      <c r="E1189" s="1" t="str">
        <f t="shared" si="54"/>
        <v>Oct</v>
      </c>
      <c r="F1189" s="1" t="str">
        <f t="shared" si="55"/>
        <v>2022</v>
      </c>
      <c r="G1189" s="1">
        <v>45110</v>
      </c>
      <c r="H1189" t="s">
        <v>25</v>
      </c>
      <c r="I1189">
        <v>44</v>
      </c>
      <c r="J1189" t="str">
        <f t="shared" si="56"/>
        <v>Adult</v>
      </c>
      <c r="K1189" t="s">
        <v>11</v>
      </c>
      <c r="L1189" t="s">
        <v>17</v>
      </c>
      <c r="M1189" t="s">
        <v>13</v>
      </c>
    </row>
    <row r="1190" spans="1:13" x14ac:dyDescent="0.3">
      <c r="A1190">
        <v>1189</v>
      </c>
      <c r="B1190" t="s">
        <v>18</v>
      </c>
      <c r="C1190" s="2">
        <v>12</v>
      </c>
      <c r="D1190" s="1">
        <v>44845</v>
      </c>
      <c r="E1190" s="1" t="str">
        <f t="shared" si="54"/>
        <v>Oct</v>
      </c>
      <c r="F1190" s="1" t="str">
        <f t="shared" si="55"/>
        <v>2022</v>
      </c>
      <c r="G1190" s="1">
        <v>45110</v>
      </c>
      <c r="H1190" t="s">
        <v>26</v>
      </c>
      <c r="I1190">
        <v>33</v>
      </c>
      <c r="J1190" t="str">
        <f t="shared" si="56"/>
        <v>Adult</v>
      </c>
      <c r="K1190" t="s">
        <v>11</v>
      </c>
      <c r="L1190" t="s">
        <v>12</v>
      </c>
      <c r="M1190" t="s">
        <v>13</v>
      </c>
    </row>
    <row r="1191" spans="1:13" x14ac:dyDescent="0.3">
      <c r="A1191">
        <v>1190</v>
      </c>
      <c r="B1191" t="s">
        <v>10</v>
      </c>
      <c r="C1191" s="2">
        <v>15</v>
      </c>
      <c r="D1191" s="1">
        <v>44846</v>
      </c>
      <c r="E1191" s="1" t="str">
        <f t="shared" si="54"/>
        <v>Oct</v>
      </c>
      <c r="F1191" s="1" t="str">
        <f t="shared" si="55"/>
        <v>2022</v>
      </c>
      <c r="G1191" s="1">
        <v>45111</v>
      </c>
      <c r="H1191" t="s">
        <v>27</v>
      </c>
      <c r="I1191">
        <v>32</v>
      </c>
      <c r="J1191" t="str">
        <f t="shared" si="56"/>
        <v>Adult</v>
      </c>
      <c r="K1191" t="s">
        <v>11</v>
      </c>
      <c r="L1191" t="s">
        <v>21</v>
      </c>
      <c r="M1191" t="s">
        <v>13</v>
      </c>
    </row>
    <row r="1192" spans="1:13" x14ac:dyDescent="0.3">
      <c r="A1192">
        <v>1191</v>
      </c>
      <c r="B1192" t="s">
        <v>14</v>
      </c>
      <c r="C1192" s="2">
        <v>12</v>
      </c>
      <c r="D1192" s="1">
        <v>44847</v>
      </c>
      <c r="E1192" s="1" t="str">
        <f t="shared" si="54"/>
        <v>Oct</v>
      </c>
      <c r="F1192" s="1" t="str">
        <f t="shared" si="55"/>
        <v>2022</v>
      </c>
      <c r="G1192" s="1">
        <v>45108</v>
      </c>
      <c r="H1192" t="s">
        <v>26</v>
      </c>
      <c r="I1192">
        <v>27</v>
      </c>
      <c r="J1192" t="str">
        <f t="shared" si="56"/>
        <v>Youth</v>
      </c>
      <c r="K1192" t="s">
        <v>16</v>
      </c>
      <c r="L1192" t="s">
        <v>12</v>
      </c>
      <c r="M1192" t="s">
        <v>13</v>
      </c>
    </row>
    <row r="1193" spans="1:13" x14ac:dyDescent="0.3">
      <c r="A1193">
        <v>1192</v>
      </c>
      <c r="B1193" t="s">
        <v>10</v>
      </c>
      <c r="C1193" s="2">
        <v>11</v>
      </c>
      <c r="D1193" s="1">
        <v>44848</v>
      </c>
      <c r="E1193" s="1" t="str">
        <f t="shared" si="54"/>
        <v>Oct</v>
      </c>
      <c r="F1193" s="1" t="str">
        <f t="shared" si="55"/>
        <v>2022</v>
      </c>
      <c r="G1193" s="1">
        <v>45110</v>
      </c>
      <c r="H1193" t="s">
        <v>26</v>
      </c>
      <c r="I1193">
        <v>37</v>
      </c>
      <c r="J1193" t="str">
        <f t="shared" si="56"/>
        <v>Adult</v>
      </c>
      <c r="K1193" t="s">
        <v>11</v>
      </c>
      <c r="L1193" t="s">
        <v>21</v>
      </c>
      <c r="M1193" t="s">
        <v>13</v>
      </c>
    </row>
    <row r="1194" spans="1:13" x14ac:dyDescent="0.3">
      <c r="A1194">
        <v>1193</v>
      </c>
      <c r="B1194" t="s">
        <v>18</v>
      </c>
      <c r="C1194" s="2">
        <v>14</v>
      </c>
      <c r="D1194" s="1">
        <v>44850</v>
      </c>
      <c r="E1194" s="1" t="str">
        <f t="shared" si="54"/>
        <v>Oct</v>
      </c>
      <c r="F1194" s="1" t="str">
        <f t="shared" si="55"/>
        <v>2022</v>
      </c>
      <c r="G1194" s="1">
        <v>45110</v>
      </c>
      <c r="H1194" t="s">
        <v>61</v>
      </c>
      <c r="I1194">
        <v>34</v>
      </c>
      <c r="J1194" t="str">
        <f t="shared" si="56"/>
        <v>Adult</v>
      </c>
      <c r="K1194" t="s">
        <v>11</v>
      </c>
      <c r="L1194" t="s">
        <v>17</v>
      </c>
      <c r="M1194" t="s">
        <v>13</v>
      </c>
    </row>
    <row r="1195" spans="1:13" x14ac:dyDescent="0.3">
      <c r="A1195">
        <v>1194</v>
      </c>
      <c r="B1195" t="s">
        <v>14</v>
      </c>
      <c r="C1195" s="2">
        <v>15</v>
      </c>
      <c r="D1195" s="1">
        <v>44853</v>
      </c>
      <c r="E1195" s="1" t="str">
        <f t="shared" si="54"/>
        <v>Oct</v>
      </c>
      <c r="F1195" s="1" t="str">
        <f t="shared" si="55"/>
        <v>2022</v>
      </c>
      <c r="G1195" s="1">
        <v>45111</v>
      </c>
      <c r="H1195" t="s">
        <v>15</v>
      </c>
      <c r="I1195">
        <v>40</v>
      </c>
      <c r="J1195" t="str">
        <f t="shared" si="56"/>
        <v>Adult</v>
      </c>
      <c r="K1195" t="s">
        <v>11</v>
      </c>
      <c r="L1195" t="s">
        <v>19</v>
      </c>
      <c r="M1195" t="s">
        <v>13</v>
      </c>
    </row>
    <row r="1196" spans="1:13" x14ac:dyDescent="0.3">
      <c r="A1196">
        <v>1195</v>
      </c>
      <c r="B1196" t="s">
        <v>10</v>
      </c>
      <c r="C1196" s="2">
        <v>12</v>
      </c>
      <c r="D1196" s="1">
        <v>44857</v>
      </c>
      <c r="E1196" s="1" t="str">
        <f t="shared" si="54"/>
        <v>Oct</v>
      </c>
      <c r="F1196" s="1" t="str">
        <f t="shared" si="55"/>
        <v>2022</v>
      </c>
      <c r="G1196" s="1">
        <v>45109</v>
      </c>
      <c r="H1196" t="s">
        <v>61</v>
      </c>
      <c r="I1196">
        <v>45</v>
      </c>
      <c r="J1196" t="str">
        <f t="shared" si="56"/>
        <v>Adult</v>
      </c>
      <c r="K1196" t="s">
        <v>16</v>
      </c>
      <c r="L1196" t="s">
        <v>19</v>
      </c>
      <c r="M1196" t="s">
        <v>13</v>
      </c>
    </row>
    <row r="1197" spans="1:13" x14ac:dyDescent="0.3">
      <c r="A1197">
        <v>1196</v>
      </c>
      <c r="B1197" t="s">
        <v>10</v>
      </c>
      <c r="C1197" s="2">
        <v>13</v>
      </c>
      <c r="D1197" s="1">
        <v>44858</v>
      </c>
      <c r="E1197" s="1" t="str">
        <f t="shared" si="54"/>
        <v>Oct</v>
      </c>
      <c r="F1197" s="1" t="str">
        <f t="shared" si="55"/>
        <v>2022</v>
      </c>
      <c r="G1197" s="1">
        <v>45110</v>
      </c>
      <c r="H1197" t="s">
        <v>61</v>
      </c>
      <c r="I1197">
        <v>29</v>
      </c>
      <c r="J1197" t="str">
        <f t="shared" si="56"/>
        <v>Youth</v>
      </c>
      <c r="K1197" t="s">
        <v>16</v>
      </c>
      <c r="L1197" t="s">
        <v>17</v>
      </c>
      <c r="M1197" t="s">
        <v>13</v>
      </c>
    </row>
    <row r="1198" spans="1:13" x14ac:dyDescent="0.3">
      <c r="A1198">
        <v>1197</v>
      </c>
      <c r="B1198" t="s">
        <v>10</v>
      </c>
      <c r="C1198" s="2">
        <v>14</v>
      </c>
      <c r="D1198" s="1">
        <v>44859</v>
      </c>
      <c r="E1198" s="1" t="str">
        <f t="shared" si="54"/>
        <v>Oct</v>
      </c>
      <c r="F1198" s="1" t="str">
        <f t="shared" si="55"/>
        <v>2022</v>
      </c>
      <c r="G1198" s="1">
        <v>45110</v>
      </c>
      <c r="H1198" t="s">
        <v>15</v>
      </c>
      <c r="I1198">
        <v>35</v>
      </c>
      <c r="J1198" t="str">
        <f t="shared" si="56"/>
        <v>Adult</v>
      </c>
      <c r="K1198" t="s">
        <v>11</v>
      </c>
      <c r="L1198" t="s">
        <v>19</v>
      </c>
      <c r="M1198" t="s">
        <v>13</v>
      </c>
    </row>
    <row r="1199" spans="1:13" x14ac:dyDescent="0.3">
      <c r="A1199">
        <v>1198</v>
      </c>
      <c r="B1199" t="s">
        <v>18</v>
      </c>
      <c r="C1199" s="2">
        <v>10</v>
      </c>
      <c r="D1199" s="1">
        <v>44866</v>
      </c>
      <c r="E1199" s="1" t="str">
        <f t="shared" si="54"/>
        <v>Nov</v>
      </c>
      <c r="F1199" s="1" t="str">
        <f t="shared" si="55"/>
        <v>2022</v>
      </c>
      <c r="G1199" s="1">
        <v>45111</v>
      </c>
      <c r="H1199" t="s">
        <v>60</v>
      </c>
      <c r="I1199">
        <v>38</v>
      </c>
      <c r="J1199" t="str">
        <f t="shared" si="56"/>
        <v>Adult</v>
      </c>
      <c r="K1199" t="s">
        <v>16</v>
      </c>
      <c r="L1199" t="s">
        <v>21</v>
      </c>
      <c r="M1199" t="s">
        <v>13</v>
      </c>
    </row>
    <row r="1200" spans="1:13" x14ac:dyDescent="0.3">
      <c r="A1200">
        <v>1199</v>
      </c>
      <c r="B1200" t="s">
        <v>14</v>
      </c>
      <c r="C1200" s="2">
        <v>11</v>
      </c>
      <c r="D1200" s="1">
        <v>44867</v>
      </c>
      <c r="E1200" s="1" t="str">
        <f t="shared" si="54"/>
        <v>Nov</v>
      </c>
      <c r="F1200" s="1" t="str">
        <f t="shared" si="55"/>
        <v>2022</v>
      </c>
      <c r="G1200" s="1">
        <v>45111</v>
      </c>
      <c r="H1200" t="s">
        <v>20</v>
      </c>
      <c r="I1200">
        <v>48</v>
      </c>
      <c r="J1200" t="str">
        <f t="shared" si="56"/>
        <v>Adult</v>
      </c>
      <c r="K1200" t="s">
        <v>16</v>
      </c>
      <c r="L1200" t="s">
        <v>19</v>
      </c>
      <c r="M1200" t="s">
        <v>13</v>
      </c>
    </row>
    <row r="1201" spans="1:13" x14ac:dyDescent="0.3">
      <c r="A1201">
        <v>1200</v>
      </c>
      <c r="B1201" t="s">
        <v>10</v>
      </c>
      <c r="C1201" s="2">
        <v>12</v>
      </c>
      <c r="D1201" s="1">
        <v>44869</v>
      </c>
      <c r="E1201" s="1" t="str">
        <f t="shared" si="54"/>
        <v>Nov</v>
      </c>
      <c r="F1201" s="1" t="str">
        <f t="shared" si="55"/>
        <v>2022</v>
      </c>
      <c r="G1201" s="1">
        <v>45113</v>
      </c>
      <c r="H1201" t="s">
        <v>22</v>
      </c>
      <c r="I1201">
        <v>36</v>
      </c>
      <c r="J1201" t="str">
        <f t="shared" si="56"/>
        <v>Adult</v>
      </c>
      <c r="K1201" t="s">
        <v>11</v>
      </c>
      <c r="L1201" t="s">
        <v>12</v>
      </c>
      <c r="M1201" t="s">
        <v>13</v>
      </c>
    </row>
    <row r="1202" spans="1:13" x14ac:dyDescent="0.3">
      <c r="A1202">
        <v>1201</v>
      </c>
      <c r="B1202" t="s">
        <v>10</v>
      </c>
      <c r="C1202" s="2">
        <v>10</v>
      </c>
      <c r="D1202" s="1">
        <v>44871</v>
      </c>
      <c r="E1202" s="1" t="str">
        <f t="shared" si="54"/>
        <v>Nov</v>
      </c>
      <c r="F1202" s="1" t="str">
        <f t="shared" si="55"/>
        <v>2022</v>
      </c>
      <c r="G1202" s="1">
        <v>45110</v>
      </c>
      <c r="H1202" t="s">
        <v>23</v>
      </c>
      <c r="I1202">
        <v>41</v>
      </c>
      <c r="J1202" t="str">
        <f t="shared" si="56"/>
        <v>Adult</v>
      </c>
      <c r="K1202" t="s">
        <v>11</v>
      </c>
      <c r="L1202" t="s">
        <v>19</v>
      </c>
      <c r="M1202" t="s">
        <v>13</v>
      </c>
    </row>
    <row r="1203" spans="1:13" x14ac:dyDescent="0.3">
      <c r="A1203">
        <v>1202</v>
      </c>
      <c r="B1203" t="s">
        <v>14</v>
      </c>
      <c r="C1203" s="2">
        <v>15</v>
      </c>
      <c r="D1203" s="1">
        <v>44871</v>
      </c>
      <c r="E1203" s="1" t="str">
        <f t="shared" si="54"/>
        <v>Nov</v>
      </c>
      <c r="F1203" s="1" t="str">
        <f t="shared" si="55"/>
        <v>2022</v>
      </c>
      <c r="G1203" s="1">
        <v>45110</v>
      </c>
      <c r="H1203" t="s">
        <v>24</v>
      </c>
      <c r="I1203">
        <v>27</v>
      </c>
      <c r="J1203" t="str">
        <f t="shared" si="56"/>
        <v>Youth</v>
      </c>
      <c r="K1203" t="s">
        <v>11</v>
      </c>
      <c r="L1203" t="s">
        <v>19</v>
      </c>
      <c r="M1203" t="s">
        <v>13</v>
      </c>
    </row>
    <row r="1204" spans="1:13" x14ac:dyDescent="0.3">
      <c r="A1204">
        <v>1203</v>
      </c>
      <c r="B1204" t="s">
        <v>18</v>
      </c>
      <c r="C1204" s="2">
        <v>12</v>
      </c>
      <c r="D1204" s="1">
        <v>44869</v>
      </c>
      <c r="E1204" s="1" t="str">
        <f t="shared" si="54"/>
        <v>Nov</v>
      </c>
      <c r="F1204" s="1" t="str">
        <f t="shared" si="55"/>
        <v>2022</v>
      </c>
      <c r="G1204" s="1">
        <v>45111</v>
      </c>
      <c r="H1204" t="s">
        <v>25</v>
      </c>
      <c r="I1204">
        <v>41</v>
      </c>
      <c r="J1204" t="str">
        <f t="shared" si="56"/>
        <v>Adult</v>
      </c>
      <c r="K1204" t="s">
        <v>11</v>
      </c>
      <c r="L1204" t="s">
        <v>19</v>
      </c>
      <c r="M1204" t="s">
        <v>13</v>
      </c>
    </row>
    <row r="1205" spans="1:13" x14ac:dyDescent="0.3">
      <c r="A1205">
        <v>1204</v>
      </c>
      <c r="B1205" t="s">
        <v>18</v>
      </c>
      <c r="C1205" s="2">
        <v>13</v>
      </c>
      <c r="D1205" s="1">
        <v>44864</v>
      </c>
      <c r="E1205" s="1" t="str">
        <f t="shared" si="54"/>
        <v>Oct</v>
      </c>
      <c r="F1205" s="1" t="str">
        <f t="shared" si="55"/>
        <v>2022</v>
      </c>
      <c r="G1205" s="1">
        <v>45112</v>
      </c>
      <c r="H1205" t="s">
        <v>26</v>
      </c>
      <c r="I1205">
        <v>42</v>
      </c>
      <c r="J1205" t="str">
        <f t="shared" si="56"/>
        <v>Adult</v>
      </c>
      <c r="K1205" t="s">
        <v>11</v>
      </c>
      <c r="L1205" t="s">
        <v>21</v>
      </c>
      <c r="M1205" t="s">
        <v>13</v>
      </c>
    </row>
    <row r="1206" spans="1:13" x14ac:dyDescent="0.3">
      <c r="A1206">
        <v>1205</v>
      </c>
      <c r="B1206" t="s">
        <v>10</v>
      </c>
      <c r="C1206" s="2">
        <v>12</v>
      </c>
      <c r="D1206" s="1">
        <v>44861</v>
      </c>
      <c r="E1206" s="1" t="str">
        <f t="shared" si="54"/>
        <v>Oct</v>
      </c>
      <c r="F1206" s="1" t="str">
        <f t="shared" si="55"/>
        <v>2022</v>
      </c>
      <c r="G1206" s="1">
        <v>45110</v>
      </c>
      <c r="H1206" t="s">
        <v>27</v>
      </c>
      <c r="I1206">
        <v>40</v>
      </c>
      <c r="J1206" t="str">
        <f t="shared" si="56"/>
        <v>Adult</v>
      </c>
      <c r="K1206" t="s">
        <v>16</v>
      </c>
      <c r="L1206" t="s">
        <v>21</v>
      </c>
      <c r="M1206" t="s">
        <v>13</v>
      </c>
    </row>
    <row r="1207" spans="1:13" x14ac:dyDescent="0.3">
      <c r="A1207">
        <v>1206</v>
      </c>
      <c r="B1207" t="s">
        <v>14</v>
      </c>
      <c r="C1207" s="2">
        <v>13</v>
      </c>
      <c r="D1207" s="1">
        <v>44857</v>
      </c>
      <c r="E1207" s="1" t="str">
        <f t="shared" si="54"/>
        <v>Oct</v>
      </c>
      <c r="F1207" s="1" t="str">
        <f t="shared" si="55"/>
        <v>2022</v>
      </c>
      <c r="G1207" s="1">
        <v>45111</v>
      </c>
      <c r="H1207" t="s">
        <v>26</v>
      </c>
      <c r="I1207">
        <v>32</v>
      </c>
      <c r="J1207" t="str">
        <f t="shared" si="56"/>
        <v>Adult</v>
      </c>
      <c r="K1207" t="s">
        <v>11</v>
      </c>
      <c r="L1207" t="s">
        <v>19</v>
      </c>
      <c r="M1207" t="s">
        <v>13</v>
      </c>
    </row>
    <row r="1208" spans="1:13" x14ac:dyDescent="0.3">
      <c r="A1208">
        <v>1207</v>
      </c>
      <c r="B1208" t="s">
        <v>18</v>
      </c>
      <c r="C1208" s="2">
        <v>12</v>
      </c>
      <c r="D1208" s="1">
        <v>44857</v>
      </c>
      <c r="E1208" s="1" t="str">
        <f t="shared" si="54"/>
        <v>Oct</v>
      </c>
      <c r="F1208" s="1" t="str">
        <f t="shared" si="55"/>
        <v>2022</v>
      </c>
      <c r="G1208" s="1">
        <v>45111</v>
      </c>
      <c r="H1208" t="s">
        <v>26</v>
      </c>
      <c r="I1208">
        <v>33</v>
      </c>
      <c r="J1208" t="str">
        <f t="shared" si="56"/>
        <v>Adult</v>
      </c>
      <c r="K1208" t="s">
        <v>11</v>
      </c>
      <c r="L1208" t="s">
        <v>19</v>
      </c>
      <c r="M1208" t="s">
        <v>13</v>
      </c>
    </row>
    <row r="1209" spans="1:13" x14ac:dyDescent="0.3">
      <c r="A1209">
        <v>1208</v>
      </c>
      <c r="B1209" t="s">
        <v>10</v>
      </c>
      <c r="C1209" s="2">
        <v>11</v>
      </c>
      <c r="D1209" s="1">
        <v>44828</v>
      </c>
      <c r="E1209" s="1" t="str">
        <f t="shared" si="54"/>
        <v>Sep</v>
      </c>
      <c r="F1209" s="1" t="str">
        <f t="shared" si="55"/>
        <v>2022</v>
      </c>
      <c r="G1209" s="1">
        <v>45111</v>
      </c>
      <c r="H1209" t="s">
        <v>61</v>
      </c>
      <c r="I1209">
        <v>34</v>
      </c>
      <c r="J1209" t="str">
        <f t="shared" si="56"/>
        <v>Adult</v>
      </c>
      <c r="K1209" t="s">
        <v>11</v>
      </c>
      <c r="L1209" t="s">
        <v>12</v>
      </c>
      <c r="M1209" t="s">
        <v>13</v>
      </c>
    </row>
    <row r="1210" spans="1:13" x14ac:dyDescent="0.3">
      <c r="A1210">
        <v>1209</v>
      </c>
      <c r="B1210" t="s">
        <v>18</v>
      </c>
      <c r="C1210" s="2">
        <v>11</v>
      </c>
      <c r="D1210" s="1">
        <v>44826</v>
      </c>
      <c r="E1210" s="1" t="str">
        <f t="shared" si="54"/>
        <v>Sep</v>
      </c>
      <c r="F1210" s="1" t="str">
        <f t="shared" si="55"/>
        <v>2022</v>
      </c>
      <c r="G1210" s="1">
        <v>45109</v>
      </c>
      <c r="H1210" t="s">
        <v>15</v>
      </c>
      <c r="I1210">
        <v>29</v>
      </c>
      <c r="J1210" t="str">
        <f t="shared" si="56"/>
        <v>Youth</v>
      </c>
      <c r="K1210" t="s">
        <v>11</v>
      </c>
      <c r="L1210" t="s">
        <v>17</v>
      </c>
      <c r="M1210" t="s">
        <v>13</v>
      </c>
    </row>
    <row r="1211" spans="1:13" x14ac:dyDescent="0.3">
      <c r="A1211">
        <v>1210</v>
      </c>
      <c r="B1211" t="s">
        <v>14</v>
      </c>
      <c r="C1211" s="2">
        <v>14</v>
      </c>
      <c r="D1211" s="1">
        <v>44810</v>
      </c>
      <c r="E1211" s="1" t="str">
        <f t="shared" si="54"/>
        <v>Sep</v>
      </c>
      <c r="F1211" s="1" t="str">
        <f t="shared" si="55"/>
        <v>2022</v>
      </c>
      <c r="G1211" s="1">
        <v>45110</v>
      </c>
      <c r="H1211" t="s">
        <v>61</v>
      </c>
      <c r="I1211">
        <v>50</v>
      </c>
      <c r="J1211" t="str">
        <f t="shared" si="56"/>
        <v>Old</v>
      </c>
      <c r="K1211" t="s">
        <v>11</v>
      </c>
      <c r="L1211" t="s">
        <v>19</v>
      </c>
      <c r="M1211" t="s">
        <v>13</v>
      </c>
    </row>
    <row r="1212" spans="1:13" x14ac:dyDescent="0.3">
      <c r="A1212">
        <v>1211</v>
      </c>
      <c r="B1212" t="s">
        <v>10</v>
      </c>
      <c r="C1212" s="2">
        <v>10</v>
      </c>
      <c r="D1212" s="1">
        <v>44796</v>
      </c>
      <c r="E1212" s="1" t="str">
        <f t="shared" si="54"/>
        <v>Aug</v>
      </c>
      <c r="F1212" s="1" t="str">
        <f t="shared" si="55"/>
        <v>2022</v>
      </c>
      <c r="G1212" s="1">
        <v>45111</v>
      </c>
      <c r="H1212" t="s">
        <v>61</v>
      </c>
      <c r="I1212">
        <v>29</v>
      </c>
      <c r="J1212" t="str">
        <f t="shared" si="56"/>
        <v>Youth</v>
      </c>
      <c r="K1212" t="s">
        <v>16</v>
      </c>
      <c r="L1212" t="s">
        <v>21</v>
      </c>
      <c r="M1212" t="s">
        <v>13</v>
      </c>
    </row>
    <row r="1213" spans="1:13" x14ac:dyDescent="0.3">
      <c r="A1213">
        <v>1212</v>
      </c>
      <c r="B1213" t="s">
        <v>14</v>
      </c>
      <c r="C1213" s="2">
        <v>13</v>
      </c>
      <c r="D1213" s="1">
        <v>44794</v>
      </c>
      <c r="E1213" s="1" t="str">
        <f t="shared" si="54"/>
        <v>Aug</v>
      </c>
      <c r="F1213" s="1" t="str">
        <f t="shared" si="55"/>
        <v>2022</v>
      </c>
      <c r="G1213" s="1">
        <v>45111</v>
      </c>
      <c r="H1213" t="s">
        <v>15</v>
      </c>
      <c r="I1213">
        <v>40</v>
      </c>
      <c r="J1213" t="str">
        <f t="shared" si="56"/>
        <v>Adult</v>
      </c>
      <c r="K1213" t="s">
        <v>16</v>
      </c>
      <c r="L1213" t="s">
        <v>17</v>
      </c>
      <c r="M1213" t="s">
        <v>13</v>
      </c>
    </row>
    <row r="1214" spans="1:13" x14ac:dyDescent="0.3">
      <c r="A1214">
        <v>1213</v>
      </c>
      <c r="B1214" t="s">
        <v>18</v>
      </c>
      <c r="C1214" s="2">
        <v>10</v>
      </c>
      <c r="D1214" s="1">
        <v>44789</v>
      </c>
      <c r="E1214" s="1" t="str">
        <f t="shared" si="54"/>
        <v>Aug</v>
      </c>
      <c r="F1214" s="1" t="str">
        <f t="shared" si="55"/>
        <v>2022</v>
      </c>
      <c r="G1214" s="1">
        <v>45109</v>
      </c>
      <c r="H1214" t="s">
        <v>60</v>
      </c>
      <c r="I1214">
        <v>27</v>
      </c>
      <c r="J1214" t="str">
        <f t="shared" si="56"/>
        <v>Youth</v>
      </c>
      <c r="K1214" t="s">
        <v>11</v>
      </c>
      <c r="L1214" t="s">
        <v>19</v>
      </c>
      <c r="M1214" t="s">
        <v>13</v>
      </c>
    </row>
    <row r="1215" spans="1:13" x14ac:dyDescent="0.3">
      <c r="A1215">
        <v>1214</v>
      </c>
      <c r="B1215" t="s">
        <v>10</v>
      </c>
      <c r="C1215" s="2">
        <v>10</v>
      </c>
      <c r="D1215" s="1">
        <v>44782</v>
      </c>
      <c r="E1215" s="1" t="str">
        <f t="shared" si="54"/>
        <v>Aug</v>
      </c>
      <c r="F1215" s="1" t="str">
        <f t="shared" si="55"/>
        <v>2022</v>
      </c>
      <c r="G1215" s="1">
        <v>45110</v>
      </c>
      <c r="H1215" t="s">
        <v>20</v>
      </c>
      <c r="I1215">
        <v>51</v>
      </c>
      <c r="J1215" t="str">
        <f t="shared" si="56"/>
        <v>Old</v>
      </c>
      <c r="K1215" t="s">
        <v>16</v>
      </c>
      <c r="L1215" t="s">
        <v>12</v>
      </c>
      <c r="M1215" t="s">
        <v>13</v>
      </c>
    </row>
    <row r="1216" spans="1:13" x14ac:dyDescent="0.3">
      <c r="A1216">
        <v>1215</v>
      </c>
      <c r="B1216" t="s">
        <v>18</v>
      </c>
      <c r="C1216" s="2">
        <v>13</v>
      </c>
      <c r="D1216" s="1">
        <v>44777</v>
      </c>
      <c r="E1216" s="1" t="str">
        <f t="shared" si="54"/>
        <v>Aug</v>
      </c>
      <c r="F1216" s="1" t="str">
        <f t="shared" si="55"/>
        <v>2022</v>
      </c>
      <c r="G1216" s="1">
        <v>45110</v>
      </c>
      <c r="H1216" t="s">
        <v>22</v>
      </c>
      <c r="I1216">
        <v>41</v>
      </c>
      <c r="J1216" t="str">
        <f t="shared" si="56"/>
        <v>Adult</v>
      </c>
      <c r="K1216" t="s">
        <v>16</v>
      </c>
      <c r="L1216" t="s">
        <v>21</v>
      </c>
      <c r="M1216" t="s">
        <v>13</v>
      </c>
    </row>
    <row r="1217" spans="1:13" x14ac:dyDescent="0.3">
      <c r="A1217">
        <v>1216</v>
      </c>
      <c r="B1217" t="s">
        <v>14</v>
      </c>
      <c r="C1217" s="2">
        <v>15</v>
      </c>
      <c r="D1217" s="1">
        <v>44770</v>
      </c>
      <c r="E1217" s="1" t="str">
        <f t="shared" si="54"/>
        <v>Jul</v>
      </c>
      <c r="F1217" s="1" t="str">
        <f t="shared" si="55"/>
        <v>2022</v>
      </c>
      <c r="G1217" s="1">
        <v>45111</v>
      </c>
      <c r="H1217" t="s">
        <v>23</v>
      </c>
      <c r="I1217">
        <v>28</v>
      </c>
      <c r="J1217" t="str">
        <f t="shared" si="56"/>
        <v>Youth</v>
      </c>
      <c r="K1217" t="s">
        <v>16</v>
      </c>
      <c r="L1217" t="s">
        <v>17</v>
      </c>
      <c r="M1217" t="s">
        <v>13</v>
      </c>
    </row>
    <row r="1218" spans="1:13" x14ac:dyDescent="0.3">
      <c r="A1218">
        <v>1217</v>
      </c>
      <c r="B1218" t="s">
        <v>10</v>
      </c>
      <c r="C1218" s="2">
        <v>12</v>
      </c>
      <c r="D1218" s="1">
        <v>44754</v>
      </c>
      <c r="E1218" s="1" t="str">
        <f t="shared" si="54"/>
        <v>Jul</v>
      </c>
      <c r="F1218" s="1" t="str">
        <f t="shared" si="55"/>
        <v>2022</v>
      </c>
      <c r="G1218" s="1">
        <v>45108</v>
      </c>
      <c r="H1218" t="s">
        <v>24</v>
      </c>
      <c r="I1218">
        <v>42</v>
      </c>
      <c r="J1218" t="str">
        <f t="shared" si="56"/>
        <v>Adult</v>
      </c>
      <c r="K1218" t="s">
        <v>11</v>
      </c>
      <c r="L1218" t="s">
        <v>21</v>
      </c>
      <c r="M1218" t="s">
        <v>13</v>
      </c>
    </row>
    <row r="1219" spans="1:13" x14ac:dyDescent="0.3">
      <c r="A1219">
        <v>1218</v>
      </c>
      <c r="B1219" t="s">
        <v>18</v>
      </c>
      <c r="C1219" s="2">
        <v>13</v>
      </c>
      <c r="D1219" s="1">
        <v>44753</v>
      </c>
      <c r="E1219" s="1" t="str">
        <f t="shared" ref="E1219:E1282" si="57">TEXT(D1219,"mmm")</f>
        <v>Jul</v>
      </c>
      <c r="F1219" s="1" t="str">
        <f t="shared" ref="F1219:F1282" si="58">TEXT(D1219,"yyy")</f>
        <v>2022</v>
      </c>
      <c r="G1219" s="1">
        <v>45110</v>
      </c>
      <c r="H1219" t="s">
        <v>25</v>
      </c>
      <c r="I1219">
        <v>40</v>
      </c>
      <c r="J1219" t="str">
        <f t="shared" ref="J1219:J1282" si="59">IF(I1219&gt;=50,"Old",IF(I1219&gt;=30,"Adult",IF(I1219&gt;=20,"Youth",(IF(I1219&gt;=13,"Teen","Kid")))))</f>
        <v>Adult</v>
      </c>
      <c r="K1219" t="s">
        <v>11</v>
      </c>
      <c r="L1219" t="s">
        <v>21</v>
      </c>
      <c r="M1219" t="s">
        <v>13</v>
      </c>
    </row>
    <row r="1220" spans="1:13" x14ac:dyDescent="0.3">
      <c r="A1220">
        <v>1219</v>
      </c>
      <c r="B1220" t="s">
        <v>14</v>
      </c>
      <c r="C1220" s="2">
        <v>12</v>
      </c>
      <c r="D1220" s="1">
        <v>44748</v>
      </c>
      <c r="E1220" s="1" t="str">
        <f t="shared" si="57"/>
        <v>Jul</v>
      </c>
      <c r="F1220" s="1" t="str">
        <f t="shared" si="58"/>
        <v>2022</v>
      </c>
      <c r="G1220" s="1">
        <v>45111</v>
      </c>
      <c r="H1220" t="s">
        <v>26</v>
      </c>
      <c r="I1220">
        <v>48</v>
      </c>
      <c r="J1220" t="str">
        <f t="shared" si="59"/>
        <v>Adult</v>
      </c>
      <c r="K1220" t="s">
        <v>16</v>
      </c>
      <c r="L1220" t="s">
        <v>12</v>
      </c>
      <c r="M1220" t="s">
        <v>13</v>
      </c>
    </row>
    <row r="1221" spans="1:13" x14ac:dyDescent="0.3">
      <c r="A1221">
        <v>1220</v>
      </c>
      <c r="B1221" t="s">
        <v>10</v>
      </c>
      <c r="C1221" s="2">
        <v>13</v>
      </c>
      <c r="D1221" s="1">
        <v>44743</v>
      </c>
      <c r="E1221" s="1" t="str">
        <f t="shared" si="57"/>
        <v>Jul</v>
      </c>
      <c r="F1221" s="1" t="str">
        <f t="shared" si="58"/>
        <v>2022</v>
      </c>
      <c r="G1221" s="1">
        <v>45110</v>
      </c>
      <c r="H1221" t="s">
        <v>27</v>
      </c>
      <c r="I1221">
        <v>28</v>
      </c>
      <c r="J1221" t="str">
        <f t="shared" si="59"/>
        <v>Youth</v>
      </c>
      <c r="K1221" t="s">
        <v>11</v>
      </c>
      <c r="L1221" t="s">
        <v>19</v>
      </c>
      <c r="M1221" t="s">
        <v>13</v>
      </c>
    </row>
    <row r="1222" spans="1:13" x14ac:dyDescent="0.3">
      <c r="A1222">
        <v>1221</v>
      </c>
      <c r="B1222" t="s">
        <v>14</v>
      </c>
      <c r="C1222" s="2">
        <v>15</v>
      </c>
      <c r="D1222" s="1">
        <v>44744</v>
      </c>
      <c r="E1222" s="1" t="str">
        <f t="shared" si="57"/>
        <v>Jul</v>
      </c>
      <c r="F1222" s="1" t="str">
        <f t="shared" si="58"/>
        <v>2022</v>
      </c>
      <c r="G1222" s="1">
        <v>45108</v>
      </c>
      <c r="H1222" t="s">
        <v>26</v>
      </c>
      <c r="I1222">
        <v>40</v>
      </c>
      <c r="J1222" t="str">
        <f t="shared" si="59"/>
        <v>Adult</v>
      </c>
      <c r="K1222" t="s">
        <v>11</v>
      </c>
      <c r="L1222" t="s">
        <v>19</v>
      </c>
      <c r="M1222" t="s">
        <v>13</v>
      </c>
    </row>
    <row r="1223" spans="1:13" x14ac:dyDescent="0.3">
      <c r="A1223">
        <v>1222</v>
      </c>
      <c r="B1223" t="s">
        <v>10</v>
      </c>
      <c r="C1223" s="2">
        <v>15</v>
      </c>
      <c r="D1223" s="1">
        <v>44742</v>
      </c>
      <c r="E1223" s="1" t="str">
        <f t="shared" si="57"/>
        <v>Jun</v>
      </c>
      <c r="F1223" s="1" t="str">
        <f t="shared" si="58"/>
        <v>2022</v>
      </c>
      <c r="G1223" s="1">
        <v>45110</v>
      </c>
      <c r="H1223" t="s">
        <v>26</v>
      </c>
      <c r="I1223">
        <v>33</v>
      </c>
      <c r="J1223" t="str">
        <f t="shared" si="59"/>
        <v>Adult</v>
      </c>
      <c r="K1223" t="s">
        <v>16</v>
      </c>
      <c r="L1223" t="s">
        <v>17</v>
      </c>
      <c r="M1223" t="s">
        <v>13</v>
      </c>
    </row>
    <row r="1224" spans="1:13" x14ac:dyDescent="0.3">
      <c r="A1224">
        <v>1223</v>
      </c>
      <c r="B1224" t="s">
        <v>18</v>
      </c>
      <c r="C1224" s="2">
        <v>12</v>
      </c>
      <c r="D1224" s="1">
        <v>44742</v>
      </c>
      <c r="E1224" s="1" t="str">
        <f t="shared" si="57"/>
        <v>Jun</v>
      </c>
      <c r="F1224" s="1" t="str">
        <f t="shared" si="58"/>
        <v>2022</v>
      </c>
      <c r="G1224" s="1">
        <v>45110</v>
      </c>
      <c r="H1224" t="s">
        <v>61</v>
      </c>
      <c r="I1224">
        <v>33</v>
      </c>
      <c r="J1224" t="str">
        <f t="shared" si="59"/>
        <v>Adult</v>
      </c>
      <c r="K1224" t="s">
        <v>11</v>
      </c>
      <c r="L1224" t="s">
        <v>12</v>
      </c>
      <c r="M1224" t="s">
        <v>13</v>
      </c>
    </row>
    <row r="1225" spans="1:13" x14ac:dyDescent="0.3">
      <c r="A1225">
        <v>1224</v>
      </c>
      <c r="B1225" t="s">
        <v>18</v>
      </c>
      <c r="C1225" s="2">
        <v>15</v>
      </c>
      <c r="D1225" s="1">
        <v>44742</v>
      </c>
      <c r="E1225" s="1" t="str">
        <f t="shared" si="57"/>
        <v>Jun</v>
      </c>
      <c r="F1225" s="1" t="str">
        <f t="shared" si="58"/>
        <v>2022</v>
      </c>
      <c r="G1225" s="1">
        <v>45110</v>
      </c>
      <c r="H1225" t="s">
        <v>15</v>
      </c>
      <c r="I1225">
        <v>47</v>
      </c>
      <c r="J1225" t="str">
        <f t="shared" si="59"/>
        <v>Adult</v>
      </c>
      <c r="K1225" t="s">
        <v>16</v>
      </c>
      <c r="L1225" t="s">
        <v>12</v>
      </c>
      <c r="M1225" t="s">
        <v>13</v>
      </c>
    </row>
    <row r="1226" spans="1:13" x14ac:dyDescent="0.3">
      <c r="A1226">
        <v>1225</v>
      </c>
      <c r="B1226" t="s">
        <v>10</v>
      </c>
      <c r="C1226" s="2">
        <v>13</v>
      </c>
      <c r="D1226" s="1">
        <v>44742</v>
      </c>
      <c r="E1226" s="1" t="str">
        <f t="shared" si="57"/>
        <v>Jun</v>
      </c>
      <c r="F1226" s="1" t="str">
        <f t="shared" si="58"/>
        <v>2022</v>
      </c>
      <c r="G1226" s="1">
        <v>45108</v>
      </c>
      <c r="H1226" t="s">
        <v>61</v>
      </c>
      <c r="I1226">
        <v>50</v>
      </c>
      <c r="J1226" t="str">
        <f t="shared" si="59"/>
        <v>Old</v>
      </c>
      <c r="K1226" t="s">
        <v>16</v>
      </c>
      <c r="L1226" t="s">
        <v>19</v>
      </c>
      <c r="M1226" t="s">
        <v>13</v>
      </c>
    </row>
    <row r="1227" spans="1:13" x14ac:dyDescent="0.3">
      <c r="A1227">
        <v>1226</v>
      </c>
      <c r="B1227" t="s">
        <v>14</v>
      </c>
      <c r="C1227" s="2">
        <v>15</v>
      </c>
      <c r="D1227" s="1">
        <v>44741</v>
      </c>
      <c r="E1227" s="1" t="str">
        <f t="shared" si="57"/>
        <v>Jun</v>
      </c>
      <c r="F1227" s="1" t="str">
        <f t="shared" si="58"/>
        <v>2022</v>
      </c>
      <c r="G1227" s="1">
        <v>45110</v>
      </c>
      <c r="H1227" t="s">
        <v>61</v>
      </c>
      <c r="I1227">
        <v>38</v>
      </c>
      <c r="J1227" t="str">
        <f t="shared" si="59"/>
        <v>Adult</v>
      </c>
      <c r="K1227" t="s">
        <v>11</v>
      </c>
      <c r="L1227" t="s">
        <v>12</v>
      </c>
      <c r="M1227" t="s">
        <v>13</v>
      </c>
    </row>
    <row r="1228" spans="1:13" x14ac:dyDescent="0.3">
      <c r="A1228">
        <v>1227</v>
      </c>
      <c r="B1228" t="s">
        <v>10</v>
      </c>
      <c r="C1228" s="2">
        <v>15</v>
      </c>
      <c r="D1228" s="1">
        <v>44739</v>
      </c>
      <c r="E1228" s="1" t="str">
        <f t="shared" si="57"/>
        <v>Jun</v>
      </c>
      <c r="F1228" s="1" t="str">
        <f t="shared" si="58"/>
        <v>2022</v>
      </c>
      <c r="G1228" s="1">
        <v>45111</v>
      </c>
      <c r="H1228" t="s">
        <v>15</v>
      </c>
      <c r="I1228">
        <v>36</v>
      </c>
      <c r="J1228" t="str">
        <f t="shared" si="59"/>
        <v>Adult</v>
      </c>
      <c r="K1228" t="s">
        <v>16</v>
      </c>
      <c r="L1228" t="s">
        <v>17</v>
      </c>
      <c r="M1228" t="s">
        <v>13</v>
      </c>
    </row>
    <row r="1229" spans="1:13" x14ac:dyDescent="0.3">
      <c r="A1229">
        <v>1228</v>
      </c>
      <c r="B1229" t="s">
        <v>18</v>
      </c>
      <c r="C1229" s="2">
        <v>15</v>
      </c>
      <c r="D1229" s="1">
        <v>44738</v>
      </c>
      <c r="E1229" s="1" t="str">
        <f t="shared" si="57"/>
        <v>Jun</v>
      </c>
      <c r="F1229" s="1" t="str">
        <f t="shared" si="58"/>
        <v>2022</v>
      </c>
      <c r="G1229" s="1">
        <v>45110</v>
      </c>
      <c r="H1229" t="s">
        <v>60</v>
      </c>
      <c r="I1229">
        <v>38</v>
      </c>
      <c r="J1229" t="str">
        <f t="shared" si="59"/>
        <v>Adult</v>
      </c>
      <c r="K1229" t="s">
        <v>16</v>
      </c>
      <c r="L1229" t="s">
        <v>17</v>
      </c>
      <c r="M1229" t="s">
        <v>13</v>
      </c>
    </row>
    <row r="1230" spans="1:13" x14ac:dyDescent="0.3">
      <c r="A1230">
        <v>1229</v>
      </c>
      <c r="B1230" t="s">
        <v>14</v>
      </c>
      <c r="C1230" s="2">
        <v>12</v>
      </c>
      <c r="D1230" s="1">
        <v>44736</v>
      </c>
      <c r="E1230" s="1" t="str">
        <f t="shared" si="57"/>
        <v>Jun</v>
      </c>
      <c r="F1230" s="1" t="str">
        <f t="shared" si="58"/>
        <v>2022</v>
      </c>
      <c r="G1230" s="1">
        <v>45108</v>
      </c>
      <c r="H1230" t="s">
        <v>20</v>
      </c>
      <c r="I1230">
        <v>49</v>
      </c>
      <c r="J1230" t="str">
        <f t="shared" si="59"/>
        <v>Adult</v>
      </c>
      <c r="K1230" t="s">
        <v>11</v>
      </c>
      <c r="L1230" t="s">
        <v>12</v>
      </c>
      <c r="M1230" t="s">
        <v>13</v>
      </c>
    </row>
    <row r="1231" spans="1:13" x14ac:dyDescent="0.3">
      <c r="A1231">
        <v>1230</v>
      </c>
      <c r="B1231" t="s">
        <v>10</v>
      </c>
      <c r="C1231" s="2">
        <v>12</v>
      </c>
      <c r="D1231" s="1">
        <v>44737</v>
      </c>
      <c r="E1231" s="1" t="str">
        <f t="shared" si="57"/>
        <v>Jun</v>
      </c>
      <c r="F1231" s="1" t="str">
        <f t="shared" si="58"/>
        <v>2022</v>
      </c>
      <c r="G1231" s="1">
        <v>45110</v>
      </c>
      <c r="H1231" t="s">
        <v>22</v>
      </c>
      <c r="I1231">
        <v>40</v>
      </c>
      <c r="J1231" t="str">
        <f t="shared" si="59"/>
        <v>Adult</v>
      </c>
      <c r="K1231" t="s">
        <v>16</v>
      </c>
      <c r="L1231" t="s">
        <v>19</v>
      </c>
      <c r="M1231" t="s">
        <v>13</v>
      </c>
    </row>
    <row r="1232" spans="1:13" x14ac:dyDescent="0.3">
      <c r="A1232">
        <v>1231</v>
      </c>
      <c r="B1232" t="s">
        <v>14</v>
      </c>
      <c r="C1232" s="2">
        <v>13</v>
      </c>
      <c r="D1232" s="1">
        <v>44736</v>
      </c>
      <c r="E1232" s="1" t="str">
        <f t="shared" si="57"/>
        <v>Jun</v>
      </c>
      <c r="F1232" s="1" t="str">
        <f t="shared" si="58"/>
        <v>2022</v>
      </c>
      <c r="G1232" s="1">
        <v>45110</v>
      </c>
      <c r="H1232" t="s">
        <v>23</v>
      </c>
      <c r="I1232">
        <v>51</v>
      </c>
      <c r="J1232" t="str">
        <f t="shared" si="59"/>
        <v>Old</v>
      </c>
      <c r="K1232" t="s">
        <v>11</v>
      </c>
      <c r="L1232" t="s">
        <v>17</v>
      </c>
      <c r="M1232" t="s">
        <v>13</v>
      </c>
    </row>
    <row r="1233" spans="1:13" x14ac:dyDescent="0.3">
      <c r="A1233">
        <v>1232</v>
      </c>
      <c r="B1233" t="s">
        <v>10</v>
      </c>
      <c r="C1233" s="2">
        <v>11</v>
      </c>
      <c r="D1233" s="1">
        <v>44734</v>
      </c>
      <c r="E1233" s="1" t="str">
        <f t="shared" si="57"/>
        <v>Jun</v>
      </c>
      <c r="F1233" s="1" t="str">
        <f t="shared" si="58"/>
        <v>2022</v>
      </c>
      <c r="G1233" s="1">
        <v>45110</v>
      </c>
      <c r="H1233" t="s">
        <v>24</v>
      </c>
      <c r="I1233">
        <v>42</v>
      </c>
      <c r="J1233" t="str">
        <f t="shared" si="59"/>
        <v>Adult</v>
      </c>
      <c r="K1233" t="s">
        <v>16</v>
      </c>
      <c r="L1233" t="s">
        <v>12</v>
      </c>
      <c r="M1233" t="s">
        <v>13</v>
      </c>
    </row>
    <row r="1234" spans="1:13" x14ac:dyDescent="0.3">
      <c r="A1234">
        <v>1233</v>
      </c>
      <c r="B1234" t="s">
        <v>18</v>
      </c>
      <c r="C1234" s="2">
        <v>13</v>
      </c>
      <c r="D1234" s="1">
        <v>44735</v>
      </c>
      <c r="E1234" s="1" t="str">
        <f t="shared" si="57"/>
        <v>Jun</v>
      </c>
      <c r="F1234" s="1" t="str">
        <f t="shared" si="58"/>
        <v>2022</v>
      </c>
      <c r="G1234" s="1">
        <v>45110</v>
      </c>
      <c r="H1234" t="s">
        <v>25</v>
      </c>
      <c r="I1234">
        <v>41</v>
      </c>
      <c r="J1234" t="str">
        <f t="shared" si="59"/>
        <v>Adult</v>
      </c>
      <c r="K1234" t="s">
        <v>16</v>
      </c>
      <c r="L1234" t="s">
        <v>12</v>
      </c>
      <c r="M1234" t="s">
        <v>13</v>
      </c>
    </row>
    <row r="1235" spans="1:13" x14ac:dyDescent="0.3">
      <c r="A1235">
        <v>1234</v>
      </c>
      <c r="B1235" t="s">
        <v>18</v>
      </c>
      <c r="C1235" s="2">
        <v>12</v>
      </c>
      <c r="D1235" s="1">
        <v>44737</v>
      </c>
      <c r="E1235" s="1" t="str">
        <f t="shared" si="57"/>
        <v>Jun</v>
      </c>
      <c r="F1235" s="1" t="str">
        <f t="shared" si="58"/>
        <v>2022</v>
      </c>
      <c r="G1235" s="1">
        <v>45110</v>
      </c>
      <c r="H1235" t="s">
        <v>26</v>
      </c>
      <c r="I1235">
        <v>48</v>
      </c>
      <c r="J1235" t="str">
        <f t="shared" si="59"/>
        <v>Adult</v>
      </c>
      <c r="K1235" t="s">
        <v>16</v>
      </c>
      <c r="L1235" t="s">
        <v>12</v>
      </c>
      <c r="M1235" t="s">
        <v>13</v>
      </c>
    </row>
    <row r="1236" spans="1:13" x14ac:dyDescent="0.3">
      <c r="A1236">
        <v>1235</v>
      </c>
      <c r="B1236" t="s">
        <v>10</v>
      </c>
      <c r="C1236" s="2">
        <v>13</v>
      </c>
      <c r="D1236" s="1">
        <v>44741</v>
      </c>
      <c r="E1236" s="1" t="str">
        <f t="shared" si="57"/>
        <v>Jun</v>
      </c>
      <c r="F1236" s="1" t="str">
        <f t="shared" si="58"/>
        <v>2022</v>
      </c>
      <c r="G1236" s="1">
        <v>45110</v>
      </c>
      <c r="H1236" t="s">
        <v>27</v>
      </c>
      <c r="I1236">
        <v>39</v>
      </c>
      <c r="J1236" t="str">
        <f t="shared" si="59"/>
        <v>Adult</v>
      </c>
      <c r="K1236" t="s">
        <v>16</v>
      </c>
      <c r="L1236" t="s">
        <v>17</v>
      </c>
      <c r="M1236" t="s">
        <v>13</v>
      </c>
    </row>
    <row r="1237" spans="1:13" x14ac:dyDescent="0.3">
      <c r="A1237">
        <v>1236</v>
      </c>
      <c r="B1237" t="s">
        <v>14</v>
      </c>
      <c r="C1237" s="2">
        <v>15</v>
      </c>
      <c r="D1237" s="1">
        <v>44743</v>
      </c>
      <c r="E1237" s="1" t="str">
        <f t="shared" si="57"/>
        <v>Jul</v>
      </c>
      <c r="F1237" s="1" t="str">
        <f t="shared" si="58"/>
        <v>2022</v>
      </c>
      <c r="G1237" s="1">
        <v>45109</v>
      </c>
      <c r="H1237" t="s">
        <v>26</v>
      </c>
      <c r="I1237">
        <v>35</v>
      </c>
      <c r="J1237" t="str">
        <f t="shared" si="59"/>
        <v>Adult</v>
      </c>
      <c r="K1237" t="s">
        <v>16</v>
      </c>
      <c r="L1237" t="s">
        <v>17</v>
      </c>
      <c r="M1237" t="s">
        <v>13</v>
      </c>
    </row>
    <row r="1238" spans="1:13" x14ac:dyDescent="0.3">
      <c r="A1238">
        <v>1237</v>
      </c>
      <c r="B1238" t="s">
        <v>10</v>
      </c>
      <c r="C1238" s="2">
        <v>11</v>
      </c>
      <c r="D1238" s="1">
        <v>44747</v>
      </c>
      <c r="E1238" s="1" t="str">
        <f t="shared" si="57"/>
        <v>Jul</v>
      </c>
      <c r="F1238" s="1" t="str">
        <f t="shared" si="58"/>
        <v>2022</v>
      </c>
      <c r="G1238" s="1">
        <v>45109</v>
      </c>
      <c r="H1238" t="s">
        <v>26</v>
      </c>
      <c r="I1238">
        <v>32</v>
      </c>
      <c r="J1238" t="str">
        <f t="shared" si="59"/>
        <v>Adult</v>
      </c>
      <c r="K1238" t="s">
        <v>16</v>
      </c>
      <c r="L1238" t="s">
        <v>17</v>
      </c>
      <c r="M1238" t="s">
        <v>13</v>
      </c>
    </row>
    <row r="1239" spans="1:13" x14ac:dyDescent="0.3">
      <c r="A1239">
        <v>1238</v>
      </c>
      <c r="B1239" t="s">
        <v>18</v>
      </c>
      <c r="C1239" s="2">
        <v>12</v>
      </c>
      <c r="D1239" s="1">
        <v>44754</v>
      </c>
      <c r="E1239" s="1" t="str">
        <f t="shared" si="57"/>
        <v>Jul</v>
      </c>
      <c r="F1239" s="1" t="str">
        <f t="shared" si="58"/>
        <v>2022</v>
      </c>
      <c r="G1239" s="1">
        <v>45111</v>
      </c>
      <c r="H1239" t="s">
        <v>61</v>
      </c>
      <c r="I1239">
        <v>28</v>
      </c>
      <c r="J1239" t="str">
        <f t="shared" si="59"/>
        <v>Youth</v>
      </c>
      <c r="K1239" t="s">
        <v>16</v>
      </c>
      <c r="L1239" t="s">
        <v>12</v>
      </c>
      <c r="M1239" t="s">
        <v>13</v>
      </c>
    </row>
    <row r="1240" spans="1:13" x14ac:dyDescent="0.3">
      <c r="A1240">
        <v>1239</v>
      </c>
      <c r="B1240" t="s">
        <v>14</v>
      </c>
      <c r="C1240" s="2">
        <v>11</v>
      </c>
      <c r="D1240" s="1">
        <v>44758</v>
      </c>
      <c r="E1240" s="1" t="str">
        <f t="shared" si="57"/>
        <v>Jul</v>
      </c>
      <c r="F1240" s="1" t="str">
        <f t="shared" si="58"/>
        <v>2022</v>
      </c>
      <c r="G1240" s="1">
        <v>45109</v>
      </c>
      <c r="H1240" t="s">
        <v>15</v>
      </c>
      <c r="I1240">
        <v>27</v>
      </c>
      <c r="J1240" t="str">
        <f t="shared" si="59"/>
        <v>Youth</v>
      </c>
      <c r="K1240" t="s">
        <v>11</v>
      </c>
      <c r="L1240" t="s">
        <v>21</v>
      </c>
      <c r="M1240" t="s">
        <v>13</v>
      </c>
    </row>
    <row r="1241" spans="1:13" x14ac:dyDescent="0.3">
      <c r="A1241">
        <v>1240</v>
      </c>
      <c r="B1241" t="s">
        <v>10</v>
      </c>
      <c r="C1241" s="2">
        <v>11</v>
      </c>
      <c r="D1241" s="1">
        <v>44762</v>
      </c>
      <c r="E1241" s="1" t="str">
        <f t="shared" si="57"/>
        <v>Jul</v>
      </c>
      <c r="F1241" s="1" t="str">
        <f t="shared" si="58"/>
        <v>2022</v>
      </c>
      <c r="G1241" s="1">
        <v>45111</v>
      </c>
      <c r="H1241" t="s">
        <v>61</v>
      </c>
      <c r="I1241">
        <v>30</v>
      </c>
      <c r="J1241" t="str">
        <f t="shared" si="59"/>
        <v>Adult</v>
      </c>
      <c r="K1241" t="s">
        <v>16</v>
      </c>
      <c r="L1241" t="s">
        <v>21</v>
      </c>
      <c r="M1241" t="s">
        <v>13</v>
      </c>
    </row>
    <row r="1242" spans="1:13" x14ac:dyDescent="0.3">
      <c r="A1242">
        <v>1241</v>
      </c>
      <c r="B1242" t="s">
        <v>14</v>
      </c>
      <c r="C1242" s="2">
        <v>14</v>
      </c>
      <c r="D1242" s="1">
        <v>44770</v>
      </c>
      <c r="E1242" s="1" t="str">
        <f t="shared" si="57"/>
        <v>Jul</v>
      </c>
      <c r="F1242" s="1" t="str">
        <f t="shared" si="58"/>
        <v>2022</v>
      </c>
      <c r="G1242" s="1">
        <v>45109</v>
      </c>
      <c r="H1242" t="s">
        <v>61</v>
      </c>
      <c r="I1242">
        <v>47</v>
      </c>
      <c r="J1242" t="str">
        <f t="shared" si="59"/>
        <v>Adult</v>
      </c>
      <c r="K1242" t="s">
        <v>16</v>
      </c>
      <c r="L1242" t="s">
        <v>21</v>
      </c>
      <c r="M1242" t="s">
        <v>13</v>
      </c>
    </row>
    <row r="1243" spans="1:13" x14ac:dyDescent="0.3">
      <c r="A1243">
        <v>1242</v>
      </c>
      <c r="B1243" t="s">
        <v>10</v>
      </c>
      <c r="C1243" s="2">
        <v>14</v>
      </c>
      <c r="D1243" s="1">
        <v>44773</v>
      </c>
      <c r="E1243" s="1" t="str">
        <f t="shared" si="57"/>
        <v>Jul</v>
      </c>
      <c r="F1243" s="1" t="str">
        <f t="shared" si="58"/>
        <v>2022</v>
      </c>
      <c r="G1243" s="1">
        <v>45112</v>
      </c>
      <c r="H1243" t="s">
        <v>15</v>
      </c>
      <c r="I1243">
        <v>49</v>
      </c>
      <c r="J1243" t="str">
        <f t="shared" si="59"/>
        <v>Adult</v>
      </c>
      <c r="K1243" t="s">
        <v>16</v>
      </c>
      <c r="L1243" t="s">
        <v>17</v>
      </c>
      <c r="M1243" t="s">
        <v>13</v>
      </c>
    </row>
    <row r="1244" spans="1:13" x14ac:dyDescent="0.3">
      <c r="A1244">
        <v>1243</v>
      </c>
      <c r="B1244" t="s">
        <v>18</v>
      </c>
      <c r="C1244" s="2">
        <v>14</v>
      </c>
      <c r="D1244" s="1">
        <v>44787</v>
      </c>
      <c r="E1244" s="1" t="str">
        <f t="shared" si="57"/>
        <v>Aug</v>
      </c>
      <c r="F1244" s="1" t="str">
        <f t="shared" si="58"/>
        <v>2022</v>
      </c>
      <c r="G1244" s="1">
        <v>45109</v>
      </c>
      <c r="H1244" t="s">
        <v>60</v>
      </c>
      <c r="I1244">
        <v>43</v>
      </c>
      <c r="J1244" t="str">
        <f t="shared" si="59"/>
        <v>Adult</v>
      </c>
      <c r="K1244" t="s">
        <v>16</v>
      </c>
      <c r="L1244" t="s">
        <v>12</v>
      </c>
      <c r="M1244" t="s">
        <v>13</v>
      </c>
    </row>
    <row r="1245" spans="1:13" x14ac:dyDescent="0.3">
      <c r="A1245">
        <v>1244</v>
      </c>
      <c r="B1245" t="s">
        <v>18</v>
      </c>
      <c r="C1245" s="2">
        <v>12</v>
      </c>
      <c r="D1245" s="1">
        <v>44789</v>
      </c>
      <c r="E1245" s="1" t="str">
        <f t="shared" si="57"/>
        <v>Aug</v>
      </c>
      <c r="F1245" s="1" t="str">
        <f t="shared" si="58"/>
        <v>2022</v>
      </c>
      <c r="G1245" s="1">
        <v>45111</v>
      </c>
      <c r="H1245" t="s">
        <v>20</v>
      </c>
      <c r="I1245">
        <v>42</v>
      </c>
      <c r="J1245" t="str">
        <f t="shared" si="59"/>
        <v>Adult</v>
      </c>
      <c r="K1245" t="s">
        <v>11</v>
      </c>
      <c r="L1245" t="s">
        <v>17</v>
      </c>
      <c r="M1245" t="s">
        <v>13</v>
      </c>
    </row>
    <row r="1246" spans="1:13" x14ac:dyDescent="0.3">
      <c r="A1246">
        <v>1245</v>
      </c>
      <c r="B1246" t="s">
        <v>10</v>
      </c>
      <c r="C1246" s="2">
        <v>14</v>
      </c>
      <c r="D1246" s="1">
        <v>44791</v>
      </c>
      <c r="E1246" s="1" t="str">
        <f t="shared" si="57"/>
        <v>Aug</v>
      </c>
      <c r="F1246" s="1" t="str">
        <f t="shared" si="58"/>
        <v>2022</v>
      </c>
      <c r="G1246" s="1">
        <v>45110</v>
      </c>
      <c r="H1246" t="s">
        <v>22</v>
      </c>
      <c r="I1246">
        <v>29</v>
      </c>
      <c r="J1246" t="str">
        <f t="shared" si="59"/>
        <v>Youth</v>
      </c>
      <c r="K1246" t="s">
        <v>16</v>
      </c>
      <c r="L1246" t="s">
        <v>12</v>
      </c>
      <c r="M1246" t="s">
        <v>13</v>
      </c>
    </row>
    <row r="1247" spans="1:13" x14ac:dyDescent="0.3">
      <c r="A1247">
        <v>1246</v>
      </c>
      <c r="B1247" t="s">
        <v>14</v>
      </c>
      <c r="C1247" s="2">
        <v>15</v>
      </c>
      <c r="D1247" s="1">
        <v>44800</v>
      </c>
      <c r="E1247" s="1" t="str">
        <f t="shared" si="57"/>
        <v>Aug</v>
      </c>
      <c r="F1247" s="1" t="str">
        <f t="shared" si="58"/>
        <v>2022</v>
      </c>
      <c r="G1247" s="1">
        <v>45112</v>
      </c>
      <c r="H1247" t="s">
        <v>23</v>
      </c>
      <c r="I1247">
        <v>35</v>
      </c>
      <c r="J1247" t="str">
        <f t="shared" si="59"/>
        <v>Adult</v>
      </c>
      <c r="K1247" t="s">
        <v>16</v>
      </c>
      <c r="L1247" t="s">
        <v>12</v>
      </c>
      <c r="M1247" t="s">
        <v>13</v>
      </c>
    </row>
    <row r="1248" spans="1:13" x14ac:dyDescent="0.3">
      <c r="A1248">
        <v>1247</v>
      </c>
      <c r="B1248" t="s">
        <v>10</v>
      </c>
      <c r="C1248" s="2">
        <v>13</v>
      </c>
      <c r="D1248" s="1">
        <v>44805</v>
      </c>
      <c r="E1248" s="1" t="str">
        <f t="shared" si="57"/>
        <v>Sep</v>
      </c>
      <c r="F1248" s="1" t="str">
        <f t="shared" si="58"/>
        <v>2022</v>
      </c>
      <c r="G1248" s="1">
        <v>45109</v>
      </c>
      <c r="H1248" t="s">
        <v>24</v>
      </c>
      <c r="I1248">
        <v>41</v>
      </c>
      <c r="J1248" t="str">
        <f t="shared" si="59"/>
        <v>Adult</v>
      </c>
      <c r="K1248" t="s">
        <v>16</v>
      </c>
      <c r="L1248" t="s">
        <v>12</v>
      </c>
      <c r="M1248" t="s">
        <v>13</v>
      </c>
    </row>
    <row r="1249" spans="1:13" x14ac:dyDescent="0.3">
      <c r="A1249">
        <v>1248</v>
      </c>
      <c r="B1249" t="s">
        <v>18</v>
      </c>
      <c r="C1249" s="2">
        <v>13</v>
      </c>
      <c r="D1249" s="1">
        <v>44807</v>
      </c>
      <c r="E1249" s="1" t="str">
        <f t="shared" si="57"/>
        <v>Sep</v>
      </c>
      <c r="F1249" s="1" t="str">
        <f t="shared" si="58"/>
        <v>2022</v>
      </c>
      <c r="G1249" s="1">
        <v>45112</v>
      </c>
      <c r="H1249" t="s">
        <v>25</v>
      </c>
      <c r="I1249">
        <v>47</v>
      </c>
      <c r="J1249" t="str">
        <f t="shared" si="59"/>
        <v>Adult</v>
      </c>
      <c r="K1249" t="s">
        <v>16</v>
      </c>
      <c r="L1249" t="s">
        <v>19</v>
      </c>
      <c r="M1249" t="s">
        <v>13</v>
      </c>
    </row>
    <row r="1250" spans="1:13" x14ac:dyDescent="0.3">
      <c r="A1250">
        <v>1249</v>
      </c>
      <c r="B1250" t="s">
        <v>14</v>
      </c>
      <c r="C1250" s="2">
        <v>14</v>
      </c>
      <c r="D1250" s="1">
        <v>44811</v>
      </c>
      <c r="E1250" s="1" t="str">
        <f t="shared" si="57"/>
        <v>Sep</v>
      </c>
      <c r="F1250" s="1" t="str">
        <f t="shared" si="58"/>
        <v>2022</v>
      </c>
      <c r="G1250" s="1">
        <v>45110</v>
      </c>
      <c r="H1250" t="s">
        <v>26</v>
      </c>
      <c r="I1250">
        <v>28</v>
      </c>
      <c r="J1250" t="str">
        <f t="shared" si="59"/>
        <v>Youth</v>
      </c>
      <c r="K1250" t="s">
        <v>16</v>
      </c>
      <c r="L1250" t="s">
        <v>19</v>
      </c>
      <c r="M1250" t="s">
        <v>13</v>
      </c>
    </row>
    <row r="1251" spans="1:13" x14ac:dyDescent="0.3">
      <c r="A1251">
        <v>1250</v>
      </c>
      <c r="B1251" t="s">
        <v>10</v>
      </c>
      <c r="C1251" s="2">
        <v>10</v>
      </c>
      <c r="D1251" s="1">
        <v>44812</v>
      </c>
      <c r="E1251" s="1" t="str">
        <f t="shared" si="57"/>
        <v>Sep</v>
      </c>
      <c r="F1251" s="1" t="str">
        <f t="shared" si="58"/>
        <v>2022</v>
      </c>
      <c r="G1251" s="1">
        <v>45111</v>
      </c>
      <c r="H1251" t="s">
        <v>27</v>
      </c>
      <c r="I1251">
        <v>44</v>
      </c>
      <c r="J1251" t="str">
        <f t="shared" si="59"/>
        <v>Adult</v>
      </c>
      <c r="K1251" t="s">
        <v>16</v>
      </c>
      <c r="L1251" t="s">
        <v>12</v>
      </c>
      <c r="M1251" t="s">
        <v>13</v>
      </c>
    </row>
    <row r="1252" spans="1:13" x14ac:dyDescent="0.3">
      <c r="A1252">
        <v>1251</v>
      </c>
      <c r="B1252" t="s">
        <v>14</v>
      </c>
      <c r="C1252" s="2">
        <v>10</v>
      </c>
      <c r="D1252" s="1">
        <v>44818</v>
      </c>
      <c r="E1252" s="1" t="str">
        <f t="shared" si="57"/>
        <v>Sep</v>
      </c>
      <c r="F1252" s="1" t="str">
        <f t="shared" si="58"/>
        <v>2022</v>
      </c>
      <c r="G1252" s="1">
        <v>45110</v>
      </c>
      <c r="H1252" t="s">
        <v>26</v>
      </c>
      <c r="I1252">
        <v>28</v>
      </c>
      <c r="J1252" t="str">
        <f t="shared" si="59"/>
        <v>Youth</v>
      </c>
      <c r="K1252" t="s">
        <v>16</v>
      </c>
      <c r="L1252" t="s">
        <v>17</v>
      </c>
      <c r="M1252" t="s">
        <v>13</v>
      </c>
    </row>
    <row r="1253" spans="1:13" x14ac:dyDescent="0.3">
      <c r="A1253">
        <v>1252</v>
      </c>
      <c r="B1253" t="s">
        <v>10</v>
      </c>
      <c r="C1253" s="2">
        <v>11</v>
      </c>
      <c r="D1253" s="1">
        <v>44819</v>
      </c>
      <c r="E1253" s="1" t="str">
        <f t="shared" si="57"/>
        <v>Sep</v>
      </c>
      <c r="F1253" s="1" t="str">
        <f t="shared" si="58"/>
        <v>2022</v>
      </c>
      <c r="G1253" s="1">
        <v>45112</v>
      </c>
      <c r="H1253" t="s">
        <v>26</v>
      </c>
      <c r="I1253">
        <v>51</v>
      </c>
      <c r="J1253" t="str">
        <f t="shared" si="59"/>
        <v>Old</v>
      </c>
      <c r="K1253" t="s">
        <v>11</v>
      </c>
      <c r="L1253" t="s">
        <v>21</v>
      </c>
      <c r="M1253" t="s">
        <v>13</v>
      </c>
    </row>
    <row r="1254" spans="1:13" x14ac:dyDescent="0.3">
      <c r="A1254">
        <v>1253</v>
      </c>
      <c r="B1254" t="s">
        <v>18</v>
      </c>
      <c r="C1254" s="2">
        <v>11</v>
      </c>
      <c r="D1254" s="1">
        <v>44831</v>
      </c>
      <c r="E1254" s="1" t="str">
        <f t="shared" si="57"/>
        <v>Sep</v>
      </c>
      <c r="F1254" s="1" t="str">
        <f t="shared" si="58"/>
        <v>2022</v>
      </c>
      <c r="G1254" s="1">
        <v>45109</v>
      </c>
      <c r="H1254" t="s">
        <v>61</v>
      </c>
      <c r="I1254">
        <v>48</v>
      </c>
      <c r="J1254" t="str">
        <f t="shared" si="59"/>
        <v>Adult</v>
      </c>
      <c r="K1254" t="s">
        <v>11</v>
      </c>
      <c r="L1254" t="s">
        <v>21</v>
      </c>
      <c r="M1254" t="s">
        <v>13</v>
      </c>
    </row>
    <row r="1255" spans="1:13" x14ac:dyDescent="0.3">
      <c r="A1255">
        <v>1254</v>
      </c>
      <c r="B1255" t="s">
        <v>18</v>
      </c>
      <c r="C1255" s="2">
        <v>14</v>
      </c>
      <c r="D1255" s="1">
        <v>44834</v>
      </c>
      <c r="E1255" s="1" t="str">
        <f t="shared" si="57"/>
        <v>Sep</v>
      </c>
      <c r="F1255" s="1" t="str">
        <f t="shared" si="58"/>
        <v>2022</v>
      </c>
      <c r="G1255" s="1">
        <v>45111</v>
      </c>
      <c r="H1255" t="s">
        <v>15</v>
      </c>
      <c r="I1255">
        <v>49</v>
      </c>
      <c r="J1255" t="str">
        <f t="shared" si="59"/>
        <v>Adult</v>
      </c>
      <c r="K1255" t="s">
        <v>16</v>
      </c>
      <c r="L1255" t="s">
        <v>17</v>
      </c>
      <c r="M1255" t="s">
        <v>13</v>
      </c>
    </row>
    <row r="1256" spans="1:13" x14ac:dyDescent="0.3">
      <c r="A1256">
        <v>1255</v>
      </c>
      <c r="B1256" t="s">
        <v>10</v>
      </c>
      <c r="C1256" s="2">
        <v>10</v>
      </c>
      <c r="D1256" s="1">
        <v>44836</v>
      </c>
      <c r="E1256" s="1" t="str">
        <f t="shared" si="57"/>
        <v>Oct</v>
      </c>
      <c r="F1256" s="1" t="str">
        <f t="shared" si="58"/>
        <v>2022</v>
      </c>
      <c r="G1256" s="1">
        <v>45111</v>
      </c>
      <c r="H1256" t="s">
        <v>61</v>
      </c>
      <c r="I1256">
        <v>50</v>
      </c>
      <c r="J1256" t="str">
        <f t="shared" si="59"/>
        <v>Old</v>
      </c>
      <c r="K1256" t="s">
        <v>11</v>
      </c>
      <c r="L1256" t="s">
        <v>19</v>
      </c>
      <c r="M1256" t="s">
        <v>13</v>
      </c>
    </row>
    <row r="1257" spans="1:13" x14ac:dyDescent="0.3">
      <c r="A1257">
        <v>1256</v>
      </c>
      <c r="B1257" t="s">
        <v>14</v>
      </c>
      <c r="C1257" s="2">
        <v>13</v>
      </c>
      <c r="D1257" s="1">
        <v>44837</v>
      </c>
      <c r="E1257" s="1" t="str">
        <f t="shared" si="57"/>
        <v>Oct</v>
      </c>
      <c r="F1257" s="1" t="str">
        <f t="shared" si="58"/>
        <v>2022</v>
      </c>
      <c r="G1257" s="1">
        <v>45112</v>
      </c>
      <c r="H1257" t="s">
        <v>61</v>
      </c>
      <c r="I1257">
        <v>43</v>
      </c>
      <c r="J1257" t="str">
        <f t="shared" si="59"/>
        <v>Adult</v>
      </c>
      <c r="K1257" t="s">
        <v>11</v>
      </c>
      <c r="L1257" t="s">
        <v>21</v>
      </c>
      <c r="M1257" t="s">
        <v>13</v>
      </c>
    </row>
    <row r="1258" spans="1:13" x14ac:dyDescent="0.3">
      <c r="A1258">
        <v>1257</v>
      </c>
      <c r="B1258" t="s">
        <v>10</v>
      </c>
      <c r="C1258" s="2">
        <v>14</v>
      </c>
      <c r="D1258" s="1">
        <v>44839</v>
      </c>
      <c r="E1258" s="1" t="str">
        <f t="shared" si="57"/>
        <v>Oct</v>
      </c>
      <c r="F1258" s="1" t="str">
        <f t="shared" si="58"/>
        <v>2022</v>
      </c>
      <c r="G1258" s="1">
        <v>45108</v>
      </c>
      <c r="H1258" t="s">
        <v>15</v>
      </c>
      <c r="I1258">
        <v>32</v>
      </c>
      <c r="J1258" t="str">
        <f t="shared" si="59"/>
        <v>Adult</v>
      </c>
      <c r="K1258" t="s">
        <v>11</v>
      </c>
      <c r="L1258" t="s">
        <v>19</v>
      </c>
      <c r="M1258" t="s">
        <v>13</v>
      </c>
    </row>
    <row r="1259" spans="1:13" x14ac:dyDescent="0.3">
      <c r="A1259">
        <v>1258</v>
      </c>
      <c r="B1259" t="s">
        <v>18</v>
      </c>
      <c r="C1259" s="2">
        <v>15</v>
      </c>
      <c r="D1259" s="1">
        <v>44844</v>
      </c>
      <c r="E1259" s="1" t="str">
        <f t="shared" si="57"/>
        <v>Oct</v>
      </c>
      <c r="F1259" s="1" t="str">
        <f t="shared" si="58"/>
        <v>2022</v>
      </c>
      <c r="G1259" s="1">
        <v>45110</v>
      </c>
      <c r="H1259" t="s">
        <v>60</v>
      </c>
      <c r="I1259">
        <v>42</v>
      </c>
      <c r="J1259" t="str">
        <f t="shared" si="59"/>
        <v>Adult</v>
      </c>
      <c r="K1259" t="s">
        <v>16</v>
      </c>
      <c r="L1259" t="s">
        <v>17</v>
      </c>
      <c r="M1259" t="s">
        <v>13</v>
      </c>
    </row>
    <row r="1260" spans="1:13" x14ac:dyDescent="0.3">
      <c r="A1260">
        <v>1259</v>
      </c>
      <c r="B1260" t="s">
        <v>14</v>
      </c>
      <c r="C1260" s="2">
        <v>13</v>
      </c>
      <c r="D1260" s="1">
        <v>44845</v>
      </c>
      <c r="E1260" s="1" t="str">
        <f t="shared" si="57"/>
        <v>Oct</v>
      </c>
      <c r="F1260" s="1" t="str">
        <f t="shared" si="58"/>
        <v>2022</v>
      </c>
      <c r="G1260" s="1">
        <v>45110</v>
      </c>
      <c r="H1260" t="s">
        <v>20</v>
      </c>
      <c r="I1260">
        <v>41</v>
      </c>
      <c r="J1260" t="str">
        <f t="shared" si="59"/>
        <v>Adult</v>
      </c>
      <c r="K1260" t="s">
        <v>16</v>
      </c>
      <c r="L1260" t="s">
        <v>21</v>
      </c>
      <c r="M1260" t="s">
        <v>13</v>
      </c>
    </row>
    <row r="1261" spans="1:13" x14ac:dyDescent="0.3">
      <c r="A1261">
        <v>1260</v>
      </c>
      <c r="B1261" t="s">
        <v>10</v>
      </c>
      <c r="C1261" s="2">
        <v>11</v>
      </c>
      <c r="D1261" s="1">
        <v>44847</v>
      </c>
      <c r="E1261" s="1" t="str">
        <f t="shared" si="57"/>
        <v>Oct</v>
      </c>
      <c r="F1261" s="1" t="str">
        <f t="shared" si="58"/>
        <v>2022</v>
      </c>
      <c r="G1261" s="1">
        <v>45111</v>
      </c>
      <c r="H1261" t="s">
        <v>22</v>
      </c>
      <c r="I1261">
        <v>31</v>
      </c>
      <c r="J1261" t="str">
        <f t="shared" si="59"/>
        <v>Adult</v>
      </c>
      <c r="K1261" t="s">
        <v>11</v>
      </c>
      <c r="L1261" t="s">
        <v>21</v>
      </c>
      <c r="M1261" t="s">
        <v>13</v>
      </c>
    </row>
    <row r="1262" spans="1:13" x14ac:dyDescent="0.3">
      <c r="A1262">
        <v>1261</v>
      </c>
      <c r="B1262" t="s">
        <v>14</v>
      </c>
      <c r="C1262" s="2">
        <v>11</v>
      </c>
      <c r="D1262" s="1">
        <v>44848</v>
      </c>
      <c r="E1262" s="1" t="str">
        <f t="shared" si="57"/>
        <v>Oct</v>
      </c>
      <c r="F1262" s="1" t="str">
        <f t="shared" si="58"/>
        <v>2022</v>
      </c>
      <c r="G1262" s="1">
        <v>45109</v>
      </c>
      <c r="H1262" t="s">
        <v>23</v>
      </c>
      <c r="I1262">
        <v>37</v>
      </c>
      <c r="J1262" t="str">
        <f t="shared" si="59"/>
        <v>Adult</v>
      </c>
      <c r="K1262" t="s">
        <v>16</v>
      </c>
      <c r="L1262" t="s">
        <v>19</v>
      </c>
      <c r="M1262" t="s">
        <v>13</v>
      </c>
    </row>
    <row r="1263" spans="1:13" x14ac:dyDescent="0.3">
      <c r="A1263">
        <v>1262</v>
      </c>
      <c r="B1263" t="s">
        <v>10</v>
      </c>
      <c r="C1263" s="2">
        <v>12</v>
      </c>
      <c r="D1263" s="1">
        <v>44850</v>
      </c>
      <c r="E1263" s="1" t="str">
        <f t="shared" si="57"/>
        <v>Oct</v>
      </c>
      <c r="F1263" s="1" t="str">
        <f t="shared" si="58"/>
        <v>2022</v>
      </c>
      <c r="G1263" s="1">
        <v>45110</v>
      </c>
      <c r="H1263" t="s">
        <v>24</v>
      </c>
      <c r="I1263">
        <v>46</v>
      </c>
      <c r="J1263" t="str">
        <f t="shared" si="59"/>
        <v>Adult</v>
      </c>
      <c r="K1263" t="s">
        <v>11</v>
      </c>
      <c r="L1263" t="s">
        <v>19</v>
      </c>
      <c r="M1263" t="s">
        <v>13</v>
      </c>
    </row>
    <row r="1264" spans="1:13" x14ac:dyDescent="0.3">
      <c r="A1264">
        <v>1263</v>
      </c>
      <c r="B1264" t="s">
        <v>18</v>
      </c>
      <c r="C1264" s="2">
        <v>14</v>
      </c>
      <c r="D1264" s="1">
        <v>44852</v>
      </c>
      <c r="E1264" s="1" t="str">
        <f t="shared" si="57"/>
        <v>Oct</v>
      </c>
      <c r="F1264" s="1" t="str">
        <f t="shared" si="58"/>
        <v>2022</v>
      </c>
      <c r="G1264" s="1">
        <v>45110</v>
      </c>
      <c r="H1264" t="s">
        <v>25</v>
      </c>
      <c r="I1264">
        <v>30</v>
      </c>
      <c r="J1264" t="str">
        <f t="shared" si="59"/>
        <v>Adult</v>
      </c>
      <c r="K1264" t="s">
        <v>16</v>
      </c>
      <c r="L1264" t="s">
        <v>17</v>
      </c>
      <c r="M1264" t="s">
        <v>13</v>
      </c>
    </row>
    <row r="1265" spans="1:13" x14ac:dyDescent="0.3">
      <c r="A1265">
        <v>1264</v>
      </c>
      <c r="B1265" t="s">
        <v>18</v>
      </c>
      <c r="C1265" s="2">
        <v>11</v>
      </c>
      <c r="D1265" s="1">
        <v>44856</v>
      </c>
      <c r="E1265" s="1" t="str">
        <f t="shared" si="57"/>
        <v>Oct</v>
      </c>
      <c r="F1265" s="1" t="str">
        <f t="shared" si="58"/>
        <v>2022</v>
      </c>
      <c r="G1265" s="1">
        <v>45112</v>
      </c>
      <c r="H1265" t="s">
        <v>26</v>
      </c>
      <c r="I1265">
        <v>30</v>
      </c>
      <c r="J1265" t="str">
        <f t="shared" si="59"/>
        <v>Adult</v>
      </c>
      <c r="K1265" t="s">
        <v>16</v>
      </c>
      <c r="L1265" t="s">
        <v>19</v>
      </c>
      <c r="M1265" t="s">
        <v>13</v>
      </c>
    </row>
    <row r="1266" spans="1:13" x14ac:dyDescent="0.3">
      <c r="A1266">
        <v>1265</v>
      </c>
      <c r="B1266" t="s">
        <v>10</v>
      </c>
      <c r="C1266" s="2">
        <v>10</v>
      </c>
      <c r="D1266" s="1">
        <v>44858</v>
      </c>
      <c r="E1266" s="1" t="str">
        <f t="shared" si="57"/>
        <v>Oct</v>
      </c>
      <c r="F1266" s="1" t="str">
        <f t="shared" si="58"/>
        <v>2022</v>
      </c>
      <c r="G1266" s="1">
        <v>45110</v>
      </c>
      <c r="H1266" t="s">
        <v>27</v>
      </c>
      <c r="I1266">
        <v>34</v>
      </c>
      <c r="J1266" t="str">
        <f t="shared" si="59"/>
        <v>Adult</v>
      </c>
      <c r="K1266" t="s">
        <v>16</v>
      </c>
      <c r="L1266" t="s">
        <v>17</v>
      </c>
      <c r="M1266" t="s">
        <v>13</v>
      </c>
    </row>
    <row r="1267" spans="1:13" x14ac:dyDescent="0.3">
      <c r="A1267">
        <v>1266</v>
      </c>
      <c r="B1267" t="s">
        <v>14</v>
      </c>
      <c r="C1267" s="2">
        <v>15</v>
      </c>
      <c r="D1267" s="1">
        <v>44859</v>
      </c>
      <c r="E1267" s="1" t="str">
        <f t="shared" si="57"/>
        <v>Oct</v>
      </c>
      <c r="F1267" s="1" t="str">
        <f t="shared" si="58"/>
        <v>2022</v>
      </c>
      <c r="G1267" s="1">
        <v>45111</v>
      </c>
      <c r="H1267" t="s">
        <v>26</v>
      </c>
      <c r="I1267">
        <v>47</v>
      </c>
      <c r="J1267" t="str">
        <f t="shared" si="59"/>
        <v>Adult</v>
      </c>
      <c r="K1267" t="s">
        <v>16</v>
      </c>
      <c r="L1267" t="s">
        <v>21</v>
      </c>
      <c r="M1267" t="s">
        <v>13</v>
      </c>
    </row>
    <row r="1268" spans="1:13" x14ac:dyDescent="0.3">
      <c r="A1268">
        <v>1267</v>
      </c>
      <c r="B1268" t="s">
        <v>10</v>
      </c>
      <c r="C1268" s="2">
        <v>14</v>
      </c>
      <c r="D1268" s="1">
        <v>44863</v>
      </c>
      <c r="E1268" s="1" t="str">
        <f t="shared" si="57"/>
        <v>Oct</v>
      </c>
      <c r="F1268" s="1" t="str">
        <f t="shared" si="58"/>
        <v>2022</v>
      </c>
      <c r="G1268" s="1">
        <v>45110</v>
      </c>
      <c r="H1268" t="s">
        <v>26</v>
      </c>
      <c r="I1268">
        <v>41</v>
      </c>
      <c r="J1268" t="str">
        <f t="shared" si="59"/>
        <v>Adult</v>
      </c>
      <c r="K1268" t="s">
        <v>11</v>
      </c>
      <c r="L1268" t="s">
        <v>17</v>
      </c>
      <c r="M1268" t="s">
        <v>13</v>
      </c>
    </row>
    <row r="1269" spans="1:13" x14ac:dyDescent="0.3">
      <c r="A1269">
        <v>1268</v>
      </c>
      <c r="B1269" t="s">
        <v>18</v>
      </c>
      <c r="C1269" s="2">
        <v>13</v>
      </c>
      <c r="D1269" s="1">
        <v>44867</v>
      </c>
      <c r="E1269" s="1" t="str">
        <f t="shared" si="57"/>
        <v>Nov</v>
      </c>
      <c r="F1269" s="1" t="str">
        <f t="shared" si="58"/>
        <v>2022</v>
      </c>
      <c r="G1269" s="1">
        <v>45111</v>
      </c>
      <c r="H1269" t="s">
        <v>61</v>
      </c>
      <c r="I1269">
        <v>42</v>
      </c>
      <c r="J1269" t="str">
        <f t="shared" si="59"/>
        <v>Adult</v>
      </c>
      <c r="K1269" t="s">
        <v>16</v>
      </c>
      <c r="L1269" t="s">
        <v>21</v>
      </c>
      <c r="M1269" t="s">
        <v>13</v>
      </c>
    </row>
    <row r="1270" spans="1:13" x14ac:dyDescent="0.3">
      <c r="A1270">
        <v>1269</v>
      </c>
      <c r="B1270" t="s">
        <v>14</v>
      </c>
      <c r="C1270" s="2">
        <v>12</v>
      </c>
      <c r="D1270" s="1">
        <v>44868</v>
      </c>
      <c r="E1270" s="1" t="str">
        <f t="shared" si="57"/>
        <v>Nov</v>
      </c>
      <c r="F1270" s="1" t="str">
        <f t="shared" si="58"/>
        <v>2022</v>
      </c>
      <c r="G1270" s="1">
        <v>45112</v>
      </c>
      <c r="H1270" t="s">
        <v>15</v>
      </c>
      <c r="I1270">
        <v>48</v>
      </c>
      <c r="J1270" t="str">
        <f t="shared" si="59"/>
        <v>Adult</v>
      </c>
      <c r="K1270" t="s">
        <v>16</v>
      </c>
      <c r="L1270" t="s">
        <v>12</v>
      </c>
      <c r="M1270" t="s">
        <v>13</v>
      </c>
    </row>
    <row r="1271" spans="1:13" x14ac:dyDescent="0.3">
      <c r="A1271">
        <v>1270</v>
      </c>
      <c r="B1271" t="s">
        <v>10</v>
      </c>
      <c r="C1271" s="2">
        <v>11</v>
      </c>
      <c r="D1271" s="1">
        <v>44869</v>
      </c>
      <c r="E1271" s="1" t="str">
        <f t="shared" si="57"/>
        <v>Nov</v>
      </c>
      <c r="F1271" s="1" t="str">
        <f t="shared" si="58"/>
        <v>2022</v>
      </c>
      <c r="G1271" s="1">
        <v>45113</v>
      </c>
      <c r="H1271" t="s">
        <v>61</v>
      </c>
      <c r="I1271">
        <v>30</v>
      </c>
      <c r="J1271" t="str">
        <f t="shared" si="59"/>
        <v>Adult</v>
      </c>
      <c r="K1271" t="s">
        <v>16</v>
      </c>
      <c r="L1271" t="s">
        <v>19</v>
      </c>
      <c r="M1271" t="s">
        <v>13</v>
      </c>
    </row>
    <row r="1272" spans="1:13" x14ac:dyDescent="0.3">
      <c r="A1272">
        <v>1271</v>
      </c>
      <c r="B1272" t="s">
        <v>10</v>
      </c>
      <c r="C1272" s="2">
        <v>13</v>
      </c>
      <c r="D1272" s="1">
        <v>44870</v>
      </c>
      <c r="E1272" s="1" t="str">
        <f t="shared" si="57"/>
        <v>Nov</v>
      </c>
      <c r="F1272" s="1" t="str">
        <f t="shared" si="58"/>
        <v>2022</v>
      </c>
      <c r="G1272" s="1">
        <v>45110</v>
      </c>
      <c r="H1272" t="s">
        <v>61</v>
      </c>
      <c r="I1272">
        <v>51</v>
      </c>
      <c r="J1272" t="str">
        <f t="shared" si="59"/>
        <v>Old</v>
      </c>
      <c r="K1272" t="s">
        <v>11</v>
      </c>
      <c r="L1272" t="s">
        <v>12</v>
      </c>
      <c r="M1272" t="s">
        <v>13</v>
      </c>
    </row>
    <row r="1273" spans="1:13" x14ac:dyDescent="0.3">
      <c r="A1273">
        <v>1272</v>
      </c>
      <c r="B1273" t="s">
        <v>10</v>
      </c>
      <c r="C1273" s="2">
        <v>13</v>
      </c>
      <c r="D1273" s="1">
        <v>44870</v>
      </c>
      <c r="E1273" s="1" t="str">
        <f t="shared" si="57"/>
        <v>Nov</v>
      </c>
      <c r="F1273" s="1" t="str">
        <f t="shared" si="58"/>
        <v>2022</v>
      </c>
      <c r="G1273" s="1">
        <v>45111</v>
      </c>
      <c r="H1273" t="s">
        <v>15</v>
      </c>
      <c r="I1273">
        <v>27</v>
      </c>
      <c r="J1273" t="str">
        <f t="shared" si="59"/>
        <v>Youth</v>
      </c>
      <c r="K1273" t="s">
        <v>11</v>
      </c>
      <c r="L1273" t="s">
        <v>12</v>
      </c>
      <c r="M1273" t="s">
        <v>13</v>
      </c>
    </row>
    <row r="1274" spans="1:13" x14ac:dyDescent="0.3">
      <c r="A1274">
        <v>1273</v>
      </c>
      <c r="B1274" t="s">
        <v>18</v>
      </c>
      <c r="C1274" s="2">
        <v>13</v>
      </c>
      <c r="D1274" s="1">
        <v>44865</v>
      </c>
      <c r="E1274" s="1" t="str">
        <f t="shared" si="57"/>
        <v>Oct</v>
      </c>
      <c r="F1274" s="1" t="str">
        <f t="shared" si="58"/>
        <v>2022</v>
      </c>
      <c r="G1274" s="1">
        <v>45111</v>
      </c>
      <c r="H1274" t="s">
        <v>60</v>
      </c>
      <c r="I1274">
        <v>38</v>
      </c>
      <c r="J1274" t="str">
        <f t="shared" si="59"/>
        <v>Adult</v>
      </c>
      <c r="K1274" t="s">
        <v>11</v>
      </c>
      <c r="L1274" t="s">
        <v>17</v>
      </c>
      <c r="M1274" t="s">
        <v>13</v>
      </c>
    </row>
    <row r="1275" spans="1:13" x14ac:dyDescent="0.3">
      <c r="A1275">
        <v>1274</v>
      </c>
      <c r="B1275" t="s">
        <v>14</v>
      </c>
      <c r="C1275" s="2">
        <v>12</v>
      </c>
      <c r="D1275" s="1">
        <v>44861</v>
      </c>
      <c r="E1275" s="1" t="str">
        <f t="shared" si="57"/>
        <v>Oct</v>
      </c>
      <c r="F1275" s="1" t="str">
        <f t="shared" si="58"/>
        <v>2022</v>
      </c>
      <c r="G1275" s="1">
        <v>45112</v>
      </c>
      <c r="H1275" t="s">
        <v>20</v>
      </c>
      <c r="I1275">
        <v>29</v>
      </c>
      <c r="J1275" t="str">
        <f t="shared" si="59"/>
        <v>Youth</v>
      </c>
      <c r="K1275" t="s">
        <v>16</v>
      </c>
      <c r="L1275" t="s">
        <v>19</v>
      </c>
      <c r="M1275" t="s">
        <v>13</v>
      </c>
    </row>
    <row r="1276" spans="1:13" x14ac:dyDescent="0.3">
      <c r="A1276">
        <v>1275</v>
      </c>
      <c r="B1276" t="s">
        <v>10</v>
      </c>
      <c r="C1276" s="2">
        <v>11</v>
      </c>
      <c r="D1276" s="1">
        <v>44859</v>
      </c>
      <c r="E1276" s="1" t="str">
        <f t="shared" si="57"/>
        <v>Oct</v>
      </c>
      <c r="F1276" s="1" t="str">
        <f t="shared" si="58"/>
        <v>2022</v>
      </c>
      <c r="G1276" s="1">
        <v>45110</v>
      </c>
      <c r="H1276" t="s">
        <v>22</v>
      </c>
      <c r="I1276">
        <v>40</v>
      </c>
      <c r="J1276" t="str">
        <f t="shared" si="59"/>
        <v>Adult</v>
      </c>
      <c r="K1276" t="s">
        <v>16</v>
      </c>
      <c r="L1276" t="s">
        <v>12</v>
      </c>
      <c r="M1276" t="s">
        <v>13</v>
      </c>
    </row>
    <row r="1277" spans="1:13" x14ac:dyDescent="0.3">
      <c r="A1277">
        <v>1276</v>
      </c>
      <c r="B1277" t="s">
        <v>10</v>
      </c>
      <c r="C1277" s="2">
        <v>12</v>
      </c>
      <c r="D1277" s="1">
        <v>44860</v>
      </c>
      <c r="E1277" s="1" t="str">
        <f t="shared" si="57"/>
        <v>Oct</v>
      </c>
      <c r="F1277" s="1" t="str">
        <f t="shared" si="58"/>
        <v>2022</v>
      </c>
      <c r="G1277" s="1">
        <v>45111</v>
      </c>
      <c r="H1277" t="s">
        <v>23</v>
      </c>
      <c r="I1277">
        <v>31</v>
      </c>
      <c r="J1277" t="str">
        <f t="shared" si="59"/>
        <v>Adult</v>
      </c>
      <c r="K1277" t="s">
        <v>16</v>
      </c>
      <c r="L1277" t="s">
        <v>21</v>
      </c>
      <c r="M1277" t="s">
        <v>13</v>
      </c>
    </row>
    <row r="1278" spans="1:13" x14ac:dyDescent="0.3">
      <c r="A1278">
        <v>1277</v>
      </c>
      <c r="B1278" t="s">
        <v>14</v>
      </c>
      <c r="C1278" s="2">
        <v>11</v>
      </c>
      <c r="D1278" s="1">
        <v>44834</v>
      </c>
      <c r="E1278" s="1" t="str">
        <f t="shared" si="57"/>
        <v>Sep</v>
      </c>
      <c r="F1278" s="1" t="str">
        <f t="shared" si="58"/>
        <v>2022</v>
      </c>
      <c r="G1278" s="1">
        <v>45111</v>
      </c>
      <c r="H1278" t="s">
        <v>24</v>
      </c>
      <c r="I1278">
        <v>30</v>
      </c>
      <c r="J1278" t="str">
        <f t="shared" si="59"/>
        <v>Adult</v>
      </c>
      <c r="K1278" t="s">
        <v>11</v>
      </c>
      <c r="L1278" t="s">
        <v>12</v>
      </c>
      <c r="M1278" t="s">
        <v>13</v>
      </c>
    </row>
    <row r="1279" spans="1:13" x14ac:dyDescent="0.3">
      <c r="A1279">
        <v>1278</v>
      </c>
      <c r="B1279" t="s">
        <v>18</v>
      </c>
      <c r="C1279" s="2">
        <v>13</v>
      </c>
      <c r="D1279" s="1">
        <v>44831</v>
      </c>
      <c r="E1279" s="1" t="str">
        <f t="shared" si="57"/>
        <v>Sep</v>
      </c>
      <c r="F1279" s="1" t="str">
        <f t="shared" si="58"/>
        <v>2022</v>
      </c>
      <c r="G1279" s="1">
        <v>45112</v>
      </c>
      <c r="H1279" t="s">
        <v>25</v>
      </c>
      <c r="I1279">
        <v>44</v>
      </c>
      <c r="J1279" t="str">
        <f t="shared" si="59"/>
        <v>Adult</v>
      </c>
      <c r="K1279" t="s">
        <v>11</v>
      </c>
      <c r="L1279" t="s">
        <v>21</v>
      </c>
      <c r="M1279" t="s">
        <v>13</v>
      </c>
    </row>
    <row r="1280" spans="1:13" x14ac:dyDescent="0.3">
      <c r="A1280">
        <v>1279</v>
      </c>
      <c r="B1280" t="s">
        <v>18</v>
      </c>
      <c r="C1280" s="2">
        <v>14</v>
      </c>
      <c r="D1280" s="1">
        <v>44816</v>
      </c>
      <c r="E1280" s="1" t="str">
        <f t="shared" si="57"/>
        <v>Sep</v>
      </c>
      <c r="F1280" s="1" t="str">
        <f t="shared" si="58"/>
        <v>2022</v>
      </c>
      <c r="G1280" s="1">
        <v>45110</v>
      </c>
      <c r="H1280" t="s">
        <v>26</v>
      </c>
      <c r="I1280">
        <v>34</v>
      </c>
      <c r="J1280" t="str">
        <f t="shared" si="59"/>
        <v>Adult</v>
      </c>
      <c r="K1280" t="s">
        <v>16</v>
      </c>
      <c r="L1280" t="s">
        <v>17</v>
      </c>
      <c r="M1280" t="s">
        <v>13</v>
      </c>
    </row>
    <row r="1281" spans="1:13" x14ac:dyDescent="0.3">
      <c r="A1281">
        <v>1280</v>
      </c>
      <c r="B1281" t="s">
        <v>10</v>
      </c>
      <c r="C1281" s="2">
        <v>14</v>
      </c>
      <c r="D1281" s="1">
        <v>44798</v>
      </c>
      <c r="E1281" s="1" t="str">
        <f t="shared" si="57"/>
        <v>Aug</v>
      </c>
      <c r="F1281" s="1" t="str">
        <f t="shared" si="58"/>
        <v>2022</v>
      </c>
      <c r="G1281" s="1">
        <v>45111</v>
      </c>
      <c r="H1281" t="s">
        <v>27</v>
      </c>
      <c r="I1281">
        <v>28</v>
      </c>
      <c r="J1281" t="str">
        <f t="shared" si="59"/>
        <v>Youth</v>
      </c>
      <c r="K1281" t="s">
        <v>16</v>
      </c>
      <c r="L1281" t="s">
        <v>21</v>
      </c>
      <c r="M1281" t="s">
        <v>13</v>
      </c>
    </row>
    <row r="1282" spans="1:13" x14ac:dyDescent="0.3">
      <c r="A1282">
        <v>1281</v>
      </c>
      <c r="B1282" t="s">
        <v>14</v>
      </c>
      <c r="C1282" s="2">
        <v>13</v>
      </c>
      <c r="D1282" s="1">
        <v>44798</v>
      </c>
      <c r="E1282" s="1" t="str">
        <f t="shared" si="57"/>
        <v>Aug</v>
      </c>
      <c r="F1282" s="1" t="str">
        <f t="shared" si="58"/>
        <v>2022</v>
      </c>
      <c r="G1282" s="1">
        <v>45111</v>
      </c>
      <c r="H1282" t="s">
        <v>26</v>
      </c>
      <c r="I1282">
        <v>41</v>
      </c>
      <c r="J1282" t="str">
        <f t="shared" si="59"/>
        <v>Adult</v>
      </c>
      <c r="K1282" t="s">
        <v>16</v>
      </c>
      <c r="L1282" t="s">
        <v>21</v>
      </c>
      <c r="M1282" t="s">
        <v>13</v>
      </c>
    </row>
    <row r="1283" spans="1:13" x14ac:dyDescent="0.3">
      <c r="A1283">
        <v>1282</v>
      </c>
      <c r="B1283" t="s">
        <v>18</v>
      </c>
      <c r="C1283" s="2">
        <v>12</v>
      </c>
      <c r="D1283" s="1">
        <v>44795</v>
      </c>
      <c r="E1283" s="1" t="str">
        <f t="shared" ref="E1283:E1346" si="60">TEXT(D1283,"mmm")</f>
        <v>Aug</v>
      </c>
      <c r="F1283" s="1" t="str">
        <f t="shared" ref="F1283:F1346" si="61">TEXT(D1283,"yyy")</f>
        <v>2022</v>
      </c>
      <c r="G1283" s="1">
        <v>45112</v>
      </c>
      <c r="H1283" t="s">
        <v>26</v>
      </c>
      <c r="I1283">
        <v>43</v>
      </c>
      <c r="J1283" t="str">
        <f t="shared" ref="J1283:J1346" si="62">IF(I1283&gt;=50,"Old",IF(I1283&gt;=30,"Adult",IF(I1283&gt;=20,"Youth",(IF(I1283&gt;=13,"Teen","Kid")))))</f>
        <v>Adult</v>
      </c>
      <c r="K1283" t="s">
        <v>11</v>
      </c>
      <c r="L1283" t="s">
        <v>17</v>
      </c>
      <c r="M1283" t="s">
        <v>13</v>
      </c>
    </row>
    <row r="1284" spans="1:13" x14ac:dyDescent="0.3">
      <c r="A1284">
        <v>1283</v>
      </c>
      <c r="B1284" t="s">
        <v>10</v>
      </c>
      <c r="C1284" s="2">
        <v>10</v>
      </c>
      <c r="D1284" s="1">
        <v>44790</v>
      </c>
      <c r="E1284" s="1" t="str">
        <f t="shared" si="60"/>
        <v>Aug</v>
      </c>
      <c r="F1284" s="1" t="str">
        <f t="shared" si="61"/>
        <v>2022</v>
      </c>
      <c r="G1284" s="1">
        <v>45109</v>
      </c>
      <c r="H1284" t="s">
        <v>61</v>
      </c>
      <c r="I1284">
        <v>33</v>
      </c>
      <c r="J1284" t="str">
        <f t="shared" si="62"/>
        <v>Adult</v>
      </c>
      <c r="K1284" t="s">
        <v>11</v>
      </c>
      <c r="L1284" t="s">
        <v>21</v>
      </c>
      <c r="M1284" t="s">
        <v>13</v>
      </c>
    </row>
    <row r="1285" spans="1:13" x14ac:dyDescent="0.3">
      <c r="A1285">
        <v>1284</v>
      </c>
      <c r="B1285" t="s">
        <v>18</v>
      </c>
      <c r="C1285" s="2">
        <v>12</v>
      </c>
      <c r="D1285" s="1">
        <v>44782</v>
      </c>
      <c r="E1285" s="1" t="str">
        <f t="shared" si="60"/>
        <v>Aug</v>
      </c>
      <c r="F1285" s="1" t="str">
        <f t="shared" si="61"/>
        <v>2022</v>
      </c>
      <c r="G1285" s="1">
        <v>45110</v>
      </c>
      <c r="H1285" t="s">
        <v>15</v>
      </c>
      <c r="I1285">
        <v>32</v>
      </c>
      <c r="J1285" t="str">
        <f t="shared" si="62"/>
        <v>Adult</v>
      </c>
      <c r="K1285" t="s">
        <v>16</v>
      </c>
      <c r="L1285" t="s">
        <v>17</v>
      </c>
      <c r="M1285" t="s">
        <v>13</v>
      </c>
    </row>
    <row r="1286" spans="1:13" x14ac:dyDescent="0.3">
      <c r="A1286">
        <v>1285</v>
      </c>
      <c r="B1286" t="s">
        <v>14</v>
      </c>
      <c r="C1286" s="2">
        <v>10</v>
      </c>
      <c r="D1286" s="1">
        <v>44779</v>
      </c>
      <c r="E1286" s="1" t="str">
        <f t="shared" si="60"/>
        <v>Aug</v>
      </c>
      <c r="F1286" s="1" t="str">
        <f t="shared" si="61"/>
        <v>2022</v>
      </c>
      <c r="G1286" s="1">
        <v>45111</v>
      </c>
      <c r="H1286" t="s">
        <v>61</v>
      </c>
      <c r="I1286">
        <v>39</v>
      </c>
      <c r="J1286" t="str">
        <f t="shared" si="62"/>
        <v>Adult</v>
      </c>
      <c r="K1286" t="s">
        <v>11</v>
      </c>
      <c r="L1286" t="s">
        <v>19</v>
      </c>
      <c r="M1286" t="s">
        <v>13</v>
      </c>
    </row>
    <row r="1287" spans="1:13" x14ac:dyDescent="0.3">
      <c r="A1287">
        <v>1286</v>
      </c>
      <c r="B1287" t="s">
        <v>10</v>
      </c>
      <c r="C1287" s="2">
        <v>15</v>
      </c>
      <c r="D1287" s="1">
        <v>44759</v>
      </c>
      <c r="E1287" s="1" t="str">
        <f t="shared" si="60"/>
        <v>Jul</v>
      </c>
      <c r="F1287" s="1" t="str">
        <f t="shared" si="61"/>
        <v>2022</v>
      </c>
      <c r="G1287" s="1">
        <v>45111</v>
      </c>
      <c r="H1287" t="s">
        <v>61</v>
      </c>
      <c r="I1287">
        <v>37</v>
      </c>
      <c r="J1287" t="str">
        <f t="shared" si="62"/>
        <v>Adult</v>
      </c>
      <c r="K1287" t="s">
        <v>11</v>
      </c>
      <c r="L1287" t="s">
        <v>21</v>
      </c>
      <c r="M1287" t="s">
        <v>13</v>
      </c>
    </row>
    <row r="1288" spans="1:13" x14ac:dyDescent="0.3">
      <c r="A1288">
        <v>1287</v>
      </c>
      <c r="B1288" t="s">
        <v>14</v>
      </c>
      <c r="C1288" s="2">
        <v>11</v>
      </c>
      <c r="D1288" s="1">
        <v>44754</v>
      </c>
      <c r="E1288" s="1" t="str">
        <f t="shared" si="60"/>
        <v>Jul</v>
      </c>
      <c r="F1288" s="1" t="str">
        <f t="shared" si="61"/>
        <v>2022</v>
      </c>
      <c r="G1288" s="1">
        <v>45109</v>
      </c>
      <c r="H1288" t="s">
        <v>15</v>
      </c>
      <c r="I1288">
        <v>46</v>
      </c>
      <c r="J1288" t="str">
        <f t="shared" si="62"/>
        <v>Adult</v>
      </c>
      <c r="K1288" t="s">
        <v>11</v>
      </c>
      <c r="L1288" t="s">
        <v>17</v>
      </c>
      <c r="M1288" t="s">
        <v>13</v>
      </c>
    </row>
    <row r="1289" spans="1:13" x14ac:dyDescent="0.3">
      <c r="A1289">
        <v>1288</v>
      </c>
      <c r="B1289" t="s">
        <v>18</v>
      </c>
      <c r="C1289" s="2">
        <v>11</v>
      </c>
      <c r="D1289" s="1">
        <v>44754</v>
      </c>
      <c r="E1289" s="1" t="str">
        <f t="shared" si="60"/>
        <v>Jul</v>
      </c>
      <c r="F1289" s="1" t="str">
        <f t="shared" si="61"/>
        <v>2022</v>
      </c>
      <c r="G1289" s="1">
        <v>45110</v>
      </c>
      <c r="H1289" t="s">
        <v>60</v>
      </c>
      <c r="I1289">
        <v>39</v>
      </c>
      <c r="J1289" t="str">
        <f t="shared" si="62"/>
        <v>Adult</v>
      </c>
      <c r="K1289" t="s">
        <v>11</v>
      </c>
      <c r="L1289" t="s">
        <v>12</v>
      </c>
      <c r="M1289" t="s">
        <v>13</v>
      </c>
    </row>
    <row r="1290" spans="1:13" x14ac:dyDescent="0.3">
      <c r="A1290">
        <v>1289</v>
      </c>
      <c r="B1290" t="s">
        <v>10</v>
      </c>
      <c r="C1290" s="2">
        <v>12</v>
      </c>
      <c r="D1290" s="1">
        <v>44744</v>
      </c>
      <c r="E1290" s="1" t="str">
        <f t="shared" si="60"/>
        <v>Jul</v>
      </c>
      <c r="F1290" s="1" t="str">
        <f t="shared" si="61"/>
        <v>2022</v>
      </c>
      <c r="G1290" s="1">
        <v>45111</v>
      </c>
      <c r="H1290" t="s">
        <v>20</v>
      </c>
      <c r="I1290">
        <v>46</v>
      </c>
      <c r="J1290" t="str">
        <f t="shared" si="62"/>
        <v>Adult</v>
      </c>
      <c r="K1290" t="s">
        <v>16</v>
      </c>
      <c r="L1290" t="s">
        <v>17</v>
      </c>
      <c r="M1290" t="s">
        <v>13</v>
      </c>
    </row>
    <row r="1291" spans="1:13" x14ac:dyDescent="0.3">
      <c r="A1291">
        <v>1290</v>
      </c>
      <c r="B1291" t="s">
        <v>18</v>
      </c>
      <c r="C1291" s="2">
        <v>13</v>
      </c>
      <c r="D1291" s="1">
        <v>44744</v>
      </c>
      <c r="E1291" s="1" t="str">
        <f t="shared" si="60"/>
        <v>Jul</v>
      </c>
      <c r="F1291" s="1" t="str">
        <f t="shared" si="61"/>
        <v>2022</v>
      </c>
      <c r="G1291" s="1">
        <v>45110</v>
      </c>
      <c r="H1291" t="s">
        <v>22</v>
      </c>
      <c r="I1291">
        <v>43</v>
      </c>
      <c r="J1291" t="str">
        <f t="shared" si="62"/>
        <v>Adult</v>
      </c>
      <c r="K1291" t="s">
        <v>11</v>
      </c>
      <c r="L1291" t="s">
        <v>21</v>
      </c>
      <c r="M1291" t="s">
        <v>13</v>
      </c>
    </row>
    <row r="1292" spans="1:13" x14ac:dyDescent="0.3">
      <c r="A1292">
        <v>1291</v>
      </c>
      <c r="B1292" t="s">
        <v>14</v>
      </c>
      <c r="C1292" s="2">
        <v>10</v>
      </c>
      <c r="D1292" s="1">
        <v>44742</v>
      </c>
      <c r="E1292" s="1" t="str">
        <f t="shared" si="60"/>
        <v>Jun</v>
      </c>
      <c r="F1292" s="1" t="str">
        <f t="shared" si="61"/>
        <v>2022</v>
      </c>
      <c r="G1292" s="1">
        <v>45109</v>
      </c>
      <c r="H1292" t="s">
        <v>23</v>
      </c>
      <c r="I1292">
        <v>32</v>
      </c>
      <c r="J1292" t="str">
        <f t="shared" si="62"/>
        <v>Adult</v>
      </c>
      <c r="K1292" t="s">
        <v>16</v>
      </c>
      <c r="L1292" t="s">
        <v>21</v>
      </c>
      <c r="M1292" t="s">
        <v>13</v>
      </c>
    </row>
    <row r="1293" spans="1:13" x14ac:dyDescent="0.3">
      <c r="A1293">
        <v>1292</v>
      </c>
      <c r="B1293" t="s">
        <v>10</v>
      </c>
      <c r="C1293" s="2">
        <v>12</v>
      </c>
      <c r="D1293" s="1">
        <v>44742</v>
      </c>
      <c r="E1293" s="1" t="str">
        <f t="shared" si="60"/>
        <v>Jun</v>
      </c>
      <c r="F1293" s="1" t="str">
        <f t="shared" si="61"/>
        <v>2022</v>
      </c>
      <c r="G1293" s="1">
        <v>45111</v>
      </c>
      <c r="H1293" t="s">
        <v>24</v>
      </c>
      <c r="I1293">
        <v>30</v>
      </c>
      <c r="J1293" t="str">
        <f t="shared" si="62"/>
        <v>Adult</v>
      </c>
      <c r="K1293" t="s">
        <v>16</v>
      </c>
      <c r="L1293" t="s">
        <v>19</v>
      </c>
      <c r="M1293" t="s">
        <v>13</v>
      </c>
    </row>
    <row r="1294" spans="1:13" x14ac:dyDescent="0.3">
      <c r="A1294">
        <v>1293</v>
      </c>
      <c r="B1294" t="s">
        <v>18</v>
      </c>
      <c r="C1294" s="2">
        <v>11</v>
      </c>
      <c r="D1294" s="1">
        <v>44743</v>
      </c>
      <c r="E1294" s="1" t="str">
        <f t="shared" si="60"/>
        <v>Jul</v>
      </c>
      <c r="F1294" s="1" t="str">
        <f t="shared" si="61"/>
        <v>2022</v>
      </c>
      <c r="G1294" s="1">
        <v>45111</v>
      </c>
      <c r="H1294" t="s">
        <v>25</v>
      </c>
      <c r="I1294">
        <v>40</v>
      </c>
      <c r="J1294" t="str">
        <f t="shared" si="62"/>
        <v>Adult</v>
      </c>
      <c r="K1294" t="s">
        <v>16</v>
      </c>
      <c r="L1294" t="s">
        <v>17</v>
      </c>
      <c r="M1294" t="s">
        <v>13</v>
      </c>
    </row>
    <row r="1295" spans="1:13" x14ac:dyDescent="0.3">
      <c r="A1295">
        <v>1294</v>
      </c>
      <c r="B1295" t="s">
        <v>14</v>
      </c>
      <c r="C1295" s="2">
        <v>11</v>
      </c>
      <c r="D1295" s="1">
        <v>44742</v>
      </c>
      <c r="E1295" s="1" t="str">
        <f t="shared" si="60"/>
        <v>Jun</v>
      </c>
      <c r="F1295" s="1" t="str">
        <f t="shared" si="61"/>
        <v>2022</v>
      </c>
      <c r="G1295" s="1">
        <v>45111</v>
      </c>
      <c r="H1295" t="s">
        <v>26</v>
      </c>
      <c r="I1295">
        <v>51</v>
      </c>
      <c r="J1295" t="str">
        <f t="shared" si="62"/>
        <v>Old</v>
      </c>
      <c r="K1295" t="s">
        <v>16</v>
      </c>
      <c r="L1295" t="s">
        <v>12</v>
      </c>
      <c r="M1295" t="s">
        <v>13</v>
      </c>
    </row>
    <row r="1296" spans="1:13" x14ac:dyDescent="0.3">
      <c r="A1296">
        <v>1295</v>
      </c>
      <c r="B1296" t="s">
        <v>10</v>
      </c>
      <c r="C1296" s="2">
        <v>10</v>
      </c>
      <c r="D1296" s="1">
        <v>44741</v>
      </c>
      <c r="E1296" s="1" t="str">
        <f t="shared" si="60"/>
        <v>Jun</v>
      </c>
      <c r="F1296" s="1" t="str">
        <f t="shared" si="61"/>
        <v>2022</v>
      </c>
      <c r="G1296" s="1">
        <v>45109</v>
      </c>
      <c r="H1296" t="s">
        <v>27</v>
      </c>
      <c r="I1296">
        <v>40</v>
      </c>
      <c r="J1296" t="str">
        <f t="shared" si="62"/>
        <v>Adult</v>
      </c>
      <c r="K1296" t="s">
        <v>16</v>
      </c>
      <c r="L1296" t="s">
        <v>12</v>
      </c>
      <c r="M1296" t="s">
        <v>13</v>
      </c>
    </row>
    <row r="1297" spans="1:13" x14ac:dyDescent="0.3">
      <c r="A1297">
        <v>1296</v>
      </c>
      <c r="B1297" t="s">
        <v>14</v>
      </c>
      <c r="C1297" s="2">
        <v>12</v>
      </c>
      <c r="D1297" s="1">
        <v>44742</v>
      </c>
      <c r="E1297" s="1" t="str">
        <f t="shared" si="60"/>
        <v>Jun</v>
      </c>
      <c r="F1297" s="1" t="str">
        <f t="shared" si="61"/>
        <v>2022</v>
      </c>
      <c r="G1297" s="1">
        <v>45110</v>
      </c>
      <c r="H1297" t="s">
        <v>26</v>
      </c>
      <c r="I1297">
        <v>28</v>
      </c>
      <c r="J1297" t="str">
        <f t="shared" si="62"/>
        <v>Youth</v>
      </c>
      <c r="K1297" t="s">
        <v>11</v>
      </c>
      <c r="L1297" t="s">
        <v>19</v>
      </c>
      <c r="M1297" t="s">
        <v>13</v>
      </c>
    </row>
    <row r="1298" spans="1:13" x14ac:dyDescent="0.3">
      <c r="A1298">
        <v>1297</v>
      </c>
      <c r="B1298" t="s">
        <v>10</v>
      </c>
      <c r="C1298" s="2">
        <v>14</v>
      </c>
      <c r="D1298" s="1">
        <v>44741</v>
      </c>
      <c r="E1298" s="1" t="str">
        <f t="shared" si="60"/>
        <v>Jun</v>
      </c>
      <c r="F1298" s="1" t="str">
        <f t="shared" si="61"/>
        <v>2022</v>
      </c>
      <c r="G1298" s="1">
        <v>45111</v>
      </c>
      <c r="H1298" t="s">
        <v>26</v>
      </c>
      <c r="I1298">
        <v>51</v>
      </c>
      <c r="J1298" t="str">
        <f t="shared" si="62"/>
        <v>Old</v>
      </c>
      <c r="K1298" t="s">
        <v>16</v>
      </c>
      <c r="L1298" t="s">
        <v>12</v>
      </c>
      <c r="M1298" t="s">
        <v>13</v>
      </c>
    </row>
    <row r="1299" spans="1:13" x14ac:dyDescent="0.3">
      <c r="A1299">
        <v>1298</v>
      </c>
      <c r="B1299" t="s">
        <v>18</v>
      </c>
      <c r="C1299" s="2">
        <v>14</v>
      </c>
      <c r="D1299" s="1">
        <v>44738</v>
      </c>
      <c r="E1299" s="1" t="str">
        <f t="shared" si="60"/>
        <v>Jun</v>
      </c>
      <c r="F1299" s="1" t="str">
        <f t="shared" si="61"/>
        <v>2022</v>
      </c>
      <c r="G1299" s="1">
        <v>45110</v>
      </c>
      <c r="H1299" t="s">
        <v>61</v>
      </c>
      <c r="I1299">
        <v>27</v>
      </c>
      <c r="J1299" t="str">
        <f t="shared" si="62"/>
        <v>Youth</v>
      </c>
      <c r="K1299" t="s">
        <v>11</v>
      </c>
      <c r="L1299" t="s">
        <v>21</v>
      </c>
      <c r="M1299" t="s">
        <v>13</v>
      </c>
    </row>
    <row r="1300" spans="1:13" x14ac:dyDescent="0.3">
      <c r="A1300">
        <v>1299</v>
      </c>
      <c r="B1300" t="s">
        <v>18</v>
      </c>
      <c r="C1300" s="2">
        <v>14</v>
      </c>
      <c r="D1300" s="1">
        <v>44739</v>
      </c>
      <c r="E1300" s="1" t="str">
        <f t="shared" si="60"/>
        <v>Jun</v>
      </c>
      <c r="F1300" s="1" t="str">
        <f t="shared" si="61"/>
        <v>2022</v>
      </c>
      <c r="G1300" s="1">
        <v>45108</v>
      </c>
      <c r="H1300" t="s">
        <v>15</v>
      </c>
      <c r="I1300">
        <v>35</v>
      </c>
      <c r="J1300" t="str">
        <f t="shared" si="62"/>
        <v>Adult</v>
      </c>
      <c r="K1300" t="s">
        <v>11</v>
      </c>
      <c r="L1300" t="s">
        <v>19</v>
      </c>
      <c r="M1300" t="s">
        <v>13</v>
      </c>
    </row>
    <row r="1301" spans="1:13" x14ac:dyDescent="0.3">
      <c r="A1301">
        <v>1300</v>
      </c>
      <c r="B1301" t="s">
        <v>10</v>
      </c>
      <c r="C1301" s="2">
        <v>11</v>
      </c>
      <c r="D1301" s="1">
        <v>44736</v>
      </c>
      <c r="E1301" s="1" t="str">
        <f t="shared" si="60"/>
        <v>Jun</v>
      </c>
      <c r="F1301" s="1" t="str">
        <f t="shared" si="61"/>
        <v>2022</v>
      </c>
      <c r="G1301" s="1">
        <v>45110</v>
      </c>
      <c r="H1301" t="s">
        <v>61</v>
      </c>
      <c r="I1301">
        <v>37</v>
      </c>
      <c r="J1301" t="str">
        <f t="shared" si="62"/>
        <v>Adult</v>
      </c>
      <c r="K1301" t="s">
        <v>11</v>
      </c>
      <c r="L1301" t="s">
        <v>21</v>
      </c>
      <c r="M1301" t="s">
        <v>13</v>
      </c>
    </row>
    <row r="1302" spans="1:13" x14ac:dyDescent="0.3">
      <c r="A1302">
        <v>1301</v>
      </c>
      <c r="B1302" t="s">
        <v>14</v>
      </c>
      <c r="C1302" s="2">
        <v>14</v>
      </c>
      <c r="D1302" s="1">
        <v>44735</v>
      </c>
      <c r="E1302" s="1" t="str">
        <f t="shared" si="60"/>
        <v>Jun</v>
      </c>
      <c r="F1302" s="1" t="str">
        <f t="shared" si="61"/>
        <v>2022</v>
      </c>
      <c r="G1302" s="1">
        <v>45111</v>
      </c>
      <c r="H1302" t="s">
        <v>61</v>
      </c>
      <c r="I1302">
        <v>51</v>
      </c>
      <c r="J1302" t="str">
        <f t="shared" si="62"/>
        <v>Old</v>
      </c>
      <c r="K1302" t="s">
        <v>11</v>
      </c>
      <c r="L1302" t="s">
        <v>19</v>
      </c>
      <c r="M1302" t="s">
        <v>13</v>
      </c>
    </row>
    <row r="1303" spans="1:13" x14ac:dyDescent="0.3">
      <c r="A1303">
        <v>1302</v>
      </c>
      <c r="B1303" t="s">
        <v>10</v>
      </c>
      <c r="C1303" s="2">
        <v>11</v>
      </c>
      <c r="D1303" s="1">
        <v>44735</v>
      </c>
      <c r="E1303" s="1" t="str">
        <f t="shared" si="60"/>
        <v>Jun</v>
      </c>
      <c r="F1303" s="1" t="str">
        <f t="shared" si="61"/>
        <v>2022</v>
      </c>
      <c r="G1303" s="1">
        <v>45110</v>
      </c>
      <c r="H1303" t="s">
        <v>15</v>
      </c>
      <c r="I1303">
        <v>40</v>
      </c>
      <c r="J1303" t="str">
        <f t="shared" si="62"/>
        <v>Adult</v>
      </c>
      <c r="K1303" t="s">
        <v>11</v>
      </c>
      <c r="L1303" t="s">
        <v>19</v>
      </c>
      <c r="M1303" t="s">
        <v>13</v>
      </c>
    </row>
    <row r="1304" spans="1:13" x14ac:dyDescent="0.3">
      <c r="A1304">
        <v>1303</v>
      </c>
      <c r="B1304" t="s">
        <v>18</v>
      </c>
      <c r="C1304" s="2">
        <v>14</v>
      </c>
      <c r="D1304" s="1">
        <v>44737</v>
      </c>
      <c r="E1304" s="1" t="str">
        <f t="shared" si="60"/>
        <v>Jun</v>
      </c>
      <c r="F1304" s="1" t="str">
        <f t="shared" si="61"/>
        <v>2022</v>
      </c>
      <c r="G1304" s="1">
        <v>45110</v>
      </c>
      <c r="H1304" t="s">
        <v>60</v>
      </c>
      <c r="I1304">
        <v>38</v>
      </c>
      <c r="J1304" t="str">
        <f t="shared" si="62"/>
        <v>Adult</v>
      </c>
      <c r="K1304" t="s">
        <v>11</v>
      </c>
      <c r="L1304" t="s">
        <v>21</v>
      </c>
      <c r="M1304" t="s">
        <v>13</v>
      </c>
    </row>
    <row r="1305" spans="1:13" x14ac:dyDescent="0.3">
      <c r="A1305">
        <v>1304</v>
      </c>
      <c r="B1305" t="s">
        <v>14</v>
      </c>
      <c r="C1305" s="2">
        <v>11</v>
      </c>
      <c r="D1305" s="1">
        <v>44740</v>
      </c>
      <c r="E1305" s="1" t="str">
        <f t="shared" si="60"/>
        <v>Jun</v>
      </c>
      <c r="F1305" s="1" t="str">
        <f t="shared" si="61"/>
        <v>2022</v>
      </c>
      <c r="G1305" s="1">
        <v>45110</v>
      </c>
      <c r="H1305" t="s">
        <v>20</v>
      </c>
      <c r="I1305">
        <v>48</v>
      </c>
      <c r="J1305" t="str">
        <f t="shared" si="62"/>
        <v>Adult</v>
      </c>
      <c r="K1305" t="s">
        <v>16</v>
      </c>
      <c r="L1305" t="s">
        <v>21</v>
      </c>
      <c r="M1305" t="s">
        <v>13</v>
      </c>
    </row>
    <row r="1306" spans="1:13" x14ac:dyDescent="0.3">
      <c r="A1306">
        <v>1305</v>
      </c>
      <c r="B1306" t="s">
        <v>10</v>
      </c>
      <c r="C1306" s="2">
        <v>11</v>
      </c>
      <c r="D1306" s="1">
        <v>44743</v>
      </c>
      <c r="E1306" s="1" t="str">
        <f t="shared" si="60"/>
        <v>Jul</v>
      </c>
      <c r="F1306" s="1" t="str">
        <f t="shared" si="61"/>
        <v>2022</v>
      </c>
      <c r="G1306" s="1">
        <v>45110</v>
      </c>
      <c r="H1306" t="s">
        <v>22</v>
      </c>
      <c r="I1306">
        <v>49</v>
      </c>
      <c r="J1306" t="str">
        <f t="shared" si="62"/>
        <v>Adult</v>
      </c>
      <c r="K1306" t="s">
        <v>11</v>
      </c>
      <c r="L1306" t="s">
        <v>12</v>
      </c>
      <c r="M1306" t="s">
        <v>13</v>
      </c>
    </row>
    <row r="1307" spans="1:13" x14ac:dyDescent="0.3">
      <c r="A1307">
        <v>1306</v>
      </c>
      <c r="B1307" t="s">
        <v>14</v>
      </c>
      <c r="C1307" s="2">
        <v>15</v>
      </c>
      <c r="D1307" s="1">
        <v>44744</v>
      </c>
      <c r="E1307" s="1" t="str">
        <f t="shared" si="60"/>
        <v>Jul</v>
      </c>
      <c r="F1307" s="1" t="str">
        <f t="shared" si="61"/>
        <v>2022</v>
      </c>
      <c r="G1307" s="1">
        <v>45112</v>
      </c>
      <c r="H1307" t="s">
        <v>23</v>
      </c>
      <c r="I1307">
        <v>33</v>
      </c>
      <c r="J1307" t="str">
        <f t="shared" si="62"/>
        <v>Adult</v>
      </c>
      <c r="K1307" t="s">
        <v>16</v>
      </c>
      <c r="L1307" t="s">
        <v>21</v>
      </c>
      <c r="M1307" t="s">
        <v>13</v>
      </c>
    </row>
    <row r="1308" spans="1:13" x14ac:dyDescent="0.3">
      <c r="A1308">
        <v>1307</v>
      </c>
      <c r="B1308" t="s">
        <v>10</v>
      </c>
      <c r="C1308" s="2">
        <v>10</v>
      </c>
      <c r="D1308" s="1">
        <v>44748</v>
      </c>
      <c r="E1308" s="1" t="str">
        <f t="shared" si="60"/>
        <v>Jul</v>
      </c>
      <c r="F1308" s="1" t="str">
        <f t="shared" si="61"/>
        <v>2022</v>
      </c>
      <c r="G1308" s="1">
        <v>45110</v>
      </c>
      <c r="H1308" t="s">
        <v>24</v>
      </c>
      <c r="I1308">
        <v>34</v>
      </c>
      <c r="J1308" t="str">
        <f t="shared" si="62"/>
        <v>Adult</v>
      </c>
      <c r="K1308" t="s">
        <v>16</v>
      </c>
      <c r="L1308" t="s">
        <v>17</v>
      </c>
      <c r="M1308" t="s">
        <v>13</v>
      </c>
    </row>
    <row r="1309" spans="1:13" x14ac:dyDescent="0.3">
      <c r="A1309">
        <v>1308</v>
      </c>
      <c r="B1309" t="s">
        <v>18</v>
      </c>
      <c r="C1309" s="2">
        <v>15</v>
      </c>
      <c r="D1309" s="1">
        <v>44754</v>
      </c>
      <c r="E1309" s="1" t="str">
        <f t="shared" si="60"/>
        <v>Jul</v>
      </c>
      <c r="F1309" s="1" t="str">
        <f t="shared" si="61"/>
        <v>2022</v>
      </c>
      <c r="G1309" s="1">
        <v>45113</v>
      </c>
      <c r="H1309" t="s">
        <v>25</v>
      </c>
      <c r="I1309">
        <v>39</v>
      </c>
      <c r="J1309" t="str">
        <f t="shared" si="62"/>
        <v>Adult</v>
      </c>
      <c r="K1309" t="s">
        <v>11</v>
      </c>
      <c r="L1309" t="s">
        <v>17</v>
      </c>
      <c r="M1309" t="s">
        <v>13</v>
      </c>
    </row>
    <row r="1310" spans="1:13" x14ac:dyDescent="0.3">
      <c r="A1310">
        <v>1309</v>
      </c>
      <c r="B1310" t="s">
        <v>18</v>
      </c>
      <c r="C1310" s="2">
        <v>13</v>
      </c>
      <c r="D1310" s="1">
        <v>44759</v>
      </c>
      <c r="E1310" s="1" t="str">
        <f t="shared" si="60"/>
        <v>Jul</v>
      </c>
      <c r="F1310" s="1" t="str">
        <f t="shared" si="61"/>
        <v>2022</v>
      </c>
      <c r="G1310" s="1">
        <v>45109</v>
      </c>
      <c r="H1310" t="s">
        <v>26</v>
      </c>
      <c r="I1310">
        <v>37</v>
      </c>
      <c r="J1310" t="str">
        <f t="shared" si="62"/>
        <v>Adult</v>
      </c>
      <c r="K1310" t="s">
        <v>16</v>
      </c>
      <c r="L1310" t="s">
        <v>17</v>
      </c>
      <c r="M1310" t="s">
        <v>13</v>
      </c>
    </row>
    <row r="1311" spans="1:13" x14ac:dyDescent="0.3">
      <c r="A1311">
        <v>1310</v>
      </c>
      <c r="B1311" t="s">
        <v>10</v>
      </c>
      <c r="C1311" s="2">
        <v>15</v>
      </c>
      <c r="D1311" s="1">
        <v>44765</v>
      </c>
      <c r="E1311" s="1" t="str">
        <f t="shared" si="60"/>
        <v>Jul</v>
      </c>
      <c r="F1311" s="1" t="str">
        <f t="shared" si="61"/>
        <v>2022</v>
      </c>
      <c r="G1311" s="1">
        <v>45112</v>
      </c>
      <c r="H1311" t="s">
        <v>27</v>
      </c>
      <c r="I1311">
        <v>44</v>
      </c>
      <c r="J1311" t="str">
        <f t="shared" si="62"/>
        <v>Adult</v>
      </c>
      <c r="K1311" t="s">
        <v>11</v>
      </c>
      <c r="L1311" t="s">
        <v>21</v>
      </c>
      <c r="M1311" t="s">
        <v>13</v>
      </c>
    </row>
    <row r="1312" spans="1:13" x14ac:dyDescent="0.3">
      <c r="A1312">
        <v>1311</v>
      </c>
      <c r="B1312" t="s">
        <v>14</v>
      </c>
      <c r="C1312" s="2">
        <v>15</v>
      </c>
      <c r="D1312" s="1">
        <v>44771</v>
      </c>
      <c r="E1312" s="1" t="str">
        <f t="shared" si="60"/>
        <v>Jul</v>
      </c>
      <c r="F1312" s="1" t="str">
        <f t="shared" si="61"/>
        <v>2022</v>
      </c>
      <c r="G1312" s="1">
        <v>45111</v>
      </c>
      <c r="H1312" t="s">
        <v>26</v>
      </c>
      <c r="I1312">
        <v>35</v>
      </c>
      <c r="J1312" t="str">
        <f t="shared" si="62"/>
        <v>Adult</v>
      </c>
      <c r="K1312" t="s">
        <v>11</v>
      </c>
      <c r="L1312" t="s">
        <v>17</v>
      </c>
      <c r="M1312" t="s">
        <v>13</v>
      </c>
    </row>
    <row r="1313" spans="1:13" x14ac:dyDescent="0.3">
      <c r="A1313">
        <v>1312</v>
      </c>
      <c r="B1313" t="s">
        <v>10</v>
      </c>
      <c r="C1313" s="2">
        <v>11</v>
      </c>
      <c r="D1313" s="1">
        <v>44779</v>
      </c>
      <c r="E1313" s="1" t="str">
        <f t="shared" si="60"/>
        <v>Aug</v>
      </c>
      <c r="F1313" s="1" t="str">
        <f t="shared" si="61"/>
        <v>2022</v>
      </c>
      <c r="G1313" s="1">
        <v>45113</v>
      </c>
      <c r="H1313" t="s">
        <v>26</v>
      </c>
      <c r="I1313">
        <v>31</v>
      </c>
      <c r="J1313" t="str">
        <f t="shared" si="62"/>
        <v>Adult</v>
      </c>
      <c r="K1313" t="s">
        <v>16</v>
      </c>
      <c r="L1313" t="s">
        <v>21</v>
      </c>
      <c r="M1313" t="s">
        <v>13</v>
      </c>
    </row>
    <row r="1314" spans="1:13" x14ac:dyDescent="0.3">
      <c r="A1314">
        <v>1313</v>
      </c>
      <c r="B1314" t="s">
        <v>18</v>
      </c>
      <c r="C1314" s="2">
        <v>10</v>
      </c>
      <c r="D1314" s="1">
        <v>44782</v>
      </c>
      <c r="E1314" s="1" t="str">
        <f t="shared" si="60"/>
        <v>Aug</v>
      </c>
      <c r="F1314" s="1" t="str">
        <f t="shared" si="61"/>
        <v>2022</v>
      </c>
      <c r="G1314" s="1">
        <v>45109</v>
      </c>
      <c r="H1314" t="s">
        <v>61</v>
      </c>
      <c r="I1314">
        <v>39</v>
      </c>
      <c r="J1314" t="str">
        <f t="shared" si="62"/>
        <v>Adult</v>
      </c>
      <c r="K1314" t="s">
        <v>11</v>
      </c>
      <c r="L1314" t="s">
        <v>19</v>
      </c>
      <c r="M1314" t="s">
        <v>13</v>
      </c>
    </row>
    <row r="1315" spans="1:13" x14ac:dyDescent="0.3">
      <c r="A1315">
        <v>1314</v>
      </c>
      <c r="B1315" t="s">
        <v>14</v>
      </c>
      <c r="C1315" s="2">
        <v>13</v>
      </c>
      <c r="D1315" s="1">
        <v>44787</v>
      </c>
      <c r="E1315" s="1" t="str">
        <f t="shared" si="60"/>
        <v>Aug</v>
      </c>
      <c r="F1315" s="1" t="str">
        <f t="shared" si="61"/>
        <v>2022</v>
      </c>
      <c r="G1315" s="1">
        <v>45112</v>
      </c>
      <c r="H1315" t="s">
        <v>15</v>
      </c>
      <c r="I1315">
        <v>38</v>
      </c>
      <c r="J1315" t="str">
        <f t="shared" si="62"/>
        <v>Adult</v>
      </c>
      <c r="K1315" t="s">
        <v>11</v>
      </c>
      <c r="L1315" t="s">
        <v>17</v>
      </c>
      <c r="M1315" t="s">
        <v>13</v>
      </c>
    </row>
    <row r="1316" spans="1:13" x14ac:dyDescent="0.3">
      <c r="A1316">
        <v>1315</v>
      </c>
      <c r="B1316" t="s">
        <v>10</v>
      </c>
      <c r="C1316" s="2">
        <v>11</v>
      </c>
      <c r="D1316" s="1">
        <v>44793</v>
      </c>
      <c r="E1316" s="1" t="str">
        <f t="shared" si="60"/>
        <v>Aug</v>
      </c>
      <c r="F1316" s="1" t="str">
        <f t="shared" si="61"/>
        <v>2022</v>
      </c>
      <c r="G1316" s="1">
        <v>45110</v>
      </c>
      <c r="H1316" t="s">
        <v>61</v>
      </c>
      <c r="I1316">
        <v>42</v>
      </c>
      <c r="J1316" t="str">
        <f t="shared" si="62"/>
        <v>Adult</v>
      </c>
      <c r="K1316" t="s">
        <v>11</v>
      </c>
      <c r="L1316" t="s">
        <v>12</v>
      </c>
      <c r="M1316" t="s">
        <v>13</v>
      </c>
    </row>
    <row r="1317" spans="1:13" x14ac:dyDescent="0.3">
      <c r="A1317">
        <v>1316</v>
      </c>
      <c r="B1317" t="s">
        <v>14</v>
      </c>
      <c r="C1317" s="2">
        <v>12</v>
      </c>
      <c r="D1317" s="1">
        <v>44801</v>
      </c>
      <c r="E1317" s="1" t="str">
        <f t="shared" si="60"/>
        <v>Aug</v>
      </c>
      <c r="F1317" s="1" t="str">
        <f t="shared" si="61"/>
        <v>2022</v>
      </c>
      <c r="G1317" s="1">
        <v>45112</v>
      </c>
      <c r="H1317" t="s">
        <v>61</v>
      </c>
      <c r="I1317">
        <v>48</v>
      </c>
      <c r="J1317" t="str">
        <f t="shared" si="62"/>
        <v>Adult</v>
      </c>
      <c r="K1317" t="s">
        <v>16</v>
      </c>
      <c r="L1317" t="s">
        <v>17</v>
      </c>
      <c r="M1317" t="s">
        <v>13</v>
      </c>
    </row>
    <row r="1318" spans="1:13" x14ac:dyDescent="0.3">
      <c r="A1318">
        <v>1317</v>
      </c>
      <c r="B1318" t="s">
        <v>10</v>
      </c>
      <c r="C1318" s="2">
        <v>11</v>
      </c>
      <c r="D1318" s="1">
        <v>44806</v>
      </c>
      <c r="E1318" s="1" t="str">
        <f t="shared" si="60"/>
        <v>Sep</v>
      </c>
      <c r="F1318" s="1" t="str">
        <f t="shared" si="61"/>
        <v>2022</v>
      </c>
      <c r="G1318" s="1">
        <v>45110</v>
      </c>
      <c r="H1318" t="s">
        <v>15</v>
      </c>
      <c r="I1318">
        <v>31</v>
      </c>
      <c r="J1318" t="str">
        <f t="shared" si="62"/>
        <v>Adult</v>
      </c>
      <c r="K1318" t="s">
        <v>11</v>
      </c>
      <c r="L1318" t="s">
        <v>17</v>
      </c>
      <c r="M1318" t="s">
        <v>13</v>
      </c>
    </row>
    <row r="1319" spans="1:13" x14ac:dyDescent="0.3">
      <c r="A1319">
        <v>1318</v>
      </c>
      <c r="B1319" t="s">
        <v>18</v>
      </c>
      <c r="C1319" s="2">
        <v>11</v>
      </c>
      <c r="D1319" s="1">
        <v>44808</v>
      </c>
      <c r="E1319" s="1" t="str">
        <f t="shared" si="60"/>
        <v>Sep</v>
      </c>
      <c r="F1319" s="1" t="str">
        <f t="shared" si="61"/>
        <v>2022</v>
      </c>
      <c r="G1319" s="1">
        <v>45112</v>
      </c>
      <c r="H1319" t="s">
        <v>60</v>
      </c>
      <c r="I1319">
        <v>42</v>
      </c>
      <c r="J1319" t="str">
        <f t="shared" si="62"/>
        <v>Adult</v>
      </c>
      <c r="K1319" t="s">
        <v>11</v>
      </c>
      <c r="L1319" t="s">
        <v>12</v>
      </c>
      <c r="M1319" t="s">
        <v>13</v>
      </c>
    </row>
    <row r="1320" spans="1:13" x14ac:dyDescent="0.3">
      <c r="A1320">
        <v>1319</v>
      </c>
      <c r="B1320" t="s">
        <v>18</v>
      </c>
      <c r="C1320" s="2">
        <v>14</v>
      </c>
      <c r="D1320" s="1">
        <v>44810</v>
      </c>
      <c r="E1320" s="1" t="str">
        <f t="shared" si="60"/>
        <v>Sep</v>
      </c>
      <c r="F1320" s="1" t="str">
        <f t="shared" si="61"/>
        <v>2022</v>
      </c>
      <c r="G1320" s="1">
        <v>45110</v>
      </c>
      <c r="H1320" t="s">
        <v>20</v>
      </c>
      <c r="I1320">
        <v>35</v>
      </c>
      <c r="J1320" t="str">
        <f t="shared" si="62"/>
        <v>Adult</v>
      </c>
      <c r="K1320" t="s">
        <v>11</v>
      </c>
      <c r="L1320" t="s">
        <v>12</v>
      </c>
      <c r="M1320" t="s">
        <v>13</v>
      </c>
    </row>
    <row r="1321" spans="1:13" x14ac:dyDescent="0.3">
      <c r="A1321">
        <v>1320</v>
      </c>
      <c r="B1321" t="s">
        <v>10</v>
      </c>
      <c r="C1321" s="2">
        <v>10</v>
      </c>
      <c r="D1321" s="1">
        <v>44818</v>
      </c>
      <c r="E1321" s="1" t="str">
        <f t="shared" si="60"/>
        <v>Sep</v>
      </c>
      <c r="F1321" s="1" t="str">
        <f t="shared" si="61"/>
        <v>2022</v>
      </c>
      <c r="G1321" s="1">
        <v>45112</v>
      </c>
      <c r="H1321" t="s">
        <v>22</v>
      </c>
      <c r="I1321">
        <v>39</v>
      </c>
      <c r="J1321" t="str">
        <f t="shared" si="62"/>
        <v>Adult</v>
      </c>
      <c r="K1321" t="s">
        <v>11</v>
      </c>
      <c r="L1321" t="s">
        <v>21</v>
      </c>
      <c r="M1321" t="s">
        <v>13</v>
      </c>
    </row>
    <row r="1322" spans="1:13" x14ac:dyDescent="0.3">
      <c r="A1322">
        <v>1321</v>
      </c>
      <c r="B1322" t="s">
        <v>14</v>
      </c>
      <c r="C1322" s="2">
        <v>13</v>
      </c>
      <c r="D1322" s="1">
        <v>44819</v>
      </c>
      <c r="E1322" s="1" t="str">
        <f t="shared" si="60"/>
        <v>Sep</v>
      </c>
      <c r="F1322" s="1" t="str">
        <f t="shared" si="61"/>
        <v>2022</v>
      </c>
      <c r="G1322" s="1">
        <v>45111</v>
      </c>
      <c r="H1322" t="s">
        <v>23</v>
      </c>
      <c r="I1322">
        <v>50</v>
      </c>
      <c r="J1322" t="str">
        <f t="shared" si="62"/>
        <v>Old</v>
      </c>
      <c r="K1322" t="s">
        <v>16</v>
      </c>
      <c r="L1322" t="s">
        <v>17</v>
      </c>
      <c r="M1322" t="s">
        <v>13</v>
      </c>
    </row>
    <row r="1323" spans="1:13" x14ac:dyDescent="0.3">
      <c r="A1323">
        <v>1322</v>
      </c>
      <c r="B1323" t="s">
        <v>10</v>
      </c>
      <c r="C1323" s="2">
        <v>11</v>
      </c>
      <c r="D1323" s="1">
        <v>44820</v>
      </c>
      <c r="E1323" s="1" t="str">
        <f t="shared" si="60"/>
        <v>Sep</v>
      </c>
      <c r="F1323" s="1" t="str">
        <f t="shared" si="61"/>
        <v>2022</v>
      </c>
      <c r="G1323" s="1">
        <v>45113</v>
      </c>
      <c r="H1323" t="s">
        <v>24</v>
      </c>
      <c r="I1323">
        <v>40</v>
      </c>
      <c r="J1323" t="str">
        <f t="shared" si="62"/>
        <v>Adult</v>
      </c>
      <c r="K1323" t="s">
        <v>11</v>
      </c>
      <c r="L1323" t="s">
        <v>12</v>
      </c>
      <c r="M1323" t="s">
        <v>13</v>
      </c>
    </row>
    <row r="1324" spans="1:13" x14ac:dyDescent="0.3">
      <c r="A1324">
        <v>1323</v>
      </c>
      <c r="B1324" t="s">
        <v>18</v>
      </c>
      <c r="C1324" s="2">
        <v>10</v>
      </c>
      <c r="D1324" s="1">
        <v>44832</v>
      </c>
      <c r="E1324" s="1" t="str">
        <f t="shared" si="60"/>
        <v>Sep</v>
      </c>
      <c r="F1324" s="1" t="str">
        <f t="shared" si="61"/>
        <v>2022</v>
      </c>
      <c r="G1324" s="1">
        <v>45109</v>
      </c>
      <c r="H1324" t="s">
        <v>25</v>
      </c>
      <c r="I1324">
        <v>29</v>
      </c>
      <c r="J1324" t="str">
        <f t="shared" si="62"/>
        <v>Youth</v>
      </c>
      <c r="K1324" t="s">
        <v>11</v>
      </c>
      <c r="L1324" t="s">
        <v>12</v>
      </c>
      <c r="M1324" t="s">
        <v>13</v>
      </c>
    </row>
    <row r="1325" spans="1:13" x14ac:dyDescent="0.3">
      <c r="A1325">
        <v>1324</v>
      </c>
      <c r="B1325" t="s">
        <v>14</v>
      </c>
      <c r="C1325" s="2">
        <v>10</v>
      </c>
      <c r="D1325" s="1">
        <v>44836</v>
      </c>
      <c r="E1325" s="1" t="str">
        <f t="shared" si="60"/>
        <v>Oct</v>
      </c>
      <c r="F1325" s="1" t="str">
        <f t="shared" si="61"/>
        <v>2022</v>
      </c>
      <c r="G1325" s="1">
        <v>45111</v>
      </c>
      <c r="H1325" t="s">
        <v>26</v>
      </c>
      <c r="I1325">
        <v>48</v>
      </c>
      <c r="J1325" t="str">
        <f t="shared" si="62"/>
        <v>Adult</v>
      </c>
      <c r="K1325" t="s">
        <v>16</v>
      </c>
      <c r="L1325" t="s">
        <v>19</v>
      </c>
      <c r="M1325" t="s">
        <v>13</v>
      </c>
    </row>
    <row r="1326" spans="1:13" x14ac:dyDescent="0.3">
      <c r="A1326">
        <v>1325</v>
      </c>
      <c r="B1326" t="s">
        <v>10</v>
      </c>
      <c r="C1326" s="2">
        <v>15</v>
      </c>
      <c r="D1326" s="1">
        <v>44837</v>
      </c>
      <c r="E1326" s="1" t="str">
        <f t="shared" si="60"/>
        <v>Oct</v>
      </c>
      <c r="F1326" s="1" t="str">
        <f t="shared" si="61"/>
        <v>2022</v>
      </c>
      <c r="G1326" s="1">
        <v>45111</v>
      </c>
      <c r="H1326" t="s">
        <v>27</v>
      </c>
      <c r="I1326">
        <v>34</v>
      </c>
      <c r="J1326" t="str">
        <f t="shared" si="62"/>
        <v>Adult</v>
      </c>
      <c r="K1326" t="s">
        <v>11</v>
      </c>
      <c r="L1326" t="s">
        <v>12</v>
      </c>
      <c r="M1326" t="s">
        <v>13</v>
      </c>
    </row>
    <row r="1327" spans="1:13" x14ac:dyDescent="0.3">
      <c r="A1327">
        <v>1326</v>
      </c>
      <c r="B1327" t="s">
        <v>14</v>
      </c>
      <c r="C1327" s="2">
        <v>10</v>
      </c>
      <c r="D1327" s="1">
        <v>44839</v>
      </c>
      <c r="E1327" s="1" t="str">
        <f t="shared" si="60"/>
        <v>Oct</v>
      </c>
      <c r="F1327" s="1" t="str">
        <f t="shared" si="61"/>
        <v>2022</v>
      </c>
      <c r="G1327" s="1">
        <v>45112</v>
      </c>
      <c r="H1327" t="s">
        <v>26</v>
      </c>
      <c r="I1327">
        <v>48</v>
      </c>
      <c r="J1327" t="str">
        <f t="shared" si="62"/>
        <v>Adult</v>
      </c>
      <c r="K1327" t="s">
        <v>11</v>
      </c>
      <c r="L1327" t="s">
        <v>12</v>
      </c>
      <c r="M1327" t="s">
        <v>13</v>
      </c>
    </row>
    <row r="1328" spans="1:13" x14ac:dyDescent="0.3">
      <c r="A1328">
        <v>1327</v>
      </c>
      <c r="B1328" t="s">
        <v>10</v>
      </c>
      <c r="C1328" s="2">
        <v>12</v>
      </c>
      <c r="D1328" s="1">
        <v>44841</v>
      </c>
      <c r="E1328" s="1" t="str">
        <f t="shared" si="60"/>
        <v>Oct</v>
      </c>
      <c r="F1328" s="1" t="str">
        <f t="shared" si="61"/>
        <v>2022</v>
      </c>
      <c r="G1328" s="1">
        <v>45109</v>
      </c>
      <c r="H1328" t="s">
        <v>26</v>
      </c>
      <c r="I1328">
        <v>48</v>
      </c>
      <c r="J1328" t="str">
        <f t="shared" si="62"/>
        <v>Adult</v>
      </c>
      <c r="K1328" t="s">
        <v>11</v>
      </c>
      <c r="L1328" t="s">
        <v>21</v>
      </c>
      <c r="M1328" t="s">
        <v>13</v>
      </c>
    </row>
    <row r="1329" spans="1:13" x14ac:dyDescent="0.3">
      <c r="A1329">
        <v>1328</v>
      </c>
      <c r="B1329" t="s">
        <v>18</v>
      </c>
      <c r="C1329" s="2">
        <v>12</v>
      </c>
      <c r="D1329" s="1">
        <v>44843</v>
      </c>
      <c r="E1329" s="1" t="str">
        <f t="shared" si="60"/>
        <v>Oct</v>
      </c>
      <c r="F1329" s="1" t="str">
        <f t="shared" si="61"/>
        <v>2022</v>
      </c>
      <c r="G1329" s="1">
        <v>45111</v>
      </c>
      <c r="H1329" t="s">
        <v>61</v>
      </c>
      <c r="I1329">
        <v>35</v>
      </c>
      <c r="J1329" t="str">
        <f t="shared" si="62"/>
        <v>Adult</v>
      </c>
      <c r="K1329" t="s">
        <v>16</v>
      </c>
      <c r="L1329" t="s">
        <v>17</v>
      </c>
      <c r="M1329" t="s">
        <v>13</v>
      </c>
    </row>
    <row r="1330" spans="1:13" x14ac:dyDescent="0.3">
      <c r="A1330">
        <v>1329</v>
      </c>
      <c r="B1330" t="s">
        <v>18</v>
      </c>
      <c r="C1330" s="2">
        <v>11</v>
      </c>
      <c r="D1330" s="1">
        <v>44845</v>
      </c>
      <c r="E1330" s="1" t="str">
        <f t="shared" si="60"/>
        <v>Oct</v>
      </c>
      <c r="F1330" s="1" t="str">
        <f t="shared" si="61"/>
        <v>2022</v>
      </c>
      <c r="G1330" s="1">
        <v>45111</v>
      </c>
      <c r="H1330" t="s">
        <v>15</v>
      </c>
      <c r="I1330">
        <v>29</v>
      </c>
      <c r="J1330" t="str">
        <f t="shared" si="62"/>
        <v>Youth</v>
      </c>
      <c r="K1330" t="s">
        <v>11</v>
      </c>
      <c r="L1330" t="s">
        <v>21</v>
      </c>
      <c r="M1330" t="s">
        <v>13</v>
      </c>
    </row>
    <row r="1331" spans="1:13" x14ac:dyDescent="0.3">
      <c r="A1331">
        <v>1330</v>
      </c>
      <c r="B1331" t="s">
        <v>10</v>
      </c>
      <c r="C1331" s="2">
        <v>14</v>
      </c>
      <c r="D1331" s="1">
        <v>44847</v>
      </c>
      <c r="E1331" s="1" t="str">
        <f t="shared" si="60"/>
        <v>Oct</v>
      </c>
      <c r="F1331" s="1" t="str">
        <f t="shared" si="61"/>
        <v>2022</v>
      </c>
      <c r="G1331" s="1">
        <v>45112</v>
      </c>
      <c r="H1331" t="s">
        <v>61</v>
      </c>
      <c r="I1331">
        <v>47</v>
      </c>
      <c r="J1331" t="str">
        <f t="shared" si="62"/>
        <v>Adult</v>
      </c>
      <c r="K1331" t="s">
        <v>16</v>
      </c>
      <c r="L1331" t="s">
        <v>19</v>
      </c>
      <c r="M1331" t="s">
        <v>13</v>
      </c>
    </row>
    <row r="1332" spans="1:13" x14ac:dyDescent="0.3">
      <c r="A1332">
        <v>1331</v>
      </c>
      <c r="B1332" t="s">
        <v>14</v>
      </c>
      <c r="C1332" s="2">
        <v>12</v>
      </c>
      <c r="D1332" s="1">
        <v>44849</v>
      </c>
      <c r="E1332" s="1" t="str">
        <f t="shared" si="60"/>
        <v>Oct</v>
      </c>
      <c r="F1332" s="1" t="str">
        <f t="shared" si="61"/>
        <v>2022</v>
      </c>
      <c r="G1332" s="1">
        <v>45109</v>
      </c>
      <c r="H1332" t="s">
        <v>61</v>
      </c>
      <c r="I1332">
        <v>36</v>
      </c>
      <c r="J1332" t="str">
        <f t="shared" si="62"/>
        <v>Adult</v>
      </c>
      <c r="K1332" t="s">
        <v>11</v>
      </c>
      <c r="L1332" t="s">
        <v>12</v>
      </c>
      <c r="M1332" t="s">
        <v>13</v>
      </c>
    </row>
    <row r="1333" spans="1:13" x14ac:dyDescent="0.3">
      <c r="A1333">
        <v>1332</v>
      </c>
      <c r="B1333" t="s">
        <v>10</v>
      </c>
      <c r="C1333" s="2">
        <v>12</v>
      </c>
      <c r="D1333" s="1">
        <v>44851</v>
      </c>
      <c r="E1333" s="1" t="str">
        <f t="shared" si="60"/>
        <v>Oct</v>
      </c>
      <c r="F1333" s="1" t="str">
        <f t="shared" si="61"/>
        <v>2022</v>
      </c>
      <c r="G1333" s="1">
        <v>45111</v>
      </c>
      <c r="H1333" t="s">
        <v>15</v>
      </c>
      <c r="I1333">
        <v>40</v>
      </c>
      <c r="J1333" t="str">
        <f t="shared" si="62"/>
        <v>Adult</v>
      </c>
      <c r="K1333" t="s">
        <v>16</v>
      </c>
      <c r="L1333" t="s">
        <v>12</v>
      </c>
      <c r="M1333" t="s">
        <v>13</v>
      </c>
    </row>
    <row r="1334" spans="1:13" x14ac:dyDescent="0.3">
      <c r="A1334">
        <v>1333</v>
      </c>
      <c r="B1334" t="s">
        <v>18</v>
      </c>
      <c r="C1334" s="2">
        <v>14</v>
      </c>
      <c r="D1334" s="1">
        <v>44855</v>
      </c>
      <c r="E1334" s="1" t="str">
        <f t="shared" si="60"/>
        <v>Oct</v>
      </c>
      <c r="F1334" s="1" t="str">
        <f t="shared" si="61"/>
        <v>2022</v>
      </c>
      <c r="G1334" s="1">
        <v>45111</v>
      </c>
      <c r="H1334" t="s">
        <v>60</v>
      </c>
      <c r="I1334">
        <v>51</v>
      </c>
      <c r="J1334" t="str">
        <f t="shared" si="62"/>
        <v>Old</v>
      </c>
      <c r="K1334" t="s">
        <v>11</v>
      </c>
      <c r="L1334" t="s">
        <v>17</v>
      </c>
      <c r="M1334" t="s">
        <v>13</v>
      </c>
    </row>
    <row r="1335" spans="1:13" x14ac:dyDescent="0.3">
      <c r="A1335">
        <v>1334</v>
      </c>
      <c r="B1335" t="s">
        <v>14</v>
      </c>
      <c r="C1335" s="2">
        <v>12</v>
      </c>
      <c r="D1335" s="1">
        <v>44857</v>
      </c>
      <c r="E1335" s="1" t="str">
        <f t="shared" si="60"/>
        <v>Oct</v>
      </c>
      <c r="F1335" s="1" t="str">
        <f t="shared" si="61"/>
        <v>2022</v>
      </c>
      <c r="G1335" s="1">
        <v>45112</v>
      </c>
      <c r="H1335" t="s">
        <v>20</v>
      </c>
      <c r="I1335">
        <v>37</v>
      </c>
      <c r="J1335" t="str">
        <f t="shared" si="62"/>
        <v>Adult</v>
      </c>
      <c r="K1335" t="s">
        <v>11</v>
      </c>
      <c r="L1335" t="s">
        <v>19</v>
      </c>
      <c r="M1335" t="s">
        <v>13</v>
      </c>
    </row>
    <row r="1336" spans="1:13" x14ac:dyDescent="0.3">
      <c r="A1336">
        <v>1335</v>
      </c>
      <c r="B1336" t="s">
        <v>10</v>
      </c>
      <c r="C1336" s="2">
        <v>12</v>
      </c>
      <c r="D1336" s="1">
        <v>44858</v>
      </c>
      <c r="E1336" s="1" t="str">
        <f t="shared" si="60"/>
        <v>Oct</v>
      </c>
      <c r="F1336" s="1" t="str">
        <f t="shared" si="61"/>
        <v>2022</v>
      </c>
      <c r="G1336" s="1">
        <v>45113</v>
      </c>
      <c r="H1336" t="s">
        <v>22</v>
      </c>
      <c r="I1336">
        <v>36</v>
      </c>
      <c r="J1336" t="str">
        <f t="shared" si="62"/>
        <v>Adult</v>
      </c>
      <c r="K1336" t="s">
        <v>11</v>
      </c>
      <c r="L1336" t="s">
        <v>17</v>
      </c>
      <c r="M1336" t="s">
        <v>13</v>
      </c>
    </row>
    <row r="1337" spans="1:13" x14ac:dyDescent="0.3">
      <c r="A1337">
        <v>1336</v>
      </c>
      <c r="B1337" t="s">
        <v>14</v>
      </c>
      <c r="C1337" s="2">
        <v>12</v>
      </c>
      <c r="D1337" s="1">
        <v>44862</v>
      </c>
      <c r="E1337" s="1" t="str">
        <f t="shared" si="60"/>
        <v>Oct</v>
      </c>
      <c r="F1337" s="1" t="str">
        <f t="shared" si="61"/>
        <v>2022</v>
      </c>
      <c r="G1337" s="1">
        <v>45111</v>
      </c>
      <c r="H1337" t="s">
        <v>23</v>
      </c>
      <c r="I1337">
        <v>45</v>
      </c>
      <c r="J1337" t="str">
        <f t="shared" si="62"/>
        <v>Adult</v>
      </c>
      <c r="K1337" t="s">
        <v>11</v>
      </c>
      <c r="L1337" t="s">
        <v>17</v>
      </c>
      <c r="M1337" t="s">
        <v>13</v>
      </c>
    </row>
    <row r="1338" spans="1:13" x14ac:dyDescent="0.3">
      <c r="A1338">
        <v>1337</v>
      </c>
      <c r="B1338" t="s">
        <v>10</v>
      </c>
      <c r="C1338" s="2">
        <v>11</v>
      </c>
      <c r="D1338" s="1">
        <v>44865</v>
      </c>
      <c r="E1338" s="1" t="str">
        <f t="shared" si="60"/>
        <v>Oct</v>
      </c>
      <c r="F1338" s="1" t="str">
        <f t="shared" si="61"/>
        <v>2022</v>
      </c>
      <c r="G1338" s="1">
        <v>45111</v>
      </c>
      <c r="H1338" t="s">
        <v>24</v>
      </c>
      <c r="I1338">
        <v>31</v>
      </c>
      <c r="J1338" t="str">
        <f t="shared" si="62"/>
        <v>Adult</v>
      </c>
      <c r="K1338" t="s">
        <v>16</v>
      </c>
      <c r="L1338" t="s">
        <v>17</v>
      </c>
      <c r="M1338" t="s">
        <v>13</v>
      </c>
    </row>
    <row r="1339" spans="1:13" x14ac:dyDescent="0.3">
      <c r="A1339">
        <v>1338</v>
      </c>
      <c r="B1339" t="s">
        <v>18</v>
      </c>
      <c r="C1339" s="2">
        <v>14</v>
      </c>
      <c r="D1339" s="1">
        <v>44868</v>
      </c>
      <c r="E1339" s="1" t="str">
        <f t="shared" si="60"/>
        <v>Nov</v>
      </c>
      <c r="F1339" s="1" t="str">
        <f t="shared" si="61"/>
        <v>2022</v>
      </c>
      <c r="G1339" s="1">
        <v>45111</v>
      </c>
      <c r="H1339" t="s">
        <v>25</v>
      </c>
      <c r="I1339">
        <v>45</v>
      </c>
      <c r="J1339" t="str">
        <f t="shared" si="62"/>
        <v>Adult</v>
      </c>
      <c r="K1339" t="s">
        <v>16</v>
      </c>
      <c r="L1339" t="s">
        <v>21</v>
      </c>
      <c r="M1339" t="s">
        <v>13</v>
      </c>
    </row>
    <row r="1340" spans="1:13" x14ac:dyDescent="0.3">
      <c r="A1340">
        <v>1339</v>
      </c>
      <c r="B1340" t="s">
        <v>18</v>
      </c>
      <c r="C1340" s="2">
        <v>11</v>
      </c>
      <c r="D1340" s="1">
        <v>44869</v>
      </c>
      <c r="E1340" s="1" t="str">
        <f t="shared" si="60"/>
        <v>Nov</v>
      </c>
      <c r="F1340" s="1" t="str">
        <f t="shared" si="61"/>
        <v>2022</v>
      </c>
      <c r="G1340" s="1">
        <v>45112</v>
      </c>
      <c r="H1340" t="s">
        <v>26</v>
      </c>
      <c r="I1340">
        <v>30</v>
      </c>
      <c r="J1340" t="str">
        <f t="shared" si="62"/>
        <v>Adult</v>
      </c>
      <c r="K1340" t="s">
        <v>11</v>
      </c>
      <c r="L1340" t="s">
        <v>21</v>
      </c>
      <c r="M1340" t="s">
        <v>13</v>
      </c>
    </row>
    <row r="1341" spans="1:13" x14ac:dyDescent="0.3">
      <c r="A1341">
        <v>1340</v>
      </c>
      <c r="B1341" t="s">
        <v>10</v>
      </c>
      <c r="C1341" s="2">
        <v>14</v>
      </c>
      <c r="D1341" s="1">
        <v>44870</v>
      </c>
      <c r="E1341" s="1" t="str">
        <f t="shared" si="60"/>
        <v>Nov</v>
      </c>
      <c r="F1341" s="1" t="str">
        <f t="shared" si="61"/>
        <v>2022</v>
      </c>
      <c r="G1341" s="1">
        <v>45113</v>
      </c>
      <c r="H1341" t="s">
        <v>27</v>
      </c>
      <c r="I1341">
        <v>40</v>
      </c>
      <c r="J1341" t="str">
        <f t="shared" si="62"/>
        <v>Adult</v>
      </c>
      <c r="K1341" t="s">
        <v>16</v>
      </c>
      <c r="L1341" t="s">
        <v>12</v>
      </c>
      <c r="M1341" t="s">
        <v>13</v>
      </c>
    </row>
    <row r="1342" spans="1:13" x14ac:dyDescent="0.3">
      <c r="A1342">
        <v>1341</v>
      </c>
      <c r="B1342" t="s">
        <v>14</v>
      </c>
      <c r="C1342" s="2">
        <v>14</v>
      </c>
      <c r="D1342" s="1">
        <v>44871</v>
      </c>
      <c r="E1342" s="1" t="str">
        <f t="shared" si="60"/>
        <v>Nov</v>
      </c>
      <c r="F1342" s="1" t="str">
        <f t="shared" si="61"/>
        <v>2022</v>
      </c>
      <c r="G1342" s="1">
        <v>45111</v>
      </c>
      <c r="H1342" t="s">
        <v>26</v>
      </c>
      <c r="I1342">
        <v>44</v>
      </c>
      <c r="J1342" t="str">
        <f t="shared" si="62"/>
        <v>Adult</v>
      </c>
      <c r="K1342" t="s">
        <v>16</v>
      </c>
      <c r="L1342" t="s">
        <v>19</v>
      </c>
      <c r="M1342" t="s">
        <v>13</v>
      </c>
    </row>
    <row r="1343" spans="1:13" x14ac:dyDescent="0.3">
      <c r="A1343">
        <v>1342</v>
      </c>
      <c r="B1343" t="s">
        <v>10</v>
      </c>
      <c r="C1343" s="2">
        <v>12</v>
      </c>
      <c r="D1343" s="1">
        <v>44866</v>
      </c>
      <c r="E1343" s="1" t="str">
        <f t="shared" si="60"/>
        <v>Nov</v>
      </c>
      <c r="F1343" s="1" t="str">
        <f t="shared" si="61"/>
        <v>2022</v>
      </c>
      <c r="G1343" s="1">
        <v>45112</v>
      </c>
      <c r="H1343" t="s">
        <v>26</v>
      </c>
      <c r="I1343">
        <v>36</v>
      </c>
      <c r="J1343" t="str">
        <f t="shared" si="62"/>
        <v>Adult</v>
      </c>
      <c r="K1343" t="s">
        <v>16</v>
      </c>
      <c r="L1343" t="s">
        <v>21</v>
      </c>
      <c r="M1343" t="s">
        <v>13</v>
      </c>
    </row>
    <row r="1344" spans="1:13" x14ac:dyDescent="0.3">
      <c r="A1344">
        <v>1343</v>
      </c>
      <c r="B1344" t="s">
        <v>18</v>
      </c>
      <c r="C1344" s="2">
        <v>10</v>
      </c>
      <c r="D1344" s="1">
        <v>44866</v>
      </c>
      <c r="E1344" s="1" t="str">
        <f t="shared" si="60"/>
        <v>Nov</v>
      </c>
      <c r="F1344" s="1" t="str">
        <f t="shared" si="61"/>
        <v>2022</v>
      </c>
      <c r="G1344" s="1">
        <v>45112</v>
      </c>
      <c r="H1344" t="s">
        <v>61</v>
      </c>
      <c r="I1344">
        <v>36</v>
      </c>
      <c r="J1344" t="str">
        <f t="shared" si="62"/>
        <v>Adult</v>
      </c>
      <c r="K1344" t="s">
        <v>11</v>
      </c>
      <c r="L1344" t="s">
        <v>17</v>
      </c>
      <c r="M1344" t="s">
        <v>13</v>
      </c>
    </row>
    <row r="1345" spans="1:13" x14ac:dyDescent="0.3">
      <c r="A1345">
        <v>1344</v>
      </c>
      <c r="B1345" t="s">
        <v>14</v>
      </c>
      <c r="C1345" s="2">
        <v>11</v>
      </c>
      <c r="D1345" s="1">
        <v>44863</v>
      </c>
      <c r="E1345" s="1" t="str">
        <f t="shared" si="60"/>
        <v>Oct</v>
      </c>
      <c r="F1345" s="1" t="str">
        <f t="shared" si="61"/>
        <v>2022</v>
      </c>
      <c r="G1345" s="1">
        <v>45112</v>
      </c>
      <c r="H1345" t="s">
        <v>15</v>
      </c>
      <c r="I1345">
        <v>32</v>
      </c>
      <c r="J1345" t="str">
        <f t="shared" si="62"/>
        <v>Adult</v>
      </c>
      <c r="K1345" t="s">
        <v>16</v>
      </c>
      <c r="L1345" t="s">
        <v>12</v>
      </c>
      <c r="M1345" t="s">
        <v>13</v>
      </c>
    </row>
    <row r="1346" spans="1:13" x14ac:dyDescent="0.3">
      <c r="A1346">
        <v>1345</v>
      </c>
      <c r="B1346" t="s">
        <v>10</v>
      </c>
      <c r="C1346" s="2">
        <v>10</v>
      </c>
      <c r="D1346" s="1">
        <v>44861</v>
      </c>
      <c r="E1346" s="1" t="str">
        <f t="shared" si="60"/>
        <v>Oct</v>
      </c>
      <c r="F1346" s="1" t="str">
        <f t="shared" si="61"/>
        <v>2022</v>
      </c>
      <c r="G1346" s="1">
        <v>45110</v>
      </c>
      <c r="H1346" t="s">
        <v>61</v>
      </c>
      <c r="I1346">
        <v>46</v>
      </c>
      <c r="J1346" t="str">
        <f t="shared" si="62"/>
        <v>Adult</v>
      </c>
      <c r="K1346" t="s">
        <v>11</v>
      </c>
      <c r="L1346" t="s">
        <v>19</v>
      </c>
      <c r="M1346" t="s">
        <v>13</v>
      </c>
    </row>
    <row r="1347" spans="1:13" x14ac:dyDescent="0.3">
      <c r="A1347">
        <v>1346</v>
      </c>
      <c r="B1347" t="s">
        <v>10</v>
      </c>
      <c r="C1347" s="2">
        <v>12</v>
      </c>
      <c r="D1347" s="1">
        <v>44850</v>
      </c>
      <c r="E1347" s="1" t="str">
        <f t="shared" ref="E1347:E1410" si="63">TEXT(D1347,"mmm")</f>
        <v>Oct</v>
      </c>
      <c r="F1347" s="1" t="str">
        <f t="shared" ref="F1347:F1410" si="64">TEXT(D1347,"yyy")</f>
        <v>2022</v>
      </c>
      <c r="G1347" s="1">
        <v>45111</v>
      </c>
      <c r="H1347" t="s">
        <v>61</v>
      </c>
      <c r="I1347">
        <v>39</v>
      </c>
      <c r="J1347" t="str">
        <f t="shared" ref="J1347:J1410" si="65">IF(I1347&gt;=50,"Old",IF(I1347&gt;=30,"Adult",IF(I1347&gt;=20,"Youth",(IF(I1347&gt;=13,"Teen","Kid")))))</f>
        <v>Adult</v>
      </c>
      <c r="K1347" t="s">
        <v>16</v>
      </c>
      <c r="L1347" t="s">
        <v>19</v>
      </c>
      <c r="M1347" t="s">
        <v>13</v>
      </c>
    </row>
    <row r="1348" spans="1:13" x14ac:dyDescent="0.3">
      <c r="A1348">
        <v>1347</v>
      </c>
      <c r="B1348" t="s">
        <v>10</v>
      </c>
      <c r="C1348" s="2">
        <v>13</v>
      </c>
      <c r="D1348" s="1">
        <v>44848</v>
      </c>
      <c r="E1348" s="1" t="str">
        <f t="shared" si="63"/>
        <v>Oct</v>
      </c>
      <c r="F1348" s="1" t="str">
        <f t="shared" si="64"/>
        <v>2022</v>
      </c>
      <c r="G1348" s="1">
        <v>45111</v>
      </c>
      <c r="H1348" t="s">
        <v>15</v>
      </c>
      <c r="I1348">
        <v>30</v>
      </c>
      <c r="J1348" t="str">
        <f t="shared" si="65"/>
        <v>Adult</v>
      </c>
      <c r="K1348" t="s">
        <v>11</v>
      </c>
      <c r="L1348" t="s">
        <v>19</v>
      </c>
      <c r="M1348" t="s">
        <v>13</v>
      </c>
    </row>
    <row r="1349" spans="1:13" x14ac:dyDescent="0.3">
      <c r="A1349">
        <v>1348</v>
      </c>
      <c r="B1349" t="s">
        <v>18</v>
      </c>
      <c r="C1349" s="2">
        <v>13</v>
      </c>
      <c r="D1349" s="1">
        <v>44818</v>
      </c>
      <c r="E1349" s="1" t="str">
        <f t="shared" si="63"/>
        <v>Sep</v>
      </c>
      <c r="F1349" s="1" t="str">
        <f t="shared" si="64"/>
        <v>2022</v>
      </c>
      <c r="G1349" s="1">
        <v>45112</v>
      </c>
      <c r="H1349" t="s">
        <v>60</v>
      </c>
      <c r="I1349">
        <v>34</v>
      </c>
      <c r="J1349" t="str">
        <f t="shared" si="65"/>
        <v>Adult</v>
      </c>
      <c r="K1349" t="s">
        <v>11</v>
      </c>
      <c r="L1349" t="s">
        <v>21</v>
      </c>
      <c r="M1349" t="s">
        <v>13</v>
      </c>
    </row>
    <row r="1350" spans="1:13" x14ac:dyDescent="0.3">
      <c r="A1350">
        <v>1349</v>
      </c>
      <c r="B1350" t="s">
        <v>14</v>
      </c>
      <c r="C1350" s="2">
        <v>14</v>
      </c>
      <c r="D1350" s="1">
        <v>44807</v>
      </c>
      <c r="E1350" s="1" t="str">
        <f t="shared" si="63"/>
        <v>Sep</v>
      </c>
      <c r="F1350" s="1" t="str">
        <f t="shared" si="64"/>
        <v>2022</v>
      </c>
      <c r="G1350" s="1">
        <v>45110</v>
      </c>
      <c r="H1350" t="s">
        <v>20</v>
      </c>
      <c r="I1350">
        <v>28</v>
      </c>
      <c r="J1350" t="str">
        <f t="shared" si="65"/>
        <v>Youth</v>
      </c>
      <c r="K1350" t="s">
        <v>11</v>
      </c>
      <c r="L1350" t="s">
        <v>21</v>
      </c>
      <c r="M1350" t="s">
        <v>13</v>
      </c>
    </row>
    <row r="1351" spans="1:13" x14ac:dyDescent="0.3">
      <c r="A1351">
        <v>1350</v>
      </c>
      <c r="B1351" t="s">
        <v>10</v>
      </c>
      <c r="C1351" s="2">
        <v>13</v>
      </c>
      <c r="D1351" s="1">
        <v>44800</v>
      </c>
      <c r="E1351" s="1" t="str">
        <f t="shared" si="63"/>
        <v>Aug</v>
      </c>
      <c r="F1351" s="1" t="str">
        <f t="shared" si="64"/>
        <v>2022</v>
      </c>
      <c r="G1351" s="1">
        <v>45111</v>
      </c>
      <c r="H1351" t="s">
        <v>22</v>
      </c>
      <c r="I1351">
        <v>39</v>
      </c>
      <c r="J1351" t="str">
        <f t="shared" si="65"/>
        <v>Adult</v>
      </c>
      <c r="K1351" t="s">
        <v>16</v>
      </c>
      <c r="L1351" t="s">
        <v>12</v>
      </c>
      <c r="M1351" t="s">
        <v>13</v>
      </c>
    </row>
    <row r="1352" spans="1:13" x14ac:dyDescent="0.3">
      <c r="A1352">
        <v>1351</v>
      </c>
      <c r="B1352" t="s">
        <v>10</v>
      </c>
      <c r="C1352" s="2">
        <v>12</v>
      </c>
      <c r="D1352" s="1">
        <v>44800</v>
      </c>
      <c r="E1352" s="1" t="str">
        <f t="shared" si="63"/>
        <v>Aug</v>
      </c>
      <c r="F1352" s="1" t="str">
        <f t="shared" si="64"/>
        <v>2022</v>
      </c>
      <c r="G1352" s="1">
        <v>45112</v>
      </c>
      <c r="H1352" t="s">
        <v>23</v>
      </c>
      <c r="I1352">
        <v>34</v>
      </c>
      <c r="J1352" t="str">
        <f t="shared" si="65"/>
        <v>Adult</v>
      </c>
      <c r="K1352" t="s">
        <v>16</v>
      </c>
      <c r="L1352" t="s">
        <v>21</v>
      </c>
      <c r="M1352" t="s">
        <v>13</v>
      </c>
    </row>
    <row r="1353" spans="1:13" x14ac:dyDescent="0.3">
      <c r="A1353">
        <v>1352</v>
      </c>
      <c r="B1353" t="s">
        <v>14</v>
      </c>
      <c r="C1353" s="2">
        <v>13</v>
      </c>
      <c r="D1353" s="1">
        <v>44794</v>
      </c>
      <c r="E1353" s="1" t="str">
        <f t="shared" si="63"/>
        <v>Aug</v>
      </c>
      <c r="F1353" s="1" t="str">
        <f t="shared" si="64"/>
        <v>2022</v>
      </c>
      <c r="G1353" s="1">
        <v>45112</v>
      </c>
      <c r="H1353" t="s">
        <v>24</v>
      </c>
      <c r="I1353">
        <v>42</v>
      </c>
      <c r="J1353" t="str">
        <f t="shared" si="65"/>
        <v>Adult</v>
      </c>
      <c r="K1353" t="s">
        <v>11</v>
      </c>
      <c r="L1353" t="s">
        <v>21</v>
      </c>
      <c r="M1353" t="s">
        <v>13</v>
      </c>
    </row>
    <row r="1354" spans="1:13" x14ac:dyDescent="0.3">
      <c r="A1354">
        <v>1353</v>
      </c>
      <c r="B1354" t="s">
        <v>18</v>
      </c>
      <c r="C1354" s="2">
        <v>13</v>
      </c>
      <c r="D1354" s="1">
        <v>44786</v>
      </c>
      <c r="E1354" s="1" t="str">
        <f t="shared" si="63"/>
        <v>Aug</v>
      </c>
      <c r="F1354" s="1" t="str">
        <f t="shared" si="64"/>
        <v>2022</v>
      </c>
      <c r="G1354" s="1">
        <v>45109</v>
      </c>
      <c r="H1354" t="s">
        <v>25</v>
      </c>
      <c r="I1354">
        <v>29</v>
      </c>
      <c r="J1354" t="str">
        <f t="shared" si="65"/>
        <v>Youth</v>
      </c>
      <c r="K1354" t="s">
        <v>16</v>
      </c>
      <c r="L1354" t="s">
        <v>17</v>
      </c>
      <c r="M1354" t="s">
        <v>13</v>
      </c>
    </row>
    <row r="1355" spans="1:13" x14ac:dyDescent="0.3">
      <c r="A1355">
        <v>1354</v>
      </c>
      <c r="B1355" t="s">
        <v>18</v>
      </c>
      <c r="C1355" s="2">
        <v>13</v>
      </c>
      <c r="D1355" s="1">
        <v>44785</v>
      </c>
      <c r="E1355" s="1" t="str">
        <f t="shared" si="63"/>
        <v>Aug</v>
      </c>
      <c r="F1355" s="1" t="str">
        <f t="shared" si="64"/>
        <v>2022</v>
      </c>
      <c r="G1355" s="1">
        <v>45111</v>
      </c>
      <c r="H1355" t="s">
        <v>26</v>
      </c>
      <c r="I1355">
        <v>29</v>
      </c>
      <c r="J1355" t="str">
        <f t="shared" si="65"/>
        <v>Youth</v>
      </c>
      <c r="K1355" t="s">
        <v>11</v>
      </c>
      <c r="L1355" t="s">
        <v>17</v>
      </c>
      <c r="M1355" t="s">
        <v>13</v>
      </c>
    </row>
    <row r="1356" spans="1:13" x14ac:dyDescent="0.3">
      <c r="A1356">
        <v>1355</v>
      </c>
      <c r="B1356" t="s">
        <v>10</v>
      </c>
      <c r="C1356" s="2">
        <v>12</v>
      </c>
      <c r="D1356" s="1">
        <v>44766</v>
      </c>
      <c r="E1356" s="1" t="str">
        <f t="shared" si="63"/>
        <v>Jul</v>
      </c>
      <c r="F1356" s="1" t="str">
        <f t="shared" si="64"/>
        <v>2022</v>
      </c>
      <c r="G1356" s="1">
        <v>45111</v>
      </c>
      <c r="H1356" t="s">
        <v>27</v>
      </c>
      <c r="I1356">
        <v>30</v>
      </c>
      <c r="J1356" t="str">
        <f t="shared" si="65"/>
        <v>Adult</v>
      </c>
      <c r="K1356" t="s">
        <v>11</v>
      </c>
      <c r="L1356" t="s">
        <v>17</v>
      </c>
      <c r="M1356" t="s">
        <v>13</v>
      </c>
    </row>
    <row r="1357" spans="1:13" x14ac:dyDescent="0.3">
      <c r="A1357">
        <v>1356</v>
      </c>
      <c r="B1357" t="s">
        <v>14</v>
      </c>
      <c r="C1357" s="2">
        <v>11</v>
      </c>
      <c r="D1357" s="1">
        <v>44766</v>
      </c>
      <c r="E1357" s="1" t="str">
        <f t="shared" si="63"/>
        <v>Jul</v>
      </c>
      <c r="F1357" s="1" t="str">
        <f t="shared" si="64"/>
        <v>2022</v>
      </c>
      <c r="G1357" s="1">
        <v>45111</v>
      </c>
      <c r="H1357" t="s">
        <v>26</v>
      </c>
      <c r="I1357">
        <v>51</v>
      </c>
      <c r="J1357" t="str">
        <f t="shared" si="65"/>
        <v>Old</v>
      </c>
      <c r="K1357" t="s">
        <v>11</v>
      </c>
      <c r="L1357" t="s">
        <v>12</v>
      </c>
      <c r="M1357" t="s">
        <v>13</v>
      </c>
    </row>
    <row r="1358" spans="1:13" x14ac:dyDescent="0.3">
      <c r="A1358">
        <v>1357</v>
      </c>
      <c r="B1358" t="s">
        <v>18</v>
      </c>
      <c r="C1358" s="2">
        <v>11</v>
      </c>
      <c r="D1358" s="1">
        <v>44754</v>
      </c>
      <c r="E1358" s="1" t="str">
        <f t="shared" si="63"/>
        <v>Jul</v>
      </c>
      <c r="F1358" s="1" t="str">
        <f t="shared" si="64"/>
        <v>2022</v>
      </c>
      <c r="G1358" s="1">
        <v>45109</v>
      </c>
      <c r="H1358" t="s">
        <v>26</v>
      </c>
      <c r="I1358">
        <v>51</v>
      </c>
      <c r="J1358" t="str">
        <f t="shared" si="65"/>
        <v>Old</v>
      </c>
      <c r="K1358" t="s">
        <v>11</v>
      </c>
      <c r="L1358" t="s">
        <v>19</v>
      </c>
      <c r="M1358" t="s">
        <v>13</v>
      </c>
    </row>
    <row r="1359" spans="1:13" x14ac:dyDescent="0.3">
      <c r="A1359">
        <v>1358</v>
      </c>
      <c r="B1359" t="s">
        <v>10</v>
      </c>
      <c r="C1359" s="2">
        <v>13</v>
      </c>
      <c r="D1359" s="1">
        <v>44751</v>
      </c>
      <c r="E1359" s="1" t="str">
        <f t="shared" si="63"/>
        <v>Jul</v>
      </c>
      <c r="F1359" s="1" t="str">
        <f t="shared" si="64"/>
        <v>2022</v>
      </c>
      <c r="G1359" s="1">
        <v>45111</v>
      </c>
      <c r="H1359" t="s">
        <v>61</v>
      </c>
      <c r="I1359">
        <v>44</v>
      </c>
      <c r="J1359" t="str">
        <f t="shared" si="65"/>
        <v>Adult</v>
      </c>
      <c r="K1359" t="s">
        <v>11</v>
      </c>
      <c r="L1359" t="s">
        <v>17</v>
      </c>
      <c r="M1359" t="s">
        <v>13</v>
      </c>
    </row>
    <row r="1360" spans="1:13" x14ac:dyDescent="0.3">
      <c r="A1360">
        <v>1359</v>
      </c>
      <c r="B1360" t="s">
        <v>18</v>
      </c>
      <c r="C1360" s="2">
        <v>13</v>
      </c>
      <c r="D1360" s="1">
        <v>44751</v>
      </c>
      <c r="E1360" s="1" t="str">
        <f t="shared" si="63"/>
        <v>Jul</v>
      </c>
      <c r="F1360" s="1" t="str">
        <f t="shared" si="64"/>
        <v>2022</v>
      </c>
      <c r="G1360" s="1">
        <v>45112</v>
      </c>
      <c r="H1360" t="s">
        <v>15</v>
      </c>
      <c r="I1360">
        <v>35</v>
      </c>
      <c r="J1360" t="str">
        <f t="shared" si="65"/>
        <v>Adult</v>
      </c>
      <c r="K1360" t="s">
        <v>11</v>
      </c>
      <c r="L1360" t="s">
        <v>21</v>
      </c>
      <c r="M1360" t="s">
        <v>13</v>
      </c>
    </row>
    <row r="1361" spans="1:13" x14ac:dyDescent="0.3">
      <c r="A1361">
        <v>1360</v>
      </c>
      <c r="B1361" t="s">
        <v>14</v>
      </c>
      <c r="C1361" s="2">
        <v>10</v>
      </c>
      <c r="D1361" s="1">
        <v>44752</v>
      </c>
      <c r="E1361" s="1" t="str">
        <f t="shared" si="63"/>
        <v>Jul</v>
      </c>
      <c r="F1361" s="1" t="str">
        <f t="shared" si="64"/>
        <v>2022</v>
      </c>
      <c r="G1361" s="1">
        <v>45111</v>
      </c>
      <c r="H1361" t="s">
        <v>61</v>
      </c>
      <c r="I1361">
        <v>39</v>
      </c>
      <c r="J1361" t="str">
        <f t="shared" si="65"/>
        <v>Adult</v>
      </c>
      <c r="K1361" t="s">
        <v>11</v>
      </c>
      <c r="L1361" t="s">
        <v>19</v>
      </c>
      <c r="M1361" t="s">
        <v>13</v>
      </c>
    </row>
    <row r="1362" spans="1:13" x14ac:dyDescent="0.3">
      <c r="A1362">
        <v>1361</v>
      </c>
      <c r="B1362" t="s">
        <v>10</v>
      </c>
      <c r="C1362" s="2">
        <v>12</v>
      </c>
      <c r="D1362" s="1">
        <v>44744</v>
      </c>
      <c r="E1362" s="1" t="str">
        <f t="shared" si="63"/>
        <v>Jul</v>
      </c>
      <c r="F1362" s="1" t="str">
        <f t="shared" si="64"/>
        <v>2022</v>
      </c>
      <c r="G1362" s="1">
        <v>45109</v>
      </c>
      <c r="H1362" t="s">
        <v>61</v>
      </c>
      <c r="I1362">
        <v>41</v>
      </c>
      <c r="J1362" t="str">
        <f t="shared" si="65"/>
        <v>Adult</v>
      </c>
      <c r="K1362" t="s">
        <v>16</v>
      </c>
      <c r="L1362" t="s">
        <v>21</v>
      </c>
      <c r="M1362" t="s">
        <v>13</v>
      </c>
    </row>
    <row r="1363" spans="1:13" x14ac:dyDescent="0.3">
      <c r="A1363">
        <v>1362</v>
      </c>
      <c r="B1363" t="s">
        <v>14</v>
      </c>
      <c r="C1363" s="2">
        <v>13</v>
      </c>
      <c r="D1363" s="1">
        <v>44744</v>
      </c>
      <c r="E1363" s="1" t="str">
        <f t="shared" si="63"/>
        <v>Jul</v>
      </c>
      <c r="F1363" s="1" t="str">
        <f t="shared" si="64"/>
        <v>2022</v>
      </c>
      <c r="G1363" s="1">
        <v>45111</v>
      </c>
      <c r="H1363" t="s">
        <v>15</v>
      </c>
      <c r="I1363">
        <v>44</v>
      </c>
      <c r="J1363" t="str">
        <f t="shared" si="65"/>
        <v>Adult</v>
      </c>
      <c r="K1363" t="s">
        <v>16</v>
      </c>
      <c r="L1363" t="s">
        <v>21</v>
      </c>
      <c r="M1363" t="s">
        <v>13</v>
      </c>
    </row>
    <row r="1364" spans="1:13" x14ac:dyDescent="0.3">
      <c r="A1364">
        <v>1363</v>
      </c>
      <c r="B1364" t="s">
        <v>18</v>
      </c>
      <c r="C1364" s="2">
        <v>11</v>
      </c>
      <c r="D1364" s="1">
        <v>44743</v>
      </c>
      <c r="E1364" s="1" t="str">
        <f t="shared" si="63"/>
        <v>Jul</v>
      </c>
      <c r="F1364" s="1" t="str">
        <f t="shared" si="64"/>
        <v>2022</v>
      </c>
      <c r="G1364" s="1">
        <v>45112</v>
      </c>
      <c r="H1364" t="s">
        <v>60</v>
      </c>
      <c r="I1364">
        <v>29</v>
      </c>
      <c r="J1364" t="str">
        <f t="shared" si="65"/>
        <v>Youth</v>
      </c>
      <c r="K1364" t="s">
        <v>11</v>
      </c>
      <c r="L1364" t="s">
        <v>21</v>
      </c>
      <c r="M1364" t="s">
        <v>13</v>
      </c>
    </row>
    <row r="1365" spans="1:13" x14ac:dyDescent="0.3">
      <c r="A1365">
        <v>1364</v>
      </c>
      <c r="B1365" t="s">
        <v>10</v>
      </c>
      <c r="C1365" s="2">
        <v>14</v>
      </c>
      <c r="D1365" s="1">
        <v>44743</v>
      </c>
      <c r="E1365" s="1" t="str">
        <f t="shared" si="63"/>
        <v>Jul</v>
      </c>
      <c r="F1365" s="1" t="str">
        <f t="shared" si="64"/>
        <v>2022</v>
      </c>
      <c r="G1365" s="1">
        <v>45111</v>
      </c>
      <c r="H1365" t="s">
        <v>20</v>
      </c>
      <c r="I1365">
        <v>47</v>
      </c>
      <c r="J1365" t="str">
        <f t="shared" si="65"/>
        <v>Adult</v>
      </c>
      <c r="K1365" t="s">
        <v>11</v>
      </c>
      <c r="L1365" t="s">
        <v>17</v>
      </c>
      <c r="M1365" t="s">
        <v>13</v>
      </c>
    </row>
    <row r="1366" spans="1:13" x14ac:dyDescent="0.3">
      <c r="A1366">
        <v>1365</v>
      </c>
      <c r="B1366" t="s">
        <v>18</v>
      </c>
      <c r="C1366" s="2">
        <v>10</v>
      </c>
      <c r="D1366" s="1">
        <v>44742</v>
      </c>
      <c r="E1366" s="1" t="str">
        <f t="shared" si="63"/>
        <v>Jun</v>
      </c>
      <c r="F1366" s="1" t="str">
        <f t="shared" si="64"/>
        <v>2022</v>
      </c>
      <c r="G1366" s="1">
        <v>45109</v>
      </c>
      <c r="H1366" t="s">
        <v>22</v>
      </c>
      <c r="I1366">
        <v>28</v>
      </c>
      <c r="J1366" t="str">
        <f t="shared" si="65"/>
        <v>Youth</v>
      </c>
      <c r="K1366" t="s">
        <v>16</v>
      </c>
      <c r="L1366" t="s">
        <v>12</v>
      </c>
      <c r="M1366" t="s">
        <v>13</v>
      </c>
    </row>
    <row r="1367" spans="1:13" x14ac:dyDescent="0.3">
      <c r="A1367">
        <v>1366</v>
      </c>
      <c r="B1367" t="s">
        <v>14</v>
      </c>
      <c r="C1367" s="2">
        <v>15</v>
      </c>
      <c r="D1367" s="1">
        <v>44741</v>
      </c>
      <c r="E1367" s="1" t="str">
        <f t="shared" si="63"/>
        <v>Jun</v>
      </c>
      <c r="F1367" s="1" t="str">
        <f t="shared" si="64"/>
        <v>2022</v>
      </c>
      <c r="G1367" s="1">
        <v>45111</v>
      </c>
      <c r="H1367" t="s">
        <v>23</v>
      </c>
      <c r="I1367">
        <v>45</v>
      </c>
      <c r="J1367" t="str">
        <f t="shared" si="65"/>
        <v>Adult</v>
      </c>
      <c r="K1367" t="s">
        <v>11</v>
      </c>
      <c r="L1367" t="s">
        <v>21</v>
      </c>
      <c r="M1367" t="s">
        <v>13</v>
      </c>
    </row>
    <row r="1368" spans="1:13" x14ac:dyDescent="0.3">
      <c r="A1368">
        <v>1367</v>
      </c>
      <c r="B1368" t="s">
        <v>10</v>
      </c>
      <c r="C1368" s="2">
        <v>11</v>
      </c>
      <c r="D1368" s="1">
        <v>44738</v>
      </c>
      <c r="E1368" s="1" t="str">
        <f t="shared" si="63"/>
        <v>Jun</v>
      </c>
      <c r="F1368" s="1" t="str">
        <f t="shared" si="64"/>
        <v>2022</v>
      </c>
      <c r="G1368" s="1">
        <v>45111</v>
      </c>
      <c r="H1368" t="s">
        <v>24</v>
      </c>
      <c r="I1368">
        <v>28</v>
      </c>
      <c r="J1368" t="str">
        <f t="shared" si="65"/>
        <v>Youth</v>
      </c>
      <c r="K1368" t="s">
        <v>16</v>
      </c>
      <c r="L1368" t="s">
        <v>12</v>
      </c>
      <c r="M1368" t="s">
        <v>13</v>
      </c>
    </row>
    <row r="1369" spans="1:13" x14ac:dyDescent="0.3">
      <c r="A1369">
        <v>1368</v>
      </c>
      <c r="B1369" t="s">
        <v>18</v>
      </c>
      <c r="C1369" s="2">
        <v>14</v>
      </c>
      <c r="D1369" s="1">
        <v>44739</v>
      </c>
      <c r="E1369" s="1" t="str">
        <f t="shared" si="63"/>
        <v>Jun</v>
      </c>
      <c r="F1369" s="1" t="str">
        <f t="shared" si="64"/>
        <v>2022</v>
      </c>
      <c r="G1369" s="1">
        <v>45110</v>
      </c>
      <c r="H1369" t="s">
        <v>25</v>
      </c>
      <c r="I1369">
        <v>31</v>
      </c>
      <c r="J1369" t="str">
        <f t="shared" si="65"/>
        <v>Adult</v>
      </c>
      <c r="K1369" t="s">
        <v>16</v>
      </c>
      <c r="L1369" t="s">
        <v>21</v>
      </c>
      <c r="M1369" t="s">
        <v>13</v>
      </c>
    </row>
    <row r="1370" spans="1:13" x14ac:dyDescent="0.3">
      <c r="A1370">
        <v>1369</v>
      </c>
      <c r="B1370" t="s">
        <v>14</v>
      </c>
      <c r="C1370" s="2">
        <v>13</v>
      </c>
      <c r="D1370" s="1">
        <v>44737</v>
      </c>
      <c r="E1370" s="1" t="str">
        <f t="shared" si="63"/>
        <v>Jun</v>
      </c>
      <c r="F1370" s="1" t="str">
        <f t="shared" si="64"/>
        <v>2022</v>
      </c>
      <c r="G1370" s="1">
        <v>45110</v>
      </c>
      <c r="H1370" t="s">
        <v>26</v>
      </c>
      <c r="I1370">
        <v>47</v>
      </c>
      <c r="J1370" t="str">
        <f t="shared" si="65"/>
        <v>Adult</v>
      </c>
      <c r="K1370" t="s">
        <v>16</v>
      </c>
      <c r="L1370" t="s">
        <v>21</v>
      </c>
      <c r="M1370" t="s">
        <v>13</v>
      </c>
    </row>
    <row r="1371" spans="1:13" x14ac:dyDescent="0.3">
      <c r="A1371">
        <v>1370</v>
      </c>
      <c r="B1371" t="s">
        <v>10</v>
      </c>
      <c r="C1371" s="2">
        <v>13</v>
      </c>
      <c r="D1371" s="1">
        <v>44735</v>
      </c>
      <c r="E1371" s="1" t="str">
        <f t="shared" si="63"/>
        <v>Jun</v>
      </c>
      <c r="F1371" s="1" t="str">
        <f t="shared" si="64"/>
        <v>2022</v>
      </c>
      <c r="G1371" s="1">
        <v>45111</v>
      </c>
      <c r="H1371" t="s">
        <v>27</v>
      </c>
      <c r="I1371">
        <v>42</v>
      </c>
      <c r="J1371" t="str">
        <f t="shared" si="65"/>
        <v>Adult</v>
      </c>
      <c r="K1371" t="s">
        <v>16</v>
      </c>
      <c r="L1371" t="s">
        <v>17</v>
      </c>
      <c r="M1371" t="s">
        <v>13</v>
      </c>
    </row>
    <row r="1372" spans="1:13" x14ac:dyDescent="0.3">
      <c r="A1372">
        <v>1371</v>
      </c>
      <c r="B1372" t="s">
        <v>14</v>
      </c>
      <c r="C1372" s="2">
        <v>14</v>
      </c>
      <c r="D1372" s="1">
        <v>44736</v>
      </c>
      <c r="E1372" s="1" t="str">
        <f t="shared" si="63"/>
        <v>Jun</v>
      </c>
      <c r="F1372" s="1" t="str">
        <f t="shared" si="64"/>
        <v>2022</v>
      </c>
      <c r="G1372" s="1">
        <v>45111</v>
      </c>
      <c r="H1372" t="s">
        <v>26</v>
      </c>
      <c r="I1372">
        <v>34</v>
      </c>
      <c r="J1372" t="str">
        <f t="shared" si="65"/>
        <v>Adult</v>
      </c>
      <c r="K1372" t="s">
        <v>16</v>
      </c>
      <c r="L1372" t="s">
        <v>21</v>
      </c>
      <c r="M1372" t="s">
        <v>13</v>
      </c>
    </row>
    <row r="1373" spans="1:13" x14ac:dyDescent="0.3">
      <c r="A1373">
        <v>1372</v>
      </c>
      <c r="B1373" t="s">
        <v>10</v>
      </c>
      <c r="C1373" s="2">
        <v>12</v>
      </c>
      <c r="D1373" s="1">
        <v>44737</v>
      </c>
      <c r="E1373" s="1" t="str">
        <f t="shared" si="63"/>
        <v>Jun</v>
      </c>
      <c r="F1373" s="1" t="str">
        <f t="shared" si="64"/>
        <v>2022</v>
      </c>
      <c r="G1373" s="1">
        <v>45112</v>
      </c>
      <c r="H1373" t="s">
        <v>26</v>
      </c>
      <c r="I1373">
        <v>40</v>
      </c>
      <c r="J1373" t="str">
        <f t="shared" si="65"/>
        <v>Adult</v>
      </c>
      <c r="K1373" t="s">
        <v>16</v>
      </c>
      <c r="L1373" t="s">
        <v>21</v>
      </c>
      <c r="M1373" t="s">
        <v>13</v>
      </c>
    </row>
    <row r="1374" spans="1:13" x14ac:dyDescent="0.3">
      <c r="A1374">
        <v>1373</v>
      </c>
      <c r="B1374" t="s">
        <v>18</v>
      </c>
      <c r="C1374" s="2">
        <v>13</v>
      </c>
      <c r="D1374" s="1">
        <v>44738</v>
      </c>
      <c r="E1374" s="1" t="str">
        <f t="shared" si="63"/>
        <v>Jun</v>
      </c>
      <c r="F1374" s="1" t="str">
        <f t="shared" si="64"/>
        <v>2022</v>
      </c>
      <c r="G1374" s="1">
        <v>45111</v>
      </c>
      <c r="H1374" t="s">
        <v>61</v>
      </c>
      <c r="I1374">
        <v>42</v>
      </c>
      <c r="J1374" t="str">
        <f t="shared" si="65"/>
        <v>Adult</v>
      </c>
      <c r="K1374" t="s">
        <v>16</v>
      </c>
      <c r="L1374" t="s">
        <v>21</v>
      </c>
      <c r="M1374" t="s">
        <v>13</v>
      </c>
    </row>
    <row r="1375" spans="1:13" x14ac:dyDescent="0.3">
      <c r="A1375">
        <v>1374</v>
      </c>
      <c r="B1375" t="s">
        <v>18</v>
      </c>
      <c r="C1375" s="2">
        <v>14</v>
      </c>
      <c r="D1375" s="1">
        <v>44739</v>
      </c>
      <c r="E1375" s="1" t="str">
        <f t="shared" si="63"/>
        <v>Jun</v>
      </c>
      <c r="F1375" s="1" t="str">
        <f t="shared" si="64"/>
        <v>2022</v>
      </c>
      <c r="G1375" s="1">
        <v>45114</v>
      </c>
      <c r="H1375" t="s">
        <v>15</v>
      </c>
      <c r="I1375">
        <v>33</v>
      </c>
      <c r="J1375" t="str">
        <f t="shared" si="65"/>
        <v>Adult</v>
      </c>
      <c r="K1375" t="s">
        <v>11</v>
      </c>
      <c r="L1375" t="s">
        <v>19</v>
      </c>
      <c r="M1375" t="s">
        <v>13</v>
      </c>
    </row>
    <row r="1376" spans="1:13" x14ac:dyDescent="0.3">
      <c r="A1376">
        <v>1375</v>
      </c>
      <c r="B1376" t="s">
        <v>10</v>
      </c>
      <c r="C1376" s="2">
        <v>12</v>
      </c>
      <c r="D1376" s="1">
        <v>44742</v>
      </c>
      <c r="E1376" s="1" t="str">
        <f t="shared" si="63"/>
        <v>Jun</v>
      </c>
      <c r="F1376" s="1" t="str">
        <f t="shared" si="64"/>
        <v>2022</v>
      </c>
      <c r="G1376" s="1">
        <v>45110</v>
      </c>
      <c r="H1376" t="s">
        <v>61</v>
      </c>
      <c r="I1376">
        <v>30</v>
      </c>
      <c r="J1376" t="str">
        <f t="shared" si="65"/>
        <v>Adult</v>
      </c>
      <c r="K1376" t="s">
        <v>11</v>
      </c>
      <c r="L1376" t="s">
        <v>21</v>
      </c>
      <c r="M1376" t="s">
        <v>13</v>
      </c>
    </row>
    <row r="1377" spans="1:13" x14ac:dyDescent="0.3">
      <c r="A1377">
        <v>1376</v>
      </c>
      <c r="B1377" t="s">
        <v>14</v>
      </c>
      <c r="C1377" s="2">
        <v>14</v>
      </c>
      <c r="D1377" s="1">
        <v>44745</v>
      </c>
      <c r="E1377" s="1" t="str">
        <f t="shared" si="63"/>
        <v>Jul</v>
      </c>
      <c r="F1377" s="1" t="str">
        <f t="shared" si="64"/>
        <v>2022</v>
      </c>
      <c r="G1377" s="1">
        <v>45112</v>
      </c>
      <c r="H1377" t="s">
        <v>61</v>
      </c>
      <c r="I1377">
        <v>29</v>
      </c>
      <c r="J1377" t="str">
        <f t="shared" si="65"/>
        <v>Youth</v>
      </c>
      <c r="K1377" t="s">
        <v>11</v>
      </c>
      <c r="L1377" t="s">
        <v>17</v>
      </c>
      <c r="M1377" t="s">
        <v>13</v>
      </c>
    </row>
    <row r="1378" spans="1:13" x14ac:dyDescent="0.3">
      <c r="A1378">
        <v>1377</v>
      </c>
      <c r="B1378" t="s">
        <v>10</v>
      </c>
      <c r="C1378" s="2">
        <v>13</v>
      </c>
      <c r="D1378" s="1">
        <v>44751</v>
      </c>
      <c r="E1378" s="1" t="str">
        <f t="shared" si="63"/>
        <v>Jul</v>
      </c>
      <c r="F1378" s="1" t="str">
        <f t="shared" si="64"/>
        <v>2022</v>
      </c>
      <c r="G1378" s="1">
        <v>45111</v>
      </c>
      <c r="H1378" t="s">
        <v>15</v>
      </c>
      <c r="I1378">
        <v>31</v>
      </c>
      <c r="J1378" t="str">
        <f t="shared" si="65"/>
        <v>Adult</v>
      </c>
      <c r="K1378" t="s">
        <v>11</v>
      </c>
      <c r="L1378" t="s">
        <v>19</v>
      </c>
      <c r="M1378" t="s">
        <v>13</v>
      </c>
    </row>
    <row r="1379" spans="1:13" x14ac:dyDescent="0.3">
      <c r="A1379">
        <v>1378</v>
      </c>
      <c r="B1379" t="s">
        <v>18</v>
      </c>
      <c r="C1379" s="2">
        <v>14</v>
      </c>
      <c r="D1379" s="1">
        <v>44759</v>
      </c>
      <c r="E1379" s="1" t="str">
        <f t="shared" si="63"/>
        <v>Jul</v>
      </c>
      <c r="F1379" s="1" t="str">
        <f t="shared" si="64"/>
        <v>2022</v>
      </c>
      <c r="G1379" s="1">
        <v>45113</v>
      </c>
      <c r="H1379" t="s">
        <v>60</v>
      </c>
      <c r="I1379">
        <v>46</v>
      </c>
      <c r="J1379" t="str">
        <f t="shared" si="65"/>
        <v>Adult</v>
      </c>
      <c r="K1379" t="s">
        <v>16</v>
      </c>
      <c r="L1379" t="s">
        <v>19</v>
      </c>
      <c r="M1379" t="s">
        <v>13</v>
      </c>
    </row>
    <row r="1380" spans="1:13" x14ac:dyDescent="0.3">
      <c r="A1380">
        <v>1379</v>
      </c>
      <c r="B1380" t="s">
        <v>14</v>
      </c>
      <c r="C1380" s="2">
        <v>11</v>
      </c>
      <c r="D1380" s="1">
        <v>44764</v>
      </c>
      <c r="E1380" s="1" t="str">
        <f t="shared" si="63"/>
        <v>Jul</v>
      </c>
      <c r="F1380" s="1" t="str">
        <f t="shared" si="64"/>
        <v>2022</v>
      </c>
      <c r="G1380" s="1">
        <v>45110</v>
      </c>
      <c r="H1380" t="s">
        <v>20</v>
      </c>
      <c r="I1380">
        <v>46</v>
      </c>
      <c r="J1380" t="str">
        <f t="shared" si="65"/>
        <v>Adult</v>
      </c>
      <c r="K1380" t="s">
        <v>16</v>
      </c>
      <c r="L1380" t="s">
        <v>12</v>
      </c>
      <c r="M1380" t="s">
        <v>13</v>
      </c>
    </row>
    <row r="1381" spans="1:13" x14ac:dyDescent="0.3">
      <c r="A1381">
        <v>1380</v>
      </c>
      <c r="B1381" t="s">
        <v>10</v>
      </c>
      <c r="C1381" s="2">
        <v>11</v>
      </c>
      <c r="D1381" s="1">
        <v>44770</v>
      </c>
      <c r="E1381" s="1" t="str">
        <f t="shared" si="63"/>
        <v>Jul</v>
      </c>
      <c r="F1381" s="1" t="str">
        <f t="shared" si="64"/>
        <v>2022</v>
      </c>
      <c r="G1381" s="1">
        <v>45112</v>
      </c>
      <c r="H1381" t="s">
        <v>22</v>
      </c>
      <c r="I1381">
        <v>47</v>
      </c>
      <c r="J1381" t="str">
        <f t="shared" si="65"/>
        <v>Adult</v>
      </c>
      <c r="K1381" t="s">
        <v>11</v>
      </c>
      <c r="L1381" t="s">
        <v>21</v>
      </c>
      <c r="M1381" t="s">
        <v>13</v>
      </c>
    </row>
    <row r="1382" spans="1:13" x14ac:dyDescent="0.3">
      <c r="A1382">
        <v>1381</v>
      </c>
      <c r="B1382" t="s">
        <v>14</v>
      </c>
      <c r="C1382" s="2">
        <v>12</v>
      </c>
      <c r="D1382" s="1">
        <v>44777</v>
      </c>
      <c r="E1382" s="1" t="str">
        <f t="shared" si="63"/>
        <v>Aug</v>
      </c>
      <c r="F1382" s="1" t="str">
        <f t="shared" si="64"/>
        <v>2022</v>
      </c>
      <c r="G1382" s="1">
        <v>45111</v>
      </c>
      <c r="H1382" t="s">
        <v>23</v>
      </c>
      <c r="I1382">
        <v>48</v>
      </c>
      <c r="J1382" t="str">
        <f t="shared" si="65"/>
        <v>Adult</v>
      </c>
      <c r="K1382" t="s">
        <v>16</v>
      </c>
      <c r="L1382" t="s">
        <v>19</v>
      </c>
      <c r="M1382" t="s">
        <v>13</v>
      </c>
    </row>
    <row r="1383" spans="1:13" x14ac:dyDescent="0.3">
      <c r="A1383">
        <v>1382</v>
      </c>
      <c r="B1383" t="s">
        <v>10</v>
      </c>
      <c r="C1383" s="2">
        <v>13</v>
      </c>
      <c r="D1383" s="1">
        <v>44781</v>
      </c>
      <c r="E1383" s="1" t="str">
        <f t="shared" si="63"/>
        <v>Aug</v>
      </c>
      <c r="F1383" s="1" t="str">
        <f t="shared" si="64"/>
        <v>2022</v>
      </c>
      <c r="G1383" s="1">
        <v>45113</v>
      </c>
      <c r="H1383" t="s">
        <v>24</v>
      </c>
      <c r="I1383">
        <v>32</v>
      </c>
      <c r="J1383" t="str">
        <f t="shared" si="65"/>
        <v>Adult</v>
      </c>
      <c r="K1383" t="s">
        <v>16</v>
      </c>
      <c r="L1383" t="s">
        <v>19</v>
      </c>
      <c r="M1383" t="s">
        <v>13</v>
      </c>
    </row>
    <row r="1384" spans="1:13" x14ac:dyDescent="0.3">
      <c r="A1384">
        <v>1383</v>
      </c>
      <c r="B1384" t="s">
        <v>18</v>
      </c>
      <c r="C1384" s="2">
        <v>13</v>
      </c>
      <c r="D1384" s="1">
        <v>44786</v>
      </c>
      <c r="E1384" s="1" t="str">
        <f t="shared" si="63"/>
        <v>Aug</v>
      </c>
      <c r="F1384" s="1" t="str">
        <f t="shared" si="64"/>
        <v>2022</v>
      </c>
      <c r="G1384" s="1">
        <v>45111</v>
      </c>
      <c r="H1384" t="s">
        <v>25</v>
      </c>
      <c r="I1384">
        <v>51</v>
      </c>
      <c r="J1384" t="str">
        <f t="shared" si="65"/>
        <v>Old</v>
      </c>
      <c r="K1384" t="s">
        <v>16</v>
      </c>
      <c r="L1384" t="s">
        <v>17</v>
      </c>
      <c r="M1384" t="s">
        <v>13</v>
      </c>
    </row>
    <row r="1385" spans="1:13" x14ac:dyDescent="0.3">
      <c r="A1385">
        <v>1384</v>
      </c>
      <c r="B1385" t="s">
        <v>18</v>
      </c>
      <c r="C1385" s="2">
        <v>13</v>
      </c>
      <c r="D1385" s="1">
        <v>44790</v>
      </c>
      <c r="E1385" s="1" t="str">
        <f t="shared" si="63"/>
        <v>Aug</v>
      </c>
      <c r="F1385" s="1" t="str">
        <f t="shared" si="64"/>
        <v>2022</v>
      </c>
      <c r="G1385" s="1">
        <v>45112</v>
      </c>
      <c r="H1385" t="s">
        <v>26</v>
      </c>
      <c r="I1385">
        <v>33</v>
      </c>
      <c r="J1385" t="str">
        <f t="shared" si="65"/>
        <v>Adult</v>
      </c>
      <c r="K1385" t="s">
        <v>11</v>
      </c>
      <c r="L1385" t="s">
        <v>19</v>
      </c>
      <c r="M1385" t="s">
        <v>13</v>
      </c>
    </row>
    <row r="1386" spans="1:13" x14ac:dyDescent="0.3">
      <c r="A1386">
        <v>1385</v>
      </c>
      <c r="B1386" t="s">
        <v>10</v>
      </c>
      <c r="C1386" s="2">
        <v>15</v>
      </c>
      <c r="D1386" s="1">
        <v>44793</v>
      </c>
      <c r="E1386" s="1" t="str">
        <f t="shared" si="63"/>
        <v>Aug</v>
      </c>
      <c r="F1386" s="1" t="str">
        <f t="shared" si="64"/>
        <v>2022</v>
      </c>
      <c r="G1386" s="1">
        <v>45111</v>
      </c>
      <c r="H1386" t="s">
        <v>27</v>
      </c>
      <c r="I1386">
        <v>43</v>
      </c>
      <c r="J1386" t="str">
        <f t="shared" si="65"/>
        <v>Adult</v>
      </c>
      <c r="K1386" t="s">
        <v>11</v>
      </c>
      <c r="L1386" t="s">
        <v>12</v>
      </c>
      <c r="M1386" t="s">
        <v>13</v>
      </c>
    </row>
    <row r="1387" spans="1:13" x14ac:dyDescent="0.3">
      <c r="A1387">
        <v>1386</v>
      </c>
      <c r="B1387" t="s">
        <v>14</v>
      </c>
      <c r="C1387" s="2">
        <v>14</v>
      </c>
      <c r="D1387" s="1">
        <v>44801</v>
      </c>
      <c r="E1387" s="1" t="str">
        <f t="shared" si="63"/>
        <v>Aug</v>
      </c>
      <c r="F1387" s="1" t="str">
        <f t="shared" si="64"/>
        <v>2022</v>
      </c>
      <c r="G1387" s="1">
        <v>45113</v>
      </c>
      <c r="H1387" t="s">
        <v>26</v>
      </c>
      <c r="I1387">
        <v>43</v>
      </c>
      <c r="J1387" t="str">
        <f t="shared" si="65"/>
        <v>Adult</v>
      </c>
      <c r="K1387" t="s">
        <v>16</v>
      </c>
      <c r="L1387" t="s">
        <v>19</v>
      </c>
      <c r="M1387" t="s">
        <v>13</v>
      </c>
    </row>
    <row r="1388" spans="1:13" x14ac:dyDescent="0.3">
      <c r="A1388">
        <v>1387</v>
      </c>
      <c r="B1388" t="s">
        <v>10</v>
      </c>
      <c r="C1388" s="2">
        <v>13</v>
      </c>
      <c r="D1388" s="1">
        <v>44802</v>
      </c>
      <c r="E1388" s="1" t="str">
        <f t="shared" si="63"/>
        <v>Aug</v>
      </c>
      <c r="F1388" s="1" t="str">
        <f t="shared" si="64"/>
        <v>2022</v>
      </c>
      <c r="G1388" s="1">
        <v>45111</v>
      </c>
      <c r="H1388" t="s">
        <v>26</v>
      </c>
      <c r="I1388">
        <v>42</v>
      </c>
      <c r="J1388" t="str">
        <f t="shared" si="65"/>
        <v>Adult</v>
      </c>
      <c r="K1388" t="s">
        <v>11</v>
      </c>
      <c r="L1388" t="s">
        <v>19</v>
      </c>
      <c r="M1388" t="s">
        <v>13</v>
      </c>
    </row>
    <row r="1389" spans="1:13" x14ac:dyDescent="0.3">
      <c r="A1389">
        <v>1388</v>
      </c>
      <c r="B1389" t="s">
        <v>18</v>
      </c>
      <c r="C1389" s="2">
        <v>15</v>
      </c>
      <c r="D1389" s="1">
        <v>44807</v>
      </c>
      <c r="E1389" s="1" t="str">
        <f t="shared" si="63"/>
        <v>Sep</v>
      </c>
      <c r="F1389" s="1" t="str">
        <f t="shared" si="64"/>
        <v>2022</v>
      </c>
      <c r="G1389" s="1">
        <v>45112</v>
      </c>
      <c r="H1389" t="s">
        <v>61</v>
      </c>
      <c r="I1389">
        <v>30</v>
      </c>
      <c r="J1389" t="str">
        <f t="shared" si="65"/>
        <v>Adult</v>
      </c>
      <c r="K1389" t="s">
        <v>11</v>
      </c>
      <c r="L1389" t="s">
        <v>12</v>
      </c>
      <c r="M1389" t="s">
        <v>13</v>
      </c>
    </row>
    <row r="1390" spans="1:13" x14ac:dyDescent="0.3">
      <c r="A1390">
        <v>1389</v>
      </c>
      <c r="B1390" t="s">
        <v>14</v>
      </c>
      <c r="C1390" s="2">
        <v>13</v>
      </c>
      <c r="D1390" s="1">
        <v>44814</v>
      </c>
      <c r="E1390" s="1" t="str">
        <f t="shared" si="63"/>
        <v>Sep</v>
      </c>
      <c r="F1390" s="1" t="str">
        <f t="shared" si="64"/>
        <v>2022</v>
      </c>
      <c r="G1390" s="1">
        <v>45110</v>
      </c>
      <c r="H1390" t="s">
        <v>15</v>
      </c>
      <c r="I1390">
        <v>50</v>
      </c>
      <c r="J1390" t="str">
        <f t="shared" si="65"/>
        <v>Old</v>
      </c>
      <c r="K1390" t="s">
        <v>11</v>
      </c>
      <c r="L1390" t="s">
        <v>12</v>
      </c>
      <c r="M1390" t="s">
        <v>13</v>
      </c>
    </row>
    <row r="1391" spans="1:13" x14ac:dyDescent="0.3">
      <c r="A1391">
        <v>1390</v>
      </c>
      <c r="B1391" t="s">
        <v>10</v>
      </c>
      <c r="C1391" s="2">
        <v>11</v>
      </c>
      <c r="D1391" s="1">
        <v>44817</v>
      </c>
      <c r="E1391" s="1" t="str">
        <f t="shared" si="63"/>
        <v>Sep</v>
      </c>
      <c r="F1391" s="1" t="str">
        <f t="shared" si="64"/>
        <v>2022</v>
      </c>
      <c r="G1391" s="1">
        <v>45112</v>
      </c>
      <c r="H1391" t="s">
        <v>61</v>
      </c>
      <c r="I1391">
        <v>51</v>
      </c>
      <c r="J1391" t="str">
        <f t="shared" si="65"/>
        <v>Old</v>
      </c>
      <c r="K1391" t="s">
        <v>16</v>
      </c>
      <c r="L1391" t="s">
        <v>21</v>
      </c>
      <c r="M1391" t="s">
        <v>13</v>
      </c>
    </row>
    <row r="1392" spans="1:13" x14ac:dyDescent="0.3">
      <c r="A1392">
        <v>1391</v>
      </c>
      <c r="B1392" t="s">
        <v>14</v>
      </c>
      <c r="C1392" s="2">
        <v>14</v>
      </c>
      <c r="D1392" s="1">
        <v>44819</v>
      </c>
      <c r="E1392" s="1" t="str">
        <f t="shared" si="63"/>
        <v>Sep</v>
      </c>
      <c r="F1392" s="1" t="str">
        <f t="shared" si="64"/>
        <v>2022</v>
      </c>
      <c r="G1392" s="1">
        <v>45111</v>
      </c>
      <c r="H1392" t="s">
        <v>61</v>
      </c>
      <c r="I1392">
        <v>36</v>
      </c>
      <c r="J1392" t="str">
        <f t="shared" si="65"/>
        <v>Adult</v>
      </c>
      <c r="K1392" t="s">
        <v>16</v>
      </c>
      <c r="L1392" t="s">
        <v>17</v>
      </c>
      <c r="M1392" t="s">
        <v>13</v>
      </c>
    </row>
    <row r="1393" spans="1:13" x14ac:dyDescent="0.3">
      <c r="A1393">
        <v>1392</v>
      </c>
      <c r="B1393" t="s">
        <v>10</v>
      </c>
      <c r="C1393" s="2">
        <v>13</v>
      </c>
      <c r="D1393" s="1">
        <v>44829</v>
      </c>
      <c r="E1393" s="1" t="str">
        <f t="shared" si="63"/>
        <v>Sep</v>
      </c>
      <c r="F1393" s="1" t="str">
        <f t="shared" si="64"/>
        <v>2022</v>
      </c>
      <c r="G1393" s="1">
        <v>45113</v>
      </c>
      <c r="H1393" t="s">
        <v>15</v>
      </c>
      <c r="I1393">
        <v>41</v>
      </c>
      <c r="J1393" t="str">
        <f t="shared" si="65"/>
        <v>Adult</v>
      </c>
      <c r="K1393" t="s">
        <v>16</v>
      </c>
      <c r="L1393" t="s">
        <v>17</v>
      </c>
      <c r="M1393" t="s">
        <v>13</v>
      </c>
    </row>
    <row r="1394" spans="1:13" x14ac:dyDescent="0.3">
      <c r="A1394">
        <v>1393</v>
      </c>
      <c r="B1394" t="s">
        <v>18</v>
      </c>
      <c r="C1394" s="2">
        <v>10</v>
      </c>
      <c r="D1394" s="1">
        <v>44835</v>
      </c>
      <c r="E1394" s="1" t="str">
        <f t="shared" si="63"/>
        <v>Oct</v>
      </c>
      <c r="F1394" s="1" t="str">
        <f t="shared" si="64"/>
        <v>2022</v>
      </c>
      <c r="G1394" s="1">
        <v>45110</v>
      </c>
      <c r="H1394" t="s">
        <v>60</v>
      </c>
      <c r="I1394">
        <v>37</v>
      </c>
      <c r="J1394" t="str">
        <f t="shared" si="65"/>
        <v>Adult</v>
      </c>
      <c r="K1394" t="s">
        <v>11</v>
      </c>
      <c r="L1394" t="s">
        <v>19</v>
      </c>
      <c r="M1394" t="s">
        <v>13</v>
      </c>
    </row>
    <row r="1395" spans="1:13" x14ac:dyDescent="0.3">
      <c r="A1395">
        <v>1394</v>
      </c>
      <c r="B1395" t="s">
        <v>18</v>
      </c>
      <c r="C1395" s="2">
        <v>11</v>
      </c>
      <c r="D1395" s="1">
        <v>44836</v>
      </c>
      <c r="E1395" s="1" t="str">
        <f t="shared" si="63"/>
        <v>Oct</v>
      </c>
      <c r="F1395" s="1" t="str">
        <f t="shared" si="64"/>
        <v>2022</v>
      </c>
      <c r="G1395" s="1">
        <v>45111</v>
      </c>
      <c r="H1395" t="s">
        <v>20</v>
      </c>
      <c r="I1395">
        <v>30</v>
      </c>
      <c r="J1395" t="str">
        <f t="shared" si="65"/>
        <v>Adult</v>
      </c>
      <c r="K1395" t="s">
        <v>16</v>
      </c>
      <c r="L1395" t="s">
        <v>17</v>
      </c>
      <c r="M1395" t="s">
        <v>13</v>
      </c>
    </row>
    <row r="1396" spans="1:13" x14ac:dyDescent="0.3">
      <c r="A1396">
        <v>1395</v>
      </c>
      <c r="B1396" t="s">
        <v>10</v>
      </c>
      <c r="C1396" s="2">
        <v>11</v>
      </c>
      <c r="D1396" s="1">
        <v>44839</v>
      </c>
      <c r="E1396" s="1" t="str">
        <f t="shared" si="63"/>
        <v>Oct</v>
      </c>
      <c r="F1396" s="1" t="str">
        <f t="shared" si="64"/>
        <v>2022</v>
      </c>
      <c r="G1396" s="1">
        <v>45111</v>
      </c>
      <c r="H1396" t="s">
        <v>22</v>
      </c>
      <c r="I1396">
        <v>50</v>
      </c>
      <c r="J1396" t="str">
        <f t="shared" si="65"/>
        <v>Old</v>
      </c>
      <c r="K1396" t="s">
        <v>16</v>
      </c>
      <c r="L1396" t="s">
        <v>17</v>
      </c>
      <c r="M1396" t="s">
        <v>13</v>
      </c>
    </row>
    <row r="1397" spans="1:13" x14ac:dyDescent="0.3">
      <c r="A1397">
        <v>1396</v>
      </c>
      <c r="B1397" t="s">
        <v>14</v>
      </c>
      <c r="C1397" s="2">
        <v>14</v>
      </c>
      <c r="D1397" s="1">
        <v>44840</v>
      </c>
      <c r="E1397" s="1" t="str">
        <f t="shared" si="63"/>
        <v>Oct</v>
      </c>
      <c r="F1397" s="1" t="str">
        <f t="shared" si="64"/>
        <v>2022</v>
      </c>
      <c r="G1397" s="1">
        <v>45112</v>
      </c>
      <c r="H1397" t="s">
        <v>23</v>
      </c>
      <c r="I1397">
        <v>41</v>
      </c>
      <c r="J1397" t="str">
        <f t="shared" si="65"/>
        <v>Adult</v>
      </c>
      <c r="K1397" t="s">
        <v>16</v>
      </c>
      <c r="L1397" t="s">
        <v>19</v>
      </c>
      <c r="M1397" t="s">
        <v>13</v>
      </c>
    </row>
    <row r="1398" spans="1:13" x14ac:dyDescent="0.3">
      <c r="A1398">
        <v>1397</v>
      </c>
      <c r="B1398" t="s">
        <v>10</v>
      </c>
      <c r="C1398" s="2">
        <v>14</v>
      </c>
      <c r="D1398" s="1">
        <v>44841</v>
      </c>
      <c r="E1398" s="1" t="str">
        <f t="shared" si="63"/>
        <v>Oct</v>
      </c>
      <c r="F1398" s="1" t="str">
        <f t="shared" si="64"/>
        <v>2022</v>
      </c>
      <c r="G1398" s="1">
        <v>45110</v>
      </c>
      <c r="H1398" t="s">
        <v>24</v>
      </c>
      <c r="I1398">
        <v>29</v>
      </c>
      <c r="J1398" t="str">
        <f t="shared" si="65"/>
        <v>Youth</v>
      </c>
      <c r="K1398" t="s">
        <v>16</v>
      </c>
      <c r="L1398" t="s">
        <v>21</v>
      </c>
      <c r="M1398" t="s">
        <v>13</v>
      </c>
    </row>
    <row r="1399" spans="1:13" x14ac:dyDescent="0.3">
      <c r="A1399">
        <v>1398</v>
      </c>
      <c r="B1399" t="s">
        <v>18</v>
      </c>
      <c r="C1399" s="2">
        <v>12</v>
      </c>
      <c r="D1399" s="1">
        <v>44844</v>
      </c>
      <c r="E1399" s="1" t="str">
        <f t="shared" si="63"/>
        <v>Oct</v>
      </c>
      <c r="F1399" s="1" t="str">
        <f t="shared" si="64"/>
        <v>2022</v>
      </c>
      <c r="G1399" s="1">
        <v>45111</v>
      </c>
      <c r="H1399" t="s">
        <v>25</v>
      </c>
      <c r="I1399">
        <v>43</v>
      </c>
      <c r="J1399" t="str">
        <f t="shared" si="65"/>
        <v>Adult</v>
      </c>
      <c r="K1399" t="s">
        <v>11</v>
      </c>
      <c r="L1399" t="s">
        <v>19</v>
      </c>
      <c r="M1399" t="s">
        <v>13</v>
      </c>
    </row>
    <row r="1400" spans="1:13" x14ac:dyDescent="0.3">
      <c r="A1400">
        <v>1399</v>
      </c>
      <c r="B1400" t="s">
        <v>14</v>
      </c>
      <c r="C1400" s="2">
        <v>12</v>
      </c>
      <c r="D1400" s="1">
        <v>44846</v>
      </c>
      <c r="E1400" s="1" t="str">
        <f t="shared" si="63"/>
        <v>Oct</v>
      </c>
      <c r="F1400" s="1" t="str">
        <f t="shared" si="64"/>
        <v>2022</v>
      </c>
      <c r="G1400" s="1">
        <v>45111</v>
      </c>
      <c r="H1400" t="s">
        <v>26</v>
      </c>
      <c r="I1400">
        <v>31</v>
      </c>
      <c r="J1400" t="str">
        <f t="shared" si="65"/>
        <v>Adult</v>
      </c>
      <c r="K1400" t="s">
        <v>16</v>
      </c>
      <c r="L1400" t="s">
        <v>19</v>
      </c>
      <c r="M1400" t="s">
        <v>13</v>
      </c>
    </row>
    <row r="1401" spans="1:13" x14ac:dyDescent="0.3">
      <c r="A1401">
        <v>1400</v>
      </c>
      <c r="B1401" t="s">
        <v>10</v>
      </c>
      <c r="C1401" s="2">
        <v>14</v>
      </c>
      <c r="D1401" s="1">
        <v>44849</v>
      </c>
      <c r="E1401" s="1" t="str">
        <f t="shared" si="63"/>
        <v>Oct</v>
      </c>
      <c r="F1401" s="1" t="str">
        <f t="shared" si="64"/>
        <v>2022</v>
      </c>
      <c r="G1401" s="1">
        <v>45113</v>
      </c>
      <c r="H1401" t="s">
        <v>27</v>
      </c>
      <c r="I1401">
        <v>40</v>
      </c>
      <c r="J1401" t="str">
        <f t="shared" si="65"/>
        <v>Adult</v>
      </c>
      <c r="K1401" t="s">
        <v>11</v>
      </c>
      <c r="L1401" t="s">
        <v>21</v>
      </c>
      <c r="M1401" t="s">
        <v>13</v>
      </c>
    </row>
    <row r="1402" spans="1:13" x14ac:dyDescent="0.3">
      <c r="A1402">
        <v>1401</v>
      </c>
      <c r="B1402" t="s">
        <v>14</v>
      </c>
      <c r="C1402" s="2">
        <v>12</v>
      </c>
      <c r="D1402" s="1">
        <v>44851</v>
      </c>
      <c r="E1402" s="1" t="str">
        <f t="shared" si="63"/>
        <v>Oct</v>
      </c>
      <c r="F1402" s="1" t="str">
        <f t="shared" si="64"/>
        <v>2022</v>
      </c>
      <c r="G1402" s="1">
        <v>45112</v>
      </c>
      <c r="H1402" t="s">
        <v>26</v>
      </c>
      <c r="I1402">
        <v>35</v>
      </c>
      <c r="J1402" t="str">
        <f t="shared" si="65"/>
        <v>Adult</v>
      </c>
      <c r="K1402" t="s">
        <v>16</v>
      </c>
      <c r="L1402" t="s">
        <v>19</v>
      </c>
      <c r="M1402" t="s">
        <v>13</v>
      </c>
    </row>
    <row r="1403" spans="1:13" x14ac:dyDescent="0.3">
      <c r="A1403">
        <v>1402</v>
      </c>
      <c r="B1403" t="s">
        <v>10</v>
      </c>
      <c r="C1403" s="2">
        <v>13</v>
      </c>
      <c r="D1403" s="1">
        <v>44855</v>
      </c>
      <c r="E1403" s="1" t="str">
        <f t="shared" si="63"/>
        <v>Oct</v>
      </c>
      <c r="F1403" s="1" t="str">
        <f t="shared" si="64"/>
        <v>2022</v>
      </c>
      <c r="G1403" s="1">
        <v>45111</v>
      </c>
      <c r="H1403" t="s">
        <v>26</v>
      </c>
      <c r="I1403">
        <v>39</v>
      </c>
      <c r="J1403" t="str">
        <f t="shared" si="65"/>
        <v>Adult</v>
      </c>
      <c r="K1403" t="s">
        <v>16</v>
      </c>
      <c r="L1403" t="s">
        <v>21</v>
      </c>
      <c r="M1403" t="s">
        <v>13</v>
      </c>
    </row>
    <row r="1404" spans="1:13" x14ac:dyDescent="0.3">
      <c r="A1404">
        <v>1403</v>
      </c>
      <c r="B1404" t="s">
        <v>18</v>
      </c>
      <c r="C1404" s="2">
        <v>14</v>
      </c>
      <c r="D1404" s="1">
        <v>44857</v>
      </c>
      <c r="E1404" s="1" t="str">
        <f t="shared" si="63"/>
        <v>Oct</v>
      </c>
      <c r="F1404" s="1" t="str">
        <f t="shared" si="64"/>
        <v>2022</v>
      </c>
      <c r="G1404" s="1">
        <v>45112</v>
      </c>
      <c r="H1404" t="s">
        <v>61</v>
      </c>
      <c r="I1404">
        <v>48</v>
      </c>
      <c r="J1404" t="str">
        <f t="shared" si="65"/>
        <v>Adult</v>
      </c>
      <c r="K1404" t="s">
        <v>11</v>
      </c>
      <c r="L1404" t="s">
        <v>21</v>
      </c>
      <c r="M1404" t="s">
        <v>13</v>
      </c>
    </row>
    <row r="1405" spans="1:13" x14ac:dyDescent="0.3">
      <c r="A1405">
        <v>1404</v>
      </c>
      <c r="B1405" t="s">
        <v>18</v>
      </c>
      <c r="C1405" s="2">
        <v>14</v>
      </c>
      <c r="D1405" s="1">
        <v>44858</v>
      </c>
      <c r="E1405" s="1" t="str">
        <f t="shared" si="63"/>
        <v>Oct</v>
      </c>
      <c r="F1405" s="1" t="str">
        <f t="shared" si="64"/>
        <v>2022</v>
      </c>
      <c r="G1405" s="1">
        <v>45112</v>
      </c>
      <c r="H1405" t="s">
        <v>15</v>
      </c>
      <c r="I1405">
        <v>42</v>
      </c>
      <c r="J1405" t="str">
        <f t="shared" si="65"/>
        <v>Adult</v>
      </c>
      <c r="K1405" t="s">
        <v>16</v>
      </c>
      <c r="L1405" t="s">
        <v>17</v>
      </c>
      <c r="M1405" t="s">
        <v>13</v>
      </c>
    </row>
    <row r="1406" spans="1:13" x14ac:dyDescent="0.3">
      <c r="A1406">
        <v>1405</v>
      </c>
      <c r="B1406" t="s">
        <v>10</v>
      </c>
      <c r="C1406" s="2">
        <v>11</v>
      </c>
      <c r="D1406" s="1">
        <v>44861</v>
      </c>
      <c r="E1406" s="1" t="str">
        <f t="shared" si="63"/>
        <v>Oct</v>
      </c>
      <c r="F1406" s="1" t="str">
        <f t="shared" si="64"/>
        <v>2022</v>
      </c>
      <c r="G1406" s="1">
        <v>45113</v>
      </c>
      <c r="H1406" t="s">
        <v>61</v>
      </c>
      <c r="I1406">
        <v>48</v>
      </c>
      <c r="J1406" t="str">
        <f t="shared" si="65"/>
        <v>Adult</v>
      </c>
      <c r="K1406" t="s">
        <v>16</v>
      </c>
      <c r="L1406" t="s">
        <v>19</v>
      </c>
      <c r="M1406" t="s">
        <v>13</v>
      </c>
    </row>
    <row r="1407" spans="1:13" x14ac:dyDescent="0.3">
      <c r="A1407">
        <v>1406</v>
      </c>
      <c r="B1407" t="s">
        <v>14</v>
      </c>
      <c r="C1407" s="2">
        <v>10</v>
      </c>
      <c r="D1407" s="1">
        <v>44864</v>
      </c>
      <c r="E1407" s="1" t="str">
        <f t="shared" si="63"/>
        <v>Oct</v>
      </c>
      <c r="F1407" s="1" t="str">
        <f t="shared" si="64"/>
        <v>2022</v>
      </c>
      <c r="G1407" s="1">
        <v>45114</v>
      </c>
      <c r="H1407" t="s">
        <v>61</v>
      </c>
      <c r="I1407">
        <v>33</v>
      </c>
      <c r="J1407" t="str">
        <f t="shared" si="65"/>
        <v>Adult</v>
      </c>
      <c r="K1407" t="s">
        <v>16</v>
      </c>
      <c r="L1407" t="s">
        <v>19</v>
      </c>
      <c r="M1407" t="s">
        <v>13</v>
      </c>
    </row>
    <row r="1408" spans="1:13" x14ac:dyDescent="0.3">
      <c r="A1408">
        <v>1407</v>
      </c>
      <c r="B1408" t="s">
        <v>10</v>
      </c>
      <c r="C1408" s="2">
        <v>14</v>
      </c>
      <c r="D1408" s="1">
        <v>44865</v>
      </c>
      <c r="E1408" s="1" t="str">
        <f t="shared" si="63"/>
        <v>Oct</v>
      </c>
      <c r="F1408" s="1" t="str">
        <f t="shared" si="64"/>
        <v>2022</v>
      </c>
      <c r="G1408" s="1">
        <v>45111</v>
      </c>
      <c r="H1408" t="s">
        <v>15</v>
      </c>
      <c r="I1408">
        <v>45</v>
      </c>
      <c r="J1408" t="str">
        <f t="shared" si="65"/>
        <v>Adult</v>
      </c>
      <c r="K1408" t="s">
        <v>16</v>
      </c>
      <c r="L1408" t="s">
        <v>19</v>
      </c>
      <c r="M1408" t="s">
        <v>13</v>
      </c>
    </row>
    <row r="1409" spans="1:13" x14ac:dyDescent="0.3">
      <c r="A1409">
        <v>1408</v>
      </c>
      <c r="B1409" t="s">
        <v>18</v>
      </c>
      <c r="C1409" s="2">
        <v>14</v>
      </c>
      <c r="D1409" s="1">
        <v>44868</v>
      </c>
      <c r="E1409" s="1" t="str">
        <f t="shared" si="63"/>
        <v>Nov</v>
      </c>
      <c r="F1409" s="1" t="str">
        <f t="shared" si="64"/>
        <v>2022</v>
      </c>
      <c r="G1409" s="1">
        <v>45111</v>
      </c>
      <c r="H1409" t="s">
        <v>60</v>
      </c>
      <c r="I1409">
        <v>40</v>
      </c>
      <c r="J1409" t="str">
        <f t="shared" si="65"/>
        <v>Adult</v>
      </c>
      <c r="K1409" t="s">
        <v>16</v>
      </c>
      <c r="L1409" t="s">
        <v>19</v>
      </c>
      <c r="M1409" t="s">
        <v>13</v>
      </c>
    </row>
    <row r="1410" spans="1:13" x14ac:dyDescent="0.3">
      <c r="A1410">
        <v>1409</v>
      </c>
      <c r="B1410" t="s">
        <v>14</v>
      </c>
      <c r="C1410" s="2">
        <v>15</v>
      </c>
      <c r="D1410" s="1">
        <v>44870</v>
      </c>
      <c r="E1410" s="1" t="str">
        <f t="shared" si="63"/>
        <v>Nov</v>
      </c>
      <c r="F1410" s="1" t="str">
        <f t="shared" si="64"/>
        <v>2022</v>
      </c>
      <c r="G1410" s="1">
        <v>45113</v>
      </c>
      <c r="H1410" t="s">
        <v>20</v>
      </c>
      <c r="I1410">
        <v>38</v>
      </c>
      <c r="J1410" t="str">
        <f t="shared" si="65"/>
        <v>Adult</v>
      </c>
      <c r="K1410" t="s">
        <v>11</v>
      </c>
      <c r="L1410" t="s">
        <v>17</v>
      </c>
      <c r="M1410" t="s">
        <v>13</v>
      </c>
    </row>
    <row r="1411" spans="1:13" x14ac:dyDescent="0.3">
      <c r="A1411">
        <v>1410</v>
      </c>
      <c r="B1411" t="s">
        <v>10</v>
      </c>
      <c r="C1411" s="2">
        <v>14</v>
      </c>
      <c r="D1411" s="1">
        <v>44871</v>
      </c>
      <c r="E1411" s="1" t="str">
        <f t="shared" ref="E1411:E1474" si="66">TEXT(D1411,"mmm")</f>
        <v>Nov</v>
      </c>
      <c r="F1411" s="1" t="str">
        <f t="shared" ref="F1411:F1474" si="67">TEXT(D1411,"yyy")</f>
        <v>2022</v>
      </c>
      <c r="G1411" s="1">
        <v>45113</v>
      </c>
      <c r="H1411" t="s">
        <v>22</v>
      </c>
      <c r="I1411">
        <v>31</v>
      </c>
      <c r="J1411" t="str">
        <f t="shared" ref="J1411:J1474" si="68">IF(I1411&gt;=50,"Old",IF(I1411&gt;=30,"Adult",IF(I1411&gt;=20,"Youth",(IF(I1411&gt;=13,"Teen","Kid")))))</f>
        <v>Adult</v>
      </c>
      <c r="K1411" t="s">
        <v>16</v>
      </c>
      <c r="L1411" t="s">
        <v>17</v>
      </c>
      <c r="M1411" t="s">
        <v>13</v>
      </c>
    </row>
    <row r="1412" spans="1:13" x14ac:dyDescent="0.3">
      <c r="A1412">
        <v>1411</v>
      </c>
      <c r="B1412" t="s">
        <v>14</v>
      </c>
      <c r="C1412" s="2">
        <v>14</v>
      </c>
      <c r="D1412" s="1">
        <v>44866</v>
      </c>
      <c r="E1412" s="1" t="str">
        <f t="shared" si="66"/>
        <v>Nov</v>
      </c>
      <c r="F1412" s="1" t="str">
        <f t="shared" si="67"/>
        <v>2022</v>
      </c>
      <c r="G1412" s="1">
        <v>45111</v>
      </c>
      <c r="H1412" t="s">
        <v>23</v>
      </c>
      <c r="I1412">
        <v>33</v>
      </c>
      <c r="J1412" t="str">
        <f t="shared" si="68"/>
        <v>Adult</v>
      </c>
      <c r="K1412" t="s">
        <v>16</v>
      </c>
      <c r="L1412" t="s">
        <v>19</v>
      </c>
      <c r="M1412" t="s">
        <v>13</v>
      </c>
    </row>
    <row r="1413" spans="1:13" x14ac:dyDescent="0.3">
      <c r="A1413">
        <v>1412</v>
      </c>
      <c r="B1413" t="s">
        <v>10</v>
      </c>
      <c r="C1413" s="2">
        <v>15</v>
      </c>
      <c r="D1413" s="1">
        <v>44867</v>
      </c>
      <c r="E1413" s="1" t="str">
        <f t="shared" si="66"/>
        <v>Nov</v>
      </c>
      <c r="F1413" s="1" t="str">
        <f t="shared" si="67"/>
        <v>2022</v>
      </c>
      <c r="G1413" s="1">
        <v>45112</v>
      </c>
      <c r="H1413" t="s">
        <v>24</v>
      </c>
      <c r="I1413">
        <v>27</v>
      </c>
      <c r="J1413" t="str">
        <f t="shared" si="68"/>
        <v>Youth</v>
      </c>
      <c r="K1413" t="s">
        <v>11</v>
      </c>
      <c r="L1413" t="s">
        <v>21</v>
      </c>
      <c r="M1413" t="s">
        <v>13</v>
      </c>
    </row>
    <row r="1414" spans="1:13" x14ac:dyDescent="0.3">
      <c r="A1414">
        <v>1413</v>
      </c>
      <c r="B1414" t="s">
        <v>18</v>
      </c>
      <c r="C1414" s="2">
        <v>13</v>
      </c>
      <c r="D1414" s="1">
        <v>44867</v>
      </c>
      <c r="E1414" s="1" t="str">
        <f t="shared" si="66"/>
        <v>Nov</v>
      </c>
      <c r="F1414" s="1" t="str">
        <f t="shared" si="67"/>
        <v>2022</v>
      </c>
      <c r="G1414" s="1">
        <v>45112</v>
      </c>
      <c r="H1414" t="s">
        <v>25</v>
      </c>
      <c r="I1414">
        <v>47</v>
      </c>
      <c r="J1414" t="str">
        <f t="shared" si="68"/>
        <v>Adult</v>
      </c>
      <c r="K1414" t="s">
        <v>11</v>
      </c>
      <c r="L1414" t="s">
        <v>12</v>
      </c>
      <c r="M1414" t="s">
        <v>13</v>
      </c>
    </row>
    <row r="1415" spans="1:13" x14ac:dyDescent="0.3">
      <c r="A1415">
        <v>1414</v>
      </c>
      <c r="B1415" t="s">
        <v>18</v>
      </c>
      <c r="C1415" s="2">
        <v>15</v>
      </c>
      <c r="D1415" s="1">
        <v>44866</v>
      </c>
      <c r="E1415" s="1" t="str">
        <f t="shared" si="66"/>
        <v>Nov</v>
      </c>
      <c r="F1415" s="1" t="str">
        <f t="shared" si="67"/>
        <v>2022</v>
      </c>
      <c r="G1415" s="1">
        <v>45113</v>
      </c>
      <c r="H1415" t="s">
        <v>26</v>
      </c>
      <c r="I1415">
        <v>41</v>
      </c>
      <c r="J1415" t="str">
        <f t="shared" si="68"/>
        <v>Adult</v>
      </c>
      <c r="K1415" t="s">
        <v>11</v>
      </c>
      <c r="L1415" t="s">
        <v>17</v>
      </c>
      <c r="M1415" t="s">
        <v>13</v>
      </c>
    </row>
    <row r="1416" spans="1:13" x14ac:dyDescent="0.3">
      <c r="A1416">
        <v>1415</v>
      </c>
      <c r="B1416" t="s">
        <v>10</v>
      </c>
      <c r="C1416" s="2">
        <v>11</v>
      </c>
      <c r="D1416" s="1">
        <v>44851</v>
      </c>
      <c r="E1416" s="1" t="str">
        <f t="shared" si="66"/>
        <v>Oct</v>
      </c>
      <c r="F1416" s="1" t="str">
        <f t="shared" si="67"/>
        <v>2022</v>
      </c>
      <c r="G1416" s="1">
        <v>45110</v>
      </c>
      <c r="H1416" t="s">
        <v>27</v>
      </c>
      <c r="I1416">
        <v>32</v>
      </c>
      <c r="J1416" t="str">
        <f t="shared" si="68"/>
        <v>Adult</v>
      </c>
      <c r="K1416" t="s">
        <v>16</v>
      </c>
      <c r="L1416" t="s">
        <v>19</v>
      </c>
      <c r="M1416" t="s">
        <v>13</v>
      </c>
    </row>
    <row r="1417" spans="1:13" x14ac:dyDescent="0.3">
      <c r="A1417">
        <v>1416</v>
      </c>
      <c r="B1417" t="s">
        <v>14</v>
      </c>
      <c r="C1417" s="2">
        <v>11</v>
      </c>
      <c r="D1417" s="1">
        <v>44852</v>
      </c>
      <c r="E1417" s="1" t="str">
        <f t="shared" si="66"/>
        <v>Oct</v>
      </c>
      <c r="F1417" s="1" t="str">
        <f t="shared" si="67"/>
        <v>2022</v>
      </c>
      <c r="G1417" s="1">
        <v>45112</v>
      </c>
      <c r="H1417" t="s">
        <v>26</v>
      </c>
      <c r="I1417">
        <v>31</v>
      </c>
      <c r="J1417" t="str">
        <f t="shared" si="68"/>
        <v>Adult</v>
      </c>
      <c r="K1417" t="s">
        <v>11</v>
      </c>
      <c r="L1417" t="s">
        <v>19</v>
      </c>
      <c r="M1417" t="s">
        <v>13</v>
      </c>
    </row>
    <row r="1418" spans="1:13" x14ac:dyDescent="0.3">
      <c r="A1418">
        <v>1417</v>
      </c>
      <c r="B1418" t="s">
        <v>10</v>
      </c>
      <c r="C1418" s="2">
        <v>13</v>
      </c>
      <c r="D1418" s="1">
        <v>44832</v>
      </c>
      <c r="E1418" s="1" t="str">
        <f t="shared" si="66"/>
        <v>Sep</v>
      </c>
      <c r="F1418" s="1" t="str">
        <f t="shared" si="67"/>
        <v>2022</v>
      </c>
      <c r="G1418" s="1">
        <v>45112</v>
      </c>
      <c r="H1418" t="s">
        <v>26</v>
      </c>
      <c r="I1418">
        <v>43</v>
      </c>
      <c r="J1418" t="str">
        <f t="shared" si="68"/>
        <v>Adult</v>
      </c>
      <c r="K1418" t="s">
        <v>16</v>
      </c>
      <c r="L1418" t="s">
        <v>17</v>
      </c>
      <c r="M1418" t="s">
        <v>13</v>
      </c>
    </row>
    <row r="1419" spans="1:13" x14ac:dyDescent="0.3">
      <c r="A1419">
        <v>1418</v>
      </c>
      <c r="B1419" t="s">
        <v>18</v>
      </c>
      <c r="C1419" s="2">
        <v>15</v>
      </c>
      <c r="D1419" s="1">
        <v>44827</v>
      </c>
      <c r="E1419" s="1" t="str">
        <f t="shared" si="66"/>
        <v>Sep</v>
      </c>
      <c r="F1419" s="1" t="str">
        <f t="shared" si="67"/>
        <v>2022</v>
      </c>
      <c r="G1419" s="1">
        <v>45112</v>
      </c>
      <c r="H1419" t="s">
        <v>61</v>
      </c>
      <c r="I1419">
        <v>42</v>
      </c>
      <c r="J1419" t="str">
        <f t="shared" si="68"/>
        <v>Adult</v>
      </c>
      <c r="K1419" t="s">
        <v>16</v>
      </c>
      <c r="L1419" t="s">
        <v>19</v>
      </c>
      <c r="M1419" t="s">
        <v>13</v>
      </c>
    </row>
    <row r="1420" spans="1:13" x14ac:dyDescent="0.3">
      <c r="A1420">
        <v>1419</v>
      </c>
      <c r="B1420" t="s">
        <v>14</v>
      </c>
      <c r="C1420" s="2">
        <v>15</v>
      </c>
      <c r="D1420" s="1">
        <v>44826</v>
      </c>
      <c r="E1420" s="1" t="str">
        <f t="shared" si="66"/>
        <v>Sep</v>
      </c>
      <c r="F1420" s="1" t="str">
        <f t="shared" si="67"/>
        <v>2022</v>
      </c>
      <c r="G1420" s="1">
        <v>45110</v>
      </c>
      <c r="H1420" t="s">
        <v>15</v>
      </c>
      <c r="I1420">
        <v>46</v>
      </c>
      <c r="J1420" t="str">
        <f t="shared" si="68"/>
        <v>Adult</v>
      </c>
      <c r="K1420" t="s">
        <v>11</v>
      </c>
      <c r="L1420" t="s">
        <v>12</v>
      </c>
      <c r="M1420" t="s">
        <v>13</v>
      </c>
    </row>
    <row r="1421" spans="1:13" x14ac:dyDescent="0.3">
      <c r="A1421">
        <v>1420</v>
      </c>
      <c r="B1421" t="s">
        <v>10</v>
      </c>
      <c r="C1421" s="2">
        <v>12</v>
      </c>
      <c r="D1421" s="1">
        <v>44804</v>
      </c>
      <c r="E1421" s="1" t="str">
        <f t="shared" si="66"/>
        <v>Aug</v>
      </c>
      <c r="F1421" s="1" t="str">
        <f t="shared" si="67"/>
        <v>2022</v>
      </c>
      <c r="G1421" s="1">
        <v>45111</v>
      </c>
      <c r="H1421" t="s">
        <v>61</v>
      </c>
      <c r="I1421">
        <v>27</v>
      </c>
      <c r="J1421" t="str">
        <f t="shared" si="68"/>
        <v>Youth</v>
      </c>
      <c r="K1421" t="s">
        <v>16</v>
      </c>
      <c r="L1421" t="s">
        <v>12</v>
      </c>
      <c r="M1421" t="s">
        <v>13</v>
      </c>
    </row>
    <row r="1422" spans="1:13" x14ac:dyDescent="0.3">
      <c r="A1422">
        <v>1421</v>
      </c>
      <c r="B1422" t="s">
        <v>10</v>
      </c>
      <c r="C1422" s="2">
        <v>15</v>
      </c>
      <c r="D1422" s="1">
        <v>44801</v>
      </c>
      <c r="E1422" s="1" t="str">
        <f t="shared" si="66"/>
        <v>Aug</v>
      </c>
      <c r="F1422" s="1" t="str">
        <f t="shared" si="67"/>
        <v>2022</v>
      </c>
      <c r="G1422" s="1">
        <v>45112</v>
      </c>
      <c r="H1422" t="s">
        <v>61</v>
      </c>
      <c r="I1422">
        <v>48</v>
      </c>
      <c r="J1422" t="str">
        <f t="shared" si="68"/>
        <v>Adult</v>
      </c>
      <c r="K1422" t="s">
        <v>16</v>
      </c>
      <c r="L1422" t="s">
        <v>19</v>
      </c>
      <c r="M1422" t="s">
        <v>13</v>
      </c>
    </row>
    <row r="1423" spans="1:13" x14ac:dyDescent="0.3">
      <c r="A1423">
        <v>1422</v>
      </c>
      <c r="B1423" t="s">
        <v>10</v>
      </c>
      <c r="C1423" s="2">
        <v>15</v>
      </c>
      <c r="D1423" s="1">
        <v>44800</v>
      </c>
      <c r="E1423" s="1" t="str">
        <f t="shared" si="66"/>
        <v>Aug</v>
      </c>
      <c r="F1423" s="1" t="str">
        <f t="shared" si="67"/>
        <v>2022</v>
      </c>
      <c r="G1423" s="1">
        <v>45112</v>
      </c>
      <c r="H1423" t="s">
        <v>15</v>
      </c>
      <c r="I1423">
        <v>49</v>
      </c>
      <c r="J1423" t="str">
        <f t="shared" si="68"/>
        <v>Adult</v>
      </c>
      <c r="K1423" t="s">
        <v>11</v>
      </c>
      <c r="L1423" t="s">
        <v>21</v>
      </c>
      <c r="M1423" t="s">
        <v>13</v>
      </c>
    </row>
    <row r="1424" spans="1:13" x14ac:dyDescent="0.3">
      <c r="A1424">
        <v>1423</v>
      </c>
      <c r="B1424" t="s">
        <v>18</v>
      </c>
      <c r="C1424" s="2">
        <v>12</v>
      </c>
      <c r="D1424" s="1">
        <v>44790</v>
      </c>
      <c r="E1424" s="1" t="str">
        <f t="shared" si="66"/>
        <v>Aug</v>
      </c>
      <c r="F1424" s="1" t="str">
        <f t="shared" si="67"/>
        <v>2022</v>
      </c>
      <c r="G1424" s="1">
        <v>45110</v>
      </c>
      <c r="H1424" t="s">
        <v>60</v>
      </c>
      <c r="I1424">
        <v>43</v>
      </c>
      <c r="J1424" t="str">
        <f t="shared" si="68"/>
        <v>Adult</v>
      </c>
      <c r="K1424" t="s">
        <v>11</v>
      </c>
      <c r="L1424" t="s">
        <v>19</v>
      </c>
      <c r="M1424" t="s">
        <v>13</v>
      </c>
    </row>
    <row r="1425" spans="1:13" x14ac:dyDescent="0.3">
      <c r="A1425">
        <v>1424</v>
      </c>
      <c r="B1425" t="s">
        <v>14</v>
      </c>
      <c r="C1425" s="2">
        <v>14</v>
      </c>
      <c r="D1425" s="1">
        <v>44782</v>
      </c>
      <c r="E1425" s="1" t="str">
        <f t="shared" si="66"/>
        <v>Aug</v>
      </c>
      <c r="F1425" s="1" t="str">
        <f t="shared" si="67"/>
        <v>2022</v>
      </c>
      <c r="G1425" s="1">
        <v>45111</v>
      </c>
      <c r="H1425" t="s">
        <v>20</v>
      </c>
      <c r="I1425">
        <v>38</v>
      </c>
      <c r="J1425" t="str">
        <f t="shared" si="68"/>
        <v>Adult</v>
      </c>
      <c r="K1425" t="s">
        <v>11</v>
      </c>
      <c r="L1425" t="s">
        <v>21</v>
      </c>
      <c r="M1425" t="s">
        <v>13</v>
      </c>
    </row>
    <row r="1426" spans="1:13" x14ac:dyDescent="0.3">
      <c r="A1426">
        <v>1425</v>
      </c>
      <c r="B1426" t="s">
        <v>10</v>
      </c>
      <c r="C1426" s="2">
        <v>13</v>
      </c>
      <c r="D1426" s="1">
        <v>44766</v>
      </c>
      <c r="E1426" s="1" t="str">
        <f t="shared" si="66"/>
        <v>Jul</v>
      </c>
      <c r="F1426" s="1" t="str">
        <f t="shared" si="67"/>
        <v>2022</v>
      </c>
      <c r="G1426" s="1">
        <v>45112</v>
      </c>
      <c r="H1426" t="s">
        <v>22</v>
      </c>
      <c r="I1426">
        <v>37</v>
      </c>
      <c r="J1426" t="str">
        <f t="shared" si="68"/>
        <v>Adult</v>
      </c>
      <c r="K1426" t="s">
        <v>11</v>
      </c>
      <c r="L1426" t="s">
        <v>12</v>
      </c>
      <c r="M1426" t="s">
        <v>13</v>
      </c>
    </row>
    <row r="1427" spans="1:13" x14ac:dyDescent="0.3">
      <c r="A1427">
        <v>1426</v>
      </c>
      <c r="B1427" t="s">
        <v>10</v>
      </c>
      <c r="C1427" s="2">
        <v>12</v>
      </c>
      <c r="D1427" s="1">
        <v>44758</v>
      </c>
      <c r="E1427" s="1" t="str">
        <f t="shared" si="66"/>
        <v>Jul</v>
      </c>
      <c r="F1427" s="1" t="str">
        <f t="shared" si="67"/>
        <v>2022</v>
      </c>
      <c r="G1427" s="1">
        <v>45111</v>
      </c>
      <c r="H1427" t="s">
        <v>23</v>
      </c>
      <c r="I1427">
        <v>39</v>
      </c>
      <c r="J1427" t="str">
        <f t="shared" si="68"/>
        <v>Adult</v>
      </c>
      <c r="K1427" t="s">
        <v>16</v>
      </c>
      <c r="L1427" t="s">
        <v>19</v>
      </c>
      <c r="M1427" t="s">
        <v>13</v>
      </c>
    </row>
    <row r="1428" spans="1:13" x14ac:dyDescent="0.3">
      <c r="A1428">
        <v>1427</v>
      </c>
      <c r="B1428" t="s">
        <v>14</v>
      </c>
      <c r="C1428" s="2">
        <v>10</v>
      </c>
      <c r="D1428" s="1">
        <v>44757</v>
      </c>
      <c r="E1428" s="1" t="str">
        <f t="shared" si="66"/>
        <v>Jul</v>
      </c>
      <c r="F1428" s="1" t="str">
        <f t="shared" si="67"/>
        <v>2022</v>
      </c>
      <c r="G1428" s="1">
        <v>45110</v>
      </c>
      <c r="H1428" t="s">
        <v>24</v>
      </c>
      <c r="I1428">
        <v>40</v>
      </c>
      <c r="J1428" t="str">
        <f t="shared" si="68"/>
        <v>Adult</v>
      </c>
      <c r="K1428" t="s">
        <v>11</v>
      </c>
      <c r="L1428" t="s">
        <v>17</v>
      </c>
      <c r="M1428" t="s">
        <v>13</v>
      </c>
    </row>
    <row r="1429" spans="1:13" x14ac:dyDescent="0.3">
      <c r="A1429">
        <v>1428</v>
      </c>
      <c r="B1429" t="s">
        <v>18</v>
      </c>
      <c r="C1429" s="2">
        <v>12</v>
      </c>
      <c r="D1429" s="1">
        <v>44754</v>
      </c>
      <c r="E1429" s="1" t="str">
        <f t="shared" si="66"/>
        <v>Jul</v>
      </c>
      <c r="F1429" s="1" t="str">
        <f t="shared" si="67"/>
        <v>2022</v>
      </c>
      <c r="G1429" s="1">
        <v>45112</v>
      </c>
      <c r="H1429" t="s">
        <v>25</v>
      </c>
      <c r="I1429">
        <v>40</v>
      </c>
      <c r="J1429" t="str">
        <f t="shared" si="68"/>
        <v>Adult</v>
      </c>
      <c r="K1429" t="s">
        <v>11</v>
      </c>
      <c r="L1429" t="s">
        <v>19</v>
      </c>
      <c r="M1429" t="s">
        <v>13</v>
      </c>
    </row>
    <row r="1430" spans="1:13" x14ac:dyDescent="0.3">
      <c r="A1430">
        <v>1429</v>
      </c>
      <c r="B1430" t="s">
        <v>18</v>
      </c>
      <c r="C1430" s="2">
        <v>12</v>
      </c>
      <c r="D1430" s="1">
        <v>44754</v>
      </c>
      <c r="E1430" s="1" t="str">
        <f t="shared" si="66"/>
        <v>Jul</v>
      </c>
      <c r="F1430" s="1" t="str">
        <f t="shared" si="67"/>
        <v>2022</v>
      </c>
      <c r="G1430" s="1">
        <v>45113</v>
      </c>
      <c r="H1430" t="s">
        <v>26</v>
      </c>
      <c r="I1430">
        <v>48</v>
      </c>
      <c r="J1430" t="str">
        <f t="shared" si="68"/>
        <v>Adult</v>
      </c>
      <c r="K1430" t="s">
        <v>11</v>
      </c>
      <c r="L1430" t="s">
        <v>21</v>
      </c>
      <c r="M1430" t="s">
        <v>13</v>
      </c>
    </row>
    <row r="1431" spans="1:13" x14ac:dyDescent="0.3">
      <c r="A1431">
        <v>1430</v>
      </c>
      <c r="B1431" t="s">
        <v>10</v>
      </c>
      <c r="C1431" s="2">
        <v>13</v>
      </c>
      <c r="D1431" s="1">
        <v>44751</v>
      </c>
      <c r="E1431" s="1" t="str">
        <f t="shared" si="66"/>
        <v>Jul</v>
      </c>
      <c r="F1431" s="1" t="str">
        <f t="shared" si="67"/>
        <v>2022</v>
      </c>
      <c r="G1431" s="1">
        <v>45112</v>
      </c>
      <c r="H1431" t="s">
        <v>27</v>
      </c>
      <c r="I1431">
        <v>43</v>
      </c>
      <c r="J1431" t="str">
        <f t="shared" si="68"/>
        <v>Adult</v>
      </c>
      <c r="K1431" t="s">
        <v>16</v>
      </c>
      <c r="L1431" t="s">
        <v>19</v>
      </c>
      <c r="M1431" t="s">
        <v>13</v>
      </c>
    </row>
    <row r="1432" spans="1:13" x14ac:dyDescent="0.3">
      <c r="A1432">
        <v>1431</v>
      </c>
      <c r="B1432" t="s">
        <v>14</v>
      </c>
      <c r="C1432" s="2">
        <v>10</v>
      </c>
      <c r="D1432" s="1">
        <v>44747</v>
      </c>
      <c r="E1432" s="1" t="str">
        <f t="shared" si="66"/>
        <v>Jul</v>
      </c>
      <c r="F1432" s="1" t="str">
        <f t="shared" si="67"/>
        <v>2022</v>
      </c>
      <c r="G1432" s="1">
        <v>45109</v>
      </c>
      <c r="H1432" t="s">
        <v>26</v>
      </c>
      <c r="I1432">
        <v>46</v>
      </c>
      <c r="J1432" t="str">
        <f t="shared" si="68"/>
        <v>Adult</v>
      </c>
      <c r="K1432" t="s">
        <v>11</v>
      </c>
      <c r="L1432" t="s">
        <v>21</v>
      </c>
      <c r="M1432" t="s">
        <v>13</v>
      </c>
    </row>
    <row r="1433" spans="1:13" x14ac:dyDescent="0.3">
      <c r="A1433">
        <v>1432</v>
      </c>
      <c r="B1433" t="s">
        <v>18</v>
      </c>
      <c r="C1433" s="2">
        <v>11</v>
      </c>
      <c r="D1433" s="1">
        <v>44747</v>
      </c>
      <c r="E1433" s="1" t="str">
        <f t="shared" si="66"/>
        <v>Jul</v>
      </c>
      <c r="F1433" s="1" t="str">
        <f t="shared" si="67"/>
        <v>2022</v>
      </c>
      <c r="G1433" s="1">
        <v>45112</v>
      </c>
      <c r="H1433" t="s">
        <v>26</v>
      </c>
      <c r="I1433">
        <v>43</v>
      </c>
      <c r="J1433" t="str">
        <f t="shared" si="68"/>
        <v>Adult</v>
      </c>
      <c r="K1433" t="s">
        <v>11</v>
      </c>
      <c r="L1433" t="s">
        <v>12</v>
      </c>
      <c r="M1433" t="s">
        <v>13</v>
      </c>
    </row>
    <row r="1434" spans="1:13" x14ac:dyDescent="0.3">
      <c r="A1434">
        <v>1433</v>
      </c>
      <c r="B1434" t="s">
        <v>10</v>
      </c>
      <c r="C1434" s="2">
        <v>10</v>
      </c>
      <c r="D1434" s="1">
        <v>44745</v>
      </c>
      <c r="E1434" s="1" t="str">
        <f t="shared" si="66"/>
        <v>Jul</v>
      </c>
      <c r="F1434" s="1" t="str">
        <f t="shared" si="67"/>
        <v>2022</v>
      </c>
      <c r="G1434" s="1">
        <v>45112</v>
      </c>
      <c r="H1434" t="s">
        <v>61</v>
      </c>
      <c r="I1434">
        <v>30</v>
      </c>
      <c r="J1434" t="str">
        <f t="shared" si="68"/>
        <v>Adult</v>
      </c>
      <c r="K1434" t="s">
        <v>16</v>
      </c>
      <c r="L1434" t="s">
        <v>17</v>
      </c>
      <c r="M1434" t="s">
        <v>13</v>
      </c>
    </row>
    <row r="1435" spans="1:13" x14ac:dyDescent="0.3">
      <c r="A1435">
        <v>1434</v>
      </c>
      <c r="B1435" t="s">
        <v>18</v>
      </c>
      <c r="C1435" s="2">
        <v>13</v>
      </c>
      <c r="D1435" s="1">
        <v>44743</v>
      </c>
      <c r="E1435" s="1" t="str">
        <f t="shared" si="66"/>
        <v>Jul</v>
      </c>
      <c r="F1435" s="1" t="str">
        <f t="shared" si="67"/>
        <v>2022</v>
      </c>
      <c r="G1435" s="1">
        <v>45111</v>
      </c>
      <c r="H1435" t="s">
        <v>15</v>
      </c>
      <c r="I1435">
        <v>51</v>
      </c>
      <c r="J1435" t="str">
        <f t="shared" si="68"/>
        <v>Old</v>
      </c>
      <c r="K1435" t="s">
        <v>16</v>
      </c>
      <c r="L1435" t="s">
        <v>21</v>
      </c>
      <c r="M1435" t="s">
        <v>13</v>
      </c>
    </row>
    <row r="1436" spans="1:13" x14ac:dyDescent="0.3">
      <c r="A1436">
        <v>1435</v>
      </c>
      <c r="B1436" t="s">
        <v>14</v>
      </c>
      <c r="C1436" s="2">
        <v>12</v>
      </c>
      <c r="D1436" s="1">
        <v>44742</v>
      </c>
      <c r="E1436" s="1" t="str">
        <f t="shared" si="66"/>
        <v>Jun</v>
      </c>
      <c r="F1436" s="1" t="str">
        <f t="shared" si="67"/>
        <v>2022</v>
      </c>
      <c r="G1436" s="1">
        <v>45110</v>
      </c>
      <c r="H1436" t="s">
        <v>61</v>
      </c>
      <c r="I1436">
        <v>30</v>
      </c>
      <c r="J1436" t="str">
        <f t="shared" si="68"/>
        <v>Adult</v>
      </c>
      <c r="K1436" t="s">
        <v>11</v>
      </c>
      <c r="L1436" t="s">
        <v>12</v>
      </c>
      <c r="M1436" t="s">
        <v>13</v>
      </c>
    </row>
    <row r="1437" spans="1:13" x14ac:dyDescent="0.3">
      <c r="A1437">
        <v>1436</v>
      </c>
      <c r="B1437" t="s">
        <v>10</v>
      </c>
      <c r="C1437" s="2">
        <v>14</v>
      </c>
      <c r="D1437" s="1">
        <v>44739</v>
      </c>
      <c r="E1437" s="1" t="str">
        <f t="shared" si="66"/>
        <v>Jun</v>
      </c>
      <c r="F1437" s="1" t="str">
        <f t="shared" si="67"/>
        <v>2022</v>
      </c>
      <c r="G1437" s="1">
        <v>45111</v>
      </c>
      <c r="H1437" t="s">
        <v>61</v>
      </c>
      <c r="I1437">
        <v>47</v>
      </c>
      <c r="J1437" t="str">
        <f t="shared" si="68"/>
        <v>Adult</v>
      </c>
      <c r="K1437" t="s">
        <v>16</v>
      </c>
      <c r="L1437" t="s">
        <v>19</v>
      </c>
      <c r="M1437" t="s">
        <v>13</v>
      </c>
    </row>
    <row r="1438" spans="1:13" x14ac:dyDescent="0.3">
      <c r="A1438">
        <v>1437</v>
      </c>
      <c r="B1438" t="s">
        <v>14</v>
      </c>
      <c r="C1438" s="2">
        <v>13</v>
      </c>
      <c r="D1438" s="1">
        <v>44740</v>
      </c>
      <c r="E1438" s="1" t="str">
        <f t="shared" si="66"/>
        <v>Jun</v>
      </c>
      <c r="F1438" s="1" t="str">
        <f t="shared" si="67"/>
        <v>2022</v>
      </c>
      <c r="G1438" s="1">
        <v>45111</v>
      </c>
      <c r="H1438" t="s">
        <v>15</v>
      </c>
      <c r="I1438">
        <v>41</v>
      </c>
      <c r="J1438" t="str">
        <f t="shared" si="68"/>
        <v>Adult</v>
      </c>
      <c r="K1438" t="s">
        <v>11</v>
      </c>
      <c r="L1438" t="s">
        <v>21</v>
      </c>
      <c r="M1438" t="s">
        <v>13</v>
      </c>
    </row>
    <row r="1439" spans="1:13" x14ac:dyDescent="0.3">
      <c r="A1439">
        <v>1438</v>
      </c>
      <c r="B1439" t="s">
        <v>18</v>
      </c>
      <c r="C1439" s="2">
        <v>10</v>
      </c>
      <c r="D1439" s="1">
        <v>44740</v>
      </c>
      <c r="E1439" s="1" t="str">
        <f t="shared" si="66"/>
        <v>Jun</v>
      </c>
      <c r="F1439" s="1" t="str">
        <f t="shared" si="67"/>
        <v>2022</v>
      </c>
      <c r="G1439" s="1">
        <v>45112</v>
      </c>
      <c r="H1439" t="s">
        <v>60</v>
      </c>
      <c r="I1439">
        <v>45</v>
      </c>
      <c r="J1439" t="str">
        <f t="shared" si="68"/>
        <v>Adult</v>
      </c>
      <c r="K1439" t="s">
        <v>16</v>
      </c>
      <c r="L1439" t="s">
        <v>12</v>
      </c>
      <c r="M1439" t="s">
        <v>13</v>
      </c>
    </row>
    <row r="1440" spans="1:13" x14ac:dyDescent="0.3">
      <c r="A1440">
        <v>1439</v>
      </c>
      <c r="B1440" t="s">
        <v>10</v>
      </c>
      <c r="C1440" s="2">
        <v>14</v>
      </c>
      <c r="D1440" s="1">
        <v>44736</v>
      </c>
      <c r="E1440" s="1" t="str">
        <f t="shared" si="66"/>
        <v>Jun</v>
      </c>
      <c r="F1440" s="1" t="str">
        <f t="shared" si="67"/>
        <v>2022</v>
      </c>
      <c r="G1440" s="1">
        <v>45111</v>
      </c>
      <c r="H1440" t="s">
        <v>20</v>
      </c>
      <c r="I1440">
        <v>47</v>
      </c>
      <c r="J1440" t="str">
        <f t="shared" si="68"/>
        <v>Adult</v>
      </c>
      <c r="K1440" t="s">
        <v>16</v>
      </c>
      <c r="L1440" t="s">
        <v>21</v>
      </c>
      <c r="M1440" t="s">
        <v>13</v>
      </c>
    </row>
    <row r="1441" spans="1:13" x14ac:dyDescent="0.3">
      <c r="A1441">
        <v>1440</v>
      </c>
      <c r="B1441" t="s">
        <v>18</v>
      </c>
      <c r="C1441" s="2">
        <v>11</v>
      </c>
      <c r="D1441" s="1">
        <v>44736</v>
      </c>
      <c r="E1441" s="1" t="str">
        <f t="shared" si="66"/>
        <v>Jun</v>
      </c>
      <c r="F1441" s="1" t="str">
        <f t="shared" si="67"/>
        <v>2022</v>
      </c>
      <c r="G1441" s="1">
        <v>45112</v>
      </c>
      <c r="H1441" t="s">
        <v>22</v>
      </c>
      <c r="I1441">
        <v>48</v>
      </c>
      <c r="J1441" t="str">
        <f t="shared" si="68"/>
        <v>Adult</v>
      </c>
      <c r="K1441" t="s">
        <v>16</v>
      </c>
      <c r="L1441" t="s">
        <v>19</v>
      </c>
      <c r="M1441" t="s">
        <v>13</v>
      </c>
    </row>
    <row r="1442" spans="1:13" x14ac:dyDescent="0.3">
      <c r="A1442">
        <v>1441</v>
      </c>
      <c r="B1442" t="s">
        <v>14</v>
      </c>
      <c r="C1442" s="2">
        <v>11</v>
      </c>
      <c r="D1442" s="1">
        <v>44737</v>
      </c>
      <c r="E1442" s="1" t="str">
        <f t="shared" si="66"/>
        <v>Jun</v>
      </c>
      <c r="F1442" s="1" t="str">
        <f t="shared" si="67"/>
        <v>2022</v>
      </c>
      <c r="G1442" s="1">
        <v>45111</v>
      </c>
      <c r="H1442" t="s">
        <v>23</v>
      </c>
      <c r="I1442">
        <v>51</v>
      </c>
      <c r="J1442" t="str">
        <f t="shared" si="68"/>
        <v>Old</v>
      </c>
      <c r="K1442" t="s">
        <v>16</v>
      </c>
      <c r="L1442" t="s">
        <v>17</v>
      </c>
      <c r="M1442" t="s">
        <v>13</v>
      </c>
    </row>
    <row r="1443" spans="1:13" x14ac:dyDescent="0.3">
      <c r="A1443">
        <v>1442</v>
      </c>
      <c r="B1443" t="s">
        <v>10</v>
      </c>
      <c r="C1443" s="2">
        <v>10</v>
      </c>
      <c r="D1443" s="1">
        <v>44738</v>
      </c>
      <c r="E1443" s="1" t="str">
        <f t="shared" si="66"/>
        <v>Jun</v>
      </c>
      <c r="F1443" s="1" t="str">
        <f t="shared" si="67"/>
        <v>2022</v>
      </c>
      <c r="G1443" s="1">
        <v>45113</v>
      </c>
      <c r="H1443" t="s">
        <v>24</v>
      </c>
      <c r="I1443">
        <v>29</v>
      </c>
      <c r="J1443" t="str">
        <f t="shared" si="68"/>
        <v>Youth</v>
      </c>
      <c r="K1443" t="s">
        <v>11</v>
      </c>
      <c r="L1443" t="s">
        <v>19</v>
      </c>
      <c r="M1443" t="s">
        <v>13</v>
      </c>
    </row>
    <row r="1444" spans="1:13" x14ac:dyDescent="0.3">
      <c r="A1444">
        <v>1443</v>
      </c>
      <c r="B1444" t="s">
        <v>18</v>
      </c>
      <c r="C1444" s="2">
        <v>13</v>
      </c>
      <c r="D1444" s="1">
        <v>44739</v>
      </c>
      <c r="E1444" s="1" t="str">
        <f t="shared" si="66"/>
        <v>Jun</v>
      </c>
      <c r="F1444" s="1" t="str">
        <f t="shared" si="67"/>
        <v>2022</v>
      </c>
      <c r="G1444" s="1">
        <v>45112</v>
      </c>
      <c r="H1444" t="s">
        <v>25</v>
      </c>
      <c r="I1444">
        <v>43</v>
      </c>
      <c r="J1444" t="str">
        <f t="shared" si="68"/>
        <v>Adult</v>
      </c>
      <c r="K1444" t="s">
        <v>16</v>
      </c>
      <c r="L1444" t="s">
        <v>21</v>
      </c>
      <c r="M1444" t="s">
        <v>13</v>
      </c>
    </row>
    <row r="1445" spans="1:13" x14ac:dyDescent="0.3">
      <c r="A1445">
        <v>1444</v>
      </c>
      <c r="B1445" t="s">
        <v>14</v>
      </c>
      <c r="C1445" s="2">
        <v>13</v>
      </c>
      <c r="D1445" s="1">
        <v>44741</v>
      </c>
      <c r="E1445" s="1" t="str">
        <f t="shared" si="66"/>
        <v>Jun</v>
      </c>
      <c r="F1445" s="1" t="str">
        <f t="shared" si="67"/>
        <v>2022</v>
      </c>
      <c r="G1445" s="1">
        <v>45114</v>
      </c>
      <c r="H1445" t="s">
        <v>26</v>
      </c>
      <c r="I1445">
        <v>49</v>
      </c>
      <c r="J1445" t="str">
        <f t="shared" si="68"/>
        <v>Adult</v>
      </c>
      <c r="K1445" t="s">
        <v>16</v>
      </c>
      <c r="L1445" t="s">
        <v>17</v>
      </c>
      <c r="M1445" t="s">
        <v>13</v>
      </c>
    </row>
    <row r="1446" spans="1:13" x14ac:dyDescent="0.3">
      <c r="A1446">
        <v>1445</v>
      </c>
      <c r="B1446" t="s">
        <v>10</v>
      </c>
      <c r="C1446" s="2">
        <v>11</v>
      </c>
      <c r="D1446" s="1">
        <v>44744</v>
      </c>
      <c r="E1446" s="1" t="str">
        <f t="shared" si="66"/>
        <v>Jul</v>
      </c>
      <c r="F1446" s="1" t="str">
        <f t="shared" si="67"/>
        <v>2022</v>
      </c>
      <c r="G1446" s="1">
        <v>45110</v>
      </c>
      <c r="H1446" t="s">
        <v>27</v>
      </c>
      <c r="I1446">
        <v>37</v>
      </c>
      <c r="J1446" t="str">
        <f t="shared" si="68"/>
        <v>Adult</v>
      </c>
      <c r="K1446" t="s">
        <v>11</v>
      </c>
      <c r="L1446" t="s">
        <v>12</v>
      </c>
      <c r="M1446" t="s">
        <v>13</v>
      </c>
    </row>
    <row r="1447" spans="1:13" x14ac:dyDescent="0.3">
      <c r="A1447">
        <v>1446</v>
      </c>
      <c r="B1447" t="s">
        <v>14</v>
      </c>
      <c r="C1447" s="2">
        <v>13</v>
      </c>
      <c r="D1447" s="1">
        <v>44749</v>
      </c>
      <c r="E1447" s="1" t="str">
        <f t="shared" si="66"/>
        <v>Jul</v>
      </c>
      <c r="F1447" s="1" t="str">
        <f t="shared" si="67"/>
        <v>2022</v>
      </c>
      <c r="G1447" s="1">
        <v>45112</v>
      </c>
      <c r="H1447" t="s">
        <v>26</v>
      </c>
      <c r="I1447">
        <v>48</v>
      </c>
      <c r="J1447" t="str">
        <f t="shared" si="68"/>
        <v>Adult</v>
      </c>
      <c r="K1447" t="s">
        <v>11</v>
      </c>
      <c r="L1447" t="s">
        <v>17</v>
      </c>
      <c r="M1447" t="s">
        <v>13</v>
      </c>
    </row>
    <row r="1448" spans="1:13" x14ac:dyDescent="0.3">
      <c r="A1448">
        <v>1447</v>
      </c>
      <c r="B1448" t="s">
        <v>10</v>
      </c>
      <c r="C1448" s="2">
        <v>11</v>
      </c>
      <c r="D1448" s="1">
        <v>44755</v>
      </c>
      <c r="E1448" s="1" t="str">
        <f t="shared" si="66"/>
        <v>Jul</v>
      </c>
      <c r="F1448" s="1" t="str">
        <f t="shared" si="67"/>
        <v>2022</v>
      </c>
      <c r="G1448" s="1">
        <v>45112</v>
      </c>
      <c r="H1448" t="s">
        <v>26</v>
      </c>
      <c r="I1448">
        <v>36</v>
      </c>
      <c r="J1448" t="str">
        <f t="shared" si="68"/>
        <v>Adult</v>
      </c>
      <c r="K1448" t="s">
        <v>16</v>
      </c>
      <c r="L1448" t="s">
        <v>17</v>
      </c>
      <c r="M1448" t="s">
        <v>13</v>
      </c>
    </row>
    <row r="1449" spans="1:13" x14ac:dyDescent="0.3">
      <c r="A1449">
        <v>1448</v>
      </c>
      <c r="B1449" t="s">
        <v>18</v>
      </c>
      <c r="C1449" s="2">
        <v>14</v>
      </c>
      <c r="D1449" s="1">
        <v>44760</v>
      </c>
      <c r="E1449" s="1" t="str">
        <f t="shared" si="66"/>
        <v>Jul</v>
      </c>
      <c r="F1449" s="1" t="str">
        <f t="shared" si="67"/>
        <v>2022</v>
      </c>
      <c r="G1449" s="1">
        <v>45114</v>
      </c>
      <c r="H1449" t="s">
        <v>61</v>
      </c>
      <c r="I1449">
        <v>33</v>
      </c>
      <c r="J1449" t="str">
        <f t="shared" si="68"/>
        <v>Adult</v>
      </c>
      <c r="K1449" t="s">
        <v>16</v>
      </c>
      <c r="L1449" t="s">
        <v>21</v>
      </c>
      <c r="M1449" t="s">
        <v>13</v>
      </c>
    </row>
    <row r="1450" spans="1:13" x14ac:dyDescent="0.3">
      <c r="A1450">
        <v>1449</v>
      </c>
      <c r="B1450" t="s">
        <v>18</v>
      </c>
      <c r="C1450" s="2">
        <v>14</v>
      </c>
      <c r="D1450" s="1">
        <v>44766</v>
      </c>
      <c r="E1450" s="1" t="str">
        <f t="shared" si="66"/>
        <v>Jul</v>
      </c>
      <c r="F1450" s="1" t="str">
        <f t="shared" si="67"/>
        <v>2022</v>
      </c>
      <c r="G1450" s="1">
        <v>45111</v>
      </c>
      <c r="H1450" t="s">
        <v>15</v>
      </c>
      <c r="I1450">
        <v>38</v>
      </c>
      <c r="J1450" t="str">
        <f t="shared" si="68"/>
        <v>Adult</v>
      </c>
      <c r="K1450" t="s">
        <v>16</v>
      </c>
      <c r="L1450" t="s">
        <v>21</v>
      </c>
      <c r="M1450" t="s">
        <v>13</v>
      </c>
    </row>
    <row r="1451" spans="1:13" x14ac:dyDescent="0.3">
      <c r="A1451">
        <v>1450</v>
      </c>
      <c r="B1451" t="s">
        <v>10</v>
      </c>
      <c r="C1451" s="2">
        <v>12</v>
      </c>
      <c r="D1451" s="1">
        <v>44773</v>
      </c>
      <c r="E1451" s="1" t="str">
        <f t="shared" si="66"/>
        <v>Jul</v>
      </c>
      <c r="F1451" s="1" t="str">
        <f t="shared" si="67"/>
        <v>2022</v>
      </c>
      <c r="G1451" s="1">
        <v>45113</v>
      </c>
      <c r="H1451" t="s">
        <v>61</v>
      </c>
      <c r="I1451">
        <v>42</v>
      </c>
      <c r="J1451" t="str">
        <f t="shared" si="68"/>
        <v>Adult</v>
      </c>
      <c r="K1451" t="s">
        <v>16</v>
      </c>
      <c r="L1451" t="s">
        <v>12</v>
      </c>
      <c r="M1451" t="s">
        <v>13</v>
      </c>
    </row>
    <row r="1452" spans="1:13" x14ac:dyDescent="0.3">
      <c r="A1452">
        <v>1451</v>
      </c>
      <c r="B1452" t="s">
        <v>14</v>
      </c>
      <c r="C1452" s="2">
        <v>15</v>
      </c>
      <c r="D1452" s="1">
        <v>44774</v>
      </c>
      <c r="E1452" s="1" t="str">
        <f t="shared" si="66"/>
        <v>Aug</v>
      </c>
      <c r="F1452" s="1" t="str">
        <f t="shared" si="67"/>
        <v>2022</v>
      </c>
      <c r="G1452" s="1">
        <v>45112</v>
      </c>
      <c r="H1452" t="s">
        <v>61</v>
      </c>
      <c r="I1452">
        <v>30</v>
      </c>
      <c r="J1452" t="str">
        <f t="shared" si="68"/>
        <v>Adult</v>
      </c>
      <c r="K1452" t="s">
        <v>16</v>
      </c>
      <c r="L1452" t="s">
        <v>17</v>
      </c>
      <c r="M1452" t="s">
        <v>13</v>
      </c>
    </row>
    <row r="1453" spans="1:13" x14ac:dyDescent="0.3">
      <c r="A1453">
        <v>1452</v>
      </c>
      <c r="B1453" t="s">
        <v>10</v>
      </c>
      <c r="C1453" s="2">
        <v>10</v>
      </c>
      <c r="D1453" s="1">
        <v>44781</v>
      </c>
      <c r="E1453" s="1" t="str">
        <f t="shared" si="66"/>
        <v>Aug</v>
      </c>
      <c r="F1453" s="1" t="str">
        <f t="shared" si="67"/>
        <v>2022</v>
      </c>
      <c r="G1453" s="1">
        <v>45113</v>
      </c>
      <c r="H1453" t="s">
        <v>15</v>
      </c>
      <c r="I1453">
        <v>39</v>
      </c>
      <c r="J1453" t="str">
        <f t="shared" si="68"/>
        <v>Adult</v>
      </c>
      <c r="K1453" t="s">
        <v>11</v>
      </c>
      <c r="L1453" t="s">
        <v>19</v>
      </c>
      <c r="M1453" t="s">
        <v>13</v>
      </c>
    </row>
    <row r="1454" spans="1:13" x14ac:dyDescent="0.3">
      <c r="A1454">
        <v>1453</v>
      </c>
      <c r="B1454" t="s">
        <v>18</v>
      </c>
      <c r="C1454" s="2">
        <v>14</v>
      </c>
      <c r="D1454" s="1">
        <v>44786</v>
      </c>
      <c r="E1454" s="1" t="str">
        <f t="shared" si="66"/>
        <v>Aug</v>
      </c>
      <c r="F1454" s="1" t="str">
        <f t="shared" si="67"/>
        <v>2022</v>
      </c>
      <c r="G1454" s="1">
        <v>45111</v>
      </c>
      <c r="H1454" t="s">
        <v>60</v>
      </c>
      <c r="I1454">
        <v>36</v>
      </c>
      <c r="J1454" t="str">
        <f t="shared" si="68"/>
        <v>Adult</v>
      </c>
      <c r="K1454" t="s">
        <v>11</v>
      </c>
      <c r="L1454" t="s">
        <v>12</v>
      </c>
      <c r="M1454" t="s">
        <v>13</v>
      </c>
    </row>
    <row r="1455" spans="1:13" x14ac:dyDescent="0.3">
      <c r="A1455">
        <v>1454</v>
      </c>
      <c r="B1455" t="s">
        <v>14</v>
      </c>
      <c r="C1455" s="2">
        <v>11</v>
      </c>
      <c r="D1455" s="1">
        <v>44787</v>
      </c>
      <c r="E1455" s="1" t="str">
        <f t="shared" si="66"/>
        <v>Aug</v>
      </c>
      <c r="F1455" s="1" t="str">
        <f t="shared" si="67"/>
        <v>2022</v>
      </c>
      <c r="G1455" s="1">
        <v>45113</v>
      </c>
      <c r="H1455" t="s">
        <v>20</v>
      </c>
      <c r="I1455">
        <v>27</v>
      </c>
      <c r="J1455" t="str">
        <f t="shared" si="68"/>
        <v>Youth</v>
      </c>
      <c r="K1455" t="s">
        <v>16</v>
      </c>
      <c r="L1455" t="s">
        <v>12</v>
      </c>
      <c r="M1455" t="s">
        <v>13</v>
      </c>
    </row>
    <row r="1456" spans="1:13" x14ac:dyDescent="0.3">
      <c r="A1456">
        <v>1455</v>
      </c>
      <c r="B1456" t="s">
        <v>10</v>
      </c>
      <c r="C1456" s="2">
        <v>11</v>
      </c>
      <c r="D1456" s="1">
        <v>44796</v>
      </c>
      <c r="E1456" s="1" t="str">
        <f t="shared" si="66"/>
        <v>Aug</v>
      </c>
      <c r="F1456" s="1" t="str">
        <f t="shared" si="67"/>
        <v>2022</v>
      </c>
      <c r="G1456" s="1">
        <v>45111</v>
      </c>
      <c r="H1456" t="s">
        <v>22</v>
      </c>
      <c r="I1456">
        <v>49</v>
      </c>
      <c r="J1456" t="str">
        <f t="shared" si="68"/>
        <v>Adult</v>
      </c>
      <c r="K1456" t="s">
        <v>11</v>
      </c>
      <c r="L1456" t="s">
        <v>19</v>
      </c>
      <c r="M1456" t="s">
        <v>13</v>
      </c>
    </row>
    <row r="1457" spans="1:13" x14ac:dyDescent="0.3">
      <c r="A1457">
        <v>1456</v>
      </c>
      <c r="B1457" t="s">
        <v>14</v>
      </c>
      <c r="C1457" s="2">
        <v>14</v>
      </c>
      <c r="D1457" s="1">
        <v>44800</v>
      </c>
      <c r="E1457" s="1" t="str">
        <f t="shared" si="66"/>
        <v>Aug</v>
      </c>
      <c r="F1457" s="1" t="str">
        <f t="shared" si="67"/>
        <v>2022</v>
      </c>
      <c r="G1457" s="1">
        <v>45113</v>
      </c>
      <c r="H1457" t="s">
        <v>23</v>
      </c>
      <c r="I1457">
        <v>31</v>
      </c>
      <c r="J1457" t="str">
        <f t="shared" si="68"/>
        <v>Adult</v>
      </c>
      <c r="K1457" t="s">
        <v>11</v>
      </c>
      <c r="L1457" t="s">
        <v>21</v>
      </c>
      <c r="M1457" t="s">
        <v>13</v>
      </c>
    </row>
    <row r="1458" spans="1:13" x14ac:dyDescent="0.3">
      <c r="A1458">
        <v>1457</v>
      </c>
      <c r="B1458" t="s">
        <v>10</v>
      </c>
      <c r="C1458" s="2">
        <v>10</v>
      </c>
      <c r="D1458" s="1">
        <v>44804</v>
      </c>
      <c r="E1458" s="1" t="str">
        <f t="shared" si="66"/>
        <v>Aug</v>
      </c>
      <c r="F1458" s="1" t="str">
        <f t="shared" si="67"/>
        <v>2022</v>
      </c>
      <c r="G1458" s="1">
        <v>45112</v>
      </c>
      <c r="H1458" t="s">
        <v>24</v>
      </c>
      <c r="I1458">
        <v>36</v>
      </c>
      <c r="J1458" t="str">
        <f t="shared" si="68"/>
        <v>Adult</v>
      </c>
      <c r="K1458" t="s">
        <v>11</v>
      </c>
      <c r="L1458" t="s">
        <v>21</v>
      </c>
      <c r="M1458" t="s">
        <v>13</v>
      </c>
    </row>
    <row r="1459" spans="1:13" x14ac:dyDescent="0.3">
      <c r="A1459">
        <v>1458</v>
      </c>
      <c r="B1459" t="s">
        <v>18</v>
      </c>
      <c r="C1459" s="2">
        <v>14</v>
      </c>
      <c r="D1459" s="1">
        <v>44813</v>
      </c>
      <c r="E1459" s="1" t="str">
        <f t="shared" si="66"/>
        <v>Sep</v>
      </c>
      <c r="F1459" s="1" t="str">
        <f t="shared" si="67"/>
        <v>2022</v>
      </c>
      <c r="G1459" s="1">
        <v>45113</v>
      </c>
      <c r="H1459" t="s">
        <v>25</v>
      </c>
      <c r="I1459">
        <v>41</v>
      </c>
      <c r="J1459" t="str">
        <f t="shared" si="68"/>
        <v>Adult</v>
      </c>
      <c r="K1459" t="s">
        <v>16</v>
      </c>
      <c r="L1459" t="s">
        <v>17</v>
      </c>
      <c r="M1459" t="s">
        <v>13</v>
      </c>
    </row>
    <row r="1460" spans="1:13" x14ac:dyDescent="0.3">
      <c r="A1460">
        <v>1459</v>
      </c>
      <c r="B1460" t="s">
        <v>18</v>
      </c>
      <c r="C1460" s="2">
        <v>10</v>
      </c>
      <c r="D1460" s="1">
        <v>44814</v>
      </c>
      <c r="E1460" s="1" t="str">
        <f t="shared" si="66"/>
        <v>Sep</v>
      </c>
      <c r="F1460" s="1" t="str">
        <f t="shared" si="67"/>
        <v>2022</v>
      </c>
      <c r="G1460" s="1">
        <v>45111</v>
      </c>
      <c r="H1460" t="s">
        <v>26</v>
      </c>
      <c r="I1460">
        <v>45</v>
      </c>
      <c r="J1460" t="str">
        <f t="shared" si="68"/>
        <v>Adult</v>
      </c>
      <c r="K1460" t="s">
        <v>16</v>
      </c>
      <c r="L1460" t="s">
        <v>21</v>
      </c>
      <c r="M1460" t="s">
        <v>13</v>
      </c>
    </row>
    <row r="1461" spans="1:13" x14ac:dyDescent="0.3">
      <c r="A1461">
        <v>1460</v>
      </c>
      <c r="B1461" t="s">
        <v>10</v>
      </c>
      <c r="C1461" s="2">
        <v>14</v>
      </c>
      <c r="D1461" s="1">
        <v>44816</v>
      </c>
      <c r="E1461" s="1" t="str">
        <f t="shared" si="66"/>
        <v>Sep</v>
      </c>
      <c r="F1461" s="1" t="str">
        <f t="shared" si="67"/>
        <v>2022</v>
      </c>
      <c r="G1461" s="1">
        <v>45112</v>
      </c>
      <c r="H1461" t="s">
        <v>27</v>
      </c>
      <c r="I1461">
        <v>45</v>
      </c>
      <c r="J1461" t="str">
        <f t="shared" si="68"/>
        <v>Adult</v>
      </c>
      <c r="K1461" t="s">
        <v>11</v>
      </c>
      <c r="L1461" t="s">
        <v>19</v>
      </c>
      <c r="M1461" t="s">
        <v>13</v>
      </c>
    </row>
    <row r="1462" spans="1:13" x14ac:dyDescent="0.3">
      <c r="A1462">
        <v>1461</v>
      </c>
      <c r="B1462" t="s">
        <v>14</v>
      </c>
      <c r="C1462" s="2">
        <v>11</v>
      </c>
      <c r="D1462" s="1">
        <v>44821</v>
      </c>
      <c r="E1462" s="1" t="str">
        <f t="shared" si="66"/>
        <v>Sep</v>
      </c>
      <c r="F1462" s="1" t="str">
        <f t="shared" si="67"/>
        <v>2022</v>
      </c>
      <c r="G1462" s="1">
        <v>45112</v>
      </c>
      <c r="H1462" t="s">
        <v>26</v>
      </c>
      <c r="I1462">
        <v>32</v>
      </c>
      <c r="J1462" t="str">
        <f t="shared" si="68"/>
        <v>Adult</v>
      </c>
      <c r="K1462" t="s">
        <v>11</v>
      </c>
      <c r="L1462" t="s">
        <v>19</v>
      </c>
      <c r="M1462" t="s">
        <v>13</v>
      </c>
    </row>
    <row r="1463" spans="1:13" x14ac:dyDescent="0.3">
      <c r="A1463">
        <v>1462</v>
      </c>
      <c r="B1463" t="s">
        <v>10</v>
      </c>
      <c r="C1463" s="2">
        <v>13</v>
      </c>
      <c r="D1463" s="1">
        <v>44825</v>
      </c>
      <c r="E1463" s="1" t="str">
        <f t="shared" si="66"/>
        <v>Sep</v>
      </c>
      <c r="F1463" s="1" t="str">
        <f t="shared" si="67"/>
        <v>2022</v>
      </c>
      <c r="G1463" s="1">
        <v>45113</v>
      </c>
      <c r="H1463" t="s">
        <v>26</v>
      </c>
      <c r="I1463">
        <v>41</v>
      </c>
      <c r="J1463" t="str">
        <f t="shared" si="68"/>
        <v>Adult</v>
      </c>
      <c r="K1463" t="s">
        <v>16</v>
      </c>
      <c r="L1463" t="s">
        <v>12</v>
      </c>
      <c r="M1463" t="s">
        <v>13</v>
      </c>
    </row>
    <row r="1464" spans="1:13" x14ac:dyDescent="0.3">
      <c r="A1464">
        <v>1463</v>
      </c>
      <c r="B1464" t="s">
        <v>18</v>
      </c>
      <c r="C1464" s="2">
        <v>11</v>
      </c>
      <c r="D1464" s="1">
        <v>44836</v>
      </c>
      <c r="E1464" s="1" t="str">
        <f t="shared" si="66"/>
        <v>Oct</v>
      </c>
      <c r="F1464" s="1" t="str">
        <f t="shared" si="67"/>
        <v>2022</v>
      </c>
      <c r="G1464" s="1">
        <v>45110</v>
      </c>
      <c r="H1464" t="s">
        <v>61</v>
      </c>
      <c r="I1464">
        <v>37</v>
      </c>
      <c r="J1464" t="str">
        <f t="shared" si="68"/>
        <v>Adult</v>
      </c>
      <c r="K1464" t="s">
        <v>11</v>
      </c>
      <c r="L1464" t="s">
        <v>19</v>
      </c>
      <c r="M1464" t="s">
        <v>13</v>
      </c>
    </row>
    <row r="1465" spans="1:13" x14ac:dyDescent="0.3">
      <c r="A1465">
        <v>1464</v>
      </c>
      <c r="B1465" t="s">
        <v>14</v>
      </c>
      <c r="C1465" s="2">
        <v>10</v>
      </c>
      <c r="D1465" s="1">
        <v>44838</v>
      </c>
      <c r="E1465" s="1" t="str">
        <f t="shared" si="66"/>
        <v>Oct</v>
      </c>
      <c r="F1465" s="1" t="str">
        <f t="shared" si="67"/>
        <v>2022</v>
      </c>
      <c r="G1465" s="1">
        <v>45112</v>
      </c>
      <c r="H1465" t="s">
        <v>15</v>
      </c>
      <c r="I1465">
        <v>27</v>
      </c>
      <c r="J1465" t="str">
        <f t="shared" si="68"/>
        <v>Youth</v>
      </c>
      <c r="K1465" t="s">
        <v>11</v>
      </c>
      <c r="L1465" t="s">
        <v>21</v>
      </c>
      <c r="M1465" t="s">
        <v>13</v>
      </c>
    </row>
    <row r="1466" spans="1:13" x14ac:dyDescent="0.3">
      <c r="A1466">
        <v>1465</v>
      </c>
      <c r="B1466" t="s">
        <v>10</v>
      </c>
      <c r="C1466" s="2">
        <v>14</v>
      </c>
      <c r="D1466" s="1">
        <v>44840</v>
      </c>
      <c r="E1466" s="1" t="str">
        <f t="shared" si="66"/>
        <v>Oct</v>
      </c>
      <c r="F1466" s="1" t="str">
        <f t="shared" si="67"/>
        <v>2022</v>
      </c>
      <c r="G1466" s="1">
        <v>45111</v>
      </c>
      <c r="H1466" t="s">
        <v>61</v>
      </c>
      <c r="I1466">
        <v>41</v>
      </c>
      <c r="J1466" t="str">
        <f t="shared" si="68"/>
        <v>Adult</v>
      </c>
      <c r="K1466" t="s">
        <v>11</v>
      </c>
      <c r="L1466" t="s">
        <v>21</v>
      </c>
      <c r="M1466" t="s">
        <v>13</v>
      </c>
    </row>
    <row r="1467" spans="1:13" x14ac:dyDescent="0.3">
      <c r="A1467">
        <v>1466</v>
      </c>
      <c r="B1467" t="s">
        <v>14</v>
      </c>
      <c r="C1467" s="2">
        <v>13</v>
      </c>
      <c r="D1467" s="1">
        <v>44841</v>
      </c>
      <c r="E1467" s="1" t="str">
        <f t="shared" si="66"/>
        <v>Oct</v>
      </c>
      <c r="F1467" s="1" t="str">
        <f t="shared" si="67"/>
        <v>2022</v>
      </c>
      <c r="G1467" s="1">
        <v>45113</v>
      </c>
      <c r="H1467" t="s">
        <v>61</v>
      </c>
      <c r="I1467">
        <v>30</v>
      </c>
      <c r="J1467" t="str">
        <f t="shared" si="68"/>
        <v>Adult</v>
      </c>
      <c r="K1467" t="s">
        <v>16</v>
      </c>
      <c r="L1467" t="s">
        <v>19</v>
      </c>
      <c r="M1467" t="s">
        <v>13</v>
      </c>
    </row>
    <row r="1468" spans="1:13" x14ac:dyDescent="0.3">
      <c r="A1468">
        <v>1467</v>
      </c>
      <c r="B1468" t="s">
        <v>10</v>
      </c>
      <c r="C1468" s="2">
        <v>12</v>
      </c>
      <c r="D1468" s="1">
        <v>44842</v>
      </c>
      <c r="E1468" s="1" t="str">
        <f t="shared" si="66"/>
        <v>Oct</v>
      </c>
      <c r="F1468" s="1" t="str">
        <f t="shared" si="67"/>
        <v>2022</v>
      </c>
      <c r="G1468" s="1">
        <v>45111</v>
      </c>
      <c r="H1468" t="s">
        <v>15</v>
      </c>
      <c r="I1468">
        <v>43</v>
      </c>
      <c r="J1468" t="str">
        <f t="shared" si="68"/>
        <v>Adult</v>
      </c>
      <c r="K1468" t="s">
        <v>11</v>
      </c>
      <c r="L1468" t="s">
        <v>12</v>
      </c>
      <c r="M1468" t="s">
        <v>13</v>
      </c>
    </row>
    <row r="1469" spans="1:13" x14ac:dyDescent="0.3">
      <c r="A1469">
        <v>1468</v>
      </c>
      <c r="B1469" t="s">
        <v>18</v>
      </c>
      <c r="C1469" s="2">
        <v>12</v>
      </c>
      <c r="D1469" s="1">
        <v>44845</v>
      </c>
      <c r="E1469" s="1" t="str">
        <f t="shared" si="66"/>
        <v>Oct</v>
      </c>
      <c r="F1469" s="1" t="str">
        <f t="shared" si="67"/>
        <v>2022</v>
      </c>
      <c r="G1469" s="1">
        <v>45112</v>
      </c>
      <c r="H1469" t="s">
        <v>60</v>
      </c>
      <c r="I1469">
        <v>51</v>
      </c>
      <c r="J1469" t="str">
        <f t="shared" si="68"/>
        <v>Old</v>
      </c>
      <c r="K1469" t="s">
        <v>11</v>
      </c>
      <c r="L1469" t="s">
        <v>21</v>
      </c>
      <c r="M1469" t="s">
        <v>13</v>
      </c>
    </row>
    <row r="1470" spans="1:13" x14ac:dyDescent="0.3">
      <c r="A1470">
        <v>1469</v>
      </c>
      <c r="B1470" t="s">
        <v>18</v>
      </c>
      <c r="C1470" s="2">
        <v>12</v>
      </c>
      <c r="D1470" s="1">
        <v>44847</v>
      </c>
      <c r="E1470" s="1" t="str">
        <f t="shared" si="66"/>
        <v>Oct</v>
      </c>
      <c r="F1470" s="1" t="str">
        <f t="shared" si="67"/>
        <v>2022</v>
      </c>
      <c r="G1470" s="1">
        <v>45111</v>
      </c>
      <c r="H1470" t="s">
        <v>20</v>
      </c>
      <c r="I1470">
        <v>46</v>
      </c>
      <c r="J1470" t="str">
        <f t="shared" si="68"/>
        <v>Adult</v>
      </c>
      <c r="K1470" t="s">
        <v>16</v>
      </c>
      <c r="L1470" t="s">
        <v>19</v>
      </c>
      <c r="M1470" t="s">
        <v>13</v>
      </c>
    </row>
    <row r="1471" spans="1:13" x14ac:dyDescent="0.3">
      <c r="A1471">
        <v>1470</v>
      </c>
      <c r="B1471" t="s">
        <v>10</v>
      </c>
      <c r="C1471" s="2">
        <v>10</v>
      </c>
      <c r="D1471" s="1">
        <v>44849</v>
      </c>
      <c r="E1471" s="1" t="str">
        <f t="shared" si="66"/>
        <v>Oct</v>
      </c>
      <c r="F1471" s="1" t="str">
        <f t="shared" si="67"/>
        <v>2022</v>
      </c>
      <c r="G1471" s="1">
        <v>45113</v>
      </c>
      <c r="H1471" t="s">
        <v>22</v>
      </c>
      <c r="I1471">
        <v>27</v>
      </c>
      <c r="J1471" t="str">
        <f t="shared" si="68"/>
        <v>Youth</v>
      </c>
      <c r="K1471" t="s">
        <v>16</v>
      </c>
      <c r="L1471" t="s">
        <v>17</v>
      </c>
      <c r="M1471" t="s">
        <v>13</v>
      </c>
    </row>
    <row r="1472" spans="1:13" x14ac:dyDescent="0.3">
      <c r="A1472">
        <v>1471</v>
      </c>
      <c r="B1472" t="s">
        <v>14</v>
      </c>
      <c r="C1472" s="2">
        <v>10</v>
      </c>
      <c r="D1472" s="1">
        <v>44853</v>
      </c>
      <c r="E1472" s="1" t="str">
        <f t="shared" si="66"/>
        <v>Oct</v>
      </c>
      <c r="F1472" s="1" t="str">
        <f t="shared" si="67"/>
        <v>2022</v>
      </c>
      <c r="G1472" s="1">
        <v>45113</v>
      </c>
      <c r="H1472" t="s">
        <v>23</v>
      </c>
      <c r="I1472">
        <v>51</v>
      </c>
      <c r="J1472" t="str">
        <f t="shared" si="68"/>
        <v>Old</v>
      </c>
      <c r="K1472" t="s">
        <v>16</v>
      </c>
      <c r="L1472" t="s">
        <v>12</v>
      </c>
      <c r="M1472" t="s">
        <v>13</v>
      </c>
    </row>
    <row r="1473" spans="1:13" x14ac:dyDescent="0.3">
      <c r="A1473">
        <v>1472</v>
      </c>
      <c r="B1473" t="s">
        <v>10</v>
      </c>
      <c r="C1473" s="2">
        <v>14</v>
      </c>
      <c r="D1473" s="1">
        <v>44855</v>
      </c>
      <c r="E1473" s="1" t="str">
        <f t="shared" si="66"/>
        <v>Oct</v>
      </c>
      <c r="F1473" s="1" t="str">
        <f t="shared" si="67"/>
        <v>2022</v>
      </c>
      <c r="G1473" s="1">
        <v>45113</v>
      </c>
      <c r="H1473" t="s">
        <v>24</v>
      </c>
      <c r="I1473">
        <v>28</v>
      </c>
      <c r="J1473" t="str">
        <f t="shared" si="68"/>
        <v>Youth</v>
      </c>
      <c r="K1473" t="s">
        <v>16</v>
      </c>
      <c r="L1473" t="s">
        <v>21</v>
      </c>
      <c r="M1473" t="s">
        <v>13</v>
      </c>
    </row>
    <row r="1474" spans="1:13" x14ac:dyDescent="0.3">
      <c r="A1474">
        <v>1473</v>
      </c>
      <c r="B1474" t="s">
        <v>18</v>
      </c>
      <c r="C1474" s="2">
        <v>14</v>
      </c>
      <c r="D1474" s="1">
        <v>44857</v>
      </c>
      <c r="E1474" s="1" t="str">
        <f t="shared" si="66"/>
        <v>Oct</v>
      </c>
      <c r="F1474" s="1" t="str">
        <f t="shared" si="67"/>
        <v>2022</v>
      </c>
      <c r="G1474" s="1">
        <v>45112</v>
      </c>
      <c r="H1474" t="s">
        <v>25</v>
      </c>
      <c r="I1474">
        <v>33</v>
      </c>
      <c r="J1474" t="str">
        <f t="shared" si="68"/>
        <v>Adult</v>
      </c>
      <c r="K1474" t="s">
        <v>11</v>
      </c>
      <c r="L1474" t="s">
        <v>12</v>
      </c>
      <c r="M1474" t="s">
        <v>13</v>
      </c>
    </row>
    <row r="1475" spans="1:13" x14ac:dyDescent="0.3">
      <c r="A1475">
        <v>1474</v>
      </c>
      <c r="B1475" t="s">
        <v>14</v>
      </c>
      <c r="C1475" s="2">
        <v>12</v>
      </c>
      <c r="D1475" s="1">
        <v>44860</v>
      </c>
      <c r="E1475" s="1" t="str">
        <f t="shared" ref="E1475:E1538" si="69">TEXT(D1475,"mmm")</f>
        <v>Oct</v>
      </c>
      <c r="F1475" s="1" t="str">
        <f t="shared" ref="F1475:F1538" si="70">TEXT(D1475,"yyy")</f>
        <v>2022</v>
      </c>
      <c r="G1475" s="1">
        <v>45112</v>
      </c>
      <c r="H1475" t="s">
        <v>26</v>
      </c>
      <c r="I1475">
        <v>31</v>
      </c>
      <c r="J1475" t="str">
        <f t="shared" ref="J1475:J1538" si="71">IF(I1475&gt;=50,"Old",IF(I1475&gt;=30,"Adult",IF(I1475&gt;=20,"Youth",(IF(I1475&gt;=13,"Teen","Kid")))))</f>
        <v>Adult</v>
      </c>
      <c r="K1475" t="s">
        <v>16</v>
      </c>
      <c r="L1475" t="s">
        <v>21</v>
      </c>
      <c r="M1475" t="s">
        <v>13</v>
      </c>
    </row>
    <row r="1476" spans="1:13" x14ac:dyDescent="0.3">
      <c r="A1476">
        <v>1475</v>
      </c>
      <c r="B1476" t="s">
        <v>10</v>
      </c>
      <c r="C1476" s="2">
        <v>13</v>
      </c>
      <c r="D1476" s="1">
        <v>44861</v>
      </c>
      <c r="E1476" s="1" t="str">
        <f t="shared" si="69"/>
        <v>Oct</v>
      </c>
      <c r="F1476" s="1" t="str">
        <f t="shared" si="70"/>
        <v>2022</v>
      </c>
      <c r="G1476" s="1">
        <v>45113</v>
      </c>
      <c r="H1476" t="s">
        <v>27</v>
      </c>
      <c r="I1476">
        <v>47</v>
      </c>
      <c r="J1476" t="str">
        <f t="shared" si="71"/>
        <v>Adult</v>
      </c>
      <c r="K1476" t="s">
        <v>11</v>
      </c>
      <c r="L1476" t="s">
        <v>21</v>
      </c>
      <c r="M1476" t="s">
        <v>13</v>
      </c>
    </row>
    <row r="1477" spans="1:13" x14ac:dyDescent="0.3">
      <c r="A1477">
        <v>1476</v>
      </c>
      <c r="B1477" t="s">
        <v>14</v>
      </c>
      <c r="C1477" s="2">
        <v>10</v>
      </c>
      <c r="D1477" s="1">
        <v>44865</v>
      </c>
      <c r="E1477" s="1" t="str">
        <f t="shared" si="69"/>
        <v>Oct</v>
      </c>
      <c r="F1477" s="1" t="str">
        <f t="shared" si="70"/>
        <v>2022</v>
      </c>
      <c r="G1477" s="1">
        <v>45114</v>
      </c>
      <c r="H1477" t="s">
        <v>26</v>
      </c>
      <c r="I1477">
        <v>45</v>
      </c>
      <c r="J1477" t="str">
        <f t="shared" si="71"/>
        <v>Adult</v>
      </c>
      <c r="K1477" t="s">
        <v>16</v>
      </c>
      <c r="L1477" t="s">
        <v>17</v>
      </c>
      <c r="M1477" t="s">
        <v>13</v>
      </c>
    </row>
    <row r="1478" spans="1:13" x14ac:dyDescent="0.3">
      <c r="A1478">
        <v>1477</v>
      </c>
      <c r="B1478" t="s">
        <v>10</v>
      </c>
      <c r="C1478" s="2">
        <v>13</v>
      </c>
      <c r="D1478" s="1">
        <v>44868</v>
      </c>
      <c r="E1478" s="1" t="str">
        <f t="shared" si="69"/>
        <v>Nov</v>
      </c>
      <c r="F1478" s="1" t="str">
        <f t="shared" si="70"/>
        <v>2022</v>
      </c>
      <c r="G1478" s="1">
        <v>45112</v>
      </c>
      <c r="H1478" t="s">
        <v>26</v>
      </c>
      <c r="I1478">
        <v>42</v>
      </c>
      <c r="J1478" t="str">
        <f t="shared" si="71"/>
        <v>Adult</v>
      </c>
      <c r="K1478" t="s">
        <v>11</v>
      </c>
      <c r="L1478" t="s">
        <v>19</v>
      </c>
      <c r="M1478" t="s">
        <v>13</v>
      </c>
    </row>
    <row r="1479" spans="1:13" x14ac:dyDescent="0.3">
      <c r="A1479">
        <v>1478</v>
      </c>
      <c r="B1479" t="s">
        <v>18</v>
      </c>
      <c r="C1479" s="2">
        <v>15</v>
      </c>
      <c r="D1479" s="1">
        <v>44870</v>
      </c>
      <c r="E1479" s="1" t="str">
        <f t="shared" si="69"/>
        <v>Nov</v>
      </c>
      <c r="F1479" s="1" t="str">
        <f t="shared" si="70"/>
        <v>2022</v>
      </c>
      <c r="G1479" s="1">
        <v>45113</v>
      </c>
      <c r="H1479" t="s">
        <v>61</v>
      </c>
      <c r="I1479">
        <v>47</v>
      </c>
      <c r="J1479" t="str">
        <f t="shared" si="71"/>
        <v>Adult</v>
      </c>
      <c r="K1479" t="s">
        <v>16</v>
      </c>
      <c r="L1479" t="s">
        <v>19</v>
      </c>
      <c r="M1479" t="s">
        <v>13</v>
      </c>
    </row>
    <row r="1480" spans="1:13" x14ac:dyDescent="0.3">
      <c r="A1480">
        <v>1479</v>
      </c>
      <c r="B1480" t="s">
        <v>18</v>
      </c>
      <c r="C1480" s="2">
        <v>12</v>
      </c>
      <c r="D1480" s="1">
        <v>44871</v>
      </c>
      <c r="E1480" s="1" t="str">
        <f t="shared" si="69"/>
        <v>Nov</v>
      </c>
      <c r="F1480" s="1" t="str">
        <f t="shared" si="70"/>
        <v>2022</v>
      </c>
      <c r="G1480" s="1">
        <v>45113</v>
      </c>
      <c r="H1480" t="s">
        <v>15</v>
      </c>
      <c r="I1480">
        <v>29</v>
      </c>
      <c r="J1480" t="str">
        <f t="shared" si="71"/>
        <v>Youth</v>
      </c>
      <c r="K1480" t="s">
        <v>16</v>
      </c>
      <c r="L1480" t="s">
        <v>19</v>
      </c>
      <c r="M1480" t="s">
        <v>13</v>
      </c>
    </row>
    <row r="1481" spans="1:13" x14ac:dyDescent="0.3">
      <c r="A1481">
        <v>1480</v>
      </c>
      <c r="B1481" t="s">
        <v>10</v>
      </c>
      <c r="C1481" s="2">
        <v>13</v>
      </c>
      <c r="D1481" s="1">
        <v>44868</v>
      </c>
      <c r="E1481" s="1" t="str">
        <f t="shared" si="69"/>
        <v>Nov</v>
      </c>
      <c r="F1481" s="1" t="str">
        <f t="shared" si="70"/>
        <v>2022</v>
      </c>
      <c r="G1481" s="1">
        <v>45114</v>
      </c>
      <c r="H1481" t="s">
        <v>61</v>
      </c>
      <c r="I1481">
        <v>49</v>
      </c>
      <c r="J1481" t="str">
        <f t="shared" si="71"/>
        <v>Adult</v>
      </c>
      <c r="K1481" t="s">
        <v>16</v>
      </c>
      <c r="L1481" t="s">
        <v>21</v>
      </c>
      <c r="M1481" t="s">
        <v>13</v>
      </c>
    </row>
    <row r="1482" spans="1:13" x14ac:dyDescent="0.3">
      <c r="A1482">
        <v>1481</v>
      </c>
      <c r="B1482" t="s">
        <v>14</v>
      </c>
      <c r="C1482" s="2">
        <v>14</v>
      </c>
      <c r="D1482" s="1">
        <v>44868</v>
      </c>
      <c r="E1482" s="1" t="str">
        <f t="shared" si="69"/>
        <v>Nov</v>
      </c>
      <c r="F1482" s="1" t="str">
        <f t="shared" si="70"/>
        <v>2022</v>
      </c>
      <c r="G1482" s="1">
        <v>45111</v>
      </c>
      <c r="H1482" t="s">
        <v>61</v>
      </c>
      <c r="I1482">
        <v>41</v>
      </c>
      <c r="J1482" t="str">
        <f t="shared" si="71"/>
        <v>Adult</v>
      </c>
      <c r="K1482" t="s">
        <v>16</v>
      </c>
      <c r="L1482" t="s">
        <v>21</v>
      </c>
      <c r="M1482" t="s">
        <v>13</v>
      </c>
    </row>
    <row r="1483" spans="1:13" x14ac:dyDescent="0.3">
      <c r="A1483">
        <v>1482</v>
      </c>
      <c r="B1483" t="s">
        <v>10</v>
      </c>
      <c r="C1483" s="2">
        <v>13</v>
      </c>
      <c r="D1483" s="1">
        <v>44869</v>
      </c>
      <c r="E1483" s="1" t="str">
        <f t="shared" si="69"/>
        <v>Nov</v>
      </c>
      <c r="F1483" s="1" t="str">
        <f t="shared" si="70"/>
        <v>2022</v>
      </c>
      <c r="G1483" s="1">
        <v>45112</v>
      </c>
      <c r="H1483" t="s">
        <v>15</v>
      </c>
      <c r="I1483">
        <v>45</v>
      </c>
      <c r="J1483" t="str">
        <f t="shared" si="71"/>
        <v>Adult</v>
      </c>
      <c r="K1483" t="s">
        <v>11</v>
      </c>
      <c r="L1483" t="s">
        <v>12</v>
      </c>
      <c r="M1483" t="s">
        <v>13</v>
      </c>
    </row>
    <row r="1484" spans="1:13" x14ac:dyDescent="0.3">
      <c r="A1484">
        <v>1483</v>
      </c>
      <c r="B1484" t="s">
        <v>18</v>
      </c>
      <c r="C1484" s="2">
        <v>14</v>
      </c>
      <c r="D1484" s="1">
        <v>44867</v>
      </c>
      <c r="E1484" s="1" t="str">
        <f t="shared" si="69"/>
        <v>Nov</v>
      </c>
      <c r="F1484" s="1" t="str">
        <f t="shared" si="70"/>
        <v>2022</v>
      </c>
      <c r="G1484" s="1">
        <v>45113</v>
      </c>
      <c r="H1484" t="s">
        <v>60</v>
      </c>
      <c r="I1484">
        <v>49</v>
      </c>
      <c r="J1484" t="str">
        <f t="shared" si="71"/>
        <v>Adult</v>
      </c>
      <c r="K1484" t="s">
        <v>11</v>
      </c>
      <c r="L1484" t="s">
        <v>19</v>
      </c>
      <c r="M1484" t="s">
        <v>13</v>
      </c>
    </row>
    <row r="1485" spans="1:13" x14ac:dyDescent="0.3">
      <c r="A1485">
        <v>1484</v>
      </c>
      <c r="B1485" t="s">
        <v>14</v>
      </c>
      <c r="C1485" s="2">
        <v>13</v>
      </c>
      <c r="D1485" s="1">
        <v>44861</v>
      </c>
      <c r="E1485" s="1" t="str">
        <f t="shared" si="69"/>
        <v>Oct</v>
      </c>
      <c r="F1485" s="1" t="str">
        <f t="shared" si="70"/>
        <v>2022</v>
      </c>
      <c r="G1485" s="1">
        <v>45113</v>
      </c>
      <c r="H1485" t="s">
        <v>20</v>
      </c>
      <c r="I1485">
        <v>41</v>
      </c>
      <c r="J1485" t="str">
        <f t="shared" si="71"/>
        <v>Adult</v>
      </c>
      <c r="K1485" t="s">
        <v>11</v>
      </c>
      <c r="L1485" t="s">
        <v>19</v>
      </c>
      <c r="M1485" t="s">
        <v>13</v>
      </c>
    </row>
    <row r="1486" spans="1:13" x14ac:dyDescent="0.3">
      <c r="A1486">
        <v>1485</v>
      </c>
      <c r="B1486" t="s">
        <v>10</v>
      </c>
      <c r="C1486" s="2">
        <v>15</v>
      </c>
      <c r="D1486" s="1">
        <v>44861</v>
      </c>
      <c r="E1486" s="1" t="str">
        <f t="shared" si="69"/>
        <v>Oct</v>
      </c>
      <c r="F1486" s="1" t="str">
        <f t="shared" si="70"/>
        <v>2022</v>
      </c>
      <c r="G1486" s="1">
        <v>45111</v>
      </c>
      <c r="H1486" t="s">
        <v>22</v>
      </c>
      <c r="I1486">
        <v>37</v>
      </c>
      <c r="J1486" t="str">
        <f t="shared" si="71"/>
        <v>Adult</v>
      </c>
      <c r="K1486" t="s">
        <v>11</v>
      </c>
      <c r="L1486" t="s">
        <v>21</v>
      </c>
      <c r="M1486" t="s">
        <v>13</v>
      </c>
    </row>
    <row r="1487" spans="1:13" x14ac:dyDescent="0.3">
      <c r="A1487">
        <v>1486</v>
      </c>
      <c r="B1487" t="s">
        <v>14</v>
      </c>
      <c r="C1487" s="2">
        <v>14</v>
      </c>
      <c r="D1487" s="1">
        <v>44849</v>
      </c>
      <c r="E1487" s="1" t="str">
        <f t="shared" si="69"/>
        <v>Oct</v>
      </c>
      <c r="F1487" s="1" t="str">
        <f t="shared" si="70"/>
        <v>2022</v>
      </c>
      <c r="G1487" s="1">
        <v>45112</v>
      </c>
      <c r="H1487" t="s">
        <v>23</v>
      </c>
      <c r="I1487">
        <v>31</v>
      </c>
      <c r="J1487" t="str">
        <f t="shared" si="71"/>
        <v>Adult</v>
      </c>
      <c r="K1487" t="s">
        <v>11</v>
      </c>
      <c r="L1487" t="s">
        <v>12</v>
      </c>
      <c r="M1487" t="s">
        <v>13</v>
      </c>
    </row>
    <row r="1488" spans="1:13" x14ac:dyDescent="0.3">
      <c r="A1488">
        <v>1487</v>
      </c>
      <c r="B1488" t="s">
        <v>10</v>
      </c>
      <c r="C1488" s="2">
        <v>13</v>
      </c>
      <c r="D1488" s="1">
        <v>44837</v>
      </c>
      <c r="E1488" s="1" t="str">
        <f t="shared" si="69"/>
        <v>Oct</v>
      </c>
      <c r="F1488" s="1" t="str">
        <f t="shared" si="70"/>
        <v>2022</v>
      </c>
      <c r="G1488" s="1">
        <v>45112</v>
      </c>
      <c r="H1488" t="s">
        <v>24</v>
      </c>
      <c r="I1488">
        <v>29</v>
      </c>
      <c r="J1488" t="str">
        <f t="shared" si="71"/>
        <v>Youth</v>
      </c>
      <c r="K1488" t="s">
        <v>11</v>
      </c>
      <c r="L1488" t="s">
        <v>12</v>
      </c>
      <c r="M1488" t="s">
        <v>13</v>
      </c>
    </row>
    <row r="1489" spans="1:13" x14ac:dyDescent="0.3">
      <c r="A1489">
        <v>1488</v>
      </c>
      <c r="B1489" t="s">
        <v>18</v>
      </c>
      <c r="C1489" s="2">
        <v>10</v>
      </c>
      <c r="D1489" s="1">
        <v>44829</v>
      </c>
      <c r="E1489" s="1" t="str">
        <f t="shared" si="69"/>
        <v>Sep</v>
      </c>
      <c r="F1489" s="1" t="str">
        <f t="shared" si="70"/>
        <v>2022</v>
      </c>
      <c r="G1489" s="1">
        <v>45112</v>
      </c>
      <c r="H1489" t="s">
        <v>25</v>
      </c>
      <c r="I1489">
        <v>51</v>
      </c>
      <c r="J1489" t="str">
        <f t="shared" si="71"/>
        <v>Old</v>
      </c>
      <c r="K1489" t="s">
        <v>16</v>
      </c>
      <c r="L1489" t="s">
        <v>19</v>
      </c>
      <c r="M1489" t="s">
        <v>13</v>
      </c>
    </row>
    <row r="1490" spans="1:13" x14ac:dyDescent="0.3">
      <c r="A1490">
        <v>1489</v>
      </c>
      <c r="B1490" t="s">
        <v>18</v>
      </c>
      <c r="C1490" s="2">
        <v>12</v>
      </c>
      <c r="D1490" s="1">
        <v>44820</v>
      </c>
      <c r="E1490" s="1" t="str">
        <f t="shared" si="69"/>
        <v>Sep</v>
      </c>
      <c r="F1490" s="1" t="str">
        <f t="shared" si="70"/>
        <v>2022</v>
      </c>
      <c r="G1490" s="1">
        <v>45110</v>
      </c>
      <c r="H1490" t="s">
        <v>26</v>
      </c>
      <c r="I1490">
        <v>33</v>
      </c>
      <c r="J1490" t="str">
        <f t="shared" si="71"/>
        <v>Adult</v>
      </c>
      <c r="K1490" t="s">
        <v>11</v>
      </c>
      <c r="L1490" t="s">
        <v>19</v>
      </c>
      <c r="M1490" t="s">
        <v>13</v>
      </c>
    </row>
    <row r="1491" spans="1:13" x14ac:dyDescent="0.3">
      <c r="A1491">
        <v>1490</v>
      </c>
      <c r="B1491" t="s">
        <v>10</v>
      </c>
      <c r="C1491" s="2">
        <v>12</v>
      </c>
      <c r="D1491" s="1">
        <v>44818</v>
      </c>
      <c r="E1491" s="1" t="str">
        <f t="shared" si="69"/>
        <v>Sep</v>
      </c>
      <c r="F1491" s="1" t="str">
        <f t="shared" si="70"/>
        <v>2022</v>
      </c>
      <c r="G1491" s="1">
        <v>45111</v>
      </c>
      <c r="H1491" t="s">
        <v>27</v>
      </c>
      <c r="I1491">
        <v>31</v>
      </c>
      <c r="J1491" t="str">
        <f t="shared" si="71"/>
        <v>Adult</v>
      </c>
      <c r="K1491" t="s">
        <v>11</v>
      </c>
      <c r="L1491" t="s">
        <v>12</v>
      </c>
      <c r="M1491" t="s">
        <v>13</v>
      </c>
    </row>
    <row r="1492" spans="1:13" x14ac:dyDescent="0.3">
      <c r="A1492">
        <v>1491</v>
      </c>
      <c r="B1492" t="s">
        <v>14</v>
      </c>
      <c r="C1492" s="2">
        <v>11</v>
      </c>
      <c r="D1492" s="1">
        <v>44815</v>
      </c>
      <c r="E1492" s="1" t="str">
        <f t="shared" si="69"/>
        <v>Sep</v>
      </c>
      <c r="F1492" s="1" t="str">
        <f t="shared" si="70"/>
        <v>2022</v>
      </c>
      <c r="G1492" s="1">
        <v>45112</v>
      </c>
      <c r="H1492" t="s">
        <v>26</v>
      </c>
      <c r="I1492">
        <v>42</v>
      </c>
      <c r="J1492" t="str">
        <f t="shared" si="71"/>
        <v>Adult</v>
      </c>
      <c r="K1492" t="s">
        <v>16</v>
      </c>
      <c r="L1492" t="s">
        <v>21</v>
      </c>
      <c r="M1492" t="s">
        <v>13</v>
      </c>
    </row>
    <row r="1493" spans="1:13" x14ac:dyDescent="0.3">
      <c r="A1493">
        <v>1492</v>
      </c>
      <c r="B1493" t="s">
        <v>10</v>
      </c>
      <c r="C1493" s="2">
        <v>15</v>
      </c>
      <c r="D1493" s="1">
        <v>44813</v>
      </c>
      <c r="E1493" s="1" t="str">
        <f t="shared" si="69"/>
        <v>Sep</v>
      </c>
      <c r="F1493" s="1" t="str">
        <f t="shared" si="70"/>
        <v>2022</v>
      </c>
      <c r="G1493" s="1">
        <v>45112</v>
      </c>
      <c r="H1493" t="s">
        <v>26</v>
      </c>
      <c r="I1493">
        <v>48</v>
      </c>
      <c r="J1493" t="str">
        <f t="shared" si="71"/>
        <v>Adult</v>
      </c>
      <c r="K1493" t="s">
        <v>16</v>
      </c>
      <c r="L1493" t="s">
        <v>21</v>
      </c>
      <c r="M1493" t="s">
        <v>13</v>
      </c>
    </row>
    <row r="1494" spans="1:13" x14ac:dyDescent="0.3">
      <c r="A1494">
        <v>1493</v>
      </c>
      <c r="B1494" t="s">
        <v>18</v>
      </c>
      <c r="C1494" s="2">
        <v>13</v>
      </c>
      <c r="D1494" s="1">
        <v>44785</v>
      </c>
      <c r="E1494" s="1" t="str">
        <f t="shared" si="69"/>
        <v>Aug</v>
      </c>
      <c r="F1494" s="1" t="str">
        <f t="shared" si="70"/>
        <v>2022</v>
      </c>
      <c r="G1494" s="1">
        <v>45110</v>
      </c>
      <c r="H1494" t="s">
        <v>61</v>
      </c>
      <c r="I1494">
        <v>37</v>
      </c>
      <c r="J1494" t="str">
        <f t="shared" si="71"/>
        <v>Adult</v>
      </c>
      <c r="K1494" t="s">
        <v>16</v>
      </c>
      <c r="L1494" t="s">
        <v>21</v>
      </c>
      <c r="M1494" t="s">
        <v>13</v>
      </c>
    </row>
    <row r="1495" spans="1:13" x14ac:dyDescent="0.3">
      <c r="A1495">
        <v>1494</v>
      </c>
      <c r="B1495" t="s">
        <v>14</v>
      </c>
      <c r="C1495" s="2">
        <v>13</v>
      </c>
      <c r="D1495" s="1">
        <v>44777</v>
      </c>
      <c r="E1495" s="1" t="str">
        <f t="shared" si="69"/>
        <v>Aug</v>
      </c>
      <c r="F1495" s="1" t="str">
        <f t="shared" si="70"/>
        <v>2022</v>
      </c>
      <c r="G1495" s="1">
        <v>45113</v>
      </c>
      <c r="H1495" t="s">
        <v>15</v>
      </c>
      <c r="I1495">
        <v>51</v>
      </c>
      <c r="J1495" t="str">
        <f t="shared" si="71"/>
        <v>Old</v>
      </c>
      <c r="K1495" t="s">
        <v>16</v>
      </c>
      <c r="L1495" t="s">
        <v>12</v>
      </c>
      <c r="M1495" t="s">
        <v>13</v>
      </c>
    </row>
    <row r="1496" spans="1:13" x14ac:dyDescent="0.3">
      <c r="A1496">
        <v>1495</v>
      </c>
      <c r="B1496" t="s">
        <v>10</v>
      </c>
      <c r="C1496" s="2">
        <v>12</v>
      </c>
      <c r="D1496" s="1">
        <v>44777</v>
      </c>
      <c r="E1496" s="1" t="str">
        <f t="shared" si="69"/>
        <v>Aug</v>
      </c>
      <c r="F1496" s="1" t="str">
        <f t="shared" si="70"/>
        <v>2022</v>
      </c>
      <c r="G1496" s="1">
        <v>45113</v>
      </c>
      <c r="H1496" t="s">
        <v>61</v>
      </c>
      <c r="I1496">
        <v>29</v>
      </c>
      <c r="J1496" t="str">
        <f t="shared" si="71"/>
        <v>Youth</v>
      </c>
      <c r="K1496" t="s">
        <v>16</v>
      </c>
      <c r="L1496" t="s">
        <v>17</v>
      </c>
      <c r="M1496" t="s">
        <v>13</v>
      </c>
    </row>
    <row r="1497" spans="1:13" x14ac:dyDescent="0.3">
      <c r="A1497">
        <v>1496</v>
      </c>
      <c r="B1497" t="s">
        <v>10</v>
      </c>
      <c r="C1497" s="2">
        <v>13</v>
      </c>
      <c r="D1497" s="1">
        <v>44773</v>
      </c>
      <c r="E1497" s="1" t="str">
        <f t="shared" si="69"/>
        <v>Jul</v>
      </c>
      <c r="F1497" s="1" t="str">
        <f t="shared" si="70"/>
        <v>2022</v>
      </c>
      <c r="G1497" s="1">
        <v>45112</v>
      </c>
      <c r="H1497" t="s">
        <v>61</v>
      </c>
      <c r="I1497">
        <v>46</v>
      </c>
      <c r="J1497" t="str">
        <f t="shared" si="71"/>
        <v>Adult</v>
      </c>
      <c r="K1497" t="s">
        <v>11</v>
      </c>
      <c r="L1497" t="s">
        <v>17</v>
      </c>
      <c r="M1497" t="s">
        <v>13</v>
      </c>
    </row>
    <row r="1498" spans="1:13" x14ac:dyDescent="0.3">
      <c r="A1498">
        <v>1497</v>
      </c>
      <c r="B1498" t="s">
        <v>10</v>
      </c>
      <c r="C1498" s="2">
        <v>15</v>
      </c>
      <c r="D1498" s="1">
        <v>44771</v>
      </c>
      <c r="E1498" s="1" t="str">
        <f t="shared" si="69"/>
        <v>Jul</v>
      </c>
      <c r="F1498" s="1" t="str">
        <f t="shared" si="70"/>
        <v>2022</v>
      </c>
      <c r="G1498" s="1">
        <v>45110</v>
      </c>
      <c r="H1498" t="s">
        <v>15</v>
      </c>
      <c r="I1498">
        <v>35</v>
      </c>
      <c r="J1498" t="str">
        <f t="shared" si="71"/>
        <v>Adult</v>
      </c>
      <c r="K1498" t="s">
        <v>11</v>
      </c>
      <c r="L1498" t="s">
        <v>19</v>
      </c>
      <c r="M1498" t="s">
        <v>13</v>
      </c>
    </row>
    <row r="1499" spans="1:13" x14ac:dyDescent="0.3">
      <c r="A1499">
        <v>1498</v>
      </c>
      <c r="B1499" t="s">
        <v>18</v>
      </c>
      <c r="C1499" s="2">
        <v>15</v>
      </c>
      <c r="D1499" s="1">
        <v>44756</v>
      </c>
      <c r="E1499" s="1" t="str">
        <f t="shared" si="69"/>
        <v>Jul</v>
      </c>
      <c r="F1499" s="1" t="str">
        <f t="shared" si="70"/>
        <v>2022</v>
      </c>
      <c r="G1499" s="1">
        <v>45112</v>
      </c>
      <c r="H1499" t="s">
        <v>60</v>
      </c>
      <c r="I1499">
        <v>44</v>
      </c>
      <c r="J1499" t="str">
        <f t="shared" si="71"/>
        <v>Adult</v>
      </c>
      <c r="K1499" t="s">
        <v>16</v>
      </c>
      <c r="L1499" t="s">
        <v>12</v>
      </c>
      <c r="M1499" t="s">
        <v>13</v>
      </c>
    </row>
    <row r="1500" spans="1:13" x14ac:dyDescent="0.3">
      <c r="A1500">
        <v>1499</v>
      </c>
      <c r="B1500" t="s">
        <v>14</v>
      </c>
      <c r="C1500" s="2">
        <v>12</v>
      </c>
      <c r="D1500" s="1">
        <v>44755</v>
      </c>
      <c r="E1500" s="1" t="str">
        <f t="shared" si="69"/>
        <v>Jul</v>
      </c>
      <c r="F1500" s="1" t="str">
        <f t="shared" si="70"/>
        <v>2022</v>
      </c>
      <c r="G1500" s="1">
        <v>45113</v>
      </c>
      <c r="H1500" t="s">
        <v>20</v>
      </c>
      <c r="I1500">
        <v>36</v>
      </c>
      <c r="J1500" t="str">
        <f t="shared" si="71"/>
        <v>Adult</v>
      </c>
      <c r="K1500" t="s">
        <v>11</v>
      </c>
      <c r="L1500" t="s">
        <v>19</v>
      </c>
      <c r="M1500" t="s">
        <v>13</v>
      </c>
    </row>
    <row r="1501" spans="1:13" x14ac:dyDescent="0.3">
      <c r="A1501">
        <v>1500</v>
      </c>
      <c r="B1501" t="s">
        <v>10</v>
      </c>
      <c r="C1501" s="2">
        <v>14</v>
      </c>
      <c r="D1501" s="1">
        <v>44753</v>
      </c>
      <c r="E1501" s="1" t="str">
        <f t="shared" si="69"/>
        <v>Jul</v>
      </c>
      <c r="F1501" s="1" t="str">
        <f t="shared" si="70"/>
        <v>2022</v>
      </c>
      <c r="G1501" s="1">
        <v>45112</v>
      </c>
      <c r="H1501" t="s">
        <v>22</v>
      </c>
      <c r="I1501">
        <v>38</v>
      </c>
      <c r="J1501" t="str">
        <f t="shared" si="71"/>
        <v>Adult</v>
      </c>
      <c r="K1501" t="s">
        <v>16</v>
      </c>
      <c r="L1501" t="s">
        <v>17</v>
      </c>
      <c r="M1501" t="s">
        <v>13</v>
      </c>
    </row>
    <row r="1502" spans="1:13" x14ac:dyDescent="0.3">
      <c r="A1502">
        <v>1501</v>
      </c>
      <c r="B1502" t="s">
        <v>10</v>
      </c>
      <c r="C1502" s="2">
        <v>12</v>
      </c>
      <c r="D1502" s="1">
        <v>44754</v>
      </c>
      <c r="E1502" s="1" t="str">
        <f t="shared" si="69"/>
        <v>Jul</v>
      </c>
      <c r="F1502" s="1" t="str">
        <f t="shared" si="70"/>
        <v>2022</v>
      </c>
      <c r="G1502" s="1">
        <v>45110</v>
      </c>
      <c r="H1502" t="s">
        <v>23</v>
      </c>
      <c r="I1502">
        <v>36</v>
      </c>
      <c r="J1502" t="str">
        <f t="shared" si="71"/>
        <v>Adult</v>
      </c>
      <c r="K1502" t="s">
        <v>11</v>
      </c>
      <c r="L1502" t="s">
        <v>19</v>
      </c>
      <c r="M1502" t="s">
        <v>13</v>
      </c>
    </row>
    <row r="1503" spans="1:13" x14ac:dyDescent="0.3">
      <c r="A1503">
        <v>1502</v>
      </c>
      <c r="B1503" t="s">
        <v>14</v>
      </c>
      <c r="C1503" s="2">
        <v>14</v>
      </c>
      <c r="D1503" s="1">
        <v>44753</v>
      </c>
      <c r="E1503" s="1" t="str">
        <f t="shared" si="69"/>
        <v>Jul</v>
      </c>
      <c r="F1503" s="1" t="str">
        <f t="shared" si="70"/>
        <v>2022</v>
      </c>
      <c r="G1503" s="1">
        <v>45112</v>
      </c>
      <c r="H1503" t="s">
        <v>24</v>
      </c>
      <c r="I1503">
        <v>40</v>
      </c>
      <c r="J1503" t="str">
        <f t="shared" si="71"/>
        <v>Adult</v>
      </c>
      <c r="K1503" t="s">
        <v>16</v>
      </c>
      <c r="L1503" t="s">
        <v>21</v>
      </c>
      <c r="M1503" t="s">
        <v>13</v>
      </c>
    </row>
    <row r="1504" spans="1:13" x14ac:dyDescent="0.3">
      <c r="A1504">
        <v>1503</v>
      </c>
      <c r="B1504" t="s">
        <v>18</v>
      </c>
      <c r="C1504" s="2">
        <v>10</v>
      </c>
      <c r="D1504" s="1">
        <v>44744</v>
      </c>
      <c r="E1504" s="1" t="str">
        <f t="shared" si="69"/>
        <v>Jul</v>
      </c>
      <c r="F1504" s="1" t="str">
        <f t="shared" si="70"/>
        <v>2022</v>
      </c>
      <c r="G1504" s="1">
        <v>45112</v>
      </c>
      <c r="H1504" t="s">
        <v>25</v>
      </c>
      <c r="I1504">
        <v>29</v>
      </c>
      <c r="J1504" t="str">
        <f t="shared" si="71"/>
        <v>Youth</v>
      </c>
      <c r="K1504" t="s">
        <v>11</v>
      </c>
      <c r="L1504" t="s">
        <v>21</v>
      </c>
      <c r="M1504" t="s">
        <v>13</v>
      </c>
    </row>
    <row r="1505" spans="1:13" x14ac:dyDescent="0.3">
      <c r="A1505">
        <v>1504</v>
      </c>
      <c r="B1505" t="s">
        <v>18</v>
      </c>
      <c r="C1505" s="2">
        <v>11</v>
      </c>
      <c r="D1505" s="1">
        <v>44742</v>
      </c>
      <c r="E1505" s="1" t="str">
        <f t="shared" si="69"/>
        <v>Jun</v>
      </c>
      <c r="F1505" s="1" t="str">
        <f t="shared" si="70"/>
        <v>2022</v>
      </c>
      <c r="G1505" s="1">
        <v>45113</v>
      </c>
      <c r="H1505" t="s">
        <v>26</v>
      </c>
      <c r="I1505">
        <v>32</v>
      </c>
      <c r="J1505" t="str">
        <f t="shared" si="71"/>
        <v>Adult</v>
      </c>
      <c r="K1505" t="s">
        <v>11</v>
      </c>
      <c r="L1505" t="s">
        <v>19</v>
      </c>
      <c r="M1505" t="s">
        <v>13</v>
      </c>
    </row>
    <row r="1506" spans="1:13" x14ac:dyDescent="0.3">
      <c r="A1506">
        <v>1505</v>
      </c>
      <c r="B1506" t="s">
        <v>10</v>
      </c>
      <c r="C1506" s="2">
        <v>12</v>
      </c>
      <c r="D1506" s="1">
        <v>44742</v>
      </c>
      <c r="E1506" s="1" t="str">
        <f t="shared" si="69"/>
        <v>Jun</v>
      </c>
      <c r="F1506" s="1" t="str">
        <f t="shared" si="70"/>
        <v>2022</v>
      </c>
      <c r="G1506" s="1">
        <v>45112</v>
      </c>
      <c r="H1506" t="s">
        <v>27</v>
      </c>
      <c r="I1506">
        <v>30</v>
      </c>
      <c r="J1506" t="str">
        <f t="shared" si="71"/>
        <v>Adult</v>
      </c>
      <c r="K1506" t="s">
        <v>11</v>
      </c>
      <c r="L1506" t="s">
        <v>21</v>
      </c>
      <c r="M1506" t="s">
        <v>13</v>
      </c>
    </row>
    <row r="1507" spans="1:13" x14ac:dyDescent="0.3">
      <c r="A1507">
        <v>1506</v>
      </c>
      <c r="B1507" t="s">
        <v>14</v>
      </c>
      <c r="C1507" s="2">
        <v>10</v>
      </c>
      <c r="D1507" s="1">
        <v>44741</v>
      </c>
      <c r="E1507" s="1" t="str">
        <f t="shared" si="69"/>
        <v>Jun</v>
      </c>
      <c r="F1507" s="1" t="str">
        <f t="shared" si="70"/>
        <v>2022</v>
      </c>
      <c r="G1507" s="1">
        <v>45112</v>
      </c>
      <c r="H1507" t="s">
        <v>26</v>
      </c>
      <c r="I1507">
        <v>47</v>
      </c>
      <c r="J1507" t="str">
        <f t="shared" si="71"/>
        <v>Adult</v>
      </c>
      <c r="K1507" t="s">
        <v>11</v>
      </c>
      <c r="L1507" t="s">
        <v>12</v>
      </c>
      <c r="M1507" t="s">
        <v>13</v>
      </c>
    </row>
    <row r="1508" spans="1:13" x14ac:dyDescent="0.3">
      <c r="A1508">
        <v>1507</v>
      </c>
      <c r="B1508" t="s">
        <v>18</v>
      </c>
      <c r="C1508" s="2">
        <v>15</v>
      </c>
      <c r="D1508" s="1">
        <v>44742</v>
      </c>
      <c r="E1508" s="1" t="str">
        <f t="shared" si="69"/>
        <v>Jun</v>
      </c>
      <c r="F1508" s="1" t="str">
        <f t="shared" si="70"/>
        <v>2022</v>
      </c>
      <c r="G1508" s="1">
        <v>45111</v>
      </c>
      <c r="H1508" t="s">
        <v>26</v>
      </c>
      <c r="I1508">
        <v>28</v>
      </c>
      <c r="J1508" t="str">
        <f t="shared" si="71"/>
        <v>Youth</v>
      </c>
      <c r="K1508" t="s">
        <v>16</v>
      </c>
      <c r="L1508" t="s">
        <v>17</v>
      </c>
      <c r="M1508" t="s">
        <v>13</v>
      </c>
    </row>
    <row r="1509" spans="1:13" x14ac:dyDescent="0.3">
      <c r="A1509">
        <v>1508</v>
      </c>
      <c r="B1509" t="s">
        <v>10</v>
      </c>
      <c r="C1509" s="2">
        <v>11</v>
      </c>
      <c r="D1509" s="1">
        <v>44736</v>
      </c>
      <c r="E1509" s="1" t="str">
        <f t="shared" si="69"/>
        <v>Jun</v>
      </c>
      <c r="F1509" s="1" t="str">
        <f t="shared" si="70"/>
        <v>2022</v>
      </c>
      <c r="G1509" s="1">
        <v>45112</v>
      </c>
      <c r="H1509" t="s">
        <v>61</v>
      </c>
      <c r="I1509">
        <v>49</v>
      </c>
      <c r="J1509" t="str">
        <f t="shared" si="71"/>
        <v>Adult</v>
      </c>
      <c r="K1509" t="s">
        <v>11</v>
      </c>
      <c r="L1509" t="s">
        <v>21</v>
      </c>
      <c r="M1509" t="s">
        <v>13</v>
      </c>
    </row>
    <row r="1510" spans="1:13" x14ac:dyDescent="0.3">
      <c r="A1510">
        <v>1509</v>
      </c>
      <c r="B1510" t="s">
        <v>18</v>
      </c>
      <c r="C1510" s="2">
        <v>12</v>
      </c>
      <c r="D1510" s="1">
        <v>44737</v>
      </c>
      <c r="E1510" s="1" t="str">
        <f t="shared" si="69"/>
        <v>Jun</v>
      </c>
      <c r="F1510" s="1" t="str">
        <f t="shared" si="70"/>
        <v>2022</v>
      </c>
      <c r="G1510" s="1">
        <v>45111</v>
      </c>
      <c r="H1510" t="s">
        <v>15</v>
      </c>
      <c r="I1510">
        <v>50</v>
      </c>
      <c r="J1510" t="str">
        <f t="shared" si="71"/>
        <v>Old</v>
      </c>
      <c r="K1510" t="s">
        <v>11</v>
      </c>
      <c r="L1510" t="s">
        <v>12</v>
      </c>
      <c r="M1510" t="s">
        <v>13</v>
      </c>
    </row>
    <row r="1511" spans="1:13" x14ac:dyDescent="0.3">
      <c r="A1511">
        <v>1510</v>
      </c>
      <c r="B1511" t="s">
        <v>14</v>
      </c>
      <c r="C1511" s="2">
        <v>11</v>
      </c>
      <c r="D1511" s="1">
        <v>44737</v>
      </c>
      <c r="E1511" s="1" t="str">
        <f t="shared" si="69"/>
        <v>Jun</v>
      </c>
      <c r="F1511" s="1" t="str">
        <f t="shared" si="70"/>
        <v>2022</v>
      </c>
      <c r="G1511" s="1">
        <v>45114</v>
      </c>
      <c r="H1511" t="s">
        <v>61</v>
      </c>
      <c r="I1511">
        <v>33</v>
      </c>
      <c r="J1511" t="str">
        <f t="shared" si="71"/>
        <v>Adult</v>
      </c>
      <c r="K1511" t="s">
        <v>11</v>
      </c>
      <c r="L1511" t="s">
        <v>19</v>
      </c>
      <c r="M1511" t="s">
        <v>13</v>
      </c>
    </row>
    <row r="1512" spans="1:13" x14ac:dyDescent="0.3">
      <c r="A1512">
        <v>1511</v>
      </c>
      <c r="B1512" t="s">
        <v>10</v>
      </c>
      <c r="C1512" s="2">
        <v>13</v>
      </c>
      <c r="D1512" s="1">
        <v>44738</v>
      </c>
      <c r="E1512" s="1" t="str">
        <f t="shared" si="69"/>
        <v>Jun</v>
      </c>
      <c r="F1512" s="1" t="str">
        <f t="shared" si="70"/>
        <v>2022</v>
      </c>
      <c r="G1512" s="1">
        <v>45111</v>
      </c>
      <c r="H1512" t="s">
        <v>61</v>
      </c>
      <c r="I1512">
        <v>50</v>
      </c>
      <c r="J1512" t="str">
        <f t="shared" si="71"/>
        <v>Old</v>
      </c>
      <c r="K1512" t="s">
        <v>11</v>
      </c>
      <c r="L1512" t="s">
        <v>19</v>
      </c>
      <c r="M1512" t="s">
        <v>13</v>
      </c>
    </row>
    <row r="1513" spans="1:13" x14ac:dyDescent="0.3">
      <c r="A1513">
        <v>1512</v>
      </c>
      <c r="B1513" t="s">
        <v>14</v>
      </c>
      <c r="C1513" s="2">
        <v>10</v>
      </c>
      <c r="D1513" s="1">
        <v>44739</v>
      </c>
      <c r="E1513" s="1" t="str">
        <f t="shared" si="69"/>
        <v>Jun</v>
      </c>
      <c r="F1513" s="1" t="str">
        <f t="shared" si="70"/>
        <v>2022</v>
      </c>
      <c r="G1513" s="1">
        <v>45113</v>
      </c>
      <c r="H1513" t="s">
        <v>15</v>
      </c>
      <c r="I1513">
        <v>28</v>
      </c>
      <c r="J1513" t="str">
        <f t="shared" si="71"/>
        <v>Youth</v>
      </c>
      <c r="K1513" t="s">
        <v>16</v>
      </c>
      <c r="L1513" t="s">
        <v>19</v>
      </c>
      <c r="M1513" t="s">
        <v>13</v>
      </c>
    </row>
    <row r="1514" spans="1:13" x14ac:dyDescent="0.3">
      <c r="A1514">
        <v>1513</v>
      </c>
      <c r="B1514" t="s">
        <v>18</v>
      </c>
      <c r="C1514" s="2">
        <v>12</v>
      </c>
      <c r="D1514" s="1">
        <v>44741</v>
      </c>
      <c r="E1514" s="1" t="str">
        <f t="shared" si="69"/>
        <v>Jun</v>
      </c>
      <c r="F1514" s="1" t="str">
        <f t="shared" si="70"/>
        <v>2022</v>
      </c>
      <c r="G1514" s="1">
        <v>45113</v>
      </c>
      <c r="H1514" t="s">
        <v>60</v>
      </c>
      <c r="I1514">
        <v>41</v>
      </c>
      <c r="J1514" t="str">
        <f t="shared" si="71"/>
        <v>Adult</v>
      </c>
      <c r="K1514" t="s">
        <v>11</v>
      </c>
      <c r="L1514" t="s">
        <v>12</v>
      </c>
      <c r="M1514" t="s">
        <v>13</v>
      </c>
    </row>
    <row r="1515" spans="1:13" x14ac:dyDescent="0.3">
      <c r="A1515">
        <v>1514</v>
      </c>
      <c r="B1515" t="s">
        <v>10</v>
      </c>
      <c r="C1515" s="2">
        <v>12</v>
      </c>
      <c r="D1515" s="1">
        <v>44743</v>
      </c>
      <c r="E1515" s="1" t="str">
        <f t="shared" si="69"/>
        <v>Jul</v>
      </c>
      <c r="F1515" s="1" t="str">
        <f t="shared" si="70"/>
        <v>2022</v>
      </c>
      <c r="G1515" s="1">
        <v>45114</v>
      </c>
      <c r="H1515" t="s">
        <v>20</v>
      </c>
      <c r="I1515">
        <v>30</v>
      </c>
      <c r="J1515" t="str">
        <f t="shared" si="71"/>
        <v>Adult</v>
      </c>
      <c r="K1515" t="s">
        <v>16</v>
      </c>
      <c r="L1515" t="s">
        <v>12</v>
      </c>
      <c r="M1515" t="s">
        <v>13</v>
      </c>
    </row>
    <row r="1516" spans="1:13" x14ac:dyDescent="0.3">
      <c r="A1516">
        <v>1515</v>
      </c>
      <c r="B1516" t="s">
        <v>18</v>
      </c>
      <c r="C1516" s="2">
        <v>10</v>
      </c>
      <c r="D1516" s="1">
        <v>44745</v>
      </c>
      <c r="E1516" s="1" t="str">
        <f t="shared" si="69"/>
        <v>Jul</v>
      </c>
      <c r="F1516" s="1" t="str">
        <f t="shared" si="70"/>
        <v>2022</v>
      </c>
      <c r="G1516" s="1">
        <v>45111</v>
      </c>
      <c r="H1516" t="s">
        <v>22</v>
      </c>
      <c r="I1516">
        <v>32</v>
      </c>
      <c r="J1516" t="str">
        <f t="shared" si="71"/>
        <v>Adult</v>
      </c>
      <c r="K1516" t="s">
        <v>11</v>
      </c>
      <c r="L1516" t="s">
        <v>19</v>
      </c>
      <c r="M1516" t="s">
        <v>13</v>
      </c>
    </row>
    <row r="1517" spans="1:13" x14ac:dyDescent="0.3">
      <c r="A1517">
        <v>1516</v>
      </c>
      <c r="B1517" t="s">
        <v>14</v>
      </c>
      <c r="C1517" s="2">
        <v>15</v>
      </c>
      <c r="D1517" s="1">
        <v>44754</v>
      </c>
      <c r="E1517" s="1" t="str">
        <f t="shared" si="69"/>
        <v>Jul</v>
      </c>
      <c r="F1517" s="1" t="str">
        <f t="shared" si="70"/>
        <v>2022</v>
      </c>
      <c r="G1517" s="1">
        <v>45114</v>
      </c>
      <c r="H1517" t="s">
        <v>23</v>
      </c>
      <c r="I1517">
        <v>50</v>
      </c>
      <c r="J1517" t="str">
        <f t="shared" si="71"/>
        <v>Old</v>
      </c>
      <c r="K1517" t="s">
        <v>11</v>
      </c>
      <c r="L1517" t="s">
        <v>21</v>
      </c>
      <c r="M1517" t="s">
        <v>13</v>
      </c>
    </row>
    <row r="1518" spans="1:13" x14ac:dyDescent="0.3">
      <c r="A1518">
        <v>1517</v>
      </c>
      <c r="B1518" t="s">
        <v>10</v>
      </c>
      <c r="C1518" s="2">
        <v>11</v>
      </c>
      <c r="D1518" s="1">
        <v>44757</v>
      </c>
      <c r="E1518" s="1" t="str">
        <f t="shared" si="69"/>
        <v>Jul</v>
      </c>
      <c r="F1518" s="1" t="str">
        <f t="shared" si="70"/>
        <v>2022</v>
      </c>
      <c r="G1518" s="1">
        <v>45112</v>
      </c>
      <c r="H1518" t="s">
        <v>24</v>
      </c>
      <c r="I1518">
        <v>28</v>
      </c>
      <c r="J1518" t="str">
        <f t="shared" si="71"/>
        <v>Youth</v>
      </c>
      <c r="K1518" t="s">
        <v>16</v>
      </c>
      <c r="L1518" t="s">
        <v>19</v>
      </c>
      <c r="M1518" t="s">
        <v>13</v>
      </c>
    </row>
    <row r="1519" spans="1:13" x14ac:dyDescent="0.3">
      <c r="A1519">
        <v>1518</v>
      </c>
      <c r="B1519" t="s">
        <v>18</v>
      </c>
      <c r="C1519" s="2">
        <v>13</v>
      </c>
      <c r="D1519" s="1">
        <v>44761</v>
      </c>
      <c r="E1519" s="1" t="str">
        <f t="shared" si="69"/>
        <v>Jul</v>
      </c>
      <c r="F1519" s="1" t="str">
        <f t="shared" si="70"/>
        <v>2022</v>
      </c>
      <c r="G1519" s="1">
        <v>45114</v>
      </c>
      <c r="H1519" t="s">
        <v>25</v>
      </c>
      <c r="I1519">
        <v>45</v>
      </c>
      <c r="J1519" t="str">
        <f t="shared" si="71"/>
        <v>Adult</v>
      </c>
      <c r="K1519" t="s">
        <v>11</v>
      </c>
      <c r="L1519" t="s">
        <v>19</v>
      </c>
      <c r="M1519" t="s">
        <v>13</v>
      </c>
    </row>
    <row r="1520" spans="1:13" x14ac:dyDescent="0.3">
      <c r="A1520">
        <v>1519</v>
      </c>
      <c r="B1520" t="s">
        <v>14</v>
      </c>
      <c r="C1520" s="2">
        <v>14</v>
      </c>
      <c r="D1520" s="1">
        <v>44769</v>
      </c>
      <c r="E1520" s="1" t="str">
        <f t="shared" si="69"/>
        <v>Jul</v>
      </c>
      <c r="F1520" s="1" t="str">
        <f t="shared" si="70"/>
        <v>2022</v>
      </c>
      <c r="G1520" s="1">
        <v>45112</v>
      </c>
      <c r="H1520" t="s">
        <v>26</v>
      </c>
      <c r="I1520">
        <v>31</v>
      </c>
      <c r="J1520" t="str">
        <f t="shared" si="71"/>
        <v>Adult</v>
      </c>
      <c r="K1520" t="s">
        <v>11</v>
      </c>
      <c r="L1520" t="s">
        <v>17</v>
      </c>
      <c r="M1520" t="s">
        <v>13</v>
      </c>
    </row>
    <row r="1521" spans="1:13" x14ac:dyDescent="0.3">
      <c r="A1521">
        <v>1520</v>
      </c>
      <c r="B1521" t="s">
        <v>10</v>
      </c>
      <c r="C1521" s="2">
        <v>11</v>
      </c>
      <c r="D1521" s="1">
        <v>44771</v>
      </c>
      <c r="E1521" s="1" t="str">
        <f t="shared" si="69"/>
        <v>Jul</v>
      </c>
      <c r="F1521" s="1" t="str">
        <f t="shared" si="70"/>
        <v>2022</v>
      </c>
      <c r="G1521" s="1">
        <v>45113</v>
      </c>
      <c r="H1521" t="s">
        <v>27</v>
      </c>
      <c r="I1521">
        <v>27</v>
      </c>
      <c r="J1521" t="str">
        <f t="shared" si="71"/>
        <v>Youth</v>
      </c>
      <c r="K1521" t="s">
        <v>16</v>
      </c>
      <c r="L1521" t="s">
        <v>12</v>
      </c>
      <c r="M1521" t="s">
        <v>13</v>
      </c>
    </row>
    <row r="1522" spans="1:13" x14ac:dyDescent="0.3">
      <c r="A1522">
        <v>1521</v>
      </c>
      <c r="B1522" t="s">
        <v>14</v>
      </c>
      <c r="C1522" s="2">
        <v>11</v>
      </c>
      <c r="D1522" s="1">
        <v>44779</v>
      </c>
      <c r="E1522" s="1" t="str">
        <f t="shared" si="69"/>
        <v>Aug</v>
      </c>
      <c r="F1522" s="1" t="str">
        <f t="shared" si="70"/>
        <v>2022</v>
      </c>
      <c r="G1522" s="1">
        <v>45112</v>
      </c>
      <c r="H1522" t="s">
        <v>26</v>
      </c>
      <c r="I1522">
        <v>49</v>
      </c>
      <c r="J1522" t="str">
        <f t="shared" si="71"/>
        <v>Adult</v>
      </c>
      <c r="K1522" t="s">
        <v>11</v>
      </c>
      <c r="L1522" t="s">
        <v>17</v>
      </c>
      <c r="M1522" t="s">
        <v>13</v>
      </c>
    </row>
    <row r="1523" spans="1:13" x14ac:dyDescent="0.3">
      <c r="A1523">
        <v>1522</v>
      </c>
      <c r="B1523" t="s">
        <v>10</v>
      </c>
      <c r="C1523" s="2">
        <v>10</v>
      </c>
      <c r="D1523" s="1">
        <v>44786</v>
      </c>
      <c r="E1523" s="1" t="str">
        <f t="shared" si="69"/>
        <v>Aug</v>
      </c>
      <c r="F1523" s="1" t="str">
        <f t="shared" si="70"/>
        <v>2022</v>
      </c>
      <c r="G1523" s="1">
        <v>45113</v>
      </c>
      <c r="H1523" t="s">
        <v>26</v>
      </c>
      <c r="I1523">
        <v>32</v>
      </c>
      <c r="J1523" t="str">
        <f t="shared" si="71"/>
        <v>Adult</v>
      </c>
      <c r="K1523" t="s">
        <v>16</v>
      </c>
      <c r="L1523" t="s">
        <v>21</v>
      </c>
      <c r="M1523" t="s">
        <v>13</v>
      </c>
    </row>
    <row r="1524" spans="1:13" x14ac:dyDescent="0.3">
      <c r="A1524">
        <v>1523</v>
      </c>
      <c r="B1524" t="s">
        <v>18</v>
      </c>
      <c r="C1524" s="2">
        <v>13</v>
      </c>
      <c r="D1524" s="1">
        <v>44787</v>
      </c>
      <c r="E1524" s="1" t="str">
        <f t="shared" si="69"/>
        <v>Aug</v>
      </c>
      <c r="F1524" s="1" t="str">
        <f t="shared" si="70"/>
        <v>2022</v>
      </c>
      <c r="G1524" s="1">
        <v>45112</v>
      </c>
      <c r="H1524" t="s">
        <v>61</v>
      </c>
      <c r="I1524">
        <v>38</v>
      </c>
      <c r="J1524" t="str">
        <f t="shared" si="71"/>
        <v>Adult</v>
      </c>
      <c r="K1524" t="s">
        <v>11</v>
      </c>
      <c r="L1524" t="s">
        <v>19</v>
      </c>
      <c r="M1524" t="s">
        <v>13</v>
      </c>
    </row>
    <row r="1525" spans="1:13" x14ac:dyDescent="0.3">
      <c r="A1525">
        <v>1524</v>
      </c>
      <c r="B1525" t="s">
        <v>18</v>
      </c>
      <c r="C1525" s="2">
        <v>11</v>
      </c>
      <c r="D1525" s="1">
        <v>44793</v>
      </c>
      <c r="E1525" s="1" t="str">
        <f t="shared" si="69"/>
        <v>Aug</v>
      </c>
      <c r="F1525" s="1" t="str">
        <f t="shared" si="70"/>
        <v>2022</v>
      </c>
      <c r="G1525" s="1">
        <v>45114</v>
      </c>
      <c r="H1525" t="s">
        <v>15</v>
      </c>
      <c r="I1525">
        <v>39</v>
      </c>
      <c r="J1525" t="str">
        <f t="shared" si="71"/>
        <v>Adult</v>
      </c>
      <c r="K1525" t="s">
        <v>11</v>
      </c>
      <c r="L1525" t="s">
        <v>12</v>
      </c>
      <c r="M1525" t="s">
        <v>13</v>
      </c>
    </row>
    <row r="1526" spans="1:13" x14ac:dyDescent="0.3">
      <c r="A1526">
        <v>1525</v>
      </c>
      <c r="B1526" t="s">
        <v>10</v>
      </c>
      <c r="C1526" s="2">
        <v>14</v>
      </c>
      <c r="D1526" s="1">
        <v>44797</v>
      </c>
      <c r="E1526" s="1" t="str">
        <f t="shared" si="69"/>
        <v>Aug</v>
      </c>
      <c r="F1526" s="1" t="str">
        <f t="shared" si="70"/>
        <v>2022</v>
      </c>
      <c r="G1526" s="1">
        <v>45111</v>
      </c>
      <c r="H1526" t="s">
        <v>61</v>
      </c>
      <c r="I1526">
        <v>50</v>
      </c>
      <c r="J1526" t="str">
        <f t="shared" si="71"/>
        <v>Old</v>
      </c>
      <c r="K1526" t="s">
        <v>16</v>
      </c>
      <c r="L1526" t="s">
        <v>17</v>
      </c>
      <c r="M1526" t="s">
        <v>13</v>
      </c>
    </row>
    <row r="1527" spans="1:13" x14ac:dyDescent="0.3">
      <c r="A1527">
        <v>1526</v>
      </c>
      <c r="B1527" t="s">
        <v>14</v>
      </c>
      <c r="C1527" s="2">
        <v>10</v>
      </c>
      <c r="D1527" s="1">
        <v>44801</v>
      </c>
      <c r="E1527" s="1" t="str">
        <f t="shared" si="69"/>
        <v>Aug</v>
      </c>
      <c r="F1527" s="1" t="str">
        <f t="shared" si="70"/>
        <v>2022</v>
      </c>
      <c r="G1527" s="1">
        <v>45113</v>
      </c>
      <c r="H1527" t="s">
        <v>61</v>
      </c>
      <c r="I1527">
        <v>51</v>
      </c>
      <c r="J1527" t="str">
        <f t="shared" si="71"/>
        <v>Old</v>
      </c>
      <c r="K1527" t="s">
        <v>11</v>
      </c>
      <c r="L1527" t="s">
        <v>17</v>
      </c>
      <c r="M1527" t="s">
        <v>13</v>
      </c>
    </row>
    <row r="1528" spans="1:13" x14ac:dyDescent="0.3">
      <c r="A1528">
        <v>1527</v>
      </c>
      <c r="B1528" t="s">
        <v>10</v>
      </c>
      <c r="C1528" s="2">
        <v>15</v>
      </c>
      <c r="D1528" s="1">
        <v>44809</v>
      </c>
      <c r="E1528" s="1" t="str">
        <f t="shared" si="69"/>
        <v>Sep</v>
      </c>
      <c r="F1528" s="1" t="str">
        <f t="shared" si="70"/>
        <v>2022</v>
      </c>
      <c r="G1528" s="1">
        <v>45112</v>
      </c>
      <c r="H1528" t="s">
        <v>15</v>
      </c>
      <c r="I1528">
        <v>32</v>
      </c>
      <c r="J1528" t="str">
        <f t="shared" si="71"/>
        <v>Adult</v>
      </c>
      <c r="K1528" t="s">
        <v>16</v>
      </c>
      <c r="L1528" t="s">
        <v>19</v>
      </c>
      <c r="M1528" t="s">
        <v>13</v>
      </c>
    </row>
    <row r="1529" spans="1:13" x14ac:dyDescent="0.3">
      <c r="A1529">
        <v>1528</v>
      </c>
      <c r="B1529" t="s">
        <v>18</v>
      </c>
      <c r="C1529" s="2">
        <v>12</v>
      </c>
      <c r="D1529" s="1">
        <v>44814</v>
      </c>
      <c r="E1529" s="1" t="str">
        <f t="shared" si="69"/>
        <v>Sep</v>
      </c>
      <c r="F1529" s="1" t="str">
        <f t="shared" si="70"/>
        <v>2022</v>
      </c>
      <c r="G1529" s="1">
        <v>45114</v>
      </c>
      <c r="H1529" t="s">
        <v>60</v>
      </c>
      <c r="I1529">
        <v>45</v>
      </c>
      <c r="J1529" t="str">
        <f t="shared" si="71"/>
        <v>Adult</v>
      </c>
      <c r="K1529" t="s">
        <v>16</v>
      </c>
      <c r="L1529" t="s">
        <v>19</v>
      </c>
      <c r="M1529" t="s">
        <v>13</v>
      </c>
    </row>
    <row r="1530" spans="1:13" x14ac:dyDescent="0.3">
      <c r="A1530">
        <v>1529</v>
      </c>
      <c r="B1530" t="s">
        <v>14</v>
      </c>
      <c r="C1530" s="2">
        <v>12</v>
      </c>
      <c r="D1530" s="1">
        <v>44815</v>
      </c>
      <c r="E1530" s="1" t="str">
        <f t="shared" si="69"/>
        <v>Sep</v>
      </c>
      <c r="F1530" s="1" t="str">
        <f t="shared" si="70"/>
        <v>2022</v>
      </c>
      <c r="G1530" s="1">
        <v>45111</v>
      </c>
      <c r="H1530" t="s">
        <v>20</v>
      </c>
      <c r="I1530">
        <v>31</v>
      </c>
      <c r="J1530" t="str">
        <f t="shared" si="71"/>
        <v>Adult</v>
      </c>
      <c r="K1530" t="s">
        <v>16</v>
      </c>
      <c r="L1530" t="s">
        <v>21</v>
      </c>
      <c r="M1530" t="s">
        <v>13</v>
      </c>
    </row>
    <row r="1531" spans="1:13" x14ac:dyDescent="0.3">
      <c r="A1531">
        <v>1530</v>
      </c>
      <c r="B1531" t="s">
        <v>10</v>
      </c>
      <c r="C1531" s="2">
        <v>12</v>
      </c>
      <c r="D1531" s="1">
        <v>44818</v>
      </c>
      <c r="E1531" s="1" t="str">
        <f t="shared" si="69"/>
        <v>Sep</v>
      </c>
      <c r="F1531" s="1" t="str">
        <f t="shared" si="70"/>
        <v>2022</v>
      </c>
      <c r="G1531" s="1">
        <v>45113</v>
      </c>
      <c r="H1531" t="s">
        <v>22</v>
      </c>
      <c r="I1531">
        <v>44</v>
      </c>
      <c r="J1531" t="str">
        <f t="shared" si="71"/>
        <v>Adult</v>
      </c>
      <c r="K1531" t="s">
        <v>11</v>
      </c>
      <c r="L1531" t="s">
        <v>12</v>
      </c>
      <c r="M1531" t="s">
        <v>13</v>
      </c>
    </row>
    <row r="1532" spans="1:13" x14ac:dyDescent="0.3">
      <c r="A1532">
        <v>1531</v>
      </c>
      <c r="B1532" t="s">
        <v>14</v>
      </c>
      <c r="C1532" s="2">
        <v>12</v>
      </c>
      <c r="D1532" s="1">
        <v>44825</v>
      </c>
      <c r="E1532" s="1" t="str">
        <f t="shared" si="69"/>
        <v>Sep</v>
      </c>
      <c r="F1532" s="1" t="str">
        <f t="shared" si="70"/>
        <v>2022</v>
      </c>
      <c r="G1532" s="1">
        <v>45112</v>
      </c>
      <c r="H1532" t="s">
        <v>23</v>
      </c>
      <c r="I1532">
        <v>30</v>
      </c>
      <c r="J1532" t="str">
        <f t="shared" si="71"/>
        <v>Adult</v>
      </c>
      <c r="K1532" t="s">
        <v>16</v>
      </c>
      <c r="L1532" t="s">
        <v>17</v>
      </c>
      <c r="M1532" t="s">
        <v>13</v>
      </c>
    </row>
    <row r="1533" spans="1:13" x14ac:dyDescent="0.3">
      <c r="A1533">
        <v>1532</v>
      </c>
      <c r="B1533" t="s">
        <v>10</v>
      </c>
      <c r="C1533" s="2">
        <v>13</v>
      </c>
      <c r="D1533" s="1">
        <v>44830</v>
      </c>
      <c r="E1533" s="1" t="str">
        <f t="shared" si="69"/>
        <v>Sep</v>
      </c>
      <c r="F1533" s="1" t="str">
        <f t="shared" si="70"/>
        <v>2022</v>
      </c>
      <c r="G1533" s="1">
        <v>45114</v>
      </c>
      <c r="H1533" t="s">
        <v>24</v>
      </c>
      <c r="I1533">
        <v>44</v>
      </c>
      <c r="J1533" t="str">
        <f t="shared" si="71"/>
        <v>Adult</v>
      </c>
      <c r="K1533" t="s">
        <v>16</v>
      </c>
      <c r="L1533" t="s">
        <v>17</v>
      </c>
      <c r="M1533" t="s">
        <v>13</v>
      </c>
    </row>
    <row r="1534" spans="1:13" x14ac:dyDescent="0.3">
      <c r="A1534">
        <v>1533</v>
      </c>
      <c r="B1534" t="s">
        <v>18</v>
      </c>
      <c r="C1534" s="2">
        <v>10</v>
      </c>
      <c r="D1534" s="1">
        <v>44834</v>
      </c>
      <c r="E1534" s="1" t="str">
        <f t="shared" si="69"/>
        <v>Sep</v>
      </c>
      <c r="F1534" s="1" t="str">
        <f t="shared" si="70"/>
        <v>2022</v>
      </c>
      <c r="G1534" s="1">
        <v>45110</v>
      </c>
      <c r="H1534" t="s">
        <v>25</v>
      </c>
      <c r="I1534">
        <v>37</v>
      </c>
      <c r="J1534" t="str">
        <f t="shared" si="71"/>
        <v>Adult</v>
      </c>
      <c r="K1534" t="s">
        <v>11</v>
      </c>
      <c r="L1534" t="s">
        <v>17</v>
      </c>
      <c r="M1534" t="s">
        <v>13</v>
      </c>
    </row>
    <row r="1535" spans="1:13" x14ac:dyDescent="0.3">
      <c r="A1535">
        <v>1534</v>
      </c>
      <c r="B1535" t="s">
        <v>18</v>
      </c>
      <c r="C1535" s="2">
        <v>14</v>
      </c>
      <c r="D1535" s="1">
        <v>44836</v>
      </c>
      <c r="E1535" s="1" t="str">
        <f t="shared" si="69"/>
        <v>Oct</v>
      </c>
      <c r="F1535" s="1" t="str">
        <f t="shared" si="70"/>
        <v>2022</v>
      </c>
      <c r="G1535" s="1">
        <v>45113</v>
      </c>
      <c r="H1535" t="s">
        <v>26</v>
      </c>
      <c r="I1535">
        <v>30</v>
      </c>
      <c r="J1535" t="str">
        <f t="shared" si="71"/>
        <v>Adult</v>
      </c>
      <c r="K1535" t="s">
        <v>16</v>
      </c>
      <c r="L1535" t="s">
        <v>17</v>
      </c>
      <c r="M1535" t="s">
        <v>13</v>
      </c>
    </row>
    <row r="1536" spans="1:13" x14ac:dyDescent="0.3">
      <c r="A1536">
        <v>1535</v>
      </c>
      <c r="B1536" t="s">
        <v>10</v>
      </c>
      <c r="C1536" s="2">
        <v>12</v>
      </c>
      <c r="D1536" s="1">
        <v>44840</v>
      </c>
      <c r="E1536" s="1" t="str">
        <f t="shared" si="69"/>
        <v>Oct</v>
      </c>
      <c r="F1536" s="1" t="str">
        <f t="shared" si="70"/>
        <v>2022</v>
      </c>
      <c r="G1536" s="1">
        <v>45112</v>
      </c>
      <c r="H1536" t="s">
        <v>27</v>
      </c>
      <c r="I1536">
        <v>31</v>
      </c>
      <c r="J1536" t="str">
        <f t="shared" si="71"/>
        <v>Adult</v>
      </c>
      <c r="K1536" t="s">
        <v>16</v>
      </c>
      <c r="L1536" t="s">
        <v>19</v>
      </c>
      <c r="M1536" t="s">
        <v>13</v>
      </c>
    </row>
    <row r="1537" spans="1:13" x14ac:dyDescent="0.3">
      <c r="A1537">
        <v>1536</v>
      </c>
      <c r="B1537" t="s">
        <v>14</v>
      </c>
      <c r="C1537" s="2">
        <v>15</v>
      </c>
      <c r="D1537" s="1">
        <v>44841</v>
      </c>
      <c r="E1537" s="1" t="str">
        <f t="shared" si="69"/>
        <v>Oct</v>
      </c>
      <c r="F1537" s="1" t="str">
        <f t="shared" si="70"/>
        <v>2022</v>
      </c>
      <c r="G1537" s="1">
        <v>45113</v>
      </c>
      <c r="H1537" t="s">
        <v>26</v>
      </c>
      <c r="I1537">
        <v>31</v>
      </c>
      <c r="J1537" t="str">
        <f t="shared" si="71"/>
        <v>Adult</v>
      </c>
      <c r="K1537" t="s">
        <v>16</v>
      </c>
      <c r="L1537" t="s">
        <v>21</v>
      </c>
      <c r="M1537" t="s">
        <v>13</v>
      </c>
    </row>
    <row r="1538" spans="1:13" x14ac:dyDescent="0.3">
      <c r="A1538">
        <v>1537</v>
      </c>
      <c r="B1538" t="s">
        <v>10</v>
      </c>
      <c r="C1538" s="2">
        <v>15</v>
      </c>
      <c r="D1538" s="1">
        <v>44843</v>
      </c>
      <c r="E1538" s="1" t="str">
        <f t="shared" si="69"/>
        <v>Oct</v>
      </c>
      <c r="F1538" s="1" t="str">
        <f t="shared" si="70"/>
        <v>2022</v>
      </c>
      <c r="G1538" s="1">
        <v>45113</v>
      </c>
      <c r="H1538" t="s">
        <v>26</v>
      </c>
      <c r="I1538">
        <v>44</v>
      </c>
      <c r="J1538" t="str">
        <f t="shared" si="71"/>
        <v>Adult</v>
      </c>
      <c r="K1538" t="s">
        <v>11</v>
      </c>
      <c r="L1538" t="s">
        <v>17</v>
      </c>
      <c r="M1538" t="s">
        <v>13</v>
      </c>
    </row>
    <row r="1539" spans="1:13" x14ac:dyDescent="0.3">
      <c r="A1539">
        <v>1538</v>
      </c>
      <c r="B1539" t="s">
        <v>18</v>
      </c>
      <c r="C1539" s="2">
        <v>10</v>
      </c>
      <c r="D1539" s="1">
        <v>44845</v>
      </c>
      <c r="E1539" s="1" t="str">
        <f t="shared" ref="E1539:E1602" si="72">TEXT(D1539,"mmm")</f>
        <v>Oct</v>
      </c>
      <c r="F1539" s="1" t="str">
        <f t="shared" ref="F1539:F1602" si="73">TEXT(D1539,"yyy")</f>
        <v>2022</v>
      </c>
      <c r="G1539" s="1">
        <v>45112</v>
      </c>
      <c r="H1539" t="s">
        <v>61</v>
      </c>
      <c r="I1539">
        <v>44</v>
      </c>
      <c r="J1539" t="str">
        <f t="shared" ref="J1539:J1602" si="74">IF(I1539&gt;=50,"Old",IF(I1539&gt;=30,"Adult",IF(I1539&gt;=20,"Youth",(IF(I1539&gt;=13,"Teen","Kid")))))</f>
        <v>Adult</v>
      </c>
      <c r="K1539" t="s">
        <v>16</v>
      </c>
      <c r="L1539" t="s">
        <v>19</v>
      </c>
      <c r="M1539" t="s">
        <v>13</v>
      </c>
    </row>
    <row r="1540" spans="1:13" x14ac:dyDescent="0.3">
      <c r="A1540">
        <v>1539</v>
      </c>
      <c r="B1540" t="s">
        <v>14</v>
      </c>
      <c r="C1540" s="2">
        <v>14</v>
      </c>
      <c r="D1540" s="1">
        <v>44846</v>
      </c>
      <c r="E1540" s="1" t="str">
        <f t="shared" si="72"/>
        <v>Oct</v>
      </c>
      <c r="F1540" s="1" t="str">
        <f t="shared" si="73"/>
        <v>2022</v>
      </c>
      <c r="G1540" s="1">
        <v>45112</v>
      </c>
      <c r="H1540" t="s">
        <v>15</v>
      </c>
      <c r="I1540">
        <v>34</v>
      </c>
      <c r="J1540" t="str">
        <f t="shared" si="74"/>
        <v>Adult</v>
      </c>
      <c r="K1540" t="s">
        <v>11</v>
      </c>
      <c r="L1540" t="s">
        <v>21</v>
      </c>
      <c r="M1540" t="s">
        <v>13</v>
      </c>
    </row>
    <row r="1541" spans="1:13" x14ac:dyDescent="0.3">
      <c r="A1541">
        <v>1540</v>
      </c>
      <c r="B1541" t="s">
        <v>10</v>
      </c>
      <c r="C1541" s="2">
        <v>12</v>
      </c>
      <c r="D1541" s="1">
        <v>44850</v>
      </c>
      <c r="E1541" s="1" t="str">
        <f t="shared" si="72"/>
        <v>Oct</v>
      </c>
      <c r="F1541" s="1" t="str">
        <f t="shared" si="73"/>
        <v>2022</v>
      </c>
      <c r="G1541" s="1">
        <v>45113</v>
      </c>
      <c r="H1541" t="s">
        <v>61</v>
      </c>
      <c r="I1541">
        <v>42</v>
      </c>
      <c r="J1541" t="str">
        <f t="shared" si="74"/>
        <v>Adult</v>
      </c>
      <c r="K1541" t="s">
        <v>11</v>
      </c>
      <c r="L1541" t="s">
        <v>21</v>
      </c>
      <c r="M1541" t="s">
        <v>13</v>
      </c>
    </row>
    <row r="1542" spans="1:13" x14ac:dyDescent="0.3">
      <c r="A1542">
        <v>1541</v>
      </c>
      <c r="B1542" t="s">
        <v>14</v>
      </c>
      <c r="C1542" s="2">
        <v>15</v>
      </c>
      <c r="D1542" s="1">
        <v>44851</v>
      </c>
      <c r="E1542" s="1" t="str">
        <f t="shared" si="72"/>
        <v>Oct</v>
      </c>
      <c r="F1542" s="1" t="str">
        <f t="shared" si="73"/>
        <v>2022</v>
      </c>
      <c r="G1542" s="1">
        <v>45114</v>
      </c>
      <c r="H1542" t="s">
        <v>61</v>
      </c>
      <c r="I1542">
        <v>33</v>
      </c>
      <c r="J1542" t="str">
        <f t="shared" si="74"/>
        <v>Adult</v>
      </c>
      <c r="K1542" t="s">
        <v>11</v>
      </c>
      <c r="L1542" t="s">
        <v>12</v>
      </c>
      <c r="M1542" t="s">
        <v>13</v>
      </c>
    </row>
    <row r="1543" spans="1:13" x14ac:dyDescent="0.3">
      <c r="A1543">
        <v>1542</v>
      </c>
      <c r="B1543" t="s">
        <v>10</v>
      </c>
      <c r="C1543" s="2">
        <v>11</v>
      </c>
      <c r="D1543" s="1">
        <v>44855</v>
      </c>
      <c r="E1543" s="1" t="str">
        <f t="shared" si="72"/>
        <v>Oct</v>
      </c>
      <c r="F1543" s="1" t="str">
        <f t="shared" si="73"/>
        <v>2022</v>
      </c>
      <c r="G1543" s="1">
        <v>45114</v>
      </c>
      <c r="H1543" t="s">
        <v>15</v>
      </c>
      <c r="I1543">
        <v>35</v>
      </c>
      <c r="J1543" t="str">
        <f t="shared" si="74"/>
        <v>Adult</v>
      </c>
      <c r="K1543" t="s">
        <v>11</v>
      </c>
      <c r="L1543" t="s">
        <v>19</v>
      </c>
      <c r="M1543" t="s">
        <v>13</v>
      </c>
    </row>
    <row r="1544" spans="1:13" x14ac:dyDescent="0.3">
      <c r="A1544">
        <v>1543</v>
      </c>
      <c r="B1544" t="s">
        <v>18</v>
      </c>
      <c r="C1544" s="2">
        <v>15</v>
      </c>
      <c r="D1544" s="1">
        <v>44857</v>
      </c>
      <c r="E1544" s="1" t="str">
        <f t="shared" si="72"/>
        <v>Oct</v>
      </c>
      <c r="F1544" s="1" t="str">
        <f t="shared" si="73"/>
        <v>2022</v>
      </c>
      <c r="G1544" s="1">
        <v>45113</v>
      </c>
      <c r="H1544" t="s">
        <v>60</v>
      </c>
      <c r="I1544">
        <v>34</v>
      </c>
      <c r="J1544" t="str">
        <f t="shared" si="74"/>
        <v>Adult</v>
      </c>
      <c r="K1544" t="s">
        <v>16</v>
      </c>
      <c r="L1544" t="s">
        <v>21</v>
      </c>
      <c r="M1544" t="s">
        <v>13</v>
      </c>
    </row>
    <row r="1545" spans="1:13" x14ac:dyDescent="0.3">
      <c r="A1545">
        <v>1544</v>
      </c>
      <c r="B1545" t="s">
        <v>18</v>
      </c>
      <c r="C1545" s="2">
        <v>14</v>
      </c>
      <c r="D1545" s="1">
        <v>44859</v>
      </c>
      <c r="E1545" s="1" t="str">
        <f t="shared" si="72"/>
        <v>Oct</v>
      </c>
      <c r="F1545" s="1" t="str">
        <f t="shared" si="73"/>
        <v>2022</v>
      </c>
      <c r="G1545" s="1">
        <v>45112</v>
      </c>
      <c r="H1545" t="s">
        <v>20</v>
      </c>
      <c r="I1545">
        <v>47</v>
      </c>
      <c r="J1545" t="str">
        <f t="shared" si="74"/>
        <v>Adult</v>
      </c>
      <c r="K1545" t="s">
        <v>11</v>
      </c>
      <c r="L1545" t="s">
        <v>17</v>
      </c>
      <c r="M1545" t="s">
        <v>13</v>
      </c>
    </row>
    <row r="1546" spans="1:13" x14ac:dyDescent="0.3">
      <c r="A1546">
        <v>1545</v>
      </c>
      <c r="B1546" t="s">
        <v>10</v>
      </c>
      <c r="C1546" s="2">
        <v>13</v>
      </c>
      <c r="D1546" s="1">
        <v>44861</v>
      </c>
      <c r="E1546" s="1" t="str">
        <f t="shared" si="72"/>
        <v>Oct</v>
      </c>
      <c r="F1546" s="1" t="str">
        <f t="shared" si="73"/>
        <v>2022</v>
      </c>
      <c r="G1546" s="1">
        <v>45113</v>
      </c>
      <c r="H1546" t="s">
        <v>22</v>
      </c>
      <c r="I1546">
        <v>43</v>
      </c>
      <c r="J1546" t="str">
        <f t="shared" si="74"/>
        <v>Adult</v>
      </c>
      <c r="K1546" t="s">
        <v>16</v>
      </c>
      <c r="L1546" t="s">
        <v>21</v>
      </c>
      <c r="M1546" t="s">
        <v>13</v>
      </c>
    </row>
    <row r="1547" spans="1:13" x14ac:dyDescent="0.3">
      <c r="A1547">
        <v>1546</v>
      </c>
      <c r="B1547" t="s">
        <v>14</v>
      </c>
      <c r="C1547" s="2">
        <v>13</v>
      </c>
      <c r="D1547" s="1">
        <v>44863</v>
      </c>
      <c r="E1547" s="1" t="str">
        <f t="shared" si="72"/>
        <v>Oct</v>
      </c>
      <c r="F1547" s="1" t="str">
        <f t="shared" si="73"/>
        <v>2022</v>
      </c>
      <c r="G1547" s="1">
        <v>45115</v>
      </c>
      <c r="H1547" t="s">
        <v>23</v>
      </c>
      <c r="I1547">
        <v>43</v>
      </c>
      <c r="J1547" t="str">
        <f t="shared" si="74"/>
        <v>Adult</v>
      </c>
      <c r="K1547" t="s">
        <v>11</v>
      </c>
      <c r="L1547" t="s">
        <v>19</v>
      </c>
      <c r="M1547" t="s">
        <v>13</v>
      </c>
    </row>
    <row r="1548" spans="1:13" x14ac:dyDescent="0.3">
      <c r="A1548">
        <v>1547</v>
      </c>
      <c r="B1548" t="s">
        <v>10</v>
      </c>
      <c r="C1548" s="2">
        <v>13</v>
      </c>
      <c r="D1548" s="1">
        <v>44866</v>
      </c>
      <c r="E1548" s="1" t="str">
        <f t="shared" si="72"/>
        <v>Nov</v>
      </c>
      <c r="F1548" s="1" t="str">
        <f t="shared" si="73"/>
        <v>2022</v>
      </c>
      <c r="G1548" s="1">
        <v>45112</v>
      </c>
      <c r="H1548" t="s">
        <v>24</v>
      </c>
      <c r="I1548">
        <v>35</v>
      </c>
      <c r="J1548" t="str">
        <f t="shared" si="74"/>
        <v>Adult</v>
      </c>
      <c r="K1548" t="s">
        <v>16</v>
      </c>
      <c r="L1548" t="s">
        <v>12</v>
      </c>
      <c r="M1548" t="s">
        <v>13</v>
      </c>
    </row>
    <row r="1549" spans="1:13" x14ac:dyDescent="0.3">
      <c r="A1549">
        <v>1548</v>
      </c>
      <c r="B1549" t="s">
        <v>18</v>
      </c>
      <c r="C1549" s="2">
        <v>13</v>
      </c>
      <c r="D1549" s="1">
        <v>44869</v>
      </c>
      <c r="E1549" s="1" t="str">
        <f t="shared" si="72"/>
        <v>Nov</v>
      </c>
      <c r="F1549" s="1" t="str">
        <f t="shared" si="73"/>
        <v>2022</v>
      </c>
      <c r="G1549" s="1">
        <v>45113</v>
      </c>
      <c r="H1549" t="s">
        <v>25</v>
      </c>
      <c r="I1549">
        <v>39</v>
      </c>
      <c r="J1549" t="str">
        <f t="shared" si="74"/>
        <v>Adult</v>
      </c>
      <c r="K1549" t="s">
        <v>11</v>
      </c>
      <c r="L1549" t="s">
        <v>17</v>
      </c>
      <c r="M1549" t="s">
        <v>13</v>
      </c>
    </row>
    <row r="1550" spans="1:13" x14ac:dyDescent="0.3">
      <c r="A1550">
        <v>1549</v>
      </c>
      <c r="B1550" t="s">
        <v>14</v>
      </c>
      <c r="C1550" s="2">
        <v>10</v>
      </c>
      <c r="D1550" s="1">
        <v>44869</v>
      </c>
      <c r="E1550" s="1" t="str">
        <f t="shared" si="72"/>
        <v>Nov</v>
      </c>
      <c r="F1550" s="1" t="str">
        <f t="shared" si="73"/>
        <v>2022</v>
      </c>
      <c r="G1550" s="1">
        <v>45113</v>
      </c>
      <c r="H1550" t="s">
        <v>26</v>
      </c>
      <c r="I1550">
        <v>39</v>
      </c>
      <c r="J1550" t="str">
        <f t="shared" si="74"/>
        <v>Adult</v>
      </c>
      <c r="K1550" t="s">
        <v>11</v>
      </c>
      <c r="L1550" t="s">
        <v>17</v>
      </c>
      <c r="M1550" t="s">
        <v>13</v>
      </c>
    </row>
    <row r="1551" spans="1:13" x14ac:dyDescent="0.3">
      <c r="A1551">
        <v>1550</v>
      </c>
      <c r="B1551" t="s">
        <v>10</v>
      </c>
      <c r="C1551" s="2">
        <v>11</v>
      </c>
      <c r="D1551" s="1">
        <v>44869</v>
      </c>
      <c r="E1551" s="1" t="str">
        <f t="shared" si="72"/>
        <v>Nov</v>
      </c>
      <c r="F1551" s="1" t="str">
        <f t="shared" si="73"/>
        <v>2022</v>
      </c>
      <c r="G1551" s="1">
        <v>45114</v>
      </c>
      <c r="H1551" t="s">
        <v>27</v>
      </c>
      <c r="I1551">
        <v>49</v>
      </c>
      <c r="J1551" t="str">
        <f t="shared" si="74"/>
        <v>Adult</v>
      </c>
      <c r="K1551" t="s">
        <v>16</v>
      </c>
      <c r="L1551" t="s">
        <v>19</v>
      </c>
      <c r="M1551" t="s">
        <v>13</v>
      </c>
    </row>
    <row r="1552" spans="1:13" x14ac:dyDescent="0.3">
      <c r="A1552">
        <v>1551</v>
      </c>
      <c r="B1552" t="s">
        <v>14</v>
      </c>
      <c r="C1552" s="2">
        <v>14</v>
      </c>
      <c r="D1552" s="1">
        <v>44870</v>
      </c>
      <c r="E1552" s="1" t="str">
        <f t="shared" si="72"/>
        <v>Nov</v>
      </c>
      <c r="F1552" s="1" t="str">
        <f t="shared" si="73"/>
        <v>2022</v>
      </c>
      <c r="G1552" s="1">
        <v>45111</v>
      </c>
      <c r="H1552" t="s">
        <v>26</v>
      </c>
      <c r="I1552">
        <v>30</v>
      </c>
      <c r="J1552" t="str">
        <f t="shared" si="74"/>
        <v>Adult</v>
      </c>
      <c r="K1552" t="s">
        <v>11</v>
      </c>
      <c r="L1552" t="s">
        <v>17</v>
      </c>
      <c r="M1552" t="s">
        <v>13</v>
      </c>
    </row>
    <row r="1553" spans="1:13" x14ac:dyDescent="0.3">
      <c r="A1553">
        <v>1552</v>
      </c>
      <c r="B1553" t="s">
        <v>10</v>
      </c>
      <c r="C1553" s="2">
        <v>12</v>
      </c>
      <c r="D1553" s="1">
        <v>44867</v>
      </c>
      <c r="E1553" s="1" t="str">
        <f t="shared" si="72"/>
        <v>Nov</v>
      </c>
      <c r="F1553" s="1" t="str">
        <f t="shared" si="73"/>
        <v>2022</v>
      </c>
      <c r="G1553" s="1">
        <v>45112</v>
      </c>
      <c r="H1553" t="s">
        <v>26</v>
      </c>
      <c r="I1553">
        <v>31</v>
      </c>
      <c r="J1553" t="str">
        <f t="shared" si="74"/>
        <v>Adult</v>
      </c>
      <c r="K1553" t="s">
        <v>16</v>
      </c>
      <c r="L1553" t="s">
        <v>17</v>
      </c>
      <c r="M1553" t="s">
        <v>13</v>
      </c>
    </row>
    <row r="1554" spans="1:13" x14ac:dyDescent="0.3">
      <c r="A1554">
        <v>1553</v>
      </c>
      <c r="B1554" t="s">
        <v>18</v>
      </c>
      <c r="C1554" s="2">
        <v>12</v>
      </c>
      <c r="D1554" s="1">
        <v>44868</v>
      </c>
      <c r="E1554" s="1" t="str">
        <f t="shared" si="72"/>
        <v>Nov</v>
      </c>
      <c r="F1554" s="1" t="str">
        <f t="shared" si="73"/>
        <v>2022</v>
      </c>
      <c r="G1554" s="1">
        <v>45113</v>
      </c>
      <c r="H1554" t="s">
        <v>61</v>
      </c>
      <c r="I1554">
        <v>39</v>
      </c>
      <c r="J1554" t="str">
        <f t="shared" si="74"/>
        <v>Adult</v>
      </c>
      <c r="K1554" t="s">
        <v>11</v>
      </c>
      <c r="L1554" t="s">
        <v>17</v>
      </c>
      <c r="M1554" t="s">
        <v>13</v>
      </c>
    </row>
    <row r="1555" spans="1:13" x14ac:dyDescent="0.3">
      <c r="A1555">
        <v>1554</v>
      </c>
      <c r="B1555" t="s">
        <v>18</v>
      </c>
      <c r="C1555" s="2">
        <v>14</v>
      </c>
      <c r="D1555" s="1">
        <v>44864</v>
      </c>
      <c r="E1555" s="1" t="str">
        <f t="shared" si="72"/>
        <v>Oct</v>
      </c>
      <c r="F1555" s="1" t="str">
        <f t="shared" si="73"/>
        <v>2022</v>
      </c>
      <c r="G1555" s="1">
        <v>45113</v>
      </c>
      <c r="H1555" t="s">
        <v>15</v>
      </c>
      <c r="I1555">
        <v>30</v>
      </c>
      <c r="J1555" t="str">
        <f t="shared" si="74"/>
        <v>Adult</v>
      </c>
      <c r="K1555" t="s">
        <v>16</v>
      </c>
      <c r="L1555" t="s">
        <v>21</v>
      </c>
      <c r="M1555" t="s">
        <v>13</v>
      </c>
    </row>
    <row r="1556" spans="1:13" x14ac:dyDescent="0.3">
      <c r="A1556">
        <v>1555</v>
      </c>
      <c r="B1556" t="s">
        <v>10</v>
      </c>
      <c r="C1556" s="2">
        <v>13</v>
      </c>
      <c r="D1556" s="1">
        <v>44865</v>
      </c>
      <c r="E1556" s="1" t="str">
        <f t="shared" si="72"/>
        <v>Oct</v>
      </c>
      <c r="F1556" s="1" t="str">
        <f t="shared" si="73"/>
        <v>2022</v>
      </c>
      <c r="G1556" s="1">
        <v>45111</v>
      </c>
      <c r="H1556" t="s">
        <v>61</v>
      </c>
      <c r="I1556">
        <v>43</v>
      </c>
      <c r="J1556" t="str">
        <f t="shared" si="74"/>
        <v>Adult</v>
      </c>
      <c r="K1556" t="s">
        <v>16</v>
      </c>
      <c r="L1556" t="s">
        <v>12</v>
      </c>
      <c r="M1556" t="s">
        <v>13</v>
      </c>
    </row>
    <row r="1557" spans="1:13" x14ac:dyDescent="0.3">
      <c r="A1557">
        <v>1556</v>
      </c>
      <c r="B1557" t="s">
        <v>14</v>
      </c>
      <c r="C1557" s="2">
        <v>10</v>
      </c>
      <c r="D1557" s="1">
        <v>44848</v>
      </c>
      <c r="E1557" s="1" t="str">
        <f t="shared" si="72"/>
        <v>Oct</v>
      </c>
      <c r="F1557" s="1" t="str">
        <f t="shared" si="73"/>
        <v>2022</v>
      </c>
      <c r="G1557" s="1">
        <v>45112</v>
      </c>
      <c r="H1557" t="s">
        <v>61</v>
      </c>
      <c r="I1557">
        <v>29</v>
      </c>
      <c r="J1557" t="str">
        <f t="shared" si="74"/>
        <v>Youth</v>
      </c>
      <c r="K1557" t="s">
        <v>16</v>
      </c>
      <c r="L1557" t="s">
        <v>12</v>
      </c>
      <c r="M1557" t="s">
        <v>13</v>
      </c>
    </row>
    <row r="1558" spans="1:13" x14ac:dyDescent="0.3">
      <c r="A1558">
        <v>1557</v>
      </c>
      <c r="B1558" t="s">
        <v>10</v>
      </c>
      <c r="C1558" s="2">
        <v>14</v>
      </c>
      <c r="D1558" s="1">
        <v>44830</v>
      </c>
      <c r="E1558" s="1" t="str">
        <f t="shared" si="72"/>
        <v>Sep</v>
      </c>
      <c r="F1558" s="1" t="str">
        <f t="shared" si="73"/>
        <v>2022</v>
      </c>
      <c r="G1558" s="1">
        <v>45112</v>
      </c>
      <c r="H1558" t="s">
        <v>15</v>
      </c>
      <c r="I1558">
        <v>46</v>
      </c>
      <c r="J1558" t="str">
        <f t="shared" si="74"/>
        <v>Adult</v>
      </c>
      <c r="K1558" t="s">
        <v>11</v>
      </c>
      <c r="L1558" t="s">
        <v>19</v>
      </c>
      <c r="M1558" t="s">
        <v>13</v>
      </c>
    </row>
    <row r="1559" spans="1:13" x14ac:dyDescent="0.3">
      <c r="A1559">
        <v>1558</v>
      </c>
      <c r="B1559" t="s">
        <v>18</v>
      </c>
      <c r="C1559" s="2">
        <v>15</v>
      </c>
      <c r="D1559" s="1">
        <v>44821</v>
      </c>
      <c r="E1559" s="1" t="str">
        <f t="shared" si="72"/>
        <v>Sep</v>
      </c>
      <c r="F1559" s="1" t="str">
        <f t="shared" si="73"/>
        <v>2022</v>
      </c>
      <c r="G1559" s="1">
        <v>45113</v>
      </c>
      <c r="H1559" t="s">
        <v>60</v>
      </c>
      <c r="I1559">
        <v>35</v>
      </c>
      <c r="J1559" t="str">
        <f t="shared" si="74"/>
        <v>Adult</v>
      </c>
      <c r="K1559" t="s">
        <v>11</v>
      </c>
      <c r="L1559" t="s">
        <v>12</v>
      </c>
      <c r="M1559" t="s">
        <v>13</v>
      </c>
    </row>
    <row r="1560" spans="1:13" x14ac:dyDescent="0.3">
      <c r="A1560">
        <v>1559</v>
      </c>
      <c r="B1560" t="s">
        <v>14</v>
      </c>
      <c r="C1560" s="2">
        <v>12</v>
      </c>
      <c r="D1560" s="1">
        <v>44820</v>
      </c>
      <c r="E1560" s="1" t="str">
        <f t="shared" si="72"/>
        <v>Sep</v>
      </c>
      <c r="F1560" s="1" t="str">
        <f t="shared" si="73"/>
        <v>2022</v>
      </c>
      <c r="G1560" s="1">
        <v>45110</v>
      </c>
      <c r="H1560" t="s">
        <v>20</v>
      </c>
      <c r="I1560">
        <v>30</v>
      </c>
      <c r="J1560" t="str">
        <f t="shared" si="74"/>
        <v>Adult</v>
      </c>
      <c r="K1560" t="s">
        <v>11</v>
      </c>
      <c r="L1560" t="s">
        <v>17</v>
      </c>
      <c r="M1560" t="s">
        <v>13</v>
      </c>
    </row>
    <row r="1561" spans="1:13" x14ac:dyDescent="0.3">
      <c r="A1561">
        <v>1560</v>
      </c>
      <c r="B1561" t="s">
        <v>10</v>
      </c>
      <c r="C1561" s="2">
        <v>12</v>
      </c>
      <c r="D1561" s="1">
        <v>44816</v>
      </c>
      <c r="E1561" s="1" t="str">
        <f t="shared" si="72"/>
        <v>Sep</v>
      </c>
      <c r="F1561" s="1" t="str">
        <f t="shared" si="73"/>
        <v>2022</v>
      </c>
      <c r="G1561" s="1">
        <v>45114</v>
      </c>
      <c r="H1561" t="s">
        <v>22</v>
      </c>
      <c r="I1561">
        <v>39</v>
      </c>
      <c r="J1561" t="str">
        <f t="shared" si="74"/>
        <v>Adult</v>
      </c>
      <c r="K1561" t="s">
        <v>16</v>
      </c>
      <c r="L1561" t="s">
        <v>19</v>
      </c>
      <c r="M1561" t="s">
        <v>13</v>
      </c>
    </row>
    <row r="1562" spans="1:13" x14ac:dyDescent="0.3">
      <c r="A1562">
        <v>1561</v>
      </c>
      <c r="B1562" t="s">
        <v>14</v>
      </c>
      <c r="C1562" s="2">
        <v>14</v>
      </c>
      <c r="D1562" s="1">
        <v>44816</v>
      </c>
      <c r="E1562" s="1" t="str">
        <f t="shared" si="72"/>
        <v>Sep</v>
      </c>
      <c r="F1562" s="1" t="str">
        <f t="shared" si="73"/>
        <v>2022</v>
      </c>
      <c r="G1562" s="1">
        <v>45113</v>
      </c>
      <c r="H1562" t="s">
        <v>23</v>
      </c>
      <c r="I1562">
        <v>41</v>
      </c>
      <c r="J1562" t="str">
        <f t="shared" si="74"/>
        <v>Adult</v>
      </c>
      <c r="K1562" t="s">
        <v>11</v>
      </c>
      <c r="L1562" t="s">
        <v>21</v>
      </c>
      <c r="M1562" t="s">
        <v>13</v>
      </c>
    </row>
    <row r="1563" spans="1:13" x14ac:dyDescent="0.3">
      <c r="A1563">
        <v>1562</v>
      </c>
      <c r="B1563" t="s">
        <v>10</v>
      </c>
      <c r="C1563" s="2">
        <v>12</v>
      </c>
      <c r="D1563" s="1">
        <v>44802</v>
      </c>
      <c r="E1563" s="1" t="str">
        <f t="shared" si="72"/>
        <v>Aug</v>
      </c>
      <c r="F1563" s="1" t="str">
        <f t="shared" si="73"/>
        <v>2022</v>
      </c>
      <c r="G1563" s="1">
        <v>45112</v>
      </c>
      <c r="H1563" t="s">
        <v>24</v>
      </c>
      <c r="I1563">
        <v>27</v>
      </c>
      <c r="J1563" t="str">
        <f t="shared" si="74"/>
        <v>Youth</v>
      </c>
      <c r="K1563" t="s">
        <v>11</v>
      </c>
      <c r="L1563" t="s">
        <v>12</v>
      </c>
      <c r="M1563" t="s">
        <v>13</v>
      </c>
    </row>
    <row r="1564" spans="1:13" x14ac:dyDescent="0.3">
      <c r="A1564">
        <v>1563</v>
      </c>
      <c r="B1564" t="s">
        <v>18</v>
      </c>
      <c r="C1564" s="2">
        <v>15</v>
      </c>
      <c r="D1564" s="1">
        <v>44798</v>
      </c>
      <c r="E1564" s="1" t="str">
        <f t="shared" si="72"/>
        <v>Aug</v>
      </c>
      <c r="F1564" s="1" t="str">
        <f t="shared" si="73"/>
        <v>2022</v>
      </c>
      <c r="G1564" s="1">
        <v>45110</v>
      </c>
      <c r="H1564" t="s">
        <v>25</v>
      </c>
      <c r="I1564">
        <v>42</v>
      </c>
      <c r="J1564" t="str">
        <f t="shared" si="74"/>
        <v>Adult</v>
      </c>
      <c r="K1564" t="s">
        <v>11</v>
      </c>
      <c r="L1564" t="s">
        <v>21</v>
      </c>
      <c r="M1564" t="s">
        <v>13</v>
      </c>
    </row>
    <row r="1565" spans="1:13" x14ac:dyDescent="0.3">
      <c r="A1565">
        <v>1564</v>
      </c>
      <c r="B1565" t="s">
        <v>18</v>
      </c>
      <c r="C1565" s="2">
        <v>11</v>
      </c>
      <c r="D1565" s="1">
        <v>44788</v>
      </c>
      <c r="E1565" s="1" t="str">
        <f t="shared" si="72"/>
        <v>Aug</v>
      </c>
      <c r="F1565" s="1" t="str">
        <f t="shared" si="73"/>
        <v>2022</v>
      </c>
      <c r="G1565" s="1">
        <v>45113</v>
      </c>
      <c r="H1565" t="s">
        <v>26</v>
      </c>
      <c r="I1565">
        <v>45</v>
      </c>
      <c r="J1565" t="str">
        <f t="shared" si="74"/>
        <v>Adult</v>
      </c>
      <c r="K1565" t="s">
        <v>16</v>
      </c>
      <c r="L1565" t="s">
        <v>17</v>
      </c>
      <c r="M1565" t="s">
        <v>13</v>
      </c>
    </row>
    <row r="1566" spans="1:13" x14ac:dyDescent="0.3">
      <c r="A1566">
        <v>1565</v>
      </c>
      <c r="B1566" t="s">
        <v>10</v>
      </c>
      <c r="C1566" s="2">
        <v>10</v>
      </c>
      <c r="D1566" s="1">
        <v>44784</v>
      </c>
      <c r="E1566" s="1" t="str">
        <f t="shared" si="72"/>
        <v>Aug</v>
      </c>
      <c r="F1566" s="1" t="str">
        <f t="shared" si="73"/>
        <v>2022</v>
      </c>
      <c r="G1566" s="1">
        <v>45114</v>
      </c>
      <c r="H1566" t="s">
        <v>27</v>
      </c>
      <c r="I1566">
        <v>36</v>
      </c>
      <c r="J1566" t="str">
        <f t="shared" si="74"/>
        <v>Adult</v>
      </c>
      <c r="K1566" t="s">
        <v>16</v>
      </c>
      <c r="L1566" t="s">
        <v>19</v>
      </c>
      <c r="M1566" t="s">
        <v>13</v>
      </c>
    </row>
    <row r="1567" spans="1:13" x14ac:dyDescent="0.3">
      <c r="A1567">
        <v>1566</v>
      </c>
      <c r="B1567" t="s">
        <v>14</v>
      </c>
      <c r="C1567" s="2">
        <v>12</v>
      </c>
      <c r="D1567" s="1">
        <v>44783</v>
      </c>
      <c r="E1567" s="1" t="str">
        <f t="shared" si="72"/>
        <v>Aug</v>
      </c>
      <c r="F1567" s="1" t="str">
        <f t="shared" si="73"/>
        <v>2022</v>
      </c>
      <c r="G1567" s="1">
        <v>45113</v>
      </c>
      <c r="H1567" t="s">
        <v>26</v>
      </c>
      <c r="I1567">
        <v>35</v>
      </c>
      <c r="J1567" t="str">
        <f t="shared" si="74"/>
        <v>Adult</v>
      </c>
      <c r="K1567" t="s">
        <v>11</v>
      </c>
      <c r="L1567" t="s">
        <v>21</v>
      </c>
      <c r="M1567" t="s">
        <v>13</v>
      </c>
    </row>
    <row r="1568" spans="1:13" x14ac:dyDescent="0.3">
      <c r="A1568">
        <v>1567</v>
      </c>
      <c r="B1568" t="s">
        <v>10</v>
      </c>
      <c r="C1568" s="2">
        <v>13</v>
      </c>
      <c r="D1568" s="1">
        <v>44768</v>
      </c>
      <c r="E1568" s="1" t="str">
        <f t="shared" si="72"/>
        <v>Jul</v>
      </c>
      <c r="F1568" s="1" t="str">
        <f t="shared" si="73"/>
        <v>2022</v>
      </c>
      <c r="G1568" s="1">
        <v>45111</v>
      </c>
      <c r="H1568" t="s">
        <v>26</v>
      </c>
      <c r="I1568">
        <v>38</v>
      </c>
      <c r="J1568" t="str">
        <f t="shared" si="74"/>
        <v>Adult</v>
      </c>
      <c r="K1568" t="s">
        <v>11</v>
      </c>
      <c r="L1568" t="s">
        <v>12</v>
      </c>
      <c r="M1568" t="s">
        <v>13</v>
      </c>
    </row>
    <row r="1569" spans="1:13" x14ac:dyDescent="0.3">
      <c r="A1569">
        <v>1568</v>
      </c>
      <c r="B1569" t="s">
        <v>18</v>
      </c>
      <c r="C1569" s="2">
        <v>14</v>
      </c>
      <c r="D1569" s="1">
        <v>44761</v>
      </c>
      <c r="E1569" s="1" t="str">
        <f t="shared" si="72"/>
        <v>Jul</v>
      </c>
      <c r="F1569" s="1" t="str">
        <f t="shared" si="73"/>
        <v>2022</v>
      </c>
      <c r="G1569" s="1">
        <v>45113</v>
      </c>
      <c r="H1569" t="s">
        <v>61</v>
      </c>
      <c r="I1569">
        <v>41</v>
      </c>
      <c r="J1569" t="str">
        <f t="shared" si="74"/>
        <v>Adult</v>
      </c>
      <c r="K1569" t="s">
        <v>16</v>
      </c>
      <c r="L1569" t="s">
        <v>19</v>
      </c>
      <c r="M1569" t="s">
        <v>13</v>
      </c>
    </row>
    <row r="1570" spans="1:13" x14ac:dyDescent="0.3">
      <c r="A1570">
        <v>1569</v>
      </c>
      <c r="B1570" t="s">
        <v>14</v>
      </c>
      <c r="C1570" s="2">
        <v>10</v>
      </c>
      <c r="D1570" s="1">
        <v>44759</v>
      </c>
      <c r="E1570" s="1" t="str">
        <f t="shared" si="72"/>
        <v>Jul</v>
      </c>
      <c r="F1570" s="1" t="str">
        <f t="shared" si="73"/>
        <v>2022</v>
      </c>
      <c r="G1570" s="1">
        <v>45113</v>
      </c>
      <c r="H1570" t="s">
        <v>15</v>
      </c>
      <c r="I1570">
        <v>43</v>
      </c>
      <c r="J1570" t="str">
        <f t="shared" si="74"/>
        <v>Adult</v>
      </c>
      <c r="K1570" t="s">
        <v>11</v>
      </c>
      <c r="L1570" t="s">
        <v>17</v>
      </c>
      <c r="M1570" t="s">
        <v>13</v>
      </c>
    </row>
    <row r="1571" spans="1:13" x14ac:dyDescent="0.3">
      <c r="A1571">
        <v>1570</v>
      </c>
      <c r="B1571" t="s">
        <v>10</v>
      </c>
      <c r="C1571" s="2">
        <v>13</v>
      </c>
      <c r="D1571" s="1">
        <v>44759</v>
      </c>
      <c r="E1571" s="1" t="str">
        <f t="shared" si="72"/>
        <v>Jul</v>
      </c>
      <c r="F1571" s="1" t="str">
        <f t="shared" si="73"/>
        <v>2022</v>
      </c>
      <c r="G1571" s="1">
        <v>45113</v>
      </c>
      <c r="H1571" t="s">
        <v>61</v>
      </c>
      <c r="I1571">
        <v>44</v>
      </c>
      <c r="J1571" t="str">
        <f t="shared" si="74"/>
        <v>Adult</v>
      </c>
      <c r="K1571" t="s">
        <v>11</v>
      </c>
      <c r="L1571" t="s">
        <v>17</v>
      </c>
      <c r="M1571" t="s">
        <v>13</v>
      </c>
    </row>
    <row r="1572" spans="1:13" x14ac:dyDescent="0.3">
      <c r="A1572">
        <v>1571</v>
      </c>
      <c r="B1572" t="s">
        <v>10</v>
      </c>
      <c r="C1572" s="2">
        <v>10</v>
      </c>
      <c r="D1572" s="1">
        <v>44759</v>
      </c>
      <c r="E1572" s="1" t="str">
        <f t="shared" si="72"/>
        <v>Jul</v>
      </c>
      <c r="F1572" s="1" t="str">
        <f t="shared" si="73"/>
        <v>2022</v>
      </c>
      <c r="G1572" s="1">
        <v>45111</v>
      </c>
      <c r="H1572" t="s">
        <v>61</v>
      </c>
      <c r="I1572">
        <v>35</v>
      </c>
      <c r="J1572" t="str">
        <f t="shared" si="74"/>
        <v>Adult</v>
      </c>
      <c r="K1572" t="s">
        <v>11</v>
      </c>
      <c r="L1572" t="s">
        <v>17</v>
      </c>
      <c r="M1572" t="s">
        <v>13</v>
      </c>
    </row>
    <row r="1573" spans="1:13" x14ac:dyDescent="0.3">
      <c r="A1573">
        <v>1572</v>
      </c>
      <c r="B1573" t="s">
        <v>10</v>
      </c>
      <c r="C1573" s="2">
        <v>13</v>
      </c>
      <c r="D1573" s="1">
        <v>44753</v>
      </c>
      <c r="E1573" s="1" t="str">
        <f t="shared" si="72"/>
        <v>Jul</v>
      </c>
      <c r="F1573" s="1" t="str">
        <f t="shared" si="73"/>
        <v>2022</v>
      </c>
      <c r="G1573" s="1">
        <v>45113</v>
      </c>
      <c r="H1573" t="s">
        <v>15</v>
      </c>
      <c r="I1573">
        <v>39</v>
      </c>
      <c r="J1573" t="str">
        <f t="shared" si="74"/>
        <v>Adult</v>
      </c>
      <c r="K1573" t="s">
        <v>11</v>
      </c>
      <c r="L1573" t="s">
        <v>21</v>
      </c>
      <c r="M1573" t="s">
        <v>13</v>
      </c>
    </row>
    <row r="1574" spans="1:13" x14ac:dyDescent="0.3">
      <c r="A1574">
        <v>1573</v>
      </c>
      <c r="B1574" t="s">
        <v>18</v>
      </c>
      <c r="C1574" s="2">
        <v>15</v>
      </c>
      <c r="D1574" s="1">
        <v>44749</v>
      </c>
      <c r="E1574" s="1" t="str">
        <f t="shared" si="72"/>
        <v>Jul</v>
      </c>
      <c r="F1574" s="1" t="str">
        <f t="shared" si="73"/>
        <v>2022</v>
      </c>
      <c r="G1574" s="1">
        <v>45112</v>
      </c>
      <c r="H1574" t="s">
        <v>60</v>
      </c>
      <c r="I1574">
        <v>43</v>
      </c>
      <c r="J1574" t="str">
        <f t="shared" si="74"/>
        <v>Adult</v>
      </c>
      <c r="K1574" t="s">
        <v>11</v>
      </c>
      <c r="L1574" t="s">
        <v>19</v>
      </c>
      <c r="M1574" t="s">
        <v>13</v>
      </c>
    </row>
    <row r="1575" spans="1:13" x14ac:dyDescent="0.3">
      <c r="A1575">
        <v>1574</v>
      </c>
      <c r="B1575" t="s">
        <v>14</v>
      </c>
      <c r="C1575" s="2">
        <v>10</v>
      </c>
      <c r="D1575" s="1">
        <v>44749</v>
      </c>
      <c r="E1575" s="1" t="str">
        <f t="shared" si="72"/>
        <v>Jul</v>
      </c>
      <c r="F1575" s="1" t="str">
        <f t="shared" si="73"/>
        <v>2022</v>
      </c>
      <c r="G1575" s="1">
        <v>45113</v>
      </c>
      <c r="H1575" t="s">
        <v>20</v>
      </c>
      <c r="I1575">
        <v>36</v>
      </c>
      <c r="J1575" t="str">
        <f t="shared" si="74"/>
        <v>Adult</v>
      </c>
      <c r="K1575" t="s">
        <v>11</v>
      </c>
      <c r="L1575" t="s">
        <v>19</v>
      </c>
      <c r="M1575" t="s">
        <v>13</v>
      </c>
    </row>
    <row r="1576" spans="1:13" x14ac:dyDescent="0.3">
      <c r="A1576">
        <v>1575</v>
      </c>
      <c r="B1576" t="s">
        <v>10</v>
      </c>
      <c r="C1576" s="2">
        <v>11</v>
      </c>
      <c r="D1576" s="1">
        <v>44750</v>
      </c>
      <c r="E1576" s="1" t="str">
        <f t="shared" si="72"/>
        <v>Jul</v>
      </c>
      <c r="F1576" s="1" t="str">
        <f t="shared" si="73"/>
        <v>2022</v>
      </c>
      <c r="G1576" s="1">
        <v>45112</v>
      </c>
      <c r="H1576" t="s">
        <v>22</v>
      </c>
      <c r="I1576">
        <v>49</v>
      </c>
      <c r="J1576" t="str">
        <f t="shared" si="74"/>
        <v>Adult</v>
      </c>
      <c r="K1576" t="s">
        <v>16</v>
      </c>
      <c r="L1576" t="s">
        <v>21</v>
      </c>
      <c r="M1576" t="s">
        <v>13</v>
      </c>
    </row>
    <row r="1577" spans="1:13" x14ac:dyDescent="0.3">
      <c r="A1577">
        <v>1576</v>
      </c>
      <c r="B1577" t="s">
        <v>10</v>
      </c>
      <c r="C1577" s="2">
        <v>12</v>
      </c>
      <c r="D1577" s="1">
        <v>44748</v>
      </c>
      <c r="E1577" s="1" t="str">
        <f t="shared" si="72"/>
        <v>Jul</v>
      </c>
      <c r="F1577" s="1" t="str">
        <f t="shared" si="73"/>
        <v>2022</v>
      </c>
      <c r="G1577" s="1">
        <v>45115</v>
      </c>
      <c r="H1577" t="s">
        <v>23</v>
      </c>
      <c r="I1577">
        <v>29</v>
      </c>
      <c r="J1577" t="str">
        <f t="shared" si="74"/>
        <v>Youth</v>
      </c>
      <c r="K1577" t="s">
        <v>16</v>
      </c>
      <c r="L1577" t="s">
        <v>12</v>
      </c>
      <c r="M1577" t="s">
        <v>13</v>
      </c>
    </row>
    <row r="1578" spans="1:13" x14ac:dyDescent="0.3">
      <c r="A1578">
        <v>1577</v>
      </c>
      <c r="B1578" t="s">
        <v>14</v>
      </c>
      <c r="C1578" s="2">
        <v>10</v>
      </c>
      <c r="D1578" s="1">
        <v>44745</v>
      </c>
      <c r="E1578" s="1" t="str">
        <f t="shared" si="72"/>
        <v>Jul</v>
      </c>
      <c r="F1578" s="1" t="str">
        <f t="shared" si="73"/>
        <v>2022</v>
      </c>
      <c r="G1578" s="1">
        <v>45111</v>
      </c>
      <c r="H1578" t="s">
        <v>24</v>
      </c>
      <c r="I1578">
        <v>45</v>
      </c>
      <c r="J1578" t="str">
        <f t="shared" si="74"/>
        <v>Adult</v>
      </c>
      <c r="K1578" t="s">
        <v>11</v>
      </c>
      <c r="L1578" t="s">
        <v>17</v>
      </c>
      <c r="M1578" t="s">
        <v>13</v>
      </c>
    </row>
    <row r="1579" spans="1:13" x14ac:dyDescent="0.3">
      <c r="A1579">
        <v>1578</v>
      </c>
      <c r="B1579" t="s">
        <v>18</v>
      </c>
      <c r="C1579" s="2">
        <v>11</v>
      </c>
      <c r="D1579" s="1">
        <v>44742</v>
      </c>
      <c r="E1579" s="1" t="str">
        <f t="shared" si="72"/>
        <v>Jun</v>
      </c>
      <c r="F1579" s="1" t="str">
        <f t="shared" si="73"/>
        <v>2022</v>
      </c>
      <c r="G1579" s="1">
        <v>45113</v>
      </c>
      <c r="H1579" t="s">
        <v>25</v>
      </c>
      <c r="I1579">
        <v>44</v>
      </c>
      <c r="J1579" t="str">
        <f t="shared" si="74"/>
        <v>Adult</v>
      </c>
      <c r="K1579" t="s">
        <v>16</v>
      </c>
      <c r="L1579" t="s">
        <v>21</v>
      </c>
      <c r="M1579" t="s">
        <v>13</v>
      </c>
    </row>
    <row r="1580" spans="1:13" x14ac:dyDescent="0.3">
      <c r="A1580">
        <v>1579</v>
      </c>
      <c r="B1580" t="s">
        <v>18</v>
      </c>
      <c r="C1580" s="2">
        <v>11</v>
      </c>
      <c r="D1580" s="1">
        <v>44739</v>
      </c>
      <c r="E1580" s="1" t="str">
        <f t="shared" si="72"/>
        <v>Jun</v>
      </c>
      <c r="F1580" s="1" t="str">
        <f t="shared" si="73"/>
        <v>2022</v>
      </c>
      <c r="G1580" s="1">
        <v>45111</v>
      </c>
      <c r="H1580" t="s">
        <v>26</v>
      </c>
      <c r="I1580">
        <v>40</v>
      </c>
      <c r="J1580" t="str">
        <f t="shared" si="74"/>
        <v>Adult</v>
      </c>
      <c r="K1580" t="s">
        <v>16</v>
      </c>
      <c r="L1580" t="s">
        <v>19</v>
      </c>
      <c r="M1580" t="s">
        <v>13</v>
      </c>
    </row>
    <row r="1581" spans="1:13" x14ac:dyDescent="0.3">
      <c r="A1581">
        <v>1580</v>
      </c>
      <c r="B1581" t="s">
        <v>10</v>
      </c>
      <c r="C1581" s="2">
        <v>15</v>
      </c>
      <c r="D1581" s="1">
        <v>44738</v>
      </c>
      <c r="E1581" s="1" t="str">
        <f t="shared" si="72"/>
        <v>Jun</v>
      </c>
      <c r="F1581" s="1" t="str">
        <f t="shared" si="73"/>
        <v>2022</v>
      </c>
      <c r="G1581" s="1">
        <v>45115</v>
      </c>
      <c r="H1581" t="s">
        <v>27</v>
      </c>
      <c r="I1581">
        <v>51</v>
      </c>
      <c r="J1581" t="str">
        <f t="shared" si="74"/>
        <v>Old</v>
      </c>
      <c r="K1581" t="s">
        <v>16</v>
      </c>
      <c r="L1581" t="s">
        <v>19</v>
      </c>
      <c r="M1581" t="s">
        <v>13</v>
      </c>
    </row>
    <row r="1582" spans="1:13" x14ac:dyDescent="0.3">
      <c r="A1582">
        <v>1581</v>
      </c>
      <c r="B1582" t="s">
        <v>14</v>
      </c>
      <c r="C1582" s="2">
        <v>15</v>
      </c>
      <c r="D1582" s="1">
        <v>44739</v>
      </c>
      <c r="E1582" s="1" t="str">
        <f t="shared" si="72"/>
        <v>Jun</v>
      </c>
      <c r="F1582" s="1" t="str">
        <f t="shared" si="73"/>
        <v>2022</v>
      </c>
      <c r="G1582" s="1">
        <v>45112</v>
      </c>
      <c r="H1582" t="s">
        <v>26</v>
      </c>
      <c r="I1582">
        <v>30</v>
      </c>
      <c r="J1582" t="str">
        <f t="shared" si="74"/>
        <v>Adult</v>
      </c>
      <c r="K1582" t="s">
        <v>16</v>
      </c>
      <c r="L1582" t="s">
        <v>19</v>
      </c>
      <c r="M1582" t="s">
        <v>13</v>
      </c>
    </row>
    <row r="1583" spans="1:13" x14ac:dyDescent="0.3">
      <c r="A1583">
        <v>1582</v>
      </c>
      <c r="B1583" t="s">
        <v>18</v>
      </c>
      <c r="C1583" s="2">
        <v>14</v>
      </c>
      <c r="D1583" s="1">
        <v>44740</v>
      </c>
      <c r="E1583" s="1" t="str">
        <f t="shared" si="72"/>
        <v>Jun</v>
      </c>
      <c r="F1583" s="1" t="str">
        <f t="shared" si="73"/>
        <v>2022</v>
      </c>
      <c r="G1583" s="1">
        <v>45115</v>
      </c>
      <c r="H1583" t="s">
        <v>26</v>
      </c>
      <c r="I1583">
        <v>50</v>
      </c>
      <c r="J1583" t="str">
        <f t="shared" si="74"/>
        <v>Old</v>
      </c>
      <c r="K1583" t="s">
        <v>11</v>
      </c>
      <c r="L1583" t="s">
        <v>19</v>
      </c>
      <c r="M1583" t="s">
        <v>13</v>
      </c>
    </row>
    <row r="1584" spans="1:13" x14ac:dyDescent="0.3">
      <c r="A1584">
        <v>1583</v>
      </c>
      <c r="B1584" t="s">
        <v>10</v>
      </c>
      <c r="C1584" s="2">
        <v>12</v>
      </c>
      <c r="D1584" s="1">
        <v>44742</v>
      </c>
      <c r="E1584" s="1" t="str">
        <f t="shared" si="72"/>
        <v>Jun</v>
      </c>
      <c r="F1584" s="1" t="str">
        <f t="shared" si="73"/>
        <v>2022</v>
      </c>
      <c r="G1584" s="1">
        <v>45113</v>
      </c>
      <c r="H1584" t="s">
        <v>61</v>
      </c>
      <c r="I1584">
        <v>39</v>
      </c>
      <c r="J1584" t="str">
        <f t="shared" si="74"/>
        <v>Adult</v>
      </c>
      <c r="K1584" t="s">
        <v>11</v>
      </c>
      <c r="L1584" t="s">
        <v>17</v>
      </c>
      <c r="M1584" t="s">
        <v>13</v>
      </c>
    </row>
    <row r="1585" spans="1:13" x14ac:dyDescent="0.3">
      <c r="A1585">
        <v>1584</v>
      </c>
      <c r="B1585" t="s">
        <v>18</v>
      </c>
      <c r="C1585" s="2">
        <v>11</v>
      </c>
      <c r="D1585" s="1">
        <v>44744</v>
      </c>
      <c r="E1585" s="1" t="str">
        <f t="shared" si="72"/>
        <v>Jul</v>
      </c>
      <c r="F1585" s="1" t="str">
        <f t="shared" si="73"/>
        <v>2022</v>
      </c>
      <c r="G1585" s="1">
        <v>45114</v>
      </c>
      <c r="H1585" t="s">
        <v>15</v>
      </c>
      <c r="I1585">
        <v>51</v>
      </c>
      <c r="J1585" t="str">
        <f t="shared" si="74"/>
        <v>Old</v>
      </c>
      <c r="K1585" t="s">
        <v>11</v>
      </c>
      <c r="L1585" t="s">
        <v>17</v>
      </c>
      <c r="M1585" t="s">
        <v>13</v>
      </c>
    </row>
    <row r="1586" spans="1:13" x14ac:dyDescent="0.3">
      <c r="A1586">
        <v>1585</v>
      </c>
      <c r="B1586" t="s">
        <v>14</v>
      </c>
      <c r="C1586" s="2">
        <v>10</v>
      </c>
      <c r="D1586" s="1">
        <v>44747</v>
      </c>
      <c r="E1586" s="1" t="str">
        <f t="shared" si="72"/>
        <v>Jul</v>
      </c>
      <c r="F1586" s="1" t="str">
        <f t="shared" si="73"/>
        <v>2022</v>
      </c>
      <c r="G1586" s="1">
        <v>45112</v>
      </c>
      <c r="H1586" t="s">
        <v>61</v>
      </c>
      <c r="I1586">
        <v>42</v>
      </c>
      <c r="J1586" t="str">
        <f t="shared" si="74"/>
        <v>Adult</v>
      </c>
      <c r="K1586" t="s">
        <v>11</v>
      </c>
      <c r="L1586" t="s">
        <v>21</v>
      </c>
      <c r="M1586" t="s">
        <v>13</v>
      </c>
    </row>
    <row r="1587" spans="1:13" x14ac:dyDescent="0.3">
      <c r="A1587">
        <v>1586</v>
      </c>
      <c r="B1587" t="s">
        <v>10</v>
      </c>
      <c r="C1587" s="2">
        <v>12</v>
      </c>
      <c r="D1587" s="1">
        <v>44753</v>
      </c>
      <c r="E1587" s="1" t="str">
        <f t="shared" si="72"/>
        <v>Jul</v>
      </c>
      <c r="F1587" s="1" t="str">
        <f t="shared" si="73"/>
        <v>2022</v>
      </c>
      <c r="G1587" s="1">
        <v>45114</v>
      </c>
      <c r="H1587" t="s">
        <v>61</v>
      </c>
      <c r="I1587">
        <v>34</v>
      </c>
      <c r="J1587" t="str">
        <f t="shared" si="74"/>
        <v>Adult</v>
      </c>
      <c r="K1587" t="s">
        <v>16</v>
      </c>
      <c r="L1587" t="s">
        <v>17</v>
      </c>
      <c r="M1587" t="s">
        <v>13</v>
      </c>
    </row>
    <row r="1588" spans="1:13" x14ac:dyDescent="0.3">
      <c r="A1588">
        <v>1587</v>
      </c>
      <c r="B1588" t="s">
        <v>14</v>
      </c>
      <c r="C1588" s="2">
        <v>12</v>
      </c>
      <c r="D1588" s="1">
        <v>44760</v>
      </c>
      <c r="E1588" s="1" t="str">
        <f t="shared" si="72"/>
        <v>Jul</v>
      </c>
      <c r="F1588" s="1" t="str">
        <f t="shared" si="73"/>
        <v>2022</v>
      </c>
      <c r="G1588" s="1">
        <v>45113</v>
      </c>
      <c r="H1588" t="s">
        <v>15</v>
      </c>
      <c r="I1588">
        <v>28</v>
      </c>
      <c r="J1588" t="str">
        <f t="shared" si="74"/>
        <v>Youth</v>
      </c>
      <c r="K1588" t="s">
        <v>11</v>
      </c>
      <c r="L1588" t="s">
        <v>17</v>
      </c>
      <c r="M1588" t="s">
        <v>13</v>
      </c>
    </row>
    <row r="1589" spans="1:13" x14ac:dyDescent="0.3">
      <c r="A1589">
        <v>1588</v>
      </c>
      <c r="B1589" t="s">
        <v>18</v>
      </c>
      <c r="C1589" s="2">
        <v>15</v>
      </c>
      <c r="D1589" s="1">
        <v>44767</v>
      </c>
      <c r="E1589" s="1" t="str">
        <f t="shared" si="72"/>
        <v>Jul</v>
      </c>
      <c r="F1589" s="1" t="str">
        <f t="shared" si="73"/>
        <v>2022</v>
      </c>
      <c r="G1589" s="1">
        <v>45114</v>
      </c>
      <c r="H1589" t="s">
        <v>60</v>
      </c>
      <c r="I1589">
        <v>43</v>
      </c>
      <c r="J1589" t="str">
        <f t="shared" si="74"/>
        <v>Adult</v>
      </c>
      <c r="K1589" t="s">
        <v>11</v>
      </c>
      <c r="L1589" t="s">
        <v>17</v>
      </c>
      <c r="M1589" t="s">
        <v>13</v>
      </c>
    </row>
    <row r="1590" spans="1:13" x14ac:dyDescent="0.3">
      <c r="A1590">
        <v>1589</v>
      </c>
      <c r="B1590" t="s">
        <v>10</v>
      </c>
      <c r="C1590" s="2">
        <v>11</v>
      </c>
      <c r="D1590" s="1">
        <v>44770</v>
      </c>
      <c r="E1590" s="1" t="str">
        <f t="shared" si="72"/>
        <v>Jul</v>
      </c>
      <c r="F1590" s="1" t="str">
        <f t="shared" si="73"/>
        <v>2022</v>
      </c>
      <c r="G1590" s="1">
        <v>45113</v>
      </c>
      <c r="H1590" t="s">
        <v>20</v>
      </c>
      <c r="I1590">
        <v>27</v>
      </c>
      <c r="J1590" t="str">
        <f t="shared" si="74"/>
        <v>Youth</v>
      </c>
      <c r="K1590" t="s">
        <v>16</v>
      </c>
      <c r="L1590" t="s">
        <v>17</v>
      </c>
      <c r="M1590" t="s">
        <v>13</v>
      </c>
    </row>
    <row r="1591" spans="1:13" x14ac:dyDescent="0.3">
      <c r="A1591">
        <v>1590</v>
      </c>
      <c r="B1591" t="s">
        <v>18</v>
      </c>
      <c r="C1591" s="2">
        <v>13</v>
      </c>
      <c r="D1591" s="1">
        <v>44778</v>
      </c>
      <c r="E1591" s="1" t="str">
        <f t="shared" si="72"/>
        <v>Aug</v>
      </c>
      <c r="F1591" s="1" t="str">
        <f t="shared" si="73"/>
        <v>2022</v>
      </c>
      <c r="G1591" s="1">
        <v>45115</v>
      </c>
      <c r="H1591" t="s">
        <v>22</v>
      </c>
      <c r="I1591">
        <v>49</v>
      </c>
      <c r="J1591" t="str">
        <f t="shared" si="74"/>
        <v>Adult</v>
      </c>
      <c r="K1591" t="s">
        <v>16</v>
      </c>
      <c r="L1591" t="s">
        <v>19</v>
      </c>
      <c r="M1591" t="s">
        <v>13</v>
      </c>
    </row>
    <row r="1592" spans="1:13" x14ac:dyDescent="0.3">
      <c r="A1592">
        <v>1591</v>
      </c>
      <c r="B1592" t="s">
        <v>14</v>
      </c>
      <c r="C1592" s="2">
        <v>14</v>
      </c>
      <c r="D1592" s="1">
        <v>44782</v>
      </c>
      <c r="E1592" s="1" t="str">
        <f t="shared" si="72"/>
        <v>Aug</v>
      </c>
      <c r="F1592" s="1" t="str">
        <f t="shared" si="73"/>
        <v>2022</v>
      </c>
      <c r="G1592" s="1">
        <v>45112</v>
      </c>
      <c r="H1592" t="s">
        <v>23</v>
      </c>
      <c r="I1592">
        <v>35</v>
      </c>
      <c r="J1592" t="str">
        <f t="shared" si="74"/>
        <v>Adult</v>
      </c>
      <c r="K1592" t="s">
        <v>16</v>
      </c>
      <c r="L1592" t="s">
        <v>21</v>
      </c>
      <c r="M1592" t="s">
        <v>13</v>
      </c>
    </row>
    <row r="1593" spans="1:13" x14ac:dyDescent="0.3">
      <c r="A1593">
        <v>1592</v>
      </c>
      <c r="B1593" t="s">
        <v>10</v>
      </c>
      <c r="C1593" s="2">
        <v>10</v>
      </c>
      <c r="D1593" s="1">
        <v>44787</v>
      </c>
      <c r="E1593" s="1" t="str">
        <f t="shared" si="72"/>
        <v>Aug</v>
      </c>
      <c r="F1593" s="1" t="str">
        <f t="shared" si="73"/>
        <v>2022</v>
      </c>
      <c r="G1593" s="1">
        <v>45113</v>
      </c>
      <c r="H1593" t="s">
        <v>24</v>
      </c>
      <c r="I1593">
        <v>34</v>
      </c>
      <c r="J1593" t="str">
        <f t="shared" si="74"/>
        <v>Adult</v>
      </c>
      <c r="K1593" t="s">
        <v>11</v>
      </c>
      <c r="L1593" t="s">
        <v>17</v>
      </c>
      <c r="M1593" t="s">
        <v>13</v>
      </c>
    </row>
    <row r="1594" spans="1:13" x14ac:dyDescent="0.3">
      <c r="A1594">
        <v>1593</v>
      </c>
      <c r="B1594" t="s">
        <v>18</v>
      </c>
      <c r="C1594" s="2">
        <v>14</v>
      </c>
      <c r="D1594" s="1">
        <v>44788</v>
      </c>
      <c r="E1594" s="1" t="str">
        <f t="shared" si="72"/>
        <v>Aug</v>
      </c>
      <c r="F1594" s="1" t="str">
        <f t="shared" si="73"/>
        <v>2022</v>
      </c>
      <c r="G1594" s="1">
        <v>45112</v>
      </c>
      <c r="H1594" t="s">
        <v>25</v>
      </c>
      <c r="I1594">
        <v>28</v>
      </c>
      <c r="J1594" t="str">
        <f t="shared" si="74"/>
        <v>Youth</v>
      </c>
      <c r="K1594" t="s">
        <v>11</v>
      </c>
      <c r="L1594" t="s">
        <v>12</v>
      </c>
      <c r="M1594" t="s">
        <v>13</v>
      </c>
    </row>
    <row r="1595" spans="1:13" x14ac:dyDescent="0.3">
      <c r="A1595">
        <v>1594</v>
      </c>
      <c r="B1595" t="s">
        <v>14</v>
      </c>
      <c r="C1595" s="2">
        <v>15</v>
      </c>
      <c r="D1595" s="1">
        <v>44789</v>
      </c>
      <c r="E1595" s="1" t="str">
        <f t="shared" si="72"/>
        <v>Aug</v>
      </c>
      <c r="F1595" s="1" t="str">
        <f t="shared" si="73"/>
        <v>2022</v>
      </c>
      <c r="G1595" s="1">
        <v>45114</v>
      </c>
      <c r="H1595" t="s">
        <v>26</v>
      </c>
      <c r="I1595">
        <v>49</v>
      </c>
      <c r="J1595" t="str">
        <f t="shared" si="74"/>
        <v>Adult</v>
      </c>
      <c r="K1595" t="s">
        <v>16</v>
      </c>
      <c r="L1595" t="s">
        <v>17</v>
      </c>
      <c r="M1595" t="s">
        <v>13</v>
      </c>
    </row>
    <row r="1596" spans="1:13" x14ac:dyDescent="0.3">
      <c r="A1596">
        <v>1595</v>
      </c>
      <c r="B1596" t="s">
        <v>10</v>
      </c>
      <c r="C1596" s="2">
        <v>12</v>
      </c>
      <c r="D1596" s="1">
        <v>44798</v>
      </c>
      <c r="E1596" s="1" t="str">
        <f t="shared" si="72"/>
        <v>Aug</v>
      </c>
      <c r="F1596" s="1" t="str">
        <f t="shared" si="73"/>
        <v>2022</v>
      </c>
      <c r="G1596" s="1">
        <v>45111</v>
      </c>
      <c r="H1596" t="s">
        <v>27</v>
      </c>
      <c r="I1596">
        <v>51</v>
      </c>
      <c r="J1596" t="str">
        <f t="shared" si="74"/>
        <v>Old</v>
      </c>
      <c r="K1596" t="s">
        <v>16</v>
      </c>
      <c r="L1596" t="s">
        <v>17</v>
      </c>
      <c r="M1596" t="s">
        <v>13</v>
      </c>
    </row>
    <row r="1597" spans="1:13" x14ac:dyDescent="0.3">
      <c r="A1597">
        <v>1596</v>
      </c>
      <c r="B1597" t="s">
        <v>14</v>
      </c>
      <c r="C1597" s="2">
        <v>13</v>
      </c>
      <c r="D1597" s="1">
        <v>44800</v>
      </c>
      <c r="E1597" s="1" t="str">
        <f t="shared" si="72"/>
        <v>Aug</v>
      </c>
      <c r="F1597" s="1" t="str">
        <f t="shared" si="73"/>
        <v>2022</v>
      </c>
      <c r="G1597" s="1">
        <v>45113</v>
      </c>
      <c r="H1597" t="s">
        <v>26</v>
      </c>
      <c r="I1597">
        <v>36</v>
      </c>
      <c r="J1597" t="str">
        <f t="shared" si="74"/>
        <v>Adult</v>
      </c>
      <c r="K1597" t="s">
        <v>11</v>
      </c>
      <c r="L1597" t="s">
        <v>21</v>
      </c>
      <c r="M1597" t="s">
        <v>13</v>
      </c>
    </row>
    <row r="1598" spans="1:13" x14ac:dyDescent="0.3">
      <c r="A1598">
        <v>1597</v>
      </c>
      <c r="B1598" t="s">
        <v>10</v>
      </c>
      <c r="C1598" s="2">
        <v>13</v>
      </c>
      <c r="D1598" s="1">
        <v>44810</v>
      </c>
      <c r="E1598" s="1" t="str">
        <f t="shared" si="72"/>
        <v>Sep</v>
      </c>
      <c r="F1598" s="1" t="str">
        <f t="shared" si="73"/>
        <v>2022</v>
      </c>
      <c r="G1598" s="1">
        <v>45113</v>
      </c>
      <c r="H1598" t="s">
        <v>26</v>
      </c>
      <c r="I1598">
        <v>37</v>
      </c>
      <c r="J1598" t="str">
        <f t="shared" si="74"/>
        <v>Adult</v>
      </c>
      <c r="K1598" t="s">
        <v>11</v>
      </c>
      <c r="L1598" t="s">
        <v>19</v>
      </c>
      <c r="M1598" t="s">
        <v>13</v>
      </c>
    </row>
    <row r="1599" spans="1:13" x14ac:dyDescent="0.3">
      <c r="A1599">
        <v>1598</v>
      </c>
      <c r="B1599" t="s">
        <v>18</v>
      </c>
      <c r="C1599" s="2">
        <v>11</v>
      </c>
      <c r="D1599" s="1">
        <v>44812</v>
      </c>
      <c r="E1599" s="1" t="str">
        <f t="shared" si="72"/>
        <v>Sep</v>
      </c>
      <c r="F1599" s="1" t="str">
        <f t="shared" si="73"/>
        <v>2022</v>
      </c>
      <c r="G1599" s="1">
        <v>45114</v>
      </c>
      <c r="H1599" t="s">
        <v>61</v>
      </c>
      <c r="I1599">
        <v>48</v>
      </c>
      <c r="J1599" t="str">
        <f t="shared" si="74"/>
        <v>Adult</v>
      </c>
      <c r="K1599" t="s">
        <v>11</v>
      </c>
      <c r="L1599" t="s">
        <v>21</v>
      </c>
      <c r="M1599" t="s">
        <v>13</v>
      </c>
    </row>
    <row r="1600" spans="1:13" x14ac:dyDescent="0.3">
      <c r="A1600">
        <v>1599</v>
      </c>
      <c r="B1600" t="s">
        <v>18</v>
      </c>
      <c r="C1600" s="2">
        <v>13</v>
      </c>
      <c r="D1600" s="1">
        <v>44817</v>
      </c>
      <c r="E1600" s="1" t="str">
        <f t="shared" si="72"/>
        <v>Sep</v>
      </c>
      <c r="F1600" s="1" t="str">
        <f t="shared" si="73"/>
        <v>2022</v>
      </c>
      <c r="G1600" s="1">
        <v>45111</v>
      </c>
      <c r="H1600" t="s">
        <v>15</v>
      </c>
      <c r="I1600">
        <v>45</v>
      </c>
      <c r="J1600" t="str">
        <f t="shared" si="74"/>
        <v>Adult</v>
      </c>
      <c r="K1600" t="s">
        <v>16</v>
      </c>
      <c r="L1600" t="s">
        <v>19</v>
      </c>
      <c r="M1600" t="s">
        <v>13</v>
      </c>
    </row>
    <row r="1601" spans="1:13" x14ac:dyDescent="0.3">
      <c r="A1601">
        <v>1600</v>
      </c>
      <c r="B1601" t="s">
        <v>10</v>
      </c>
      <c r="C1601" s="2">
        <v>11</v>
      </c>
      <c r="D1601" s="1">
        <v>44819</v>
      </c>
      <c r="E1601" s="1" t="str">
        <f t="shared" si="72"/>
        <v>Sep</v>
      </c>
      <c r="F1601" s="1" t="str">
        <f t="shared" si="73"/>
        <v>2022</v>
      </c>
      <c r="G1601" s="1">
        <v>45113</v>
      </c>
      <c r="H1601" t="s">
        <v>61</v>
      </c>
      <c r="I1601">
        <v>39</v>
      </c>
      <c r="J1601" t="str">
        <f t="shared" si="74"/>
        <v>Adult</v>
      </c>
      <c r="K1601" t="s">
        <v>11</v>
      </c>
      <c r="L1601" t="s">
        <v>17</v>
      </c>
      <c r="M1601" t="s">
        <v>13</v>
      </c>
    </row>
    <row r="1602" spans="1:13" x14ac:dyDescent="0.3">
      <c r="A1602">
        <v>1601</v>
      </c>
      <c r="B1602" t="s">
        <v>14</v>
      </c>
      <c r="C1602" s="2">
        <v>14</v>
      </c>
      <c r="D1602" s="1">
        <v>44823</v>
      </c>
      <c r="E1602" s="1" t="str">
        <f t="shared" si="72"/>
        <v>Sep</v>
      </c>
      <c r="F1602" s="1" t="str">
        <f t="shared" si="73"/>
        <v>2022</v>
      </c>
      <c r="G1602" s="1">
        <v>45112</v>
      </c>
      <c r="H1602" t="s">
        <v>61</v>
      </c>
      <c r="I1602">
        <v>39</v>
      </c>
      <c r="J1602" t="str">
        <f t="shared" si="74"/>
        <v>Adult</v>
      </c>
      <c r="K1602" t="s">
        <v>11</v>
      </c>
      <c r="L1602" t="s">
        <v>12</v>
      </c>
      <c r="M1602" t="s">
        <v>13</v>
      </c>
    </row>
    <row r="1603" spans="1:13" x14ac:dyDescent="0.3">
      <c r="A1603">
        <v>1602</v>
      </c>
      <c r="B1603" t="s">
        <v>10</v>
      </c>
      <c r="C1603" s="2">
        <v>15</v>
      </c>
      <c r="D1603" s="1">
        <v>44826</v>
      </c>
      <c r="E1603" s="1" t="str">
        <f t="shared" ref="E1603:E1666" si="75">TEXT(D1603,"mmm")</f>
        <v>Sep</v>
      </c>
      <c r="F1603" s="1" t="str">
        <f t="shared" ref="F1603:F1666" si="76">TEXT(D1603,"yyy")</f>
        <v>2022</v>
      </c>
      <c r="G1603" s="1">
        <v>45114</v>
      </c>
      <c r="H1603" t="s">
        <v>15</v>
      </c>
      <c r="I1603">
        <v>46</v>
      </c>
      <c r="J1603" t="str">
        <f t="shared" ref="J1603:J1666" si="77">IF(I1603&gt;=50,"Old",IF(I1603&gt;=30,"Adult",IF(I1603&gt;=20,"Youth",(IF(I1603&gt;=13,"Teen","Kid")))))</f>
        <v>Adult</v>
      </c>
      <c r="K1603" t="s">
        <v>16</v>
      </c>
      <c r="L1603" t="s">
        <v>19</v>
      </c>
      <c r="M1603" t="s">
        <v>13</v>
      </c>
    </row>
    <row r="1604" spans="1:13" x14ac:dyDescent="0.3">
      <c r="A1604">
        <v>1603</v>
      </c>
      <c r="B1604" t="s">
        <v>18</v>
      </c>
      <c r="C1604" s="2">
        <v>13</v>
      </c>
      <c r="D1604" s="1">
        <v>44828</v>
      </c>
      <c r="E1604" s="1" t="str">
        <f t="shared" si="75"/>
        <v>Sep</v>
      </c>
      <c r="F1604" s="1" t="str">
        <f t="shared" si="76"/>
        <v>2022</v>
      </c>
      <c r="G1604" s="1">
        <v>45113</v>
      </c>
      <c r="H1604" t="s">
        <v>60</v>
      </c>
      <c r="I1604">
        <v>30</v>
      </c>
      <c r="J1604" t="str">
        <f t="shared" si="77"/>
        <v>Adult</v>
      </c>
      <c r="K1604" t="s">
        <v>16</v>
      </c>
      <c r="L1604" t="s">
        <v>12</v>
      </c>
      <c r="M1604" t="s">
        <v>13</v>
      </c>
    </row>
    <row r="1605" spans="1:13" x14ac:dyDescent="0.3">
      <c r="A1605">
        <v>1604</v>
      </c>
      <c r="B1605" t="s">
        <v>14</v>
      </c>
      <c r="C1605" s="2">
        <v>10</v>
      </c>
      <c r="D1605" s="1">
        <v>44834</v>
      </c>
      <c r="E1605" s="1" t="str">
        <f t="shared" si="75"/>
        <v>Sep</v>
      </c>
      <c r="F1605" s="1" t="str">
        <f t="shared" si="76"/>
        <v>2022</v>
      </c>
      <c r="G1605" s="1">
        <v>45113</v>
      </c>
      <c r="H1605" t="s">
        <v>20</v>
      </c>
      <c r="I1605">
        <v>32</v>
      </c>
      <c r="J1605" t="str">
        <f t="shared" si="77"/>
        <v>Adult</v>
      </c>
      <c r="K1605" t="s">
        <v>16</v>
      </c>
      <c r="L1605" t="s">
        <v>12</v>
      </c>
      <c r="M1605" t="s">
        <v>13</v>
      </c>
    </row>
    <row r="1606" spans="1:13" x14ac:dyDescent="0.3">
      <c r="A1606">
        <v>1605</v>
      </c>
      <c r="B1606" t="s">
        <v>10</v>
      </c>
      <c r="C1606" s="2">
        <v>11</v>
      </c>
      <c r="D1606" s="1">
        <v>44837</v>
      </c>
      <c r="E1606" s="1" t="str">
        <f t="shared" si="75"/>
        <v>Oct</v>
      </c>
      <c r="F1606" s="1" t="str">
        <f t="shared" si="76"/>
        <v>2022</v>
      </c>
      <c r="G1606" s="1">
        <v>45112</v>
      </c>
      <c r="H1606" t="s">
        <v>22</v>
      </c>
      <c r="I1606">
        <v>39</v>
      </c>
      <c r="J1606" t="str">
        <f t="shared" si="77"/>
        <v>Adult</v>
      </c>
      <c r="K1606" t="s">
        <v>11</v>
      </c>
      <c r="L1606" t="s">
        <v>21</v>
      </c>
      <c r="M1606" t="s">
        <v>13</v>
      </c>
    </row>
    <row r="1607" spans="1:13" x14ac:dyDescent="0.3">
      <c r="A1607">
        <v>1606</v>
      </c>
      <c r="B1607" t="s">
        <v>14</v>
      </c>
      <c r="C1607" s="2">
        <v>15</v>
      </c>
      <c r="D1607" s="1">
        <v>44842</v>
      </c>
      <c r="E1607" s="1" t="str">
        <f t="shared" si="75"/>
        <v>Oct</v>
      </c>
      <c r="F1607" s="1" t="str">
        <f t="shared" si="76"/>
        <v>2022</v>
      </c>
      <c r="G1607" s="1">
        <v>45114</v>
      </c>
      <c r="H1607" t="s">
        <v>23</v>
      </c>
      <c r="I1607">
        <v>35</v>
      </c>
      <c r="J1607" t="str">
        <f t="shared" si="77"/>
        <v>Adult</v>
      </c>
      <c r="K1607" t="s">
        <v>16</v>
      </c>
      <c r="L1607" t="s">
        <v>12</v>
      </c>
      <c r="M1607" t="s">
        <v>13</v>
      </c>
    </row>
    <row r="1608" spans="1:13" x14ac:dyDescent="0.3">
      <c r="A1608">
        <v>1607</v>
      </c>
      <c r="B1608" t="s">
        <v>10</v>
      </c>
      <c r="C1608" s="2">
        <v>15</v>
      </c>
      <c r="D1608" s="1">
        <v>44843</v>
      </c>
      <c r="E1608" s="1" t="str">
        <f t="shared" si="75"/>
        <v>Oct</v>
      </c>
      <c r="F1608" s="1" t="str">
        <f t="shared" si="76"/>
        <v>2022</v>
      </c>
      <c r="G1608" s="1">
        <v>45114</v>
      </c>
      <c r="H1608" t="s">
        <v>24</v>
      </c>
      <c r="I1608">
        <v>41</v>
      </c>
      <c r="J1608" t="str">
        <f t="shared" si="77"/>
        <v>Adult</v>
      </c>
      <c r="K1608" t="s">
        <v>16</v>
      </c>
      <c r="L1608" t="s">
        <v>12</v>
      </c>
      <c r="M1608" t="s">
        <v>13</v>
      </c>
    </row>
    <row r="1609" spans="1:13" x14ac:dyDescent="0.3">
      <c r="A1609">
        <v>1608</v>
      </c>
      <c r="B1609" t="s">
        <v>18</v>
      </c>
      <c r="C1609" s="2">
        <v>11</v>
      </c>
      <c r="D1609" s="1">
        <v>44846</v>
      </c>
      <c r="E1609" s="1" t="str">
        <f t="shared" si="75"/>
        <v>Oct</v>
      </c>
      <c r="F1609" s="1" t="str">
        <f t="shared" si="76"/>
        <v>2022</v>
      </c>
      <c r="G1609" s="1">
        <v>45115</v>
      </c>
      <c r="H1609" t="s">
        <v>25</v>
      </c>
      <c r="I1609">
        <v>32</v>
      </c>
      <c r="J1609" t="str">
        <f t="shared" si="77"/>
        <v>Adult</v>
      </c>
      <c r="K1609" t="s">
        <v>16</v>
      </c>
      <c r="L1609" t="s">
        <v>19</v>
      </c>
      <c r="M1609" t="s">
        <v>13</v>
      </c>
    </row>
    <row r="1610" spans="1:13" x14ac:dyDescent="0.3">
      <c r="A1610">
        <v>1609</v>
      </c>
      <c r="B1610" t="s">
        <v>18</v>
      </c>
      <c r="C1610" s="2">
        <v>14</v>
      </c>
      <c r="D1610" s="1">
        <v>44849</v>
      </c>
      <c r="E1610" s="1" t="str">
        <f t="shared" si="75"/>
        <v>Oct</v>
      </c>
      <c r="F1610" s="1" t="str">
        <f t="shared" si="76"/>
        <v>2022</v>
      </c>
      <c r="G1610" s="1">
        <v>45113</v>
      </c>
      <c r="H1610" t="s">
        <v>26</v>
      </c>
      <c r="I1610">
        <v>41</v>
      </c>
      <c r="J1610" t="str">
        <f t="shared" si="77"/>
        <v>Adult</v>
      </c>
      <c r="K1610" t="s">
        <v>16</v>
      </c>
      <c r="L1610" t="s">
        <v>19</v>
      </c>
      <c r="M1610" t="s">
        <v>13</v>
      </c>
    </row>
    <row r="1611" spans="1:13" x14ac:dyDescent="0.3">
      <c r="A1611">
        <v>1610</v>
      </c>
      <c r="B1611" t="s">
        <v>10</v>
      </c>
      <c r="C1611" s="2">
        <v>14</v>
      </c>
      <c r="D1611" s="1">
        <v>44851</v>
      </c>
      <c r="E1611" s="1" t="str">
        <f t="shared" si="75"/>
        <v>Oct</v>
      </c>
      <c r="F1611" s="1" t="str">
        <f t="shared" si="76"/>
        <v>2022</v>
      </c>
      <c r="G1611" s="1">
        <v>45113</v>
      </c>
      <c r="H1611" t="s">
        <v>27</v>
      </c>
      <c r="I1611">
        <v>36</v>
      </c>
      <c r="J1611" t="str">
        <f t="shared" si="77"/>
        <v>Adult</v>
      </c>
      <c r="K1611" t="s">
        <v>16</v>
      </c>
      <c r="L1611" t="s">
        <v>19</v>
      </c>
      <c r="M1611" t="s">
        <v>13</v>
      </c>
    </row>
    <row r="1612" spans="1:13" x14ac:dyDescent="0.3">
      <c r="A1612">
        <v>1611</v>
      </c>
      <c r="B1612" t="s">
        <v>14</v>
      </c>
      <c r="C1612" s="2">
        <v>15</v>
      </c>
      <c r="D1612" s="1">
        <v>44853</v>
      </c>
      <c r="E1612" s="1" t="str">
        <f t="shared" si="75"/>
        <v>Oct</v>
      </c>
      <c r="F1612" s="1" t="str">
        <f t="shared" si="76"/>
        <v>2022</v>
      </c>
      <c r="G1612" s="1">
        <v>45114</v>
      </c>
      <c r="H1612" t="s">
        <v>26</v>
      </c>
      <c r="I1612">
        <v>49</v>
      </c>
      <c r="J1612" t="str">
        <f t="shared" si="77"/>
        <v>Adult</v>
      </c>
      <c r="K1612" t="s">
        <v>11</v>
      </c>
      <c r="L1612" t="s">
        <v>21</v>
      </c>
      <c r="M1612" t="s">
        <v>13</v>
      </c>
    </row>
    <row r="1613" spans="1:13" x14ac:dyDescent="0.3">
      <c r="A1613">
        <v>1612</v>
      </c>
      <c r="B1613" t="s">
        <v>10</v>
      </c>
      <c r="C1613" s="2">
        <v>11</v>
      </c>
      <c r="D1613" s="1">
        <v>44856</v>
      </c>
      <c r="E1613" s="1" t="str">
        <f t="shared" si="75"/>
        <v>Oct</v>
      </c>
      <c r="F1613" s="1" t="str">
        <f t="shared" si="76"/>
        <v>2022</v>
      </c>
      <c r="G1613" s="1">
        <v>45116</v>
      </c>
      <c r="H1613" t="s">
        <v>26</v>
      </c>
      <c r="I1613">
        <v>30</v>
      </c>
      <c r="J1613" t="str">
        <f t="shared" si="77"/>
        <v>Adult</v>
      </c>
      <c r="K1613" t="s">
        <v>16</v>
      </c>
      <c r="L1613" t="s">
        <v>12</v>
      </c>
      <c r="M1613" t="s">
        <v>13</v>
      </c>
    </row>
    <row r="1614" spans="1:13" x14ac:dyDescent="0.3">
      <c r="A1614">
        <v>1613</v>
      </c>
      <c r="B1614" t="s">
        <v>18</v>
      </c>
      <c r="C1614" s="2">
        <v>15</v>
      </c>
      <c r="D1614" s="1">
        <v>44857</v>
      </c>
      <c r="E1614" s="1" t="str">
        <f t="shared" si="75"/>
        <v>Oct</v>
      </c>
      <c r="F1614" s="1" t="str">
        <f t="shared" si="76"/>
        <v>2022</v>
      </c>
      <c r="G1614" s="1">
        <v>45113</v>
      </c>
      <c r="H1614" t="s">
        <v>61</v>
      </c>
      <c r="I1614">
        <v>40</v>
      </c>
      <c r="J1614" t="str">
        <f t="shared" si="77"/>
        <v>Adult</v>
      </c>
      <c r="K1614" t="s">
        <v>16</v>
      </c>
      <c r="L1614" t="s">
        <v>12</v>
      </c>
      <c r="M1614" t="s">
        <v>13</v>
      </c>
    </row>
    <row r="1615" spans="1:13" x14ac:dyDescent="0.3">
      <c r="A1615">
        <v>1614</v>
      </c>
      <c r="B1615" t="s">
        <v>14</v>
      </c>
      <c r="C1615" s="2">
        <v>13</v>
      </c>
      <c r="D1615" s="1">
        <v>44861</v>
      </c>
      <c r="E1615" s="1" t="str">
        <f t="shared" si="75"/>
        <v>Oct</v>
      </c>
      <c r="F1615" s="1" t="str">
        <f t="shared" si="76"/>
        <v>2022</v>
      </c>
      <c r="G1615" s="1">
        <v>45114</v>
      </c>
      <c r="H1615" t="s">
        <v>15</v>
      </c>
      <c r="I1615">
        <v>46</v>
      </c>
      <c r="J1615" t="str">
        <f t="shared" si="77"/>
        <v>Adult</v>
      </c>
      <c r="K1615" t="s">
        <v>16</v>
      </c>
      <c r="L1615" t="s">
        <v>17</v>
      </c>
      <c r="M1615" t="s">
        <v>13</v>
      </c>
    </row>
    <row r="1616" spans="1:13" x14ac:dyDescent="0.3">
      <c r="A1616">
        <v>1615</v>
      </c>
      <c r="B1616" t="s">
        <v>10</v>
      </c>
      <c r="C1616" s="2">
        <v>11</v>
      </c>
      <c r="D1616" s="1">
        <v>44862</v>
      </c>
      <c r="E1616" s="1" t="str">
        <f t="shared" si="75"/>
        <v>Oct</v>
      </c>
      <c r="F1616" s="1" t="str">
        <f t="shared" si="76"/>
        <v>2022</v>
      </c>
      <c r="G1616" s="1">
        <v>45113</v>
      </c>
      <c r="H1616" t="s">
        <v>61</v>
      </c>
      <c r="I1616">
        <v>30</v>
      </c>
      <c r="J1616" t="str">
        <f t="shared" si="77"/>
        <v>Adult</v>
      </c>
      <c r="K1616" t="s">
        <v>16</v>
      </c>
      <c r="L1616" t="s">
        <v>19</v>
      </c>
      <c r="M1616" t="s">
        <v>13</v>
      </c>
    </row>
    <row r="1617" spans="1:13" x14ac:dyDescent="0.3">
      <c r="A1617">
        <v>1616</v>
      </c>
      <c r="B1617" t="s">
        <v>14</v>
      </c>
      <c r="C1617" s="2">
        <v>10</v>
      </c>
      <c r="D1617" s="1">
        <v>44866</v>
      </c>
      <c r="E1617" s="1" t="str">
        <f t="shared" si="75"/>
        <v>Nov</v>
      </c>
      <c r="F1617" s="1" t="str">
        <f t="shared" si="76"/>
        <v>2022</v>
      </c>
      <c r="G1617" s="1">
        <v>45115</v>
      </c>
      <c r="H1617" t="s">
        <v>61</v>
      </c>
      <c r="I1617">
        <v>48</v>
      </c>
      <c r="J1617" t="str">
        <f t="shared" si="77"/>
        <v>Adult</v>
      </c>
      <c r="K1617" t="s">
        <v>11</v>
      </c>
      <c r="L1617" t="s">
        <v>21</v>
      </c>
      <c r="M1617" t="s">
        <v>13</v>
      </c>
    </row>
    <row r="1618" spans="1:13" x14ac:dyDescent="0.3">
      <c r="A1618">
        <v>1617</v>
      </c>
      <c r="B1618" t="s">
        <v>10</v>
      </c>
      <c r="C1618" s="2">
        <v>11</v>
      </c>
      <c r="D1618" s="1">
        <v>44869</v>
      </c>
      <c r="E1618" s="1" t="str">
        <f t="shared" si="75"/>
        <v>Nov</v>
      </c>
      <c r="F1618" s="1" t="str">
        <f t="shared" si="76"/>
        <v>2022</v>
      </c>
      <c r="G1618" s="1">
        <v>45112</v>
      </c>
      <c r="H1618" t="s">
        <v>15</v>
      </c>
      <c r="I1618">
        <v>50</v>
      </c>
      <c r="J1618" t="str">
        <f t="shared" si="77"/>
        <v>Old</v>
      </c>
      <c r="K1618" t="s">
        <v>11</v>
      </c>
      <c r="L1618" t="s">
        <v>17</v>
      </c>
      <c r="M1618" t="s">
        <v>13</v>
      </c>
    </row>
    <row r="1619" spans="1:13" x14ac:dyDescent="0.3">
      <c r="A1619">
        <v>1618</v>
      </c>
      <c r="B1619" t="s">
        <v>18</v>
      </c>
      <c r="C1619" s="2">
        <v>11</v>
      </c>
      <c r="D1619" s="1">
        <v>44870</v>
      </c>
      <c r="E1619" s="1" t="str">
        <f t="shared" si="75"/>
        <v>Nov</v>
      </c>
      <c r="F1619" s="1" t="str">
        <f t="shared" si="76"/>
        <v>2022</v>
      </c>
      <c r="G1619" s="1">
        <v>45113</v>
      </c>
      <c r="H1619" t="s">
        <v>60</v>
      </c>
      <c r="I1619">
        <v>27</v>
      </c>
      <c r="J1619" t="str">
        <f t="shared" si="77"/>
        <v>Youth</v>
      </c>
      <c r="K1619" t="s">
        <v>11</v>
      </c>
      <c r="L1619" t="s">
        <v>19</v>
      </c>
      <c r="M1619" t="s">
        <v>13</v>
      </c>
    </row>
    <row r="1620" spans="1:13" x14ac:dyDescent="0.3">
      <c r="A1620">
        <v>1619</v>
      </c>
      <c r="B1620" t="s">
        <v>18</v>
      </c>
      <c r="C1620" s="2">
        <v>14</v>
      </c>
      <c r="D1620" s="1">
        <v>44869</v>
      </c>
      <c r="E1620" s="1" t="str">
        <f t="shared" si="75"/>
        <v>Nov</v>
      </c>
      <c r="F1620" s="1" t="str">
        <f t="shared" si="76"/>
        <v>2022</v>
      </c>
      <c r="G1620" s="1">
        <v>45114</v>
      </c>
      <c r="H1620" t="s">
        <v>20</v>
      </c>
      <c r="I1620">
        <v>51</v>
      </c>
      <c r="J1620" t="str">
        <f t="shared" si="77"/>
        <v>Old</v>
      </c>
      <c r="K1620" t="s">
        <v>16</v>
      </c>
      <c r="L1620" t="s">
        <v>21</v>
      </c>
      <c r="M1620" t="s">
        <v>13</v>
      </c>
    </row>
    <row r="1621" spans="1:13" x14ac:dyDescent="0.3">
      <c r="A1621">
        <v>1620</v>
      </c>
      <c r="B1621" t="s">
        <v>10</v>
      </c>
      <c r="C1621" s="2">
        <v>11</v>
      </c>
      <c r="D1621" s="1">
        <v>44870</v>
      </c>
      <c r="E1621" s="1" t="str">
        <f t="shared" si="75"/>
        <v>Nov</v>
      </c>
      <c r="F1621" s="1" t="str">
        <f t="shared" si="76"/>
        <v>2022</v>
      </c>
      <c r="G1621" s="1">
        <v>45114</v>
      </c>
      <c r="H1621" t="s">
        <v>22</v>
      </c>
      <c r="I1621">
        <v>38</v>
      </c>
      <c r="J1621" t="str">
        <f t="shared" si="77"/>
        <v>Adult</v>
      </c>
      <c r="K1621" t="s">
        <v>11</v>
      </c>
      <c r="L1621" t="s">
        <v>12</v>
      </c>
      <c r="M1621" t="s">
        <v>13</v>
      </c>
    </row>
    <row r="1622" spans="1:13" x14ac:dyDescent="0.3">
      <c r="A1622">
        <v>1621</v>
      </c>
      <c r="B1622" t="s">
        <v>14</v>
      </c>
      <c r="C1622" s="2">
        <v>10</v>
      </c>
      <c r="D1622" s="1">
        <v>44869</v>
      </c>
      <c r="E1622" s="1" t="str">
        <f t="shared" si="75"/>
        <v>Nov</v>
      </c>
      <c r="F1622" s="1" t="str">
        <f t="shared" si="76"/>
        <v>2022</v>
      </c>
      <c r="G1622" s="1">
        <v>45112</v>
      </c>
      <c r="H1622" t="s">
        <v>23</v>
      </c>
      <c r="I1622">
        <v>39</v>
      </c>
      <c r="J1622" t="str">
        <f t="shared" si="77"/>
        <v>Adult</v>
      </c>
      <c r="K1622" t="s">
        <v>11</v>
      </c>
      <c r="L1622" t="s">
        <v>21</v>
      </c>
      <c r="M1622" t="s">
        <v>13</v>
      </c>
    </row>
    <row r="1623" spans="1:13" x14ac:dyDescent="0.3">
      <c r="A1623">
        <v>1622</v>
      </c>
      <c r="B1623" t="s">
        <v>10</v>
      </c>
      <c r="C1623" s="2">
        <v>12</v>
      </c>
      <c r="D1623" s="1">
        <v>44870</v>
      </c>
      <c r="E1623" s="1" t="str">
        <f t="shared" si="75"/>
        <v>Nov</v>
      </c>
      <c r="F1623" s="1" t="str">
        <f t="shared" si="76"/>
        <v>2022</v>
      </c>
      <c r="G1623" s="1">
        <v>45112</v>
      </c>
      <c r="H1623" t="s">
        <v>24</v>
      </c>
      <c r="I1623">
        <v>45</v>
      </c>
      <c r="J1623" t="str">
        <f t="shared" si="77"/>
        <v>Adult</v>
      </c>
      <c r="K1623" t="s">
        <v>16</v>
      </c>
      <c r="L1623" t="s">
        <v>19</v>
      </c>
      <c r="M1623" t="s">
        <v>13</v>
      </c>
    </row>
    <row r="1624" spans="1:13" x14ac:dyDescent="0.3">
      <c r="A1624">
        <v>1623</v>
      </c>
      <c r="B1624" t="s">
        <v>18</v>
      </c>
      <c r="C1624" s="2">
        <v>12</v>
      </c>
      <c r="D1624" s="1">
        <v>44868</v>
      </c>
      <c r="E1624" s="1" t="str">
        <f t="shared" si="75"/>
        <v>Nov</v>
      </c>
      <c r="F1624" s="1" t="str">
        <f t="shared" si="76"/>
        <v>2022</v>
      </c>
      <c r="G1624" s="1">
        <v>45113</v>
      </c>
      <c r="H1624" t="s">
        <v>25</v>
      </c>
      <c r="I1624">
        <v>29</v>
      </c>
      <c r="J1624" t="str">
        <f t="shared" si="77"/>
        <v>Youth</v>
      </c>
      <c r="K1624" t="s">
        <v>11</v>
      </c>
      <c r="L1624" t="s">
        <v>21</v>
      </c>
      <c r="M1624" t="s">
        <v>13</v>
      </c>
    </row>
    <row r="1625" spans="1:13" x14ac:dyDescent="0.3">
      <c r="A1625">
        <v>1624</v>
      </c>
      <c r="B1625" t="s">
        <v>14</v>
      </c>
      <c r="C1625" s="2">
        <v>13</v>
      </c>
      <c r="D1625" s="1">
        <v>44865</v>
      </c>
      <c r="E1625" s="1" t="str">
        <f t="shared" si="75"/>
        <v>Oct</v>
      </c>
      <c r="F1625" s="1" t="str">
        <f t="shared" si="76"/>
        <v>2022</v>
      </c>
      <c r="G1625" s="1">
        <v>45114</v>
      </c>
      <c r="H1625" t="s">
        <v>26</v>
      </c>
      <c r="I1625">
        <v>35</v>
      </c>
      <c r="J1625" t="str">
        <f t="shared" si="77"/>
        <v>Adult</v>
      </c>
      <c r="K1625" t="s">
        <v>11</v>
      </c>
      <c r="L1625" t="s">
        <v>12</v>
      </c>
      <c r="M1625" t="s">
        <v>13</v>
      </c>
    </row>
    <row r="1626" spans="1:13" x14ac:dyDescent="0.3">
      <c r="A1626">
        <v>1625</v>
      </c>
      <c r="B1626" t="s">
        <v>10</v>
      </c>
      <c r="C1626" s="2">
        <v>10</v>
      </c>
      <c r="D1626" s="1">
        <v>44860</v>
      </c>
      <c r="E1626" s="1" t="str">
        <f t="shared" si="75"/>
        <v>Oct</v>
      </c>
      <c r="F1626" s="1" t="str">
        <f t="shared" si="76"/>
        <v>2022</v>
      </c>
      <c r="G1626" s="1">
        <v>45111</v>
      </c>
      <c r="H1626" t="s">
        <v>27</v>
      </c>
      <c r="I1626">
        <v>51</v>
      </c>
      <c r="J1626" t="str">
        <f t="shared" si="77"/>
        <v>Old</v>
      </c>
      <c r="K1626" t="s">
        <v>16</v>
      </c>
      <c r="L1626" t="s">
        <v>19</v>
      </c>
      <c r="M1626" t="s">
        <v>13</v>
      </c>
    </row>
    <row r="1627" spans="1:13" x14ac:dyDescent="0.3">
      <c r="A1627">
        <v>1626</v>
      </c>
      <c r="B1627" t="s">
        <v>14</v>
      </c>
      <c r="C1627" s="2">
        <v>11</v>
      </c>
      <c r="D1627" s="1">
        <v>44850</v>
      </c>
      <c r="E1627" s="1" t="str">
        <f t="shared" si="75"/>
        <v>Oct</v>
      </c>
      <c r="F1627" s="1" t="str">
        <f t="shared" si="76"/>
        <v>2022</v>
      </c>
      <c r="G1627" s="1">
        <v>45113</v>
      </c>
      <c r="H1627" t="s">
        <v>26</v>
      </c>
      <c r="I1627">
        <v>51</v>
      </c>
      <c r="J1627" t="str">
        <f t="shared" si="77"/>
        <v>Old</v>
      </c>
      <c r="K1627" t="s">
        <v>11</v>
      </c>
      <c r="L1627" t="s">
        <v>19</v>
      </c>
      <c r="M1627" t="s">
        <v>13</v>
      </c>
    </row>
    <row r="1628" spans="1:13" x14ac:dyDescent="0.3">
      <c r="A1628">
        <v>1627</v>
      </c>
      <c r="B1628" t="s">
        <v>10</v>
      </c>
      <c r="C1628" s="2">
        <v>15</v>
      </c>
      <c r="D1628" s="1">
        <v>44850</v>
      </c>
      <c r="E1628" s="1" t="str">
        <f t="shared" si="75"/>
        <v>Oct</v>
      </c>
      <c r="F1628" s="1" t="str">
        <f t="shared" si="76"/>
        <v>2022</v>
      </c>
      <c r="G1628" s="1">
        <v>45114</v>
      </c>
      <c r="H1628" t="s">
        <v>26</v>
      </c>
      <c r="I1628">
        <v>42</v>
      </c>
      <c r="J1628" t="str">
        <f t="shared" si="77"/>
        <v>Adult</v>
      </c>
      <c r="K1628" t="s">
        <v>16</v>
      </c>
      <c r="L1628" t="s">
        <v>12</v>
      </c>
      <c r="M1628" t="s">
        <v>13</v>
      </c>
    </row>
    <row r="1629" spans="1:13" x14ac:dyDescent="0.3">
      <c r="A1629">
        <v>1628</v>
      </c>
      <c r="B1629" t="s">
        <v>18</v>
      </c>
      <c r="C1629" s="2">
        <v>13</v>
      </c>
      <c r="D1629" s="1">
        <v>44821</v>
      </c>
      <c r="E1629" s="1" t="str">
        <f t="shared" si="75"/>
        <v>Sep</v>
      </c>
      <c r="F1629" s="1" t="str">
        <f t="shared" si="76"/>
        <v>2022</v>
      </c>
      <c r="G1629" s="1">
        <v>45113</v>
      </c>
      <c r="H1629" t="s">
        <v>61</v>
      </c>
      <c r="I1629">
        <v>48</v>
      </c>
      <c r="J1629" t="str">
        <f t="shared" si="77"/>
        <v>Adult</v>
      </c>
      <c r="K1629" t="s">
        <v>16</v>
      </c>
      <c r="L1629" t="s">
        <v>21</v>
      </c>
      <c r="M1629" t="s">
        <v>13</v>
      </c>
    </row>
    <row r="1630" spans="1:13" x14ac:dyDescent="0.3">
      <c r="A1630">
        <v>1629</v>
      </c>
      <c r="B1630" t="s">
        <v>18</v>
      </c>
      <c r="C1630" s="2">
        <v>14</v>
      </c>
      <c r="D1630" s="1">
        <v>44816</v>
      </c>
      <c r="E1630" s="1" t="str">
        <f t="shared" si="75"/>
        <v>Sep</v>
      </c>
      <c r="F1630" s="1" t="str">
        <f t="shared" si="76"/>
        <v>2022</v>
      </c>
      <c r="G1630" s="1">
        <v>45111</v>
      </c>
      <c r="H1630" t="s">
        <v>15</v>
      </c>
      <c r="I1630">
        <v>40</v>
      </c>
      <c r="J1630" t="str">
        <f t="shared" si="77"/>
        <v>Adult</v>
      </c>
      <c r="K1630" t="s">
        <v>11</v>
      </c>
      <c r="L1630" t="s">
        <v>19</v>
      </c>
      <c r="M1630" t="s">
        <v>13</v>
      </c>
    </row>
    <row r="1631" spans="1:13" x14ac:dyDescent="0.3">
      <c r="A1631">
        <v>1630</v>
      </c>
      <c r="B1631" t="s">
        <v>10</v>
      </c>
      <c r="C1631" s="2">
        <v>13</v>
      </c>
      <c r="D1631" s="1">
        <v>44817</v>
      </c>
      <c r="E1631" s="1" t="str">
        <f t="shared" si="75"/>
        <v>Sep</v>
      </c>
      <c r="F1631" s="1" t="str">
        <f t="shared" si="76"/>
        <v>2022</v>
      </c>
      <c r="G1631" s="1">
        <v>45114</v>
      </c>
      <c r="H1631" t="s">
        <v>61</v>
      </c>
      <c r="I1631">
        <v>39</v>
      </c>
      <c r="J1631" t="str">
        <f t="shared" si="77"/>
        <v>Adult</v>
      </c>
      <c r="K1631" t="s">
        <v>11</v>
      </c>
      <c r="L1631" t="s">
        <v>19</v>
      </c>
      <c r="M1631" t="s">
        <v>13</v>
      </c>
    </row>
    <row r="1632" spans="1:13" x14ac:dyDescent="0.3">
      <c r="A1632">
        <v>1631</v>
      </c>
      <c r="B1632" t="s">
        <v>14</v>
      </c>
      <c r="C1632" s="2">
        <v>14</v>
      </c>
      <c r="D1632" s="1">
        <v>44813</v>
      </c>
      <c r="E1632" s="1" t="str">
        <f t="shared" si="75"/>
        <v>Sep</v>
      </c>
      <c r="F1632" s="1" t="str">
        <f t="shared" si="76"/>
        <v>2022</v>
      </c>
      <c r="G1632" s="1">
        <v>45114</v>
      </c>
      <c r="H1632" t="s">
        <v>61</v>
      </c>
      <c r="I1632">
        <v>44</v>
      </c>
      <c r="J1632" t="str">
        <f t="shared" si="77"/>
        <v>Adult</v>
      </c>
      <c r="K1632" t="s">
        <v>11</v>
      </c>
      <c r="L1632" t="s">
        <v>21</v>
      </c>
      <c r="M1632" t="s">
        <v>13</v>
      </c>
    </row>
    <row r="1633" spans="1:13" x14ac:dyDescent="0.3">
      <c r="A1633">
        <v>1632</v>
      </c>
      <c r="B1633" t="s">
        <v>10</v>
      </c>
      <c r="C1633" s="2">
        <v>14</v>
      </c>
      <c r="D1633" s="1">
        <v>44807</v>
      </c>
      <c r="E1633" s="1" t="str">
        <f t="shared" si="75"/>
        <v>Sep</v>
      </c>
      <c r="F1633" s="1" t="str">
        <f t="shared" si="76"/>
        <v>2022</v>
      </c>
      <c r="G1633" s="1">
        <v>45113</v>
      </c>
      <c r="H1633" t="s">
        <v>15</v>
      </c>
      <c r="I1633">
        <v>27</v>
      </c>
      <c r="J1633" t="str">
        <f t="shared" si="77"/>
        <v>Youth</v>
      </c>
      <c r="K1633" t="s">
        <v>16</v>
      </c>
      <c r="L1633" t="s">
        <v>21</v>
      </c>
      <c r="M1633" t="s">
        <v>13</v>
      </c>
    </row>
    <row r="1634" spans="1:13" x14ac:dyDescent="0.3">
      <c r="A1634">
        <v>1633</v>
      </c>
      <c r="B1634" t="s">
        <v>18</v>
      </c>
      <c r="C1634" s="2">
        <v>11</v>
      </c>
      <c r="D1634" s="1">
        <v>44804</v>
      </c>
      <c r="E1634" s="1" t="str">
        <f t="shared" si="75"/>
        <v>Aug</v>
      </c>
      <c r="F1634" s="1" t="str">
        <f t="shared" si="76"/>
        <v>2022</v>
      </c>
      <c r="G1634" s="1">
        <v>45112</v>
      </c>
      <c r="H1634" t="s">
        <v>60</v>
      </c>
      <c r="I1634">
        <v>35</v>
      </c>
      <c r="J1634" t="str">
        <f t="shared" si="77"/>
        <v>Adult</v>
      </c>
      <c r="K1634" t="s">
        <v>11</v>
      </c>
      <c r="L1634" t="s">
        <v>17</v>
      </c>
      <c r="M1634" t="s">
        <v>13</v>
      </c>
    </row>
    <row r="1635" spans="1:13" x14ac:dyDescent="0.3">
      <c r="A1635">
        <v>1634</v>
      </c>
      <c r="B1635" t="s">
        <v>14</v>
      </c>
      <c r="C1635" s="2">
        <v>14</v>
      </c>
      <c r="D1635" s="1">
        <v>44798</v>
      </c>
      <c r="E1635" s="1" t="str">
        <f t="shared" si="75"/>
        <v>Aug</v>
      </c>
      <c r="F1635" s="1" t="str">
        <f t="shared" si="76"/>
        <v>2022</v>
      </c>
      <c r="G1635" s="1">
        <v>45114</v>
      </c>
      <c r="H1635" t="s">
        <v>20</v>
      </c>
      <c r="I1635">
        <v>45</v>
      </c>
      <c r="J1635" t="str">
        <f t="shared" si="77"/>
        <v>Adult</v>
      </c>
      <c r="K1635" t="s">
        <v>11</v>
      </c>
      <c r="L1635" t="s">
        <v>19</v>
      </c>
      <c r="M1635" t="s">
        <v>13</v>
      </c>
    </row>
    <row r="1636" spans="1:13" x14ac:dyDescent="0.3">
      <c r="A1636">
        <v>1635</v>
      </c>
      <c r="B1636" t="s">
        <v>10</v>
      </c>
      <c r="C1636" s="2">
        <v>12</v>
      </c>
      <c r="D1636" s="1">
        <v>44788</v>
      </c>
      <c r="E1636" s="1" t="str">
        <f t="shared" si="75"/>
        <v>Aug</v>
      </c>
      <c r="F1636" s="1" t="str">
        <f t="shared" si="76"/>
        <v>2022</v>
      </c>
      <c r="G1636" s="1">
        <v>45114</v>
      </c>
      <c r="H1636" t="s">
        <v>22</v>
      </c>
      <c r="I1636">
        <v>33</v>
      </c>
      <c r="J1636" t="str">
        <f t="shared" si="77"/>
        <v>Adult</v>
      </c>
      <c r="K1636" t="s">
        <v>11</v>
      </c>
      <c r="L1636" t="s">
        <v>17</v>
      </c>
      <c r="M1636" t="s">
        <v>13</v>
      </c>
    </row>
    <row r="1637" spans="1:13" x14ac:dyDescent="0.3">
      <c r="A1637">
        <v>1636</v>
      </c>
      <c r="B1637" t="s">
        <v>14</v>
      </c>
      <c r="C1637" s="2">
        <v>10</v>
      </c>
      <c r="D1637" s="1">
        <v>44789</v>
      </c>
      <c r="E1637" s="1" t="str">
        <f t="shared" si="75"/>
        <v>Aug</v>
      </c>
      <c r="F1637" s="1" t="str">
        <f t="shared" si="76"/>
        <v>2022</v>
      </c>
      <c r="G1637" s="1">
        <v>45114</v>
      </c>
      <c r="H1637" t="s">
        <v>23</v>
      </c>
      <c r="I1637">
        <v>32</v>
      </c>
      <c r="J1637" t="str">
        <f t="shared" si="77"/>
        <v>Adult</v>
      </c>
      <c r="K1637" t="s">
        <v>16</v>
      </c>
      <c r="L1637" t="s">
        <v>19</v>
      </c>
      <c r="M1637" t="s">
        <v>13</v>
      </c>
    </row>
    <row r="1638" spans="1:13" x14ac:dyDescent="0.3">
      <c r="A1638">
        <v>1637</v>
      </c>
      <c r="B1638" t="s">
        <v>10</v>
      </c>
      <c r="C1638" s="2">
        <v>11</v>
      </c>
      <c r="D1638" s="1">
        <v>44770</v>
      </c>
      <c r="E1638" s="1" t="str">
        <f t="shared" si="75"/>
        <v>Jul</v>
      </c>
      <c r="F1638" s="1" t="str">
        <f t="shared" si="76"/>
        <v>2022</v>
      </c>
      <c r="G1638" s="1">
        <v>45112</v>
      </c>
      <c r="H1638" t="s">
        <v>24</v>
      </c>
      <c r="I1638">
        <v>51</v>
      </c>
      <c r="J1638" t="str">
        <f t="shared" si="77"/>
        <v>Old</v>
      </c>
      <c r="K1638" t="s">
        <v>16</v>
      </c>
      <c r="L1638" t="s">
        <v>21</v>
      </c>
      <c r="M1638" t="s">
        <v>13</v>
      </c>
    </row>
    <row r="1639" spans="1:13" x14ac:dyDescent="0.3">
      <c r="A1639">
        <v>1638</v>
      </c>
      <c r="B1639" t="s">
        <v>18</v>
      </c>
      <c r="C1639" s="2">
        <v>10</v>
      </c>
      <c r="D1639" s="1">
        <v>44770</v>
      </c>
      <c r="E1639" s="1" t="str">
        <f t="shared" si="75"/>
        <v>Jul</v>
      </c>
      <c r="F1639" s="1" t="str">
        <f t="shared" si="76"/>
        <v>2022</v>
      </c>
      <c r="G1639" s="1">
        <v>45113</v>
      </c>
      <c r="H1639" t="s">
        <v>25</v>
      </c>
      <c r="I1639">
        <v>40</v>
      </c>
      <c r="J1639" t="str">
        <f t="shared" si="77"/>
        <v>Adult</v>
      </c>
      <c r="K1639" t="s">
        <v>16</v>
      </c>
      <c r="L1639" t="s">
        <v>17</v>
      </c>
      <c r="M1639" t="s">
        <v>13</v>
      </c>
    </row>
    <row r="1640" spans="1:13" x14ac:dyDescent="0.3">
      <c r="A1640">
        <v>1639</v>
      </c>
      <c r="B1640" t="s">
        <v>18</v>
      </c>
      <c r="C1640" s="2">
        <v>15</v>
      </c>
      <c r="D1640" s="1">
        <v>44764</v>
      </c>
      <c r="E1640" s="1" t="str">
        <f t="shared" si="75"/>
        <v>Jul</v>
      </c>
      <c r="F1640" s="1" t="str">
        <f t="shared" si="76"/>
        <v>2022</v>
      </c>
      <c r="G1640" s="1">
        <v>45113</v>
      </c>
      <c r="H1640" t="s">
        <v>26</v>
      </c>
      <c r="I1640">
        <v>47</v>
      </c>
      <c r="J1640" t="str">
        <f t="shared" si="77"/>
        <v>Adult</v>
      </c>
      <c r="K1640" t="s">
        <v>11</v>
      </c>
      <c r="L1640" t="s">
        <v>21</v>
      </c>
      <c r="M1640" t="s">
        <v>13</v>
      </c>
    </row>
    <row r="1641" spans="1:13" x14ac:dyDescent="0.3">
      <c r="A1641">
        <v>1640</v>
      </c>
      <c r="B1641" t="s">
        <v>10</v>
      </c>
      <c r="C1641" s="2">
        <v>13</v>
      </c>
      <c r="D1641" s="1">
        <v>44761</v>
      </c>
      <c r="E1641" s="1" t="str">
        <f t="shared" si="75"/>
        <v>Jul</v>
      </c>
      <c r="F1641" s="1" t="str">
        <f t="shared" si="76"/>
        <v>2022</v>
      </c>
      <c r="G1641" s="1">
        <v>45113</v>
      </c>
      <c r="H1641" t="s">
        <v>27</v>
      </c>
      <c r="I1641">
        <v>42</v>
      </c>
      <c r="J1641" t="str">
        <f t="shared" si="77"/>
        <v>Adult</v>
      </c>
      <c r="K1641" t="s">
        <v>11</v>
      </c>
      <c r="L1641" t="s">
        <v>19</v>
      </c>
      <c r="M1641" t="s">
        <v>13</v>
      </c>
    </row>
    <row r="1642" spans="1:13" x14ac:dyDescent="0.3">
      <c r="A1642">
        <v>1641</v>
      </c>
      <c r="B1642" t="s">
        <v>14</v>
      </c>
      <c r="C1642" s="2">
        <v>10</v>
      </c>
      <c r="D1642" s="1">
        <v>44758</v>
      </c>
      <c r="E1642" s="1" t="str">
        <f t="shared" si="75"/>
        <v>Jul</v>
      </c>
      <c r="F1642" s="1" t="str">
        <f t="shared" si="76"/>
        <v>2022</v>
      </c>
      <c r="G1642" s="1">
        <v>45113</v>
      </c>
      <c r="H1642" t="s">
        <v>26</v>
      </c>
      <c r="I1642">
        <v>41</v>
      </c>
      <c r="J1642" t="str">
        <f t="shared" si="77"/>
        <v>Adult</v>
      </c>
      <c r="K1642" t="s">
        <v>11</v>
      </c>
      <c r="L1642" t="s">
        <v>17</v>
      </c>
      <c r="M1642" t="s">
        <v>13</v>
      </c>
    </row>
    <row r="1643" spans="1:13" x14ac:dyDescent="0.3">
      <c r="A1643">
        <v>1642</v>
      </c>
      <c r="B1643" t="s">
        <v>10</v>
      </c>
      <c r="C1643" s="2">
        <v>12</v>
      </c>
      <c r="D1643" s="1">
        <v>44757</v>
      </c>
      <c r="E1643" s="1" t="str">
        <f t="shared" si="75"/>
        <v>Jul</v>
      </c>
      <c r="F1643" s="1" t="str">
        <f t="shared" si="76"/>
        <v>2022</v>
      </c>
      <c r="G1643" s="1">
        <v>45116</v>
      </c>
      <c r="H1643" t="s">
        <v>26</v>
      </c>
      <c r="I1643">
        <v>43</v>
      </c>
      <c r="J1643" t="str">
        <f t="shared" si="77"/>
        <v>Adult</v>
      </c>
      <c r="K1643" t="s">
        <v>11</v>
      </c>
      <c r="L1643" t="s">
        <v>17</v>
      </c>
      <c r="M1643" t="s">
        <v>13</v>
      </c>
    </row>
    <row r="1644" spans="1:13" x14ac:dyDescent="0.3">
      <c r="A1644">
        <v>1643</v>
      </c>
      <c r="B1644" t="s">
        <v>18</v>
      </c>
      <c r="C1644" s="2">
        <v>11</v>
      </c>
      <c r="D1644" s="1">
        <v>44758</v>
      </c>
      <c r="E1644" s="1" t="str">
        <f t="shared" si="75"/>
        <v>Jul</v>
      </c>
      <c r="F1644" s="1" t="str">
        <f t="shared" si="76"/>
        <v>2022</v>
      </c>
      <c r="G1644" s="1">
        <v>45112</v>
      </c>
      <c r="H1644" t="s">
        <v>61</v>
      </c>
      <c r="I1644">
        <v>42</v>
      </c>
      <c r="J1644" t="str">
        <f t="shared" si="77"/>
        <v>Adult</v>
      </c>
      <c r="K1644" t="s">
        <v>16</v>
      </c>
      <c r="L1644" t="s">
        <v>17</v>
      </c>
      <c r="M1644" t="s">
        <v>13</v>
      </c>
    </row>
    <row r="1645" spans="1:13" x14ac:dyDescent="0.3">
      <c r="A1645">
        <v>1644</v>
      </c>
      <c r="B1645" t="s">
        <v>14</v>
      </c>
      <c r="C1645" s="2">
        <v>14</v>
      </c>
      <c r="D1645" s="1">
        <v>44751</v>
      </c>
      <c r="E1645" s="1" t="str">
        <f t="shared" si="75"/>
        <v>Jul</v>
      </c>
      <c r="F1645" s="1" t="str">
        <f t="shared" si="76"/>
        <v>2022</v>
      </c>
      <c r="G1645" s="1">
        <v>45113</v>
      </c>
      <c r="H1645" t="s">
        <v>15</v>
      </c>
      <c r="I1645">
        <v>28</v>
      </c>
      <c r="J1645" t="str">
        <f t="shared" si="77"/>
        <v>Youth</v>
      </c>
      <c r="K1645" t="s">
        <v>11</v>
      </c>
      <c r="L1645" t="s">
        <v>12</v>
      </c>
      <c r="M1645" t="s">
        <v>13</v>
      </c>
    </row>
    <row r="1646" spans="1:13" x14ac:dyDescent="0.3">
      <c r="A1646">
        <v>1645</v>
      </c>
      <c r="B1646" t="s">
        <v>10</v>
      </c>
      <c r="C1646" s="2">
        <v>12</v>
      </c>
      <c r="D1646" s="1">
        <v>44749</v>
      </c>
      <c r="E1646" s="1" t="str">
        <f t="shared" si="75"/>
        <v>Jul</v>
      </c>
      <c r="F1646" s="1" t="str">
        <f t="shared" si="76"/>
        <v>2022</v>
      </c>
      <c r="G1646" s="1">
        <v>45112</v>
      </c>
      <c r="H1646" t="s">
        <v>61</v>
      </c>
      <c r="I1646">
        <v>40</v>
      </c>
      <c r="J1646" t="str">
        <f t="shared" si="77"/>
        <v>Adult</v>
      </c>
      <c r="K1646" t="s">
        <v>16</v>
      </c>
      <c r="L1646" t="s">
        <v>21</v>
      </c>
      <c r="M1646" t="s">
        <v>13</v>
      </c>
    </row>
    <row r="1647" spans="1:13" x14ac:dyDescent="0.3">
      <c r="A1647">
        <v>1646</v>
      </c>
      <c r="B1647" t="s">
        <v>10</v>
      </c>
      <c r="C1647" s="2">
        <v>15</v>
      </c>
      <c r="D1647" s="1">
        <v>44749</v>
      </c>
      <c r="E1647" s="1" t="str">
        <f t="shared" si="75"/>
        <v>Jul</v>
      </c>
      <c r="F1647" s="1" t="str">
        <f t="shared" si="76"/>
        <v>2022</v>
      </c>
      <c r="G1647" s="1">
        <v>45116</v>
      </c>
      <c r="H1647" t="s">
        <v>61</v>
      </c>
      <c r="I1647">
        <v>46</v>
      </c>
      <c r="J1647" t="str">
        <f t="shared" si="77"/>
        <v>Adult</v>
      </c>
      <c r="K1647" t="s">
        <v>16</v>
      </c>
      <c r="L1647" t="s">
        <v>17</v>
      </c>
      <c r="M1647" t="s">
        <v>13</v>
      </c>
    </row>
    <row r="1648" spans="1:13" x14ac:dyDescent="0.3">
      <c r="A1648">
        <v>1647</v>
      </c>
      <c r="B1648" t="s">
        <v>10</v>
      </c>
      <c r="C1648" s="2">
        <v>11</v>
      </c>
      <c r="D1648" s="1">
        <v>44748</v>
      </c>
      <c r="E1648" s="1" t="str">
        <f t="shared" si="75"/>
        <v>Jul</v>
      </c>
      <c r="F1648" s="1" t="str">
        <f t="shared" si="76"/>
        <v>2022</v>
      </c>
      <c r="G1648" s="1">
        <v>45112</v>
      </c>
      <c r="H1648" t="s">
        <v>15</v>
      </c>
      <c r="I1648">
        <v>39</v>
      </c>
      <c r="J1648" t="str">
        <f t="shared" si="77"/>
        <v>Adult</v>
      </c>
      <c r="K1648" t="s">
        <v>16</v>
      </c>
      <c r="L1648" t="s">
        <v>21</v>
      </c>
      <c r="M1648" t="s">
        <v>13</v>
      </c>
    </row>
    <row r="1649" spans="1:13" x14ac:dyDescent="0.3">
      <c r="A1649">
        <v>1648</v>
      </c>
      <c r="B1649" t="s">
        <v>18</v>
      </c>
      <c r="C1649" s="2">
        <v>15</v>
      </c>
      <c r="D1649" s="1">
        <v>44742</v>
      </c>
      <c r="E1649" s="1" t="str">
        <f t="shared" si="75"/>
        <v>Jun</v>
      </c>
      <c r="F1649" s="1" t="str">
        <f t="shared" si="76"/>
        <v>2022</v>
      </c>
      <c r="G1649" s="1">
        <v>45113</v>
      </c>
      <c r="H1649" t="s">
        <v>60</v>
      </c>
      <c r="I1649">
        <v>41</v>
      </c>
      <c r="J1649" t="str">
        <f t="shared" si="77"/>
        <v>Adult</v>
      </c>
      <c r="K1649" t="s">
        <v>16</v>
      </c>
      <c r="L1649" t="s">
        <v>12</v>
      </c>
      <c r="M1649" t="s">
        <v>13</v>
      </c>
    </row>
    <row r="1650" spans="1:13" x14ac:dyDescent="0.3">
      <c r="A1650">
        <v>1649</v>
      </c>
      <c r="B1650" t="s">
        <v>14</v>
      </c>
      <c r="C1650" s="2">
        <v>15</v>
      </c>
      <c r="D1650" s="1">
        <v>44739</v>
      </c>
      <c r="E1650" s="1" t="str">
        <f t="shared" si="75"/>
        <v>Jun</v>
      </c>
      <c r="F1650" s="1" t="str">
        <f t="shared" si="76"/>
        <v>2022</v>
      </c>
      <c r="G1650" s="1">
        <v>45112</v>
      </c>
      <c r="H1650" t="s">
        <v>20</v>
      </c>
      <c r="I1650">
        <v>30</v>
      </c>
      <c r="J1650" t="str">
        <f t="shared" si="77"/>
        <v>Adult</v>
      </c>
      <c r="K1650" t="s">
        <v>11</v>
      </c>
      <c r="L1650" t="s">
        <v>17</v>
      </c>
      <c r="M1650" t="s">
        <v>13</v>
      </c>
    </row>
    <row r="1651" spans="1:13" x14ac:dyDescent="0.3">
      <c r="A1651">
        <v>1650</v>
      </c>
      <c r="B1651" t="s">
        <v>10</v>
      </c>
      <c r="C1651" s="2">
        <v>14</v>
      </c>
      <c r="D1651" s="1">
        <v>44740</v>
      </c>
      <c r="E1651" s="1" t="str">
        <f t="shared" si="75"/>
        <v>Jun</v>
      </c>
      <c r="F1651" s="1" t="str">
        <f t="shared" si="76"/>
        <v>2022</v>
      </c>
      <c r="G1651" s="1">
        <v>45115</v>
      </c>
      <c r="H1651" t="s">
        <v>22</v>
      </c>
      <c r="I1651">
        <v>32</v>
      </c>
      <c r="J1651" t="str">
        <f t="shared" si="77"/>
        <v>Adult</v>
      </c>
      <c r="K1651" t="s">
        <v>11</v>
      </c>
      <c r="L1651" t="s">
        <v>17</v>
      </c>
      <c r="M1651" t="s">
        <v>13</v>
      </c>
    </row>
    <row r="1652" spans="1:13" x14ac:dyDescent="0.3">
      <c r="A1652">
        <v>1651</v>
      </c>
      <c r="B1652" t="s">
        <v>10</v>
      </c>
      <c r="C1652" s="2">
        <v>14</v>
      </c>
      <c r="D1652" s="1">
        <v>44740</v>
      </c>
      <c r="E1652" s="1" t="str">
        <f t="shared" si="75"/>
        <v>Jun</v>
      </c>
      <c r="F1652" s="1" t="str">
        <f t="shared" si="76"/>
        <v>2022</v>
      </c>
      <c r="G1652" s="1">
        <v>45113</v>
      </c>
      <c r="H1652" t="s">
        <v>23</v>
      </c>
      <c r="I1652">
        <v>38</v>
      </c>
      <c r="J1652" t="str">
        <f t="shared" si="77"/>
        <v>Adult</v>
      </c>
      <c r="K1652" t="s">
        <v>11</v>
      </c>
      <c r="L1652" t="s">
        <v>19</v>
      </c>
      <c r="M1652" t="s">
        <v>13</v>
      </c>
    </row>
    <row r="1653" spans="1:13" x14ac:dyDescent="0.3">
      <c r="A1653">
        <v>1652</v>
      </c>
      <c r="B1653" t="s">
        <v>14</v>
      </c>
      <c r="C1653" s="2">
        <v>11</v>
      </c>
      <c r="D1653" s="1">
        <v>44741</v>
      </c>
      <c r="E1653" s="1" t="str">
        <f t="shared" si="75"/>
        <v>Jun</v>
      </c>
      <c r="F1653" s="1" t="str">
        <f t="shared" si="76"/>
        <v>2022</v>
      </c>
      <c r="G1653" s="1">
        <v>45115</v>
      </c>
      <c r="H1653" t="s">
        <v>24</v>
      </c>
      <c r="I1653">
        <v>38</v>
      </c>
      <c r="J1653" t="str">
        <f t="shared" si="77"/>
        <v>Adult</v>
      </c>
      <c r="K1653" t="s">
        <v>11</v>
      </c>
      <c r="L1653" t="s">
        <v>17</v>
      </c>
      <c r="M1653" t="s">
        <v>13</v>
      </c>
    </row>
    <row r="1654" spans="1:13" x14ac:dyDescent="0.3">
      <c r="A1654">
        <v>1653</v>
      </c>
      <c r="B1654" t="s">
        <v>18</v>
      </c>
      <c r="C1654" s="2">
        <v>13</v>
      </c>
      <c r="D1654" s="1">
        <v>44743</v>
      </c>
      <c r="E1654" s="1" t="str">
        <f t="shared" si="75"/>
        <v>Jul</v>
      </c>
      <c r="F1654" s="1" t="str">
        <f t="shared" si="76"/>
        <v>2022</v>
      </c>
      <c r="G1654" s="1">
        <v>45113</v>
      </c>
      <c r="H1654" t="s">
        <v>25</v>
      </c>
      <c r="I1654">
        <v>32</v>
      </c>
      <c r="J1654" t="str">
        <f t="shared" si="77"/>
        <v>Adult</v>
      </c>
      <c r="K1654" t="s">
        <v>11</v>
      </c>
      <c r="L1654" t="s">
        <v>12</v>
      </c>
      <c r="M1654" t="s">
        <v>13</v>
      </c>
    </row>
    <row r="1655" spans="1:13" x14ac:dyDescent="0.3">
      <c r="A1655">
        <v>1654</v>
      </c>
      <c r="B1655" t="s">
        <v>18</v>
      </c>
      <c r="C1655" s="2">
        <v>14</v>
      </c>
      <c r="D1655" s="1">
        <v>44745</v>
      </c>
      <c r="E1655" s="1" t="str">
        <f t="shared" si="75"/>
        <v>Jul</v>
      </c>
      <c r="F1655" s="1" t="str">
        <f t="shared" si="76"/>
        <v>2022</v>
      </c>
      <c r="G1655" s="1">
        <v>45114</v>
      </c>
      <c r="H1655" t="s">
        <v>26</v>
      </c>
      <c r="I1655">
        <v>27</v>
      </c>
      <c r="J1655" t="str">
        <f t="shared" si="77"/>
        <v>Youth</v>
      </c>
      <c r="K1655" t="s">
        <v>11</v>
      </c>
      <c r="L1655" t="s">
        <v>17</v>
      </c>
      <c r="M1655" t="s">
        <v>13</v>
      </c>
    </row>
    <row r="1656" spans="1:13" x14ac:dyDescent="0.3">
      <c r="A1656">
        <v>1655</v>
      </c>
      <c r="B1656" t="s">
        <v>10</v>
      </c>
      <c r="C1656" s="2">
        <v>15</v>
      </c>
      <c r="D1656" s="1">
        <v>44746</v>
      </c>
      <c r="E1656" s="1" t="str">
        <f t="shared" si="75"/>
        <v>Jul</v>
      </c>
      <c r="F1656" s="1" t="str">
        <f t="shared" si="76"/>
        <v>2022</v>
      </c>
      <c r="G1656" s="1">
        <v>45113</v>
      </c>
      <c r="H1656" t="s">
        <v>27</v>
      </c>
      <c r="I1656">
        <v>50</v>
      </c>
      <c r="J1656" t="str">
        <f t="shared" si="77"/>
        <v>Old</v>
      </c>
      <c r="K1656" t="s">
        <v>16</v>
      </c>
      <c r="L1656" t="s">
        <v>17</v>
      </c>
      <c r="M1656" t="s">
        <v>13</v>
      </c>
    </row>
    <row r="1657" spans="1:13" x14ac:dyDescent="0.3">
      <c r="A1657">
        <v>1656</v>
      </c>
      <c r="B1657" t="s">
        <v>14</v>
      </c>
      <c r="C1657" s="2">
        <v>10</v>
      </c>
      <c r="D1657" s="1">
        <v>44752</v>
      </c>
      <c r="E1657" s="1" t="str">
        <f t="shared" si="75"/>
        <v>Jul</v>
      </c>
      <c r="F1657" s="1" t="str">
        <f t="shared" si="76"/>
        <v>2022</v>
      </c>
      <c r="G1657" s="1">
        <v>45114</v>
      </c>
      <c r="H1657" t="s">
        <v>26</v>
      </c>
      <c r="I1657">
        <v>30</v>
      </c>
      <c r="J1657" t="str">
        <f t="shared" si="77"/>
        <v>Adult</v>
      </c>
      <c r="K1657" t="s">
        <v>11</v>
      </c>
      <c r="L1657" t="s">
        <v>12</v>
      </c>
      <c r="M1657" t="s">
        <v>13</v>
      </c>
    </row>
    <row r="1658" spans="1:13" x14ac:dyDescent="0.3">
      <c r="A1658">
        <v>1657</v>
      </c>
      <c r="B1658" t="s">
        <v>18</v>
      </c>
      <c r="C1658" s="2">
        <v>11</v>
      </c>
      <c r="D1658" s="1">
        <v>44765</v>
      </c>
      <c r="E1658" s="1" t="str">
        <f t="shared" si="75"/>
        <v>Jul</v>
      </c>
      <c r="F1658" s="1" t="str">
        <f t="shared" si="76"/>
        <v>2022</v>
      </c>
      <c r="G1658" s="1">
        <v>45113</v>
      </c>
      <c r="H1658" t="s">
        <v>26</v>
      </c>
      <c r="I1658">
        <v>49</v>
      </c>
      <c r="J1658" t="str">
        <f t="shared" si="77"/>
        <v>Adult</v>
      </c>
      <c r="K1658" t="s">
        <v>11</v>
      </c>
      <c r="L1658" t="s">
        <v>12</v>
      </c>
      <c r="M1658" t="s">
        <v>13</v>
      </c>
    </row>
    <row r="1659" spans="1:13" x14ac:dyDescent="0.3">
      <c r="A1659">
        <v>1658</v>
      </c>
      <c r="B1659" t="s">
        <v>10</v>
      </c>
      <c r="C1659" s="2">
        <v>11</v>
      </c>
      <c r="D1659" s="1">
        <v>44766</v>
      </c>
      <c r="E1659" s="1" t="str">
        <f t="shared" si="75"/>
        <v>Jul</v>
      </c>
      <c r="F1659" s="1" t="str">
        <f t="shared" si="76"/>
        <v>2022</v>
      </c>
      <c r="G1659" s="1">
        <v>45114</v>
      </c>
      <c r="H1659" t="s">
        <v>61</v>
      </c>
      <c r="I1659">
        <v>32</v>
      </c>
      <c r="J1659" t="str">
        <f t="shared" si="77"/>
        <v>Adult</v>
      </c>
      <c r="K1659" t="s">
        <v>16</v>
      </c>
      <c r="L1659" t="s">
        <v>21</v>
      </c>
      <c r="M1659" t="s">
        <v>13</v>
      </c>
    </row>
    <row r="1660" spans="1:13" x14ac:dyDescent="0.3">
      <c r="A1660">
        <v>1659</v>
      </c>
      <c r="B1660" t="s">
        <v>18</v>
      </c>
      <c r="C1660" s="2">
        <v>14</v>
      </c>
      <c r="D1660" s="1">
        <v>44768</v>
      </c>
      <c r="E1660" s="1" t="str">
        <f t="shared" si="75"/>
        <v>Jul</v>
      </c>
      <c r="F1660" s="1" t="str">
        <f t="shared" si="76"/>
        <v>2022</v>
      </c>
      <c r="G1660" s="1">
        <v>45113</v>
      </c>
      <c r="H1660" t="s">
        <v>15</v>
      </c>
      <c r="I1660">
        <v>35</v>
      </c>
      <c r="J1660" t="str">
        <f t="shared" si="77"/>
        <v>Adult</v>
      </c>
      <c r="K1660" t="s">
        <v>11</v>
      </c>
      <c r="L1660" t="s">
        <v>12</v>
      </c>
      <c r="M1660" t="s">
        <v>13</v>
      </c>
    </row>
    <row r="1661" spans="1:13" x14ac:dyDescent="0.3">
      <c r="A1661">
        <v>1660</v>
      </c>
      <c r="B1661" t="s">
        <v>14</v>
      </c>
      <c r="C1661" s="2">
        <v>12</v>
      </c>
      <c r="D1661" s="1">
        <v>44780</v>
      </c>
      <c r="E1661" s="1" t="str">
        <f t="shared" si="75"/>
        <v>Aug</v>
      </c>
      <c r="F1661" s="1" t="str">
        <f t="shared" si="76"/>
        <v>2022</v>
      </c>
      <c r="G1661" s="1">
        <v>45115</v>
      </c>
      <c r="H1661" t="s">
        <v>61</v>
      </c>
      <c r="I1661">
        <v>44</v>
      </c>
      <c r="J1661" t="str">
        <f t="shared" si="77"/>
        <v>Adult</v>
      </c>
      <c r="K1661" t="s">
        <v>11</v>
      </c>
      <c r="L1661" t="s">
        <v>17</v>
      </c>
      <c r="M1661" t="s">
        <v>13</v>
      </c>
    </row>
    <row r="1662" spans="1:13" x14ac:dyDescent="0.3">
      <c r="A1662">
        <v>1661</v>
      </c>
      <c r="B1662" t="s">
        <v>10</v>
      </c>
      <c r="C1662" s="2">
        <v>13</v>
      </c>
      <c r="D1662" s="1">
        <v>44783</v>
      </c>
      <c r="E1662" s="1" t="str">
        <f t="shared" si="75"/>
        <v>Aug</v>
      </c>
      <c r="F1662" s="1" t="str">
        <f t="shared" si="76"/>
        <v>2022</v>
      </c>
      <c r="G1662" s="1">
        <v>45112</v>
      </c>
      <c r="H1662" t="s">
        <v>61</v>
      </c>
      <c r="I1662">
        <v>49</v>
      </c>
      <c r="J1662" t="str">
        <f t="shared" si="77"/>
        <v>Adult</v>
      </c>
      <c r="K1662" t="s">
        <v>16</v>
      </c>
      <c r="L1662" t="s">
        <v>21</v>
      </c>
      <c r="M1662" t="s">
        <v>13</v>
      </c>
    </row>
    <row r="1663" spans="1:13" x14ac:dyDescent="0.3">
      <c r="A1663">
        <v>1662</v>
      </c>
      <c r="B1663" t="s">
        <v>14</v>
      </c>
      <c r="C1663" s="2">
        <v>13</v>
      </c>
      <c r="D1663" s="1">
        <v>44787</v>
      </c>
      <c r="E1663" s="1" t="str">
        <f t="shared" si="75"/>
        <v>Aug</v>
      </c>
      <c r="F1663" s="1" t="str">
        <f t="shared" si="76"/>
        <v>2022</v>
      </c>
      <c r="G1663" s="1">
        <v>45113</v>
      </c>
      <c r="H1663" t="s">
        <v>15</v>
      </c>
      <c r="I1663">
        <v>39</v>
      </c>
      <c r="J1663" t="str">
        <f t="shared" si="77"/>
        <v>Adult</v>
      </c>
      <c r="K1663" t="s">
        <v>11</v>
      </c>
      <c r="L1663" t="s">
        <v>12</v>
      </c>
      <c r="M1663" t="s">
        <v>13</v>
      </c>
    </row>
    <row r="1664" spans="1:13" x14ac:dyDescent="0.3">
      <c r="A1664">
        <v>1663</v>
      </c>
      <c r="B1664" t="s">
        <v>18</v>
      </c>
      <c r="C1664" s="2">
        <v>12</v>
      </c>
      <c r="D1664" s="1">
        <v>44789</v>
      </c>
      <c r="E1664" s="1" t="str">
        <f t="shared" si="75"/>
        <v>Aug</v>
      </c>
      <c r="F1664" s="1" t="str">
        <f t="shared" si="76"/>
        <v>2022</v>
      </c>
      <c r="G1664" s="1">
        <v>45113</v>
      </c>
      <c r="H1664" t="s">
        <v>60</v>
      </c>
      <c r="I1664">
        <v>38</v>
      </c>
      <c r="J1664" t="str">
        <f t="shared" si="77"/>
        <v>Adult</v>
      </c>
      <c r="K1664" t="s">
        <v>16</v>
      </c>
      <c r="L1664" t="s">
        <v>12</v>
      </c>
      <c r="M1664" t="s">
        <v>13</v>
      </c>
    </row>
    <row r="1665" spans="1:13" x14ac:dyDescent="0.3">
      <c r="A1665">
        <v>1664</v>
      </c>
      <c r="B1665" t="s">
        <v>10</v>
      </c>
      <c r="C1665" s="2">
        <v>10</v>
      </c>
      <c r="D1665" s="1">
        <v>44793</v>
      </c>
      <c r="E1665" s="1" t="str">
        <f t="shared" si="75"/>
        <v>Aug</v>
      </c>
      <c r="F1665" s="1" t="str">
        <f t="shared" si="76"/>
        <v>2022</v>
      </c>
      <c r="G1665" s="1">
        <v>45115</v>
      </c>
      <c r="H1665" t="s">
        <v>20</v>
      </c>
      <c r="I1665">
        <v>38</v>
      </c>
      <c r="J1665" t="str">
        <f t="shared" si="77"/>
        <v>Adult</v>
      </c>
      <c r="K1665" t="s">
        <v>16</v>
      </c>
      <c r="L1665" t="s">
        <v>21</v>
      </c>
      <c r="M1665" t="s">
        <v>13</v>
      </c>
    </row>
    <row r="1666" spans="1:13" x14ac:dyDescent="0.3">
      <c r="A1666">
        <v>1665</v>
      </c>
      <c r="B1666" t="s">
        <v>18</v>
      </c>
      <c r="C1666" s="2">
        <v>11</v>
      </c>
      <c r="D1666" s="1">
        <v>44798</v>
      </c>
      <c r="E1666" s="1" t="str">
        <f t="shared" si="75"/>
        <v>Aug</v>
      </c>
      <c r="F1666" s="1" t="str">
        <f t="shared" si="76"/>
        <v>2022</v>
      </c>
      <c r="G1666" s="1">
        <v>45112</v>
      </c>
      <c r="H1666" t="s">
        <v>22</v>
      </c>
      <c r="I1666">
        <v>37</v>
      </c>
      <c r="J1666" t="str">
        <f t="shared" si="77"/>
        <v>Adult</v>
      </c>
      <c r="K1666" t="s">
        <v>11</v>
      </c>
      <c r="L1666" t="s">
        <v>12</v>
      </c>
      <c r="M1666" t="s">
        <v>13</v>
      </c>
    </row>
    <row r="1667" spans="1:13" x14ac:dyDescent="0.3">
      <c r="A1667">
        <v>1666</v>
      </c>
      <c r="B1667" t="s">
        <v>14</v>
      </c>
      <c r="C1667" s="2">
        <v>11</v>
      </c>
      <c r="D1667" s="1">
        <v>44801</v>
      </c>
      <c r="E1667" s="1" t="str">
        <f t="shared" ref="E1667:E1730" si="78">TEXT(D1667,"mmm")</f>
        <v>Aug</v>
      </c>
      <c r="F1667" s="1" t="str">
        <f t="shared" ref="F1667:F1730" si="79">TEXT(D1667,"yyy")</f>
        <v>2022</v>
      </c>
      <c r="G1667" s="1">
        <v>45114</v>
      </c>
      <c r="H1667" t="s">
        <v>23</v>
      </c>
      <c r="I1667">
        <v>28</v>
      </c>
      <c r="J1667" t="str">
        <f t="shared" ref="J1667:J1730" si="80">IF(I1667&gt;=50,"Old",IF(I1667&gt;=30,"Adult",IF(I1667&gt;=20,"Youth",(IF(I1667&gt;=13,"Teen","Kid")))))</f>
        <v>Youth</v>
      </c>
      <c r="K1667" t="s">
        <v>11</v>
      </c>
      <c r="L1667" t="s">
        <v>21</v>
      </c>
      <c r="M1667" t="s">
        <v>13</v>
      </c>
    </row>
    <row r="1668" spans="1:13" x14ac:dyDescent="0.3">
      <c r="A1668">
        <v>1667</v>
      </c>
      <c r="B1668" t="s">
        <v>10</v>
      </c>
      <c r="C1668" s="2">
        <v>11</v>
      </c>
      <c r="D1668" s="1">
        <v>44809</v>
      </c>
      <c r="E1668" s="1" t="str">
        <f t="shared" si="78"/>
        <v>Sep</v>
      </c>
      <c r="F1668" s="1" t="str">
        <f t="shared" si="79"/>
        <v>2022</v>
      </c>
      <c r="G1668" s="1">
        <v>45113</v>
      </c>
      <c r="H1668" t="s">
        <v>24</v>
      </c>
      <c r="I1668">
        <v>49</v>
      </c>
      <c r="J1668" t="str">
        <f t="shared" si="80"/>
        <v>Adult</v>
      </c>
      <c r="K1668" t="s">
        <v>11</v>
      </c>
      <c r="L1668" t="s">
        <v>17</v>
      </c>
      <c r="M1668" t="s">
        <v>13</v>
      </c>
    </row>
    <row r="1669" spans="1:13" x14ac:dyDescent="0.3">
      <c r="A1669">
        <v>1668</v>
      </c>
      <c r="B1669" t="s">
        <v>18</v>
      </c>
      <c r="C1669" s="2">
        <v>13</v>
      </c>
      <c r="D1669" s="1">
        <v>44812</v>
      </c>
      <c r="E1669" s="1" t="str">
        <f t="shared" si="78"/>
        <v>Sep</v>
      </c>
      <c r="F1669" s="1" t="str">
        <f t="shared" si="79"/>
        <v>2022</v>
      </c>
      <c r="G1669" s="1">
        <v>45115</v>
      </c>
      <c r="H1669" t="s">
        <v>25</v>
      </c>
      <c r="I1669">
        <v>33</v>
      </c>
      <c r="J1669" t="str">
        <f t="shared" si="80"/>
        <v>Adult</v>
      </c>
      <c r="K1669" t="s">
        <v>16</v>
      </c>
      <c r="L1669" t="s">
        <v>17</v>
      </c>
      <c r="M1669" t="s">
        <v>13</v>
      </c>
    </row>
    <row r="1670" spans="1:13" x14ac:dyDescent="0.3">
      <c r="A1670">
        <v>1669</v>
      </c>
      <c r="B1670" t="s">
        <v>14</v>
      </c>
      <c r="C1670" s="2">
        <v>10</v>
      </c>
      <c r="D1670" s="1">
        <v>44818</v>
      </c>
      <c r="E1670" s="1" t="str">
        <f t="shared" si="78"/>
        <v>Sep</v>
      </c>
      <c r="F1670" s="1" t="str">
        <f t="shared" si="79"/>
        <v>2022</v>
      </c>
      <c r="G1670" s="1">
        <v>45112</v>
      </c>
      <c r="H1670" t="s">
        <v>26</v>
      </c>
      <c r="I1670">
        <v>48</v>
      </c>
      <c r="J1670" t="str">
        <f t="shared" si="80"/>
        <v>Adult</v>
      </c>
      <c r="K1670" t="s">
        <v>11</v>
      </c>
      <c r="L1670" t="s">
        <v>17</v>
      </c>
      <c r="M1670" t="s">
        <v>13</v>
      </c>
    </row>
    <row r="1671" spans="1:13" x14ac:dyDescent="0.3">
      <c r="A1671">
        <v>1670</v>
      </c>
      <c r="B1671" t="s">
        <v>10</v>
      </c>
      <c r="C1671" s="2">
        <v>13</v>
      </c>
      <c r="D1671" s="1">
        <v>44820</v>
      </c>
      <c r="E1671" s="1" t="str">
        <f t="shared" si="78"/>
        <v>Sep</v>
      </c>
      <c r="F1671" s="1" t="str">
        <f t="shared" si="79"/>
        <v>2022</v>
      </c>
      <c r="G1671" s="1">
        <v>45113</v>
      </c>
      <c r="H1671" t="s">
        <v>27</v>
      </c>
      <c r="I1671">
        <v>34</v>
      </c>
      <c r="J1671" t="str">
        <f t="shared" si="80"/>
        <v>Adult</v>
      </c>
      <c r="K1671" t="s">
        <v>11</v>
      </c>
      <c r="L1671" t="s">
        <v>17</v>
      </c>
      <c r="M1671" t="s">
        <v>13</v>
      </c>
    </row>
    <row r="1672" spans="1:13" x14ac:dyDescent="0.3">
      <c r="A1672">
        <v>1671</v>
      </c>
      <c r="B1672" t="s">
        <v>14</v>
      </c>
      <c r="C1672" s="2">
        <v>13</v>
      </c>
      <c r="D1672" s="1">
        <v>44823</v>
      </c>
      <c r="E1672" s="1" t="str">
        <f t="shared" si="78"/>
        <v>Sep</v>
      </c>
      <c r="F1672" s="1" t="str">
        <f t="shared" si="79"/>
        <v>2022</v>
      </c>
      <c r="G1672" s="1">
        <v>45113</v>
      </c>
      <c r="H1672" t="s">
        <v>26</v>
      </c>
      <c r="I1672">
        <v>39</v>
      </c>
      <c r="J1672" t="str">
        <f t="shared" si="80"/>
        <v>Adult</v>
      </c>
      <c r="K1672" t="s">
        <v>16</v>
      </c>
      <c r="L1672" t="s">
        <v>12</v>
      </c>
      <c r="M1672" t="s">
        <v>13</v>
      </c>
    </row>
    <row r="1673" spans="1:13" x14ac:dyDescent="0.3">
      <c r="A1673">
        <v>1672</v>
      </c>
      <c r="B1673" t="s">
        <v>10</v>
      </c>
      <c r="C1673" s="2">
        <v>15</v>
      </c>
      <c r="D1673" s="1">
        <v>44827</v>
      </c>
      <c r="E1673" s="1" t="str">
        <f t="shared" si="78"/>
        <v>Sep</v>
      </c>
      <c r="F1673" s="1" t="str">
        <f t="shared" si="79"/>
        <v>2022</v>
      </c>
      <c r="G1673" s="1">
        <v>45114</v>
      </c>
      <c r="H1673" t="s">
        <v>26</v>
      </c>
      <c r="I1673">
        <v>30</v>
      </c>
      <c r="J1673" t="str">
        <f t="shared" si="80"/>
        <v>Adult</v>
      </c>
      <c r="K1673" t="s">
        <v>11</v>
      </c>
      <c r="L1673" t="s">
        <v>17</v>
      </c>
      <c r="M1673" t="s">
        <v>13</v>
      </c>
    </row>
    <row r="1674" spans="1:13" x14ac:dyDescent="0.3">
      <c r="A1674">
        <v>1673</v>
      </c>
      <c r="B1674" t="s">
        <v>18</v>
      </c>
      <c r="C1674" s="2">
        <v>10</v>
      </c>
      <c r="D1674" s="1">
        <v>44833</v>
      </c>
      <c r="E1674" s="1" t="str">
        <f t="shared" si="78"/>
        <v>Sep</v>
      </c>
      <c r="F1674" s="1" t="str">
        <f t="shared" si="79"/>
        <v>2022</v>
      </c>
      <c r="G1674" s="1">
        <v>45114</v>
      </c>
      <c r="H1674" t="s">
        <v>61</v>
      </c>
      <c r="I1674">
        <v>37</v>
      </c>
      <c r="J1674" t="str">
        <f t="shared" si="80"/>
        <v>Adult</v>
      </c>
      <c r="K1674" t="s">
        <v>11</v>
      </c>
      <c r="L1674" t="s">
        <v>17</v>
      </c>
      <c r="M1674" t="s">
        <v>13</v>
      </c>
    </row>
    <row r="1675" spans="1:13" x14ac:dyDescent="0.3">
      <c r="A1675">
        <v>1674</v>
      </c>
      <c r="B1675" t="s">
        <v>18</v>
      </c>
      <c r="C1675" s="2">
        <v>10</v>
      </c>
      <c r="D1675" s="1">
        <v>44836</v>
      </c>
      <c r="E1675" s="1" t="str">
        <f t="shared" si="78"/>
        <v>Oct</v>
      </c>
      <c r="F1675" s="1" t="str">
        <f t="shared" si="79"/>
        <v>2022</v>
      </c>
      <c r="G1675" s="1">
        <v>45113</v>
      </c>
      <c r="H1675" t="s">
        <v>15</v>
      </c>
      <c r="I1675">
        <v>38</v>
      </c>
      <c r="J1675" t="str">
        <f t="shared" si="80"/>
        <v>Adult</v>
      </c>
      <c r="K1675" t="s">
        <v>11</v>
      </c>
      <c r="L1675" t="s">
        <v>19</v>
      </c>
      <c r="M1675" t="s">
        <v>13</v>
      </c>
    </row>
    <row r="1676" spans="1:13" x14ac:dyDescent="0.3">
      <c r="A1676">
        <v>1675</v>
      </c>
      <c r="B1676" t="s">
        <v>10</v>
      </c>
      <c r="C1676" s="2">
        <v>12</v>
      </c>
      <c r="D1676" s="1">
        <v>44842</v>
      </c>
      <c r="E1676" s="1" t="str">
        <f t="shared" si="78"/>
        <v>Oct</v>
      </c>
      <c r="F1676" s="1" t="str">
        <f t="shared" si="79"/>
        <v>2022</v>
      </c>
      <c r="G1676" s="1">
        <v>45112</v>
      </c>
      <c r="H1676" t="s">
        <v>61</v>
      </c>
      <c r="I1676">
        <v>42</v>
      </c>
      <c r="J1676" t="str">
        <f t="shared" si="80"/>
        <v>Adult</v>
      </c>
      <c r="K1676" t="s">
        <v>16</v>
      </c>
      <c r="L1676" t="s">
        <v>21</v>
      </c>
      <c r="M1676" t="s">
        <v>13</v>
      </c>
    </row>
    <row r="1677" spans="1:13" x14ac:dyDescent="0.3">
      <c r="A1677">
        <v>1676</v>
      </c>
      <c r="B1677" t="s">
        <v>14</v>
      </c>
      <c r="C1677" s="2">
        <v>15</v>
      </c>
      <c r="D1677" s="1">
        <v>44843</v>
      </c>
      <c r="E1677" s="1" t="str">
        <f t="shared" si="78"/>
        <v>Oct</v>
      </c>
      <c r="F1677" s="1" t="str">
        <f t="shared" si="79"/>
        <v>2022</v>
      </c>
      <c r="G1677" s="1">
        <v>45114</v>
      </c>
      <c r="H1677" t="s">
        <v>61</v>
      </c>
      <c r="I1677">
        <v>35</v>
      </c>
      <c r="J1677" t="str">
        <f t="shared" si="80"/>
        <v>Adult</v>
      </c>
      <c r="K1677" t="s">
        <v>16</v>
      </c>
      <c r="L1677" t="s">
        <v>21</v>
      </c>
      <c r="M1677" t="s">
        <v>13</v>
      </c>
    </row>
    <row r="1678" spans="1:13" x14ac:dyDescent="0.3">
      <c r="A1678">
        <v>1677</v>
      </c>
      <c r="B1678" t="s">
        <v>10</v>
      </c>
      <c r="C1678" s="2">
        <v>14</v>
      </c>
      <c r="D1678" s="1">
        <v>44845</v>
      </c>
      <c r="E1678" s="1" t="str">
        <f t="shared" si="78"/>
        <v>Oct</v>
      </c>
      <c r="F1678" s="1" t="str">
        <f t="shared" si="79"/>
        <v>2022</v>
      </c>
      <c r="G1678" s="1">
        <v>45115</v>
      </c>
      <c r="H1678" t="s">
        <v>15</v>
      </c>
      <c r="I1678">
        <v>30</v>
      </c>
      <c r="J1678" t="str">
        <f t="shared" si="80"/>
        <v>Adult</v>
      </c>
      <c r="K1678" t="s">
        <v>11</v>
      </c>
      <c r="L1678" t="s">
        <v>17</v>
      </c>
      <c r="M1678" t="s">
        <v>13</v>
      </c>
    </row>
    <row r="1679" spans="1:13" x14ac:dyDescent="0.3">
      <c r="A1679">
        <v>1678</v>
      </c>
      <c r="B1679" t="s">
        <v>18</v>
      </c>
      <c r="C1679" s="2">
        <v>15</v>
      </c>
      <c r="D1679" s="1">
        <v>44848</v>
      </c>
      <c r="E1679" s="1" t="str">
        <f t="shared" si="78"/>
        <v>Oct</v>
      </c>
      <c r="F1679" s="1" t="str">
        <f t="shared" si="79"/>
        <v>2022</v>
      </c>
      <c r="G1679" s="1">
        <v>45116</v>
      </c>
      <c r="H1679" t="s">
        <v>60</v>
      </c>
      <c r="I1679">
        <v>48</v>
      </c>
      <c r="J1679" t="str">
        <f t="shared" si="80"/>
        <v>Adult</v>
      </c>
      <c r="K1679" t="s">
        <v>16</v>
      </c>
      <c r="L1679" t="s">
        <v>19</v>
      </c>
      <c r="M1679" t="s">
        <v>13</v>
      </c>
    </row>
    <row r="1680" spans="1:13" x14ac:dyDescent="0.3">
      <c r="A1680">
        <v>1679</v>
      </c>
      <c r="B1680" t="s">
        <v>14</v>
      </c>
      <c r="C1680" s="2">
        <v>14</v>
      </c>
      <c r="D1680" s="1">
        <v>44850</v>
      </c>
      <c r="E1680" s="1" t="str">
        <f t="shared" si="78"/>
        <v>Oct</v>
      </c>
      <c r="F1680" s="1" t="str">
        <f t="shared" si="79"/>
        <v>2022</v>
      </c>
      <c r="G1680" s="1">
        <v>45113</v>
      </c>
      <c r="H1680" t="s">
        <v>20</v>
      </c>
      <c r="I1680">
        <v>48</v>
      </c>
      <c r="J1680" t="str">
        <f t="shared" si="80"/>
        <v>Adult</v>
      </c>
      <c r="K1680" t="s">
        <v>11</v>
      </c>
      <c r="L1680" t="s">
        <v>17</v>
      </c>
      <c r="M1680" t="s">
        <v>13</v>
      </c>
    </row>
    <row r="1681" spans="1:13" x14ac:dyDescent="0.3">
      <c r="A1681">
        <v>1680</v>
      </c>
      <c r="B1681" t="s">
        <v>10</v>
      </c>
      <c r="C1681" s="2">
        <v>13</v>
      </c>
      <c r="D1681" s="1">
        <v>44852</v>
      </c>
      <c r="E1681" s="1" t="str">
        <f t="shared" si="78"/>
        <v>Oct</v>
      </c>
      <c r="F1681" s="1" t="str">
        <f t="shared" si="79"/>
        <v>2022</v>
      </c>
      <c r="G1681" s="1">
        <v>45114</v>
      </c>
      <c r="H1681" t="s">
        <v>22</v>
      </c>
      <c r="I1681">
        <v>32</v>
      </c>
      <c r="J1681" t="str">
        <f t="shared" si="80"/>
        <v>Adult</v>
      </c>
      <c r="K1681" t="s">
        <v>11</v>
      </c>
      <c r="L1681" t="s">
        <v>21</v>
      </c>
      <c r="M1681" t="s">
        <v>13</v>
      </c>
    </row>
    <row r="1682" spans="1:13" x14ac:dyDescent="0.3">
      <c r="A1682">
        <v>1681</v>
      </c>
      <c r="B1682" t="s">
        <v>14</v>
      </c>
      <c r="C1682" s="2">
        <v>15</v>
      </c>
      <c r="D1682" s="1">
        <v>44856</v>
      </c>
      <c r="E1682" s="1" t="str">
        <f t="shared" si="78"/>
        <v>Oct</v>
      </c>
      <c r="F1682" s="1" t="str">
        <f t="shared" si="79"/>
        <v>2022</v>
      </c>
      <c r="G1682" s="1">
        <v>45114</v>
      </c>
      <c r="H1682" t="s">
        <v>23</v>
      </c>
      <c r="I1682">
        <v>27</v>
      </c>
      <c r="J1682" t="str">
        <f t="shared" si="80"/>
        <v>Youth</v>
      </c>
      <c r="K1682" t="s">
        <v>11</v>
      </c>
      <c r="L1682" t="s">
        <v>19</v>
      </c>
      <c r="M1682" t="s">
        <v>13</v>
      </c>
    </row>
    <row r="1683" spans="1:13" x14ac:dyDescent="0.3">
      <c r="A1683">
        <v>1682</v>
      </c>
      <c r="B1683" t="s">
        <v>10</v>
      </c>
      <c r="C1683" s="2">
        <v>10</v>
      </c>
      <c r="D1683" s="1">
        <v>44857</v>
      </c>
      <c r="E1683" s="1" t="str">
        <f t="shared" si="78"/>
        <v>Oct</v>
      </c>
      <c r="F1683" s="1" t="str">
        <f t="shared" si="79"/>
        <v>2022</v>
      </c>
      <c r="G1683" s="1">
        <v>45116</v>
      </c>
      <c r="H1683" t="s">
        <v>24</v>
      </c>
      <c r="I1683">
        <v>48</v>
      </c>
      <c r="J1683" t="str">
        <f t="shared" si="80"/>
        <v>Adult</v>
      </c>
      <c r="K1683" t="s">
        <v>16</v>
      </c>
      <c r="L1683" t="s">
        <v>21</v>
      </c>
      <c r="M1683" t="s">
        <v>13</v>
      </c>
    </row>
    <row r="1684" spans="1:13" x14ac:dyDescent="0.3">
      <c r="A1684">
        <v>1683</v>
      </c>
      <c r="B1684" t="s">
        <v>18</v>
      </c>
      <c r="C1684" s="2">
        <v>12</v>
      </c>
      <c r="D1684" s="1">
        <v>44860</v>
      </c>
      <c r="E1684" s="1" t="str">
        <f t="shared" si="78"/>
        <v>Oct</v>
      </c>
      <c r="F1684" s="1" t="str">
        <f t="shared" si="79"/>
        <v>2022</v>
      </c>
      <c r="G1684" s="1">
        <v>45113</v>
      </c>
      <c r="H1684" t="s">
        <v>25</v>
      </c>
      <c r="I1684">
        <v>33</v>
      </c>
      <c r="J1684" t="str">
        <f t="shared" si="80"/>
        <v>Adult</v>
      </c>
      <c r="K1684" t="s">
        <v>11</v>
      </c>
      <c r="L1684" t="s">
        <v>21</v>
      </c>
      <c r="M1684" t="s">
        <v>13</v>
      </c>
    </row>
    <row r="1685" spans="1:13" x14ac:dyDescent="0.3">
      <c r="A1685">
        <v>1684</v>
      </c>
      <c r="B1685" t="s">
        <v>18</v>
      </c>
      <c r="C1685" s="2">
        <v>13</v>
      </c>
      <c r="D1685" s="1">
        <v>44861</v>
      </c>
      <c r="E1685" s="1" t="str">
        <f t="shared" si="78"/>
        <v>Oct</v>
      </c>
      <c r="F1685" s="1" t="str">
        <f t="shared" si="79"/>
        <v>2022</v>
      </c>
      <c r="G1685" s="1">
        <v>45114</v>
      </c>
      <c r="H1685" t="s">
        <v>26</v>
      </c>
      <c r="I1685">
        <v>28</v>
      </c>
      <c r="J1685" t="str">
        <f t="shared" si="80"/>
        <v>Youth</v>
      </c>
      <c r="K1685" t="s">
        <v>11</v>
      </c>
      <c r="L1685" t="s">
        <v>12</v>
      </c>
      <c r="M1685" t="s">
        <v>13</v>
      </c>
    </row>
    <row r="1686" spans="1:13" x14ac:dyDescent="0.3">
      <c r="A1686">
        <v>1685</v>
      </c>
      <c r="B1686" t="s">
        <v>10</v>
      </c>
      <c r="C1686" s="2">
        <v>15</v>
      </c>
      <c r="D1686" s="1">
        <v>44865</v>
      </c>
      <c r="E1686" s="1" t="str">
        <f t="shared" si="78"/>
        <v>Oct</v>
      </c>
      <c r="F1686" s="1" t="str">
        <f t="shared" si="79"/>
        <v>2022</v>
      </c>
      <c r="G1686" s="1">
        <v>45114</v>
      </c>
      <c r="H1686" t="s">
        <v>27</v>
      </c>
      <c r="I1686">
        <v>46</v>
      </c>
      <c r="J1686" t="str">
        <f t="shared" si="80"/>
        <v>Adult</v>
      </c>
      <c r="K1686" t="s">
        <v>11</v>
      </c>
      <c r="L1686" t="s">
        <v>21</v>
      </c>
      <c r="M1686" t="s">
        <v>13</v>
      </c>
    </row>
    <row r="1687" spans="1:13" x14ac:dyDescent="0.3">
      <c r="A1687">
        <v>1686</v>
      </c>
      <c r="B1687" t="s">
        <v>14</v>
      </c>
      <c r="C1687" s="2">
        <v>11</v>
      </c>
      <c r="D1687" s="1">
        <v>44866</v>
      </c>
      <c r="E1687" s="1" t="str">
        <f t="shared" si="78"/>
        <v>Nov</v>
      </c>
      <c r="F1687" s="1" t="str">
        <f t="shared" si="79"/>
        <v>2022</v>
      </c>
      <c r="G1687" s="1">
        <v>45115</v>
      </c>
      <c r="H1687" t="s">
        <v>26</v>
      </c>
      <c r="I1687">
        <v>40</v>
      </c>
      <c r="J1687" t="str">
        <f t="shared" si="80"/>
        <v>Adult</v>
      </c>
      <c r="K1687" t="s">
        <v>11</v>
      </c>
      <c r="L1687" t="s">
        <v>21</v>
      </c>
      <c r="M1687" t="s">
        <v>13</v>
      </c>
    </row>
    <row r="1688" spans="1:13" x14ac:dyDescent="0.3">
      <c r="A1688">
        <v>1687</v>
      </c>
      <c r="B1688" t="s">
        <v>10</v>
      </c>
      <c r="C1688" s="2">
        <v>13</v>
      </c>
      <c r="D1688" s="1">
        <v>44868</v>
      </c>
      <c r="E1688" s="1" t="str">
        <f t="shared" si="78"/>
        <v>Nov</v>
      </c>
      <c r="F1688" s="1" t="str">
        <f t="shared" si="79"/>
        <v>2022</v>
      </c>
      <c r="G1688" s="1">
        <v>45112</v>
      </c>
      <c r="H1688" t="s">
        <v>26</v>
      </c>
      <c r="I1688">
        <v>49</v>
      </c>
      <c r="J1688" t="str">
        <f t="shared" si="80"/>
        <v>Adult</v>
      </c>
      <c r="K1688" t="s">
        <v>11</v>
      </c>
      <c r="L1688" t="s">
        <v>12</v>
      </c>
      <c r="M1688" t="s">
        <v>13</v>
      </c>
    </row>
    <row r="1689" spans="1:13" x14ac:dyDescent="0.3">
      <c r="A1689">
        <v>1688</v>
      </c>
      <c r="B1689" t="s">
        <v>18</v>
      </c>
      <c r="C1689" s="2">
        <v>14</v>
      </c>
      <c r="D1689" s="1">
        <v>44869</v>
      </c>
      <c r="E1689" s="1" t="str">
        <f t="shared" si="78"/>
        <v>Nov</v>
      </c>
      <c r="F1689" s="1" t="str">
        <f t="shared" si="79"/>
        <v>2022</v>
      </c>
      <c r="G1689" s="1">
        <v>45113</v>
      </c>
      <c r="H1689" t="s">
        <v>61</v>
      </c>
      <c r="I1689">
        <v>41</v>
      </c>
      <c r="J1689" t="str">
        <f t="shared" si="80"/>
        <v>Adult</v>
      </c>
      <c r="K1689" t="s">
        <v>16</v>
      </c>
      <c r="L1689" t="s">
        <v>17</v>
      </c>
      <c r="M1689" t="s">
        <v>13</v>
      </c>
    </row>
    <row r="1690" spans="1:13" x14ac:dyDescent="0.3">
      <c r="A1690">
        <v>1689</v>
      </c>
      <c r="B1690" t="s">
        <v>14</v>
      </c>
      <c r="C1690" s="2">
        <v>13</v>
      </c>
      <c r="D1690" s="1">
        <v>44870</v>
      </c>
      <c r="E1690" s="1" t="str">
        <f t="shared" si="78"/>
        <v>Nov</v>
      </c>
      <c r="F1690" s="1" t="str">
        <f t="shared" si="79"/>
        <v>2022</v>
      </c>
      <c r="G1690" s="1">
        <v>45114</v>
      </c>
      <c r="H1690" t="s">
        <v>15</v>
      </c>
      <c r="I1690">
        <v>38</v>
      </c>
      <c r="J1690" t="str">
        <f t="shared" si="80"/>
        <v>Adult</v>
      </c>
      <c r="K1690" t="s">
        <v>11</v>
      </c>
      <c r="L1690" t="s">
        <v>17</v>
      </c>
      <c r="M1690" t="s">
        <v>13</v>
      </c>
    </row>
    <row r="1691" spans="1:13" x14ac:dyDescent="0.3">
      <c r="A1691">
        <v>1690</v>
      </c>
      <c r="B1691" t="s">
        <v>10</v>
      </c>
      <c r="C1691" s="2">
        <v>13</v>
      </c>
      <c r="D1691" s="1">
        <v>44870</v>
      </c>
      <c r="E1691" s="1" t="str">
        <f t="shared" si="78"/>
        <v>Nov</v>
      </c>
      <c r="F1691" s="1" t="str">
        <f t="shared" si="79"/>
        <v>2022</v>
      </c>
      <c r="G1691" s="1">
        <v>45114</v>
      </c>
      <c r="H1691" t="s">
        <v>61</v>
      </c>
      <c r="I1691">
        <v>42</v>
      </c>
      <c r="J1691" t="str">
        <f t="shared" si="80"/>
        <v>Adult</v>
      </c>
      <c r="K1691" t="s">
        <v>16</v>
      </c>
      <c r="L1691" t="s">
        <v>21</v>
      </c>
      <c r="M1691" t="s">
        <v>13</v>
      </c>
    </row>
    <row r="1692" spans="1:13" x14ac:dyDescent="0.3">
      <c r="A1692">
        <v>1691</v>
      </c>
      <c r="B1692" t="s">
        <v>14</v>
      </c>
      <c r="C1692" s="2">
        <v>13</v>
      </c>
      <c r="D1692" s="1">
        <v>44870</v>
      </c>
      <c r="E1692" s="1" t="str">
        <f t="shared" si="78"/>
        <v>Nov</v>
      </c>
      <c r="F1692" s="1" t="str">
        <f t="shared" si="79"/>
        <v>2022</v>
      </c>
      <c r="G1692" s="1">
        <v>45112</v>
      </c>
      <c r="H1692" t="s">
        <v>61</v>
      </c>
      <c r="I1692">
        <v>27</v>
      </c>
      <c r="J1692" t="str">
        <f t="shared" si="80"/>
        <v>Youth</v>
      </c>
      <c r="K1692" t="s">
        <v>16</v>
      </c>
      <c r="L1692" t="s">
        <v>19</v>
      </c>
      <c r="M1692" t="s">
        <v>13</v>
      </c>
    </row>
    <row r="1693" spans="1:13" x14ac:dyDescent="0.3">
      <c r="A1693">
        <v>1692</v>
      </c>
      <c r="B1693" t="s">
        <v>10</v>
      </c>
      <c r="C1693" s="2">
        <v>12</v>
      </c>
      <c r="D1693" s="1">
        <v>44870</v>
      </c>
      <c r="E1693" s="1" t="str">
        <f t="shared" si="78"/>
        <v>Nov</v>
      </c>
      <c r="F1693" s="1" t="str">
        <f t="shared" si="79"/>
        <v>2022</v>
      </c>
      <c r="G1693" s="1">
        <v>45113</v>
      </c>
      <c r="H1693" t="s">
        <v>15</v>
      </c>
      <c r="I1693">
        <v>41</v>
      </c>
      <c r="J1693" t="str">
        <f t="shared" si="80"/>
        <v>Adult</v>
      </c>
      <c r="K1693" t="s">
        <v>16</v>
      </c>
      <c r="L1693" t="s">
        <v>17</v>
      </c>
      <c r="M1693" t="s">
        <v>13</v>
      </c>
    </row>
    <row r="1694" spans="1:13" x14ac:dyDescent="0.3">
      <c r="A1694">
        <v>1693</v>
      </c>
      <c r="B1694" t="s">
        <v>18</v>
      </c>
      <c r="C1694" s="2">
        <v>13</v>
      </c>
      <c r="D1694" s="1">
        <v>44868</v>
      </c>
      <c r="E1694" s="1" t="str">
        <f t="shared" si="78"/>
        <v>Nov</v>
      </c>
      <c r="F1694" s="1" t="str">
        <f t="shared" si="79"/>
        <v>2022</v>
      </c>
      <c r="G1694" s="1">
        <v>45114</v>
      </c>
      <c r="H1694" t="s">
        <v>60</v>
      </c>
      <c r="I1694">
        <v>41</v>
      </c>
      <c r="J1694" t="str">
        <f t="shared" si="80"/>
        <v>Adult</v>
      </c>
      <c r="K1694" t="s">
        <v>16</v>
      </c>
      <c r="L1694" t="s">
        <v>17</v>
      </c>
      <c r="M1694" t="s">
        <v>13</v>
      </c>
    </row>
    <row r="1695" spans="1:13" x14ac:dyDescent="0.3">
      <c r="A1695">
        <v>1694</v>
      </c>
      <c r="B1695" t="s">
        <v>18</v>
      </c>
      <c r="C1695" s="2">
        <v>11</v>
      </c>
      <c r="D1695" s="1">
        <v>44861</v>
      </c>
      <c r="E1695" s="1" t="str">
        <f t="shared" si="78"/>
        <v>Oct</v>
      </c>
      <c r="F1695" s="1" t="str">
        <f t="shared" si="79"/>
        <v>2022</v>
      </c>
      <c r="G1695" s="1">
        <v>45114</v>
      </c>
      <c r="H1695" t="s">
        <v>20</v>
      </c>
      <c r="I1695">
        <v>49</v>
      </c>
      <c r="J1695" t="str">
        <f t="shared" si="80"/>
        <v>Adult</v>
      </c>
      <c r="K1695" t="s">
        <v>11</v>
      </c>
      <c r="L1695" t="s">
        <v>21</v>
      </c>
      <c r="M1695" t="s">
        <v>13</v>
      </c>
    </row>
    <row r="1696" spans="1:13" x14ac:dyDescent="0.3">
      <c r="A1696">
        <v>1695</v>
      </c>
      <c r="B1696" t="s">
        <v>10</v>
      </c>
      <c r="C1696" s="2">
        <v>14</v>
      </c>
      <c r="D1696" s="1">
        <v>44858</v>
      </c>
      <c r="E1696" s="1" t="str">
        <f t="shared" si="78"/>
        <v>Oct</v>
      </c>
      <c r="F1696" s="1" t="str">
        <f t="shared" si="79"/>
        <v>2022</v>
      </c>
      <c r="G1696" s="1">
        <v>45111</v>
      </c>
      <c r="H1696" t="s">
        <v>22</v>
      </c>
      <c r="I1696">
        <v>28</v>
      </c>
      <c r="J1696" t="str">
        <f t="shared" si="80"/>
        <v>Youth</v>
      </c>
      <c r="K1696" t="s">
        <v>16</v>
      </c>
      <c r="L1696" t="s">
        <v>12</v>
      </c>
      <c r="M1696" t="s">
        <v>13</v>
      </c>
    </row>
    <row r="1697" spans="1:13" x14ac:dyDescent="0.3">
      <c r="A1697">
        <v>1696</v>
      </c>
      <c r="B1697" t="s">
        <v>14</v>
      </c>
      <c r="C1697" s="2">
        <v>13</v>
      </c>
      <c r="D1697" s="1">
        <v>44851</v>
      </c>
      <c r="E1697" s="1" t="str">
        <f t="shared" si="78"/>
        <v>Oct</v>
      </c>
      <c r="F1697" s="1" t="str">
        <f t="shared" si="79"/>
        <v>2022</v>
      </c>
      <c r="G1697" s="1">
        <v>45114</v>
      </c>
      <c r="H1697" t="s">
        <v>23</v>
      </c>
      <c r="I1697">
        <v>44</v>
      </c>
      <c r="J1697" t="str">
        <f t="shared" si="80"/>
        <v>Adult</v>
      </c>
      <c r="K1697" t="s">
        <v>11</v>
      </c>
      <c r="L1697" t="s">
        <v>21</v>
      </c>
      <c r="M1697" t="s">
        <v>13</v>
      </c>
    </row>
    <row r="1698" spans="1:13" x14ac:dyDescent="0.3">
      <c r="A1698">
        <v>1697</v>
      </c>
      <c r="B1698" t="s">
        <v>10</v>
      </c>
      <c r="C1698" s="2">
        <v>11</v>
      </c>
      <c r="D1698" s="1">
        <v>44840</v>
      </c>
      <c r="E1698" s="1" t="str">
        <f t="shared" si="78"/>
        <v>Oct</v>
      </c>
      <c r="F1698" s="1" t="str">
        <f t="shared" si="79"/>
        <v>2022</v>
      </c>
      <c r="G1698" s="1">
        <v>45114</v>
      </c>
      <c r="H1698" t="s">
        <v>24</v>
      </c>
      <c r="I1698">
        <v>47</v>
      </c>
      <c r="J1698" t="str">
        <f t="shared" si="80"/>
        <v>Adult</v>
      </c>
      <c r="K1698" t="s">
        <v>16</v>
      </c>
      <c r="L1698" t="s">
        <v>17</v>
      </c>
      <c r="M1698" t="s">
        <v>13</v>
      </c>
    </row>
    <row r="1699" spans="1:13" x14ac:dyDescent="0.3">
      <c r="A1699">
        <v>1698</v>
      </c>
      <c r="B1699" t="s">
        <v>18</v>
      </c>
      <c r="C1699" s="2">
        <v>12</v>
      </c>
      <c r="D1699" s="1">
        <v>44822</v>
      </c>
      <c r="E1699" s="1" t="str">
        <f t="shared" si="78"/>
        <v>Sep</v>
      </c>
      <c r="F1699" s="1" t="str">
        <f t="shared" si="79"/>
        <v>2022</v>
      </c>
      <c r="G1699" s="1">
        <v>45113</v>
      </c>
      <c r="H1699" t="s">
        <v>25</v>
      </c>
      <c r="I1699">
        <v>29</v>
      </c>
      <c r="J1699" t="str">
        <f t="shared" si="80"/>
        <v>Youth</v>
      </c>
      <c r="K1699" t="s">
        <v>11</v>
      </c>
      <c r="L1699" t="s">
        <v>17</v>
      </c>
      <c r="M1699" t="s">
        <v>13</v>
      </c>
    </row>
    <row r="1700" spans="1:13" x14ac:dyDescent="0.3">
      <c r="A1700">
        <v>1699</v>
      </c>
      <c r="B1700" t="s">
        <v>14</v>
      </c>
      <c r="C1700" s="2">
        <v>10</v>
      </c>
      <c r="D1700" s="1">
        <v>44821</v>
      </c>
      <c r="E1700" s="1" t="str">
        <f t="shared" si="78"/>
        <v>Sep</v>
      </c>
      <c r="F1700" s="1" t="str">
        <f t="shared" si="79"/>
        <v>2022</v>
      </c>
      <c r="G1700" s="1">
        <v>45111</v>
      </c>
      <c r="H1700" t="s">
        <v>26</v>
      </c>
      <c r="I1700">
        <v>31</v>
      </c>
      <c r="J1700" t="str">
        <f t="shared" si="80"/>
        <v>Adult</v>
      </c>
      <c r="K1700" t="s">
        <v>16</v>
      </c>
      <c r="L1700" t="s">
        <v>21</v>
      </c>
      <c r="M1700" t="s">
        <v>13</v>
      </c>
    </row>
    <row r="1701" spans="1:13" x14ac:dyDescent="0.3">
      <c r="A1701">
        <v>1700</v>
      </c>
      <c r="B1701" t="s">
        <v>10</v>
      </c>
      <c r="C1701" s="2">
        <v>12</v>
      </c>
      <c r="D1701" s="1">
        <v>44817</v>
      </c>
      <c r="E1701" s="1" t="str">
        <f t="shared" si="78"/>
        <v>Sep</v>
      </c>
      <c r="F1701" s="1" t="str">
        <f t="shared" si="79"/>
        <v>2022</v>
      </c>
      <c r="G1701" s="1">
        <v>45115</v>
      </c>
      <c r="H1701" t="s">
        <v>27</v>
      </c>
      <c r="I1701">
        <v>28</v>
      </c>
      <c r="J1701" t="str">
        <f t="shared" si="80"/>
        <v>Youth</v>
      </c>
      <c r="K1701" t="s">
        <v>16</v>
      </c>
      <c r="L1701" t="s">
        <v>19</v>
      </c>
      <c r="M1701" t="s">
        <v>13</v>
      </c>
    </row>
    <row r="1702" spans="1:13" x14ac:dyDescent="0.3">
      <c r="A1702">
        <v>1701</v>
      </c>
      <c r="B1702" t="s">
        <v>14</v>
      </c>
      <c r="C1702" s="2">
        <v>15</v>
      </c>
      <c r="D1702" s="1">
        <v>44813</v>
      </c>
      <c r="E1702" s="1" t="str">
        <f t="shared" si="78"/>
        <v>Sep</v>
      </c>
      <c r="F1702" s="1" t="str">
        <f t="shared" si="79"/>
        <v>2022</v>
      </c>
      <c r="G1702" s="1">
        <v>45114</v>
      </c>
      <c r="H1702" t="s">
        <v>26</v>
      </c>
      <c r="I1702">
        <v>32</v>
      </c>
      <c r="J1702" t="str">
        <f t="shared" si="80"/>
        <v>Adult</v>
      </c>
      <c r="K1702" t="s">
        <v>11</v>
      </c>
      <c r="L1702" t="s">
        <v>19</v>
      </c>
      <c r="M1702" t="s">
        <v>13</v>
      </c>
    </row>
    <row r="1703" spans="1:13" x14ac:dyDescent="0.3">
      <c r="A1703">
        <v>1702</v>
      </c>
      <c r="B1703" t="s">
        <v>10</v>
      </c>
      <c r="C1703" s="2">
        <v>12</v>
      </c>
      <c r="D1703" s="1">
        <v>44806</v>
      </c>
      <c r="E1703" s="1" t="str">
        <f t="shared" si="78"/>
        <v>Sep</v>
      </c>
      <c r="F1703" s="1" t="str">
        <f t="shared" si="79"/>
        <v>2022</v>
      </c>
      <c r="G1703" s="1">
        <v>45114</v>
      </c>
      <c r="H1703" t="s">
        <v>26</v>
      </c>
      <c r="I1703">
        <v>43</v>
      </c>
      <c r="J1703" t="str">
        <f t="shared" si="80"/>
        <v>Adult</v>
      </c>
      <c r="K1703" t="s">
        <v>11</v>
      </c>
      <c r="L1703" t="s">
        <v>12</v>
      </c>
      <c r="M1703" t="s">
        <v>13</v>
      </c>
    </row>
    <row r="1704" spans="1:13" x14ac:dyDescent="0.3">
      <c r="A1704">
        <v>1703</v>
      </c>
      <c r="B1704" t="s">
        <v>18</v>
      </c>
      <c r="C1704" s="2">
        <v>13</v>
      </c>
      <c r="D1704" s="1">
        <v>44805</v>
      </c>
      <c r="E1704" s="1" t="str">
        <f t="shared" si="78"/>
        <v>Sep</v>
      </c>
      <c r="F1704" s="1" t="str">
        <f t="shared" si="79"/>
        <v>2022</v>
      </c>
      <c r="G1704" s="1">
        <v>45113</v>
      </c>
      <c r="H1704" t="s">
        <v>61</v>
      </c>
      <c r="I1704">
        <v>48</v>
      </c>
      <c r="J1704" t="str">
        <f t="shared" si="80"/>
        <v>Adult</v>
      </c>
      <c r="K1704" t="s">
        <v>11</v>
      </c>
      <c r="L1704" t="s">
        <v>19</v>
      </c>
      <c r="M1704" t="s">
        <v>13</v>
      </c>
    </row>
    <row r="1705" spans="1:13" x14ac:dyDescent="0.3">
      <c r="A1705">
        <v>1704</v>
      </c>
      <c r="B1705" t="s">
        <v>18</v>
      </c>
      <c r="C1705" s="2">
        <v>10</v>
      </c>
      <c r="D1705" s="1">
        <v>44789</v>
      </c>
      <c r="E1705" s="1" t="str">
        <f t="shared" si="78"/>
        <v>Aug</v>
      </c>
      <c r="F1705" s="1" t="str">
        <f t="shared" si="79"/>
        <v>2022</v>
      </c>
      <c r="G1705" s="1">
        <v>45114</v>
      </c>
      <c r="H1705" t="s">
        <v>15</v>
      </c>
      <c r="I1705">
        <v>28</v>
      </c>
      <c r="J1705" t="str">
        <f t="shared" si="80"/>
        <v>Youth</v>
      </c>
      <c r="K1705" t="s">
        <v>11</v>
      </c>
      <c r="L1705" t="s">
        <v>21</v>
      </c>
      <c r="M1705" t="s">
        <v>13</v>
      </c>
    </row>
    <row r="1706" spans="1:13" x14ac:dyDescent="0.3">
      <c r="A1706">
        <v>1705</v>
      </c>
      <c r="B1706" t="s">
        <v>10</v>
      </c>
      <c r="C1706" s="2">
        <v>14</v>
      </c>
      <c r="D1706" s="1">
        <v>44790</v>
      </c>
      <c r="E1706" s="1" t="str">
        <f t="shared" si="78"/>
        <v>Aug</v>
      </c>
      <c r="F1706" s="1" t="str">
        <f t="shared" si="79"/>
        <v>2022</v>
      </c>
      <c r="G1706" s="1">
        <v>45114</v>
      </c>
      <c r="H1706" t="s">
        <v>61</v>
      </c>
      <c r="I1706">
        <v>31</v>
      </c>
      <c r="J1706" t="str">
        <f t="shared" si="80"/>
        <v>Adult</v>
      </c>
      <c r="K1706" t="s">
        <v>16</v>
      </c>
      <c r="L1706" t="s">
        <v>17</v>
      </c>
      <c r="M1706" t="s">
        <v>13</v>
      </c>
    </row>
    <row r="1707" spans="1:13" x14ac:dyDescent="0.3">
      <c r="A1707">
        <v>1706</v>
      </c>
      <c r="B1707" t="s">
        <v>14</v>
      </c>
      <c r="C1707" s="2">
        <v>15</v>
      </c>
      <c r="D1707" s="1">
        <v>44771</v>
      </c>
      <c r="E1707" s="1" t="str">
        <f t="shared" si="78"/>
        <v>Jul</v>
      </c>
      <c r="F1707" s="1" t="str">
        <f t="shared" si="79"/>
        <v>2022</v>
      </c>
      <c r="G1707" s="1">
        <v>45114</v>
      </c>
      <c r="H1707" t="s">
        <v>61</v>
      </c>
      <c r="I1707">
        <v>47</v>
      </c>
      <c r="J1707" t="str">
        <f t="shared" si="80"/>
        <v>Adult</v>
      </c>
      <c r="K1707" t="s">
        <v>11</v>
      </c>
      <c r="L1707" t="s">
        <v>21</v>
      </c>
      <c r="M1707" t="s">
        <v>13</v>
      </c>
    </row>
    <row r="1708" spans="1:13" x14ac:dyDescent="0.3">
      <c r="A1708">
        <v>1707</v>
      </c>
      <c r="B1708" t="s">
        <v>10</v>
      </c>
      <c r="C1708" s="2">
        <v>13</v>
      </c>
      <c r="D1708" s="1">
        <v>44770</v>
      </c>
      <c r="E1708" s="1" t="str">
        <f t="shared" si="78"/>
        <v>Jul</v>
      </c>
      <c r="F1708" s="1" t="str">
        <f t="shared" si="79"/>
        <v>2022</v>
      </c>
      <c r="G1708" s="1">
        <v>45113</v>
      </c>
      <c r="H1708" t="s">
        <v>15</v>
      </c>
      <c r="I1708">
        <v>39</v>
      </c>
      <c r="J1708" t="str">
        <f t="shared" si="80"/>
        <v>Adult</v>
      </c>
      <c r="K1708" t="s">
        <v>16</v>
      </c>
      <c r="L1708" t="s">
        <v>12</v>
      </c>
      <c r="M1708" t="s">
        <v>13</v>
      </c>
    </row>
    <row r="1709" spans="1:13" x14ac:dyDescent="0.3">
      <c r="A1709">
        <v>1708</v>
      </c>
      <c r="B1709" t="s">
        <v>18</v>
      </c>
      <c r="C1709" s="2">
        <v>13</v>
      </c>
      <c r="D1709" s="1">
        <v>44767</v>
      </c>
      <c r="E1709" s="1" t="str">
        <f t="shared" si="78"/>
        <v>Jul</v>
      </c>
      <c r="F1709" s="1" t="str">
        <f t="shared" si="79"/>
        <v>2022</v>
      </c>
      <c r="G1709" s="1">
        <v>45114</v>
      </c>
      <c r="H1709" t="s">
        <v>60</v>
      </c>
      <c r="I1709">
        <v>35</v>
      </c>
      <c r="J1709" t="str">
        <f t="shared" si="80"/>
        <v>Adult</v>
      </c>
      <c r="K1709" t="s">
        <v>11</v>
      </c>
      <c r="L1709" t="s">
        <v>12</v>
      </c>
      <c r="M1709" t="s">
        <v>13</v>
      </c>
    </row>
    <row r="1710" spans="1:13" x14ac:dyDescent="0.3">
      <c r="A1710">
        <v>1709</v>
      </c>
      <c r="B1710" t="s">
        <v>14</v>
      </c>
      <c r="C1710" s="2">
        <v>10</v>
      </c>
      <c r="D1710" s="1">
        <v>44768</v>
      </c>
      <c r="E1710" s="1" t="str">
        <f t="shared" si="78"/>
        <v>Jul</v>
      </c>
      <c r="F1710" s="1" t="str">
        <f t="shared" si="79"/>
        <v>2022</v>
      </c>
      <c r="G1710" s="1">
        <v>45113</v>
      </c>
      <c r="H1710" t="s">
        <v>20</v>
      </c>
      <c r="I1710">
        <v>42</v>
      </c>
      <c r="J1710" t="str">
        <f t="shared" si="80"/>
        <v>Adult</v>
      </c>
      <c r="K1710" t="s">
        <v>16</v>
      </c>
      <c r="L1710" t="s">
        <v>12</v>
      </c>
      <c r="M1710" t="s">
        <v>13</v>
      </c>
    </row>
    <row r="1711" spans="1:13" x14ac:dyDescent="0.3">
      <c r="A1711">
        <v>1710</v>
      </c>
      <c r="B1711" t="s">
        <v>10</v>
      </c>
      <c r="C1711" s="2">
        <v>11</v>
      </c>
      <c r="D1711" s="1">
        <v>44759</v>
      </c>
      <c r="E1711" s="1" t="str">
        <f t="shared" si="78"/>
        <v>Jul</v>
      </c>
      <c r="F1711" s="1" t="str">
        <f t="shared" si="79"/>
        <v>2022</v>
      </c>
      <c r="G1711" s="1">
        <v>45114</v>
      </c>
      <c r="H1711" t="s">
        <v>22</v>
      </c>
      <c r="I1711">
        <v>30</v>
      </c>
      <c r="J1711" t="str">
        <f t="shared" si="80"/>
        <v>Adult</v>
      </c>
      <c r="K1711" t="s">
        <v>11</v>
      </c>
      <c r="L1711" t="s">
        <v>19</v>
      </c>
      <c r="M1711" t="s">
        <v>13</v>
      </c>
    </row>
    <row r="1712" spans="1:13" x14ac:dyDescent="0.3">
      <c r="A1712">
        <v>1711</v>
      </c>
      <c r="B1712" t="s">
        <v>14</v>
      </c>
      <c r="C1712" s="2">
        <v>14</v>
      </c>
      <c r="D1712" s="1">
        <v>44758</v>
      </c>
      <c r="E1712" s="1" t="str">
        <f t="shared" si="78"/>
        <v>Jul</v>
      </c>
      <c r="F1712" s="1" t="str">
        <f t="shared" si="79"/>
        <v>2022</v>
      </c>
      <c r="G1712" s="1">
        <v>45113</v>
      </c>
      <c r="H1712" t="s">
        <v>23</v>
      </c>
      <c r="I1712">
        <v>34</v>
      </c>
      <c r="J1712" t="str">
        <f t="shared" si="80"/>
        <v>Adult</v>
      </c>
      <c r="K1712" t="s">
        <v>11</v>
      </c>
      <c r="L1712" t="s">
        <v>12</v>
      </c>
      <c r="M1712" t="s">
        <v>13</v>
      </c>
    </row>
    <row r="1713" spans="1:13" x14ac:dyDescent="0.3">
      <c r="A1713">
        <v>1712</v>
      </c>
      <c r="B1713" t="s">
        <v>10</v>
      </c>
      <c r="C1713" s="2">
        <v>11</v>
      </c>
      <c r="D1713" s="1">
        <v>44759</v>
      </c>
      <c r="E1713" s="1" t="str">
        <f t="shared" si="78"/>
        <v>Jul</v>
      </c>
      <c r="F1713" s="1" t="str">
        <f t="shared" si="79"/>
        <v>2022</v>
      </c>
      <c r="G1713" s="1">
        <v>45116</v>
      </c>
      <c r="H1713" t="s">
        <v>24</v>
      </c>
      <c r="I1713">
        <v>35</v>
      </c>
      <c r="J1713" t="str">
        <f t="shared" si="80"/>
        <v>Adult</v>
      </c>
      <c r="K1713" t="s">
        <v>11</v>
      </c>
      <c r="L1713" t="s">
        <v>12</v>
      </c>
      <c r="M1713" t="s">
        <v>13</v>
      </c>
    </row>
    <row r="1714" spans="1:13" x14ac:dyDescent="0.3">
      <c r="A1714">
        <v>1713</v>
      </c>
      <c r="B1714" t="s">
        <v>18</v>
      </c>
      <c r="C1714" s="2">
        <v>12</v>
      </c>
      <c r="D1714" s="1">
        <v>44758</v>
      </c>
      <c r="E1714" s="1" t="str">
        <f t="shared" si="78"/>
        <v>Jul</v>
      </c>
      <c r="F1714" s="1" t="str">
        <f t="shared" si="79"/>
        <v>2022</v>
      </c>
      <c r="G1714" s="1">
        <v>45113</v>
      </c>
      <c r="H1714" t="s">
        <v>25</v>
      </c>
      <c r="I1714">
        <v>31</v>
      </c>
      <c r="J1714" t="str">
        <f t="shared" si="80"/>
        <v>Adult</v>
      </c>
      <c r="K1714" t="s">
        <v>16</v>
      </c>
      <c r="L1714" t="s">
        <v>17</v>
      </c>
      <c r="M1714" t="s">
        <v>13</v>
      </c>
    </row>
    <row r="1715" spans="1:13" x14ac:dyDescent="0.3">
      <c r="A1715">
        <v>1714</v>
      </c>
      <c r="B1715" t="s">
        <v>18</v>
      </c>
      <c r="C1715" s="2">
        <v>14</v>
      </c>
      <c r="D1715" s="1">
        <v>44758</v>
      </c>
      <c r="E1715" s="1" t="str">
        <f t="shared" si="78"/>
        <v>Jul</v>
      </c>
      <c r="F1715" s="1" t="str">
        <f t="shared" si="79"/>
        <v>2022</v>
      </c>
      <c r="G1715" s="1">
        <v>45114</v>
      </c>
      <c r="H1715" t="s">
        <v>26</v>
      </c>
      <c r="I1715">
        <v>36</v>
      </c>
      <c r="J1715" t="str">
        <f t="shared" si="80"/>
        <v>Adult</v>
      </c>
      <c r="K1715" t="s">
        <v>16</v>
      </c>
      <c r="L1715" t="s">
        <v>17</v>
      </c>
      <c r="M1715" t="s">
        <v>13</v>
      </c>
    </row>
    <row r="1716" spans="1:13" x14ac:dyDescent="0.3">
      <c r="A1716">
        <v>1715</v>
      </c>
      <c r="B1716" t="s">
        <v>10</v>
      </c>
      <c r="C1716" s="2">
        <v>14</v>
      </c>
      <c r="D1716" s="1">
        <v>44754</v>
      </c>
      <c r="E1716" s="1" t="str">
        <f t="shared" si="78"/>
        <v>Jul</v>
      </c>
      <c r="F1716" s="1" t="str">
        <f t="shared" si="79"/>
        <v>2022</v>
      </c>
      <c r="G1716" s="1">
        <v>45113</v>
      </c>
      <c r="H1716" t="s">
        <v>27</v>
      </c>
      <c r="I1716">
        <v>31</v>
      </c>
      <c r="J1716" t="str">
        <f t="shared" si="80"/>
        <v>Adult</v>
      </c>
      <c r="K1716" t="s">
        <v>16</v>
      </c>
      <c r="L1716" t="s">
        <v>21</v>
      </c>
      <c r="M1716" t="s">
        <v>13</v>
      </c>
    </row>
    <row r="1717" spans="1:13" x14ac:dyDescent="0.3">
      <c r="A1717">
        <v>1716</v>
      </c>
      <c r="B1717" t="s">
        <v>14</v>
      </c>
      <c r="C1717" s="2">
        <v>11</v>
      </c>
      <c r="D1717" s="1">
        <v>44752</v>
      </c>
      <c r="E1717" s="1" t="str">
        <f t="shared" si="78"/>
        <v>Jul</v>
      </c>
      <c r="F1717" s="1" t="str">
        <f t="shared" si="79"/>
        <v>2022</v>
      </c>
      <c r="G1717" s="1">
        <v>45116</v>
      </c>
      <c r="H1717" t="s">
        <v>26</v>
      </c>
      <c r="I1717">
        <v>32</v>
      </c>
      <c r="J1717" t="str">
        <f t="shared" si="80"/>
        <v>Adult</v>
      </c>
      <c r="K1717" t="s">
        <v>11</v>
      </c>
      <c r="L1717" t="s">
        <v>19</v>
      </c>
      <c r="M1717" t="s">
        <v>13</v>
      </c>
    </row>
    <row r="1718" spans="1:13" x14ac:dyDescent="0.3">
      <c r="A1718">
        <v>1717</v>
      </c>
      <c r="B1718" t="s">
        <v>10</v>
      </c>
      <c r="C1718" s="2">
        <v>10</v>
      </c>
      <c r="D1718" s="1">
        <v>44750</v>
      </c>
      <c r="E1718" s="1" t="str">
        <f t="shared" si="78"/>
        <v>Jul</v>
      </c>
      <c r="F1718" s="1" t="str">
        <f t="shared" si="79"/>
        <v>2022</v>
      </c>
      <c r="G1718" s="1">
        <v>45114</v>
      </c>
      <c r="H1718" t="s">
        <v>26</v>
      </c>
      <c r="I1718">
        <v>46</v>
      </c>
      <c r="J1718" t="str">
        <f t="shared" si="80"/>
        <v>Adult</v>
      </c>
      <c r="K1718" t="s">
        <v>16</v>
      </c>
      <c r="L1718" t="s">
        <v>12</v>
      </c>
      <c r="M1718" t="s">
        <v>13</v>
      </c>
    </row>
    <row r="1719" spans="1:13" x14ac:dyDescent="0.3">
      <c r="A1719">
        <v>1718</v>
      </c>
      <c r="B1719" t="s">
        <v>18</v>
      </c>
      <c r="C1719" s="2">
        <v>15</v>
      </c>
      <c r="D1719" s="1">
        <v>44741</v>
      </c>
      <c r="E1719" s="1" t="str">
        <f t="shared" si="78"/>
        <v>Jun</v>
      </c>
      <c r="F1719" s="1" t="str">
        <f t="shared" si="79"/>
        <v>2022</v>
      </c>
      <c r="G1719" s="1">
        <v>45114</v>
      </c>
      <c r="H1719" t="s">
        <v>61</v>
      </c>
      <c r="I1719">
        <v>30</v>
      </c>
      <c r="J1719" t="str">
        <f t="shared" si="80"/>
        <v>Adult</v>
      </c>
      <c r="K1719" t="s">
        <v>11</v>
      </c>
      <c r="L1719" t="s">
        <v>17</v>
      </c>
      <c r="M1719" t="s">
        <v>13</v>
      </c>
    </row>
    <row r="1720" spans="1:13" x14ac:dyDescent="0.3">
      <c r="A1720">
        <v>1719</v>
      </c>
      <c r="B1720" t="s">
        <v>14</v>
      </c>
      <c r="C1720" s="2">
        <v>12</v>
      </c>
      <c r="D1720" s="1">
        <v>44741</v>
      </c>
      <c r="E1720" s="1" t="str">
        <f t="shared" si="78"/>
        <v>Jun</v>
      </c>
      <c r="F1720" s="1" t="str">
        <f t="shared" si="79"/>
        <v>2022</v>
      </c>
      <c r="G1720" s="1">
        <v>45113</v>
      </c>
      <c r="H1720" t="s">
        <v>15</v>
      </c>
      <c r="I1720">
        <v>46</v>
      </c>
      <c r="J1720" t="str">
        <f t="shared" si="80"/>
        <v>Adult</v>
      </c>
      <c r="K1720" t="s">
        <v>11</v>
      </c>
      <c r="L1720" t="s">
        <v>21</v>
      </c>
      <c r="M1720" t="s">
        <v>13</v>
      </c>
    </row>
    <row r="1721" spans="1:13" x14ac:dyDescent="0.3">
      <c r="A1721">
        <v>1720</v>
      </c>
      <c r="B1721" t="s">
        <v>10</v>
      </c>
      <c r="C1721" s="2">
        <v>12</v>
      </c>
      <c r="D1721" s="1">
        <v>44740</v>
      </c>
      <c r="E1721" s="1" t="str">
        <f t="shared" si="78"/>
        <v>Jun</v>
      </c>
      <c r="F1721" s="1" t="str">
        <f t="shared" si="79"/>
        <v>2022</v>
      </c>
      <c r="G1721" s="1">
        <v>45115</v>
      </c>
      <c r="H1721" t="s">
        <v>61</v>
      </c>
      <c r="I1721">
        <v>44</v>
      </c>
      <c r="J1721" t="str">
        <f t="shared" si="80"/>
        <v>Adult</v>
      </c>
      <c r="K1721" t="s">
        <v>16</v>
      </c>
      <c r="L1721" t="s">
        <v>17</v>
      </c>
      <c r="M1721" t="s">
        <v>13</v>
      </c>
    </row>
    <row r="1722" spans="1:13" x14ac:dyDescent="0.3">
      <c r="A1722">
        <v>1721</v>
      </c>
      <c r="B1722" t="s">
        <v>10</v>
      </c>
      <c r="C1722" s="2">
        <v>12</v>
      </c>
      <c r="D1722" s="1">
        <v>44741</v>
      </c>
      <c r="E1722" s="1" t="str">
        <f t="shared" si="78"/>
        <v>Jun</v>
      </c>
      <c r="F1722" s="1" t="str">
        <f t="shared" si="79"/>
        <v>2022</v>
      </c>
      <c r="G1722" s="1">
        <v>45113</v>
      </c>
      <c r="H1722" t="s">
        <v>61</v>
      </c>
      <c r="I1722">
        <v>34</v>
      </c>
      <c r="J1722" t="str">
        <f t="shared" si="80"/>
        <v>Adult</v>
      </c>
      <c r="K1722" t="s">
        <v>11</v>
      </c>
      <c r="L1722" t="s">
        <v>17</v>
      </c>
      <c r="M1722" t="s">
        <v>13</v>
      </c>
    </row>
    <row r="1723" spans="1:13" x14ac:dyDescent="0.3">
      <c r="A1723">
        <v>1722</v>
      </c>
      <c r="B1723" t="s">
        <v>10</v>
      </c>
      <c r="C1723" s="2">
        <v>13</v>
      </c>
      <c r="D1723" s="1">
        <v>44743</v>
      </c>
      <c r="E1723" s="1" t="str">
        <f t="shared" si="78"/>
        <v>Jul</v>
      </c>
      <c r="F1723" s="1" t="str">
        <f t="shared" si="79"/>
        <v>2022</v>
      </c>
      <c r="G1723" s="1">
        <v>45115</v>
      </c>
      <c r="H1723" t="s">
        <v>15</v>
      </c>
      <c r="I1723">
        <v>31</v>
      </c>
      <c r="J1723" t="str">
        <f t="shared" si="80"/>
        <v>Adult</v>
      </c>
      <c r="K1723" t="s">
        <v>11</v>
      </c>
      <c r="L1723" t="s">
        <v>17</v>
      </c>
      <c r="M1723" t="s">
        <v>13</v>
      </c>
    </row>
    <row r="1724" spans="1:13" x14ac:dyDescent="0.3">
      <c r="A1724">
        <v>1723</v>
      </c>
      <c r="B1724" t="s">
        <v>18</v>
      </c>
      <c r="C1724" s="2">
        <v>13</v>
      </c>
      <c r="D1724" s="1">
        <v>44744</v>
      </c>
      <c r="E1724" s="1" t="str">
        <f t="shared" si="78"/>
        <v>Jul</v>
      </c>
      <c r="F1724" s="1" t="str">
        <f t="shared" si="79"/>
        <v>2022</v>
      </c>
      <c r="G1724" s="1">
        <v>45113</v>
      </c>
      <c r="H1724" t="s">
        <v>60</v>
      </c>
      <c r="I1724">
        <v>34</v>
      </c>
      <c r="J1724" t="str">
        <f t="shared" si="80"/>
        <v>Adult</v>
      </c>
      <c r="K1724" t="s">
        <v>11</v>
      </c>
      <c r="L1724" t="s">
        <v>19</v>
      </c>
      <c r="M1724" t="s">
        <v>13</v>
      </c>
    </row>
    <row r="1725" spans="1:13" x14ac:dyDescent="0.3">
      <c r="A1725">
        <v>1724</v>
      </c>
      <c r="B1725" t="s">
        <v>14</v>
      </c>
      <c r="C1725" s="2">
        <v>12</v>
      </c>
      <c r="D1725" s="1">
        <v>44746</v>
      </c>
      <c r="E1725" s="1" t="str">
        <f t="shared" si="78"/>
        <v>Jul</v>
      </c>
      <c r="F1725" s="1" t="str">
        <f t="shared" si="79"/>
        <v>2022</v>
      </c>
      <c r="G1725" s="1">
        <v>45115</v>
      </c>
      <c r="H1725" t="s">
        <v>20</v>
      </c>
      <c r="I1725">
        <v>28</v>
      </c>
      <c r="J1725" t="str">
        <f t="shared" si="80"/>
        <v>Youth</v>
      </c>
      <c r="K1725" t="s">
        <v>11</v>
      </c>
      <c r="L1725" t="s">
        <v>21</v>
      </c>
      <c r="M1725" t="s">
        <v>13</v>
      </c>
    </row>
    <row r="1726" spans="1:13" x14ac:dyDescent="0.3">
      <c r="A1726">
        <v>1725</v>
      </c>
      <c r="B1726" t="s">
        <v>10</v>
      </c>
      <c r="C1726" s="2">
        <v>10</v>
      </c>
      <c r="D1726" s="1">
        <v>44750</v>
      </c>
      <c r="E1726" s="1" t="str">
        <f t="shared" si="78"/>
        <v>Jul</v>
      </c>
      <c r="F1726" s="1" t="str">
        <f t="shared" si="79"/>
        <v>2022</v>
      </c>
      <c r="G1726" s="1">
        <v>45114</v>
      </c>
      <c r="H1726" t="s">
        <v>22</v>
      </c>
      <c r="I1726">
        <v>36</v>
      </c>
      <c r="J1726" t="str">
        <f t="shared" si="80"/>
        <v>Adult</v>
      </c>
      <c r="K1726" t="s">
        <v>16</v>
      </c>
      <c r="L1726" t="s">
        <v>12</v>
      </c>
      <c r="M1726" t="s">
        <v>13</v>
      </c>
    </row>
    <row r="1727" spans="1:13" x14ac:dyDescent="0.3">
      <c r="A1727">
        <v>1726</v>
      </c>
      <c r="B1727" t="s">
        <v>10</v>
      </c>
      <c r="C1727" s="2">
        <v>14</v>
      </c>
      <c r="D1727" s="1">
        <v>44762</v>
      </c>
      <c r="E1727" s="1" t="str">
        <f t="shared" si="78"/>
        <v>Jul</v>
      </c>
      <c r="F1727" s="1" t="str">
        <f t="shared" si="79"/>
        <v>2022</v>
      </c>
      <c r="G1727" s="1">
        <v>45116</v>
      </c>
      <c r="H1727" t="s">
        <v>23</v>
      </c>
      <c r="I1727">
        <v>48</v>
      </c>
      <c r="J1727" t="str">
        <f t="shared" si="80"/>
        <v>Adult</v>
      </c>
      <c r="K1727" t="s">
        <v>16</v>
      </c>
      <c r="L1727" t="s">
        <v>21</v>
      </c>
      <c r="M1727" t="s">
        <v>13</v>
      </c>
    </row>
    <row r="1728" spans="1:13" x14ac:dyDescent="0.3">
      <c r="A1728">
        <v>1727</v>
      </c>
      <c r="B1728" t="s">
        <v>14</v>
      </c>
      <c r="C1728" s="2">
        <v>13</v>
      </c>
      <c r="D1728" s="1">
        <v>44765</v>
      </c>
      <c r="E1728" s="1" t="str">
        <f t="shared" si="78"/>
        <v>Jul</v>
      </c>
      <c r="F1728" s="1" t="str">
        <f t="shared" si="79"/>
        <v>2022</v>
      </c>
      <c r="G1728" s="1">
        <v>45113</v>
      </c>
      <c r="H1728" t="s">
        <v>24</v>
      </c>
      <c r="I1728">
        <v>40</v>
      </c>
      <c r="J1728" t="str">
        <f t="shared" si="80"/>
        <v>Adult</v>
      </c>
      <c r="K1728" t="s">
        <v>11</v>
      </c>
      <c r="L1728" t="s">
        <v>12</v>
      </c>
      <c r="M1728" t="s">
        <v>13</v>
      </c>
    </row>
    <row r="1729" spans="1:13" x14ac:dyDescent="0.3">
      <c r="A1729">
        <v>1728</v>
      </c>
      <c r="B1729" t="s">
        <v>18</v>
      </c>
      <c r="C1729" s="2">
        <v>15</v>
      </c>
      <c r="D1729" s="1">
        <v>44768</v>
      </c>
      <c r="E1729" s="1" t="str">
        <f t="shared" si="78"/>
        <v>Jul</v>
      </c>
      <c r="F1729" s="1" t="str">
        <f t="shared" si="79"/>
        <v>2022</v>
      </c>
      <c r="G1729" s="1">
        <v>45114</v>
      </c>
      <c r="H1729" t="s">
        <v>25</v>
      </c>
      <c r="I1729">
        <v>35</v>
      </c>
      <c r="J1729" t="str">
        <f t="shared" si="80"/>
        <v>Adult</v>
      </c>
      <c r="K1729" t="s">
        <v>11</v>
      </c>
      <c r="L1729" t="s">
        <v>12</v>
      </c>
      <c r="M1729" t="s">
        <v>13</v>
      </c>
    </row>
    <row r="1730" spans="1:13" x14ac:dyDescent="0.3">
      <c r="A1730">
        <v>1729</v>
      </c>
      <c r="B1730" t="s">
        <v>18</v>
      </c>
      <c r="C1730" s="2">
        <v>11</v>
      </c>
      <c r="D1730" s="1">
        <v>44772</v>
      </c>
      <c r="E1730" s="1" t="str">
        <f t="shared" si="78"/>
        <v>Jul</v>
      </c>
      <c r="F1730" s="1" t="str">
        <f t="shared" si="79"/>
        <v>2022</v>
      </c>
      <c r="G1730" s="1">
        <v>45114</v>
      </c>
      <c r="H1730" t="s">
        <v>26</v>
      </c>
      <c r="I1730">
        <v>41</v>
      </c>
      <c r="J1730" t="str">
        <f t="shared" si="80"/>
        <v>Adult</v>
      </c>
      <c r="K1730" t="s">
        <v>11</v>
      </c>
      <c r="L1730" t="s">
        <v>21</v>
      </c>
      <c r="M1730" t="s">
        <v>13</v>
      </c>
    </row>
    <row r="1731" spans="1:13" x14ac:dyDescent="0.3">
      <c r="A1731">
        <v>1730</v>
      </c>
      <c r="B1731" t="s">
        <v>10</v>
      </c>
      <c r="C1731" s="2">
        <v>10</v>
      </c>
      <c r="D1731" s="1">
        <v>44781</v>
      </c>
      <c r="E1731" s="1" t="str">
        <f t="shared" ref="E1731:E1794" si="81">TEXT(D1731,"mmm")</f>
        <v>Aug</v>
      </c>
      <c r="F1731" s="1" t="str">
        <f t="shared" ref="F1731:F1794" si="82">TEXT(D1731,"yyy")</f>
        <v>2022</v>
      </c>
      <c r="G1731" s="1">
        <v>45115</v>
      </c>
      <c r="H1731" t="s">
        <v>27</v>
      </c>
      <c r="I1731">
        <v>28</v>
      </c>
      <c r="J1731" t="str">
        <f t="shared" ref="J1731:J1794" si="83">IF(I1731&gt;=50,"Old",IF(I1731&gt;=30,"Adult",IF(I1731&gt;=20,"Youth",(IF(I1731&gt;=13,"Teen","Kid")))))</f>
        <v>Youth</v>
      </c>
      <c r="K1731" t="s">
        <v>16</v>
      </c>
      <c r="L1731" t="s">
        <v>12</v>
      </c>
      <c r="M1731" t="s">
        <v>13</v>
      </c>
    </row>
    <row r="1732" spans="1:13" x14ac:dyDescent="0.3">
      <c r="A1732">
        <v>1731</v>
      </c>
      <c r="B1732" t="s">
        <v>14</v>
      </c>
      <c r="C1732" s="2">
        <v>12</v>
      </c>
      <c r="D1732" s="1">
        <v>44786</v>
      </c>
      <c r="E1732" s="1" t="str">
        <f t="shared" si="81"/>
        <v>Aug</v>
      </c>
      <c r="F1732" s="1" t="str">
        <f t="shared" si="82"/>
        <v>2022</v>
      </c>
      <c r="G1732" s="1">
        <v>45112</v>
      </c>
      <c r="H1732" t="s">
        <v>26</v>
      </c>
      <c r="I1732">
        <v>37</v>
      </c>
      <c r="J1732" t="str">
        <f t="shared" si="83"/>
        <v>Adult</v>
      </c>
      <c r="K1732" t="s">
        <v>11</v>
      </c>
      <c r="L1732" t="s">
        <v>17</v>
      </c>
      <c r="M1732" t="s">
        <v>13</v>
      </c>
    </row>
    <row r="1733" spans="1:13" x14ac:dyDescent="0.3">
      <c r="A1733">
        <v>1732</v>
      </c>
      <c r="B1733" t="s">
        <v>18</v>
      </c>
      <c r="C1733" s="2">
        <v>12</v>
      </c>
      <c r="D1733" s="1">
        <v>44787</v>
      </c>
      <c r="E1733" s="1" t="str">
        <f t="shared" si="81"/>
        <v>Aug</v>
      </c>
      <c r="F1733" s="1" t="str">
        <f t="shared" si="82"/>
        <v>2022</v>
      </c>
      <c r="G1733" s="1">
        <v>45114</v>
      </c>
      <c r="H1733" t="s">
        <v>26</v>
      </c>
      <c r="I1733">
        <v>33</v>
      </c>
      <c r="J1733" t="str">
        <f t="shared" si="83"/>
        <v>Adult</v>
      </c>
      <c r="K1733" t="s">
        <v>11</v>
      </c>
      <c r="L1733" t="s">
        <v>12</v>
      </c>
      <c r="M1733" t="s">
        <v>13</v>
      </c>
    </row>
    <row r="1734" spans="1:13" x14ac:dyDescent="0.3">
      <c r="A1734">
        <v>1733</v>
      </c>
      <c r="B1734" t="s">
        <v>10</v>
      </c>
      <c r="C1734" s="2">
        <v>15</v>
      </c>
      <c r="D1734" s="1">
        <v>44789</v>
      </c>
      <c r="E1734" s="1" t="str">
        <f t="shared" si="81"/>
        <v>Aug</v>
      </c>
      <c r="F1734" s="1" t="str">
        <f t="shared" si="82"/>
        <v>2022</v>
      </c>
      <c r="G1734" s="1">
        <v>45113</v>
      </c>
      <c r="H1734" t="s">
        <v>61</v>
      </c>
      <c r="I1734">
        <v>27</v>
      </c>
      <c r="J1734" t="str">
        <f t="shared" si="83"/>
        <v>Youth</v>
      </c>
      <c r="K1734" t="s">
        <v>16</v>
      </c>
      <c r="L1734" t="s">
        <v>17</v>
      </c>
      <c r="M1734" t="s">
        <v>13</v>
      </c>
    </row>
    <row r="1735" spans="1:13" x14ac:dyDescent="0.3">
      <c r="A1735">
        <v>1734</v>
      </c>
      <c r="B1735" t="s">
        <v>18</v>
      </c>
      <c r="C1735" s="2">
        <v>14</v>
      </c>
      <c r="D1735" s="1">
        <v>44792</v>
      </c>
      <c r="E1735" s="1" t="str">
        <f t="shared" si="81"/>
        <v>Aug</v>
      </c>
      <c r="F1735" s="1" t="str">
        <f t="shared" si="82"/>
        <v>2022</v>
      </c>
      <c r="G1735" s="1">
        <v>45115</v>
      </c>
      <c r="H1735" t="s">
        <v>15</v>
      </c>
      <c r="I1735">
        <v>35</v>
      </c>
      <c r="J1735" t="str">
        <f t="shared" si="83"/>
        <v>Adult</v>
      </c>
      <c r="K1735" t="s">
        <v>11</v>
      </c>
      <c r="L1735" t="s">
        <v>17</v>
      </c>
      <c r="M1735" t="s">
        <v>13</v>
      </c>
    </row>
    <row r="1736" spans="1:13" x14ac:dyDescent="0.3">
      <c r="A1736">
        <v>1735</v>
      </c>
      <c r="B1736" t="s">
        <v>14</v>
      </c>
      <c r="C1736" s="2">
        <v>10</v>
      </c>
      <c r="D1736" s="1">
        <v>44800</v>
      </c>
      <c r="E1736" s="1" t="str">
        <f t="shared" si="81"/>
        <v>Aug</v>
      </c>
      <c r="F1736" s="1" t="str">
        <f t="shared" si="82"/>
        <v>2022</v>
      </c>
      <c r="G1736" s="1">
        <v>45113</v>
      </c>
      <c r="H1736" t="s">
        <v>61</v>
      </c>
      <c r="I1736">
        <v>27</v>
      </c>
      <c r="J1736" t="str">
        <f t="shared" si="83"/>
        <v>Youth</v>
      </c>
      <c r="K1736" t="s">
        <v>11</v>
      </c>
      <c r="L1736" t="s">
        <v>12</v>
      </c>
      <c r="M1736" t="s">
        <v>13</v>
      </c>
    </row>
    <row r="1737" spans="1:13" x14ac:dyDescent="0.3">
      <c r="A1737">
        <v>1736</v>
      </c>
      <c r="B1737" t="s">
        <v>10</v>
      </c>
      <c r="C1737" s="2">
        <v>15</v>
      </c>
      <c r="D1737" s="1">
        <v>44808</v>
      </c>
      <c r="E1737" s="1" t="str">
        <f t="shared" si="81"/>
        <v>Sep</v>
      </c>
      <c r="F1737" s="1" t="str">
        <f t="shared" si="82"/>
        <v>2022</v>
      </c>
      <c r="G1737" s="1">
        <v>45114</v>
      </c>
      <c r="H1737" t="s">
        <v>61</v>
      </c>
      <c r="I1737">
        <v>29</v>
      </c>
      <c r="J1737" t="str">
        <f t="shared" si="83"/>
        <v>Youth</v>
      </c>
      <c r="K1737" t="s">
        <v>16</v>
      </c>
      <c r="L1737" t="s">
        <v>12</v>
      </c>
      <c r="M1737" t="s">
        <v>13</v>
      </c>
    </row>
    <row r="1738" spans="1:13" x14ac:dyDescent="0.3">
      <c r="A1738">
        <v>1737</v>
      </c>
      <c r="B1738" t="s">
        <v>14</v>
      </c>
      <c r="C1738" s="2">
        <v>12</v>
      </c>
      <c r="D1738" s="1">
        <v>44809</v>
      </c>
      <c r="E1738" s="1" t="str">
        <f t="shared" si="81"/>
        <v>Sep</v>
      </c>
      <c r="F1738" s="1" t="str">
        <f t="shared" si="82"/>
        <v>2022</v>
      </c>
      <c r="G1738" s="1">
        <v>45113</v>
      </c>
      <c r="H1738" t="s">
        <v>15</v>
      </c>
      <c r="I1738">
        <v>28</v>
      </c>
      <c r="J1738" t="str">
        <f t="shared" si="83"/>
        <v>Youth</v>
      </c>
      <c r="K1738" t="s">
        <v>16</v>
      </c>
      <c r="L1738" t="s">
        <v>21</v>
      </c>
      <c r="M1738" t="s">
        <v>13</v>
      </c>
    </row>
    <row r="1739" spans="1:13" x14ac:dyDescent="0.3">
      <c r="A1739">
        <v>1738</v>
      </c>
      <c r="B1739" t="s">
        <v>18</v>
      </c>
      <c r="C1739" s="2">
        <v>12</v>
      </c>
      <c r="D1739" s="1">
        <v>44817</v>
      </c>
      <c r="E1739" s="1" t="str">
        <f t="shared" si="81"/>
        <v>Sep</v>
      </c>
      <c r="F1739" s="1" t="str">
        <f t="shared" si="82"/>
        <v>2022</v>
      </c>
      <c r="G1739" s="1">
        <v>45115</v>
      </c>
      <c r="H1739" t="s">
        <v>60</v>
      </c>
      <c r="I1739">
        <v>33</v>
      </c>
      <c r="J1739" t="str">
        <f t="shared" si="83"/>
        <v>Adult</v>
      </c>
      <c r="K1739" t="s">
        <v>16</v>
      </c>
      <c r="L1739" t="s">
        <v>12</v>
      </c>
      <c r="M1739" t="s">
        <v>13</v>
      </c>
    </row>
    <row r="1740" spans="1:13" x14ac:dyDescent="0.3">
      <c r="A1740">
        <v>1739</v>
      </c>
      <c r="B1740" t="s">
        <v>10</v>
      </c>
      <c r="C1740" s="2">
        <v>10</v>
      </c>
      <c r="D1740" s="1">
        <v>44820</v>
      </c>
      <c r="E1740" s="1" t="str">
        <f t="shared" si="81"/>
        <v>Sep</v>
      </c>
      <c r="F1740" s="1" t="str">
        <f t="shared" si="82"/>
        <v>2022</v>
      </c>
      <c r="G1740" s="1">
        <v>45112</v>
      </c>
      <c r="H1740" t="s">
        <v>20</v>
      </c>
      <c r="I1740">
        <v>35</v>
      </c>
      <c r="J1740" t="str">
        <f t="shared" si="83"/>
        <v>Adult</v>
      </c>
      <c r="K1740" t="s">
        <v>16</v>
      </c>
      <c r="L1740" t="s">
        <v>12</v>
      </c>
      <c r="M1740" t="s">
        <v>13</v>
      </c>
    </row>
    <row r="1741" spans="1:13" x14ac:dyDescent="0.3">
      <c r="A1741">
        <v>1740</v>
      </c>
      <c r="B1741" t="s">
        <v>18</v>
      </c>
      <c r="C1741" s="2">
        <v>15</v>
      </c>
      <c r="D1741" s="1">
        <v>44822</v>
      </c>
      <c r="E1741" s="1" t="str">
        <f t="shared" si="81"/>
        <v>Sep</v>
      </c>
      <c r="F1741" s="1" t="str">
        <f t="shared" si="82"/>
        <v>2022</v>
      </c>
      <c r="G1741" s="1">
        <v>45113</v>
      </c>
      <c r="H1741" t="s">
        <v>22</v>
      </c>
      <c r="I1741">
        <v>37</v>
      </c>
      <c r="J1741" t="str">
        <f t="shared" si="83"/>
        <v>Adult</v>
      </c>
      <c r="K1741" t="s">
        <v>16</v>
      </c>
      <c r="L1741" t="s">
        <v>21</v>
      </c>
      <c r="M1741" t="s">
        <v>13</v>
      </c>
    </row>
    <row r="1742" spans="1:13" x14ac:dyDescent="0.3">
      <c r="A1742">
        <v>1741</v>
      </c>
      <c r="B1742" t="s">
        <v>14</v>
      </c>
      <c r="C1742" s="2">
        <v>12</v>
      </c>
      <c r="D1742" s="1">
        <v>44824</v>
      </c>
      <c r="E1742" s="1" t="str">
        <f t="shared" si="81"/>
        <v>Sep</v>
      </c>
      <c r="F1742" s="1" t="str">
        <f t="shared" si="82"/>
        <v>2022</v>
      </c>
      <c r="G1742" s="1">
        <v>45113</v>
      </c>
      <c r="H1742" t="s">
        <v>23</v>
      </c>
      <c r="I1742">
        <v>31</v>
      </c>
      <c r="J1742" t="str">
        <f t="shared" si="83"/>
        <v>Adult</v>
      </c>
      <c r="K1742" t="s">
        <v>11</v>
      </c>
      <c r="L1742" t="s">
        <v>12</v>
      </c>
      <c r="M1742" t="s">
        <v>13</v>
      </c>
    </row>
    <row r="1743" spans="1:13" x14ac:dyDescent="0.3">
      <c r="A1743">
        <v>1742</v>
      </c>
      <c r="B1743" t="s">
        <v>10</v>
      </c>
      <c r="C1743" s="2">
        <v>13</v>
      </c>
      <c r="D1743" s="1">
        <v>44833</v>
      </c>
      <c r="E1743" s="1" t="str">
        <f t="shared" si="81"/>
        <v>Sep</v>
      </c>
      <c r="F1743" s="1" t="str">
        <f t="shared" si="82"/>
        <v>2022</v>
      </c>
      <c r="G1743" s="1">
        <v>45114</v>
      </c>
      <c r="H1743" t="s">
        <v>24</v>
      </c>
      <c r="I1743">
        <v>27</v>
      </c>
      <c r="J1743" t="str">
        <f t="shared" si="83"/>
        <v>Youth</v>
      </c>
      <c r="K1743" t="s">
        <v>11</v>
      </c>
      <c r="L1743" t="s">
        <v>21</v>
      </c>
      <c r="M1743" t="s">
        <v>13</v>
      </c>
    </row>
    <row r="1744" spans="1:13" x14ac:dyDescent="0.3">
      <c r="A1744">
        <v>1743</v>
      </c>
      <c r="B1744" t="s">
        <v>18</v>
      </c>
      <c r="C1744" s="2">
        <v>11</v>
      </c>
      <c r="D1744" s="1">
        <v>44834</v>
      </c>
      <c r="E1744" s="1" t="str">
        <f t="shared" si="81"/>
        <v>Sep</v>
      </c>
      <c r="F1744" s="1" t="str">
        <f t="shared" si="82"/>
        <v>2022</v>
      </c>
      <c r="G1744" s="1">
        <v>45115</v>
      </c>
      <c r="H1744" t="s">
        <v>25</v>
      </c>
      <c r="I1744">
        <v>48</v>
      </c>
      <c r="J1744" t="str">
        <f t="shared" si="83"/>
        <v>Adult</v>
      </c>
      <c r="K1744" t="s">
        <v>11</v>
      </c>
      <c r="L1744" t="s">
        <v>17</v>
      </c>
      <c r="M1744" t="s">
        <v>13</v>
      </c>
    </row>
    <row r="1745" spans="1:13" x14ac:dyDescent="0.3">
      <c r="A1745">
        <v>1744</v>
      </c>
      <c r="B1745" t="s">
        <v>14</v>
      </c>
      <c r="C1745" s="2">
        <v>15</v>
      </c>
      <c r="D1745" s="1">
        <v>44838</v>
      </c>
      <c r="E1745" s="1" t="str">
        <f t="shared" si="81"/>
        <v>Oct</v>
      </c>
      <c r="F1745" s="1" t="str">
        <f t="shared" si="82"/>
        <v>2022</v>
      </c>
      <c r="G1745" s="1">
        <v>45117</v>
      </c>
      <c r="H1745" t="s">
        <v>26</v>
      </c>
      <c r="I1745">
        <v>30</v>
      </c>
      <c r="J1745" t="str">
        <f t="shared" si="83"/>
        <v>Adult</v>
      </c>
      <c r="K1745" t="s">
        <v>16</v>
      </c>
      <c r="L1745" t="s">
        <v>19</v>
      </c>
      <c r="M1745" t="s">
        <v>13</v>
      </c>
    </row>
    <row r="1746" spans="1:13" x14ac:dyDescent="0.3">
      <c r="A1746">
        <v>1745</v>
      </c>
      <c r="B1746" t="s">
        <v>10</v>
      </c>
      <c r="C1746" s="2">
        <v>14</v>
      </c>
      <c r="D1746" s="1">
        <v>44842</v>
      </c>
      <c r="E1746" s="1" t="str">
        <f t="shared" si="81"/>
        <v>Oct</v>
      </c>
      <c r="F1746" s="1" t="str">
        <f t="shared" si="82"/>
        <v>2022</v>
      </c>
      <c r="G1746" s="1">
        <v>45114</v>
      </c>
      <c r="H1746" t="s">
        <v>27</v>
      </c>
      <c r="I1746">
        <v>45</v>
      </c>
      <c r="J1746" t="str">
        <f t="shared" si="83"/>
        <v>Adult</v>
      </c>
      <c r="K1746" t="s">
        <v>11</v>
      </c>
      <c r="L1746" t="s">
        <v>17</v>
      </c>
      <c r="M1746" t="s">
        <v>13</v>
      </c>
    </row>
    <row r="1747" spans="1:13" x14ac:dyDescent="0.3">
      <c r="A1747">
        <v>1746</v>
      </c>
      <c r="B1747" t="s">
        <v>14</v>
      </c>
      <c r="C1747" s="2">
        <v>14</v>
      </c>
      <c r="D1747" s="1">
        <v>44844</v>
      </c>
      <c r="E1747" s="1" t="str">
        <f t="shared" si="81"/>
        <v>Oct</v>
      </c>
      <c r="F1747" s="1" t="str">
        <f t="shared" si="82"/>
        <v>2022</v>
      </c>
      <c r="G1747" s="1">
        <v>45114</v>
      </c>
      <c r="H1747" t="s">
        <v>26</v>
      </c>
      <c r="I1747">
        <v>28</v>
      </c>
      <c r="J1747" t="str">
        <f t="shared" si="83"/>
        <v>Youth</v>
      </c>
      <c r="K1747" t="s">
        <v>11</v>
      </c>
      <c r="L1747" t="s">
        <v>19</v>
      </c>
      <c r="M1747" t="s">
        <v>13</v>
      </c>
    </row>
    <row r="1748" spans="1:13" x14ac:dyDescent="0.3">
      <c r="A1748">
        <v>1747</v>
      </c>
      <c r="B1748" t="s">
        <v>10</v>
      </c>
      <c r="C1748" s="2">
        <v>12</v>
      </c>
      <c r="D1748" s="1">
        <v>44846</v>
      </c>
      <c r="E1748" s="1" t="str">
        <f t="shared" si="81"/>
        <v>Oct</v>
      </c>
      <c r="F1748" s="1" t="str">
        <f t="shared" si="82"/>
        <v>2022</v>
      </c>
      <c r="G1748" s="1">
        <v>45115</v>
      </c>
      <c r="H1748" t="s">
        <v>26</v>
      </c>
      <c r="I1748">
        <v>30</v>
      </c>
      <c r="J1748" t="str">
        <f t="shared" si="83"/>
        <v>Adult</v>
      </c>
      <c r="K1748" t="s">
        <v>16</v>
      </c>
      <c r="L1748" t="s">
        <v>21</v>
      </c>
      <c r="M1748" t="s">
        <v>13</v>
      </c>
    </row>
    <row r="1749" spans="1:13" x14ac:dyDescent="0.3">
      <c r="A1749">
        <v>1748</v>
      </c>
      <c r="B1749" t="s">
        <v>18</v>
      </c>
      <c r="C1749" s="2">
        <v>15</v>
      </c>
      <c r="D1749" s="1">
        <v>44848</v>
      </c>
      <c r="E1749" s="1" t="str">
        <f t="shared" si="81"/>
        <v>Oct</v>
      </c>
      <c r="F1749" s="1" t="str">
        <f t="shared" si="82"/>
        <v>2022</v>
      </c>
      <c r="G1749" s="1">
        <v>45117</v>
      </c>
      <c r="H1749" t="s">
        <v>61</v>
      </c>
      <c r="I1749">
        <v>48</v>
      </c>
      <c r="J1749" t="str">
        <f t="shared" si="83"/>
        <v>Adult</v>
      </c>
      <c r="K1749" t="s">
        <v>11</v>
      </c>
      <c r="L1749" t="s">
        <v>12</v>
      </c>
      <c r="M1749" t="s">
        <v>13</v>
      </c>
    </row>
    <row r="1750" spans="1:13" x14ac:dyDescent="0.3">
      <c r="A1750">
        <v>1749</v>
      </c>
      <c r="B1750" t="s">
        <v>18</v>
      </c>
      <c r="C1750" s="2">
        <v>10</v>
      </c>
      <c r="D1750" s="1">
        <v>44850</v>
      </c>
      <c r="E1750" s="1" t="str">
        <f t="shared" si="81"/>
        <v>Oct</v>
      </c>
      <c r="F1750" s="1" t="str">
        <f t="shared" si="82"/>
        <v>2022</v>
      </c>
      <c r="G1750" s="1">
        <v>45114</v>
      </c>
      <c r="H1750" t="s">
        <v>15</v>
      </c>
      <c r="I1750">
        <v>37</v>
      </c>
      <c r="J1750" t="str">
        <f t="shared" si="83"/>
        <v>Adult</v>
      </c>
      <c r="K1750" t="s">
        <v>16</v>
      </c>
      <c r="L1750" t="s">
        <v>21</v>
      </c>
      <c r="M1750" t="s">
        <v>13</v>
      </c>
    </row>
    <row r="1751" spans="1:13" x14ac:dyDescent="0.3">
      <c r="A1751">
        <v>1750</v>
      </c>
      <c r="B1751" t="s">
        <v>10</v>
      </c>
      <c r="C1751" s="2">
        <v>15</v>
      </c>
      <c r="D1751" s="1">
        <v>44855</v>
      </c>
      <c r="E1751" s="1" t="str">
        <f t="shared" si="81"/>
        <v>Oct</v>
      </c>
      <c r="F1751" s="1" t="str">
        <f t="shared" si="82"/>
        <v>2022</v>
      </c>
      <c r="G1751" s="1">
        <v>45114</v>
      </c>
      <c r="H1751" t="s">
        <v>61</v>
      </c>
      <c r="I1751">
        <v>28</v>
      </c>
      <c r="J1751" t="str">
        <f t="shared" si="83"/>
        <v>Youth</v>
      </c>
      <c r="K1751" t="s">
        <v>16</v>
      </c>
      <c r="L1751" t="s">
        <v>12</v>
      </c>
      <c r="M1751" t="s">
        <v>13</v>
      </c>
    </row>
    <row r="1752" spans="1:13" x14ac:dyDescent="0.3">
      <c r="A1752">
        <v>1751</v>
      </c>
      <c r="B1752" t="s">
        <v>14</v>
      </c>
      <c r="C1752" s="2">
        <v>14</v>
      </c>
      <c r="D1752" s="1">
        <v>44857</v>
      </c>
      <c r="E1752" s="1" t="str">
        <f t="shared" si="81"/>
        <v>Oct</v>
      </c>
      <c r="F1752" s="1" t="str">
        <f t="shared" si="82"/>
        <v>2022</v>
      </c>
      <c r="G1752" s="1">
        <v>45114</v>
      </c>
      <c r="H1752" t="s">
        <v>61</v>
      </c>
      <c r="I1752">
        <v>43</v>
      </c>
      <c r="J1752" t="str">
        <f t="shared" si="83"/>
        <v>Adult</v>
      </c>
      <c r="K1752" t="s">
        <v>16</v>
      </c>
      <c r="L1752" t="s">
        <v>17</v>
      </c>
      <c r="M1752" t="s">
        <v>13</v>
      </c>
    </row>
    <row r="1753" spans="1:13" x14ac:dyDescent="0.3">
      <c r="A1753">
        <v>1752</v>
      </c>
      <c r="B1753" t="s">
        <v>10</v>
      </c>
      <c r="C1753" s="2">
        <v>10</v>
      </c>
      <c r="D1753" s="1">
        <v>44859</v>
      </c>
      <c r="E1753" s="1" t="str">
        <f t="shared" si="81"/>
        <v>Oct</v>
      </c>
      <c r="F1753" s="1" t="str">
        <f t="shared" si="82"/>
        <v>2022</v>
      </c>
      <c r="G1753" s="1">
        <v>45116</v>
      </c>
      <c r="H1753" t="s">
        <v>15</v>
      </c>
      <c r="I1753">
        <v>36</v>
      </c>
      <c r="J1753" t="str">
        <f t="shared" si="83"/>
        <v>Adult</v>
      </c>
      <c r="K1753" t="s">
        <v>11</v>
      </c>
      <c r="L1753" t="s">
        <v>21</v>
      </c>
      <c r="M1753" t="s">
        <v>13</v>
      </c>
    </row>
    <row r="1754" spans="1:13" x14ac:dyDescent="0.3">
      <c r="A1754">
        <v>1753</v>
      </c>
      <c r="B1754" t="s">
        <v>18</v>
      </c>
      <c r="C1754" s="2">
        <v>15</v>
      </c>
      <c r="D1754" s="1">
        <v>44860</v>
      </c>
      <c r="E1754" s="1" t="str">
        <f t="shared" si="81"/>
        <v>Oct</v>
      </c>
      <c r="F1754" s="1" t="str">
        <f t="shared" si="82"/>
        <v>2022</v>
      </c>
      <c r="G1754" s="1">
        <v>45113</v>
      </c>
      <c r="H1754" t="s">
        <v>60</v>
      </c>
      <c r="I1754">
        <v>47</v>
      </c>
      <c r="J1754" t="str">
        <f t="shared" si="83"/>
        <v>Adult</v>
      </c>
      <c r="K1754" t="s">
        <v>11</v>
      </c>
      <c r="L1754" t="s">
        <v>21</v>
      </c>
      <c r="M1754" t="s">
        <v>13</v>
      </c>
    </row>
    <row r="1755" spans="1:13" x14ac:dyDescent="0.3">
      <c r="A1755">
        <v>1754</v>
      </c>
      <c r="B1755" t="s">
        <v>14</v>
      </c>
      <c r="C1755" s="2">
        <v>10</v>
      </c>
      <c r="D1755" s="1">
        <v>44863</v>
      </c>
      <c r="E1755" s="1" t="str">
        <f t="shared" si="81"/>
        <v>Oct</v>
      </c>
      <c r="F1755" s="1" t="str">
        <f t="shared" si="82"/>
        <v>2022</v>
      </c>
      <c r="G1755" s="1">
        <v>45114</v>
      </c>
      <c r="H1755" t="s">
        <v>20</v>
      </c>
      <c r="I1755">
        <v>42</v>
      </c>
      <c r="J1755" t="str">
        <f t="shared" si="83"/>
        <v>Adult</v>
      </c>
      <c r="K1755" t="s">
        <v>11</v>
      </c>
      <c r="L1755" t="s">
        <v>19</v>
      </c>
      <c r="M1755" t="s">
        <v>13</v>
      </c>
    </row>
    <row r="1756" spans="1:13" x14ac:dyDescent="0.3">
      <c r="A1756">
        <v>1755</v>
      </c>
      <c r="B1756" t="s">
        <v>10</v>
      </c>
      <c r="C1756" s="2">
        <v>15</v>
      </c>
      <c r="D1756" s="1">
        <v>44865</v>
      </c>
      <c r="E1756" s="1" t="str">
        <f t="shared" si="81"/>
        <v>Oct</v>
      </c>
      <c r="F1756" s="1" t="str">
        <f t="shared" si="82"/>
        <v>2022</v>
      </c>
      <c r="G1756" s="1">
        <v>45114</v>
      </c>
      <c r="H1756" t="s">
        <v>22</v>
      </c>
      <c r="I1756">
        <v>50</v>
      </c>
      <c r="J1756" t="str">
        <f t="shared" si="83"/>
        <v>Old</v>
      </c>
      <c r="K1756" t="s">
        <v>11</v>
      </c>
      <c r="L1756" t="s">
        <v>21</v>
      </c>
      <c r="M1756" t="s">
        <v>13</v>
      </c>
    </row>
    <row r="1757" spans="1:13" x14ac:dyDescent="0.3">
      <c r="A1757">
        <v>1756</v>
      </c>
      <c r="B1757" t="s">
        <v>14</v>
      </c>
      <c r="C1757" s="2">
        <v>13</v>
      </c>
      <c r="D1757" s="1">
        <v>44867</v>
      </c>
      <c r="E1757" s="1" t="str">
        <f t="shared" si="81"/>
        <v>Nov</v>
      </c>
      <c r="F1757" s="1" t="str">
        <f t="shared" si="82"/>
        <v>2022</v>
      </c>
      <c r="G1757" s="1">
        <v>45115</v>
      </c>
      <c r="H1757" t="s">
        <v>23</v>
      </c>
      <c r="I1757">
        <v>41</v>
      </c>
      <c r="J1757" t="str">
        <f t="shared" si="83"/>
        <v>Adult</v>
      </c>
      <c r="K1757" t="s">
        <v>11</v>
      </c>
      <c r="L1757" t="s">
        <v>17</v>
      </c>
      <c r="M1757" t="s">
        <v>13</v>
      </c>
    </row>
    <row r="1758" spans="1:13" x14ac:dyDescent="0.3">
      <c r="A1758">
        <v>1757</v>
      </c>
      <c r="B1758" t="s">
        <v>10</v>
      </c>
      <c r="C1758" s="2">
        <v>13</v>
      </c>
      <c r="D1758" s="1">
        <v>44868</v>
      </c>
      <c r="E1758" s="1" t="str">
        <f t="shared" si="81"/>
        <v>Nov</v>
      </c>
      <c r="F1758" s="1" t="str">
        <f t="shared" si="82"/>
        <v>2022</v>
      </c>
      <c r="G1758" s="1">
        <v>45112</v>
      </c>
      <c r="H1758" t="s">
        <v>24</v>
      </c>
      <c r="I1758">
        <v>43</v>
      </c>
      <c r="J1758" t="str">
        <f t="shared" si="83"/>
        <v>Adult</v>
      </c>
      <c r="K1758" t="s">
        <v>11</v>
      </c>
      <c r="L1758" t="s">
        <v>21</v>
      </c>
      <c r="M1758" t="s">
        <v>13</v>
      </c>
    </row>
    <row r="1759" spans="1:13" x14ac:dyDescent="0.3">
      <c r="A1759">
        <v>1758</v>
      </c>
      <c r="B1759" t="s">
        <v>18</v>
      </c>
      <c r="C1759" s="2">
        <v>13</v>
      </c>
      <c r="D1759" s="1">
        <v>44870</v>
      </c>
      <c r="E1759" s="1" t="str">
        <f t="shared" si="81"/>
        <v>Nov</v>
      </c>
      <c r="F1759" s="1" t="str">
        <f t="shared" si="82"/>
        <v>2022</v>
      </c>
      <c r="G1759" s="1">
        <v>45114</v>
      </c>
      <c r="H1759" t="s">
        <v>25</v>
      </c>
      <c r="I1759">
        <v>35</v>
      </c>
      <c r="J1759" t="str">
        <f t="shared" si="83"/>
        <v>Adult</v>
      </c>
      <c r="K1759" t="s">
        <v>11</v>
      </c>
      <c r="L1759" t="s">
        <v>21</v>
      </c>
      <c r="M1759" t="s">
        <v>13</v>
      </c>
    </row>
    <row r="1760" spans="1:13" x14ac:dyDescent="0.3">
      <c r="A1760">
        <v>1759</v>
      </c>
      <c r="B1760" t="s">
        <v>18</v>
      </c>
      <c r="C1760" s="2">
        <v>10</v>
      </c>
      <c r="D1760" s="1">
        <v>44871</v>
      </c>
      <c r="E1760" s="1" t="str">
        <f t="shared" si="81"/>
        <v>Nov</v>
      </c>
      <c r="F1760" s="1" t="str">
        <f t="shared" si="82"/>
        <v>2022</v>
      </c>
      <c r="G1760" s="1">
        <v>45114</v>
      </c>
      <c r="H1760" t="s">
        <v>26</v>
      </c>
      <c r="I1760">
        <v>51</v>
      </c>
      <c r="J1760" t="str">
        <f t="shared" si="83"/>
        <v>Old</v>
      </c>
      <c r="K1760" t="s">
        <v>11</v>
      </c>
      <c r="L1760" t="s">
        <v>19</v>
      </c>
      <c r="M1760" t="s">
        <v>13</v>
      </c>
    </row>
    <row r="1761" spans="1:13" x14ac:dyDescent="0.3">
      <c r="A1761">
        <v>1760</v>
      </c>
      <c r="B1761" t="s">
        <v>10</v>
      </c>
      <c r="C1761" s="2">
        <v>15</v>
      </c>
      <c r="D1761" s="1">
        <v>44871</v>
      </c>
      <c r="E1761" s="1" t="str">
        <f t="shared" si="81"/>
        <v>Nov</v>
      </c>
      <c r="F1761" s="1" t="str">
        <f t="shared" si="82"/>
        <v>2022</v>
      </c>
      <c r="G1761" s="1">
        <v>45114</v>
      </c>
      <c r="H1761" t="s">
        <v>27</v>
      </c>
      <c r="I1761">
        <v>35</v>
      </c>
      <c r="J1761" t="str">
        <f t="shared" si="83"/>
        <v>Adult</v>
      </c>
      <c r="K1761" t="s">
        <v>11</v>
      </c>
      <c r="L1761" t="s">
        <v>17</v>
      </c>
      <c r="M1761" t="s">
        <v>13</v>
      </c>
    </row>
    <row r="1762" spans="1:13" x14ac:dyDescent="0.3">
      <c r="A1762">
        <v>1761</v>
      </c>
      <c r="B1762" t="s">
        <v>14</v>
      </c>
      <c r="C1762" s="2">
        <v>10</v>
      </c>
      <c r="D1762" s="1">
        <v>44872</v>
      </c>
      <c r="E1762" s="1" t="str">
        <f t="shared" si="81"/>
        <v>Nov</v>
      </c>
      <c r="F1762" s="1" t="str">
        <f t="shared" si="82"/>
        <v>2022</v>
      </c>
      <c r="G1762" s="1">
        <v>45112</v>
      </c>
      <c r="H1762" t="s">
        <v>26</v>
      </c>
      <c r="I1762">
        <v>37</v>
      </c>
      <c r="J1762" t="str">
        <f t="shared" si="83"/>
        <v>Adult</v>
      </c>
      <c r="K1762" t="s">
        <v>11</v>
      </c>
      <c r="L1762" t="s">
        <v>19</v>
      </c>
      <c r="M1762" t="s">
        <v>13</v>
      </c>
    </row>
    <row r="1763" spans="1:13" x14ac:dyDescent="0.3">
      <c r="A1763">
        <v>1762</v>
      </c>
      <c r="B1763" t="s">
        <v>10</v>
      </c>
      <c r="C1763" s="2">
        <v>10</v>
      </c>
      <c r="D1763" s="1">
        <v>44869</v>
      </c>
      <c r="E1763" s="1" t="str">
        <f t="shared" si="81"/>
        <v>Nov</v>
      </c>
      <c r="F1763" s="1" t="str">
        <f t="shared" si="82"/>
        <v>2022</v>
      </c>
      <c r="G1763" s="1">
        <v>45113</v>
      </c>
      <c r="H1763" t="s">
        <v>26</v>
      </c>
      <c r="I1763">
        <v>28</v>
      </c>
      <c r="J1763" t="str">
        <f t="shared" si="83"/>
        <v>Youth</v>
      </c>
      <c r="K1763" t="s">
        <v>16</v>
      </c>
      <c r="L1763" t="s">
        <v>12</v>
      </c>
      <c r="M1763" t="s">
        <v>13</v>
      </c>
    </row>
    <row r="1764" spans="1:13" x14ac:dyDescent="0.3">
      <c r="A1764">
        <v>1763</v>
      </c>
      <c r="B1764" t="s">
        <v>18</v>
      </c>
      <c r="C1764" s="2">
        <v>14</v>
      </c>
      <c r="D1764" s="1">
        <v>44867</v>
      </c>
      <c r="E1764" s="1" t="str">
        <f t="shared" si="81"/>
        <v>Nov</v>
      </c>
      <c r="F1764" s="1" t="str">
        <f t="shared" si="82"/>
        <v>2022</v>
      </c>
      <c r="G1764" s="1">
        <v>45114</v>
      </c>
      <c r="H1764" t="s">
        <v>61</v>
      </c>
      <c r="I1764">
        <v>32</v>
      </c>
      <c r="J1764" t="str">
        <f t="shared" si="83"/>
        <v>Adult</v>
      </c>
      <c r="K1764" t="s">
        <v>16</v>
      </c>
      <c r="L1764" t="s">
        <v>12</v>
      </c>
      <c r="M1764" t="s">
        <v>13</v>
      </c>
    </row>
    <row r="1765" spans="1:13" x14ac:dyDescent="0.3">
      <c r="A1765">
        <v>1764</v>
      </c>
      <c r="B1765" t="s">
        <v>14</v>
      </c>
      <c r="C1765" s="2">
        <v>13</v>
      </c>
      <c r="D1765" s="1">
        <v>44861</v>
      </c>
      <c r="E1765" s="1" t="str">
        <f t="shared" si="81"/>
        <v>Oct</v>
      </c>
      <c r="F1765" s="1" t="str">
        <f t="shared" si="82"/>
        <v>2022</v>
      </c>
      <c r="G1765" s="1">
        <v>45114</v>
      </c>
      <c r="H1765" t="s">
        <v>15</v>
      </c>
      <c r="I1765">
        <v>37</v>
      </c>
      <c r="J1765" t="str">
        <f t="shared" si="83"/>
        <v>Adult</v>
      </c>
      <c r="K1765" t="s">
        <v>16</v>
      </c>
      <c r="L1765" t="s">
        <v>17</v>
      </c>
      <c r="M1765" t="s">
        <v>13</v>
      </c>
    </row>
    <row r="1766" spans="1:13" x14ac:dyDescent="0.3">
      <c r="A1766">
        <v>1765</v>
      </c>
      <c r="B1766" t="s">
        <v>10</v>
      </c>
      <c r="C1766" s="2">
        <v>11</v>
      </c>
      <c r="D1766" s="1">
        <v>44852</v>
      </c>
      <c r="E1766" s="1" t="str">
        <f t="shared" si="81"/>
        <v>Oct</v>
      </c>
      <c r="F1766" s="1" t="str">
        <f t="shared" si="82"/>
        <v>2022</v>
      </c>
      <c r="G1766" s="1">
        <v>45112</v>
      </c>
      <c r="H1766" t="s">
        <v>61</v>
      </c>
      <c r="I1766">
        <v>37</v>
      </c>
      <c r="J1766" t="str">
        <f t="shared" si="83"/>
        <v>Adult</v>
      </c>
      <c r="K1766" t="s">
        <v>16</v>
      </c>
      <c r="L1766" t="s">
        <v>17</v>
      </c>
      <c r="M1766" t="s">
        <v>13</v>
      </c>
    </row>
    <row r="1767" spans="1:13" x14ac:dyDescent="0.3">
      <c r="A1767">
        <v>1766</v>
      </c>
      <c r="B1767" t="s">
        <v>14</v>
      </c>
      <c r="C1767" s="2">
        <v>12</v>
      </c>
      <c r="D1767" s="1">
        <v>44841</v>
      </c>
      <c r="E1767" s="1" t="str">
        <f t="shared" si="81"/>
        <v>Oct</v>
      </c>
      <c r="F1767" s="1" t="str">
        <f t="shared" si="82"/>
        <v>2022</v>
      </c>
      <c r="G1767" s="1">
        <v>45115</v>
      </c>
      <c r="H1767" t="s">
        <v>61</v>
      </c>
      <c r="I1767">
        <v>34</v>
      </c>
      <c r="J1767" t="str">
        <f t="shared" si="83"/>
        <v>Adult</v>
      </c>
      <c r="K1767" t="s">
        <v>16</v>
      </c>
      <c r="L1767" t="s">
        <v>19</v>
      </c>
      <c r="M1767" t="s">
        <v>13</v>
      </c>
    </row>
    <row r="1768" spans="1:13" x14ac:dyDescent="0.3">
      <c r="A1768">
        <v>1767</v>
      </c>
      <c r="B1768" t="s">
        <v>10</v>
      </c>
      <c r="C1768" s="2">
        <v>15</v>
      </c>
      <c r="D1768" s="1">
        <v>44838</v>
      </c>
      <c r="E1768" s="1" t="str">
        <f t="shared" si="81"/>
        <v>Oct</v>
      </c>
      <c r="F1768" s="1" t="str">
        <f t="shared" si="82"/>
        <v>2022</v>
      </c>
      <c r="G1768" s="1">
        <v>45114</v>
      </c>
      <c r="H1768" t="s">
        <v>15</v>
      </c>
      <c r="I1768">
        <v>30</v>
      </c>
      <c r="J1768" t="str">
        <f t="shared" si="83"/>
        <v>Adult</v>
      </c>
      <c r="K1768" t="s">
        <v>16</v>
      </c>
      <c r="L1768" t="s">
        <v>17</v>
      </c>
      <c r="M1768" t="s">
        <v>13</v>
      </c>
    </row>
    <row r="1769" spans="1:13" x14ac:dyDescent="0.3">
      <c r="A1769">
        <v>1768</v>
      </c>
      <c r="B1769" t="s">
        <v>18</v>
      </c>
      <c r="C1769" s="2">
        <v>14</v>
      </c>
      <c r="D1769" s="1">
        <v>44821</v>
      </c>
      <c r="E1769" s="1" t="str">
        <f t="shared" si="81"/>
        <v>Sep</v>
      </c>
      <c r="F1769" s="1" t="str">
        <f t="shared" si="82"/>
        <v>2022</v>
      </c>
      <c r="G1769" s="1">
        <v>45114</v>
      </c>
      <c r="H1769" t="s">
        <v>60</v>
      </c>
      <c r="I1769">
        <v>35</v>
      </c>
      <c r="J1769" t="str">
        <f t="shared" si="83"/>
        <v>Adult</v>
      </c>
      <c r="K1769" t="s">
        <v>11</v>
      </c>
      <c r="L1769" t="s">
        <v>17</v>
      </c>
      <c r="M1769" t="s">
        <v>13</v>
      </c>
    </row>
    <row r="1770" spans="1:13" x14ac:dyDescent="0.3">
      <c r="A1770">
        <v>1769</v>
      </c>
      <c r="B1770" t="s">
        <v>18</v>
      </c>
      <c r="C1770" s="2">
        <v>14</v>
      </c>
      <c r="D1770" s="1">
        <v>44819</v>
      </c>
      <c r="E1770" s="1" t="str">
        <f t="shared" si="81"/>
        <v>Sep</v>
      </c>
      <c r="F1770" s="1" t="str">
        <f t="shared" si="82"/>
        <v>2022</v>
      </c>
      <c r="G1770" s="1">
        <v>45113</v>
      </c>
      <c r="H1770" t="s">
        <v>20</v>
      </c>
      <c r="I1770">
        <v>41</v>
      </c>
      <c r="J1770" t="str">
        <f t="shared" si="83"/>
        <v>Adult</v>
      </c>
      <c r="K1770" t="s">
        <v>16</v>
      </c>
      <c r="L1770" t="s">
        <v>21</v>
      </c>
      <c r="M1770" t="s">
        <v>13</v>
      </c>
    </row>
    <row r="1771" spans="1:13" x14ac:dyDescent="0.3">
      <c r="A1771">
        <v>1770</v>
      </c>
      <c r="B1771" t="s">
        <v>10</v>
      </c>
      <c r="C1771" s="2">
        <v>13</v>
      </c>
      <c r="D1771" s="1">
        <v>44814</v>
      </c>
      <c r="E1771" s="1" t="str">
        <f t="shared" si="81"/>
        <v>Sep</v>
      </c>
      <c r="F1771" s="1" t="str">
        <f t="shared" si="82"/>
        <v>2022</v>
      </c>
      <c r="G1771" s="1">
        <v>45115</v>
      </c>
      <c r="H1771" t="s">
        <v>22</v>
      </c>
      <c r="I1771">
        <v>50</v>
      </c>
      <c r="J1771" t="str">
        <f t="shared" si="83"/>
        <v>Old</v>
      </c>
      <c r="K1771" t="s">
        <v>16</v>
      </c>
      <c r="L1771" t="s">
        <v>17</v>
      </c>
      <c r="M1771" t="s">
        <v>13</v>
      </c>
    </row>
    <row r="1772" spans="1:13" x14ac:dyDescent="0.3">
      <c r="A1772">
        <v>1771</v>
      </c>
      <c r="B1772" t="s">
        <v>14</v>
      </c>
      <c r="C1772" s="2">
        <v>11</v>
      </c>
      <c r="D1772" s="1">
        <v>44813</v>
      </c>
      <c r="E1772" s="1" t="str">
        <f t="shared" si="81"/>
        <v>Sep</v>
      </c>
      <c r="F1772" s="1" t="str">
        <f t="shared" si="82"/>
        <v>2022</v>
      </c>
      <c r="G1772" s="1">
        <v>45115</v>
      </c>
      <c r="H1772" t="s">
        <v>23</v>
      </c>
      <c r="I1772">
        <v>48</v>
      </c>
      <c r="J1772" t="str">
        <f t="shared" si="83"/>
        <v>Adult</v>
      </c>
      <c r="K1772" t="s">
        <v>16</v>
      </c>
      <c r="L1772" t="s">
        <v>21</v>
      </c>
      <c r="M1772" t="s">
        <v>13</v>
      </c>
    </row>
    <row r="1773" spans="1:13" x14ac:dyDescent="0.3">
      <c r="A1773">
        <v>1772</v>
      </c>
      <c r="B1773" t="s">
        <v>10</v>
      </c>
      <c r="C1773" s="2">
        <v>12</v>
      </c>
      <c r="D1773" s="1">
        <v>44813</v>
      </c>
      <c r="E1773" s="1" t="str">
        <f t="shared" si="81"/>
        <v>Sep</v>
      </c>
      <c r="F1773" s="1" t="str">
        <f t="shared" si="82"/>
        <v>2022</v>
      </c>
      <c r="G1773" s="1">
        <v>45115</v>
      </c>
      <c r="H1773" t="s">
        <v>24</v>
      </c>
      <c r="I1773">
        <v>29</v>
      </c>
      <c r="J1773" t="str">
        <f t="shared" si="83"/>
        <v>Youth</v>
      </c>
      <c r="K1773" t="s">
        <v>11</v>
      </c>
      <c r="L1773" t="s">
        <v>19</v>
      </c>
      <c r="M1773" t="s">
        <v>13</v>
      </c>
    </row>
    <row r="1774" spans="1:13" x14ac:dyDescent="0.3">
      <c r="A1774">
        <v>1773</v>
      </c>
      <c r="B1774" t="s">
        <v>18</v>
      </c>
      <c r="C1774" s="2">
        <v>12</v>
      </c>
      <c r="D1774" s="1">
        <v>44811</v>
      </c>
      <c r="E1774" s="1" t="str">
        <f t="shared" si="81"/>
        <v>Sep</v>
      </c>
      <c r="F1774" s="1" t="str">
        <f t="shared" si="82"/>
        <v>2022</v>
      </c>
      <c r="G1774" s="1">
        <v>45113</v>
      </c>
      <c r="H1774" t="s">
        <v>25</v>
      </c>
      <c r="I1774">
        <v>37</v>
      </c>
      <c r="J1774" t="str">
        <f t="shared" si="83"/>
        <v>Adult</v>
      </c>
      <c r="K1774" t="s">
        <v>11</v>
      </c>
      <c r="L1774" t="s">
        <v>17</v>
      </c>
      <c r="M1774" t="s">
        <v>13</v>
      </c>
    </row>
    <row r="1775" spans="1:13" x14ac:dyDescent="0.3">
      <c r="A1775">
        <v>1774</v>
      </c>
      <c r="B1775" t="s">
        <v>14</v>
      </c>
      <c r="C1775" s="2">
        <v>15</v>
      </c>
      <c r="D1775" s="1">
        <v>44812</v>
      </c>
      <c r="E1775" s="1" t="str">
        <f t="shared" si="81"/>
        <v>Sep</v>
      </c>
      <c r="F1775" s="1" t="str">
        <f t="shared" si="82"/>
        <v>2022</v>
      </c>
      <c r="G1775" s="1">
        <v>45115</v>
      </c>
      <c r="H1775" t="s">
        <v>26</v>
      </c>
      <c r="I1775">
        <v>36</v>
      </c>
      <c r="J1775" t="str">
        <f t="shared" si="83"/>
        <v>Adult</v>
      </c>
      <c r="K1775" t="s">
        <v>16</v>
      </c>
      <c r="L1775" t="s">
        <v>17</v>
      </c>
      <c r="M1775" t="s">
        <v>13</v>
      </c>
    </row>
    <row r="1776" spans="1:13" x14ac:dyDescent="0.3">
      <c r="A1776">
        <v>1775</v>
      </c>
      <c r="B1776" t="s">
        <v>10</v>
      </c>
      <c r="C1776" s="2">
        <v>15</v>
      </c>
      <c r="D1776" s="1">
        <v>44787</v>
      </c>
      <c r="E1776" s="1" t="str">
        <f t="shared" si="81"/>
        <v>Aug</v>
      </c>
      <c r="F1776" s="1" t="str">
        <f t="shared" si="82"/>
        <v>2022</v>
      </c>
      <c r="G1776" s="1">
        <v>45114</v>
      </c>
      <c r="H1776" t="s">
        <v>27</v>
      </c>
      <c r="I1776">
        <v>45</v>
      </c>
      <c r="J1776" t="str">
        <f t="shared" si="83"/>
        <v>Adult</v>
      </c>
      <c r="K1776" t="s">
        <v>11</v>
      </c>
      <c r="L1776" t="s">
        <v>17</v>
      </c>
      <c r="M1776" t="s">
        <v>13</v>
      </c>
    </row>
    <row r="1777" spans="1:13" x14ac:dyDescent="0.3">
      <c r="A1777">
        <v>1776</v>
      </c>
      <c r="B1777" t="s">
        <v>14</v>
      </c>
      <c r="C1777" s="2">
        <v>15</v>
      </c>
      <c r="D1777" s="1">
        <v>44779</v>
      </c>
      <c r="E1777" s="1" t="str">
        <f t="shared" si="81"/>
        <v>Aug</v>
      </c>
      <c r="F1777" s="1" t="str">
        <f t="shared" si="82"/>
        <v>2022</v>
      </c>
      <c r="G1777" s="1">
        <v>45115</v>
      </c>
      <c r="H1777" t="s">
        <v>26</v>
      </c>
      <c r="I1777">
        <v>27</v>
      </c>
      <c r="J1777" t="str">
        <f t="shared" si="83"/>
        <v>Youth</v>
      </c>
      <c r="K1777" t="s">
        <v>16</v>
      </c>
      <c r="L1777" t="s">
        <v>19</v>
      </c>
      <c r="M1777" t="s">
        <v>13</v>
      </c>
    </row>
    <row r="1778" spans="1:13" x14ac:dyDescent="0.3">
      <c r="A1778">
        <v>1777</v>
      </c>
      <c r="B1778" t="s">
        <v>10</v>
      </c>
      <c r="C1778" s="2">
        <v>12</v>
      </c>
      <c r="D1778" s="1">
        <v>44779</v>
      </c>
      <c r="E1778" s="1" t="str">
        <f t="shared" si="81"/>
        <v>Aug</v>
      </c>
      <c r="F1778" s="1" t="str">
        <f t="shared" si="82"/>
        <v>2022</v>
      </c>
      <c r="G1778" s="1">
        <v>45113</v>
      </c>
      <c r="H1778" t="s">
        <v>26</v>
      </c>
      <c r="I1778">
        <v>31</v>
      </c>
      <c r="J1778" t="str">
        <f t="shared" si="83"/>
        <v>Adult</v>
      </c>
      <c r="K1778" t="s">
        <v>16</v>
      </c>
      <c r="L1778" t="s">
        <v>17</v>
      </c>
      <c r="M1778" t="s">
        <v>13</v>
      </c>
    </row>
    <row r="1779" spans="1:13" x14ac:dyDescent="0.3">
      <c r="A1779">
        <v>1778</v>
      </c>
      <c r="B1779" t="s">
        <v>18</v>
      </c>
      <c r="C1779" s="2">
        <v>11</v>
      </c>
      <c r="D1779" s="1">
        <v>44771</v>
      </c>
      <c r="E1779" s="1" t="str">
        <f t="shared" si="81"/>
        <v>Jul</v>
      </c>
      <c r="F1779" s="1" t="str">
        <f t="shared" si="82"/>
        <v>2022</v>
      </c>
      <c r="G1779" s="1">
        <v>45116</v>
      </c>
      <c r="H1779" t="s">
        <v>61</v>
      </c>
      <c r="I1779">
        <v>42</v>
      </c>
      <c r="J1779" t="str">
        <f t="shared" si="83"/>
        <v>Adult</v>
      </c>
      <c r="K1779" t="s">
        <v>16</v>
      </c>
      <c r="L1779" t="s">
        <v>17</v>
      </c>
      <c r="M1779" t="s">
        <v>13</v>
      </c>
    </row>
    <row r="1780" spans="1:13" x14ac:dyDescent="0.3">
      <c r="A1780">
        <v>1779</v>
      </c>
      <c r="B1780" t="s">
        <v>18</v>
      </c>
      <c r="C1780" s="2">
        <v>15</v>
      </c>
      <c r="D1780" s="1">
        <v>44770</v>
      </c>
      <c r="E1780" s="1" t="str">
        <f t="shared" si="81"/>
        <v>Jul</v>
      </c>
      <c r="F1780" s="1" t="str">
        <f t="shared" si="82"/>
        <v>2022</v>
      </c>
      <c r="G1780" s="1">
        <v>45113</v>
      </c>
      <c r="H1780" t="s">
        <v>15</v>
      </c>
      <c r="I1780">
        <v>43</v>
      </c>
      <c r="J1780" t="str">
        <f t="shared" si="83"/>
        <v>Adult</v>
      </c>
      <c r="K1780" t="s">
        <v>16</v>
      </c>
      <c r="L1780" t="s">
        <v>12</v>
      </c>
      <c r="M1780" t="s">
        <v>13</v>
      </c>
    </row>
    <row r="1781" spans="1:13" x14ac:dyDescent="0.3">
      <c r="A1781">
        <v>1780</v>
      </c>
      <c r="B1781" t="s">
        <v>10</v>
      </c>
      <c r="C1781" s="2">
        <v>13</v>
      </c>
      <c r="D1781" s="1">
        <v>44766</v>
      </c>
      <c r="E1781" s="1" t="str">
        <f t="shared" si="81"/>
        <v>Jul</v>
      </c>
      <c r="F1781" s="1" t="str">
        <f t="shared" si="82"/>
        <v>2022</v>
      </c>
      <c r="G1781" s="1">
        <v>45114</v>
      </c>
      <c r="H1781" t="s">
        <v>61</v>
      </c>
      <c r="I1781">
        <v>43</v>
      </c>
      <c r="J1781" t="str">
        <f t="shared" si="83"/>
        <v>Adult</v>
      </c>
      <c r="K1781" t="s">
        <v>11</v>
      </c>
      <c r="L1781" t="s">
        <v>19</v>
      </c>
      <c r="M1781" t="s">
        <v>13</v>
      </c>
    </row>
    <row r="1782" spans="1:13" x14ac:dyDescent="0.3">
      <c r="A1782">
        <v>1781</v>
      </c>
      <c r="B1782" t="s">
        <v>14</v>
      </c>
      <c r="C1782" s="2">
        <v>15</v>
      </c>
      <c r="D1782" s="1">
        <v>44764</v>
      </c>
      <c r="E1782" s="1" t="str">
        <f t="shared" si="81"/>
        <v>Jul</v>
      </c>
      <c r="F1782" s="1" t="str">
        <f t="shared" si="82"/>
        <v>2022</v>
      </c>
      <c r="G1782" s="1">
        <v>45113</v>
      </c>
      <c r="H1782" t="s">
        <v>61</v>
      </c>
      <c r="I1782">
        <v>35</v>
      </c>
      <c r="J1782" t="str">
        <f t="shared" si="83"/>
        <v>Adult</v>
      </c>
      <c r="K1782" t="s">
        <v>16</v>
      </c>
      <c r="L1782" t="s">
        <v>21</v>
      </c>
      <c r="M1782" t="s">
        <v>13</v>
      </c>
    </row>
    <row r="1783" spans="1:13" x14ac:dyDescent="0.3">
      <c r="A1783">
        <v>1782</v>
      </c>
      <c r="B1783" t="s">
        <v>10</v>
      </c>
      <c r="C1783" s="2">
        <v>13</v>
      </c>
      <c r="D1783" s="1">
        <v>44761</v>
      </c>
      <c r="E1783" s="1" t="str">
        <f t="shared" si="81"/>
        <v>Jul</v>
      </c>
      <c r="F1783" s="1" t="str">
        <f t="shared" si="82"/>
        <v>2022</v>
      </c>
      <c r="G1783" s="1">
        <v>45117</v>
      </c>
      <c r="H1783" t="s">
        <v>15</v>
      </c>
      <c r="I1783">
        <v>51</v>
      </c>
      <c r="J1783" t="str">
        <f t="shared" si="83"/>
        <v>Old</v>
      </c>
      <c r="K1783" t="s">
        <v>11</v>
      </c>
      <c r="L1783" t="s">
        <v>21</v>
      </c>
      <c r="M1783" t="s">
        <v>13</v>
      </c>
    </row>
    <row r="1784" spans="1:13" x14ac:dyDescent="0.3">
      <c r="A1784">
        <v>1783</v>
      </c>
      <c r="B1784" t="s">
        <v>18</v>
      </c>
      <c r="C1784" s="2">
        <v>13</v>
      </c>
      <c r="D1784" s="1">
        <v>44759</v>
      </c>
      <c r="E1784" s="1" t="str">
        <f t="shared" si="81"/>
        <v>Jul</v>
      </c>
      <c r="F1784" s="1" t="str">
        <f t="shared" si="82"/>
        <v>2022</v>
      </c>
      <c r="G1784" s="1">
        <v>45114</v>
      </c>
      <c r="H1784" t="s">
        <v>60</v>
      </c>
      <c r="I1784">
        <v>42</v>
      </c>
      <c r="J1784" t="str">
        <f t="shared" si="83"/>
        <v>Adult</v>
      </c>
      <c r="K1784" t="s">
        <v>16</v>
      </c>
      <c r="L1784" t="s">
        <v>12</v>
      </c>
      <c r="M1784" t="s">
        <v>13</v>
      </c>
    </row>
    <row r="1785" spans="1:13" x14ac:dyDescent="0.3">
      <c r="A1785">
        <v>1784</v>
      </c>
      <c r="B1785" t="s">
        <v>14</v>
      </c>
      <c r="C1785" s="2">
        <v>13</v>
      </c>
      <c r="D1785" s="1">
        <v>44758</v>
      </c>
      <c r="E1785" s="1" t="str">
        <f t="shared" si="81"/>
        <v>Jul</v>
      </c>
      <c r="F1785" s="1" t="str">
        <f t="shared" si="82"/>
        <v>2022</v>
      </c>
      <c r="G1785" s="1">
        <v>45114</v>
      </c>
      <c r="H1785" t="s">
        <v>20</v>
      </c>
      <c r="I1785">
        <v>36</v>
      </c>
      <c r="J1785" t="str">
        <f t="shared" si="83"/>
        <v>Adult</v>
      </c>
      <c r="K1785" t="s">
        <v>11</v>
      </c>
      <c r="L1785" t="s">
        <v>17</v>
      </c>
      <c r="M1785" t="s">
        <v>13</v>
      </c>
    </row>
    <row r="1786" spans="1:13" x14ac:dyDescent="0.3">
      <c r="A1786">
        <v>1785</v>
      </c>
      <c r="B1786" t="s">
        <v>10</v>
      </c>
      <c r="C1786" s="2">
        <v>13</v>
      </c>
      <c r="D1786" s="1">
        <v>44755</v>
      </c>
      <c r="E1786" s="1" t="str">
        <f t="shared" si="81"/>
        <v>Jul</v>
      </c>
      <c r="F1786" s="1" t="str">
        <f t="shared" si="82"/>
        <v>2022</v>
      </c>
      <c r="G1786" s="1">
        <v>45114</v>
      </c>
      <c r="H1786" t="s">
        <v>22</v>
      </c>
      <c r="I1786">
        <v>50</v>
      </c>
      <c r="J1786" t="str">
        <f t="shared" si="83"/>
        <v>Old</v>
      </c>
      <c r="K1786" t="s">
        <v>16</v>
      </c>
      <c r="L1786" t="s">
        <v>17</v>
      </c>
      <c r="M1786" t="s">
        <v>13</v>
      </c>
    </row>
    <row r="1787" spans="1:13" x14ac:dyDescent="0.3">
      <c r="A1787">
        <v>1786</v>
      </c>
      <c r="B1787" t="s">
        <v>14</v>
      </c>
      <c r="C1787" s="2">
        <v>15</v>
      </c>
      <c r="D1787" s="1">
        <v>44756</v>
      </c>
      <c r="E1787" s="1" t="str">
        <f t="shared" si="81"/>
        <v>Jul</v>
      </c>
      <c r="F1787" s="1" t="str">
        <f t="shared" si="82"/>
        <v>2022</v>
      </c>
      <c r="G1787" s="1">
        <v>45116</v>
      </c>
      <c r="H1787" t="s">
        <v>23</v>
      </c>
      <c r="I1787">
        <v>43</v>
      </c>
      <c r="J1787" t="str">
        <f t="shared" si="83"/>
        <v>Adult</v>
      </c>
      <c r="K1787" t="s">
        <v>16</v>
      </c>
      <c r="L1787" t="s">
        <v>21</v>
      </c>
      <c r="M1787" t="s">
        <v>13</v>
      </c>
    </row>
    <row r="1788" spans="1:13" x14ac:dyDescent="0.3">
      <c r="A1788">
        <v>1787</v>
      </c>
      <c r="B1788" t="s">
        <v>10</v>
      </c>
      <c r="C1788" s="2">
        <v>11</v>
      </c>
      <c r="D1788" s="1">
        <v>44749</v>
      </c>
      <c r="E1788" s="1" t="str">
        <f t="shared" si="81"/>
        <v>Jul</v>
      </c>
      <c r="F1788" s="1" t="str">
        <f t="shared" si="82"/>
        <v>2022</v>
      </c>
      <c r="G1788" s="1">
        <v>45114</v>
      </c>
      <c r="H1788" t="s">
        <v>24</v>
      </c>
      <c r="I1788">
        <v>28</v>
      </c>
      <c r="J1788" t="str">
        <f t="shared" si="83"/>
        <v>Youth</v>
      </c>
      <c r="K1788" t="s">
        <v>11</v>
      </c>
      <c r="L1788" t="s">
        <v>21</v>
      </c>
      <c r="M1788" t="s">
        <v>13</v>
      </c>
    </row>
    <row r="1789" spans="1:13" x14ac:dyDescent="0.3">
      <c r="A1789">
        <v>1788</v>
      </c>
      <c r="B1789" t="s">
        <v>18</v>
      </c>
      <c r="C1789" s="2">
        <v>10</v>
      </c>
      <c r="D1789" s="1">
        <v>44748</v>
      </c>
      <c r="E1789" s="1" t="str">
        <f t="shared" si="81"/>
        <v>Jul</v>
      </c>
      <c r="F1789" s="1" t="str">
        <f t="shared" si="82"/>
        <v>2022</v>
      </c>
      <c r="G1789" s="1">
        <v>45116</v>
      </c>
      <c r="H1789" t="s">
        <v>25</v>
      </c>
      <c r="I1789">
        <v>48</v>
      </c>
      <c r="J1789" t="str">
        <f t="shared" si="83"/>
        <v>Adult</v>
      </c>
      <c r="K1789" t="s">
        <v>16</v>
      </c>
      <c r="L1789" t="s">
        <v>19</v>
      </c>
      <c r="M1789" t="s">
        <v>13</v>
      </c>
    </row>
    <row r="1790" spans="1:13" x14ac:dyDescent="0.3">
      <c r="A1790">
        <v>1789</v>
      </c>
      <c r="B1790" t="s">
        <v>18</v>
      </c>
      <c r="C1790" s="2">
        <v>14</v>
      </c>
      <c r="D1790" s="1">
        <v>44742</v>
      </c>
      <c r="E1790" s="1" t="str">
        <f t="shared" si="81"/>
        <v>Jun</v>
      </c>
      <c r="F1790" s="1" t="str">
        <f t="shared" si="82"/>
        <v>2022</v>
      </c>
      <c r="G1790" s="1">
        <v>45114</v>
      </c>
      <c r="H1790" t="s">
        <v>26</v>
      </c>
      <c r="I1790">
        <v>47</v>
      </c>
      <c r="J1790" t="str">
        <f t="shared" si="83"/>
        <v>Adult</v>
      </c>
      <c r="K1790" t="s">
        <v>16</v>
      </c>
      <c r="L1790" t="s">
        <v>17</v>
      </c>
      <c r="M1790" t="s">
        <v>13</v>
      </c>
    </row>
    <row r="1791" spans="1:13" x14ac:dyDescent="0.3">
      <c r="A1791">
        <v>1790</v>
      </c>
      <c r="B1791" t="s">
        <v>10</v>
      </c>
      <c r="C1791" s="2">
        <v>12</v>
      </c>
      <c r="D1791" s="1">
        <v>44742</v>
      </c>
      <c r="E1791" s="1" t="str">
        <f t="shared" si="81"/>
        <v>Jun</v>
      </c>
      <c r="F1791" s="1" t="str">
        <f t="shared" si="82"/>
        <v>2022</v>
      </c>
      <c r="G1791" s="1">
        <v>45116</v>
      </c>
      <c r="H1791" t="s">
        <v>27</v>
      </c>
      <c r="I1791">
        <v>31</v>
      </c>
      <c r="J1791" t="str">
        <f t="shared" si="83"/>
        <v>Adult</v>
      </c>
      <c r="K1791" t="s">
        <v>11</v>
      </c>
      <c r="L1791" t="s">
        <v>19</v>
      </c>
      <c r="M1791" t="s">
        <v>13</v>
      </c>
    </row>
    <row r="1792" spans="1:13" x14ac:dyDescent="0.3">
      <c r="A1792">
        <v>1791</v>
      </c>
      <c r="B1792" t="s">
        <v>14</v>
      </c>
      <c r="C1792" s="2">
        <v>14</v>
      </c>
      <c r="D1792" s="1">
        <v>44743</v>
      </c>
      <c r="E1792" s="1" t="str">
        <f t="shared" si="81"/>
        <v>Jul</v>
      </c>
      <c r="F1792" s="1" t="str">
        <f t="shared" si="82"/>
        <v>2022</v>
      </c>
      <c r="G1792" s="1">
        <v>45113</v>
      </c>
      <c r="H1792" t="s">
        <v>26</v>
      </c>
      <c r="I1792">
        <v>45</v>
      </c>
      <c r="J1792" t="str">
        <f t="shared" si="83"/>
        <v>Adult</v>
      </c>
      <c r="K1792" t="s">
        <v>11</v>
      </c>
      <c r="L1792" t="s">
        <v>21</v>
      </c>
      <c r="M1792" t="s">
        <v>13</v>
      </c>
    </row>
    <row r="1793" spans="1:13" x14ac:dyDescent="0.3">
      <c r="A1793">
        <v>1792</v>
      </c>
      <c r="B1793" t="s">
        <v>10</v>
      </c>
      <c r="C1793" s="2">
        <v>15</v>
      </c>
      <c r="D1793" s="1">
        <v>44744</v>
      </c>
      <c r="E1793" s="1" t="str">
        <f t="shared" si="81"/>
        <v>Jul</v>
      </c>
      <c r="F1793" s="1" t="str">
        <f t="shared" si="82"/>
        <v>2022</v>
      </c>
      <c r="G1793" s="1">
        <v>45116</v>
      </c>
      <c r="H1793" t="s">
        <v>26</v>
      </c>
      <c r="I1793">
        <v>45</v>
      </c>
      <c r="J1793" t="str">
        <f t="shared" si="83"/>
        <v>Adult</v>
      </c>
      <c r="K1793" t="s">
        <v>16</v>
      </c>
      <c r="L1793" t="s">
        <v>17</v>
      </c>
      <c r="M1793" t="s">
        <v>13</v>
      </c>
    </row>
    <row r="1794" spans="1:13" x14ac:dyDescent="0.3">
      <c r="A1794">
        <v>1793</v>
      </c>
      <c r="B1794" t="s">
        <v>18</v>
      </c>
      <c r="C1794" s="2">
        <v>14</v>
      </c>
      <c r="D1794" s="1">
        <v>44745</v>
      </c>
      <c r="E1794" s="1" t="str">
        <f t="shared" si="81"/>
        <v>Jul</v>
      </c>
      <c r="F1794" s="1" t="str">
        <f t="shared" si="82"/>
        <v>2022</v>
      </c>
      <c r="G1794" s="1">
        <v>45113</v>
      </c>
      <c r="H1794" t="s">
        <v>61</v>
      </c>
      <c r="I1794">
        <v>42</v>
      </c>
      <c r="J1794" t="str">
        <f t="shared" si="83"/>
        <v>Adult</v>
      </c>
      <c r="K1794" t="s">
        <v>16</v>
      </c>
      <c r="L1794" t="s">
        <v>19</v>
      </c>
      <c r="M1794" t="s">
        <v>13</v>
      </c>
    </row>
    <row r="1795" spans="1:13" x14ac:dyDescent="0.3">
      <c r="A1795">
        <v>1794</v>
      </c>
      <c r="B1795" t="s">
        <v>14</v>
      </c>
      <c r="C1795" s="2">
        <v>12</v>
      </c>
      <c r="D1795" s="1">
        <v>44748</v>
      </c>
      <c r="E1795" s="1" t="str">
        <f t="shared" ref="E1795:E1858" si="84">TEXT(D1795,"mmm")</f>
        <v>Jul</v>
      </c>
      <c r="F1795" s="1" t="str">
        <f t="shared" ref="F1795:F1858" si="85">TEXT(D1795,"yyy")</f>
        <v>2022</v>
      </c>
      <c r="G1795" s="1">
        <v>45115</v>
      </c>
      <c r="H1795" t="s">
        <v>15</v>
      </c>
      <c r="I1795">
        <v>36</v>
      </c>
      <c r="J1795" t="str">
        <f t="shared" ref="J1795:J1858" si="86">IF(I1795&gt;=50,"Old",IF(I1795&gt;=30,"Adult",IF(I1795&gt;=20,"Youth",(IF(I1795&gt;=13,"Teen","Kid")))))</f>
        <v>Adult</v>
      </c>
      <c r="K1795" t="s">
        <v>16</v>
      </c>
      <c r="L1795" t="s">
        <v>17</v>
      </c>
      <c r="M1795" t="s">
        <v>13</v>
      </c>
    </row>
    <row r="1796" spans="1:13" x14ac:dyDescent="0.3">
      <c r="A1796">
        <v>1795</v>
      </c>
      <c r="B1796" t="s">
        <v>10</v>
      </c>
      <c r="C1796" s="2">
        <v>14</v>
      </c>
      <c r="D1796" s="1">
        <v>44749</v>
      </c>
      <c r="E1796" s="1" t="str">
        <f t="shared" si="84"/>
        <v>Jul</v>
      </c>
      <c r="F1796" s="1" t="str">
        <f t="shared" si="85"/>
        <v>2022</v>
      </c>
      <c r="G1796" s="1">
        <v>45114</v>
      </c>
      <c r="H1796" t="s">
        <v>61</v>
      </c>
      <c r="I1796">
        <v>32</v>
      </c>
      <c r="J1796" t="str">
        <f t="shared" si="86"/>
        <v>Adult</v>
      </c>
      <c r="K1796" t="s">
        <v>11</v>
      </c>
      <c r="L1796" t="s">
        <v>19</v>
      </c>
      <c r="M1796" t="s">
        <v>13</v>
      </c>
    </row>
    <row r="1797" spans="1:13" x14ac:dyDescent="0.3">
      <c r="A1797">
        <v>1796</v>
      </c>
      <c r="B1797" t="s">
        <v>10</v>
      </c>
      <c r="C1797" s="2">
        <v>10</v>
      </c>
      <c r="D1797" s="1">
        <v>44757</v>
      </c>
      <c r="E1797" s="1" t="str">
        <f t="shared" si="84"/>
        <v>Jul</v>
      </c>
      <c r="F1797" s="1" t="str">
        <f t="shared" si="85"/>
        <v>2022</v>
      </c>
      <c r="G1797" s="1">
        <v>45116</v>
      </c>
      <c r="H1797" t="s">
        <v>61</v>
      </c>
      <c r="I1797">
        <v>50</v>
      </c>
      <c r="J1797" t="str">
        <f t="shared" si="86"/>
        <v>Old</v>
      </c>
      <c r="K1797" t="s">
        <v>11</v>
      </c>
      <c r="L1797" t="s">
        <v>17</v>
      </c>
      <c r="M1797" t="s">
        <v>13</v>
      </c>
    </row>
    <row r="1798" spans="1:13" x14ac:dyDescent="0.3">
      <c r="A1798">
        <v>1797</v>
      </c>
      <c r="B1798" t="s">
        <v>10</v>
      </c>
      <c r="C1798" s="2">
        <v>14</v>
      </c>
      <c r="D1798" s="1">
        <v>44759</v>
      </c>
      <c r="E1798" s="1" t="str">
        <f t="shared" si="84"/>
        <v>Jul</v>
      </c>
      <c r="F1798" s="1" t="str">
        <f t="shared" si="85"/>
        <v>2022</v>
      </c>
      <c r="G1798" s="1">
        <v>45113</v>
      </c>
      <c r="H1798" t="s">
        <v>15</v>
      </c>
      <c r="I1798">
        <v>39</v>
      </c>
      <c r="J1798" t="str">
        <f t="shared" si="86"/>
        <v>Adult</v>
      </c>
      <c r="K1798" t="s">
        <v>11</v>
      </c>
      <c r="L1798" t="s">
        <v>19</v>
      </c>
      <c r="M1798" t="s">
        <v>13</v>
      </c>
    </row>
    <row r="1799" spans="1:13" x14ac:dyDescent="0.3">
      <c r="A1799">
        <v>1798</v>
      </c>
      <c r="B1799" t="s">
        <v>18</v>
      </c>
      <c r="C1799" s="2">
        <v>10</v>
      </c>
      <c r="D1799" s="1">
        <v>44768</v>
      </c>
      <c r="E1799" s="1" t="str">
        <f t="shared" si="84"/>
        <v>Jul</v>
      </c>
      <c r="F1799" s="1" t="str">
        <f t="shared" si="85"/>
        <v>2022</v>
      </c>
      <c r="G1799" s="1">
        <v>45115</v>
      </c>
      <c r="H1799" t="s">
        <v>60</v>
      </c>
      <c r="I1799">
        <v>51</v>
      </c>
      <c r="J1799" t="str">
        <f t="shared" si="86"/>
        <v>Old</v>
      </c>
      <c r="K1799" t="s">
        <v>11</v>
      </c>
      <c r="L1799" t="s">
        <v>12</v>
      </c>
      <c r="M1799" t="s">
        <v>13</v>
      </c>
    </row>
    <row r="1800" spans="1:13" x14ac:dyDescent="0.3">
      <c r="A1800">
        <v>1799</v>
      </c>
      <c r="B1800" t="s">
        <v>14</v>
      </c>
      <c r="C1800" s="2">
        <v>14</v>
      </c>
      <c r="D1800" s="1">
        <v>44778</v>
      </c>
      <c r="E1800" s="1" t="str">
        <f t="shared" si="84"/>
        <v>Aug</v>
      </c>
      <c r="F1800" s="1" t="str">
        <f t="shared" si="85"/>
        <v>2022</v>
      </c>
      <c r="G1800" s="1">
        <v>45114</v>
      </c>
      <c r="H1800" t="s">
        <v>20</v>
      </c>
      <c r="I1800">
        <v>49</v>
      </c>
      <c r="J1800" t="str">
        <f t="shared" si="86"/>
        <v>Adult</v>
      </c>
      <c r="K1800" t="s">
        <v>16</v>
      </c>
      <c r="L1800" t="s">
        <v>17</v>
      </c>
      <c r="M1800" t="s">
        <v>13</v>
      </c>
    </row>
    <row r="1801" spans="1:13" x14ac:dyDescent="0.3">
      <c r="A1801">
        <v>1800</v>
      </c>
      <c r="B1801" t="s">
        <v>10</v>
      </c>
      <c r="C1801" s="2">
        <v>14</v>
      </c>
      <c r="D1801" s="1">
        <v>44785</v>
      </c>
      <c r="E1801" s="1" t="str">
        <f t="shared" si="84"/>
        <v>Aug</v>
      </c>
      <c r="F1801" s="1" t="str">
        <f t="shared" si="85"/>
        <v>2022</v>
      </c>
      <c r="G1801" s="1">
        <v>45116</v>
      </c>
      <c r="H1801" t="s">
        <v>22</v>
      </c>
      <c r="I1801">
        <v>42</v>
      </c>
      <c r="J1801" t="str">
        <f t="shared" si="86"/>
        <v>Adult</v>
      </c>
      <c r="K1801" t="s">
        <v>11</v>
      </c>
      <c r="L1801" t="s">
        <v>17</v>
      </c>
      <c r="M1801" t="s">
        <v>13</v>
      </c>
    </row>
    <row r="1802" spans="1:13" x14ac:dyDescent="0.3">
      <c r="A1802">
        <v>1801</v>
      </c>
      <c r="B1802" t="s">
        <v>10</v>
      </c>
      <c r="C1802" s="2">
        <v>12</v>
      </c>
      <c r="D1802" s="1">
        <v>44787</v>
      </c>
      <c r="E1802" s="1" t="str">
        <f t="shared" si="84"/>
        <v>Aug</v>
      </c>
      <c r="F1802" s="1" t="str">
        <f t="shared" si="85"/>
        <v>2022</v>
      </c>
      <c r="G1802" s="1">
        <v>45113</v>
      </c>
      <c r="H1802" t="s">
        <v>23</v>
      </c>
      <c r="I1802">
        <v>46</v>
      </c>
      <c r="J1802" t="str">
        <f t="shared" si="86"/>
        <v>Adult</v>
      </c>
      <c r="K1802" t="s">
        <v>11</v>
      </c>
      <c r="L1802" t="s">
        <v>17</v>
      </c>
      <c r="M1802" t="s">
        <v>13</v>
      </c>
    </row>
    <row r="1803" spans="1:13" x14ac:dyDescent="0.3">
      <c r="A1803">
        <v>1802</v>
      </c>
      <c r="B1803" t="s">
        <v>14</v>
      </c>
      <c r="C1803" s="2">
        <v>12</v>
      </c>
      <c r="D1803" s="1">
        <v>44788</v>
      </c>
      <c r="E1803" s="1" t="str">
        <f t="shared" si="84"/>
        <v>Aug</v>
      </c>
      <c r="F1803" s="1" t="str">
        <f t="shared" si="85"/>
        <v>2022</v>
      </c>
      <c r="G1803" s="1">
        <v>45114</v>
      </c>
      <c r="H1803" t="s">
        <v>24</v>
      </c>
      <c r="I1803">
        <v>30</v>
      </c>
      <c r="J1803" t="str">
        <f t="shared" si="86"/>
        <v>Adult</v>
      </c>
      <c r="K1803" t="s">
        <v>11</v>
      </c>
      <c r="L1803" t="s">
        <v>12</v>
      </c>
      <c r="M1803" t="s">
        <v>13</v>
      </c>
    </row>
    <row r="1804" spans="1:13" x14ac:dyDescent="0.3">
      <c r="A1804">
        <v>1803</v>
      </c>
      <c r="B1804" t="s">
        <v>18</v>
      </c>
      <c r="C1804" s="2">
        <v>10</v>
      </c>
      <c r="D1804" s="1">
        <v>44791</v>
      </c>
      <c r="E1804" s="1" t="str">
        <f t="shared" si="84"/>
        <v>Aug</v>
      </c>
      <c r="F1804" s="1" t="str">
        <f t="shared" si="85"/>
        <v>2022</v>
      </c>
      <c r="G1804" s="1">
        <v>45114</v>
      </c>
      <c r="H1804" t="s">
        <v>25</v>
      </c>
      <c r="I1804">
        <v>48</v>
      </c>
      <c r="J1804" t="str">
        <f t="shared" si="86"/>
        <v>Adult</v>
      </c>
      <c r="K1804" t="s">
        <v>11</v>
      </c>
      <c r="L1804" t="s">
        <v>19</v>
      </c>
      <c r="M1804" t="s">
        <v>13</v>
      </c>
    </row>
    <row r="1805" spans="1:13" x14ac:dyDescent="0.3">
      <c r="A1805">
        <v>1804</v>
      </c>
      <c r="B1805" t="s">
        <v>18</v>
      </c>
      <c r="C1805" s="2">
        <v>12</v>
      </c>
      <c r="D1805" s="1">
        <v>44794</v>
      </c>
      <c r="E1805" s="1" t="str">
        <f t="shared" si="84"/>
        <v>Aug</v>
      </c>
      <c r="F1805" s="1" t="str">
        <f t="shared" si="85"/>
        <v>2022</v>
      </c>
      <c r="G1805" s="1">
        <v>45116</v>
      </c>
      <c r="H1805" t="s">
        <v>26</v>
      </c>
      <c r="I1805">
        <v>40</v>
      </c>
      <c r="J1805" t="str">
        <f t="shared" si="86"/>
        <v>Adult</v>
      </c>
      <c r="K1805" t="s">
        <v>16</v>
      </c>
      <c r="L1805" t="s">
        <v>21</v>
      </c>
      <c r="M1805" t="s">
        <v>13</v>
      </c>
    </row>
    <row r="1806" spans="1:13" x14ac:dyDescent="0.3">
      <c r="A1806">
        <v>1805</v>
      </c>
      <c r="B1806" t="s">
        <v>10</v>
      </c>
      <c r="C1806" s="2">
        <v>10</v>
      </c>
      <c r="D1806" s="1">
        <v>44808</v>
      </c>
      <c r="E1806" s="1" t="str">
        <f t="shared" si="84"/>
        <v>Sep</v>
      </c>
      <c r="F1806" s="1" t="str">
        <f t="shared" si="85"/>
        <v>2022</v>
      </c>
      <c r="G1806" s="1">
        <v>45113</v>
      </c>
      <c r="H1806" t="s">
        <v>27</v>
      </c>
      <c r="I1806">
        <v>50</v>
      </c>
      <c r="J1806" t="str">
        <f t="shared" si="86"/>
        <v>Old</v>
      </c>
      <c r="K1806" t="s">
        <v>16</v>
      </c>
      <c r="L1806" t="s">
        <v>19</v>
      </c>
      <c r="M1806" t="s">
        <v>13</v>
      </c>
    </row>
    <row r="1807" spans="1:13" x14ac:dyDescent="0.3">
      <c r="A1807">
        <v>1806</v>
      </c>
      <c r="B1807" t="s">
        <v>14</v>
      </c>
      <c r="C1807" s="2">
        <v>15</v>
      </c>
      <c r="D1807" s="1">
        <v>44809</v>
      </c>
      <c r="E1807" s="1" t="str">
        <f t="shared" si="84"/>
        <v>Sep</v>
      </c>
      <c r="F1807" s="1" t="str">
        <f t="shared" si="85"/>
        <v>2022</v>
      </c>
      <c r="G1807" s="1">
        <v>45114</v>
      </c>
      <c r="H1807" t="s">
        <v>26</v>
      </c>
      <c r="I1807">
        <v>49</v>
      </c>
      <c r="J1807" t="str">
        <f t="shared" si="86"/>
        <v>Adult</v>
      </c>
      <c r="K1807" t="s">
        <v>16</v>
      </c>
      <c r="L1807" t="s">
        <v>21</v>
      </c>
      <c r="M1807" t="s">
        <v>13</v>
      </c>
    </row>
    <row r="1808" spans="1:13" x14ac:dyDescent="0.3">
      <c r="A1808">
        <v>1807</v>
      </c>
      <c r="B1808" t="s">
        <v>18</v>
      </c>
      <c r="C1808" s="2">
        <v>11</v>
      </c>
      <c r="D1808" s="1">
        <v>44812</v>
      </c>
      <c r="E1808" s="1" t="str">
        <f t="shared" si="84"/>
        <v>Sep</v>
      </c>
      <c r="F1808" s="1" t="str">
        <f t="shared" si="85"/>
        <v>2022</v>
      </c>
      <c r="G1808" s="1">
        <v>45114</v>
      </c>
      <c r="H1808" t="s">
        <v>26</v>
      </c>
      <c r="I1808">
        <v>37</v>
      </c>
      <c r="J1808" t="str">
        <f t="shared" si="86"/>
        <v>Adult</v>
      </c>
      <c r="K1808" t="s">
        <v>11</v>
      </c>
      <c r="L1808" t="s">
        <v>12</v>
      </c>
      <c r="M1808" t="s">
        <v>13</v>
      </c>
    </row>
    <row r="1809" spans="1:13" x14ac:dyDescent="0.3">
      <c r="A1809">
        <v>1808</v>
      </c>
      <c r="B1809" t="s">
        <v>10</v>
      </c>
      <c r="C1809" s="2">
        <v>12</v>
      </c>
      <c r="D1809" s="1">
        <v>44819</v>
      </c>
      <c r="E1809" s="1" t="str">
        <f t="shared" si="84"/>
        <v>Sep</v>
      </c>
      <c r="F1809" s="1" t="str">
        <f t="shared" si="85"/>
        <v>2022</v>
      </c>
      <c r="G1809" s="1">
        <v>45115</v>
      </c>
      <c r="H1809" t="s">
        <v>61</v>
      </c>
      <c r="I1809">
        <v>43</v>
      </c>
      <c r="J1809" t="str">
        <f t="shared" si="86"/>
        <v>Adult</v>
      </c>
      <c r="K1809" t="s">
        <v>11</v>
      </c>
      <c r="L1809" t="s">
        <v>21</v>
      </c>
      <c r="M1809" t="s">
        <v>13</v>
      </c>
    </row>
    <row r="1810" spans="1:13" x14ac:dyDescent="0.3">
      <c r="A1810">
        <v>1809</v>
      </c>
      <c r="B1810" t="s">
        <v>18</v>
      </c>
      <c r="C1810" s="2">
        <v>15</v>
      </c>
      <c r="D1810" s="1">
        <v>44821</v>
      </c>
      <c r="E1810" s="1" t="str">
        <f t="shared" si="84"/>
        <v>Sep</v>
      </c>
      <c r="F1810" s="1" t="str">
        <f t="shared" si="85"/>
        <v>2022</v>
      </c>
      <c r="G1810" s="1">
        <v>45113</v>
      </c>
      <c r="H1810" t="s">
        <v>15</v>
      </c>
      <c r="I1810">
        <v>40</v>
      </c>
      <c r="J1810" t="str">
        <f t="shared" si="86"/>
        <v>Adult</v>
      </c>
      <c r="K1810" t="s">
        <v>16</v>
      </c>
      <c r="L1810" t="s">
        <v>17</v>
      </c>
      <c r="M1810" t="s">
        <v>13</v>
      </c>
    </row>
    <row r="1811" spans="1:13" x14ac:dyDescent="0.3">
      <c r="A1811">
        <v>1810</v>
      </c>
      <c r="B1811" t="s">
        <v>14</v>
      </c>
      <c r="C1811" s="2">
        <v>14</v>
      </c>
      <c r="D1811" s="1">
        <v>44823</v>
      </c>
      <c r="E1811" s="1" t="str">
        <f t="shared" si="84"/>
        <v>Sep</v>
      </c>
      <c r="F1811" s="1" t="str">
        <f t="shared" si="85"/>
        <v>2022</v>
      </c>
      <c r="G1811" s="1">
        <v>45116</v>
      </c>
      <c r="H1811" t="s">
        <v>61</v>
      </c>
      <c r="I1811">
        <v>27</v>
      </c>
      <c r="J1811" t="str">
        <f t="shared" si="86"/>
        <v>Youth</v>
      </c>
      <c r="K1811" t="s">
        <v>11</v>
      </c>
      <c r="L1811" t="s">
        <v>21</v>
      </c>
      <c r="M1811" t="s">
        <v>13</v>
      </c>
    </row>
    <row r="1812" spans="1:13" x14ac:dyDescent="0.3">
      <c r="A1812">
        <v>1811</v>
      </c>
      <c r="B1812" t="s">
        <v>10</v>
      </c>
      <c r="C1812" s="2">
        <v>10</v>
      </c>
      <c r="D1812" s="1">
        <v>44827</v>
      </c>
      <c r="E1812" s="1" t="str">
        <f t="shared" si="84"/>
        <v>Sep</v>
      </c>
      <c r="F1812" s="1" t="str">
        <f t="shared" si="85"/>
        <v>2022</v>
      </c>
      <c r="G1812" s="1">
        <v>45113</v>
      </c>
      <c r="H1812" t="s">
        <v>61</v>
      </c>
      <c r="I1812">
        <v>47</v>
      </c>
      <c r="J1812" t="str">
        <f t="shared" si="86"/>
        <v>Adult</v>
      </c>
      <c r="K1812" t="s">
        <v>11</v>
      </c>
      <c r="L1812" t="s">
        <v>19</v>
      </c>
      <c r="M1812" t="s">
        <v>13</v>
      </c>
    </row>
    <row r="1813" spans="1:13" x14ac:dyDescent="0.3">
      <c r="A1813">
        <v>1812</v>
      </c>
      <c r="B1813" t="s">
        <v>14</v>
      </c>
      <c r="C1813" s="2">
        <v>11</v>
      </c>
      <c r="D1813" s="1">
        <v>44830</v>
      </c>
      <c r="E1813" s="1" t="str">
        <f t="shared" si="84"/>
        <v>Sep</v>
      </c>
      <c r="F1813" s="1" t="str">
        <f t="shared" si="85"/>
        <v>2022</v>
      </c>
      <c r="G1813" s="1">
        <v>45115</v>
      </c>
      <c r="H1813" t="s">
        <v>15</v>
      </c>
      <c r="I1813">
        <v>50</v>
      </c>
      <c r="J1813" t="str">
        <f t="shared" si="86"/>
        <v>Old</v>
      </c>
      <c r="K1813" t="s">
        <v>11</v>
      </c>
      <c r="L1813" t="s">
        <v>12</v>
      </c>
      <c r="M1813" t="s">
        <v>13</v>
      </c>
    </row>
    <row r="1814" spans="1:13" x14ac:dyDescent="0.3">
      <c r="A1814">
        <v>1813</v>
      </c>
      <c r="B1814" t="s">
        <v>18</v>
      </c>
      <c r="C1814" s="2">
        <v>12</v>
      </c>
      <c r="D1814" s="1">
        <v>44834</v>
      </c>
      <c r="E1814" s="1" t="str">
        <f t="shared" si="84"/>
        <v>Sep</v>
      </c>
      <c r="F1814" s="1" t="str">
        <f t="shared" si="85"/>
        <v>2022</v>
      </c>
      <c r="G1814" s="1">
        <v>45115</v>
      </c>
      <c r="H1814" t="s">
        <v>60</v>
      </c>
      <c r="I1814">
        <v>31</v>
      </c>
      <c r="J1814" t="str">
        <f t="shared" si="86"/>
        <v>Adult</v>
      </c>
      <c r="K1814" t="s">
        <v>16</v>
      </c>
      <c r="L1814" t="s">
        <v>12</v>
      </c>
      <c r="M1814" t="s">
        <v>13</v>
      </c>
    </row>
    <row r="1815" spans="1:13" x14ac:dyDescent="0.3">
      <c r="A1815">
        <v>1814</v>
      </c>
      <c r="B1815" t="s">
        <v>10</v>
      </c>
      <c r="C1815" s="2">
        <v>10</v>
      </c>
      <c r="D1815" s="1">
        <v>44841</v>
      </c>
      <c r="E1815" s="1" t="str">
        <f t="shared" si="84"/>
        <v>Oct</v>
      </c>
      <c r="F1815" s="1" t="str">
        <f t="shared" si="85"/>
        <v>2022</v>
      </c>
      <c r="G1815" s="1">
        <v>45117</v>
      </c>
      <c r="H1815" t="s">
        <v>20</v>
      </c>
      <c r="I1815">
        <v>33</v>
      </c>
      <c r="J1815" t="str">
        <f t="shared" si="86"/>
        <v>Adult</v>
      </c>
      <c r="K1815" t="s">
        <v>11</v>
      </c>
      <c r="L1815" t="s">
        <v>12</v>
      </c>
      <c r="M1815" t="s">
        <v>13</v>
      </c>
    </row>
    <row r="1816" spans="1:13" x14ac:dyDescent="0.3">
      <c r="A1816">
        <v>1815</v>
      </c>
      <c r="B1816" t="s">
        <v>18</v>
      </c>
      <c r="C1816" s="2">
        <v>13</v>
      </c>
      <c r="D1816" s="1">
        <v>44843</v>
      </c>
      <c r="E1816" s="1" t="str">
        <f t="shared" si="84"/>
        <v>Oct</v>
      </c>
      <c r="F1816" s="1" t="str">
        <f t="shared" si="85"/>
        <v>2022</v>
      </c>
      <c r="G1816" s="1">
        <v>45114</v>
      </c>
      <c r="H1816" t="s">
        <v>22</v>
      </c>
      <c r="I1816">
        <v>42</v>
      </c>
      <c r="J1816" t="str">
        <f t="shared" si="86"/>
        <v>Adult</v>
      </c>
      <c r="K1816" t="s">
        <v>16</v>
      </c>
      <c r="L1816" t="s">
        <v>17</v>
      </c>
      <c r="M1816" t="s">
        <v>13</v>
      </c>
    </row>
    <row r="1817" spans="1:13" x14ac:dyDescent="0.3">
      <c r="A1817">
        <v>1816</v>
      </c>
      <c r="B1817" t="s">
        <v>14</v>
      </c>
      <c r="C1817" s="2">
        <v>14</v>
      </c>
      <c r="D1817" s="1">
        <v>44846</v>
      </c>
      <c r="E1817" s="1" t="str">
        <f t="shared" si="84"/>
        <v>Oct</v>
      </c>
      <c r="F1817" s="1" t="str">
        <f t="shared" si="85"/>
        <v>2022</v>
      </c>
      <c r="G1817" s="1">
        <v>45114</v>
      </c>
      <c r="H1817" t="s">
        <v>23</v>
      </c>
      <c r="I1817">
        <v>51</v>
      </c>
      <c r="J1817" t="str">
        <f t="shared" si="86"/>
        <v>Old</v>
      </c>
      <c r="K1817" t="s">
        <v>16</v>
      </c>
      <c r="L1817" t="s">
        <v>21</v>
      </c>
      <c r="M1817" t="s">
        <v>13</v>
      </c>
    </row>
    <row r="1818" spans="1:13" x14ac:dyDescent="0.3">
      <c r="A1818">
        <v>1817</v>
      </c>
      <c r="B1818" t="s">
        <v>10</v>
      </c>
      <c r="C1818" s="2">
        <v>12</v>
      </c>
      <c r="D1818" s="1">
        <v>44847</v>
      </c>
      <c r="E1818" s="1" t="str">
        <f t="shared" si="84"/>
        <v>Oct</v>
      </c>
      <c r="F1818" s="1" t="str">
        <f t="shared" si="85"/>
        <v>2022</v>
      </c>
      <c r="G1818" s="1">
        <v>45115</v>
      </c>
      <c r="H1818" t="s">
        <v>24</v>
      </c>
      <c r="I1818">
        <v>43</v>
      </c>
      <c r="J1818" t="str">
        <f t="shared" si="86"/>
        <v>Adult</v>
      </c>
      <c r="K1818" t="s">
        <v>16</v>
      </c>
      <c r="L1818" t="s">
        <v>12</v>
      </c>
      <c r="M1818" t="s">
        <v>13</v>
      </c>
    </row>
    <row r="1819" spans="1:13" x14ac:dyDescent="0.3">
      <c r="A1819">
        <v>1818</v>
      </c>
      <c r="B1819" t="s">
        <v>18</v>
      </c>
      <c r="C1819" s="2">
        <v>15</v>
      </c>
      <c r="D1819" s="1">
        <v>44848</v>
      </c>
      <c r="E1819" s="1" t="str">
        <f t="shared" si="84"/>
        <v>Oct</v>
      </c>
      <c r="F1819" s="1" t="str">
        <f t="shared" si="85"/>
        <v>2022</v>
      </c>
      <c r="G1819" s="1">
        <v>45117</v>
      </c>
      <c r="H1819" t="s">
        <v>25</v>
      </c>
      <c r="I1819">
        <v>45</v>
      </c>
      <c r="J1819" t="str">
        <f t="shared" si="86"/>
        <v>Adult</v>
      </c>
      <c r="K1819" t="s">
        <v>16</v>
      </c>
      <c r="L1819" t="s">
        <v>19</v>
      </c>
      <c r="M1819" t="s">
        <v>13</v>
      </c>
    </row>
    <row r="1820" spans="1:13" x14ac:dyDescent="0.3">
      <c r="A1820">
        <v>1819</v>
      </c>
      <c r="B1820" t="s">
        <v>14</v>
      </c>
      <c r="C1820" s="2">
        <v>13</v>
      </c>
      <c r="D1820" s="1">
        <v>44853</v>
      </c>
      <c r="E1820" s="1" t="str">
        <f t="shared" si="84"/>
        <v>Oct</v>
      </c>
      <c r="F1820" s="1" t="str">
        <f t="shared" si="85"/>
        <v>2022</v>
      </c>
      <c r="G1820" s="1">
        <v>45114</v>
      </c>
      <c r="H1820" t="s">
        <v>26</v>
      </c>
      <c r="I1820">
        <v>48</v>
      </c>
      <c r="J1820" t="str">
        <f t="shared" si="86"/>
        <v>Adult</v>
      </c>
      <c r="K1820" t="s">
        <v>16</v>
      </c>
      <c r="L1820" t="s">
        <v>17</v>
      </c>
      <c r="M1820" t="s">
        <v>13</v>
      </c>
    </row>
    <row r="1821" spans="1:13" x14ac:dyDescent="0.3">
      <c r="A1821">
        <v>1820</v>
      </c>
      <c r="B1821" t="s">
        <v>10</v>
      </c>
      <c r="C1821" s="2">
        <v>14</v>
      </c>
      <c r="D1821" s="1">
        <v>44854</v>
      </c>
      <c r="E1821" s="1" t="str">
        <f t="shared" si="84"/>
        <v>Oct</v>
      </c>
      <c r="F1821" s="1" t="str">
        <f t="shared" si="85"/>
        <v>2022</v>
      </c>
      <c r="G1821" s="1">
        <v>45114</v>
      </c>
      <c r="H1821" t="s">
        <v>27</v>
      </c>
      <c r="I1821">
        <v>48</v>
      </c>
      <c r="J1821" t="str">
        <f t="shared" si="86"/>
        <v>Adult</v>
      </c>
      <c r="K1821" t="s">
        <v>16</v>
      </c>
      <c r="L1821" t="s">
        <v>19</v>
      </c>
      <c r="M1821" t="s">
        <v>13</v>
      </c>
    </row>
    <row r="1822" spans="1:13" x14ac:dyDescent="0.3">
      <c r="A1822">
        <v>1821</v>
      </c>
      <c r="B1822" t="s">
        <v>14</v>
      </c>
      <c r="C1822" s="2">
        <v>12</v>
      </c>
      <c r="D1822" s="1">
        <v>44856</v>
      </c>
      <c r="E1822" s="1" t="str">
        <f t="shared" si="84"/>
        <v>Oct</v>
      </c>
      <c r="F1822" s="1" t="str">
        <f t="shared" si="85"/>
        <v>2022</v>
      </c>
      <c r="G1822" s="1">
        <v>45115</v>
      </c>
      <c r="H1822" t="s">
        <v>26</v>
      </c>
      <c r="I1822">
        <v>30</v>
      </c>
      <c r="J1822" t="str">
        <f t="shared" si="86"/>
        <v>Adult</v>
      </c>
      <c r="K1822" t="s">
        <v>11</v>
      </c>
      <c r="L1822" t="s">
        <v>12</v>
      </c>
      <c r="M1822" t="s">
        <v>13</v>
      </c>
    </row>
    <row r="1823" spans="1:13" x14ac:dyDescent="0.3">
      <c r="A1823">
        <v>1822</v>
      </c>
      <c r="B1823" t="s">
        <v>10</v>
      </c>
      <c r="C1823" s="2">
        <v>15</v>
      </c>
      <c r="D1823" s="1">
        <v>44858</v>
      </c>
      <c r="E1823" s="1" t="str">
        <f t="shared" si="84"/>
        <v>Oct</v>
      </c>
      <c r="F1823" s="1" t="str">
        <f t="shared" si="85"/>
        <v>2022</v>
      </c>
      <c r="G1823" s="1">
        <v>45116</v>
      </c>
      <c r="H1823" t="s">
        <v>26</v>
      </c>
      <c r="I1823">
        <v>29</v>
      </c>
      <c r="J1823" t="str">
        <f t="shared" si="86"/>
        <v>Youth</v>
      </c>
      <c r="K1823" t="s">
        <v>16</v>
      </c>
      <c r="L1823" t="s">
        <v>17</v>
      </c>
      <c r="M1823" t="s">
        <v>13</v>
      </c>
    </row>
    <row r="1824" spans="1:13" x14ac:dyDescent="0.3">
      <c r="A1824">
        <v>1823</v>
      </c>
      <c r="B1824" t="s">
        <v>18</v>
      </c>
      <c r="C1824" s="2">
        <v>10</v>
      </c>
      <c r="D1824" s="1">
        <v>44862</v>
      </c>
      <c r="E1824" s="1" t="str">
        <f t="shared" si="84"/>
        <v>Oct</v>
      </c>
      <c r="F1824" s="1" t="str">
        <f t="shared" si="85"/>
        <v>2022</v>
      </c>
      <c r="G1824" s="1">
        <v>45113</v>
      </c>
      <c r="H1824" t="s">
        <v>61</v>
      </c>
      <c r="I1824">
        <v>28</v>
      </c>
      <c r="J1824" t="str">
        <f t="shared" si="86"/>
        <v>Youth</v>
      </c>
      <c r="K1824" t="s">
        <v>11</v>
      </c>
      <c r="L1824" t="s">
        <v>17</v>
      </c>
      <c r="M1824" t="s">
        <v>13</v>
      </c>
    </row>
    <row r="1825" spans="1:13" x14ac:dyDescent="0.3">
      <c r="A1825">
        <v>1824</v>
      </c>
      <c r="B1825" t="s">
        <v>18</v>
      </c>
      <c r="C1825" s="2">
        <v>12</v>
      </c>
      <c r="D1825" s="1">
        <v>44864</v>
      </c>
      <c r="E1825" s="1" t="str">
        <f t="shared" si="84"/>
        <v>Oct</v>
      </c>
      <c r="F1825" s="1" t="str">
        <f t="shared" si="85"/>
        <v>2022</v>
      </c>
      <c r="G1825" s="1">
        <v>45115</v>
      </c>
      <c r="H1825" t="s">
        <v>15</v>
      </c>
      <c r="I1825">
        <v>46</v>
      </c>
      <c r="J1825" t="str">
        <f t="shared" si="86"/>
        <v>Adult</v>
      </c>
      <c r="K1825" t="s">
        <v>16</v>
      </c>
      <c r="L1825" t="s">
        <v>21</v>
      </c>
      <c r="M1825" t="s">
        <v>13</v>
      </c>
    </row>
    <row r="1826" spans="1:13" x14ac:dyDescent="0.3">
      <c r="A1826">
        <v>1825</v>
      </c>
      <c r="B1826" t="s">
        <v>10</v>
      </c>
      <c r="C1826" s="2">
        <v>13</v>
      </c>
      <c r="D1826" s="1">
        <v>44866</v>
      </c>
      <c r="E1826" s="1" t="str">
        <f t="shared" si="84"/>
        <v>Nov</v>
      </c>
      <c r="F1826" s="1" t="str">
        <f t="shared" si="85"/>
        <v>2022</v>
      </c>
      <c r="G1826" s="1">
        <v>45115</v>
      </c>
      <c r="H1826" t="s">
        <v>61</v>
      </c>
      <c r="I1826">
        <v>45</v>
      </c>
      <c r="J1826" t="str">
        <f t="shared" si="86"/>
        <v>Adult</v>
      </c>
      <c r="K1826" t="s">
        <v>11</v>
      </c>
      <c r="L1826" t="s">
        <v>19</v>
      </c>
      <c r="M1826" t="s">
        <v>13</v>
      </c>
    </row>
    <row r="1827" spans="1:13" x14ac:dyDescent="0.3">
      <c r="A1827">
        <v>1826</v>
      </c>
      <c r="B1827" t="s">
        <v>14</v>
      </c>
      <c r="C1827" s="2">
        <v>12</v>
      </c>
      <c r="D1827" s="1">
        <v>44868</v>
      </c>
      <c r="E1827" s="1" t="str">
        <f t="shared" si="84"/>
        <v>Nov</v>
      </c>
      <c r="F1827" s="1" t="str">
        <f t="shared" si="85"/>
        <v>2022</v>
      </c>
      <c r="G1827" s="1">
        <v>45115</v>
      </c>
      <c r="H1827" t="s">
        <v>61</v>
      </c>
      <c r="I1827">
        <v>30</v>
      </c>
      <c r="J1827" t="str">
        <f t="shared" si="86"/>
        <v>Adult</v>
      </c>
      <c r="K1827" t="s">
        <v>11</v>
      </c>
      <c r="L1827" t="s">
        <v>17</v>
      </c>
      <c r="M1827" t="s">
        <v>13</v>
      </c>
    </row>
    <row r="1828" spans="1:13" x14ac:dyDescent="0.3">
      <c r="A1828">
        <v>1827</v>
      </c>
      <c r="B1828" t="s">
        <v>10</v>
      </c>
      <c r="C1828" s="2">
        <v>13</v>
      </c>
      <c r="D1828" s="1">
        <v>44869</v>
      </c>
      <c r="E1828" s="1" t="str">
        <f t="shared" si="84"/>
        <v>Nov</v>
      </c>
      <c r="F1828" s="1" t="str">
        <f t="shared" si="85"/>
        <v>2022</v>
      </c>
      <c r="G1828" s="1">
        <v>45113</v>
      </c>
      <c r="H1828" t="s">
        <v>15</v>
      </c>
      <c r="I1828">
        <v>44</v>
      </c>
      <c r="J1828" t="str">
        <f t="shared" si="86"/>
        <v>Adult</v>
      </c>
      <c r="K1828" t="s">
        <v>16</v>
      </c>
      <c r="L1828" t="s">
        <v>21</v>
      </c>
      <c r="M1828" t="s">
        <v>13</v>
      </c>
    </row>
    <row r="1829" spans="1:13" x14ac:dyDescent="0.3">
      <c r="A1829">
        <v>1828</v>
      </c>
      <c r="B1829" t="s">
        <v>18</v>
      </c>
      <c r="C1829" s="2">
        <v>14</v>
      </c>
      <c r="D1829" s="1">
        <v>44870</v>
      </c>
      <c r="E1829" s="1" t="str">
        <f t="shared" si="84"/>
        <v>Nov</v>
      </c>
      <c r="F1829" s="1" t="str">
        <f t="shared" si="85"/>
        <v>2022</v>
      </c>
      <c r="G1829" s="1">
        <v>45114</v>
      </c>
      <c r="H1829" t="s">
        <v>60</v>
      </c>
      <c r="I1829">
        <v>46</v>
      </c>
      <c r="J1829" t="str">
        <f t="shared" si="86"/>
        <v>Adult</v>
      </c>
      <c r="K1829" t="s">
        <v>11</v>
      </c>
      <c r="L1829" t="s">
        <v>21</v>
      </c>
      <c r="M1829" t="s">
        <v>13</v>
      </c>
    </row>
    <row r="1830" spans="1:13" x14ac:dyDescent="0.3">
      <c r="A1830">
        <v>1829</v>
      </c>
      <c r="B1830" t="s">
        <v>14</v>
      </c>
      <c r="C1830" s="2">
        <v>13</v>
      </c>
      <c r="D1830" s="1">
        <v>44871</v>
      </c>
      <c r="E1830" s="1" t="str">
        <f t="shared" si="84"/>
        <v>Nov</v>
      </c>
      <c r="F1830" s="1" t="str">
        <f t="shared" si="85"/>
        <v>2022</v>
      </c>
      <c r="G1830" s="1">
        <v>45115</v>
      </c>
      <c r="H1830" t="s">
        <v>20</v>
      </c>
      <c r="I1830">
        <v>36</v>
      </c>
      <c r="J1830" t="str">
        <f t="shared" si="86"/>
        <v>Adult</v>
      </c>
      <c r="K1830" t="s">
        <v>16</v>
      </c>
      <c r="L1830" t="s">
        <v>17</v>
      </c>
      <c r="M1830" t="s">
        <v>13</v>
      </c>
    </row>
    <row r="1831" spans="1:13" x14ac:dyDescent="0.3">
      <c r="A1831">
        <v>1830</v>
      </c>
      <c r="B1831" t="s">
        <v>10</v>
      </c>
      <c r="C1831" s="2">
        <v>12</v>
      </c>
      <c r="D1831" s="1">
        <v>44872</v>
      </c>
      <c r="E1831" s="1" t="str">
        <f t="shared" si="84"/>
        <v>Nov</v>
      </c>
      <c r="F1831" s="1" t="str">
        <f t="shared" si="85"/>
        <v>2022</v>
      </c>
      <c r="G1831" s="1">
        <v>45115</v>
      </c>
      <c r="H1831" t="s">
        <v>22</v>
      </c>
      <c r="I1831">
        <v>27</v>
      </c>
      <c r="J1831" t="str">
        <f t="shared" si="86"/>
        <v>Youth</v>
      </c>
      <c r="K1831" t="s">
        <v>16</v>
      </c>
      <c r="L1831" t="s">
        <v>12</v>
      </c>
      <c r="M1831" t="s">
        <v>13</v>
      </c>
    </row>
    <row r="1832" spans="1:13" x14ac:dyDescent="0.3">
      <c r="A1832">
        <v>1831</v>
      </c>
      <c r="B1832" t="s">
        <v>14</v>
      </c>
      <c r="C1832" s="2">
        <v>14</v>
      </c>
      <c r="D1832" s="1">
        <v>44870</v>
      </c>
      <c r="E1832" s="1" t="str">
        <f t="shared" si="84"/>
        <v>Nov</v>
      </c>
      <c r="F1832" s="1" t="str">
        <f t="shared" si="85"/>
        <v>2022</v>
      </c>
      <c r="G1832" s="1">
        <v>45112</v>
      </c>
      <c r="H1832" t="s">
        <v>23</v>
      </c>
      <c r="I1832">
        <v>43</v>
      </c>
      <c r="J1832" t="str">
        <f t="shared" si="86"/>
        <v>Adult</v>
      </c>
      <c r="K1832" t="s">
        <v>11</v>
      </c>
      <c r="L1832" t="s">
        <v>21</v>
      </c>
      <c r="M1832" t="s">
        <v>13</v>
      </c>
    </row>
    <row r="1833" spans="1:13" x14ac:dyDescent="0.3">
      <c r="A1833">
        <v>1832</v>
      </c>
      <c r="B1833" t="s">
        <v>10</v>
      </c>
      <c r="C1833" s="2">
        <v>11</v>
      </c>
      <c r="D1833" s="1">
        <v>44870</v>
      </c>
      <c r="E1833" s="1" t="str">
        <f t="shared" si="84"/>
        <v>Nov</v>
      </c>
      <c r="F1833" s="1" t="str">
        <f t="shared" si="85"/>
        <v>2022</v>
      </c>
      <c r="G1833" s="1">
        <v>45116</v>
      </c>
      <c r="H1833" t="s">
        <v>24</v>
      </c>
      <c r="I1833">
        <v>48</v>
      </c>
      <c r="J1833" t="str">
        <f t="shared" si="86"/>
        <v>Adult</v>
      </c>
      <c r="K1833" t="s">
        <v>16</v>
      </c>
      <c r="L1833" t="s">
        <v>12</v>
      </c>
      <c r="M1833" t="s">
        <v>13</v>
      </c>
    </row>
    <row r="1834" spans="1:13" x14ac:dyDescent="0.3">
      <c r="A1834">
        <v>1833</v>
      </c>
      <c r="B1834" t="s">
        <v>18</v>
      </c>
      <c r="C1834" s="2">
        <v>12</v>
      </c>
      <c r="D1834" s="1">
        <v>44871</v>
      </c>
      <c r="E1834" s="1" t="str">
        <f t="shared" si="84"/>
        <v>Nov</v>
      </c>
      <c r="F1834" s="1" t="str">
        <f t="shared" si="85"/>
        <v>2022</v>
      </c>
      <c r="G1834" s="1">
        <v>45115</v>
      </c>
      <c r="H1834" t="s">
        <v>25</v>
      </c>
      <c r="I1834">
        <v>36</v>
      </c>
      <c r="J1834" t="str">
        <f t="shared" si="86"/>
        <v>Adult</v>
      </c>
      <c r="K1834" t="s">
        <v>16</v>
      </c>
      <c r="L1834" t="s">
        <v>12</v>
      </c>
      <c r="M1834" t="s">
        <v>13</v>
      </c>
    </row>
    <row r="1835" spans="1:13" x14ac:dyDescent="0.3">
      <c r="A1835">
        <v>1834</v>
      </c>
      <c r="B1835" t="s">
        <v>18</v>
      </c>
      <c r="C1835" s="2">
        <v>10</v>
      </c>
      <c r="D1835" s="1">
        <v>44868</v>
      </c>
      <c r="E1835" s="1" t="str">
        <f t="shared" si="84"/>
        <v>Nov</v>
      </c>
      <c r="F1835" s="1" t="str">
        <f t="shared" si="85"/>
        <v>2022</v>
      </c>
      <c r="G1835" s="1">
        <v>45114</v>
      </c>
      <c r="H1835" t="s">
        <v>26</v>
      </c>
      <c r="I1835">
        <v>44</v>
      </c>
      <c r="J1835" t="str">
        <f t="shared" si="86"/>
        <v>Adult</v>
      </c>
      <c r="K1835" t="s">
        <v>11</v>
      </c>
      <c r="L1835" t="s">
        <v>19</v>
      </c>
      <c r="M1835" t="s">
        <v>13</v>
      </c>
    </row>
    <row r="1836" spans="1:13" x14ac:dyDescent="0.3">
      <c r="A1836">
        <v>1835</v>
      </c>
      <c r="B1836" t="s">
        <v>10</v>
      </c>
      <c r="C1836" s="2">
        <v>11</v>
      </c>
      <c r="D1836" s="1">
        <v>44856</v>
      </c>
      <c r="E1836" s="1" t="str">
        <f t="shared" si="84"/>
        <v>Oct</v>
      </c>
      <c r="F1836" s="1" t="str">
        <f t="shared" si="85"/>
        <v>2022</v>
      </c>
      <c r="G1836" s="1">
        <v>45113</v>
      </c>
      <c r="H1836" t="s">
        <v>27</v>
      </c>
      <c r="I1836">
        <v>41</v>
      </c>
      <c r="J1836" t="str">
        <f t="shared" si="86"/>
        <v>Adult</v>
      </c>
      <c r="K1836" t="s">
        <v>16</v>
      </c>
      <c r="L1836" t="s">
        <v>17</v>
      </c>
      <c r="M1836" t="s">
        <v>13</v>
      </c>
    </row>
    <row r="1837" spans="1:13" x14ac:dyDescent="0.3">
      <c r="A1837">
        <v>1836</v>
      </c>
      <c r="B1837" t="s">
        <v>14</v>
      </c>
      <c r="C1837" s="2">
        <v>12</v>
      </c>
      <c r="D1837" s="1">
        <v>44856</v>
      </c>
      <c r="E1837" s="1" t="str">
        <f t="shared" si="84"/>
        <v>Oct</v>
      </c>
      <c r="F1837" s="1" t="str">
        <f t="shared" si="85"/>
        <v>2022</v>
      </c>
      <c r="G1837" s="1">
        <v>45116</v>
      </c>
      <c r="H1837" t="s">
        <v>26</v>
      </c>
      <c r="I1837">
        <v>29</v>
      </c>
      <c r="J1837" t="str">
        <f t="shared" si="86"/>
        <v>Youth</v>
      </c>
      <c r="K1837" t="s">
        <v>16</v>
      </c>
      <c r="L1837" t="s">
        <v>19</v>
      </c>
      <c r="M1837" t="s">
        <v>13</v>
      </c>
    </row>
    <row r="1838" spans="1:13" x14ac:dyDescent="0.3">
      <c r="A1838">
        <v>1837</v>
      </c>
      <c r="B1838" t="s">
        <v>10</v>
      </c>
      <c r="C1838" s="2">
        <v>13</v>
      </c>
      <c r="D1838" s="1">
        <v>44849</v>
      </c>
      <c r="E1838" s="1" t="str">
        <f t="shared" si="84"/>
        <v>Oct</v>
      </c>
      <c r="F1838" s="1" t="str">
        <f t="shared" si="85"/>
        <v>2022</v>
      </c>
      <c r="G1838" s="1">
        <v>45116</v>
      </c>
      <c r="H1838" t="s">
        <v>26</v>
      </c>
      <c r="I1838">
        <v>28</v>
      </c>
      <c r="J1838" t="str">
        <f t="shared" si="86"/>
        <v>Youth</v>
      </c>
      <c r="K1838" t="s">
        <v>16</v>
      </c>
      <c r="L1838" t="s">
        <v>12</v>
      </c>
      <c r="M1838" t="s">
        <v>13</v>
      </c>
    </row>
    <row r="1839" spans="1:13" x14ac:dyDescent="0.3">
      <c r="A1839">
        <v>1838</v>
      </c>
      <c r="B1839" t="s">
        <v>18</v>
      </c>
      <c r="C1839" s="2">
        <v>11</v>
      </c>
      <c r="D1839" s="1">
        <v>44828</v>
      </c>
      <c r="E1839" s="1" t="str">
        <f t="shared" si="84"/>
        <v>Sep</v>
      </c>
      <c r="F1839" s="1" t="str">
        <f t="shared" si="85"/>
        <v>2022</v>
      </c>
      <c r="G1839" s="1">
        <v>45114</v>
      </c>
      <c r="H1839" t="s">
        <v>61</v>
      </c>
      <c r="I1839">
        <v>36</v>
      </c>
      <c r="J1839" t="str">
        <f t="shared" si="86"/>
        <v>Adult</v>
      </c>
      <c r="K1839" t="s">
        <v>16</v>
      </c>
      <c r="L1839" t="s">
        <v>12</v>
      </c>
      <c r="M1839" t="s">
        <v>13</v>
      </c>
    </row>
    <row r="1840" spans="1:13" x14ac:dyDescent="0.3">
      <c r="A1840">
        <v>1839</v>
      </c>
      <c r="B1840" t="s">
        <v>14</v>
      </c>
      <c r="C1840" s="2">
        <v>15</v>
      </c>
      <c r="D1840" s="1">
        <v>44819</v>
      </c>
      <c r="E1840" s="1" t="str">
        <f t="shared" si="84"/>
        <v>Sep</v>
      </c>
      <c r="F1840" s="1" t="str">
        <f t="shared" si="85"/>
        <v>2022</v>
      </c>
      <c r="G1840" s="1">
        <v>45113</v>
      </c>
      <c r="H1840" t="s">
        <v>15</v>
      </c>
      <c r="I1840">
        <v>36</v>
      </c>
      <c r="J1840" t="str">
        <f t="shared" si="86"/>
        <v>Adult</v>
      </c>
      <c r="K1840" t="s">
        <v>16</v>
      </c>
      <c r="L1840" t="s">
        <v>19</v>
      </c>
      <c r="M1840" t="s">
        <v>13</v>
      </c>
    </row>
    <row r="1841" spans="1:13" x14ac:dyDescent="0.3">
      <c r="A1841">
        <v>1840</v>
      </c>
      <c r="B1841" t="s">
        <v>10</v>
      </c>
      <c r="C1841" s="2">
        <v>14</v>
      </c>
      <c r="D1841" s="1">
        <v>44819</v>
      </c>
      <c r="E1841" s="1" t="str">
        <f t="shared" si="84"/>
        <v>Sep</v>
      </c>
      <c r="F1841" s="1" t="str">
        <f t="shared" si="85"/>
        <v>2022</v>
      </c>
      <c r="G1841" s="1">
        <v>45115</v>
      </c>
      <c r="H1841" t="s">
        <v>61</v>
      </c>
      <c r="I1841">
        <v>40</v>
      </c>
      <c r="J1841" t="str">
        <f t="shared" si="86"/>
        <v>Adult</v>
      </c>
      <c r="K1841" t="s">
        <v>11</v>
      </c>
      <c r="L1841" t="s">
        <v>21</v>
      </c>
      <c r="M1841" t="s">
        <v>13</v>
      </c>
    </row>
    <row r="1842" spans="1:13" x14ac:dyDescent="0.3">
      <c r="A1842">
        <v>1841</v>
      </c>
      <c r="B1842" t="s">
        <v>14</v>
      </c>
      <c r="C1842" s="2">
        <v>11</v>
      </c>
      <c r="D1842" s="1">
        <v>44816</v>
      </c>
      <c r="E1842" s="1" t="str">
        <f t="shared" si="84"/>
        <v>Sep</v>
      </c>
      <c r="F1842" s="1" t="str">
        <f t="shared" si="85"/>
        <v>2022</v>
      </c>
      <c r="G1842" s="1">
        <v>45115</v>
      </c>
      <c r="H1842" t="s">
        <v>61</v>
      </c>
      <c r="I1842">
        <v>35</v>
      </c>
      <c r="J1842" t="str">
        <f t="shared" si="86"/>
        <v>Adult</v>
      </c>
      <c r="K1842" t="s">
        <v>16</v>
      </c>
      <c r="L1842" t="s">
        <v>17</v>
      </c>
      <c r="M1842" t="s">
        <v>13</v>
      </c>
    </row>
    <row r="1843" spans="1:13" x14ac:dyDescent="0.3">
      <c r="A1843">
        <v>1842</v>
      </c>
      <c r="B1843" t="s">
        <v>10</v>
      </c>
      <c r="C1843" s="2">
        <v>14</v>
      </c>
      <c r="D1843" s="1">
        <v>44816</v>
      </c>
      <c r="E1843" s="1" t="str">
        <f t="shared" si="84"/>
        <v>Sep</v>
      </c>
      <c r="F1843" s="1" t="str">
        <f t="shared" si="85"/>
        <v>2022</v>
      </c>
      <c r="G1843" s="1">
        <v>45116</v>
      </c>
      <c r="H1843" t="s">
        <v>15</v>
      </c>
      <c r="I1843">
        <v>34</v>
      </c>
      <c r="J1843" t="str">
        <f t="shared" si="86"/>
        <v>Adult</v>
      </c>
      <c r="K1843" t="s">
        <v>16</v>
      </c>
      <c r="L1843" t="s">
        <v>12</v>
      </c>
      <c r="M1843" t="s">
        <v>13</v>
      </c>
    </row>
    <row r="1844" spans="1:13" x14ac:dyDescent="0.3">
      <c r="A1844">
        <v>1843</v>
      </c>
      <c r="B1844" t="s">
        <v>18</v>
      </c>
      <c r="C1844" s="2">
        <v>10</v>
      </c>
      <c r="D1844" s="1">
        <v>44815</v>
      </c>
      <c r="E1844" s="1" t="str">
        <f t="shared" si="84"/>
        <v>Sep</v>
      </c>
      <c r="F1844" s="1" t="str">
        <f t="shared" si="85"/>
        <v>2022</v>
      </c>
      <c r="G1844" s="1">
        <v>45114</v>
      </c>
      <c r="H1844" t="s">
        <v>60</v>
      </c>
      <c r="I1844">
        <v>46</v>
      </c>
      <c r="J1844" t="str">
        <f t="shared" si="86"/>
        <v>Adult</v>
      </c>
      <c r="K1844" t="s">
        <v>11</v>
      </c>
      <c r="L1844" t="s">
        <v>21</v>
      </c>
      <c r="M1844" t="s">
        <v>13</v>
      </c>
    </row>
    <row r="1845" spans="1:13" x14ac:dyDescent="0.3">
      <c r="A1845">
        <v>1844</v>
      </c>
      <c r="B1845" t="s">
        <v>18</v>
      </c>
      <c r="C1845" s="2">
        <v>14</v>
      </c>
      <c r="D1845" s="1">
        <v>44815</v>
      </c>
      <c r="E1845" s="1" t="str">
        <f t="shared" si="84"/>
        <v>Sep</v>
      </c>
      <c r="F1845" s="1" t="str">
        <f t="shared" si="85"/>
        <v>2022</v>
      </c>
      <c r="G1845" s="1">
        <v>45115</v>
      </c>
      <c r="H1845" t="s">
        <v>20</v>
      </c>
      <c r="I1845">
        <v>47</v>
      </c>
      <c r="J1845" t="str">
        <f t="shared" si="86"/>
        <v>Adult</v>
      </c>
      <c r="K1845" t="s">
        <v>16</v>
      </c>
      <c r="L1845" t="s">
        <v>19</v>
      </c>
      <c r="M1845" t="s">
        <v>13</v>
      </c>
    </row>
    <row r="1846" spans="1:13" x14ac:dyDescent="0.3">
      <c r="A1846">
        <v>1845</v>
      </c>
      <c r="B1846" t="s">
        <v>10</v>
      </c>
      <c r="C1846" s="2">
        <v>12</v>
      </c>
      <c r="D1846" s="1">
        <v>44789</v>
      </c>
      <c r="E1846" s="1" t="str">
        <f t="shared" si="84"/>
        <v>Aug</v>
      </c>
      <c r="F1846" s="1" t="str">
        <f t="shared" si="85"/>
        <v>2022</v>
      </c>
      <c r="G1846" s="1">
        <v>45114</v>
      </c>
      <c r="H1846" t="s">
        <v>22</v>
      </c>
      <c r="I1846">
        <v>32</v>
      </c>
      <c r="J1846" t="str">
        <f t="shared" si="86"/>
        <v>Adult</v>
      </c>
      <c r="K1846" t="s">
        <v>16</v>
      </c>
      <c r="L1846" t="s">
        <v>12</v>
      </c>
      <c r="M1846" t="s">
        <v>13</v>
      </c>
    </row>
    <row r="1847" spans="1:13" x14ac:dyDescent="0.3">
      <c r="A1847">
        <v>1846</v>
      </c>
      <c r="B1847" t="s">
        <v>14</v>
      </c>
      <c r="C1847" s="2">
        <v>13</v>
      </c>
      <c r="D1847" s="1">
        <v>44785</v>
      </c>
      <c r="E1847" s="1" t="str">
        <f t="shared" si="84"/>
        <v>Aug</v>
      </c>
      <c r="F1847" s="1" t="str">
        <f t="shared" si="85"/>
        <v>2022</v>
      </c>
      <c r="G1847" s="1">
        <v>45115</v>
      </c>
      <c r="H1847" t="s">
        <v>23</v>
      </c>
      <c r="I1847">
        <v>45</v>
      </c>
      <c r="J1847" t="str">
        <f t="shared" si="86"/>
        <v>Adult</v>
      </c>
      <c r="K1847" t="s">
        <v>11</v>
      </c>
      <c r="L1847" t="s">
        <v>12</v>
      </c>
      <c r="M1847" t="s">
        <v>13</v>
      </c>
    </row>
    <row r="1848" spans="1:13" x14ac:dyDescent="0.3">
      <c r="A1848">
        <v>1847</v>
      </c>
      <c r="B1848" t="s">
        <v>10</v>
      </c>
      <c r="C1848" s="2">
        <v>10</v>
      </c>
      <c r="D1848" s="1">
        <v>44775</v>
      </c>
      <c r="E1848" s="1" t="str">
        <f t="shared" si="84"/>
        <v>Aug</v>
      </c>
      <c r="F1848" s="1" t="str">
        <f t="shared" si="85"/>
        <v>2022</v>
      </c>
      <c r="G1848" s="1">
        <v>45114</v>
      </c>
      <c r="H1848" t="s">
        <v>24</v>
      </c>
      <c r="I1848">
        <v>31</v>
      </c>
      <c r="J1848" t="str">
        <f t="shared" si="86"/>
        <v>Adult</v>
      </c>
      <c r="K1848" t="s">
        <v>16</v>
      </c>
      <c r="L1848" t="s">
        <v>12</v>
      </c>
      <c r="M1848" t="s">
        <v>13</v>
      </c>
    </row>
    <row r="1849" spans="1:13" x14ac:dyDescent="0.3">
      <c r="A1849">
        <v>1848</v>
      </c>
      <c r="B1849" t="s">
        <v>18</v>
      </c>
      <c r="C1849" s="2">
        <v>11</v>
      </c>
      <c r="D1849" s="1">
        <v>44774</v>
      </c>
      <c r="E1849" s="1" t="str">
        <f t="shared" si="84"/>
        <v>Aug</v>
      </c>
      <c r="F1849" s="1" t="str">
        <f t="shared" si="85"/>
        <v>2022</v>
      </c>
      <c r="G1849" s="1">
        <v>45117</v>
      </c>
      <c r="H1849" t="s">
        <v>25</v>
      </c>
      <c r="I1849">
        <v>49</v>
      </c>
      <c r="J1849" t="str">
        <f t="shared" si="86"/>
        <v>Adult</v>
      </c>
      <c r="K1849" t="s">
        <v>11</v>
      </c>
      <c r="L1849" t="s">
        <v>21</v>
      </c>
      <c r="M1849" t="s">
        <v>13</v>
      </c>
    </row>
    <row r="1850" spans="1:13" x14ac:dyDescent="0.3">
      <c r="A1850">
        <v>1849</v>
      </c>
      <c r="B1850" t="s">
        <v>14</v>
      </c>
      <c r="C1850" s="2">
        <v>11</v>
      </c>
      <c r="D1850" s="1">
        <v>44771</v>
      </c>
      <c r="E1850" s="1" t="str">
        <f t="shared" si="84"/>
        <v>Jul</v>
      </c>
      <c r="F1850" s="1" t="str">
        <f t="shared" si="85"/>
        <v>2022</v>
      </c>
      <c r="G1850" s="1">
        <v>45114</v>
      </c>
      <c r="H1850" t="s">
        <v>26</v>
      </c>
      <c r="I1850">
        <v>33</v>
      </c>
      <c r="J1850" t="str">
        <f t="shared" si="86"/>
        <v>Adult</v>
      </c>
      <c r="K1850" t="s">
        <v>16</v>
      </c>
      <c r="L1850" t="s">
        <v>12</v>
      </c>
      <c r="M1850" t="s">
        <v>13</v>
      </c>
    </row>
    <row r="1851" spans="1:13" x14ac:dyDescent="0.3">
      <c r="A1851">
        <v>1850</v>
      </c>
      <c r="B1851" t="s">
        <v>10</v>
      </c>
      <c r="C1851" s="2">
        <v>12</v>
      </c>
      <c r="D1851" s="1">
        <v>44770</v>
      </c>
      <c r="E1851" s="1" t="str">
        <f t="shared" si="84"/>
        <v>Jul</v>
      </c>
      <c r="F1851" s="1" t="str">
        <f t="shared" si="85"/>
        <v>2022</v>
      </c>
      <c r="G1851" s="1">
        <v>45115</v>
      </c>
      <c r="H1851" t="s">
        <v>27</v>
      </c>
      <c r="I1851">
        <v>30</v>
      </c>
      <c r="J1851" t="str">
        <f t="shared" si="86"/>
        <v>Adult</v>
      </c>
      <c r="K1851" t="s">
        <v>11</v>
      </c>
      <c r="L1851" t="s">
        <v>12</v>
      </c>
      <c r="M1851" t="s">
        <v>13</v>
      </c>
    </row>
    <row r="1852" spans="1:13" x14ac:dyDescent="0.3">
      <c r="A1852">
        <v>1851</v>
      </c>
      <c r="B1852" t="s">
        <v>14</v>
      </c>
      <c r="C1852" s="2">
        <v>11</v>
      </c>
      <c r="D1852" s="1">
        <v>44767</v>
      </c>
      <c r="E1852" s="1" t="str">
        <f t="shared" si="84"/>
        <v>Jul</v>
      </c>
      <c r="F1852" s="1" t="str">
        <f t="shared" si="85"/>
        <v>2022</v>
      </c>
      <c r="G1852" s="1">
        <v>45115</v>
      </c>
      <c r="H1852" t="s">
        <v>26</v>
      </c>
      <c r="I1852">
        <v>48</v>
      </c>
      <c r="J1852" t="str">
        <f t="shared" si="86"/>
        <v>Adult</v>
      </c>
      <c r="K1852" t="s">
        <v>16</v>
      </c>
      <c r="L1852" t="s">
        <v>21</v>
      </c>
      <c r="M1852" t="s">
        <v>13</v>
      </c>
    </row>
    <row r="1853" spans="1:13" x14ac:dyDescent="0.3">
      <c r="A1853">
        <v>1852</v>
      </c>
      <c r="B1853" t="s">
        <v>10</v>
      </c>
      <c r="C1853" s="2">
        <v>14</v>
      </c>
      <c r="D1853" s="1">
        <v>44762</v>
      </c>
      <c r="E1853" s="1" t="str">
        <f t="shared" si="84"/>
        <v>Jul</v>
      </c>
      <c r="F1853" s="1" t="str">
        <f t="shared" si="85"/>
        <v>2022</v>
      </c>
      <c r="G1853" s="1">
        <v>45117</v>
      </c>
      <c r="H1853" t="s">
        <v>26</v>
      </c>
      <c r="I1853">
        <v>49</v>
      </c>
      <c r="J1853" t="str">
        <f t="shared" si="86"/>
        <v>Adult</v>
      </c>
      <c r="K1853" t="s">
        <v>16</v>
      </c>
      <c r="L1853" t="s">
        <v>17</v>
      </c>
      <c r="M1853" t="s">
        <v>13</v>
      </c>
    </row>
    <row r="1854" spans="1:13" x14ac:dyDescent="0.3">
      <c r="A1854">
        <v>1853</v>
      </c>
      <c r="B1854" t="s">
        <v>18</v>
      </c>
      <c r="C1854" s="2">
        <v>13</v>
      </c>
      <c r="D1854" s="1">
        <v>44758</v>
      </c>
      <c r="E1854" s="1" t="str">
        <f t="shared" si="84"/>
        <v>Jul</v>
      </c>
      <c r="F1854" s="1" t="str">
        <f t="shared" si="85"/>
        <v>2022</v>
      </c>
      <c r="G1854" s="1">
        <v>45115</v>
      </c>
      <c r="H1854" t="s">
        <v>61</v>
      </c>
      <c r="I1854">
        <v>43</v>
      </c>
      <c r="J1854" t="str">
        <f t="shared" si="86"/>
        <v>Adult</v>
      </c>
      <c r="K1854" t="s">
        <v>11</v>
      </c>
      <c r="L1854" t="s">
        <v>21</v>
      </c>
      <c r="M1854" t="s">
        <v>13</v>
      </c>
    </row>
    <row r="1855" spans="1:13" x14ac:dyDescent="0.3">
      <c r="A1855">
        <v>1854</v>
      </c>
      <c r="B1855" t="s">
        <v>18</v>
      </c>
      <c r="C1855" s="2">
        <v>14</v>
      </c>
      <c r="D1855" s="1">
        <v>44758</v>
      </c>
      <c r="E1855" s="1" t="str">
        <f t="shared" si="84"/>
        <v>Jul</v>
      </c>
      <c r="F1855" s="1" t="str">
        <f t="shared" si="85"/>
        <v>2022</v>
      </c>
      <c r="G1855" s="1">
        <v>45115</v>
      </c>
      <c r="H1855" t="s">
        <v>15</v>
      </c>
      <c r="I1855">
        <v>46</v>
      </c>
      <c r="J1855" t="str">
        <f t="shared" si="86"/>
        <v>Adult</v>
      </c>
      <c r="K1855" t="s">
        <v>16</v>
      </c>
      <c r="L1855" t="s">
        <v>21</v>
      </c>
      <c r="M1855" t="s">
        <v>13</v>
      </c>
    </row>
    <row r="1856" spans="1:13" x14ac:dyDescent="0.3">
      <c r="A1856">
        <v>1855</v>
      </c>
      <c r="B1856" t="s">
        <v>10</v>
      </c>
      <c r="C1856" s="2">
        <v>12</v>
      </c>
      <c r="D1856" s="1">
        <v>44757</v>
      </c>
      <c r="E1856" s="1" t="str">
        <f t="shared" si="84"/>
        <v>Jul</v>
      </c>
      <c r="F1856" s="1" t="str">
        <f t="shared" si="85"/>
        <v>2022</v>
      </c>
      <c r="G1856" s="1">
        <v>45114</v>
      </c>
      <c r="H1856" t="s">
        <v>61</v>
      </c>
      <c r="I1856">
        <v>33</v>
      </c>
      <c r="J1856" t="str">
        <f t="shared" si="86"/>
        <v>Adult</v>
      </c>
      <c r="K1856" t="s">
        <v>11</v>
      </c>
      <c r="L1856" t="s">
        <v>12</v>
      </c>
      <c r="M1856" t="s">
        <v>13</v>
      </c>
    </row>
    <row r="1857" spans="1:13" x14ac:dyDescent="0.3">
      <c r="A1857">
        <v>1856</v>
      </c>
      <c r="B1857" t="s">
        <v>14</v>
      </c>
      <c r="C1857" s="2">
        <v>15</v>
      </c>
      <c r="D1857" s="1">
        <v>44755</v>
      </c>
      <c r="E1857" s="1" t="str">
        <f t="shared" si="84"/>
        <v>Jul</v>
      </c>
      <c r="F1857" s="1" t="str">
        <f t="shared" si="85"/>
        <v>2022</v>
      </c>
      <c r="G1857" s="1">
        <v>45116</v>
      </c>
      <c r="H1857" t="s">
        <v>61</v>
      </c>
      <c r="I1857">
        <v>31</v>
      </c>
      <c r="J1857" t="str">
        <f t="shared" si="86"/>
        <v>Adult</v>
      </c>
      <c r="K1857" t="s">
        <v>16</v>
      </c>
      <c r="L1857" t="s">
        <v>12</v>
      </c>
      <c r="M1857" t="s">
        <v>13</v>
      </c>
    </row>
    <row r="1858" spans="1:13" x14ac:dyDescent="0.3">
      <c r="A1858">
        <v>1857</v>
      </c>
      <c r="B1858" t="s">
        <v>10</v>
      </c>
      <c r="C1858" s="2">
        <v>13</v>
      </c>
      <c r="D1858" s="1">
        <v>44748</v>
      </c>
      <c r="E1858" s="1" t="str">
        <f t="shared" si="84"/>
        <v>Jul</v>
      </c>
      <c r="F1858" s="1" t="str">
        <f t="shared" si="85"/>
        <v>2022</v>
      </c>
      <c r="G1858" s="1">
        <v>45114</v>
      </c>
      <c r="H1858" t="s">
        <v>15</v>
      </c>
      <c r="I1858">
        <v>44</v>
      </c>
      <c r="J1858" t="str">
        <f t="shared" si="86"/>
        <v>Adult</v>
      </c>
      <c r="K1858" t="s">
        <v>16</v>
      </c>
      <c r="L1858" t="s">
        <v>19</v>
      </c>
      <c r="M1858" t="s">
        <v>13</v>
      </c>
    </row>
    <row r="1859" spans="1:13" x14ac:dyDescent="0.3">
      <c r="A1859">
        <v>1858</v>
      </c>
      <c r="B1859" t="s">
        <v>18</v>
      </c>
      <c r="C1859" s="2">
        <v>10</v>
      </c>
      <c r="D1859" s="1">
        <v>44745</v>
      </c>
      <c r="E1859" s="1" t="str">
        <f t="shared" ref="E1859:E1922" si="87">TEXT(D1859,"mmm")</f>
        <v>Jul</v>
      </c>
      <c r="F1859" s="1" t="str">
        <f t="shared" ref="F1859:F1922" si="88">TEXT(D1859,"yyy")</f>
        <v>2022</v>
      </c>
      <c r="G1859" s="1">
        <v>45116</v>
      </c>
      <c r="H1859" t="s">
        <v>60</v>
      </c>
      <c r="I1859">
        <v>34</v>
      </c>
      <c r="J1859" t="str">
        <f t="shared" ref="J1859:J1922" si="89">IF(I1859&gt;=50,"Old",IF(I1859&gt;=30,"Adult",IF(I1859&gt;=20,"Youth",(IF(I1859&gt;=13,"Teen","Kid")))))</f>
        <v>Adult</v>
      </c>
      <c r="K1859" t="s">
        <v>11</v>
      </c>
      <c r="L1859" t="s">
        <v>19</v>
      </c>
      <c r="M1859" t="s">
        <v>13</v>
      </c>
    </row>
    <row r="1860" spans="1:13" x14ac:dyDescent="0.3">
      <c r="A1860">
        <v>1859</v>
      </c>
      <c r="B1860" t="s">
        <v>14</v>
      </c>
      <c r="C1860" s="2">
        <v>15</v>
      </c>
      <c r="D1860" s="1">
        <v>44746</v>
      </c>
      <c r="E1860" s="1" t="str">
        <f t="shared" si="87"/>
        <v>Jul</v>
      </c>
      <c r="F1860" s="1" t="str">
        <f t="shared" si="88"/>
        <v>2022</v>
      </c>
      <c r="G1860" s="1">
        <v>45114</v>
      </c>
      <c r="H1860" t="s">
        <v>20</v>
      </c>
      <c r="I1860">
        <v>41</v>
      </c>
      <c r="J1860" t="str">
        <f t="shared" si="89"/>
        <v>Adult</v>
      </c>
      <c r="K1860" t="s">
        <v>11</v>
      </c>
      <c r="L1860" t="s">
        <v>21</v>
      </c>
      <c r="M1860" t="s">
        <v>13</v>
      </c>
    </row>
    <row r="1861" spans="1:13" x14ac:dyDescent="0.3">
      <c r="A1861">
        <v>1860</v>
      </c>
      <c r="B1861" t="s">
        <v>10</v>
      </c>
      <c r="C1861" s="2">
        <v>10</v>
      </c>
      <c r="D1861" s="1">
        <v>44745</v>
      </c>
      <c r="E1861" s="1" t="str">
        <f t="shared" si="87"/>
        <v>Jul</v>
      </c>
      <c r="F1861" s="1" t="str">
        <f t="shared" si="88"/>
        <v>2022</v>
      </c>
      <c r="G1861" s="1">
        <v>45116</v>
      </c>
      <c r="H1861" t="s">
        <v>22</v>
      </c>
      <c r="I1861">
        <v>42</v>
      </c>
      <c r="J1861" t="str">
        <f t="shared" si="89"/>
        <v>Adult</v>
      </c>
      <c r="K1861" t="s">
        <v>11</v>
      </c>
      <c r="L1861" t="s">
        <v>21</v>
      </c>
      <c r="M1861" t="s">
        <v>13</v>
      </c>
    </row>
    <row r="1862" spans="1:13" x14ac:dyDescent="0.3">
      <c r="A1862">
        <v>1861</v>
      </c>
      <c r="B1862" t="s">
        <v>14</v>
      </c>
      <c r="C1862" s="2">
        <v>15</v>
      </c>
      <c r="D1862" s="1">
        <v>44745</v>
      </c>
      <c r="E1862" s="1" t="str">
        <f t="shared" si="87"/>
        <v>Jul</v>
      </c>
      <c r="F1862" s="1" t="str">
        <f t="shared" si="88"/>
        <v>2022</v>
      </c>
      <c r="G1862" s="1">
        <v>45114</v>
      </c>
      <c r="H1862" t="s">
        <v>23</v>
      </c>
      <c r="I1862">
        <v>38</v>
      </c>
      <c r="J1862" t="str">
        <f t="shared" si="89"/>
        <v>Adult</v>
      </c>
      <c r="K1862" t="s">
        <v>16</v>
      </c>
      <c r="L1862" t="s">
        <v>21</v>
      </c>
      <c r="M1862" t="s">
        <v>13</v>
      </c>
    </row>
    <row r="1863" spans="1:13" x14ac:dyDescent="0.3">
      <c r="A1863">
        <v>1862</v>
      </c>
      <c r="B1863" t="s">
        <v>10</v>
      </c>
      <c r="C1863" s="2">
        <v>13</v>
      </c>
      <c r="D1863" s="1">
        <v>44746</v>
      </c>
      <c r="E1863" s="1" t="str">
        <f t="shared" si="87"/>
        <v>Jul</v>
      </c>
      <c r="F1863" s="1" t="str">
        <f t="shared" si="88"/>
        <v>2022</v>
      </c>
      <c r="G1863" s="1">
        <v>45117</v>
      </c>
      <c r="H1863" t="s">
        <v>24</v>
      </c>
      <c r="I1863">
        <v>31</v>
      </c>
      <c r="J1863" t="str">
        <f t="shared" si="89"/>
        <v>Adult</v>
      </c>
      <c r="K1863" t="s">
        <v>16</v>
      </c>
      <c r="L1863" t="s">
        <v>17</v>
      </c>
      <c r="M1863" t="s">
        <v>13</v>
      </c>
    </row>
    <row r="1864" spans="1:13" x14ac:dyDescent="0.3">
      <c r="A1864">
        <v>1863</v>
      </c>
      <c r="B1864" t="s">
        <v>18</v>
      </c>
      <c r="C1864" s="2">
        <v>11</v>
      </c>
      <c r="D1864" s="1">
        <v>44747</v>
      </c>
      <c r="E1864" s="1" t="str">
        <f t="shared" si="87"/>
        <v>Jul</v>
      </c>
      <c r="F1864" s="1" t="str">
        <f t="shared" si="88"/>
        <v>2022</v>
      </c>
      <c r="G1864" s="1">
        <v>45113</v>
      </c>
      <c r="H1864" t="s">
        <v>25</v>
      </c>
      <c r="I1864">
        <v>35</v>
      </c>
      <c r="J1864" t="str">
        <f t="shared" si="89"/>
        <v>Adult</v>
      </c>
      <c r="K1864" t="s">
        <v>16</v>
      </c>
      <c r="L1864" t="s">
        <v>12</v>
      </c>
      <c r="M1864" t="s">
        <v>13</v>
      </c>
    </row>
    <row r="1865" spans="1:13" x14ac:dyDescent="0.3">
      <c r="A1865">
        <v>1864</v>
      </c>
      <c r="B1865" t="s">
        <v>18</v>
      </c>
      <c r="C1865" s="2">
        <v>15</v>
      </c>
      <c r="D1865" s="1">
        <v>44749</v>
      </c>
      <c r="E1865" s="1" t="str">
        <f t="shared" si="87"/>
        <v>Jul</v>
      </c>
      <c r="F1865" s="1" t="str">
        <f t="shared" si="88"/>
        <v>2022</v>
      </c>
      <c r="G1865" s="1">
        <v>45115</v>
      </c>
      <c r="H1865" t="s">
        <v>26</v>
      </c>
      <c r="I1865">
        <v>32</v>
      </c>
      <c r="J1865" t="str">
        <f t="shared" si="89"/>
        <v>Adult</v>
      </c>
      <c r="K1865" t="s">
        <v>11</v>
      </c>
      <c r="L1865" t="s">
        <v>12</v>
      </c>
      <c r="M1865" t="s">
        <v>13</v>
      </c>
    </row>
    <row r="1866" spans="1:13" x14ac:dyDescent="0.3">
      <c r="A1866">
        <v>1865</v>
      </c>
      <c r="B1866" t="s">
        <v>10</v>
      </c>
      <c r="C1866" s="2">
        <v>15</v>
      </c>
      <c r="D1866" s="1">
        <v>44750</v>
      </c>
      <c r="E1866" s="1" t="str">
        <f t="shared" si="87"/>
        <v>Jul</v>
      </c>
      <c r="F1866" s="1" t="str">
        <f t="shared" si="88"/>
        <v>2022</v>
      </c>
      <c r="G1866" s="1">
        <v>45114</v>
      </c>
      <c r="H1866" t="s">
        <v>27</v>
      </c>
      <c r="I1866">
        <v>39</v>
      </c>
      <c r="J1866" t="str">
        <f t="shared" si="89"/>
        <v>Adult</v>
      </c>
      <c r="K1866" t="s">
        <v>11</v>
      </c>
      <c r="L1866" t="s">
        <v>12</v>
      </c>
      <c r="M1866" t="s">
        <v>13</v>
      </c>
    </row>
    <row r="1867" spans="1:13" x14ac:dyDescent="0.3">
      <c r="A1867">
        <v>1866</v>
      </c>
      <c r="B1867" t="s">
        <v>14</v>
      </c>
      <c r="C1867" s="2">
        <v>12</v>
      </c>
      <c r="D1867" s="1">
        <v>44755</v>
      </c>
      <c r="E1867" s="1" t="str">
        <f t="shared" si="87"/>
        <v>Jul</v>
      </c>
      <c r="F1867" s="1" t="str">
        <f t="shared" si="88"/>
        <v>2022</v>
      </c>
      <c r="G1867" s="1">
        <v>45117</v>
      </c>
      <c r="H1867" t="s">
        <v>26</v>
      </c>
      <c r="I1867">
        <v>42</v>
      </c>
      <c r="J1867" t="str">
        <f t="shared" si="89"/>
        <v>Adult</v>
      </c>
      <c r="K1867" t="s">
        <v>11</v>
      </c>
      <c r="L1867" t="s">
        <v>21</v>
      </c>
      <c r="M1867" t="s">
        <v>13</v>
      </c>
    </row>
    <row r="1868" spans="1:13" x14ac:dyDescent="0.3">
      <c r="A1868">
        <v>1867</v>
      </c>
      <c r="B1868" t="s">
        <v>10</v>
      </c>
      <c r="C1868" s="2">
        <v>11</v>
      </c>
      <c r="D1868" s="1">
        <v>44757</v>
      </c>
      <c r="E1868" s="1" t="str">
        <f t="shared" si="87"/>
        <v>Jul</v>
      </c>
      <c r="F1868" s="1" t="str">
        <f t="shared" si="88"/>
        <v>2022</v>
      </c>
      <c r="G1868" s="1">
        <v>45113</v>
      </c>
      <c r="H1868" t="s">
        <v>26</v>
      </c>
      <c r="I1868">
        <v>31</v>
      </c>
      <c r="J1868" t="str">
        <f t="shared" si="89"/>
        <v>Adult</v>
      </c>
      <c r="K1868" t="s">
        <v>11</v>
      </c>
      <c r="L1868" t="s">
        <v>17</v>
      </c>
      <c r="M1868" t="s">
        <v>13</v>
      </c>
    </row>
    <row r="1869" spans="1:13" x14ac:dyDescent="0.3">
      <c r="A1869">
        <v>1868</v>
      </c>
      <c r="B1869" t="s">
        <v>18</v>
      </c>
      <c r="C1869" s="2">
        <v>14</v>
      </c>
      <c r="D1869" s="1">
        <v>44774</v>
      </c>
      <c r="E1869" s="1" t="str">
        <f t="shared" si="87"/>
        <v>Aug</v>
      </c>
      <c r="F1869" s="1" t="str">
        <f t="shared" si="88"/>
        <v>2022</v>
      </c>
      <c r="G1869" s="1">
        <v>45115</v>
      </c>
      <c r="H1869" t="s">
        <v>61</v>
      </c>
      <c r="I1869">
        <v>38</v>
      </c>
      <c r="J1869" t="str">
        <f t="shared" si="89"/>
        <v>Adult</v>
      </c>
      <c r="K1869" t="s">
        <v>11</v>
      </c>
      <c r="L1869" t="s">
        <v>17</v>
      </c>
      <c r="M1869" t="s">
        <v>13</v>
      </c>
    </row>
    <row r="1870" spans="1:13" x14ac:dyDescent="0.3">
      <c r="A1870">
        <v>1869</v>
      </c>
      <c r="B1870" t="s">
        <v>14</v>
      </c>
      <c r="C1870" s="2">
        <v>13</v>
      </c>
      <c r="D1870" s="1">
        <v>44784</v>
      </c>
      <c r="E1870" s="1" t="str">
        <f t="shared" si="87"/>
        <v>Aug</v>
      </c>
      <c r="F1870" s="1" t="str">
        <f t="shared" si="88"/>
        <v>2022</v>
      </c>
      <c r="G1870" s="1">
        <v>45115</v>
      </c>
      <c r="H1870" t="s">
        <v>15</v>
      </c>
      <c r="I1870">
        <v>48</v>
      </c>
      <c r="J1870" t="str">
        <f t="shared" si="89"/>
        <v>Adult</v>
      </c>
      <c r="K1870" t="s">
        <v>11</v>
      </c>
      <c r="L1870" t="s">
        <v>19</v>
      </c>
      <c r="M1870" t="s">
        <v>13</v>
      </c>
    </row>
    <row r="1871" spans="1:13" x14ac:dyDescent="0.3">
      <c r="A1871">
        <v>1870</v>
      </c>
      <c r="B1871" t="s">
        <v>10</v>
      </c>
      <c r="C1871" s="2">
        <v>14</v>
      </c>
      <c r="D1871" s="1">
        <v>44786</v>
      </c>
      <c r="E1871" s="1" t="str">
        <f t="shared" si="87"/>
        <v>Aug</v>
      </c>
      <c r="F1871" s="1" t="str">
        <f t="shared" si="88"/>
        <v>2022</v>
      </c>
      <c r="G1871" s="1">
        <v>45116</v>
      </c>
      <c r="H1871" t="s">
        <v>61</v>
      </c>
      <c r="I1871">
        <v>29</v>
      </c>
      <c r="J1871" t="str">
        <f t="shared" si="89"/>
        <v>Youth</v>
      </c>
      <c r="K1871" t="s">
        <v>11</v>
      </c>
      <c r="L1871" t="s">
        <v>17</v>
      </c>
      <c r="M1871" t="s">
        <v>13</v>
      </c>
    </row>
    <row r="1872" spans="1:13" x14ac:dyDescent="0.3">
      <c r="A1872">
        <v>1871</v>
      </c>
      <c r="B1872" t="s">
        <v>10</v>
      </c>
      <c r="C1872" s="2">
        <v>10</v>
      </c>
      <c r="D1872" s="1">
        <v>44788</v>
      </c>
      <c r="E1872" s="1" t="str">
        <f t="shared" si="87"/>
        <v>Aug</v>
      </c>
      <c r="F1872" s="1" t="str">
        <f t="shared" si="88"/>
        <v>2022</v>
      </c>
      <c r="G1872" s="1">
        <v>45113</v>
      </c>
      <c r="H1872" t="s">
        <v>61</v>
      </c>
      <c r="I1872">
        <v>43</v>
      </c>
      <c r="J1872" t="str">
        <f t="shared" si="89"/>
        <v>Adult</v>
      </c>
      <c r="K1872" t="s">
        <v>16</v>
      </c>
      <c r="L1872" t="s">
        <v>19</v>
      </c>
      <c r="M1872" t="s">
        <v>13</v>
      </c>
    </row>
    <row r="1873" spans="1:13" x14ac:dyDescent="0.3">
      <c r="A1873">
        <v>1872</v>
      </c>
      <c r="B1873" t="s">
        <v>10</v>
      </c>
      <c r="C1873" s="2">
        <v>13</v>
      </c>
      <c r="D1873" s="1">
        <v>44789</v>
      </c>
      <c r="E1873" s="1" t="str">
        <f t="shared" si="87"/>
        <v>Aug</v>
      </c>
      <c r="F1873" s="1" t="str">
        <f t="shared" si="88"/>
        <v>2022</v>
      </c>
      <c r="G1873" s="1">
        <v>45115</v>
      </c>
      <c r="H1873" t="s">
        <v>15</v>
      </c>
      <c r="I1873">
        <v>49</v>
      </c>
      <c r="J1873" t="str">
        <f t="shared" si="89"/>
        <v>Adult</v>
      </c>
      <c r="K1873" t="s">
        <v>16</v>
      </c>
      <c r="L1873" t="s">
        <v>12</v>
      </c>
      <c r="M1873" t="s">
        <v>13</v>
      </c>
    </row>
    <row r="1874" spans="1:13" x14ac:dyDescent="0.3">
      <c r="A1874">
        <v>1873</v>
      </c>
      <c r="B1874" t="s">
        <v>18</v>
      </c>
      <c r="C1874" s="2">
        <v>14</v>
      </c>
      <c r="D1874" s="1">
        <v>44791</v>
      </c>
      <c r="E1874" s="1" t="str">
        <f t="shared" si="87"/>
        <v>Aug</v>
      </c>
      <c r="F1874" s="1" t="str">
        <f t="shared" si="88"/>
        <v>2022</v>
      </c>
      <c r="G1874" s="1">
        <v>45115</v>
      </c>
      <c r="H1874" t="s">
        <v>60</v>
      </c>
      <c r="I1874">
        <v>50</v>
      </c>
      <c r="J1874" t="str">
        <f t="shared" si="89"/>
        <v>Old</v>
      </c>
      <c r="K1874" t="s">
        <v>11</v>
      </c>
      <c r="L1874" t="s">
        <v>12</v>
      </c>
      <c r="M1874" t="s">
        <v>13</v>
      </c>
    </row>
    <row r="1875" spans="1:13" x14ac:dyDescent="0.3">
      <c r="A1875">
        <v>1874</v>
      </c>
      <c r="B1875" t="s">
        <v>14</v>
      </c>
      <c r="C1875" s="2">
        <v>14</v>
      </c>
      <c r="D1875" s="1">
        <v>44798</v>
      </c>
      <c r="E1875" s="1" t="str">
        <f t="shared" si="87"/>
        <v>Aug</v>
      </c>
      <c r="F1875" s="1" t="str">
        <f t="shared" si="88"/>
        <v>2022</v>
      </c>
      <c r="G1875" s="1">
        <v>45116</v>
      </c>
      <c r="H1875" t="s">
        <v>20</v>
      </c>
      <c r="I1875">
        <v>50</v>
      </c>
      <c r="J1875" t="str">
        <f t="shared" si="89"/>
        <v>Old</v>
      </c>
      <c r="K1875" t="s">
        <v>11</v>
      </c>
      <c r="L1875" t="s">
        <v>12</v>
      </c>
      <c r="M1875" t="s">
        <v>13</v>
      </c>
    </row>
    <row r="1876" spans="1:13" x14ac:dyDescent="0.3">
      <c r="A1876">
        <v>1875</v>
      </c>
      <c r="B1876" t="s">
        <v>10</v>
      </c>
      <c r="C1876" s="2">
        <v>14</v>
      </c>
      <c r="D1876" s="1">
        <v>44802</v>
      </c>
      <c r="E1876" s="1" t="str">
        <f t="shared" si="87"/>
        <v>Aug</v>
      </c>
      <c r="F1876" s="1" t="str">
        <f t="shared" si="88"/>
        <v>2022</v>
      </c>
      <c r="G1876" s="1">
        <v>45113</v>
      </c>
      <c r="H1876" t="s">
        <v>22</v>
      </c>
      <c r="I1876">
        <v>51</v>
      </c>
      <c r="J1876" t="str">
        <f t="shared" si="89"/>
        <v>Old</v>
      </c>
      <c r="K1876" t="s">
        <v>11</v>
      </c>
      <c r="L1876" t="s">
        <v>19</v>
      </c>
      <c r="M1876" t="s">
        <v>13</v>
      </c>
    </row>
    <row r="1877" spans="1:13" x14ac:dyDescent="0.3">
      <c r="A1877">
        <v>1876</v>
      </c>
      <c r="B1877" t="s">
        <v>10</v>
      </c>
      <c r="C1877" s="2">
        <v>11</v>
      </c>
      <c r="D1877" s="1">
        <v>44808</v>
      </c>
      <c r="E1877" s="1" t="str">
        <f t="shared" si="87"/>
        <v>Sep</v>
      </c>
      <c r="F1877" s="1" t="str">
        <f t="shared" si="88"/>
        <v>2022</v>
      </c>
      <c r="G1877" s="1">
        <v>45116</v>
      </c>
      <c r="H1877" t="s">
        <v>23</v>
      </c>
      <c r="I1877">
        <v>29</v>
      </c>
      <c r="J1877" t="str">
        <f t="shared" si="89"/>
        <v>Youth</v>
      </c>
      <c r="K1877" t="s">
        <v>11</v>
      </c>
      <c r="L1877" t="s">
        <v>17</v>
      </c>
      <c r="M1877" t="s">
        <v>13</v>
      </c>
    </row>
    <row r="1878" spans="1:13" x14ac:dyDescent="0.3">
      <c r="A1878">
        <v>1877</v>
      </c>
      <c r="B1878" t="s">
        <v>14</v>
      </c>
      <c r="C1878" s="2">
        <v>11</v>
      </c>
      <c r="D1878" s="1">
        <v>44817</v>
      </c>
      <c r="E1878" s="1" t="str">
        <f t="shared" si="87"/>
        <v>Sep</v>
      </c>
      <c r="F1878" s="1" t="str">
        <f t="shared" si="88"/>
        <v>2022</v>
      </c>
      <c r="G1878" s="1">
        <v>45114</v>
      </c>
      <c r="H1878" t="s">
        <v>24</v>
      </c>
      <c r="I1878">
        <v>50</v>
      </c>
      <c r="J1878" t="str">
        <f t="shared" si="89"/>
        <v>Old</v>
      </c>
      <c r="K1878" t="s">
        <v>16</v>
      </c>
      <c r="L1878" t="s">
        <v>12</v>
      </c>
      <c r="M1878" t="s">
        <v>13</v>
      </c>
    </row>
    <row r="1879" spans="1:13" x14ac:dyDescent="0.3">
      <c r="A1879">
        <v>1878</v>
      </c>
      <c r="B1879" t="s">
        <v>18</v>
      </c>
      <c r="C1879" s="2">
        <v>12</v>
      </c>
      <c r="D1879" s="1">
        <v>44818</v>
      </c>
      <c r="E1879" s="1" t="str">
        <f t="shared" si="87"/>
        <v>Sep</v>
      </c>
      <c r="F1879" s="1" t="str">
        <f t="shared" si="88"/>
        <v>2022</v>
      </c>
      <c r="G1879" s="1">
        <v>45115</v>
      </c>
      <c r="H1879" t="s">
        <v>25</v>
      </c>
      <c r="I1879">
        <v>39</v>
      </c>
      <c r="J1879" t="str">
        <f t="shared" si="89"/>
        <v>Adult</v>
      </c>
      <c r="K1879" t="s">
        <v>16</v>
      </c>
      <c r="L1879" t="s">
        <v>17</v>
      </c>
      <c r="M1879" t="s">
        <v>13</v>
      </c>
    </row>
    <row r="1880" spans="1:13" x14ac:dyDescent="0.3">
      <c r="A1880">
        <v>1879</v>
      </c>
      <c r="B1880" t="s">
        <v>18</v>
      </c>
      <c r="C1880" s="2">
        <v>10</v>
      </c>
      <c r="D1880" s="1">
        <v>44821</v>
      </c>
      <c r="E1880" s="1" t="str">
        <f t="shared" si="87"/>
        <v>Sep</v>
      </c>
      <c r="F1880" s="1" t="str">
        <f t="shared" si="88"/>
        <v>2022</v>
      </c>
      <c r="G1880" s="1">
        <v>45113</v>
      </c>
      <c r="H1880" t="s">
        <v>26</v>
      </c>
      <c r="I1880">
        <v>27</v>
      </c>
      <c r="J1880" t="str">
        <f t="shared" si="89"/>
        <v>Youth</v>
      </c>
      <c r="K1880" t="s">
        <v>16</v>
      </c>
      <c r="L1880" t="s">
        <v>19</v>
      </c>
      <c r="M1880" t="s">
        <v>13</v>
      </c>
    </row>
    <row r="1881" spans="1:13" x14ac:dyDescent="0.3">
      <c r="A1881">
        <v>1880</v>
      </c>
      <c r="B1881" t="s">
        <v>10</v>
      </c>
      <c r="C1881" s="2">
        <v>15</v>
      </c>
      <c r="D1881" s="1">
        <v>44822</v>
      </c>
      <c r="E1881" s="1" t="str">
        <f t="shared" si="87"/>
        <v>Sep</v>
      </c>
      <c r="F1881" s="1" t="str">
        <f t="shared" si="88"/>
        <v>2022</v>
      </c>
      <c r="G1881" s="1">
        <v>45117</v>
      </c>
      <c r="H1881" t="s">
        <v>27</v>
      </c>
      <c r="I1881">
        <v>29</v>
      </c>
      <c r="J1881" t="str">
        <f t="shared" si="89"/>
        <v>Youth</v>
      </c>
      <c r="K1881" t="s">
        <v>11</v>
      </c>
      <c r="L1881" t="s">
        <v>19</v>
      </c>
      <c r="M1881" t="s">
        <v>13</v>
      </c>
    </row>
    <row r="1882" spans="1:13" x14ac:dyDescent="0.3">
      <c r="A1882">
        <v>1881</v>
      </c>
      <c r="B1882" t="s">
        <v>14</v>
      </c>
      <c r="C1882" s="2">
        <v>15</v>
      </c>
      <c r="D1882" s="1">
        <v>44827</v>
      </c>
      <c r="E1882" s="1" t="str">
        <f t="shared" si="87"/>
        <v>Sep</v>
      </c>
      <c r="F1882" s="1" t="str">
        <f t="shared" si="88"/>
        <v>2022</v>
      </c>
      <c r="G1882" s="1">
        <v>45114</v>
      </c>
      <c r="H1882" t="s">
        <v>26</v>
      </c>
      <c r="I1882">
        <v>28</v>
      </c>
      <c r="J1882" t="str">
        <f t="shared" si="89"/>
        <v>Youth</v>
      </c>
      <c r="K1882" t="s">
        <v>11</v>
      </c>
      <c r="L1882" t="s">
        <v>17</v>
      </c>
      <c r="M1882" t="s">
        <v>13</v>
      </c>
    </row>
    <row r="1883" spans="1:13" x14ac:dyDescent="0.3">
      <c r="A1883">
        <v>1882</v>
      </c>
      <c r="B1883" t="s">
        <v>18</v>
      </c>
      <c r="C1883" s="2">
        <v>11</v>
      </c>
      <c r="D1883" s="1">
        <v>44831</v>
      </c>
      <c r="E1883" s="1" t="str">
        <f t="shared" si="87"/>
        <v>Sep</v>
      </c>
      <c r="F1883" s="1" t="str">
        <f t="shared" si="88"/>
        <v>2022</v>
      </c>
      <c r="G1883" s="1">
        <v>45115</v>
      </c>
      <c r="H1883" t="s">
        <v>26</v>
      </c>
      <c r="I1883">
        <v>46</v>
      </c>
      <c r="J1883" t="str">
        <f t="shared" si="89"/>
        <v>Adult</v>
      </c>
      <c r="K1883" t="s">
        <v>11</v>
      </c>
      <c r="L1883" t="s">
        <v>12</v>
      </c>
      <c r="M1883" t="s">
        <v>13</v>
      </c>
    </row>
    <row r="1884" spans="1:13" x14ac:dyDescent="0.3">
      <c r="A1884">
        <v>1883</v>
      </c>
      <c r="B1884" t="s">
        <v>10</v>
      </c>
      <c r="C1884" s="2">
        <v>14</v>
      </c>
      <c r="D1884" s="1">
        <v>44838</v>
      </c>
      <c r="E1884" s="1" t="str">
        <f t="shared" si="87"/>
        <v>Oct</v>
      </c>
      <c r="F1884" s="1" t="str">
        <f t="shared" si="88"/>
        <v>2022</v>
      </c>
      <c r="G1884" s="1">
        <v>45115</v>
      </c>
      <c r="H1884" t="s">
        <v>61</v>
      </c>
      <c r="I1884">
        <v>50</v>
      </c>
      <c r="J1884" t="str">
        <f t="shared" si="89"/>
        <v>Old</v>
      </c>
      <c r="K1884" t="s">
        <v>16</v>
      </c>
      <c r="L1884" t="s">
        <v>17</v>
      </c>
      <c r="M1884" t="s">
        <v>13</v>
      </c>
    </row>
    <row r="1885" spans="1:13" x14ac:dyDescent="0.3">
      <c r="A1885">
        <v>1884</v>
      </c>
      <c r="B1885" t="s">
        <v>18</v>
      </c>
      <c r="C1885" s="2">
        <v>12</v>
      </c>
      <c r="D1885" s="1">
        <v>44843</v>
      </c>
      <c r="E1885" s="1" t="str">
        <f t="shared" si="87"/>
        <v>Oct</v>
      </c>
      <c r="F1885" s="1" t="str">
        <f t="shared" si="88"/>
        <v>2022</v>
      </c>
      <c r="G1885" s="1">
        <v>45118</v>
      </c>
      <c r="H1885" t="s">
        <v>15</v>
      </c>
      <c r="I1885">
        <v>33</v>
      </c>
      <c r="J1885" t="str">
        <f t="shared" si="89"/>
        <v>Adult</v>
      </c>
      <c r="K1885" t="s">
        <v>16</v>
      </c>
      <c r="L1885" t="s">
        <v>17</v>
      </c>
      <c r="M1885" t="s">
        <v>13</v>
      </c>
    </row>
    <row r="1886" spans="1:13" x14ac:dyDescent="0.3">
      <c r="A1886">
        <v>1885</v>
      </c>
      <c r="B1886" t="s">
        <v>14</v>
      </c>
      <c r="C1886" s="2">
        <v>14</v>
      </c>
      <c r="D1886" s="1">
        <v>44844</v>
      </c>
      <c r="E1886" s="1" t="str">
        <f t="shared" si="87"/>
        <v>Oct</v>
      </c>
      <c r="F1886" s="1" t="str">
        <f t="shared" si="88"/>
        <v>2022</v>
      </c>
      <c r="G1886" s="1">
        <v>45114</v>
      </c>
      <c r="H1886" t="s">
        <v>61</v>
      </c>
      <c r="I1886">
        <v>32</v>
      </c>
      <c r="J1886" t="str">
        <f t="shared" si="89"/>
        <v>Adult</v>
      </c>
      <c r="K1886" t="s">
        <v>16</v>
      </c>
      <c r="L1886" t="s">
        <v>17</v>
      </c>
      <c r="M1886" t="s">
        <v>13</v>
      </c>
    </row>
    <row r="1887" spans="1:13" x14ac:dyDescent="0.3">
      <c r="A1887">
        <v>1886</v>
      </c>
      <c r="B1887" t="s">
        <v>10</v>
      </c>
      <c r="C1887" s="2">
        <v>12</v>
      </c>
      <c r="D1887" s="1">
        <v>44845</v>
      </c>
      <c r="E1887" s="1" t="str">
        <f t="shared" si="87"/>
        <v>Oct</v>
      </c>
      <c r="F1887" s="1" t="str">
        <f t="shared" si="88"/>
        <v>2022</v>
      </c>
      <c r="G1887" s="1">
        <v>45115</v>
      </c>
      <c r="H1887" t="s">
        <v>61</v>
      </c>
      <c r="I1887">
        <v>38</v>
      </c>
      <c r="J1887" t="str">
        <f t="shared" si="89"/>
        <v>Adult</v>
      </c>
      <c r="K1887" t="s">
        <v>11</v>
      </c>
      <c r="L1887" t="s">
        <v>19</v>
      </c>
      <c r="M1887" t="s">
        <v>13</v>
      </c>
    </row>
    <row r="1888" spans="1:13" x14ac:dyDescent="0.3">
      <c r="A1888">
        <v>1887</v>
      </c>
      <c r="B1888" t="s">
        <v>14</v>
      </c>
      <c r="C1888" s="2">
        <v>13</v>
      </c>
      <c r="D1888" s="1">
        <v>44847</v>
      </c>
      <c r="E1888" s="1" t="str">
        <f t="shared" si="87"/>
        <v>Oct</v>
      </c>
      <c r="F1888" s="1" t="str">
        <f t="shared" si="88"/>
        <v>2022</v>
      </c>
      <c r="G1888" s="1">
        <v>45116</v>
      </c>
      <c r="H1888" t="s">
        <v>15</v>
      </c>
      <c r="I1888">
        <v>49</v>
      </c>
      <c r="J1888" t="str">
        <f t="shared" si="89"/>
        <v>Adult</v>
      </c>
      <c r="K1888" t="s">
        <v>11</v>
      </c>
      <c r="L1888" t="s">
        <v>19</v>
      </c>
      <c r="M1888" t="s">
        <v>13</v>
      </c>
    </row>
    <row r="1889" spans="1:13" x14ac:dyDescent="0.3">
      <c r="A1889">
        <v>1888</v>
      </c>
      <c r="B1889" t="s">
        <v>18</v>
      </c>
      <c r="C1889" s="2">
        <v>12</v>
      </c>
      <c r="D1889" s="1">
        <v>44849</v>
      </c>
      <c r="E1889" s="1" t="str">
        <f t="shared" si="87"/>
        <v>Oct</v>
      </c>
      <c r="F1889" s="1" t="str">
        <f t="shared" si="88"/>
        <v>2022</v>
      </c>
      <c r="G1889" s="1">
        <v>45117</v>
      </c>
      <c r="H1889" t="s">
        <v>60</v>
      </c>
      <c r="I1889">
        <v>50</v>
      </c>
      <c r="J1889" t="str">
        <f t="shared" si="89"/>
        <v>Old</v>
      </c>
      <c r="K1889" t="s">
        <v>11</v>
      </c>
      <c r="L1889" t="s">
        <v>21</v>
      </c>
      <c r="M1889" t="s">
        <v>13</v>
      </c>
    </row>
    <row r="1890" spans="1:13" x14ac:dyDescent="0.3">
      <c r="A1890">
        <v>1889</v>
      </c>
      <c r="B1890" t="s">
        <v>10</v>
      </c>
      <c r="C1890" s="2">
        <v>13</v>
      </c>
      <c r="D1890" s="1">
        <v>44854</v>
      </c>
      <c r="E1890" s="1" t="str">
        <f t="shared" si="87"/>
        <v>Oct</v>
      </c>
      <c r="F1890" s="1" t="str">
        <f t="shared" si="88"/>
        <v>2022</v>
      </c>
      <c r="G1890" s="1">
        <v>45114</v>
      </c>
      <c r="H1890" t="s">
        <v>20</v>
      </c>
      <c r="I1890">
        <v>37</v>
      </c>
      <c r="J1890" t="str">
        <f t="shared" si="89"/>
        <v>Adult</v>
      </c>
      <c r="K1890" t="s">
        <v>16</v>
      </c>
      <c r="L1890" t="s">
        <v>21</v>
      </c>
      <c r="M1890" t="s">
        <v>13</v>
      </c>
    </row>
    <row r="1891" spans="1:13" x14ac:dyDescent="0.3">
      <c r="A1891">
        <v>1890</v>
      </c>
      <c r="B1891" t="s">
        <v>18</v>
      </c>
      <c r="C1891" s="2">
        <v>15</v>
      </c>
      <c r="D1891" s="1">
        <v>44855</v>
      </c>
      <c r="E1891" s="1" t="str">
        <f t="shared" si="87"/>
        <v>Oct</v>
      </c>
      <c r="F1891" s="1" t="str">
        <f t="shared" si="88"/>
        <v>2022</v>
      </c>
      <c r="G1891" s="1">
        <v>45115</v>
      </c>
      <c r="H1891" t="s">
        <v>22</v>
      </c>
      <c r="I1891">
        <v>33</v>
      </c>
      <c r="J1891" t="str">
        <f t="shared" si="89"/>
        <v>Adult</v>
      </c>
      <c r="K1891" t="s">
        <v>16</v>
      </c>
      <c r="L1891" t="s">
        <v>21</v>
      </c>
      <c r="M1891" t="s">
        <v>13</v>
      </c>
    </row>
    <row r="1892" spans="1:13" x14ac:dyDescent="0.3">
      <c r="A1892">
        <v>1891</v>
      </c>
      <c r="B1892" t="s">
        <v>14</v>
      </c>
      <c r="C1892" s="2">
        <v>11</v>
      </c>
      <c r="D1892" s="1">
        <v>44857</v>
      </c>
      <c r="E1892" s="1" t="str">
        <f t="shared" si="87"/>
        <v>Oct</v>
      </c>
      <c r="F1892" s="1" t="str">
        <f t="shared" si="88"/>
        <v>2022</v>
      </c>
      <c r="G1892" s="1">
        <v>45116</v>
      </c>
      <c r="H1892" t="s">
        <v>23</v>
      </c>
      <c r="I1892">
        <v>33</v>
      </c>
      <c r="J1892" t="str">
        <f t="shared" si="89"/>
        <v>Adult</v>
      </c>
      <c r="K1892" t="s">
        <v>16</v>
      </c>
      <c r="L1892" t="s">
        <v>17</v>
      </c>
      <c r="M1892" t="s">
        <v>13</v>
      </c>
    </row>
    <row r="1893" spans="1:13" x14ac:dyDescent="0.3">
      <c r="A1893">
        <v>1892</v>
      </c>
      <c r="B1893" t="s">
        <v>10</v>
      </c>
      <c r="C1893" s="2">
        <v>15</v>
      </c>
      <c r="D1893" s="1">
        <v>44859</v>
      </c>
      <c r="E1893" s="1" t="str">
        <f t="shared" si="87"/>
        <v>Oct</v>
      </c>
      <c r="F1893" s="1" t="str">
        <f t="shared" si="88"/>
        <v>2022</v>
      </c>
      <c r="G1893" s="1">
        <v>45116</v>
      </c>
      <c r="H1893" t="s">
        <v>24</v>
      </c>
      <c r="I1893">
        <v>46</v>
      </c>
      <c r="J1893" t="str">
        <f t="shared" si="89"/>
        <v>Adult</v>
      </c>
      <c r="K1893" t="s">
        <v>11</v>
      </c>
      <c r="L1893" t="s">
        <v>12</v>
      </c>
      <c r="M1893" t="s">
        <v>13</v>
      </c>
    </row>
    <row r="1894" spans="1:13" x14ac:dyDescent="0.3">
      <c r="A1894">
        <v>1893</v>
      </c>
      <c r="B1894" t="s">
        <v>18</v>
      </c>
      <c r="C1894" s="2">
        <v>10</v>
      </c>
      <c r="D1894" s="1">
        <v>44861</v>
      </c>
      <c r="E1894" s="1" t="str">
        <f t="shared" si="87"/>
        <v>Oct</v>
      </c>
      <c r="F1894" s="1" t="str">
        <f t="shared" si="88"/>
        <v>2022</v>
      </c>
      <c r="G1894" s="1">
        <v>45114</v>
      </c>
      <c r="H1894" t="s">
        <v>25</v>
      </c>
      <c r="I1894">
        <v>28</v>
      </c>
      <c r="J1894" t="str">
        <f t="shared" si="89"/>
        <v>Youth</v>
      </c>
      <c r="K1894" t="s">
        <v>11</v>
      </c>
      <c r="L1894" t="s">
        <v>12</v>
      </c>
      <c r="M1894" t="s">
        <v>13</v>
      </c>
    </row>
    <row r="1895" spans="1:13" x14ac:dyDescent="0.3">
      <c r="A1895">
        <v>1894</v>
      </c>
      <c r="B1895" t="s">
        <v>14</v>
      </c>
      <c r="C1895" s="2">
        <v>11</v>
      </c>
      <c r="D1895" s="1">
        <v>44864</v>
      </c>
      <c r="E1895" s="1" t="str">
        <f t="shared" si="87"/>
        <v>Oct</v>
      </c>
      <c r="F1895" s="1" t="str">
        <f t="shared" si="88"/>
        <v>2022</v>
      </c>
      <c r="G1895" s="1">
        <v>45115</v>
      </c>
      <c r="H1895" t="s">
        <v>26</v>
      </c>
      <c r="I1895">
        <v>33</v>
      </c>
      <c r="J1895" t="str">
        <f t="shared" si="89"/>
        <v>Adult</v>
      </c>
      <c r="K1895" t="s">
        <v>11</v>
      </c>
      <c r="L1895" t="s">
        <v>17</v>
      </c>
      <c r="M1895" t="s">
        <v>13</v>
      </c>
    </row>
    <row r="1896" spans="1:13" x14ac:dyDescent="0.3">
      <c r="A1896">
        <v>1895</v>
      </c>
      <c r="B1896" t="s">
        <v>10</v>
      </c>
      <c r="C1896" s="2">
        <v>15</v>
      </c>
      <c r="D1896" s="1">
        <v>44866</v>
      </c>
      <c r="E1896" s="1" t="str">
        <f t="shared" si="87"/>
        <v>Nov</v>
      </c>
      <c r="F1896" s="1" t="str">
        <f t="shared" si="88"/>
        <v>2022</v>
      </c>
      <c r="G1896" s="1">
        <v>45116</v>
      </c>
      <c r="H1896" t="s">
        <v>27</v>
      </c>
      <c r="I1896">
        <v>45</v>
      </c>
      <c r="J1896" t="str">
        <f t="shared" si="89"/>
        <v>Adult</v>
      </c>
      <c r="K1896" t="s">
        <v>11</v>
      </c>
      <c r="L1896" t="s">
        <v>21</v>
      </c>
      <c r="M1896" t="s">
        <v>13</v>
      </c>
    </row>
    <row r="1897" spans="1:13" x14ac:dyDescent="0.3">
      <c r="A1897">
        <v>1896</v>
      </c>
      <c r="B1897" t="s">
        <v>14</v>
      </c>
      <c r="C1897" s="2">
        <v>14</v>
      </c>
      <c r="D1897" s="1">
        <v>44867</v>
      </c>
      <c r="E1897" s="1" t="str">
        <f t="shared" si="87"/>
        <v>Nov</v>
      </c>
      <c r="F1897" s="1" t="str">
        <f t="shared" si="88"/>
        <v>2022</v>
      </c>
      <c r="G1897" s="1">
        <v>45116</v>
      </c>
      <c r="H1897" t="s">
        <v>26</v>
      </c>
      <c r="I1897">
        <v>43</v>
      </c>
      <c r="J1897" t="str">
        <f t="shared" si="89"/>
        <v>Adult</v>
      </c>
      <c r="K1897" t="s">
        <v>11</v>
      </c>
      <c r="L1897" t="s">
        <v>21</v>
      </c>
      <c r="M1897" t="s">
        <v>13</v>
      </c>
    </row>
    <row r="1898" spans="1:13" x14ac:dyDescent="0.3">
      <c r="A1898">
        <v>1897</v>
      </c>
      <c r="B1898" t="s">
        <v>10</v>
      </c>
      <c r="C1898" s="2">
        <v>11</v>
      </c>
      <c r="D1898" s="1">
        <v>44869</v>
      </c>
      <c r="E1898" s="1" t="str">
        <f t="shared" si="87"/>
        <v>Nov</v>
      </c>
      <c r="F1898" s="1" t="str">
        <f t="shared" si="88"/>
        <v>2022</v>
      </c>
      <c r="G1898" s="1">
        <v>45113</v>
      </c>
      <c r="H1898" t="s">
        <v>26</v>
      </c>
      <c r="I1898">
        <v>49</v>
      </c>
      <c r="J1898" t="str">
        <f t="shared" si="89"/>
        <v>Adult</v>
      </c>
      <c r="K1898" t="s">
        <v>16</v>
      </c>
      <c r="L1898" t="s">
        <v>12</v>
      </c>
      <c r="M1898" t="s">
        <v>13</v>
      </c>
    </row>
    <row r="1899" spans="1:13" x14ac:dyDescent="0.3">
      <c r="A1899">
        <v>1898</v>
      </c>
      <c r="B1899" t="s">
        <v>18</v>
      </c>
      <c r="C1899" s="2">
        <v>13</v>
      </c>
      <c r="D1899" s="1">
        <v>44871</v>
      </c>
      <c r="E1899" s="1" t="str">
        <f t="shared" si="87"/>
        <v>Nov</v>
      </c>
      <c r="F1899" s="1" t="str">
        <f t="shared" si="88"/>
        <v>2022</v>
      </c>
      <c r="G1899" s="1">
        <v>45114</v>
      </c>
      <c r="H1899" t="s">
        <v>61</v>
      </c>
      <c r="I1899">
        <v>41</v>
      </c>
      <c r="J1899" t="str">
        <f t="shared" si="89"/>
        <v>Adult</v>
      </c>
      <c r="K1899" t="s">
        <v>16</v>
      </c>
      <c r="L1899" t="s">
        <v>17</v>
      </c>
      <c r="M1899" t="s">
        <v>13</v>
      </c>
    </row>
    <row r="1900" spans="1:13" x14ac:dyDescent="0.3">
      <c r="A1900">
        <v>1899</v>
      </c>
      <c r="B1900" t="s">
        <v>18</v>
      </c>
      <c r="C1900" s="2">
        <v>14</v>
      </c>
      <c r="D1900" s="1">
        <v>44872</v>
      </c>
      <c r="E1900" s="1" t="str">
        <f t="shared" si="87"/>
        <v>Nov</v>
      </c>
      <c r="F1900" s="1" t="str">
        <f t="shared" si="88"/>
        <v>2022</v>
      </c>
      <c r="G1900" s="1">
        <v>45116</v>
      </c>
      <c r="H1900" t="s">
        <v>15</v>
      </c>
      <c r="I1900">
        <v>39</v>
      </c>
      <c r="J1900" t="str">
        <f t="shared" si="89"/>
        <v>Adult</v>
      </c>
      <c r="K1900" t="s">
        <v>16</v>
      </c>
      <c r="L1900" t="s">
        <v>12</v>
      </c>
      <c r="M1900" t="s">
        <v>13</v>
      </c>
    </row>
    <row r="1901" spans="1:13" x14ac:dyDescent="0.3">
      <c r="A1901">
        <v>1900</v>
      </c>
      <c r="B1901" t="s">
        <v>10</v>
      </c>
      <c r="C1901" s="2">
        <v>14</v>
      </c>
      <c r="D1901" s="1">
        <v>44871</v>
      </c>
      <c r="E1901" s="1" t="str">
        <f t="shared" si="87"/>
        <v>Nov</v>
      </c>
      <c r="F1901" s="1" t="str">
        <f t="shared" si="88"/>
        <v>2022</v>
      </c>
      <c r="G1901" s="1">
        <v>45115</v>
      </c>
      <c r="H1901" t="s">
        <v>61</v>
      </c>
      <c r="I1901">
        <v>45</v>
      </c>
      <c r="J1901" t="str">
        <f t="shared" si="89"/>
        <v>Adult</v>
      </c>
      <c r="K1901" t="s">
        <v>16</v>
      </c>
      <c r="L1901" t="s">
        <v>12</v>
      </c>
      <c r="M1901" t="s">
        <v>13</v>
      </c>
    </row>
    <row r="1902" spans="1:13" x14ac:dyDescent="0.3">
      <c r="A1902">
        <v>1901</v>
      </c>
      <c r="B1902" t="s">
        <v>14</v>
      </c>
      <c r="C1902" s="2">
        <v>15</v>
      </c>
      <c r="D1902" s="1">
        <v>44872</v>
      </c>
      <c r="E1902" s="1" t="str">
        <f t="shared" si="87"/>
        <v>Nov</v>
      </c>
      <c r="F1902" s="1" t="str">
        <f t="shared" si="88"/>
        <v>2022</v>
      </c>
      <c r="G1902" s="1">
        <v>45113</v>
      </c>
      <c r="H1902" t="s">
        <v>61</v>
      </c>
      <c r="I1902">
        <v>38</v>
      </c>
      <c r="J1902" t="str">
        <f t="shared" si="89"/>
        <v>Adult</v>
      </c>
      <c r="K1902" t="s">
        <v>11</v>
      </c>
      <c r="L1902" t="s">
        <v>17</v>
      </c>
      <c r="M1902" t="s">
        <v>13</v>
      </c>
    </row>
    <row r="1903" spans="1:13" x14ac:dyDescent="0.3">
      <c r="A1903">
        <v>1902</v>
      </c>
      <c r="B1903" t="s">
        <v>10</v>
      </c>
      <c r="C1903" s="2">
        <v>15</v>
      </c>
      <c r="D1903" s="1">
        <v>44872</v>
      </c>
      <c r="E1903" s="1" t="str">
        <f t="shared" si="87"/>
        <v>Nov</v>
      </c>
      <c r="F1903" s="1" t="str">
        <f t="shared" si="88"/>
        <v>2022</v>
      </c>
      <c r="G1903" s="1">
        <v>45117</v>
      </c>
      <c r="H1903" t="s">
        <v>15</v>
      </c>
      <c r="I1903">
        <v>30</v>
      </c>
      <c r="J1903" t="str">
        <f t="shared" si="89"/>
        <v>Adult</v>
      </c>
      <c r="K1903" t="s">
        <v>11</v>
      </c>
      <c r="L1903" t="s">
        <v>19</v>
      </c>
      <c r="M1903" t="s">
        <v>13</v>
      </c>
    </row>
    <row r="1904" spans="1:13" x14ac:dyDescent="0.3">
      <c r="A1904">
        <v>1903</v>
      </c>
      <c r="B1904" t="s">
        <v>18</v>
      </c>
      <c r="C1904" s="2">
        <v>12</v>
      </c>
      <c r="D1904" s="1">
        <v>44868</v>
      </c>
      <c r="E1904" s="1" t="str">
        <f t="shared" si="87"/>
        <v>Nov</v>
      </c>
      <c r="F1904" s="1" t="str">
        <f t="shared" si="88"/>
        <v>2022</v>
      </c>
      <c r="G1904" s="1">
        <v>45115</v>
      </c>
      <c r="H1904" t="s">
        <v>60</v>
      </c>
      <c r="I1904">
        <v>27</v>
      </c>
      <c r="J1904" t="str">
        <f t="shared" si="89"/>
        <v>Youth</v>
      </c>
      <c r="K1904" t="s">
        <v>16</v>
      </c>
      <c r="L1904" t="s">
        <v>19</v>
      </c>
      <c r="M1904" t="s">
        <v>13</v>
      </c>
    </row>
    <row r="1905" spans="1:13" x14ac:dyDescent="0.3">
      <c r="A1905">
        <v>1904</v>
      </c>
      <c r="B1905" t="s">
        <v>14</v>
      </c>
      <c r="C1905" s="2">
        <v>15</v>
      </c>
      <c r="D1905" s="1">
        <v>44868</v>
      </c>
      <c r="E1905" s="1" t="str">
        <f t="shared" si="87"/>
        <v>Nov</v>
      </c>
      <c r="F1905" s="1" t="str">
        <f t="shared" si="88"/>
        <v>2022</v>
      </c>
      <c r="G1905" s="1">
        <v>45115</v>
      </c>
      <c r="H1905" t="s">
        <v>20</v>
      </c>
      <c r="I1905">
        <v>36</v>
      </c>
      <c r="J1905" t="str">
        <f t="shared" si="89"/>
        <v>Adult</v>
      </c>
      <c r="K1905" t="s">
        <v>16</v>
      </c>
      <c r="L1905" t="s">
        <v>12</v>
      </c>
      <c r="M1905" t="s">
        <v>13</v>
      </c>
    </row>
    <row r="1906" spans="1:13" x14ac:dyDescent="0.3">
      <c r="A1906">
        <v>1905</v>
      </c>
      <c r="B1906" t="s">
        <v>10</v>
      </c>
      <c r="C1906" s="2">
        <v>15</v>
      </c>
      <c r="D1906" s="1">
        <v>44865</v>
      </c>
      <c r="E1906" s="1" t="str">
        <f t="shared" si="87"/>
        <v>Oct</v>
      </c>
      <c r="F1906" s="1" t="str">
        <f t="shared" si="88"/>
        <v>2022</v>
      </c>
      <c r="G1906" s="1">
        <v>45113</v>
      </c>
      <c r="H1906" t="s">
        <v>22</v>
      </c>
      <c r="I1906">
        <v>36</v>
      </c>
      <c r="J1906" t="str">
        <f t="shared" si="89"/>
        <v>Adult</v>
      </c>
      <c r="K1906" t="s">
        <v>16</v>
      </c>
      <c r="L1906" t="s">
        <v>17</v>
      </c>
      <c r="M1906" t="s">
        <v>13</v>
      </c>
    </row>
    <row r="1907" spans="1:13" x14ac:dyDescent="0.3">
      <c r="A1907">
        <v>1906</v>
      </c>
      <c r="B1907" t="s">
        <v>14</v>
      </c>
      <c r="C1907" s="2">
        <v>11</v>
      </c>
      <c r="D1907" s="1">
        <v>44862</v>
      </c>
      <c r="E1907" s="1" t="str">
        <f t="shared" si="87"/>
        <v>Oct</v>
      </c>
      <c r="F1907" s="1" t="str">
        <f t="shared" si="88"/>
        <v>2022</v>
      </c>
      <c r="G1907" s="1">
        <v>45116</v>
      </c>
      <c r="H1907" t="s">
        <v>23</v>
      </c>
      <c r="I1907">
        <v>28</v>
      </c>
      <c r="J1907" t="str">
        <f t="shared" si="89"/>
        <v>Youth</v>
      </c>
      <c r="K1907" t="s">
        <v>11</v>
      </c>
      <c r="L1907" t="s">
        <v>17</v>
      </c>
      <c r="M1907" t="s">
        <v>13</v>
      </c>
    </row>
    <row r="1908" spans="1:13" x14ac:dyDescent="0.3">
      <c r="A1908">
        <v>1907</v>
      </c>
      <c r="B1908" t="s">
        <v>10</v>
      </c>
      <c r="C1908" s="2">
        <v>10</v>
      </c>
      <c r="D1908" s="1">
        <v>44832</v>
      </c>
      <c r="E1908" s="1" t="str">
        <f t="shared" si="87"/>
        <v>Sep</v>
      </c>
      <c r="F1908" s="1" t="str">
        <f t="shared" si="88"/>
        <v>2022</v>
      </c>
      <c r="G1908" s="1">
        <v>45116</v>
      </c>
      <c r="H1908" t="s">
        <v>24</v>
      </c>
      <c r="I1908">
        <v>45</v>
      </c>
      <c r="J1908" t="str">
        <f t="shared" si="89"/>
        <v>Adult</v>
      </c>
      <c r="K1908" t="s">
        <v>16</v>
      </c>
      <c r="L1908" t="s">
        <v>12</v>
      </c>
      <c r="M1908" t="s">
        <v>13</v>
      </c>
    </row>
    <row r="1909" spans="1:13" x14ac:dyDescent="0.3">
      <c r="A1909">
        <v>1908</v>
      </c>
      <c r="B1909" t="s">
        <v>18</v>
      </c>
      <c r="C1909" s="2">
        <v>15</v>
      </c>
      <c r="D1909" s="1">
        <v>44823</v>
      </c>
      <c r="E1909" s="1" t="str">
        <f t="shared" si="87"/>
        <v>Sep</v>
      </c>
      <c r="F1909" s="1" t="str">
        <f t="shared" si="88"/>
        <v>2022</v>
      </c>
      <c r="G1909" s="1">
        <v>45116</v>
      </c>
      <c r="H1909" t="s">
        <v>25</v>
      </c>
      <c r="I1909">
        <v>41</v>
      </c>
      <c r="J1909" t="str">
        <f t="shared" si="89"/>
        <v>Adult</v>
      </c>
      <c r="K1909" t="s">
        <v>11</v>
      </c>
      <c r="L1909" t="s">
        <v>12</v>
      </c>
      <c r="M1909" t="s">
        <v>13</v>
      </c>
    </row>
    <row r="1910" spans="1:13" x14ac:dyDescent="0.3">
      <c r="A1910">
        <v>1909</v>
      </c>
      <c r="B1910" t="s">
        <v>18</v>
      </c>
      <c r="C1910" s="2">
        <v>12</v>
      </c>
      <c r="D1910" s="1">
        <v>44820</v>
      </c>
      <c r="E1910" s="1" t="str">
        <f t="shared" si="87"/>
        <v>Sep</v>
      </c>
      <c r="F1910" s="1" t="str">
        <f t="shared" si="88"/>
        <v>2022</v>
      </c>
      <c r="G1910" s="1">
        <v>45115</v>
      </c>
      <c r="H1910" t="s">
        <v>26</v>
      </c>
      <c r="I1910">
        <v>29</v>
      </c>
      <c r="J1910" t="str">
        <f t="shared" si="89"/>
        <v>Youth</v>
      </c>
      <c r="K1910" t="s">
        <v>11</v>
      </c>
      <c r="L1910" t="s">
        <v>19</v>
      </c>
      <c r="M1910" t="s">
        <v>13</v>
      </c>
    </row>
    <row r="1911" spans="1:13" x14ac:dyDescent="0.3">
      <c r="A1911">
        <v>1910</v>
      </c>
      <c r="B1911" t="s">
        <v>10</v>
      </c>
      <c r="C1911" s="2">
        <v>15</v>
      </c>
      <c r="D1911" s="1">
        <v>44821</v>
      </c>
      <c r="E1911" s="1" t="str">
        <f t="shared" si="87"/>
        <v>Sep</v>
      </c>
      <c r="F1911" s="1" t="str">
        <f t="shared" si="88"/>
        <v>2022</v>
      </c>
      <c r="G1911" s="1">
        <v>45115</v>
      </c>
      <c r="H1911" t="s">
        <v>27</v>
      </c>
      <c r="I1911">
        <v>35</v>
      </c>
      <c r="J1911" t="str">
        <f t="shared" si="89"/>
        <v>Adult</v>
      </c>
      <c r="K1911" t="s">
        <v>11</v>
      </c>
      <c r="L1911" t="s">
        <v>12</v>
      </c>
      <c r="M1911" t="s">
        <v>13</v>
      </c>
    </row>
    <row r="1912" spans="1:13" x14ac:dyDescent="0.3">
      <c r="A1912">
        <v>1911</v>
      </c>
      <c r="B1912" t="s">
        <v>14</v>
      </c>
      <c r="C1912" s="2">
        <v>12</v>
      </c>
      <c r="D1912" s="1">
        <v>44821</v>
      </c>
      <c r="E1912" s="1" t="str">
        <f t="shared" si="87"/>
        <v>Sep</v>
      </c>
      <c r="F1912" s="1" t="str">
        <f t="shared" si="88"/>
        <v>2022</v>
      </c>
      <c r="G1912" s="1">
        <v>45115</v>
      </c>
      <c r="H1912" t="s">
        <v>26</v>
      </c>
      <c r="I1912">
        <v>36</v>
      </c>
      <c r="J1912" t="str">
        <f t="shared" si="89"/>
        <v>Adult</v>
      </c>
      <c r="K1912" t="s">
        <v>16</v>
      </c>
      <c r="L1912" t="s">
        <v>19</v>
      </c>
      <c r="M1912" t="s">
        <v>13</v>
      </c>
    </row>
    <row r="1913" spans="1:13" x14ac:dyDescent="0.3">
      <c r="A1913">
        <v>1912</v>
      </c>
      <c r="B1913" t="s">
        <v>10</v>
      </c>
      <c r="C1913" s="2">
        <v>11</v>
      </c>
      <c r="D1913" s="1">
        <v>44819</v>
      </c>
      <c r="E1913" s="1" t="str">
        <f t="shared" si="87"/>
        <v>Sep</v>
      </c>
      <c r="F1913" s="1" t="str">
        <f t="shared" si="88"/>
        <v>2022</v>
      </c>
      <c r="G1913" s="1">
        <v>45116</v>
      </c>
      <c r="H1913" t="s">
        <v>26</v>
      </c>
      <c r="I1913">
        <v>41</v>
      </c>
      <c r="J1913" t="str">
        <f t="shared" si="89"/>
        <v>Adult</v>
      </c>
      <c r="K1913" t="s">
        <v>11</v>
      </c>
      <c r="L1913" t="s">
        <v>21</v>
      </c>
      <c r="M1913" t="s">
        <v>13</v>
      </c>
    </row>
    <row r="1914" spans="1:13" x14ac:dyDescent="0.3">
      <c r="A1914">
        <v>1913</v>
      </c>
      <c r="B1914" t="s">
        <v>18</v>
      </c>
      <c r="C1914" s="2">
        <v>11</v>
      </c>
      <c r="D1914" s="1">
        <v>44818</v>
      </c>
      <c r="E1914" s="1" t="str">
        <f t="shared" si="87"/>
        <v>Sep</v>
      </c>
      <c r="F1914" s="1" t="str">
        <f t="shared" si="88"/>
        <v>2022</v>
      </c>
      <c r="G1914" s="1">
        <v>45115</v>
      </c>
      <c r="H1914" t="s">
        <v>61</v>
      </c>
      <c r="I1914">
        <v>46</v>
      </c>
      <c r="J1914" t="str">
        <f t="shared" si="89"/>
        <v>Adult</v>
      </c>
      <c r="K1914" t="s">
        <v>11</v>
      </c>
      <c r="L1914" t="s">
        <v>17</v>
      </c>
      <c r="M1914" t="s">
        <v>13</v>
      </c>
    </row>
    <row r="1915" spans="1:13" x14ac:dyDescent="0.3">
      <c r="A1915">
        <v>1914</v>
      </c>
      <c r="B1915" t="s">
        <v>14</v>
      </c>
      <c r="C1915" s="2">
        <v>11</v>
      </c>
      <c r="D1915" s="1">
        <v>44818</v>
      </c>
      <c r="E1915" s="1" t="str">
        <f t="shared" si="87"/>
        <v>Sep</v>
      </c>
      <c r="F1915" s="1" t="str">
        <f t="shared" si="88"/>
        <v>2022</v>
      </c>
      <c r="G1915" s="1">
        <v>45115</v>
      </c>
      <c r="H1915" t="s">
        <v>15</v>
      </c>
      <c r="I1915">
        <v>46</v>
      </c>
      <c r="J1915" t="str">
        <f t="shared" si="89"/>
        <v>Adult</v>
      </c>
      <c r="K1915" t="s">
        <v>16</v>
      </c>
      <c r="L1915" t="s">
        <v>17</v>
      </c>
      <c r="M1915" t="s">
        <v>13</v>
      </c>
    </row>
    <row r="1916" spans="1:13" x14ac:dyDescent="0.3">
      <c r="A1916">
        <v>1915</v>
      </c>
      <c r="B1916" t="s">
        <v>10</v>
      </c>
      <c r="C1916" s="2">
        <v>10</v>
      </c>
      <c r="D1916" s="1">
        <v>44817</v>
      </c>
      <c r="E1916" s="1" t="str">
        <f t="shared" si="87"/>
        <v>Sep</v>
      </c>
      <c r="F1916" s="1" t="str">
        <f t="shared" si="88"/>
        <v>2022</v>
      </c>
      <c r="G1916" s="1">
        <v>45115</v>
      </c>
      <c r="H1916" t="s">
        <v>61</v>
      </c>
      <c r="I1916">
        <v>42</v>
      </c>
      <c r="J1916" t="str">
        <f t="shared" si="89"/>
        <v>Adult</v>
      </c>
      <c r="K1916" t="s">
        <v>11</v>
      </c>
      <c r="L1916" t="s">
        <v>12</v>
      </c>
      <c r="M1916" t="s">
        <v>13</v>
      </c>
    </row>
    <row r="1917" spans="1:13" x14ac:dyDescent="0.3">
      <c r="A1917">
        <v>1916</v>
      </c>
      <c r="B1917" t="s">
        <v>14</v>
      </c>
      <c r="C1917" s="2">
        <v>13</v>
      </c>
      <c r="D1917" s="1">
        <v>44786</v>
      </c>
      <c r="E1917" s="1" t="str">
        <f t="shared" si="87"/>
        <v>Aug</v>
      </c>
      <c r="F1917" s="1" t="str">
        <f t="shared" si="88"/>
        <v>2022</v>
      </c>
      <c r="G1917" s="1">
        <v>45115</v>
      </c>
      <c r="H1917" t="s">
        <v>61</v>
      </c>
      <c r="I1917">
        <v>40</v>
      </c>
      <c r="J1917" t="str">
        <f t="shared" si="89"/>
        <v>Adult</v>
      </c>
      <c r="K1917" t="s">
        <v>11</v>
      </c>
      <c r="L1917" t="s">
        <v>17</v>
      </c>
      <c r="M1917" t="s">
        <v>13</v>
      </c>
    </row>
    <row r="1918" spans="1:13" x14ac:dyDescent="0.3">
      <c r="A1918">
        <v>1917</v>
      </c>
      <c r="B1918" t="s">
        <v>10</v>
      </c>
      <c r="C1918" s="2">
        <v>14</v>
      </c>
      <c r="D1918" s="1">
        <v>44785</v>
      </c>
      <c r="E1918" s="1" t="str">
        <f t="shared" si="87"/>
        <v>Aug</v>
      </c>
      <c r="F1918" s="1" t="str">
        <f t="shared" si="88"/>
        <v>2022</v>
      </c>
      <c r="G1918" s="1">
        <v>45115</v>
      </c>
      <c r="H1918" t="s">
        <v>15</v>
      </c>
      <c r="I1918">
        <v>32</v>
      </c>
      <c r="J1918" t="str">
        <f t="shared" si="89"/>
        <v>Adult</v>
      </c>
      <c r="K1918" t="s">
        <v>16</v>
      </c>
      <c r="L1918" t="s">
        <v>17</v>
      </c>
      <c r="M1918" t="s">
        <v>13</v>
      </c>
    </row>
    <row r="1919" spans="1:13" x14ac:dyDescent="0.3">
      <c r="A1919">
        <v>1918</v>
      </c>
      <c r="B1919" t="s">
        <v>18</v>
      </c>
      <c r="C1919" s="2">
        <v>11</v>
      </c>
      <c r="D1919" s="1">
        <v>44780</v>
      </c>
      <c r="E1919" s="1" t="str">
        <f t="shared" si="87"/>
        <v>Aug</v>
      </c>
      <c r="F1919" s="1" t="str">
        <f t="shared" si="88"/>
        <v>2022</v>
      </c>
      <c r="G1919" s="1">
        <v>45117</v>
      </c>
      <c r="H1919" t="s">
        <v>60</v>
      </c>
      <c r="I1919">
        <v>34</v>
      </c>
      <c r="J1919" t="str">
        <f t="shared" si="89"/>
        <v>Adult</v>
      </c>
      <c r="K1919" t="s">
        <v>16</v>
      </c>
      <c r="L1919" t="s">
        <v>12</v>
      </c>
      <c r="M1919" t="s">
        <v>13</v>
      </c>
    </row>
    <row r="1920" spans="1:13" x14ac:dyDescent="0.3">
      <c r="A1920">
        <v>1919</v>
      </c>
      <c r="B1920" t="s">
        <v>18</v>
      </c>
      <c r="C1920" s="2">
        <v>11</v>
      </c>
      <c r="D1920" s="1">
        <v>44780</v>
      </c>
      <c r="E1920" s="1" t="str">
        <f t="shared" si="87"/>
        <v>Aug</v>
      </c>
      <c r="F1920" s="1" t="str">
        <f t="shared" si="88"/>
        <v>2022</v>
      </c>
      <c r="G1920" s="1">
        <v>45116</v>
      </c>
      <c r="H1920" t="s">
        <v>20</v>
      </c>
      <c r="I1920">
        <v>27</v>
      </c>
      <c r="J1920" t="str">
        <f t="shared" si="89"/>
        <v>Youth</v>
      </c>
      <c r="K1920" t="s">
        <v>16</v>
      </c>
      <c r="L1920" t="s">
        <v>19</v>
      </c>
      <c r="M1920" t="s">
        <v>13</v>
      </c>
    </row>
    <row r="1921" spans="1:13" x14ac:dyDescent="0.3">
      <c r="A1921">
        <v>1920</v>
      </c>
      <c r="B1921" t="s">
        <v>10</v>
      </c>
      <c r="C1921" s="2">
        <v>11</v>
      </c>
      <c r="D1921" s="1">
        <v>44777</v>
      </c>
      <c r="E1921" s="1" t="str">
        <f t="shared" si="87"/>
        <v>Aug</v>
      </c>
      <c r="F1921" s="1" t="str">
        <f t="shared" si="88"/>
        <v>2022</v>
      </c>
      <c r="G1921" s="1">
        <v>45115</v>
      </c>
      <c r="H1921" t="s">
        <v>22</v>
      </c>
      <c r="I1921">
        <v>38</v>
      </c>
      <c r="J1921" t="str">
        <f t="shared" si="89"/>
        <v>Adult</v>
      </c>
      <c r="K1921" t="s">
        <v>11</v>
      </c>
      <c r="L1921" t="s">
        <v>21</v>
      </c>
      <c r="M1921" t="s">
        <v>13</v>
      </c>
    </row>
    <row r="1922" spans="1:13" x14ac:dyDescent="0.3">
      <c r="A1922">
        <v>1921</v>
      </c>
      <c r="B1922" t="s">
        <v>14</v>
      </c>
      <c r="C1922" s="2">
        <v>14</v>
      </c>
      <c r="D1922" s="1">
        <v>44766</v>
      </c>
      <c r="E1922" s="1" t="str">
        <f t="shared" si="87"/>
        <v>Jul</v>
      </c>
      <c r="F1922" s="1" t="str">
        <f t="shared" si="88"/>
        <v>2022</v>
      </c>
      <c r="G1922" s="1">
        <v>45115</v>
      </c>
      <c r="H1922" t="s">
        <v>23</v>
      </c>
      <c r="I1922">
        <v>34</v>
      </c>
      <c r="J1922" t="str">
        <f t="shared" si="89"/>
        <v>Adult</v>
      </c>
      <c r="K1922" t="s">
        <v>16</v>
      </c>
      <c r="L1922" t="s">
        <v>21</v>
      </c>
      <c r="M1922" t="s">
        <v>13</v>
      </c>
    </row>
    <row r="1923" spans="1:13" x14ac:dyDescent="0.3">
      <c r="A1923">
        <v>1922</v>
      </c>
      <c r="B1923" t="s">
        <v>10</v>
      </c>
      <c r="C1923" s="2">
        <v>13</v>
      </c>
      <c r="D1923" s="1">
        <v>44760</v>
      </c>
      <c r="E1923" s="1" t="str">
        <f t="shared" ref="E1923:E1986" si="90">TEXT(D1923,"mmm")</f>
        <v>Jul</v>
      </c>
      <c r="F1923" s="1" t="str">
        <f t="shared" ref="F1923:F1986" si="91">TEXT(D1923,"yyy")</f>
        <v>2022</v>
      </c>
      <c r="G1923" s="1">
        <v>45117</v>
      </c>
      <c r="H1923" t="s">
        <v>24</v>
      </c>
      <c r="I1923">
        <v>28</v>
      </c>
      <c r="J1923" t="str">
        <f t="shared" ref="J1923:J1986" si="92">IF(I1923&gt;=50,"Old",IF(I1923&gt;=30,"Adult",IF(I1923&gt;=20,"Youth",(IF(I1923&gt;=13,"Teen","Kid")))))</f>
        <v>Youth</v>
      </c>
      <c r="K1923" t="s">
        <v>11</v>
      </c>
      <c r="L1923" t="s">
        <v>17</v>
      </c>
      <c r="M1923" t="s">
        <v>13</v>
      </c>
    </row>
    <row r="1924" spans="1:13" x14ac:dyDescent="0.3">
      <c r="A1924">
        <v>1923</v>
      </c>
      <c r="B1924" t="s">
        <v>18</v>
      </c>
      <c r="C1924" s="2">
        <v>12</v>
      </c>
      <c r="D1924" s="1">
        <v>44759</v>
      </c>
      <c r="E1924" s="1" t="str">
        <f t="shared" si="90"/>
        <v>Jul</v>
      </c>
      <c r="F1924" s="1" t="str">
        <f t="shared" si="91"/>
        <v>2022</v>
      </c>
      <c r="G1924" s="1">
        <v>45115</v>
      </c>
      <c r="H1924" t="s">
        <v>25</v>
      </c>
      <c r="I1924">
        <v>48</v>
      </c>
      <c r="J1924" t="str">
        <f t="shared" si="92"/>
        <v>Adult</v>
      </c>
      <c r="K1924" t="s">
        <v>11</v>
      </c>
      <c r="L1924" t="s">
        <v>12</v>
      </c>
      <c r="M1924" t="s">
        <v>13</v>
      </c>
    </row>
    <row r="1925" spans="1:13" x14ac:dyDescent="0.3">
      <c r="A1925">
        <v>1924</v>
      </c>
      <c r="B1925" t="s">
        <v>14</v>
      </c>
      <c r="C1925" s="2">
        <v>13</v>
      </c>
      <c r="D1925" s="1">
        <v>44759</v>
      </c>
      <c r="E1925" s="1" t="str">
        <f t="shared" si="90"/>
        <v>Jul</v>
      </c>
      <c r="F1925" s="1" t="str">
        <f t="shared" si="91"/>
        <v>2022</v>
      </c>
      <c r="G1925" s="1">
        <v>45116</v>
      </c>
      <c r="H1925" t="s">
        <v>26</v>
      </c>
      <c r="I1925">
        <v>42</v>
      </c>
      <c r="J1925" t="str">
        <f t="shared" si="92"/>
        <v>Adult</v>
      </c>
      <c r="K1925" t="s">
        <v>16</v>
      </c>
      <c r="L1925" t="s">
        <v>21</v>
      </c>
      <c r="M1925" t="s">
        <v>13</v>
      </c>
    </row>
    <row r="1926" spans="1:13" x14ac:dyDescent="0.3">
      <c r="A1926">
        <v>1925</v>
      </c>
      <c r="B1926" t="s">
        <v>10</v>
      </c>
      <c r="C1926" s="2">
        <v>10</v>
      </c>
      <c r="D1926" s="1">
        <v>44756</v>
      </c>
      <c r="E1926" s="1" t="str">
        <f t="shared" si="90"/>
        <v>Jul</v>
      </c>
      <c r="F1926" s="1" t="str">
        <f t="shared" si="91"/>
        <v>2022</v>
      </c>
      <c r="G1926" s="1">
        <v>45115</v>
      </c>
      <c r="H1926" t="s">
        <v>27</v>
      </c>
      <c r="I1926">
        <v>37</v>
      </c>
      <c r="J1926" t="str">
        <f t="shared" si="92"/>
        <v>Adult</v>
      </c>
      <c r="K1926" t="s">
        <v>16</v>
      </c>
      <c r="L1926" t="s">
        <v>19</v>
      </c>
      <c r="M1926" t="s">
        <v>13</v>
      </c>
    </row>
    <row r="1927" spans="1:13" x14ac:dyDescent="0.3">
      <c r="A1927">
        <v>1926</v>
      </c>
      <c r="B1927" t="s">
        <v>14</v>
      </c>
      <c r="C1927" s="2">
        <v>11</v>
      </c>
      <c r="D1927" s="1">
        <v>44748</v>
      </c>
      <c r="E1927" s="1" t="str">
        <f t="shared" si="90"/>
        <v>Jul</v>
      </c>
      <c r="F1927" s="1" t="str">
        <f t="shared" si="91"/>
        <v>2022</v>
      </c>
      <c r="G1927" s="1">
        <v>45117</v>
      </c>
      <c r="H1927" t="s">
        <v>26</v>
      </c>
      <c r="I1927">
        <v>28</v>
      </c>
      <c r="J1927" t="str">
        <f t="shared" si="92"/>
        <v>Youth</v>
      </c>
      <c r="K1927" t="s">
        <v>16</v>
      </c>
      <c r="L1927" t="s">
        <v>17</v>
      </c>
      <c r="M1927" t="s">
        <v>13</v>
      </c>
    </row>
    <row r="1928" spans="1:13" x14ac:dyDescent="0.3">
      <c r="A1928">
        <v>1927</v>
      </c>
      <c r="B1928" t="s">
        <v>10</v>
      </c>
      <c r="C1928" s="2">
        <v>13</v>
      </c>
      <c r="D1928" s="1">
        <v>44749</v>
      </c>
      <c r="E1928" s="1" t="str">
        <f t="shared" si="90"/>
        <v>Jul</v>
      </c>
      <c r="F1928" s="1" t="str">
        <f t="shared" si="91"/>
        <v>2022</v>
      </c>
      <c r="G1928" s="1">
        <v>45115</v>
      </c>
      <c r="H1928" t="s">
        <v>26</v>
      </c>
      <c r="I1928">
        <v>43</v>
      </c>
      <c r="J1928" t="str">
        <f t="shared" si="92"/>
        <v>Adult</v>
      </c>
      <c r="K1928" t="s">
        <v>16</v>
      </c>
      <c r="L1928" t="s">
        <v>19</v>
      </c>
      <c r="M1928" t="s">
        <v>13</v>
      </c>
    </row>
    <row r="1929" spans="1:13" x14ac:dyDescent="0.3">
      <c r="A1929">
        <v>1928</v>
      </c>
      <c r="B1929" t="s">
        <v>18</v>
      </c>
      <c r="C1929" s="2">
        <v>10</v>
      </c>
      <c r="D1929" s="1">
        <v>44749</v>
      </c>
      <c r="E1929" s="1" t="str">
        <f t="shared" si="90"/>
        <v>Jul</v>
      </c>
      <c r="F1929" s="1" t="str">
        <f t="shared" si="91"/>
        <v>2022</v>
      </c>
      <c r="G1929" s="1">
        <v>45118</v>
      </c>
      <c r="H1929" t="s">
        <v>61</v>
      </c>
      <c r="I1929">
        <v>44</v>
      </c>
      <c r="J1929" t="str">
        <f t="shared" si="92"/>
        <v>Adult</v>
      </c>
      <c r="K1929" t="s">
        <v>16</v>
      </c>
      <c r="L1929" t="s">
        <v>19</v>
      </c>
      <c r="M1929" t="s">
        <v>13</v>
      </c>
    </row>
    <row r="1930" spans="1:13" x14ac:dyDescent="0.3">
      <c r="A1930">
        <v>1929</v>
      </c>
      <c r="B1930" t="s">
        <v>18</v>
      </c>
      <c r="C1930" s="2">
        <v>12</v>
      </c>
      <c r="D1930" s="1">
        <v>44750</v>
      </c>
      <c r="E1930" s="1" t="str">
        <f t="shared" si="90"/>
        <v>Jul</v>
      </c>
      <c r="F1930" s="1" t="str">
        <f t="shared" si="91"/>
        <v>2022</v>
      </c>
      <c r="G1930" s="1">
        <v>45114</v>
      </c>
      <c r="H1930" t="s">
        <v>15</v>
      </c>
      <c r="I1930">
        <v>33</v>
      </c>
      <c r="J1930" t="str">
        <f t="shared" si="92"/>
        <v>Adult</v>
      </c>
      <c r="K1930" t="s">
        <v>16</v>
      </c>
      <c r="L1930" t="s">
        <v>12</v>
      </c>
      <c r="M1930" t="s">
        <v>13</v>
      </c>
    </row>
    <row r="1931" spans="1:13" x14ac:dyDescent="0.3">
      <c r="A1931">
        <v>1930</v>
      </c>
      <c r="B1931" t="s">
        <v>10</v>
      </c>
      <c r="C1931" s="2">
        <v>13</v>
      </c>
      <c r="D1931" s="1">
        <v>44749</v>
      </c>
      <c r="E1931" s="1" t="str">
        <f t="shared" si="90"/>
        <v>Jul</v>
      </c>
      <c r="F1931" s="1" t="str">
        <f t="shared" si="91"/>
        <v>2022</v>
      </c>
      <c r="G1931" s="1">
        <v>45116</v>
      </c>
      <c r="H1931" t="s">
        <v>61</v>
      </c>
      <c r="I1931">
        <v>36</v>
      </c>
      <c r="J1931" t="str">
        <f t="shared" si="92"/>
        <v>Adult</v>
      </c>
      <c r="K1931" t="s">
        <v>11</v>
      </c>
      <c r="L1931" t="s">
        <v>19</v>
      </c>
      <c r="M1931" t="s">
        <v>13</v>
      </c>
    </row>
    <row r="1932" spans="1:13" x14ac:dyDescent="0.3">
      <c r="A1932">
        <v>1931</v>
      </c>
      <c r="B1932" t="s">
        <v>14</v>
      </c>
      <c r="C1932" s="2">
        <v>14</v>
      </c>
      <c r="D1932" s="1">
        <v>44750</v>
      </c>
      <c r="E1932" s="1" t="str">
        <f t="shared" si="90"/>
        <v>Jul</v>
      </c>
      <c r="F1932" s="1" t="str">
        <f t="shared" si="91"/>
        <v>2022</v>
      </c>
      <c r="G1932" s="1">
        <v>45114</v>
      </c>
      <c r="H1932" t="s">
        <v>61</v>
      </c>
      <c r="I1932">
        <v>27</v>
      </c>
      <c r="J1932" t="str">
        <f t="shared" si="92"/>
        <v>Youth</v>
      </c>
      <c r="K1932" t="s">
        <v>11</v>
      </c>
      <c r="L1932" t="s">
        <v>17</v>
      </c>
      <c r="M1932" t="s">
        <v>13</v>
      </c>
    </row>
    <row r="1933" spans="1:13" x14ac:dyDescent="0.3">
      <c r="A1933">
        <v>1932</v>
      </c>
      <c r="B1933" t="s">
        <v>10</v>
      </c>
      <c r="C1933" s="2">
        <v>11</v>
      </c>
      <c r="D1933" s="1">
        <v>44751</v>
      </c>
      <c r="E1933" s="1" t="str">
        <f t="shared" si="90"/>
        <v>Jul</v>
      </c>
      <c r="F1933" s="1" t="str">
        <f t="shared" si="91"/>
        <v>2022</v>
      </c>
      <c r="G1933" s="1">
        <v>45118</v>
      </c>
      <c r="H1933" t="s">
        <v>15</v>
      </c>
      <c r="I1933">
        <v>41</v>
      </c>
      <c r="J1933" t="str">
        <f t="shared" si="92"/>
        <v>Adult</v>
      </c>
      <c r="K1933" t="s">
        <v>11</v>
      </c>
      <c r="L1933" t="s">
        <v>17</v>
      </c>
      <c r="M1933" t="s">
        <v>13</v>
      </c>
    </row>
    <row r="1934" spans="1:13" x14ac:dyDescent="0.3">
      <c r="A1934">
        <v>1933</v>
      </c>
      <c r="B1934" t="s">
        <v>18</v>
      </c>
      <c r="C1934" s="2">
        <v>14</v>
      </c>
      <c r="D1934" s="1">
        <v>44751</v>
      </c>
      <c r="E1934" s="1" t="str">
        <f t="shared" si="90"/>
        <v>Jul</v>
      </c>
      <c r="F1934" s="1" t="str">
        <f t="shared" si="91"/>
        <v>2022</v>
      </c>
      <c r="G1934" s="1">
        <v>45114</v>
      </c>
      <c r="H1934" t="s">
        <v>60</v>
      </c>
      <c r="I1934">
        <v>32</v>
      </c>
      <c r="J1934" t="str">
        <f t="shared" si="92"/>
        <v>Adult</v>
      </c>
      <c r="K1934" t="s">
        <v>11</v>
      </c>
      <c r="L1934" t="s">
        <v>19</v>
      </c>
      <c r="M1934" t="s">
        <v>13</v>
      </c>
    </row>
    <row r="1935" spans="1:13" x14ac:dyDescent="0.3">
      <c r="A1935">
        <v>1934</v>
      </c>
      <c r="B1935" t="s">
        <v>14</v>
      </c>
      <c r="C1935" s="2">
        <v>12</v>
      </c>
      <c r="D1935" s="1">
        <v>44751</v>
      </c>
      <c r="E1935" s="1" t="str">
        <f t="shared" si="90"/>
        <v>Jul</v>
      </c>
      <c r="F1935" s="1" t="str">
        <f t="shared" si="91"/>
        <v>2022</v>
      </c>
      <c r="G1935" s="1">
        <v>45115</v>
      </c>
      <c r="H1935" t="s">
        <v>20</v>
      </c>
      <c r="I1935">
        <v>36</v>
      </c>
      <c r="J1935" t="str">
        <f t="shared" si="92"/>
        <v>Adult</v>
      </c>
      <c r="K1935" t="s">
        <v>16</v>
      </c>
      <c r="L1935" t="s">
        <v>21</v>
      </c>
      <c r="M1935" t="s">
        <v>13</v>
      </c>
    </row>
    <row r="1936" spans="1:13" x14ac:dyDescent="0.3">
      <c r="A1936">
        <v>1935</v>
      </c>
      <c r="B1936" t="s">
        <v>10</v>
      </c>
      <c r="C1936" s="2">
        <v>12</v>
      </c>
      <c r="D1936" s="1">
        <v>44754</v>
      </c>
      <c r="E1936" s="1" t="str">
        <f t="shared" si="90"/>
        <v>Jul</v>
      </c>
      <c r="F1936" s="1" t="str">
        <f t="shared" si="91"/>
        <v>2022</v>
      </c>
      <c r="G1936" s="1">
        <v>45114</v>
      </c>
      <c r="H1936" t="s">
        <v>22</v>
      </c>
      <c r="I1936">
        <v>36</v>
      </c>
      <c r="J1936" t="str">
        <f t="shared" si="92"/>
        <v>Adult</v>
      </c>
      <c r="K1936" t="s">
        <v>16</v>
      </c>
      <c r="L1936" t="s">
        <v>17</v>
      </c>
      <c r="M1936" t="s">
        <v>13</v>
      </c>
    </row>
    <row r="1937" spans="1:13" x14ac:dyDescent="0.3">
      <c r="A1937">
        <v>1936</v>
      </c>
      <c r="B1937" t="s">
        <v>14</v>
      </c>
      <c r="C1937" s="2">
        <v>13</v>
      </c>
      <c r="D1937" s="1">
        <v>44757</v>
      </c>
      <c r="E1937" s="1" t="str">
        <f t="shared" si="90"/>
        <v>Jul</v>
      </c>
      <c r="F1937" s="1" t="str">
        <f t="shared" si="91"/>
        <v>2022</v>
      </c>
      <c r="G1937" s="1">
        <v>45117</v>
      </c>
      <c r="H1937" t="s">
        <v>23</v>
      </c>
      <c r="I1937">
        <v>36</v>
      </c>
      <c r="J1937" t="str">
        <f t="shared" si="92"/>
        <v>Adult</v>
      </c>
      <c r="K1937" t="s">
        <v>11</v>
      </c>
      <c r="L1937" t="s">
        <v>21</v>
      </c>
      <c r="M1937" t="s">
        <v>13</v>
      </c>
    </row>
    <row r="1938" spans="1:13" x14ac:dyDescent="0.3">
      <c r="A1938">
        <v>1937</v>
      </c>
      <c r="B1938" t="s">
        <v>10</v>
      </c>
      <c r="C1938" s="2">
        <v>14</v>
      </c>
      <c r="D1938" s="1">
        <v>44758</v>
      </c>
      <c r="E1938" s="1" t="str">
        <f t="shared" si="90"/>
        <v>Jul</v>
      </c>
      <c r="F1938" s="1" t="str">
        <f t="shared" si="91"/>
        <v>2022</v>
      </c>
      <c r="G1938" s="1">
        <v>45114</v>
      </c>
      <c r="H1938" t="s">
        <v>24</v>
      </c>
      <c r="I1938">
        <v>32</v>
      </c>
      <c r="J1938" t="str">
        <f t="shared" si="92"/>
        <v>Adult</v>
      </c>
      <c r="K1938" t="s">
        <v>11</v>
      </c>
      <c r="L1938" t="s">
        <v>19</v>
      </c>
      <c r="M1938" t="s">
        <v>13</v>
      </c>
    </row>
    <row r="1939" spans="1:13" x14ac:dyDescent="0.3">
      <c r="A1939">
        <v>1938</v>
      </c>
      <c r="B1939" t="s">
        <v>18</v>
      </c>
      <c r="C1939" s="2">
        <v>10</v>
      </c>
      <c r="D1939" s="1">
        <v>44760</v>
      </c>
      <c r="E1939" s="1" t="str">
        <f t="shared" si="90"/>
        <v>Jul</v>
      </c>
      <c r="F1939" s="1" t="str">
        <f t="shared" si="91"/>
        <v>2022</v>
      </c>
      <c r="G1939" s="1">
        <v>45115</v>
      </c>
      <c r="H1939" t="s">
        <v>25</v>
      </c>
      <c r="I1939">
        <v>45</v>
      </c>
      <c r="J1939" t="str">
        <f t="shared" si="92"/>
        <v>Adult</v>
      </c>
      <c r="K1939" t="s">
        <v>16</v>
      </c>
      <c r="L1939" t="s">
        <v>12</v>
      </c>
      <c r="M1939" t="s">
        <v>13</v>
      </c>
    </row>
    <row r="1940" spans="1:13" x14ac:dyDescent="0.3">
      <c r="A1940">
        <v>1939</v>
      </c>
      <c r="B1940" t="s">
        <v>18</v>
      </c>
      <c r="C1940" s="2">
        <v>11</v>
      </c>
      <c r="D1940" s="1">
        <v>44786</v>
      </c>
      <c r="E1940" s="1" t="str">
        <f t="shared" si="90"/>
        <v>Aug</v>
      </c>
      <c r="F1940" s="1" t="str">
        <f t="shared" si="91"/>
        <v>2022</v>
      </c>
      <c r="G1940" s="1">
        <v>45116</v>
      </c>
      <c r="H1940" t="s">
        <v>26</v>
      </c>
      <c r="I1940">
        <v>43</v>
      </c>
      <c r="J1940" t="str">
        <f t="shared" si="92"/>
        <v>Adult</v>
      </c>
      <c r="K1940" t="s">
        <v>16</v>
      </c>
      <c r="L1940" t="s">
        <v>17</v>
      </c>
      <c r="M1940" t="s">
        <v>13</v>
      </c>
    </row>
    <row r="1941" spans="1:13" x14ac:dyDescent="0.3">
      <c r="A1941">
        <v>1940</v>
      </c>
      <c r="B1941" t="s">
        <v>10</v>
      </c>
      <c r="C1941" s="2">
        <v>10</v>
      </c>
      <c r="D1941" s="1">
        <v>44787</v>
      </c>
      <c r="E1941" s="1" t="str">
        <f t="shared" si="90"/>
        <v>Aug</v>
      </c>
      <c r="F1941" s="1" t="str">
        <f t="shared" si="91"/>
        <v>2022</v>
      </c>
      <c r="G1941" s="1">
        <v>45117</v>
      </c>
      <c r="H1941" t="s">
        <v>27</v>
      </c>
      <c r="I1941">
        <v>35</v>
      </c>
      <c r="J1941" t="str">
        <f t="shared" si="92"/>
        <v>Adult</v>
      </c>
      <c r="K1941" t="s">
        <v>11</v>
      </c>
      <c r="L1941" t="s">
        <v>17</v>
      </c>
      <c r="M1941" t="s">
        <v>13</v>
      </c>
    </row>
    <row r="1942" spans="1:13" x14ac:dyDescent="0.3">
      <c r="A1942">
        <v>1941</v>
      </c>
      <c r="B1942" t="s">
        <v>14</v>
      </c>
      <c r="C1942" s="2">
        <v>13</v>
      </c>
      <c r="D1942" s="1">
        <v>44789</v>
      </c>
      <c r="E1942" s="1" t="str">
        <f t="shared" si="90"/>
        <v>Aug</v>
      </c>
      <c r="F1942" s="1" t="str">
        <f t="shared" si="91"/>
        <v>2022</v>
      </c>
      <c r="G1942" s="1">
        <v>45114</v>
      </c>
      <c r="H1942" t="s">
        <v>26</v>
      </c>
      <c r="I1942">
        <v>29</v>
      </c>
      <c r="J1942" t="str">
        <f t="shared" si="92"/>
        <v>Youth</v>
      </c>
      <c r="K1942" t="s">
        <v>16</v>
      </c>
      <c r="L1942" t="s">
        <v>19</v>
      </c>
      <c r="M1942" t="s">
        <v>13</v>
      </c>
    </row>
    <row r="1943" spans="1:13" x14ac:dyDescent="0.3">
      <c r="A1943">
        <v>1942</v>
      </c>
      <c r="B1943" t="s">
        <v>10</v>
      </c>
      <c r="C1943" s="2">
        <v>14</v>
      </c>
      <c r="D1943" s="1">
        <v>44790</v>
      </c>
      <c r="E1943" s="1" t="str">
        <f t="shared" si="90"/>
        <v>Aug</v>
      </c>
      <c r="F1943" s="1" t="str">
        <f t="shared" si="91"/>
        <v>2022</v>
      </c>
      <c r="G1943" s="1">
        <v>45115</v>
      </c>
      <c r="H1943" t="s">
        <v>26</v>
      </c>
      <c r="I1943">
        <v>33</v>
      </c>
      <c r="J1943" t="str">
        <f t="shared" si="92"/>
        <v>Adult</v>
      </c>
      <c r="K1943" t="s">
        <v>16</v>
      </c>
      <c r="L1943" t="s">
        <v>19</v>
      </c>
      <c r="M1943" t="s">
        <v>13</v>
      </c>
    </row>
    <row r="1944" spans="1:13" x14ac:dyDescent="0.3">
      <c r="A1944">
        <v>1943</v>
      </c>
      <c r="B1944" t="s">
        <v>18</v>
      </c>
      <c r="C1944" s="2">
        <v>14</v>
      </c>
      <c r="D1944" s="1">
        <v>44798</v>
      </c>
      <c r="E1944" s="1" t="str">
        <f t="shared" si="90"/>
        <v>Aug</v>
      </c>
      <c r="F1944" s="1" t="str">
        <f t="shared" si="91"/>
        <v>2022</v>
      </c>
      <c r="G1944" s="1">
        <v>45115</v>
      </c>
      <c r="H1944" t="s">
        <v>61</v>
      </c>
      <c r="I1944">
        <v>49</v>
      </c>
      <c r="J1944" t="str">
        <f t="shared" si="92"/>
        <v>Adult</v>
      </c>
      <c r="K1944" t="s">
        <v>11</v>
      </c>
      <c r="L1944" t="s">
        <v>19</v>
      </c>
      <c r="M1944" t="s">
        <v>13</v>
      </c>
    </row>
    <row r="1945" spans="1:13" x14ac:dyDescent="0.3">
      <c r="A1945">
        <v>1944</v>
      </c>
      <c r="B1945" t="s">
        <v>14</v>
      </c>
      <c r="C1945" s="2">
        <v>15</v>
      </c>
      <c r="D1945" s="1">
        <v>44801</v>
      </c>
      <c r="E1945" s="1" t="str">
        <f t="shared" si="90"/>
        <v>Aug</v>
      </c>
      <c r="F1945" s="1" t="str">
        <f t="shared" si="91"/>
        <v>2022</v>
      </c>
      <c r="G1945" s="1">
        <v>45116</v>
      </c>
      <c r="H1945" t="s">
        <v>15</v>
      </c>
      <c r="I1945">
        <v>27</v>
      </c>
      <c r="J1945" t="str">
        <f t="shared" si="92"/>
        <v>Youth</v>
      </c>
      <c r="K1945" t="s">
        <v>11</v>
      </c>
      <c r="L1945" t="s">
        <v>17</v>
      </c>
      <c r="M1945" t="s">
        <v>13</v>
      </c>
    </row>
    <row r="1946" spans="1:13" x14ac:dyDescent="0.3">
      <c r="A1946">
        <v>1945</v>
      </c>
      <c r="B1946" t="s">
        <v>10</v>
      </c>
      <c r="C1946" s="2">
        <v>14</v>
      </c>
      <c r="D1946" s="1">
        <v>44802</v>
      </c>
      <c r="E1946" s="1" t="str">
        <f t="shared" si="90"/>
        <v>Aug</v>
      </c>
      <c r="F1946" s="1" t="str">
        <f t="shared" si="91"/>
        <v>2022</v>
      </c>
      <c r="G1946" s="1">
        <v>45114</v>
      </c>
      <c r="H1946" t="s">
        <v>61</v>
      </c>
      <c r="I1946">
        <v>39</v>
      </c>
      <c r="J1946" t="str">
        <f t="shared" si="92"/>
        <v>Adult</v>
      </c>
      <c r="K1946" t="s">
        <v>16</v>
      </c>
      <c r="L1946" t="s">
        <v>19</v>
      </c>
      <c r="M1946" t="s">
        <v>13</v>
      </c>
    </row>
    <row r="1947" spans="1:13" x14ac:dyDescent="0.3">
      <c r="A1947">
        <v>1946</v>
      </c>
      <c r="B1947" t="s">
        <v>10</v>
      </c>
      <c r="C1947" s="2">
        <v>10</v>
      </c>
      <c r="D1947" s="1">
        <v>44815</v>
      </c>
      <c r="E1947" s="1" t="str">
        <f t="shared" si="90"/>
        <v>Sep</v>
      </c>
      <c r="F1947" s="1" t="str">
        <f t="shared" si="91"/>
        <v>2022</v>
      </c>
      <c r="G1947" s="1">
        <v>45117</v>
      </c>
      <c r="H1947" t="s">
        <v>61</v>
      </c>
      <c r="I1947">
        <v>34</v>
      </c>
      <c r="J1947" t="str">
        <f t="shared" si="92"/>
        <v>Adult</v>
      </c>
      <c r="K1947" t="s">
        <v>16</v>
      </c>
      <c r="L1947" t="s">
        <v>19</v>
      </c>
      <c r="M1947" t="s">
        <v>13</v>
      </c>
    </row>
    <row r="1948" spans="1:13" x14ac:dyDescent="0.3">
      <c r="A1948">
        <v>1947</v>
      </c>
      <c r="B1948" t="s">
        <v>10</v>
      </c>
      <c r="C1948" s="2">
        <v>12</v>
      </c>
      <c r="D1948" s="1">
        <v>44816</v>
      </c>
      <c r="E1948" s="1" t="str">
        <f t="shared" si="90"/>
        <v>Sep</v>
      </c>
      <c r="F1948" s="1" t="str">
        <f t="shared" si="91"/>
        <v>2022</v>
      </c>
      <c r="G1948" s="1">
        <v>45115</v>
      </c>
      <c r="H1948" t="s">
        <v>15</v>
      </c>
      <c r="I1948">
        <v>39</v>
      </c>
      <c r="J1948" t="str">
        <f t="shared" si="92"/>
        <v>Adult</v>
      </c>
      <c r="K1948" t="s">
        <v>11</v>
      </c>
      <c r="L1948" t="s">
        <v>12</v>
      </c>
      <c r="M1948" t="s">
        <v>13</v>
      </c>
    </row>
    <row r="1949" spans="1:13" x14ac:dyDescent="0.3">
      <c r="A1949">
        <v>1948</v>
      </c>
      <c r="B1949" t="s">
        <v>18</v>
      </c>
      <c r="C1949" s="2">
        <v>11</v>
      </c>
      <c r="D1949" s="1">
        <v>44820</v>
      </c>
      <c r="E1949" s="1" t="str">
        <f t="shared" si="90"/>
        <v>Sep</v>
      </c>
      <c r="F1949" s="1" t="str">
        <f t="shared" si="91"/>
        <v>2022</v>
      </c>
      <c r="G1949" s="1">
        <v>45116</v>
      </c>
      <c r="H1949" t="s">
        <v>60</v>
      </c>
      <c r="I1949">
        <v>39</v>
      </c>
      <c r="J1949" t="str">
        <f t="shared" si="92"/>
        <v>Adult</v>
      </c>
      <c r="K1949" t="s">
        <v>16</v>
      </c>
      <c r="L1949" t="s">
        <v>21</v>
      </c>
      <c r="M1949" t="s">
        <v>13</v>
      </c>
    </row>
    <row r="1950" spans="1:13" x14ac:dyDescent="0.3">
      <c r="A1950">
        <v>1949</v>
      </c>
      <c r="B1950" t="s">
        <v>14</v>
      </c>
      <c r="C1950" s="2">
        <v>15</v>
      </c>
      <c r="D1950" s="1">
        <v>44821</v>
      </c>
      <c r="E1950" s="1" t="str">
        <f t="shared" si="90"/>
        <v>Sep</v>
      </c>
      <c r="F1950" s="1" t="str">
        <f t="shared" si="91"/>
        <v>2022</v>
      </c>
      <c r="G1950" s="1">
        <v>45116</v>
      </c>
      <c r="H1950" t="s">
        <v>20</v>
      </c>
      <c r="I1950">
        <v>39</v>
      </c>
      <c r="J1950" t="str">
        <f t="shared" si="92"/>
        <v>Adult</v>
      </c>
      <c r="K1950" t="s">
        <v>16</v>
      </c>
      <c r="L1950" t="s">
        <v>19</v>
      </c>
      <c r="M1950" t="s">
        <v>13</v>
      </c>
    </row>
    <row r="1951" spans="1:13" x14ac:dyDescent="0.3">
      <c r="A1951">
        <v>1950</v>
      </c>
      <c r="B1951" t="s">
        <v>10</v>
      </c>
      <c r="C1951" s="2">
        <v>10</v>
      </c>
      <c r="D1951" s="1">
        <v>44825</v>
      </c>
      <c r="E1951" s="1" t="str">
        <f t="shared" si="90"/>
        <v>Sep</v>
      </c>
      <c r="F1951" s="1" t="str">
        <f t="shared" si="91"/>
        <v>2022</v>
      </c>
      <c r="G1951" s="1">
        <v>45117</v>
      </c>
      <c r="H1951" t="s">
        <v>22</v>
      </c>
      <c r="I1951">
        <v>40</v>
      </c>
      <c r="J1951" t="str">
        <f t="shared" si="92"/>
        <v>Adult</v>
      </c>
      <c r="K1951" t="s">
        <v>16</v>
      </c>
      <c r="L1951" t="s">
        <v>21</v>
      </c>
      <c r="M1951" t="s">
        <v>13</v>
      </c>
    </row>
    <row r="1952" spans="1:13" x14ac:dyDescent="0.3">
      <c r="A1952">
        <v>1951</v>
      </c>
      <c r="B1952" t="s">
        <v>10</v>
      </c>
      <c r="C1952" s="2">
        <v>15</v>
      </c>
      <c r="D1952" s="1">
        <v>44827</v>
      </c>
      <c r="E1952" s="1" t="str">
        <f t="shared" si="90"/>
        <v>Sep</v>
      </c>
      <c r="F1952" s="1" t="str">
        <f t="shared" si="91"/>
        <v>2022</v>
      </c>
      <c r="G1952" s="1">
        <v>45115</v>
      </c>
      <c r="H1952" t="s">
        <v>23</v>
      </c>
      <c r="I1952">
        <v>40</v>
      </c>
      <c r="J1952" t="str">
        <f t="shared" si="92"/>
        <v>Adult</v>
      </c>
      <c r="K1952" t="s">
        <v>11</v>
      </c>
      <c r="L1952" t="s">
        <v>17</v>
      </c>
      <c r="M1952" t="s">
        <v>13</v>
      </c>
    </row>
    <row r="1953" spans="1:13" x14ac:dyDescent="0.3">
      <c r="A1953">
        <v>1952</v>
      </c>
      <c r="B1953" t="s">
        <v>14</v>
      </c>
      <c r="C1953" s="2">
        <v>14</v>
      </c>
      <c r="D1953" s="1">
        <v>44831</v>
      </c>
      <c r="E1953" s="1" t="str">
        <f t="shared" si="90"/>
        <v>Sep</v>
      </c>
      <c r="F1953" s="1" t="str">
        <f t="shared" si="91"/>
        <v>2022</v>
      </c>
      <c r="G1953" s="1">
        <v>45115</v>
      </c>
      <c r="H1953" t="s">
        <v>24</v>
      </c>
      <c r="I1953">
        <v>31</v>
      </c>
      <c r="J1953" t="str">
        <f t="shared" si="92"/>
        <v>Adult</v>
      </c>
      <c r="K1953" t="s">
        <v>11</v>
      </c>
      <c r="L1953" t="s">
        <v>12</v>
      </c>
      <c r="M1953" t="s">
        <v>13</v>
      </c>
    </row>
    <row r="1954" spans="1:13" x14ac:dyDescent="0.3">
      <c r="A1954">
        <v>1953</v>
      </c>
      <c r="B1954" t="s">
        <v>18</v>
      </c>
      <c r="C1954" s="2">
        <v>12</v>
      </c>
      <c r="D1954" s="1">
        <v>44843</v>
      </c>
      <c r="E1954" s="1" t="str">
        <f t="shared" si="90"/>
        <v>Oct</v>
      </c>
      <c r="F1954" s="1" t="str">
        <f t="shared" si="91"/>
        <v>2022</v>
      </c>
      <c r="G1954" s="1">
        <v>45116</v>
      </c>
      <c r="H1954" t="s">
        <v>25</v>
      </c>
      <c r="I1954">
        <v>47</v>
      </c>
      <c r="J1954" t="str">
        <f t="shared" si="92"/>
        <v>Adult</v>
      </c>
      <c r="K1954" t="s">
        <v>11</v>
      </c>
      <c r="L1954" t="s">
        <v>12</v>
      </c>
      <c r="M1954" t="s">
        <v>13</v>
      </c>
    </row>
    <row r="1955" spans="1:13" x14ac:dyDescent="0.3">
      <c r="A1955">
        <v>1954</v>
      </c>
      <c r="B1955" t="s">
        <v>18</v>
      </c>
      <c r="C1955" s="2">
        <v>11</v>
      </c>
      <c r="D1955" s="1">
        <v>44844</v>
      </c>
      <c r="E1955" s="1" t="str">
        <f t="shared" si="90"/>
        <v>Oct</v>
      </c>
      <c r="F1955" s="1" t="str">
        <f t="shared" si="91"/>
        <v>2022</v>
      </c>
      <c r="G1955" s="1">
        <v>45118</v>
      </c>
      <c r="H1955" t="s">
        <v>26</v>
      </c>
      <c r="I1955">
        <v>43</v>
      </c>
      <c r="J1955" t="str">
        <f t="shared" si="92"/>
        <v>Adult</v>
      </c>
      <c r="K1955" t="s">
        <v>11</v>
      </c>
      <c r="L1955" t="s">
        <v>21</v>
      </c>
      <c r="M1955" t="s">
        <v>13</v>
      </c>
    </row>
    <row r="1956" spans="1:13" x14ac:dyDescent="0.3">
      <c r="A1956">
        <v>1955</v>
      </c>
      <c r="B1956" t="s">
        <v>10</v>
      </c>
      <c r="C1956" s="2">
        <v>13</v>
      </c>
      <c r="D1956" s="1">
        <v>44845</v>
      </c>
      <c r="E1956" s="1" t="str">
        <f t="shared" si="90"/>
        <v>Oct</v>
      </c>
      <c r="F1956" s="1" t="str">
        <f t="shared" si="91"/>
        <v>2022</v>
      </c>
      <c r="G1956" s="1">
        <v>45115</v>
      </c>
      <c r="H1956" t="s">
        <v>27</v>
      </c>
      <c r="I1956">
        <v>34</v>
      </c>
      <c r="J1956" t="str">
        <f t="shared" si="92"/>
        <v>Adult</v>
      </c>
      <c r="K1956" t="s">
        <v>11</v>
      </c>
      <c r="L1956" t="s">
        <v>12</v>
      </c>
      <c r="M1956" t="s">
        <v>13</v>
      </c>
    </row>
    <row r="1957" spans="1:13" x14ac:dyDescent="0.3">
      <c r="A1957">
        <v>1956</v>
      </c>
      <c r="B1957" t="s">
        <v>14</v>
      </c>
      <c r="C1957" s="2">
        <v>12</v>
      </c>
      <c r="D1957" s="1">
        <v>44846</v>
      </c>
      <c r="E1957" s="1" t="str">
        <f t="shared" si="90"/>
        <v>Oct</v>
      </c>
      <c r="F1957" s="1" t="str">
        <f t="shared" si="91"/>
        <v>2022</v>
      </c>
      <c r="G1957" s="1">
        <v>45115</v>
      </c>
      <c r="H1957" t="s">
        <v>26</v>
      </c>
      <c r="I1957">
        <v>30</v>
      </c>
      <c r="J1957" t="str">
        <f t="shared" si="92"/>
        <v>Adult</v>
      </c>
      <c r="K1957" t="s">
        <v>16</v>
      </c>
      <c r="L1957" t="s">
        <v>17</v>
      </c>
      <c r="M1957" t="s">
        <v>13</v>
      </c>
    </row>
    <row r="1958" spans="1:13" x14ac:dyDescent="0.3">
      <c r="A1958">
        <v>1957</v>
      </c>
      <c r="B1958" t="s">
        <v>18</v>
      </c>
      <c r="C1958" s="2">
        <v>15</v>
      </c>
      <c r="D1958" s="1">
        <v>44847</v>
      </c>
      <c r="E1958" s="1" t="str">
        <f t="shared" si="90"/>
        <v>Oct</v>
      </c>
      <c r="F1958" s="1" t="str">
        <f t="shared" si="91"/>
        <v>2022</v>
      </c>
      <c r="G1958" s="1">
        <v>45116</v>
      </c>
      <c r="H1958" t="s">
        <v>26</v>
      </c>
      <c r="I1958">
        <v>33</v>
      </c>
      <c r="J1958" t="str">
        <f t="shared" si="92"/>
        <v>Adult</v>
      </c>
      <c r="K1958" t="s">
        <v>16</v>
      </c>
      <c r="L1958" t="s">
        <v>12</v>
      </c>
      <c r="M1958" t="s">
        <v>13</v>
      </c>
    </row>
    <row r="1959" spans="1:13" x14ac:dyDescent="0.3">
      <c r="A1959">
        <v>1958</v>
      </c>
      <c r="B1959" t="s">
        <v>10</v>
      </c>
      <c r="C1959" s="2">
        <v>12</v>
      </c>
      <c r="D1959" s="1">
        <v>44853</v>
      </c>
      <c r="E1959" s="1" t="str">
        <f t="shared" si="90"/>
        <v>Oct</v>
      </c>
      <c r="F1959" s="1" t="str">
        <f t="shared" si="91"/>
        <v>2022</v>
      </c>
      <c r="G1959" s="1">
        <v>45117</v>
      </c>
      <c r="H1959" t="s">
        <v>61</v>
      </c>
      <c r="I1959">
        <v>29</v>
      </c>
      <c r="J1959" t="str">
        <f t="shared" si="92"/>
        <v>Youth</v>
      </c>
      <c r="K1959" t="s">
        <v>11</v>
      </c>
      <c r="L1959" t="s">
        <v>17</v>
      </c>
      <c r="M1959" t="s">
        <v>13</v>
      </c>
    </row>
    <row r="1960" spans="1:13" x14ac:dyDescent="0.3">
      <c r="A1960">
        <v>1959</v>
      </c>
      <c r="B1960" t="s">
        <v>18</v>
      </c>
      <c r="C1960" s="2">
        <v>14</v>
      </c>
      <c r="D1960" s="1">
        <v>44855</v>
      </c>
      <c r="E1960" s="1" t="str">
        <f t="shared" si="90"/>
        <v>Oct</v>
      </c>
      <c r="F1960" s="1" t="str">
        <f t="shared" si="91"/>
        <v>2022</v>
      </c>
      <c r="G1960" s="1">
        <v>45114</v>
      </c>
      <c r="H1960" t="s">
        <v>15</v>
      </c>
      <c r="I1960">
        <v>35</v>
      </c>
      <c r="J1960" t="str">
        <f t="shared" si="92"/>
        <v>Adult</v>
      </c>
      <c r="K1960" t="s">
        <v>16</v>
      </c>
      <c r="L1960" t="s">
        <v>12</v>
      </c>
      <c r="M1960" t="s">
        <v>13</v>
      </c>
    </row>
    <row r="1961" spans="1:13" x14ac:dyDescent="0.3">
      <c r="A1961">
        <v>1960</v>
      </c>
      <c r="B1961" t="s">
        <v>14</v>
      </c>
      <c r="C1961" s="2">
        <v>13</v>
      </c>
      <c r="D1961" s="1">
        <v>44857</v>
      </c>
      <c r="E1961" s="1" t="str">
        <f t="shared" si="90"/>
        <v>Oct</v>
      </c>
      <c r="F1961" s="1" t="str">
        <f t="shared" si="91"/>
        <v>2022</v>
      </c>
      <c r="G1961" s="1">
        <v>45115</v>
      </c>
      <c r="H1961" t="s">
        <v>61</v>
      </c>
      <c r="I1961">
        <v>41</v>
      </c>
      <c r="J1961" t="str">
        <f t="shared" si="92"/>
        <v>Adult</v>
      </c>
      <c r="K1961" t="s">
        <v>16</v>
      </c>
      <c r="L1961" t="s">
        <v>21</v>
      </c>
      <c r="M1961" t="s">
        <v>13</v>
      </c>
    </row>
    <row r="1962" spans="1:13" x14ac:dyDescent="0.3">
      <c r="A1962">
        <v>1961</v>
      </c>
      <c r="B1962" t="s">
        <v>10</v>
      </c>
      <c r="C1962" s="2">
        <v>14</v>
      </c>
      <c r="D1962" s="1">
        <v>44858</v>
      </c>
      <c r="E1962" s="1" t="str">
        <f t="shared" si="90"/>
        <v>Oct</v>
      </c>
      <c r="F1962" s="1" t="str">
        <f t="shared" si="91"/>
        <v>2022</v>
      </c>
      <c r="G1962" s="1">
        <v>45117</v>
      </c>
      <c r="H1962" t="s">
        <v>61</v>
      </c>
      <c r="I1962">
        <v>34</v>
      </c>
      <c r="J1962" t="str">
        <f t="shared" si="92"/>
        <v>Adult</v>
      </c>
      <c r="K1962" t="s">
        <v>16</v>
      </c>
      <c r="L1962" t="s">
        <v>12</v>
      </c>
      <c r="M1962" t="s">
        <v>13</v>
      </c>
    </row>
    <row r="1963" spans="1:13" x14ac:dyDescent="0.3">
      <c r="A1963">
        <v>1962</v>
      </c>
      <c r="B1963" t="s">
        <v>14</v>
      </c>
      <c r="C1963" s="2">
        <v>12</v>
      </c>
      <c r="D1963" s="1">
        <v>44860</v>
      </c>
      <c r="E1963" s="1" t="str">
        <f t="shared" si="90"/>
        <v>Oct</v>
      </c>
      <c r="F1963" s="1" t="str">
        <f t="shared" si="91"/>
        <v>2022</v>
      </c>
      <c r="G1963" s="1">
        <v>45116</v>
      </c>
      <c r="H1963" t="s">
        <v>15</v>
      </c>
      <c r="I1963">
        <v>28</v>
      </c>
      <c r="J1963" t="str">
        <f t="shared" si="92"/>
        <v>Youth</v>
      </c>
      <c r="K1963" t="s">
        <v>16</v>
      </c>
      <c r="L1963" t="s">
        <v>17</v>
      </c>
      <c r="M1963" t="s">
        <v>13</v>
      </c>
    </row>
    <row r="1964" spans="1:13" x14ac:dyDescent="0.3">
      <c r="A1964">
        <v>1963</v>
      </c>
      <c r="B1964" t="s">
        <v>18</v>
      </c>
      <c r="C1964" s="2">
        <v>15</v>
      </c>
      <c r="D1964" s="1">
        <v>44861</v>
      </c>
      <c r="E1964" s="1" t="str">
        <f t="shared" si="90"/>
        <v>Oct</v>
      </c>
      <c r="F1964" s="1" t="str">
        <f t="shared" si="91"/>
        <v>2022</v>
      </c>
      <c r="G1964" s="1">
        <v>45114</v>
      </c>
      <c r="H1964" t="s">
        <v>60</v>
      </c>
      <c r="I1964">
        <v>31</v>
      </c>
      <c r="J1964" t="str">
        <f t="shared" si="92"/>
        <v>Adult</v>
      </c>
      <c r="K1964" t="s">
        <v>11</v>
      </c>
      <c r="L1964" t="s">
        <v>19</v>
      </c>
      <c r="M1964" t="s">
        <v>13</v>
      </c>
    </row>
    <row r="1965" spans="1:13" x14ac:dyDescent="0.3">
      <c r="A1965">
        <v>1964</v>
      </c>
      <c r="B1965" t="s">
        <v>10</v>
      </c>
      <c r="C1965" s="2">
        <v>15</v>
      </c>
      <c r="D1965" s="1">
        <v>44866</v>
      </c>
      <c r="E1965" s="1" t="str">
        <f t="shared" si="90"/>
        <v>Nov</v>
      </c>
      <c r="F1965" s="1" t="str">
        <f t="shared" si="91"/>
        <v>2022</v>
      </c>
      <c r="G1965" s="1">
        <v>45115</v>
      </c>
      <c r="H1965" t="s">
        <v>20</v>
      </c>
      <c r="I1965">
        <v>29</v>
      </c>
      <c r="J1965" t="str">
        <f t="shared" si="92"/>
        <v>Youth</v>
      </c>
      <c r="K1965" t="s">
        <v>11</v>
      </c>
      <c r="L1965" t="s">
        <v>19</v>
      </c>
      <c r="M1965" t="s">
        <v>13</v>
      </c>
    </row>
    <row r="1966" spans="1:13" x14ac:dyDescent="0.3">
      <c r="A1966">
        <v>1965</v>
      </c>
      <c r="B1966" t="s">
        <v>18</v>
      </c>
      <c r="C1966" s="2">
        <v>12</v>
      </c>
      <c r="D1966" s="1">
        <v>44867</v>
      </c>
      <c r="E1966" s="1" t="str">
        <f t="shared" si="90"/>
        <v>Nov</v>
      </c>
      <c r="F1966" s="1" t="str">
        <f t="shared" si="91"/>
        <v>2022</v>
      </c>
      <c r="G1966" s="1">
        <v>45116</v>
      </c>
      <c r="H1966" t="s">
        <v>22</v>
      </c>
      <c r="I1966">
        <v>44</v>
      </c>
      <c r="J1966" t="str">
        <f t="shared" si="92"/>
        <v>Adult</v>
      </c>
      <c r="K1966" t="s">
        <v>16</v>
      </c>
      <c r="L1966" t="s">
        <v>17</v>
      </c>
      <c r="M1966" t="s">
        <v>13</v>
      </c>
    </row>
    <row r="1967" spans="1:13" x14ac:dyDescent="0.3">
      <c r="A1967">
        <v>1966</v>
      </c>
      <c r="B1967" t="s">
        <v>14</v>
      </c>
      <c r="C1967" s="2">
        <v>10</v>
      </c>
      <c r="D1967" s="1">
        <v>44869</v>
      </c>
      <c r="E1967" s="1" t="str">
        <f t="shared" si="90"/>
        <v>Nov</v>
      </c>
      <c r="F1967" s="1" t="str">
        <f t="shared" si="91"/>
        <v>2022</v>
      </c>
      <c r="G1967" s="1">
        <v>45116</v>
      </c>
      <c r="H1967" t="s">
        <v>23</v>
      </c>
      <c r="I1967">
        <v>44</v>
      </c>
      <c r="J1967" t="str">
        <f t="shared" si="92"/>
        <v>Adult</v>
      </c>
      <c r="K1967" t="s">
        <v>16</v>
      </c>
      <c r="L1967" t="s">
        <v>17</v>
      </c>
      <c r="M1967" t="s">
        <v>13</v>
      </c>
    </row>
    <row r="1968" spans="1:13" x14ac:dyDescent="0.3">
      <c r="A1968">
        <v>1967</v>
      </c>
      <c r="B1968" t="s">
        <v>10</v>
      </c>
      <c r="C1968" s="2">
        <v>13</v>
      </c>
      <c r="D1968" s="1">
        <v>44870</v>
      </c>
      <c r="E1968" s="1" t="str">
        <f t="shared" si="90"/>
        <v>Nov</v>
      </c>
      <c r="F1968" s="1" t="str">
        <f t="shared" si="91"/>
        <v>2022</v>
      </c>
      <c r="G1968" s="1">
        <v>45113</v>
      </c>
      <c r="H1968" t="s">
        <v>24</v>
      </c>
      <c r="I1968">
        <v>29</v>
      </c>
      <c r="J1968" t="str">
        <f t="shared" si="92"/>
        <v>Youth</v>
      </c>
      <c r="K1968" t="s">
        <v>11</v>
      </c>
      <c r="L1968" t="s">
        <v>21</v>
      </c>
      <c r="M1968" t="s">
        <v>13</v>
      </c>
    </row>
    <row r="1969" spans="1:13" x14ac:dyDescent="0.3">
      <c r="A1969">
        <v>1968</v>
      </c>
      <c r="B1969" t="s">
        <v>18</v>
      </c>
      <c r="C1969" s="2">
        <v>12</v>
      </c>
      <c r="D1969" s="1">
        <v>44871</v>
      </c>
      <c r="E1969" s="1" t="str">
        <f t="shared" si="90"/>
        <v>Nov</v>
      </c>
      <c r="F1969" s="1" t="str">
        <f t="shared" si="91"/>
        <v>2022</v>
      </c>
      <c r="G1969" s="1">
        <v>45116</v>
      </c>
      <c r="H1969" t="s">
        <v>25</v>
      </c>
      <c r="I1969">
        <v>32</v>
      </c>
      <c r="J1969" t="str">
        <f t="shared" si="92"/>
        <v>Adult</v>
      </c>
      <c r="K1969" t="s">
        <v>16</v>
      </c>
      <c r="L1969" t="s">
        <v>17</v>
      </c>
      <c r="M1969" t="s">
        <v>13</v>
      </c>
    </row>
    <row r="1970" spans="1:13" x14ac:dyDescent="0.3">
      <c r="A1970">
        <v>1969</v>
      </c>
      <c r="B1970" t="s">
        <v>14</v>
      </c>
      <c r="C1970" s="2">
        <v>11</v>
      </c>
      <c r="D1970" s="1">
        <v>44872</v>
      </c>
      <c r="E1970" s="1" t="str">
        <f t="shared" si="90"/>
        <v>Nov</v>
      </c>
      <c r="F1970" s="1" t="str">
        <f t="shared" si="91"/>
        <v>2022</v>
      </c>
      <c r="G1970" s="1">
        <v>45116</v>
      </c>
      <c r="H1970" t="s">
        <v>26</v>
      </c>
      <c r="I1970">
        <v>31</v>
      </c>
      <c r="J1970" t="str">
        <f t="shared" si="92"/>
        <v>Adult</v>
      </c>
      <c r="K1970" t="s">
        <v>11</v>
      </c>
      <c r="L1970" t="s">
        <v>12</v>
      </c>
      <c r="M1970" t="s">
        <v>13</v>
      </c>
    </row>
    <row r="1971" spans="1:13" x14ac:dyDescent="0.3">
      <c r="A1971">
        <v>1970</v>
      </c>
      <c r="B1971" t="s">
        <v>10</v>
      </c>
      <c r="C1971" s="2">
        <v>14</v>
      </c>
      <c r="D1971" s="1">
        <v>44873</v>
      </c>
      <c r="E1971" s="1" t="str">
        <f t="shared" si="90"/>
        <v>Nov</v>
      </c>
      <c r="F1971" s="1" t="str">
        <f t="shared" si="91"/>
        <v>2022</v>
      </c>
      <c r="G1971" s="1">
        <v>45115</v>
      </c>
      <c r="H1971" t="s">
        <v>27</v>
      </c>
      <c r="I1971">
        <v>27</v>
      </c>
      <c r="J1971" t="str">
        <f t="shared" si="92"/>
        <v>Youth</v>
      </c>
      <c r="K1971" t="s">
        <v>11</v>
      </c>
      <c r="L1971" t="s">
        <v>21</v>
      </c>
      <c r="M1971" t="s">
        <v>13</v>
      </c>
    </row>
    <row r="1972" spans="1:13" x14ac:dyDescent="0.3">
      <c r="A1972">
        <v>1971</v>
      </c>
      <c r="B1972" t="s">
        <v>14</v>
      </c>
      <c r="C1972" s="2">
        <v>13</v>
      </c>
      <c r="D1972" s="1">
        <v>44873</v>
      </c>
      <c r="E1972" s="1" t="str">
        <f t="shared" si="90"/>
        <v>Nov</v>
      </c>
      <c r="F1972" s="1" t="str">
        <f t="shared" si="91"/>
        <v>2022</v>
      </c>
      <c r="G1972" s="1">
        <v>45113</v>
      </c>
      <c r="H1972" t="s">
        <v>26</v>
      </c>
      <c r="I1972">
        <v>43</v>
      </c>
      <c r="J1972" t="str">
        <f t="shared" si="92"/>
        <v>Adult</v>
      </c>
      <c r="K1972" t="s">
        <v>16</v>
      </c>
      <c r="L1972" t="s">
        <v>21</v>
      </c>
      <c r="M1972" t="s">
        <v>13</v>
      </c>
    </row>
    <row r="1973" spans="1:13" x14ac:dyDescent="0.3">
      <c r="A1973">
        <v>1972</v>
      </c>
      <c r="B1973" t="s">
        <v>10</v>
      </c>
      <c r="C1973" s="2">
        <v>14</v>
      </c>
      <c r="D1973" s="1">
        <v>44874</v>
      </c>
      <c r="E1973" s="1" t="str">
        <f t="shared" si="90"/>
        <v>Nov</v>
      </c>
      <c r="F1973" s="1" t="str">
        <f t="shared" si="91"/>
        <v>2022</v>
      </c>
      <c r="G1973" s="1">
        <v>45117</v>
      </c>
      <c r="H1973" t="s">
        <v>26</v>
      </c>
      <c r="I1973">
        <v>48</v>
      </c>
      <c r="J1973" t="str">
        <f t="shared" si="92"/>
        <v>Adult</v>
      </c>
      <c r="K1973" t="s">
        <v>11</v>
      </c>
      <c r="L1973" t="s">
        <v>17</v>
      </c>
      <c r="M1973" t="s">
        <v>13</v>
      </c>
    </row>
    <row r="1974" spans="1:13" x14ac:dyDescent="0.3">
      <c r="A1974">
        <v>1973</v>
      </c>
      <c r="B1974" t="s">
        <v>18</v>
      </c>
      <c r="C1974" s="2">
        <v>15</v>
      </c>
      <c r="D1974" s="1">
        <v>44874</v>
      </c>
      <c r="E1974" s="1" t="str">
        <f t="shared" si="90"/>
        <v>Nov</v>
      </c>
      <c r="F1974" s="1" t="str">
        <f t="shared" si="91"/>
        <v>2022</v>
      </c>
      <c r="G1974" s="1">
        <v>45116</v>
      </c>
      <c r="H1974" t="s">
        <v>61</v>
      </c>
      <c r="I1974">
        <v>37</v>
      </c>
      <c r="J1974" t="str">
        <f t="shared" si="92"/>
        <v>Adult</v>
      </c>
      <c r="K1974" t="s">
        <v>16</v>
      </c>
      <c r="L1974" t="s">
        <v>17</v>
      </c>
      <c r="M1974" t="s">
        <v>13</v>
      </c>
    </row>
    <row r="1975" spans="1:13" x14ac:dyDescent="0.3">
      <c r="A1975">
        <v>1974</v>
      </c>
      <c r="B1975" t="s">
        <v>18</v>
      </c>
      <c r="C1975" s="2">
        <v>11</v>
      </c>
      <c r="D1975" s="1">
        <v>44870</v>
      </c>
      <c r="E1975" s="1" t="str">
        <f t="shared" si="90"/>
        <v>Nov</v>
      </c>
      <c r="F1975" s="1" t="str">
        <f t="shared" si="91"/>
        <v>2022</v>
      </c>
      <c r="G1975" s="1">
        <v>45115</v>
      </c>
      <c r="H1975" t="s">
        <v>15</v>
      </c>
      <c r="I1975">
        <v>42</v>
      </c>
      <c r="J1975" t="str">
        <f t="shared" si="92"/>
        <v>Adult</v>
      </c>
      <c r="K1975" t="s">
        <v>11</v>
      </c>
      <c r="L1975" t="s">
        <v>12</v>
      </c>
      <c r="M1975" t="s">
        <v>13</v>
      </c>
    </row>
    <row r="1976" spans="1:13" x14ac:dyDescent="0.3">
      <c r="A1976">
        <v>1975</v>
      </c>
      <c r="B1976" t="s">
        <v>10</v>
      </c>
      <c r="C1976" s="2">
        <v>11</v>
      </c>
      <c r="D1976" s="1">
        <v>44869</v>
      </c>
      <c r="E1976" s="1" t="str">
        <f t="shared" si="90"/>
        <v>Nov</v>
      </c>
      <c r="F1976" s="1" t="str">
        <f t="shared" si="91"/>
        <v>2022</v>
      </c>
      <c r="G1976" s="1">
        <v>45114</v>
      </c>
      <c r="H1976" t="s">
        <v>61</v>
      </c>
      <c r="I1976">
        <v>40</v>
      </c>
      <c r="J1976" t="str">
        <f t="shared" si="92"/>
        <v>Adult</v>
      </c>
      <c r="K1976" t="s">
        <v>11</v>
      </c>
      <c r="L1976" t="s">
        <v>17</v>
      </c>
      <c r="M1976" t="s">
        <v>13</v>
      </c>
    </row>
    <row r="1977" spans="1:13" x14ac:dyDescent="0.3">
      <c r="A1977">
        <v>1976</v>
      </c>
      <c r="B1977" t="s">
        <v>14</v>
      </c>
      <c r="C1977" s="2">
        <v>13</v>
      </c>
      <c r="D1977" s="1">
        <v>44853</v>
      </c>
      <c r="E1977" s="1" t="str">
        <f t="shared" si="90"/>
        <v>Oct</v>
      </c>
      <c r="F1977" s="1" t="str">
        <f t="shared" si="91"/>
        <v>2022</v>
      </c>
      <c r="G1977" s="1">
        <v>45116</v>
      </c>
      <c r="H1977" t="s">
        <v>61</v>
      </c>
      <c r="I1977">
        <v>37</v>
      </c>
      <c r="J1977" t="str">
        <f t="shared" si="92"/>
        <v>Adult</v>
      </c>
      <c r="K1977" t="s">
        <v>16</v>
      </c>
      <c r="L1977" t="s">
        <v>17</v>
      </c>
      <c r="M1977" t="s">
        <v>13</v>
      </c>
    </row>
    <row r="1978" spans="1:13" x14ac:dyDescent="0.3">
      <c r="A1978">
        <v>1977</v>
      </c>
      <c r="B1978" t="s">
        <v>10</v>
      </c>
      <c r="C1978" s="2">
        <v>12</v>
      </c>
      <c r="D1978" s="1">
        <v>44846</v>
      </c>
      <c r="E1978" s="1" t="str">
        <f t="shared" si="90"/>
        <v>Oct</v>
      </c>
      <c r="F1978" s="1" t="str">
        <f t="shared" si="91"/>
        <v>2022</v>
      </c>
      <c r="G1978" s="1">
        <v>45116</v>
      </c>
      <c r="H1978" t="s">
        <v>15</v>
      </c>
      <c r="I1978">
        <v>31</v>
      </c>
      <c r="J1978" t="str">
        <f t="shared" si="92"/>
        <v>Adult</v>
      </c>
      <c r="K1978" t="s">
        <v>11</v>
      </c>
      <c r="L1978" t="s">
        <v>12</v>
      </c>
      <c r="M1978" t="s">
        <v>13</v>
      </c>
    </row>
    <row r="1979" spans="1:13" x14ac:dyDescent="0.3">
      <c r="A1979">
        <v>1978</v>
      </c>
      <c r="B1979" t="s">
        <v>18</v>
      </c>
      <c r="C1979" s="2">
        <v>11</v>
      </c>
      <c r="D1979" s="1">
        <v>44837</v>
      </c>
      <c r="E1979" s="1" t="str">
        <f t="shared" si="90"/>
        <v>Oct</v>
      </c>
      <c r="F1979" s="1" t="str">
        <f t="shared" si="91"/>
        <v>2022</v>
      </c>
      <c r="G1979" s="1">
        <v>45116</v>
      </c>
      <c r="H1979" t="s">
        <v>60</v>
      </c>
      <c r="I1979">
        <v>30</v>
      </c>
      <c r="J1979" t="str">
        <f t="shared" si="92"/>
        <v>Adult</v>
      </c>
      <c r="K1979" t="s">
        <v>11</v>
      </c>
      <c r="L1979" t="s">
        <v>19</v>
      </c>
      <c r="M1979" t="s">
        <v>13</v>
      </c>
    </row>
    <row r="1980" spans="1:13" x14ac:dyDescent="0.3">
      <c r="A1980">
        <v>1979</v>
      </c>
      <c r="B1980" t="s">
        <v>14</v>
      </c>
      <c r="C1980" s="2">
        <v>15</v>
      </c>
      <c r="D1980" s="1">
        <v>44832</v>
      </c>
      <c r="E1980" s="1" t="str">
        <f t="shared" si="90"/>
        <v>Sep</v>
      </c>
      <c r="F1980" s="1" t="str">
        <f t="shared" si="91"/>
        <v>2022</v>
      </c>
      <c r="G1980" s="1">
        <v>45115</v>
      </c>
      <c r="H1980" t="s">
        <v>20</v>
      </c>
      <c r="I1980">
        <v>51</v>
      </c>
      <c r="J1980" t="str">
        <f t="shared" si="92"/>
        <v>Old</v>
      </c>
      <c r="K1980" t="s">
        <v>16</v>
      </c>
      <c r="L1980" t="s">
        <v>12</v>
      </c>
      <c r="M1980" t="s">
        <v>13</v>
      </c>
    </row>
    <row r="1981" spans="1:13" x14ac:dyDescent="0.3">
      <c r="A1981">
        <v>1980</v>
      </c>
      <c r="B1981" t="s">
        <v>10</v>
      </c>
      <c r="C1981" s="2">
        <v>15</v>
      </c>
      <c r="D1981" s="1">
        <v>44821</v>
      </c>
      <c r="E1981" s="1" t="str">
        <f t="shared" si="90"/>
        <v>Sep</v>
      </c>
      <c r="F1981" s="1" t="str">
        <f t="shared" si="91"/>
        <v>2022</v>
      </c>
      <c r="G1981" s="1">
        <v>45116</v>
      </c>
      <c r="H1981" t="s">
        <v>22</v>
      </c>
      <c r="I1981">
        <v>42</v>
      </c>
      <c r="J1981" t="str">
        <f t="shared" si="92"/>
        <v>Adult</v>
      </c>
      <c r="K1981" t="s">
        <v>16</v>
      </c>
      <c r="L1981" t="s">
        <v>21</v>
      </c>
      <c r="M1981" t="s">
        <v>13</v>
      </c>
    </row>
    <row r="1982" spans="1:13" x14ac:dyDescent="0.3">
      <c r="A1982">
        <v>1981</v>
      </c>
      <c r="B1982" t="s">
        <v>14</v>
      </c>
      <c r="C1982" s="2">
        <v>13</v>
      </c>
      <c r="D1982" s="1">
        <v>44820</v>
      </c>
      <c r="E1982" s="1" t="str">
        <f t="shared" si="90"/>
        <v>Sep</v>
      </c>
      <c r="F1982" s="1" t="str">
        <f t="shared" si="91"/>
        <v>2022</v>
      </c>
      <c r="G1982" s="1">
        <v>45115</v>
      </c>
      <c r="H1982" t="s">
        <v>23</v>
      </c>
      <c r="I1982">
        <v>37</v>
      </c>
      <c r="J1982" t="str">
        <f t="shared" si="92"/>
        <v>Adult</v>
      </c>
      <c r="K1982" t="s">
        <v>16</v>
      </c>
      <c r="L1982" t="s">
        <v>12</v>
      </c>
      <c r="M1982" t="s">
        <v>13</v>
      </c>
    </row>
    <row r="1983" spans="1:13" x14ac:dyDescent="0.3">
      <c r="A1983">
        <v>1982</v>
      </c>
      <c r="B1983" t="s">
        <v>10</v>
      </c>
      <c r="C1983" s="2">
        <v>14</v>
      </c>
      <c r="D1983" s="1">
        <v>44819</v>
      </c>
      <c r="E1983" s="1" t="str">
        <f t="shared" si="90"/>
        <v>Sep</v>
      </c>
      <c r="F1983" s="1" t="str">
        <f t="shared" si="91"/>
        <v>2022</v>
      </c>
      <c r="G1983" s="1">
        <v>45116</v>
      </c>
      <c r="H1983" t="s">
        <v>24</v>
      </c>
      <c r="I1983">
        <v>44</v>
      </c>
      <c r="J1983" t="str">
        <f t="shared" si="92"/>
        <v>Adult</v>
      </c>
      <c r="K1983" t="s">
        <v>16</v>
      </c>
      <c r="L1983" t="s">
        <v>12</v>
      </c>
      <c r="M1983" t="s">
        <v>13</v>
      </c>
    </row>
    <row r="1984" spans="1:13" x14ac:dyDescent="0.3">
      <c r="A1984">
        <v>1983</v>
      </c>
      <c r="B1984" t="s">
        <v>18</v>
      </c>
      <c r="C1984" s="2">
        <v>11</v>
      </c>
      <c r="D1984" s="1">
        <v>44818</v>
      </c>
      <c r="E1984" s="1" t="str">
        <f t="shared" si="90"/>
        <v>Sep</v>
      </c>
      <c r="F1984" s="1" t="str">
        <f t="shared" si="91"/>
        <v>2022</v>
      </c>
      <c r="G1984" s="1">
        <v>45115</v>
      </c>
      <c r="H1984" t="s">
        <v>25</v>
      </c>
      <c r="I1984">
        <v>37</v>
      </c>
      <c r="J1984" t="str">
        <f t="shared" si="92"/>
        <v>Adult</v>
      </c>
      <c r="K1984" t="s">
        <v>11</v>
      </c>
      <c r="L1984" t="s">
        <v>17</v>
      </c>
      <c r="M1984" t="s">
        <v>13</v>
      </c>
    </row>
    <row r="1985" spans="1:13" x14ac:dyDescent="0.3">
      <c r="A1985">
        <v>1984</v>
      </c>
      <c r="B1985" t="s">
        <v>18</v>
      </c>
      <c r="C1985" s="2">
        <v>11</v>
      </c>
      <c r="D1985" s="1">
        <v>44819</v>
      </c>
      <c r="E1985" s="1" t="str">
        <f t="shared" si="90"/>
        <v>Sep</v>
      </c>
      <c r="F1985" s="1" t="str">
        <f t="shared" si="91"/>
        <v>2022</v>
      </c>
      <c r="G1985" s="1">
        <v>45116</v>
      </c>
      <c r="H1985" t="s">
        <v>26</v>
      </c>
      <c r="I1985">
        <v>44</v>
      </c>
      <c r="J1985" t="str">
        <f t="shared" si="92"/>
        <v>Adult</v>
      </c>
      <c r="K1985" t="s">
        <v>11</v>
      </c>
      <c r="L1985" t="s">
        <v>12</v>
      </c>
      <c r="M1985" t="s">
        <v>13</v>
      </c>
    </row>
    <row r="1986" spans="1:13" x14ac:dyDescent="0.3">
      <c r="A1986">
        <v>1985</v>
      </c>
      <c r="B1986" t="s">
        <v>10</v>
      </c>
      <c r="C1986" s="2">
        <v>11</v>
      </c>
      <c r="D1986" s="1">
        <v>44810</v>
      </c>
      <c r="E1986" s="1" t="str">
        <f t="shared" si="90"/>
        <v>Sep</v>
      </c>
      <c r="F1986" s="1" t="str">
        <f t="shared" si="91"/>
        <v>2022</v>
      </c>
      <c r="G1986" s="1">
        <v>45116</v>
      </c>
      <c r="H1986" t="s">
        <v>27</v>
      </c>
      <c r="I1986">
        <v>40</v>
      </c>
      <c r="J1986" t="str">
        <f t="shared" si="92"/>
        <v>Adult</v>
      </c>
      <c r="K1986" t="s">
        <v>11</v>
      </c>
      <c r="L1986" t="s">
        <v>17</v>
      </c>
      <c r="M1986" t="s">
        <v>13</v>
      </c>
    </row>
    <row r="1987" spans="1:13" x14ac:dyDescent="0.3">
      <c r="A1987">
        <v>1986</v>
      </c>
      <c r="B1987" t="s">
        <v>14</v>
      </c>
      <c r="C1987" s="2">
        <v>15</v>
      </c>
      <c r="D1987" s="1">
        <v>44801</v>
      </c>
      <c r="E1987" s="1" t="str">
        <f t="shared" ref="E1987:E2050" si="93">TEXT(D1987,"mmm")</f>
        <v>Aug</v>
      </c>
      <c r="F1987" s="1" t="str">
        <f t="shared" ref="F1987:F2050" si="94">TEXT(D1987,"yyy")</f>
        <v>2022</v>
      </c>
      <c r="G1987" s="1">
        <v>45116</v>
      </c>
      <c r="H1987" t="s">
        <v>26</v>
      </c>
      <c r="I1987">
        <v>27</v>
      </c>
      <c r="J1987" t="str">
        <f t="shared" ref="J1987:J2050" si="95">IF(I1987&gt;=50,"Old",IF(I1987&gt;=30,"Adult",IF(I1987&gt;=20,"Youth",(IF(I1987&gt;=13,"Teen","Kid")))))</f>
        <v>Youth</v>
      </c>
      <c r="K1987" t="s">
        <v>11</v>
      </c>
      <c r="L1987" t="s">
        <v>19</v>
      </c>
      <c r="M1987" t="s">
        <v>13</v>
      </c>
    </row>
    <row r="1988" spans="1:13" x14ac:dyDescent="0.3">
      <c r="A1988">
        <v>1987</v>
      </c>
      <c r="B1988" t="s">
        <v>10</v>
      </c>
      <c r="C1988" s="2">
        <v>12</v>
      </c>
      <c r="D1988" s="1">
        <v>44780</v>
      </c>
      <c r="E1988" s="1" t="str">
        <f t="shared" si="93"/>
        <v>Aug</v>
      </c>
      <c r="F1988" s="1" t="str">
        <f t="shared" si="94"/>
        <v>2022</v>
      </c>
      <c r="G1988" s="1">
        <v>45115</v>
      </c>
      <c r="H1988" t="s">
        <v>26</v>
      </c>
      <c r="I1988">
        <v>31</v>
      </c>
      <c r="J1988" t="str">
        <f t="shared" si="95"/>
        <v>Adult</v>
      </c>
      <c r="K1988" t="s">
        <v>11</v>
      </c>
      <c r="L1988" t="s">
        <v>19</v>
      </c>
      <c r="M1988" t="s">
        <v>13</v>
      </c>
    </row>
    <row r="1989" spans="1:13" x14ac:dyDescent="0.3">
      <c r="A1989">
        <v>1988</v>
      </c>
      <c r="B1989" t="s">
        <v>18</v>
      </c>
      <c r="C1989" s="2">
        <v>15</v>
      </c>
      <c r="D1989" s="1">
        <v>44780</v>
      </c>
      <c r="E1989" s="1" t="str">
        <f t="shared" si="93"/>
        <v>Aug</v>
      </c>
      <c r="F1989" s="1" t="str">
        <f t="shared" si="94"/>
        <v>2022</v>
      </c>
      <c r="G1989" s="1">
        <v>45117</v>
      </c>
      <c r="H1989" t="s">
        <v>61</v>
      </c>
      <c r="I1989">
        <v>39</v>
      </c>
      <c r="J1989" t="str">
        <f t="shared" si="95"/>
        <v>Adult</v>
      </c>
      <c r="K1989" t="s">
        <v>16</v>
      </c>
      <c r="L1989" t="s">
        <v>12</v>
      </c>
      <c r="M1989" t="s">
        <v>13</v>
      </c>
    </row>
    <row r="1990" spans="1:13" x14ac:dyDescent="0.3">
      <c r="A1990">
        <v>1989</v>
      </c>
      <c r="B1990" t="s">
        <v>14</v>
      </c>
      <c r="C1990" s="2">
        <v>12</v>
      </c>
      <c r="D1990" s="1">
        <v>44779</v>
      </c>
      <c r="E1990" s="1" t="str">
        <f t="shared" si="93"/>
        <v>Aug</v>
      </c>
      <c r="F1990" s="1" t="str">
        <f t="shared" si="94"/>
        <v>2022</v>
      </c>
      <c r="G1990" s="1">
        <v>45116</v>
      </c>
      <c r="H1990" t="s">
        <v>15</v>
      </c>
      <c r="I1990">
        <v>47</v>
      </c>
      <c r="J1990" t="str">
        <f t="shared" si="95"/>
        <v>Adult</v>
      </c>
      <c r="K1990" t="s">
        <v>16</v>
      </c>
      <c r="L1990" t="s">
        <v>17</v>
      </c>
      <c r="M1990" t="s">
        <v>13</v>
      </c>
    </row>
    <row r="1991" spans="1:13" x14ac:dyDescent="0.3">
      <c r="A1991">
        <v>1990</v>
      </c>
      <c r="B1991" t="s">
        <v>10</v>
      </c>
      <c r="C1991" s="2">
        <v>15</v>
      </c>
      <c r="D1991" s="1">
        <v>44772</v>
      </c>
      <c r="E1991" s="1" t="str">
        <f t="shared" si="93"/>
        <v>Jul</v>
      </c>
      <c r="F1991" s="1" t="str">
        <f t="shared" si="94"/>
        <v>2022</v>
      </c>
      <c r="G1991" s="1">
        <v>45116</v>
      </c>
      <c r="H1991" t="s">
        <v>61</v>
      </c>
      <c r="I1991">
        <v>30</v>
      </c>
      <c r="J1991" t="str">
        <f t="shared" si="95"/>
        <v>Adult</v>
      </c>
      <c r="K1991" t="s">
        <v>11</v>
      </c>
      <c r="L1991" t="s">
        <v>19</v>
      </c>
      <c r="M1991" t="s">
        <v>13</v>
      </c>
    </row>
    <row r="1992" spans="1:13" x14ac:dyDescent="0.3">
      <c r="A1992">
        <v>1991</v>
      </c>
      <c r="B1992" t="s">
        <v>14</v>
      </c>
      <c r="C1992" s="2">
        <v>12</v>
      </c>
      <c r="D1992" s="1">
        <v>44772</v>
      </c>
      <c r="E1992" s="1" t="str">
        <f t="shared" si="93"/>
        <v>Jul</v>
      </c>
      <c r="F1992" s="1" t="str">
        <f t="shared" si="94"/>
        <v>2022</v>
      </c>
      <c r="G1992" s="1">
        <v>45115</v>
      </c>
      <c r="H1992" t="s">
        <v>61</v>
      </c>
      <c r="I1992">
        <v>35</v>
      </c>
      <c r="J1992" t="str">
        <f t="shared" si="95"/>
        <v>Adult</v>
      </c>
      <c r="K1992" t="s">
        <v>11</v>
      </c>
      <c r="L1992" t="s">
        <v>21</v>
      </c>
      <c r="M1992" t="s">
        <v>13</v>
      </c>
    </row>
    <row r="1993" spans="1:13" x14ac:dyDescent="0.3">
      <c r="A1993">
        <v>1992</v>
      </c>
      <c r="B1993" t="s">
        <v>10</v>
      </c>
      <c r="C1993" s="2">
        <v>14</v>
      </c>
      <c r="D1993" s="1">
        <v>44772</v>
      </c>
      <c r="E1993" s="1" t="str">
        <f t="shared" si="93"/>
        <v>Jul</v>
      </c>
      <c r="F1993" s="1" t="str">
        <f t="shared" si="94"/>
        <v>2022</v>
      </c>
      <c r="G1993" s="1">
        <v>45117</v>
      </c>
      <c r="H1993" t="s">
        <v>15</v>
      </c>
      <c r="I1993">
        <v>39</v>
      </c>
      <c r="J1993" t="str">
        <f t="shared" si="95"/>
        <v>Adult</v>
      </c>
      <c r="K1993" t="s">
        <v>11</v>
      </c>
      <c r="L1993" t="s">
        <v>12</v>
      </c>
      <c r="M1993" t="s">
        <v>13</v>
      </c>
    </row>
    <row r="1994" spans="1:13" x14ac:dyDescent="0.3">
      <c r="A1994">
        <v>1993</v>
      </c>
      <c r="B1994" t="s">
        <v>18</v>
      </c>
      <c r="C1994" s="2">
        <v>15</v>
      </c>
      <c r="D1994" s="1">
        <v>44761</v>
      </c>
      <c r="E1994" s="1" t="str">
        <f t="shared" si="93"/>
        <v>Jul</v>
      </c>
      <c r="F1994" s="1" t="str">
        <f t="shared" si="94"/>
        <v>2022</v>
      </c>
      <c r="G1994" s="1">
        <v>45115</v>
      </c>
      <c r="H1994" t="s">
        <v>60</v>
      </c>
      <c r="I1994">
        <v>29</v>
      </c>
      <c r="J1994" t="str">
        <f t="shared" si="95"/>
        <v>Youth</v>
      </c>
      <c r="K1994" t="s">
        <v>16</v>
      </c>
      <c r="L1994" t="s">
        <v>17</v>
      </c>
      <c r="M1994" t="s">
        <v>13</v>
      </c>
    </row>
    <row r="1995" spans="1:13" x14ac:dyDescent="0.3">
      <c r="A1995">
        <v>1994</v>
      </c>
      <c r="B1995" t="s">
        <v>18</v>
      </c>
      <c r="C1995" s="2">
        <v>11</v>
      </c>
      <c r="D1995" s="1">
        <v>44759</v>
      </c>
      <c r="E1995" s="1" t="str">
        <f t="shared" si="93"/>
        <v>Jul</v>
      </c>
      <c r="F1995" s="1" t="str">
        <f t="shared" si="94"/>
        <v>2022</v>
      </c>
      <c r="G1995" s="1">
        <v>45117</v>
      </c>
      <c r="H1995" t="s">
        <v>20</v>
      </c>
      <c r="I1995">
        <v>28</v>
      </c>
      <c r="J1995" t="str">
        <f t="shared" si="95"/>
        <v>Youth</v>
      </c>
      <c r="K1995" t="s">
        <v>11</v>
      </c>
      <c r="L1995" t="s">
        <v>21</v>
      </c>
      <c r="M1995" t="s">
        <v>13</v>
      </c>
    </row>
    <row r="1996" spans="1:13" x14ac:dyDescent="0.3">
      <c r="A1996">
        <v>1995</v>
      </c>
      <c r="B1996" t="s">
        <v>10</v>
      </c>
      <c r="C1996" s="2">
        <v>11</v>
      </c>
      <c r="D1996" s="1">
        <v>44754</v>
      </c>
      <c r="E1996" s="1" t="str">
        <f t="shared" si="93"/>
        <v>Jul</v>
      </c>
      <c r="F1996" s="1" t="str">
        <f t="shared" si="94"/>
        <v>2022</v>
      </c>
      <c r="G1996" s="1">
        <v>45115</v>
      </c>
      <c r="H1996" t="s">
        <v>22</v>
      </c>
      <c r="I1996">
        <v>39</v>
      </c>
      <c r="J1996" t="str">
        <f t="shared" si="95"/>
        <v>Adult</v>
      </c>
      <c r="K1996" t="s">
        <v>11</v>
      </c>
      <c r="L1996" t="s">
        <v>17</v>
      </c>
      <c r="M1996" t="s">
        <v>13</v>
      </c>
    </row>
    <row r="1997" spans="1:13" x14ac:dyDescent="0.3">
      <c r="A1997">
        <v>1996</v>
      </c>
      <c r="B1997" t="s">
        <v>14</v>
      </c>
      <c r="C1997" s="2">
        <v>10</v>
      </c>
      <c r="D1997" s="1">
        <v>44753</v>
      </c>
      <c r="E1997" s="1" t="str">
        <f t="shared" si="93"/>
        <v>Jul</v>
      </c>
      <c r="F1997" s="1" t="str">
        <f t="shared" si="94"/>
        <v>2022</v>
      </c>
      <c r="G1997" s="1">
        <v>45117</v>
      </c>
      <c r="H1997" t="s">
        <v>23</v>
      </c>
      <c r="I1997">
        <v>34</v>
      </c>
      <c r="J1997" t="str">
        <f t="shared" si="95"/>
        <v>Adult</v>
      </c>
      <c r="K1997" t="s">
        <v>11</v>
      </c>
      <c r="L1997" t="s">
        <v>19</v>
      </c>
      <c r="M1997" t="s">
        <v>13</v>
      </c>
    </row>
    <row r="1998" spans="1:13" x14ac:dyDescent="0.3">
      <c r="A1998">
        <v>1997</v>
      </c>
      <c r="B1998" t="s">
        <v>10</v>
      </c>
      <c r="C1998" s="2">
        <v>14</v>
      </c>
      <c r="D1998" s="1">
        <v>44752</v>
      </c>
      <c r="E1998" s="1" t="str">
        <f t="shared" si="93"/>
        <v>Jul</v>
      </c>
      <c r="F1998" s="1" t="str">
        <f t="shared" si="94"/>
        <v>2022</v>
      </c>
      <c r="G1998" s="1">
        <v>45115</v>
      </c>
      <c r="H1998" t="s">
        <v>24</v>
      </c>
      <c r="I1998">
        <v>47</v>
      </c>
      <c r="J1998" t="str">
        <f t="shared" si="95"/>
        <v>Adult</v>
      </c>
      <c r="K1998" t="s">
        <v>11</v>
      </c>
      <c r="L1998" t="s">
        <v>19</v>
      </c>
      <c r="M1998" t="s">
        <v>13</v>
      </c>
    </row>
    <row r="1999" spans="1:13" x14ac:dyDescent="0.3">
      <c r="A1999">
        <v>1998</v>
      </c>
      <c r="B1999" t="s">
        <v>18</v>
      </c>
      <c r="C1999" s="2">
        <v>14</v>
      </c>
      <c r="D1999" s="1">
        <v>44752</v>
      </c>
      <c r="E1999" s="1" t="str">
        <f t="shared" si="93"/>
        <v>Jul</v>
      </c>
      <c r="F1999" s="1" t="str">
        <f t="shared" si="94"/>
        <v>2022</v>
      </c>
      <c r="G1999" s="1">
        <v>45118</v>
      </c>
      <c r="H1999" t="s">
        <v>25</v>
      </c>
      <c r="I1999">
        <v>47</v>
      </c>
      <c r="J1999" t="str">
        <f t="shared" si="95"/>
        <v>Adult</v>
      </c>
      <c r="K1999" t="s">
        <v>16</v>
      </c>
      <c r="L1999" t="s">
        <v>19</v>
      </c>
      <c r="M1999" t="s">
        <v>13</v>
      </c>
    </row>
    <row r="2000" spans="1:13" x14ac:dyDescent="0.3">
      <c r="A2000">
        <v>1999</v>
      </c>
      <c r="B2000" t="s">
        <v>14</v>
      </c>
      <c r="C2000" s="2">
        <v>13</v>
      </c>
      <c r="D2000" s="1">
        <v>44750</v>
      </c>
      <c r="E2000" s="1" t="str">
        <f t="shared" si="93"/>
        <v>Jul</v>
      </c>
      <c r="F2000" s="1" t="str">
        <f t="shared" si="94"/>
        <v>2022</v>
      </c>
      <c r="G2000" s="1">
        <v>45115</v>
      </c>
      <c r="H2000" t="s">
        <v>26</v>
      </c>
      <c r="I2000">
        <v>46</v>
      </c>
      <c r="J2000" t="str">
        <f t="shared" si="95"/>
        <v>Adult</v>
      </c>
      <c r="K2000" t="s">
        <v>11</v>
      </c>
      <c r="L2000" t="s">
        <v>19</v>
      </c>
      <c r="M2000" t="s">
        <v>13</v>
      </c>
    </row>
    <row r="2001" spans="1:13" x14ac:dyDescent="0.3">
      <c r="A2001">
        <v>2000</v>
      </c>
      <c r="B2001" t="s">
        <v>10</v>
      </c>
      <c r="C2001" s="2">
        <v>12</v>
      </c>
      <c r="D2001" s="1">
        <v>44751</v>
      </c>
      <c r="E2001" s="1" t="str">
        <f t="shared" si="93"/>
        <v>Jul</v>
      </c>
      <c r="F2001" s="1" t="str">
        <f t="shared" si="94"/>
        <v>2022</v>
      </c>
      <c r="G2001" s="1">
        <v>45116</v>
      </c>
      <c r="H2001" t="s">
        <v>27</v>
      </c>
      <c r="I2001">
        <v>31</v>
      </c>
      <c r="J2001" t="str">
        <f t="shared" si="95"/>
        <v>Adult</v>
      </c>
      <c r="K2001" t="s">
        <v>11</v>
      </c>
      <c r="L2001" t="s">
        <v>19</v>
      </c>
      <c r="M2001" t="s">
        <v>13</v>
      </c>
    </row>
    <row r="2002" spans="1:13" x14ac:dyDescent="0.3">
      <c r="A2002">
        <v>2001</v>
      </c>
      <c r="B2002" t="s">
        <v>14</v>
      </c>
      <c r="C2002" s="2">
        <v>10</v>
      </c>
      <c r="D2002" s="1">
        <v>44751</v>
      </c>
      <c r="E2002" s="1" t="str">
        <f t="shared" si="93"/>
        <v>Jul</v>
      </c>
      <c r="F2002" s="1" t="str">
        <f t="shared" si="94"/>
        <v>2022</v>
      </c>
      <c r="G2002" s="1">
        <v>45115</v>
      </c>
      <c r="H2002" t="s">
        <v>26</v>
      </c>
      <c r="I2002">
        <v>41</v>
      </c>
      <c r="J2002" t="str">
        <f t="shared" si="95"/>
        <v>Adult</v>
      </c>
      <c r="K2002" t="s">
        <v>16</v>
      </c>
      <c r="L2002" t="s">
        <v>19</v>
      </c>
      <c r="M2002" t="s">
        <v>13</v>
      </c>
    </row>
    <row r="2003" spans="1:13" x14ac:dyDescent="0.3">
      <c r="A2003">
        <v>2002</v>
      </c>
      <c r="B2003" t="s">
        <v>10</v>
      </c>
      <c r="C2003" s="2">
        <v>10</v>
      </c>
      <c r="D2003" s="1">
        <v>44751</v>
      </c>
      <c r="E2003" s="1" t="str">
        <f t="shared" si="93"/>
        <v>Jul</v>
      </c>
      <c r="F2003" s="1" t="str">
        <f t="shared" si="94"/>
        <v>2022</v>
      </c>
      <c r="G2003" s="1">
        <v>45118</v>
      </c>
      <c r="H2003" t="s">
        <v>26</v>
      </c>
      <c r="I2003">
        <v>30</v>
      </c>
      <c r="J2003" t="str">
        <f t="shared" si="95"/>
        <v>Adult</v>
      </c>
      <c r="K2003" t="s">
        <v>16</v>
      </c>
      <c r="L2003" t="s">
        <v>12</v>
      </c>
      <c r="M2003" t="s">
        <v>13</v>
      </c>
    </row>
    <row r="2004" spans="1:13" x14ac:dyDescent="0.3">
      <c r="A2004">
        <v>2003</v>
      </c>
      <c r="B2004" t="s">
        <v>18</v>
      </c>
      <c r="C2004" s="2">
        <v>11</v>
      </c>
      <c r="D2004" s="1">
        <v>44752</v>
      </c>
      <c r="E2004" s="1" t="str">
        <f t="shared" si="93"/>
        <v>Jul</v>
      </c>
      <c r="F2004" s="1" t="str">
        <f t="shared" si="94"/>
        <v>2022</v>
      </c>
      <c r="G2004" s="1">
        <v>45115</v>
      </c>
      <c r="H2004" t="s">
        <v>61</v>
      </c>
      <c r="I2004">
        <v>41</v>
      </c>
      <c r="J2004" t="str">
        <f t="shared" si="95"/>
        <v>Adult</v>
      </c>
      <c r="K2004" t="s">
        <v>11</v>
      </c>
      <c r="L2004" t="s">
        <v>17</v>
      </c>
      <c r="M2004" t="s">
        <v>13</v>
      </c>
    </row>
    <row r="2005" spans="1:13" x14ac:dyDescent="0.3">
      <c r="A2005">
        <v>2004</v>
      </c>
      <c r="B2005" t="s">
        <v>18</v>
      </c>
      <c r="C2005" s="2">
        <v>12</v>
      </c>
      <c r="D2005" s="1">
        <v>44754</v>
      </c>
      <c r="E2005" s="1" t="str">
        <f t="shared" si="93"/>
        <v>Jul</v>
      </c>
      <c r="F2005" s="1" t="str">
        <f t="shared" si="94"/>
        <v>2022</v>
      </c>
      <c r="G2005" s="1">
        <v>45115</v>
      </c>
      <c r="H2005" t="s">
        <v>15</v>
      </c>
      <c r="I2005">
        <v>48</v>
      </c>
      <c r="J2005" t="str">
        <f t="shared" si="95"/>
        <v>Adult</v>
      </c>
      <c r="K2005" t="s">
        <v>16</v>
      </c>
      <c r="L2005" t="s">
        <v>21</v>
      </c>
      <c r="M2005" t="s">
        <v>13</v>
      </c>
    </row>
    <row r="2006" spans="1:13" x14ac:dyDescent="0.3">
      <c r="A2006">
        <v>2005</v>
      </c>
      <c r="B2006" t="s">
        <v>10</v>
      </c>
      <c r="C2006" s="2">
        <v>10</v>
      </c>
      <c r="D2006" s="1">
        <v>44755</v>
      </c>
      <c r="E2006" s="1" t="str">
        <f t="shared" si="93"/>
        <v>Jul</v>
      </c>
      <c r="F2006" s="1" t="str">
        <f t="shared" si="94"/>
        <v>2022</v>
      </c>
      <c r="G2006" s="1">
        <v>45116</v>
      </c>
      <c r="H2006" t="s">
        <v>61</v>
      </c>
      <c r="I2006">
        <v>35</v>
      </c>
      <c r="J2006" t="str">
        <f t="shared" si="95"/>
        <v>Adult</v>
      </c>
      <c r="K2006" t="s">
        <v>16</v>
      </c>
      <c r="L2006" t="s">
        <v>21</v>
      </c>
      <c r="M2006" t="s">
        <v>13</v>
      </c>
    </row>
    <row r="2007" spans="1:13" x14ac:dyDescent="0.3">
      <c r="A2007">
        <v>2006</v>
      </c>
      <c r="B2007" t="s">
        <v>14</v>
      </c>
      <c r="C2007" s="2">
        <v>13</v>
      </c>
      <c r="D2007" s="1">
        <v>44758</v>
      </c>
      <c r="E2007" s="1" t="str">
        <f t="shared" si="93"/>
        <v>Jul</v>
      </c>
      <c r="F2007" s="1" t="str">
        <f t="shared" si="94"/>
        <v>2022</v>
      </c>
      <c r="G2007" s="1">
        <v>45117</v>
      </c>
      <c r="H2007" t="s">
        <v>61</v>
      </c>
      <c r="I2007">
        <v>41</v>
      </c>
      <c r="J2007" t="str">
        <f t="shared" si="95"/>
        <v>Adult</v>
      </c>
      <c r="K2007" t="s">
        <v>16</v>
      </c>
      <c r="L2007" t="s">
        <v>21</v>
      </c>
      <c r="M2007" t="s">
        <v>13</v>
      </c>
    </row>
    <row r="2008" spans="1:13" x14ac:dyDescent="0.3">
      <c r="A2008">
        <v>2007</v>
      </c>
      <c r="B2008" t="s">
        <v>10</v>
      </c>
      <c r="C2008" s="2">
        <v>10</v>
      </c>
      <c r="D2008" s="1">
        <v>44759</v>
      </c>
      <c r="E2008" s="1" t="str">
        <f t="shared" si="93"/>
        <v>Jul</v>
      </c>
      <c r="F2008" s="1" t="str">
        <f t="shared" si="94"/>
        <v>2022</v>
      </c>
      <c r="G2008" s="1">
        <v>45114</v>
      </c>
      <c r="H2008" t="s">
        <v>15</v>
      </c>
      <c r="I2008">
        <v>39</v>
      </c>
      <c r="J2008" t="str">
        <f t="shared" si="95"/>
        <v>Adult</v>
      </c>
      <c r="K2008" t="s">
        <v>16</v>
      </c>
      <c r="L2008" t="s">
        <v>19</v>
      </c>
      <c r="M2008" t="s">
        <v>13</v>
      </c>
    </row>
    <row r="2009" spans="1:13" x14ac:dyDescent="0.3">
      <c r="A2009">
        <v>2008</v>
      </c>
      <c r="B2009" t="s">
        <v>18</v>
      </c>
      <c r="C2009" s="2">
        <v>10</v>
      </c>
      <c r="D2009" s="1">
        <v>44768</v>
      </c>
      <c r="E2009" s="1" t="str">
        <f t="shared" si="93"/>
        <v>Jul</v>
      </c>
      <c r="F2009" s="1" t="str">
        <f t="shared" si="94"/>
        <v>2022</v>
      </c>
      <c r="G2009" s="1">
        <v>45116</v>
      </c>
      <c r="H2009" t="s">
        <v>60</v>
      </c>
      <c r="I2009">
        <v>45</v>
      </c>
      <c r="J2009" t="str">
        <f t="shared" si="95"/>
        <v>Adult</v>
      </c>
      <c r="K2009" t="s">
        <v>11</v>
      </c>
      <c r="L2009" t="s">
        <v>21</v>
      </c>
      <c r="M2009" t="s">
        <v>13</v>
      </c>
    </row>
    <row r="2010" spans="1:13" x14ac:dyDescent="0.3">
      <c r="A2010">
        <v>2009</v>
      </c>
      <c r="B2010" t="s">
        <v>14</v>
      </c>
      <c r="C2010" s="2">
        <v>10</v>
      </c>
      <c r="D2010" s="1">
        <v>44773</v>
      </c>
      <c r="E2010" s="1" t="str">
        <f t="shared" si="93"/>
        <v>Jul</v>
      </c>
      <c r="F2010" s="1" t="str">
        <f t="shared" si="94"/>
        <v>2022</v>
      </c>
      <c r="G2010" s="1">
        <v>45116</v>
      </c>
      <c r="H2010" t="s">
        <v>20</v>
      </c>
      <c r="I2010">
        <v>41</v>
      </c>
      <c r="J2010" t="str">
        <f t="shared" si="95"/>
        <v>Adult</v>
      </c>
      <c r="K2010" t="s">
        <v>11</v>
      </c>
      <c r="L2010" t="s">
        <v>21</v>
      </c>
      <c r="M2010" t="s">
        <v>13</v>
      </c>
    </row>
    <row r="2011" spans="1:13" x14ac:dyDescent="0.3">
      <c r="A2011">
        <v>2010</v>
      </c>
      <c r="B2011" t="s">
        <v>10</v>
      </c>
      <c r="C2011" s="2">
        <v>13</v>
      </c>
      <c r="D2011" s="1">
        <v>44776</v>
      </c>
      <c r="E2011" s="1" t="str">
        <f t="shared" si="93"/>
        <v>Aug</v>
      </c>
      <c r="F2011" s="1" t="str">
        <f t="shared" si="94"/>
        <v>2022</v>
      </c>
      <c r="G2011" s="1">
        <v>45117</v>
      </c>
      <c r="H2011" t="s">
        <v>22</v>
      </c>
      <c r="I2011">
        <v>28</v>
      </c>
      <c r="J2011" t="str">
        <f t="shared" si="95"/>
        <v>Youth</v>
      </c>
      <c r="K2011" t="s">
        <v>11</v>
      </c>
      <c r="L2011" t="s">
        <v>21</v>
      </c>
      <c r="M2011" t="s">
        <v>13</v>
      </c>
    </row>
    <row r="2012" spans="1:13" x14ac:dyDescent="0.3">
      <c r="A2012">
        <v>2011</v>
      </c>
      <c r="B2012" t="s">
        <v>14</v>
      </c>
      <c r="C2012" s="2">
        <v>10</v>
      </c>
      <c r="D2012" s="1">
        <v>44788</v>
      </c>
      <c r="E2012" s="1" t="str">
        <f t="shared" si="93"/>
        <v>Aug</v>
      </c>
      <c r="F2012" s="1" t="str">
        <f t="shared" si="94"/>
        <v>2022</v>
      </c>
      <c r="G2012" s="1">
        <v>45114</v>
      </c>
      <c r="H2012" t="s">
        <v>23</v>
      </c>
      <c r="I2012">
        <v>28</v>
      </c>
      <c r="J2012" t="str">
        <f t="shared" si="95"/>
        <v>Youth</v>
      </c>
      <c r="K2012" t="s">
        <v>16</v>
      </c>
      <c r="L2012" t="s">
        <v>17</v>
      </c>
      <c r="M2012" t="s">
        <v>13</v>
      </c>
    </row>
    <row r="2013" spans="1:13" x14ac:dyDescent="0.3">
      <c r="A2013">
        <v>2012</v>
      </c>
      <c r="B2013" t="s">
        <v>10</v>
      </c>
      <c r="C2013" s="2">
        <v>15</v>
      </c>
      <c r="D2013" s="1">
        <v>44791</v>
      </c>
      <c r="E2013" s="1" t="str">
        <f t="shared" si="93"/>
        <v>Aug</v>
      </c>
      <c r="F2013" s="1" t="str">
        <f t="shared" si="94"/>
        <v>2022</v>
      </c>
      <c r="G2013" s="1">
        <v>45117</v>
      </c>
      <c r="H2013" t="s">
        <v>24</v>
      </c>
      <c r="I2013">
        <v>48</v>
      </c>
      <c r="J2013" t="str">
        <f t="shared" si="95"/>
        <v>Adult</v>
      </c>
      <c r="K2013" t="s">
        <v>11</v>
      </c>
      <c r="L2013" t="s">
        <v>19</v>
      </c>
      <c r="M2013" t="s">
        <v>13</v>
      </c>
    </row>
    <row r="2014" spans="1:13" x14ac:dyDescent="0.3">
      <c r="A2014">
        <v>2013</v>
      </c>
      <c r="B2014" t="s">
        <v>18</v>
      </c>
      <c r="C2014" s="2">
        <v>10</v>
      </c>
      <c r="D2014" s="1">
        <v>44800</v>
      </c>
      <c r="E2014" s="1" t="str">
        <f t="shared" si="93"/>
        <v>Aug</v>
      </c>
      <c r="F2014" s="1" t="str">
        <f t="shared" si="94"/>
        <v>2022</v>
      </c>
      <c r="G2014" s="1">
        <v>45115</v>
      </c>
      <c r="H2014" t="s">
        <v>25</v>
      </c>
      <c r="I2014">
        <v>40</v>
      </c>
      <c r="J2014" t="str">
        <f t="shared" si="95"/>
        <v>Adult</v>
      </c>
      <c r="K2014" t="s">
        <v>16</v>
      </c>
      <c r="L2014" t="s">
        <v>19</v>
      </c>
      <c r="M2014" t="s">
        <v>13</v>
      </c>
    </row>
    <row r="2015" spans="1:13" x14ac:dyDescent="0.3">
      <c r="A2015">
        <v>2014</v>
      </c>
      <c r="B2015" t="s">
        <v>18</v>
      </c>
      <c r="C2015" s="2">
        <v>12</v>
      </c>
      <c r="D2015" s="1">
        <v>44802</v>
      </c>
      <c r="E2015" s="1" t="str">
        <f t="shared" si="93"/>
        <v>Aug</v>
      </c>
      <c r="F2015" s="1" t="str">
        <f t="shared" si="94"/>
        <v>2022</v>
      </c>
      <c r="G2015" s="1">
        <v>45117</v>
      </c>
      <c r="H2015" t="s">
        <v>26</v>
      </c>
      <c r="I2015">
        <v>39</v>
      </c>
      <c r="J2015" t="str">
        <f t="shared" si="95"/>
        <v>Adult</v>
      </c>
      <c r="K2015" t="s">
        <v>11</v>
      </c>
      <c r="L2015" t="s">
        <v>19</v>
      </c>
      <c r="M2015" t="s">
        <v>13</v>
      </c>
    </row>
    <row r="2016" spans="1:13" x14ac:dyDescent="0.3">
      <c r="A2016">
        <v>2015</v>
      </c>
      <c r="B2016" t="s">
        <v>10</v>
      </c>
      <c r="C2016" s="2">
        <v>12</v>
      </c>
      <c r="D2016" s="1">
        <v>44809</v>
      </c>
      <c r="E2016" s="1" t="str">
        <f t="shared" si="93"/>
        <v>Sep</v>
      </c>
      <c r="F2016" s="1" t="str">
        <f t="shared" si="94"/>
        <v>2022</v>
      </c>
      <c r="G2016" s="1">
        <v>45114</v>
      </c>
      <c r="H2016" t="s">
        <v>27</v>
      </c>
      <c r="I2016">
        <v>27</v>
      </c>
      <c r="J2016" t="str">
        <f t="shared" si="95"/>
        <v>Youth</v>
      </c>
      <c r="K2016" t="s">
        <v>11</v>
      </c>
      <c r="L2016" t="s">
        <v>12</v>
      </c>
      <c r="M2016" t="s">
        <v>13</v>
      </c>
    </row>
    <row r="2017" spans="1:13" x14ac:dyDescent="0.3">
      <c r="A2017">
        <v>2016</v>
      </c>
      <c r="B2017" t="s">
        <v>14</v>
      </c>
      <c r="C2017" s="2">
        <v>10</v>
      </c>
      <c r="D2017" s="1">
        <v>44810</v>
      </c>
      <c r="E2017" s="1" t="str">
        <f t="shared" si="93"/>
        <v>Sep</v>
      </c>
      <c r="F2017" s="1" t="str">
        <f t="shared" si="94"/>
        <v>2022</v>
      </c>
      <c r="G2017" s="1">
        <v>45118</v>
      </c>
      <c r="H2017" t="s">
        <v>26</v>
      </c>
      <c r="I2017">
        <v>32</v>
      </c>
      <c r="J2017" t="str">
        <f t="shared" si="95"/>
        <v>Adult</v>
      </c>
      <c r="K2017" t="s">
        <v>16</v>
      </c>
      <c r="L2017" t="s">
        <v>19</v>
      </c>
      <c r="M2017" t="s">
        <v>13</v>
      </c>
    </row>
    <row r="2018" spans="1:13" x14ac:dyDescent="0.3">
      <c r="A2018">
        <v>2017</v>
      </c>
      <c r="B2018" t="s">
        <v>10</v>
      </c>
      <c r="C2018" s="2">
        <v>10</v>
      </c>
      <c r="D2018" s="1">
        <v>44818</v>
      </c>
      <c r="E2018" s="1" t="str">
        <f t="shared" si="93"/>
        <v>Sep</v>
      </c>
      <c r="F2018" s="1" t="str">
        <f t="shared" si="94"/>
        <v>2022</v>
      </c>
      <c r="G2018" s="1">
        <v>45115</v>
      </c>
      <c r="H2018" t="s">
        <v>26</v>
      </c>
      <c r="I2018">
        <v>38</v>
      </c>
      <c r="J2018" t="str">
        <f t="shared" si="95"/>
        <v>Adult</v>
      </c>
      <c r="K2018" t="s">
        <v>11</v>
      </c>
      <c r="L2018" t="s">
        <v>21</v>
      </c>
      <c r="M2018" t="s">
        <v>13</v>
      </c>
    </row>
    <row r="2019" spans="1:13" x14ac:dyDescent="0.3">
      <c r="A2019">
        <v>2018</v>
      </c>
      <c r="B2019" t="s">
        <v>18</v>
      </c>
      <c r="C2019" s="2">
        <v>10</v>
      </c>
      <c r="D2019" s="1">
        <v>44820</v>
      </c>
      <c r="E2019" s="1" t="str">
        <f t="shared" si="93"/>
        <v>Sep</v>
      </c>
      <c r="F2019" s="1" t="str">
        <f t="shared" si="94"/>
        <v>2022</v>
      </c>
      <c r="G2019" s="1">
        <v>45116</v>
      </c>
      <c r="H2019" t="s">
        <v>61</v>
      </c>
      <c r="I2019">
        <v>41</v>
      </c>
      <c r="J2019" t="str">
        <f t="shared" si="95"/>
        <v>Adult</v>
      </c>
      <c r="K2019" t="s">
        <v>16</v>
      </c>
      <c r="L2019" t="s">
        <v>21</v>
      </c>
      <c r="M2019" t="s">
        <v>13</v>
      </c>
    </row>
    <row r="2020" spans="1:13" x14ac:dyDescent="0.3">
      <c r="A2020">
        <v>2019</v>
      </c>
      <c r="B2020" t="s">
        <v>14</v>
      </c>
      <c r="C2020" s="2">
        <v>10</v>
      </c>
      <c r="D2020" s="1">
        <v>44822</v>
      </c>
      <c r="E2020" s="1" t="str">
        <f t="shared" si="93"/>
        <v>Sep</v>
      </c>
      <c r="F2020" s="1" t="str">
        <f t="shared" si="94"/>
        <v>2022</v>
      </c>
      <c r="G2020" s="1">
        <v>45117</v>
      </c>
      <c r="H2020" t="s">
        <v>15</v>
      </c>
      <c r="I2020">
        <v>32</v>
      </c>
      <c r="J2020" t="str">
        <f t="shared" si="95"/>
        <v>Adult</v>
      </c>
      <c r="K2020" t="s">
        <v>16</v>
      </c>
      <c r="L2020" t="s">
        <v>21</v>
      </c>
      <c r="M2020" t="s">
        <v>13</v>
      </c>
    </row>
    <row r="2021" spans="1:13" x14ac:dyDescent="0.3">
      <c r="A2021">
        <v>2020</v>
      </c>
      <c r="B2021" t="s">
        <v>10</v>
      </c>
      <c r="C2021" s="2">
        <v>12</v>
      </c>
      <c r="D2021" s="1">
        <v>44827</v>
      </c>
      <c r="E2021" s="1" t="str">
        <f t="shared" si="93"/>
        <v>Sep</v>
      </c>
      <c r="F2021" s="1" t="str">
        <f t="shared" si="94"/>
        <v>2022</v>
      </c>
      <c r="G2021" s="1">
        <v>45118</v>
      </c>
      <c r="H2021" t="s">
        <v>61</v>
      </c>
      <c r="I2021">
        <v>37</v>
      </c>
      <c r="J2021" t="str">
        <f t="shared" si="95"/>
        <v>Adult</v>
      </c>
      <c r="K2021" t="s">
        <v>11</v>
      </c>
      <c r="L2021" t="s">
        <v>17</v>
      </c>
      <c r="M2021" t="s">
        <v>13</v>
      </c>
    </row>
    <row r="2022" spans="1:13" x14ac:dyDescent="0.3">
      <c r="A2022">
        <v>2021</v>
      </c>
      <c r="B2022" t="s">
        <v>10</v>
      </c>
      <c r="C2022" s="2">
        <v>12</v>
      </c>
      <c r="D2022" s="1">
        <v>44829</v>
      </c>
      <c r="E2022" s="1" t="str">
        <f t="shared" si="93"/>
        <v>Sep</v>
      </c>
      <c r="F2022" s="1" t="str">
        <f t="shared" si="94"/>
        <v>2022</v>
      </c>
      <c r="G2022" s="1">
        <v>45115</v>
      </c>
      <c r="H2022" t="s">
        <v>61</v>
      </c>
      <c r="I2022">
        <v>50</v>
      </c>
      <c r="J2022" t="str">
        <f t="shared" si="95"/>
        <v>Old</v>
      </c>
      <c r="K2022" t="s">
        <v>16</v>
      </c>
      <c r="L2022" t="s">
        <v>21</v>
      </c>
      <c r="M2022" t="s">
        <v>13</v>
      </c>
    </row>
    <row r="2023" spans="1:13" x14ac:dyDescent="0.3">
      <c r="A2023">
        <v>2022</v>
      </c>
      <c r="B2023" t="s">
        <v>10</v>
      </c>
      <c r="C2023" s="2">
        <v>10</v>
      </c>
      <c r="D2023" s="1">
        <v>44840</v>
      </c>
      <c r="E2023" s="1" t="str">
        <f t="shared" si="93"/>
        <v>Oct</v>
      </c>
      <c r="F2023" s="1" t="str">
        <f t="shared" si="94"/>
        <v>2022</v>
      </c>
      <c r="G2023" s="1">
        <v>45116</v>
      </c>
      <c r="H2023" t="s">
        <v>15</v>
      </c>
      <c r="I2023">
        <v>48</v>
      </c>
      <c r="J2023" t="str">
        <f t="shared" si="95"/>
        <v>Adult</v>
      </c>
      <c r="K2023" t="s">
        <v>16</v>
      </c>
      <c r="L2023" t="s">
        <v>21</v>
      </c>
      <c r="M2023" t="s">
        <v>13</v>
      </c>
    </row>
    <row r="2024" spans="1:13" x14ac:dyDescent="0.3">
      <c r="A2024">
        <v>2023</v>
      </c>
      <c r="B2024" t="s">
        <v>18</v>
      </c>
      <c r="C2024" s="2">
        <v>11</v>
      </c>
      <c r="D2024" s="1">
        <v>44843</v>
      </c>
      <c r="E2024" s="1" t="str">
        <f t="shared" si="93"/>
        <v>Oct</v>
      </c>
      <c r="F2024" s="1" t="str">
        <f t="shared" si="94"/>
        <v>2022</v>
      </c>
      <c r="G2024" s="1">
        <v>45117</v>
      </c>
      <c r="H2024" t="s">
        <v>60</v>
      </c>
      <c r="I2024">
        <v>37</v>
      </c>
      <c r="J2024" t="str">
        <f t="shared" si="95"/>
        <v>Adult</v>
      </c>
      <c r="K2024" t="s">
        <v>11</v>
      </c>
      <c r="L2024" t="s">
        <v>17</v>
      </c>
      <c r="M2024" t="s">
        <v>13</v>
      </c>
    </row>
    <row r="2025" spans="1:13" x14ac:dyDescent="0.3">
      <c r="A2025">
        <v>2024</v>
      </c>
      <c r="B2025" t="s">
        <v>14</v>
      </c>
      <c r="C2025" s="2">
        <v>13</v>
      </c>
      <c r="D2025" s="1">
        <v>44845</v>
      </c>
      <c r="E2025" s="1" t="str">
        <f t="shared" si="93"/>
        <v>Oct</v>
      </c>
      <c r="F2025" s="1" t="str">
        <f t="shared" si="94"/>
        <v>2022</v>
      </c>
      <c r="G2025" s="1">
        <v>45118</v>
      </c>
      <c r="H2025" t="s">
        <v>20</v>
      </c>
      <c r="I2025">
        <v>46</v>
      </c>
      <c r="J2025" t="str">
        <f t="shared" si="95"/>
        <v>Adult</v>
      </c>
      <c r="K2025" t="s">
        <v>16</v>
      </c>
      <c r="L2025" t="s">
        <v>21</v>
      </c>
      <c r="M2025" t="s">
        <v>13</v>
      </c>
    </row>
    <row r="2026" spans="1:13" x14ac:dyDescent="0.3">
      <c r="A2026">
        <v>2025</v>
      </c>
      <c r="B2026" t="s">
        <v>10</v>
      </c>
      <c r="C2026" s="2">
        <v>13</v>
      </c>
      <c r="D2026" s="1">
        <v>44846</v>
      </c>
      <c r="E2026" s="1" t="str">
        <f t="shared" si="93"/>
        <v>Oct</v>
      </c>
      <c r="F2026" s="1" t="str">
        <f t="shared" si="94"/>
        <v>2022</v>
      </c>
      <c r="G2026" s="1">
        <v>45115</v>
      </c>
      <c r="H2026" t="s">
        <v>22</v>
      </c>
      <c r="I2026">
        <v>46</v>
      </c>
      <c r="J2026" t="str">
        <f t="shared" si="95"/>
        <v>Adult</v>
      </c>
      <c r="K2026" t="s">
        <v>11</v>
      </c>
      <c r="L2026" t="s">
        <v>21</v>
      </c>
      <c r="M2026" t="s">
        <v>13</v>
      </c>
    </row>
    <row r="2027" spans="1:13" x14ac:dyDescent="0.3">
      <c r="A2027">
        <v>2026</v>
      </c>
      <c r="B2027" t="s">
        <v>10</v>
      </c>
      <c r="C2027" s="2">
        <v>15</v>
      </c>
      <c r="D2027" s="1">
        <v>44847</v>
      </c>
      <c r="E2027" s="1" t="str">
        <f t="shared" si="93"/>
        <v>Oct</v>
      </c>
      <c r="F2027" s="1" t="str">
        <f t="shared" si="94"/>
        <v>2022</v>
      </c>
      <c r="G2027" s="1">
        <v>45116</v>
      </c>
      <c r="H2027" t="s">
        <v>23</v>
      </c>
      <c r="I2027">
        <v>39</v>
      </c>
      <c r="J2027" t="str">
        <f t="shared" si="95"/>
        <v>Adult</v>
      </c>
      <c r="K2027" t="s">
        <v>11</v>
      </c>
      <c r="L2027" t="s">
        <v>19</v>
      </c>
      <c r="M2027" t="s">
        <v>13</v>
      </c>
    </row>
    <row r="2028" spans="1:13" x14ac:dyDescent="0.3">
      <c r="A2028">
        <v>2027</v>
      </c>
      <c r="B2028" t="s">
        <v>14</v>
      </c>
      <c r="C2028" s="2">
        <v>13</v>
      </c>
      <c r="D2028" s="1">
        <v>44851</v>
      </c>
      <c r="E2028" s="1" t="str">
        <f t="shared" si="93"/>
        <v>Oct</v>
      </c>
      <c r="F2028" s="1" t="str">
        <f t="shared" si="94"/>
        <v>2022</v>
      </c>
      <c r="G2028" s="1">
        <v>45117</v>
      </c>
      <c r="H2028" t="s">
        <v>24</v>
      </c>
      <c r="I2028">
        <v>42</v>
      </c>
      <c r="J2028" t="str">
        <f t="shared" si="95"/>
        <v>Adult</v>
      </c>
      <c r="K2028" t="s">
        <v>16</v>
      </c>
      <c r="L2028" t="s">
        <v>19</v>
      </c>
      <c r="M2028" t="s">
        <v>13</v>
      </c>
    </row>
    <row r="2029" spans="1:13" x14ac:dyDescent="0.3">
      <c r="A2029">
        <v>2028</v>
      </c>
      <c r="B2029" t="s">
        <v>18</v>
      </c>
      <c r="C2029" s="2">
        <v>11</v>
      </c>
      <c r="D2029" s="1">
        <v>44853</v>
      </c>
      <c r="E2029" s="1" t="str">
        <f t="shared" si="93"/>
        <v>Oct</v>
      </c>
      <c r="F2029" s="1" t="str">
        <f t="shared" si="94"/>
        <v>2022</v>
      </c>
      <c r="G2029" s="1">
        <v>45117</v>
      </c>
      <c r="H2029" t="s">
        <v>25</v>
      </c>
      <c r="I2029">
        <v>41</v>
      </c>
      <c r="J2029" t="str">
        <f t="shared" si="95"/>
        <v>Adult</v>
      </c>
      <c r="K2029" t="s">
        <v>16</v>
      </c>
      <c r="L2029" t="s">
        <v>12</v>
      </c>
      <c r="M2029" t="s">
        <v>13</v>
      </c>
    </row>
    <row r="2030" spans="1:13" x14ac:dyDescent="0.3">
      <c r="A2030">
        <v>2029</v>
      </c>
      <c r="B2030" t="s">
        <v>18</v>
      </c>
      <c r="C2030" s="2">
        <v>10</v>
      </c>
      <c r="D2030" s="1">
        <v>44855</v>
      </c>
      <c r="E2030" s="1" t="str">
        <f t="shared" si="93"/>
        <v>Oct</v>
      </c>
      <c r="F2030" s="1" t="str">
        <f t="shared" si="94"/>
        <v>2022</v>
      </c>
      <c r="G2030" s="1">
        <v>45114</v>
      </c>
      <c r="H2030" t="s">
        <v>26</v>
      </c>
      <c r="I2030">
        <v>28</v>
      </c>
      <c r="J2030" t="str">
        <f t="shared" si="95"/>
        <v>Youth</v>
      </c>
      <c r="K2030" t="s">
        <v>11</v>
      </c>
      <c r="L2030" t="s">
        <v>19</v>
      </c>
      <c r="M2030" t="s">
        <v>13</v>
      </c>
    </row>
    <row r="2031" spans="1:13" x14ac:dyDescent="0.3">
      <c r="A2031">
        <v>2030</v>
      </c>
      <c r="B2031" t="s">
        <v>10</v>
      </c>
      <c r="C2031" s="2">
        <v>14</v>
      </c>
      <c r="D2031" s="1">
        <v>44857</v>
      </c>
      <c r="E2031" s="1" t="str">
        <f t="shared" si="93"/>
        <v>Oct</v>
      </c>
      <c r="F2031" s="1" t="str">
        <f t="shared" si="94"/>
        <v>2022</v>
      </c>
      <c r="G2031" s="1">
        <v>45116</v>
      </c>
      <c r="H2031" t="s">
        <v>27</v>
      </c>
      <c r="I2031">
        <v>43</v>
      </c>
      <c r="J2031" t="str">
        <f t="shared" si="95"/>
        <v>Adult</v>
      </c>
      <c r="K2031" t="s">
        <v>11</v>
      </c>
      <c r="L2031" t="s">
        <v>17</v>
      </c>
      <c r="M2031" t="s">
        <v>13</v>
      </c>
    </row>
    <row r="2032" spans="1:13" x14ac:dyDescent="0.3">
      <c r="A2032">
        <v>2031</v>
      </c>
      <c r="B2032" t="s">
        <v>14</v>
      </c>
      <c r="C2032" s="2">
        <v>14</v>
      </c>
      <c r="D2032" s="1">
        <v>44859</v>
      </c>
      <c r="E2032" s="1" t="str">
        <f t="shared" si="93"/>
        <v>Oct</v>
      </c>
      <c r="F2032" s="1" t="str">
        <f t="shared" si="94"/>
        <v>2022</v>
      </c>
      <c r="G2032" s="1">
        <v>45117</v>
      </c>
      <c r="H2032" t="s">
        <v>26</v>
      </c>
      <c r="I2032">
        <v>45</v>
      </c>
      <c r="J2032" t="str">
        <f t="shared" si="95"/>
        <v>Adult</v>
      </c>
      <c r="K2032" t="s">
        <v>16</v>
      </c>
      <c r="L2032" t="s">
        <v>19</v>
      </c>
      <c r="M2032" t="s">
        <v>13</v>
      </c>
    </row>
    <row r="2033" spans="1:13" x14ac:dyDescent="0.3">
      <c r="A2033">
        <v>2032</v>
      </c>
      <c r="B2033" t="s">
        <v>18</v>
      </c>
      <c r="C2033" s="2">
        <v>10</v>
      </c>
      <c r="D2033" s="1">
        <v>44861</v>
      </c>
      <c r="E2033" s="1" t="str">
        <f t="shared" si="93"/>
        <v>Oct</v>
      </c>
      <c r="F2033" s="1" t="str">
        <f t="shared" si="94"/>
        <v>2022</v>
      </c>
      <c r="G2033" s="1">
        <v>45116</v>
      </c>
      <c r="H2033" t="s">
        <v>26</v>
      </c>
      <c r="I2033">
        <v>45</v>
      </c>
      <c r="J2033" t="str">
        <f t="shared" si="95"/>
        <v>Adult</v>
      </c>
      <c r="K2033" t="s">
        <v>11</v>
      </c>
      <c r="L2033" t="s">
        <v>19</v>
      </c>
      <c r="M2033" t="s">
        <v>13</v>
      </c>
    </row>
    <row r="2034" spans="1:13" x14ac:dyDescent="0.3">
      <c r="A2034">
        <v>2033</v>
      </c>
      <c r="B2034" t="s">
        <v>10</v>
      </c>
      <c r="C2034" s="2">
        <v>13</v>
      </c>
      <c r="D2034" s="1">
        <v>44865</v>
      </c>
      <c r="E2034" s="1" t="str">
        <f t="shared" si="93"/>
        <v>Oct</v>
      </c>
      <c r="F2034" s="1" t="str">
        <f t="shared" si="94"/>
        <v>2022</v>
      </c>
      <c r="G2034" s="1">
        <v>45114</v>
      </c>
      <c r="H2034" t="s">
        <v>61</v>
      </c>
      <c r="I2034">
        <v>48</v>
      </c>
      <c r="J2034" t="str">
        <f t="shared" si="95"/>
        <v>Adult</v>
      </c>
      <c r="K2034" t="s">
        <v>11</v>
      </c>
      <c r="L2034" t="s">
        <v>12</v>
      </c>
      <c r="M2034" t="s">
        <v>13</v>
      </c>
    </row>
    <row r="2035" spans="1:13" x14ac:dyDescent="0.3">
      <c r="A2035">
        <v>2034</v>
      </c>
      <c r="B2035" t="s">
        <v>18</v>
      </c>
      <c r="C2035" s="2">
        <v>12</v>
      </c>
      <c r="D2035" s="1">
        <v>44867</v>
      </c>
      <c r="E2035" s="1" t="str">
        <f t="shared" si="93"/>
        <v>Nov</v>
      </c>
      <c r="F2035" s="1" t="str">
        <f t="shared" si="94"/>
        <v>2022</v>
      </c>
      <c r="G2035" s="1">
        <v>45116</v>
      </c>
      <c r="H2035" t="s">
        <v>15</v>
      </c>
      <c r="I2035">
        <v>30</v>
      </c>
      <c r="J2035" t="str">
        <f t="shared" si="95"/>
        <v>Adult</v>
      </c>
      <c r="K2035" t="s">
        <v>11</v>
      </c>
      <c r="L2035" t="s">
        <v>21</v>
      </c>
      <c r="M2035" t="s">
        <v>13</v>
      </c>
    </row>
    <row r="2036" spans="1:13" x14ac:dyDescent="0.3">
      <c r="A2036">
        <v>2035</v>
      </c>
      <c r="B2036" t="s">
        <v>14</v>
      </c>
      <c r="C2036" s="2">
        <v>11</v>
      </c>
      <c r="D2036" s="1">
        <v>44869</v>
      </c>
      <c r="E2036" s="1" t="str">
        <f t="shared" si="93"/>
        <v>Nov</v>
      </c>
      <c r="F2036" s="1" t="str">
        <f t="shared" si="94"/>
        <v>2022</v>
      </c>
      <c r="G2036" s="1">
        <v>45117</v>
      </c>
      <c r="H2036" t="s">
        <v>61</v>
      </c>
      <c r="I2036">
        <v>51</v>
      </c>
      <c r="J2036" t="str">
        <f t="shared" si="95"/>
        <v>Old</v>
      </c>
      <c r="K2036" t="s">
        <v>16</v>
      </c>
      <c r="L2036" t="s">
        <v>19</v>
      </c>
      <c r="M2036" t="s">
        <v>13</v>
      </c>
    </row>
    <row r="2037" spans="1:13" x14ac:dyDescent="0.3">
      <c r="A2037">
        <v>2036</v>
      </c>
      <c r="B2037" t="s">
        <v>10</v>
      </c>
      <c r="C2037" s="2">
        <v>12</v>
      </c>
      <c r="D2037" s="1">
        <v>44870</v>
      </c>
      <c r="E2037" s="1" t="str">
        <f t="shared" si="93"/>
        <v>Nov</v>
      </c>
      <c r="F2037" s="1" t="str">
        <f t="shared" si="94"/>
        <v>2022</v>
      </c>
      <c r="G2037" s="1">
        <v>45116</v>
      </c>
      <c r="H2037" t="s">
        <v>61</v>
      </c>
      <c r="I2037">
        <v>48</v>
      </c>
      <c r="J2037" t="str">
        <f t="shared" si="95"/>
        <v>Adult</v>
      </c>
      <c r="K2037" t="s">
        <v>16</v>
      </c>
      <c r="L2037" t="s">
        <v>12</v>
      </c>
      <c r="M2037" t="s">
        <v>13</v>
      </c>
    </row>
    <row r="2038" spans="1:13" x14ac:dyDescent="0.3">
      <c r="A2038">
        <v>2037</v>
      </c>
      <c r="B2038" t="s">
        <v>14</v>
      </c>
      <c r="C2038" s="2">
        <v>13</v>
      </c>
      <c r="D2038" s="1">
        <v>44871</v>
      </c>
      <c r="E2038" s="1" t="str">
        <f t="shared" si="93"/>
        <v>Nov</v>
      </c>
      <c r="F2038" s="1" t="str">
        <f t="shared" si="94"/>
        <v>2022</v>
      </c>
      <c r="G2038" s="1">
        <v>45114</v>
      </c>
      <c r="H2038" t="s">
        <v>15</v>
      </c>
      <c r="I2038">
        <v>41</v>
      </c>
      <c r="J2038" t="str">
        <f t="shared" si="95"/>
        <v>Adult</v>
      </c>
      <c r="K2038" t="s">
        <v>16</v>
      </c>
      <c r="L2038" t="s">
        <v>19</v>
      </c>
      <c r="M2038" t="s">
        <v>13</v>
      </c>
    </row>
    <row r="2039" spans="1:13" x14ac:dyDescent="0.3">
      <c r="A2039">
        <v>2038</v>
      </c>
      <c r="B2039" t="s">
        <v>18</v>
      </c>
      <c r="C2039" s="2">
        <v>11</v>
      </c>
      <c r="D2039" s="1">
        <v>44872</v>
      </c>
      <c r="E2039" s="1" t="str">
        <f t="shared" si="93"/>
        <v>Nov</v>
      </c>
      <c r="F2039" s="1" t="str">
        <f t="shared" si="94"/>
        <v>2022</v>
      </c>
      <c r="G2039" s="1">
        <v>45117</v>
      </c>
      <c r="H2039" t="s">
        <v>60</v>
      </c>
      <c r="I2039">
        <v>37</v>
      </c>
      <c r="J2039" t="str">
        <f t="shared" si="95"/>
        <v>Adult</v>
      </c>
      <c r="K2039" t="s">
        <v>16</v>
      </c>
      <c r="L2039" t="s">
        <v>12</v>
      </c>
      <c r="M2039" t="s">
        <v>13</v>
      </c>
    </row>
    <row r="2040" spans="1:13" x14ac:dyDescent="0.3">
      <c r="A2040">
        <v>2039</v>
      </c>
      <c r="B2040" t="s">
        <v>10</v>
      </c>
      <c r="C2040" s="2">
        <v>11</v>
      </c>
      <c r="D2040" s="1">
        <v>44873</v>
      </c>
      <c r="E2040" s="1" t="str">
        <f t="shared" si="93"/>
        <v>Nov</v>
      </c>
      <c r="F2040" s="1" t="str">
        <f t="shared" si="94"/>
        <v>2022</v>
      </c>
      <c r="G2040" s="1">
        <v>45116</v>
      </c>
      <c r="H2040" t="s">
        <v>20</v>
      </c>
      <c r="I2040">
        <v>43</v>
      </c>
      <c r="J2040" t="str">
        <f t="shared" si="95"/>
        <v>Adult</v>
      </c>
      <c r="K2040" t="s">
        <v>11</v>
      </c>
      <c r="L2040" t="s">
        <v>21</v>
      </c>
      <c r="M2040" t="s">
        <v>13</v>
      </c>
    </row>
    <row r="2041" spans="1:13" x14ac:dyDescent="0.3">
      <c r="A2041">
        <v>2040</v>
      </c>
      <c r="B2041" t="s">
        <v>18</v>
      </c>
      <c r="C2041" s="2">
        <v>15</v>
      </c>
      <c r="D2041" s="1">
        <v>44873</v>
      </c>
      <c r="E2041" s="1" t="str">
        <f t="shared" si="93"/>
        <v>Nov</v>
      </c>
      <c r="F2041" s="1" t="str">
        <f t="shared" si="94"/>
        <v>2022</v>
      </c>
      <c r="G2041" s="1">
        <v>45115</v>
      </c>
      <c r="H2041" t="s">
        <v>22</v>
      </c>
      <c r="I2041">
        <v>51</v>
      </c>
      <c r="J2041" t="str">
        <f t="shared" si="95"/>
        <v>Old</v>
      </c>
      <c r="K2041" t="s">
        <v>11</v>
      </c>
      <c r="L2041" t="s">
        <v>21</v>
      </c>
      <c r="M2041" t="s">
        <v>13</v>
      </c>
    </row>
    <row r="2042" spans="1:13" x14ac:dyDescent="0.3">
      <c r="A2042">
        <v>2041</v>
      </c>
      <c r="B2042" t="s">
        <v>14</v>
      </c>
      <c r="C2042" s="2">
        <v>10</v>
      </c>
      <c r="D2042" s="1">
        <v>44874</v>
      </c>
      <c r="E2042" s="1" t="str">
        <f t="shared" si="93"/>
        <v>Nov</v>
      </c>
      <c r="F2042" s="1" t="str">
        <f t="shared" si="94"/>
        <v>2022</v>
      </c>
      <c r="G2042" s="1">
        <v>45114</v>
      </c>
      <c r="H2042" t="s">
        <v>23</v>
      </c>
      <c r="I2042">
        <v>34</v>
      </c>
      <c r="J2042" t="str">
        <f t="shared" si="95"/>
        <v>Adult</v>
      </c>
      <c r="K2042" t="s">
        <v>16</v>
      </c>
      <c r="L2042" t="s">
        <v>12</v>
      </c>
      <c r="M2042" t="s">
        <v>13</v>
      </c>
    </row>
    <row r="2043" spans="1:13" x14ac:dyDescent="0.3">
      <c r="A2043">
        <v>2042</v>
      </c>
      <c r="B2043" t="s">
        <v>10</v>
      </c>
      <c r="C2043" s="2">
        <v>10</v>
      </c>
      <c r="D2043" s="1">
        <v>44874</v>
      </c>
      <c r="E2043" s="1" t="str">
        <f t="shared" si="93"/>
        <v>Nov</v>
      </c>
      <c r="F2043" s="1" t="str">
        <f t="shared" si="94"/>
        <v>2022</v>
      </c>
      <c r="G2043" s="1">
        <v>45117</v>
      </c>
      <c r="H2043" t="s">
        <v>24</v>
      </c>
      <c r="I2043">
        <v>35</v>
      </c>
      <c r="J2043" t="str">
        <f t="shared" si="95"/>
        <v>Adult</v>
      </c>
      <c r="K2043" t="s">
        <v>16</v>
      </c>
      <c r="L2043" t="s">
        <v>12</v>
      </c>
      <c r="M2043" t="s">
        <v>13</v>
      </c>
    </row>
    <row r="2044" spans="1:13" x14ac:dyDescent="0.3">
      <c r="A2044">
        <v>2043</v>
      </c>
      <c r="B2044" t="s">
        <v>18</v>
      </c>
      <c r="C2044" s="2">
        <v>12</v>
      </c>
      <c r="D2044" s="1">
        <v>44870</v>
      </c>
      <c r="E2044" s="1" t="str">
        <f t="shared" si="93"/>
        <v>Nov</v>
      </c>
      <c r="F2044" s="1" t="str">
        <f t="shared" si="94"/>
        <v>2022</v>
      </c>
      <c r="G2044" s="1">
        <v>45116</v>
      </c>
      <c r="H2044" t="s">
        <v>25</v>
      </c>
      <c r="I2044">
        <v>45</v>
      </c>
      <c r="J2044" t="str">
        <f t="shared" si="95"/>
        <v>Adult</v>
      </c>
      <c r="K2044" t="s">
        <v>16</v>
      </c>
      <c r="L2044" t="s">
        <v>19</v>
      </c>
      <c r="M2044" t="s">
        <v>13</v>
      </c>
    </row>
    <row r="2045" spans="1:13" x14ac:dyDescent="0.3">
      <c r="A2045">
        <v>2044</v>
      </c>
      <c r="B2045" t="s">
        <v>14</v>
      </c>
      <c r="C2045" s="2">
        <v>12</v>
      </c>
      <c r="D2045" s="1">
        <v>44870</v>
      </c>
      <c r="E2045" s="1" t="str">
        <f t="shared" si="93"/>
        <v>Nov</v>
      </c>
      <c r="F2045" s="1" t="str">
        <f t="shared" si="94"/>
        <v>2022</v>
      </c>
      <c r="G2045" s="1">
        <v>45117</v>
      </c>
      <c r="H2045" t="s">
        <v>26</v>
      </c>
      <c r="I2045">
        <v>31</v>
      </c>
      <c r="J2045" t="str">
        <f t="shared" si="95"/>
        <v>Adult</v>
      </c>
      <c r="K2045" t="s">
        <v>11</v>
      </c>
      <c r="L2045" t="s">
        <v>19</v>
      </c>
      <c r="M2045" t="s">
        <v>13</v>
      </c>
    </row>
    <row r="2046" spans="1:13" x14ac:dyDescent="0.3">
      <c r="A2046">
        <v>2045</v>
      </c>
      <c r="B2046" t="s">
        <v>10</v>
      </c>
      <c r="C2046" s="2">
        <v>15</v>
      </c>
      <c r="D2046" s="1">
        <v>44867</v>
      </c>
      <c r="E2046" s="1" t="str">
        <f t="shared" si="93"/>
        <v>Nov</v>
      </c>
      <c r="F2046" s="1" t="str">
        <f t="shared" si="94"/>
        <v>2022</v>
      </c>
      <c r="G2046" s="1">
        <v>45115</v>
      </c>
      <c r="H2046" t="s">
        <v>27</v>
      </c>
      <c r="I2046">
        <v>50</v>
      </c>
      <c r="J2046" t="str">
        <f t="shared" si="95"/>
        <v>Old</v>
      </c>
      <c r="K2046" t="s">
        <v>16</v>
      </c>
      <c r="L2046" t="s">
        <v>21</v>
      </c>
      <c r="M2046" t="s">
        <v>13</v>
      </c>
    </row>
    <row r="2047" spans="1:13" x14ac:dyDescent="0.3">
      <c r="A2047">
        <v>2046</v>
      </c>
      <c r="B2047" t="s">
        <v>14</v>
      </c>
      <c r="C2047" s="2">
        <v>12</v>
      </c>
      <c r="D2047" s="1">
        <v>44864</v>
      </c>
      <c r="E2047" s="1" t="str">
        <f t="shared" si="93"/>
        <v>Oct</v>
      </c>
      <c r="F2047" s="1" t="str">
        <f t="shared" si="94"/>
        <v>2022</v>
      </c>
      <c r="G2047" s="1">
        <v>45116</v>
      </c>
      <c r="H2047" t="s">
        <v>26</v>
      </c>
      <c r="I2047">
        <v>41</v>
      </c>
      <c r="J2047" t="str">
        <f t="shared" si="95"/>
        <v>Adult</v>
      </c>
      <c r="K2047" t="s">
        <v>11</v>
      </c>
      <c r="L2047" t="s">
        <v>12</v>
      </c>
      <c r="M2047" t="s">
        <v>13</v>
      </c>
    </row>
    <row r="2048" spans="1:13" x14ac:dyDescent="0.3">
      <c r="A2048">
        <v>2047</v>
      </c>
      <c r="B2048" t="s">
        <v>10</v>
      </c>
      <c r="C2048" s="2">
        <v>11</v>
      </c>
      <c r="D2048" s="1">
        <v>44864</v>
      </c>
      <c r="E2048" s="1" t="str">
        <f t="shared" si="93"/>
        <v>Oct</v>
      </c>
      <c r="F2048" s="1" t="str">
        <f t="shared" si="94"/>
        <v>2022</v>
      </c>
      <c r="G2048" s="1">
        <v>45116</v>
      </c>
      <c r="H2048" t="s">
        <v>26</v>
      </c>
      <c r="I2048">
        <v>42</v>
      </c>
      <c r="J2048" t="str">
        <f t="shared" si="95"/>
        <v>Adult</v>
      </c>
      <c r="K2048" t="s">
        <v>16</v>
      </c>
      <c r="L2048" t="s">
        <v>21</v>
      </c>
      <c r="M2048" t="s">
        <v>13</v>
      </c>
    </row>
    <row r="2049" spans="1:13" x14ac:dyDescent="0.3">
      <c r="A2049">
        <v>2048</v>
      </c>
      <c r="B2049" t="s">
        <v>18</v>
      </c>
      <c r="C2049" s="2">
        <v>11</v>
      </c>
      <c r="D2049" s="1">
        <v>44858</v>
      </c>
      <c r="E2049" s="1" t="str">
        <f t="shared" si="93"/>
        <v>Oct</v>
      </c>
      <c r="F2049" s="1" t="str">
        <f t="shared" si="94"/>
        <v>2022</v>
      </c>
      <c r="G2049" s="1">
        <v>45116</v>
      </c>
      <c r="H2049" t="s">
        <v>61</v>
      </c>
      <c r="I2049">
        <v>41</v>
      </c>
      <c r="J2049" t="str">
        <f t="shared" si="95"/>
        <v>Adult</v>
      </c>
      <c r="K2049" t="s">
        <v>11</v>
      </c>
      <c r="L2049" t="s">
        <v>17</v>
      </c>
      <c r="M2049" t="s">
        <v>13</v>
      </c>
    </row>
    <row r="2050" spans="1:13" x14ac:dyDescent="0.3">
      <c r="A2050">
        <v>2049</v>
      </c>
      <c r="B2050" t="s">
        <v>18</v>
      </c>
      <c r="C2050" s="2">
        <v>14</v>
      </c>
      <c r="D2050" s="1">
        <v>44842</v>
      </c>
      <c r="E2050" s="1" t="str">
        <f t="shared" si="93"/>
        <v>Oct</v>
      </c>
      <c r="F2050" s="1" t="str">
        <f t="shared" si="94"/>
        <v>2022</v>
      </c>
      <c r="G2050" s="1">
        <v>45115</v>
      </c>
      <c r="H2050" t="s">
        <v>15</v>
      </c>
      <c r="I2050">
        <v>34</v>
      </c>
      <c r="J2050" t="str">
        <f t="shared" si="95"/>
        <v>Adult</v>
      </c>
      <c r="K2050" t="s">
        <v>11</v>
      </c>
      <c r="L2050" t="s">
        <v>17</v>
      </c>
      <c r="M2050" t="s">
        <v>13</v>
      </c>
    </row>
    <row r="2051" spans="1:13" x14ac:dyDescent="0.3">
      <c r="A2051">
        <v>2050</v>
      </c>
      <c r="B2051" t="s">
        <v>10</v>
      </c>
      <c r="C2051" s="2">
        <v>13</v>
      </c>
      <c r="D2051" s="1">
        <v>44838</v>
      </c>
      <c r="E2051" s="1" t="str">
        <f t="shared" ref="E2051:E2114" si="96">TEXT(D2051,"mmm")</f>
        <v>Oct</v>
      </c>
      <c r="F2051" s="1" t="str">
        <f t="shared" ref="F2051:F2114" si="97">TEXT(D2051,"yyy")</f>
        <v>2022</v>
      </c>
      <c r="G2051" s="1">
        <v>45116</v>
      </c>
      <c r="H2051" t="s">
        <v>61</v>
      </c>
      <c r="I2051">
        <v>35</v>
      </c>
      <c r="J2051" t="str">
        <f t="shared" ref="J2051:J2114" si="98">IF(I2051&gt;=50,"Old",IF(I2051&gt;=30,"Adult",IF(I2051&gt;=20,"Youth",(IF(I2051&gt;=13,"Teen","Kid")))))</f>
        <v>Adult</v>
      </c>
      <c r="K2051" t="s">
        <v>16</v>
      </c>
      <c r="L2051" t="s">
        <v>12</v>
      </c>
      <c r="M2051" t="s">
        <v>13</v>
      </c>
    </row>
    <row r="2052" spans="1:13" x14ac:dyDescent="0.3">
      <c r="A2052">
        <v>2051</v>
      </c>
      <c r="B2052" t="s">
        <v>14</v>
      </c>
      <c r="C2052" s="2">
        <v>10</v>
      </c>
      <c r="D2052" s="1">
        <v>44832</v>
      </c>
      <c r="E2052" s="1" t="str">
        <f t="shared" si="96"/>
        <v>Sep</v>
      </c>
      <c r="F2052" s="1" t="str">
        <f t="shared" si="97"/>
        <v>2022</v>
      </c>
      <c r="G2052" s="1">
        <v>45116</v>
      </c>
      <c r="H2052" t="s">
        <v>61</v>
      </c>
      <c r="I2052">
        <v>48</v>
      </c>
      <c r="J2052" t="str">
        <f t="shared" si="98"/>
        <v>Adult</v>
      </c>
      <c r="K2052" t="s">
        <v>11</v>
      </c>
      <c r="L2052" t="s">
        <v>12</v>
      </c>
      <c r="M2052" t="s">
        <v>13</v>
      </c>
    </row>
    <row r="2053" spans="1:13" x14ac:dyDescent="0.3">
      <c r="A2053">
        <v>2052</v>
      </c>
      <c r="B2053" t="s">
        <v>10</v>
      </c>
      <c r="C2053" s="2">
        <v>11</v>
      </c>
      <c r="D2053" s="1">
        <v>44826</v>
      </c>
      <c r="E2053" s="1" t="str">
        <f t="shared" si="96"/>
        <v>Sep</v>
      </c>
      <c r="F2053" s="1" t="str">
        <f t="shared" si="97"/>
        <v>2022</v>
      </c>
      <c r="G2053" s="1">
        <v>45116</v>
      </c>
      <c r="H2053" t="s">
        <v>15</v>
      </c>
      <c r="I2053">
        <v>39</v>
      </c>
      <c r="J2053" t="str">
        <f t="shared" si="98"/>
        <v>Adult</v>
      </c>
      <c r="K2053" t="s">
        <v>16</v>
      </c>
      <c r="L2053" t="s">
        <v>19</v>
      </c>
      <c r="M2053" t="s">
        <v>13</v>
      </c>
    </row>
    <row r="2054" spans="1:13" x14ac:dyDescent="0.3">
      <c r="A2054">
        <v>2053</v>
      </c>
      <c r="B2054" t="s">
        <v>18</v>
      </c>
      <c r="C2054" s="2">
        <v>14</v>
      </c>
      <c r="D2054" s="1">
        <v>44823</v>
      </c>
      <c r="E2054" s="1" t="str">
        <f t="shared" si="96"/>
        <v>Sep</v>
      </c>
      <c r="F2054" s="1" t="str">
        <f t="shared" si="97"/>
        <v>2022</v>
      </c>
      <c r="G2054" s="1">
        <v>45116</v>
      </c>
      <c r="H2054" t="s">
        <v>60</v>
      </c>
      <c r="I2054">
        <v>37</v>
      </c>
      <c r="J2054" t="str">
        <f t="shared" si="98"/>
        <v>Adult</v>
      </c>
      <c r="K2054" t="s">
        <v>16</v>
      </c>
      <c r="L2054" t="s">
        <v>21</v>
      </c>
      <c r="M2054" t="s">
        <v>13</v>
      </c>
    </row>
    <row r="2055" spans="1:13" x14ac:dyDescent="0.3">
      <c r="A2055">
        <v>2054</v>
      </c>
      <c r="B2055" t="s">
        <v>14</v>
      </c>
      <c r="C2055" s="2">
        <v>10</v>
      </c>
      <c r="D2055" s="1">
        <v>44817</v>
      </c>
      <c r="E2055" s="1" t="str">
        <f t="shared" si="96"/>
        <v>Sep</v>
      </c>
      <c r="F2055" s="1" t="str">
        <f t="shared" si="97"/>
        <v>2022</v>
      </c>
      <c r="G2055" s="1">
        <v>45116</v>
      </c>
      <c r="H2055" t="s">
        <v>20</v>
      </c>
      <c r="I2055">
        <v>31</v>
      </c>
      <c r="J2055" t="str">
        <f t="shared" si="98"/>
        <v>Adult</v>
      </c>
      <c r="K2055" t="s">
        <v>11</v>
      </c>
      <c r="L2055" t="s">
        <v>17</v>
      </c>
      <c r="M2055" t="s">
        <v>13</v>
      </c>
    </row>
    <row r="2056" spans="1:13" x14ac:dyDescent="0.3">
      <c r="A2056">
        <v>2055</v>
      </c>
      <c r="B2056" t="s">
        <v>10</v>
      </c>
      <c r="C2056" s="2">
        <v>14</v>
      </c>
      <c r="D2056" s="1">
        <v>44809</v>
      </c>
      <c r="E2056" s="1" t="str">
        <f t="shared" si="96"/>
        <v>Sep</v>
      </c>
      <c r="F2056" s="1" t="str">
        <f t="shared" si="97"/>
        <v>2022</v>
      </c>
      <c r="G2056" s="1">
        <v>45116</v>
      </c>
      <c r="H2056" t="s">
        <v>22</v>
      </c>
      <c r="I2056">
        <v>29</v>
      </c>
      <c r="J2056" t="str">
        <f t="shared" si="98"/>
        <v>Youth</v>
      </c>
      <c r="K2056" t="s">
        <v>16</v>
      </c>
      <c r="L2056" t="s">
        <v>21</v>
      </c>
      <c r="M2056" t="s">
        <v>13</v>
      </c>
    </row>
    <row r="2057" spans="1:13" x14ac:dyDescent="0.3">
      <c r="A2057">
        <v>2056</v>
      </c>
      <c r="B2057" t="s">
        <v>14</v>
      </c>
      <c r="C2057" s="2">
        <v>10</v>
      </c>
      <c r="D2057" s="1">
        <v>44793</v>
      </c>
      <c r="E2057" s="1" t="str">
        <f t="shared" si="96"/>
        <v>Aug</v>
      </c>
      <c r="F2057" s="1" t="str">
        <f t="shared" si="97"/>
        <v>2022</v>
      </c>
      <c r="G2057" s="1">
        <v>45116</v>
      </c>
      <c r="H2057" t="s">
        <v>23</v>
      </c>
      <c r="I2057">
        <v>36</v>
      </c>
      <c r="J2057" t="str">
        <f t="shared" si="98"/>
        <v>Adult</v>
      </c>
      <c r="K2057" t="s">
        <v>11</v>
      </c>
      <c r="L2057" t="s">
        <v>17</v>
      </c>
      <c r="M2057" t="s">
        <v>13</v>
      </c>
    </row>
    <row r="2058" spans="1:13" x14ac:dyDescent="0.3">
      <c r="A2058">
        <v>2057</v>
      </c>
      <c r="B2058" t="s">
        <v>10</v>
      </c>
      <c r="C2058" s="2">
        <v>10</v>
      </c>
      <c r="D2058" s="1">
        <v>44783</v>
      </c>
      <c r="E2058" s="1" t="str">
        <f t="shared" si="96"/>
        <v>Aug</v>
      </c>
      <c r="F2058" s="1" t="str">
        <f t="shared" si="97"/>
        <v>2022</v>
      </c>
      <c r="G2058" s="1">
        <v>45115</v>
      </c>
      <c r="H2058" t="s">
        <v>24</v>
      </c>
      <c r="I2058">
        <v>32</v>
      </c>
      <c r="J2058" t="str">
        <f t="shared" si="98"/>
        <v>Adult</v>
      </c>
      <c r="K2058" t="s">
        <v>11</v>
      </c>
      <c r="L2058" t="s">
        <v>12</v>
      </c>
      <c r="M2058" t="s">
        <v>13</v>
      </c>
    </row>
    <row r="2059" spans="1:13" x14ac:dyDescent="0.3">
      <c r="A2059">
        <v>2058</v>
      </c>
      <c r="B2059" t="s">
        <v>18</v>
      </c>
      <c r="C2059" s="2">
        <v>10</v>
      </c>
      <c r="D2059" s="1">
        <v>44783</v>
      </c>
      <c r="E2059" s="1" t="str">
        <f t="shared" si="96"/>
        <v>Aug</v>
      </c>
      <c r="F2059" s="1" t="str">
        <f t="shared" si="97"/>
        <v>2022</v>
      </c>
      <c r="G2059" s="1">
        <v>45118</v>
      </c>
      <c r="H2059" t="s">
        <v>25</v>
      </c>
      <c r="I2059">
        <v>31</v>
      </c>
      <c r="J2059" t="str">
        <f t="shared" si="98"/>
        <v>Adult</v>
      </c>
      <c r="K2059" t="s">
        <v>16</v>
      </c>
      <c r="L2059" t="s">
        <v>12</v>
      </c>
      <c r="M2059" t="s">
        <v>13</v>
      </c>
    </row>
    <row r="2060" spans="1:13" x14ac:dyDescent="0.3">
      <c r="A2060">
        <v>2059</v>
      </c>
      <c r="B2060" t="s">
        <v>18</v>
      </c>
      <c r="C2060" s="2">
        <v>14</v>
      </c>
      <c r="D2060" s="1">
        <v>44779</v>
      </c>
      <c r="E2060" s="1" t="str">
        <f t="shared" si="96"/>
        <v>Aug</v>
      </c>
      <c r="F2060" s="1" t="str">
        <f t="shared" si="97"/>
        <v>2022</v>
      </c>
      <c r="G2060" s="1">
        <v>45116</v>
      </c>
      <c r="H2060" t="s">
        <v>26</v>
      </c>
      <c r="I2060">
        <v>31</v>
      </c>
      <c r="J2060" t="str">
        <f t="shared" si="98"/>
        <v>Adult</v>
      </c>
      <c r="K2060" t="s">
        <v>11</v>
      </c>
      <c r="L2060" t="s">
        <v>21</v>
      </c>
      <c r="M2060" t="s">
        <v>13</v>
      </c>
    </row>
    <row r="2061" spans="1:13" x14ac:dyDescent="0.3">
      <c r="A2061">
        <v>2060</v>
      </c>
      <c r="B2061" t="s">
        <v>10</v>
      </c>
      <c r="C2061" s="2">
        <v>12</v>
      </c>
      <c r="D2061" s="1">
        <v>44776</v>
      </c>
      <c r="E2061" s="1" t="str">
        <f t="shared" si="96"/>
        <v>Aug</v>
      </c>
      <c r="F2061" s="1" t="str">
        <f t="shared" si="97"/>
        <v>2022</v>
      </c>
      <c r="G2061" s="1">
        <v>45117</v>
      </c>
      <c r="H2061" t="s">
        <v>27</v>
      </c>
      <c r="I2061">
        <v>29</v>
      </c>
      <c r="J2061" t="str">
        <f t="shared" si="98"/>
        <v>Youth</v>
      </c>
      <c r="K2061" t="s">
        <v>11</v>
      </c>
      <c r="L2061" t="s">
        <v>19</v>
      </c>
      <c r="M2061" t="s">
        <v>13</v>
      </c>
    </row>
    <row r="2062" spans="1:13" x14ac:dyDescent="0.3">
      <c r="A2062">
        <v>2061</v>
      </c>
      <c r="B2062" t="s">
        <v>14</v>
      </c>
      <c r="C2062" s="2">
        <v>10</v>
      </c>
      <c r="D2062" s="1">
        <v>44774</v>
      </c>
      <c r="E2062" s="1" t="str">
        <f t="shared" si="96"/>
        <v>Aug</v>
      </c>
      <c r="F2062" s="1" t="str">
        <f t="shared" si="97"/>
        <v>2022</v>
      </c>
      <c r="G2062" s="1">
        <v>45116</v>
      </c>
      <c r="H2062" t="s">
        <v>26</v>
      </c>
      <c r="I2062">
        <v>48</v>
      </c>
      <c r="J2062" t="str">
        <f t="shared" si="98"/>
        <v>Adult</v>
      </c>
      <c r="K2062" t="s">
        <v>11</v>
      </c>
      <c r="L2062" t="s">
        <v>19</v>
      </c>
      <c r="M2062" t="s">
        <v>13</v>
      </c>
    </row>
    <row r="2063" spans="1:13" x14ac:dyDescent="0.3">
      <c r="A2063">
        <v>2062</v>
      </c>
      <c r="B2063" t="s">
        <v>10</v>
      </c>
      <c r="C2063" s="2">
        <v>14</v>
      </c>
      <c r="D2063" s="1">
        <v>44770</v>
      </c>
      <c r="E2063" s="1" t="str">
        <f t="shared" si="96"/>
        <v>Jul</v>
      </c>
      <c r="F2063" s="1" t="str">
        <f t="shared" si="97"/>
        <v>2022</v>
      </c>
      <c r="G2063" s="1">
        <v>45117</v>
      </c>
      <c r="H2063" t="s">
        <v>26</v>
      </c>
      <c r="I2063">
        <v>46</v>
      </c>
      <c r="J2063" t="str">
        <f t="shared" si="98"/>
        <v>Adult</v>
      </c>
      <c r="K2063" t="s">
        <v>11</v>
      </c>
      <c r="L2063" t="s">
        <v>17</v>
      </c>
      <c r="M2063" t="s">
        <v>13</v>
      </c>
    </row>
    <row r="2064" spans="1:13" x14ac:dyDescent="0.3">
      <c r="A2064">
        <v>2063</v>
      </c>
      <c r="B2064" t="s">
        <v>18</v>
      </c>
      <c r="C2064" s="2">
        <v>15</v>
      </c>
      <c r="D2064" s="1">
        <v>44764</v>
      </c>
      <c r="E2064" s="1" t="str">
        <f t="shared" si="96"/>
        <v>Jul</v>
      </c>
      <c r="F2064" s="1" t="str">
        <f t="shared" si="97"/>
        <v>2022</v>
      </c>
      <c r="G2064" s="1">
        <v>45116</v>
      </c>
      <c r="H2064" t="s">
        <v>61</v>
      </c>
      <c r="I2064">
        <v>35</v>
      </c>
      <c r="J2064" t="str">
        <f t="shared" si="98"/>
        <v>Adult</v>
      </c>
      <c r="K2064" t="s">
        <v>16</v>
      </c>
      <c r="L2064" t="s">
        <v>12</v>
      </c>
      <c r="M2064" t="s">
        <v>13</v>
      </c>
    </row>
    <row r="2065" spans="1:13" x14ac:dyDescent="0.3">
      <c r="A2065">
        <v>2064</v>
      </c>
      <c r="B2065" t="s">
        <v>14</v>
      </c>
      <c r="C2065" s="2">
        <v>11</v>
      </c>
      <c r="D2065" s="1">
        <v>44764</v>
      </c>
      <c r="E2065" s="1" t="str">
        <f t="shared" si="96"/>
        <v>Jul</v>
      </c>
      <c r="F2065" s="1" t="str">
        <f t="shared" si="97"/>
        <v>2022</v>
      </c>
      <c r="G2065" s="1">
        <v>45118</v>
      </c>
      <c r="H2065" t="s">
        <v>15</v>
      </c>
      <c r="I2065">
        <v>37</v>
      </c>
      <c r="J2065" t="str">
        <f t="shared" si="98"/>
        <v>Adult</v>
      </c>
      <c r="K2065" t="s">
        <v>16</v>
      </c>
      <c r="L2065" t="s">
        <v>17</v>
      </c>
      <c r="M2065" t="s">
        <v>13</v>
      </c>
    </row>
    <row r="2066" spans="1:13" x14ac:dyDescent="0.3">
      <c r="A2066">
        <v>2065</v>
      </c>
      <c r="B2066" t="s">
        <v>10</v>
      </c>
      <c r="C2066" s="2">
        <v>12</v>
      </c>
      <c r="D2066" s="1">
        <v>44762</v>
      </c>
      <c r="E2066" s="1" t="str">
        <f t="shared" si="96"/>
        <v>Jul</v>
      </c>
      <c r="F2066" s="1" t="str">
        <f t="shared" si="97"/>
        <v>2022</v>
      </c>
      <c r="G2066" s="1">
        <v>45116</v>
      </c>
      <c r="H2066" t="s">
        <v>61</v>
      </c>
      <c r="I2066">
        <v>45</v>
      </c>
      <c r="J2066" t="str">
        <f t="shared" si="98"/>
        <v>Adult</v>
      </c>
      <c r="K2066" t="s">
        <v>16</v>
      </c>
      <c r="L2066" t="s">
        <v>17</v>
      </c>
      <c r="M2066" t="s">
        <v>13</v>
      </c>
    </row>
    <row r="2067" spans="1:13" x14ac:dyDescent="0.3">
      <c r="A2067">
        <v>2066</v>
      </c>
      <c r="B2067" t="s">
        <v>14</v>
      </c>
      <c r="C2067" s="2">
        <v>15</v>
      </c>
      <c r="D2067" s="1">
        <v>44754</v>
      </c>
      <c r="E2067" s="1" t="str">
        <f t="shared" si="96"/>
        <v>Jul</v>
      </c>
      <c r="F2067" s="1" t="str">
        <f t="shared" si="97"/>
        <v>2022</v>
      </c>
      <c r="G2067" s="1">
        <v>45117</v>
      </c>
      <c r="H2067" t="s">
        <v>61</v>
      </c>
      <c r="I2067">
        <v>48</v>
      </c>
      <c r="J2067" t="str">
        <f t="shared" si="98"/>
        <v>Adult</v>
      </c>
      <c r="K2067" t="s">
        <v>16</v>
      </c>
      <c r="L2067" t="s">
        <v>21</v>
      </c>
      <c r="M2067" t="s">
        <v>13</v>
      </c>
    </row>
    <row r="2068" spans="1:13" x14ac:dyDescent="0.3">
      <c r="A2068">
        <v>2067</v>
      </c>
      <c r="B2068" t="s">
        <v>10</v>
      </c>
      <c r="C2068" s="2">
        <v>10</v>
      </c>
      <c r="D2068" s="1">
        <v>44754</v>
      </c>
      <c r="E2068" s="1" t="str">
        <f t="shared" si="96"/>
        <v>Jul</v>
      </c>
      <c r="F2068" s="1" t="str">
        <f t="shared" si="97"/>
        <v>2022</v>
      </c>
      <c r="G2068" s="1">
        <v>45116</v>
      </c>
      <c r="H2068" t="s">
        <v>15</v>
      </c>
      <c r="I2068">
        <v>44</v>
      </c>
      <c r="J2068" t="str">
        <f t="shared" si="98"/>
        <v>Adult</v>
      </c>
      <c r="K2068" t="s">
        <v>16</v>
      </c>
      <c r="L2068" t="s">
        <v>21</v>
      </c>
      <c r="M2068" t="s">
        <v>13</v>
      </c>
    </row>
    <row r="2069" spans="1:13" x14ac:dyDescent="0.3">
      <c r="A2069">
        <v>2068</v>
      </c>
      <c r="B2069" t="s">
        <v>18</v>
      </c>
      <c r="C2069" s="2">
        <v>14</v>
      </c>
      <c r="D2069" s="1">
        <v>44752</v>
      </c>
      <c r="E2069" s="1" t="str">
        <f t="shared" si="96"/>
        <v>Jul</v>
      </c>
      <c r="F2069" s="1" t="str">
        <f t="shared" si="97"/>
        <v>2022</v>
      </c>
      <c r="G2069" s="1">
        <v>45118</v>
      </c>
      <c r="H2069" t="s">
        <v>60</v>
      </c>
      <c r="I2069">
        <v>47</v>
      </c>
      <c r="J2069" t="str">
        <f t="shared" si="98"/>
        <v>Adult</v>
      </c>
      <c r="K2069" t="s">
        <v>16</v>
      </c>
      <c r="L2069" t="s">
        <v>21</v>
      </c>
      <c r="M2069" t="s">
        <v>13</v>
      </c>
    </row>
    <row r="2070" spans="1:13" x14ac:dyDescent="0.3">
      <c r="A2070">
        <v>2069</v>
      </c>
      <c r="B2070" t="s">
        <v>18</v>
      </c>
      <c r="C2070" s="2">
        <v>12</v>
      </c>
      <c r="D2070" s="1">
        <v>44753</v>
      </c>
      <c r="E2070" s="1" t="str">
        <f t="shared" si="96"/>
        <v>Jul</v>
      </c>
      <c r="F2070" s="1" t="str">
        <f t="shared" si="97"/>
        <v>2022</v>
      </c>
      <c r="G2070" s="1">
        <v>45115</v>
      </c>
      <c r="H2070" t="s">
        <v>20</v>
      </c>
      <c r="I2070">
        <v>35</v>
      </c>
      <c r="J2070" t="str">
        <f t="shared" si="98"/>
        <v>Adult</v>
      </c>
      <c r="K2070" t="s">
        <v>11</v>
      </c>
      <c r="L2070" t="s">
        <v>19</v>
      </c>
      <c r="M2070" t="s">
        <v>13</v>
      </c>
    </row>
    <row r="2071" spans="1:13" x14ac:dyDescent="0.3">
      <c r="A2071">
        <v>2070</v>
      </c>
      <c r="B2071" t="s">
        <v>10</v>
      </c>
      <c r="C2071" s="2">
        <v>10</v>
      </c>
      <c r="D2071" s="1">
        <v>44753</v>
      </c>
      <c r="E2071" s="1" t="str">
        <f t="shared" si="96"/>
        <v>Jul</v>
      </c>
      <c r="F2071" s="1" t="str">
        <f t="shared" si="97"/>
        <v>2022</v>
      </c>
      <c r="G2071" s="1">
        <v>45116</v>
      </c>
      <c r="H2071" t="s">
        <v>22</v>
      </c>
      <c r="I2071">
        <v>35</v>
      </c>
      <c r="J2071" t="str">
        <f t="shared" si="98"/>
        <v>Adult</v>
      </c>
      <c r="K2071" t="s">
        <v>16</v>
      </c>
      <c r="L2071" t="s">
        <v>12</v>
      </c>
      <c r="M2071" t="s">
        <v>13</v>
      </c>
    </row>
    <row r="2072" spans="1:13" x14ac:dyDescent="0.3">
      <c r="A2072">
        <v>2071</v>
      </c>
      <c r="B2072" t="s">
        <v>14</v>
      </c>
      <c r="C2072" s="2">
        <v>11</v>
      </c>
      <c r="D2072" s="1">
        <v>44751</v>
      </c>
      <c r="E2072" s="1" t="str">
        <f t="shared" si="96"/>
        <v>Jul</v>
      </c>
      <c r="F2072" s="1" t="str">
        <f t="shared" si="97"/>
        <v>2022</v>
      </c>
      <c r="G2072" s="1">
        <v>45115</v>
      </c>
      <c r="H2072" t="s">
        <v>23</v>
      </c>
      <c r="I2072">
        <v>35</v>
      </c>
      <c r="J2072" t="str">
        <f t="shared" si="98"/>
        <v>Adult</v>
      </c>
      <c r="K2072" t="s">
        <v>11</v>
      </c>
      <c r="L2072" t="s">
        <v>12</v>
      </c>
      <c r="M2072" t="s">
        <v>13</v>
      </c>
    </row>
    <row r="2073" spans="1:13" x14ac:dyDescent="0.3">
      <c r="A2073">
        <v>2072</v>
      </c>
      <c r="B2073" t="s">
        <v>10</v>
      </c>
      <c r="C2073" s="2">
        <v>15</v>
      </c>
      <c r="D2073" s="1">
        <v>44752</v>
      </c>
      <c r="E2073" s="1" t="str">
        <f t="shared" si="96"/>
        <v>Jul</v>
      </c>
      <c r="F2073" s="1" t="str">
        <f t="shared" si="97"/>
        <v>2022</v>
      </c>
      <c r="G2073" s="1">
        <v>45118</v>
      </c>
      <c r="H2073" t="s">
        <v>24</v>
      </c>
      <c r="I2073">
        <v>49</v>
      </c>
      <c r="J2073" t="str">
        <f t="shared" si="98"/>
        <v>Adult</v>
      </c>
      <c r="K2073" t="s">
        <v>16</v>
      </c>
      <c r="L2073" t="s">
        <v>21</v>
      </c>
      <c r="M2073" t="s">
        <v>13</v>
      </c>
    </row>
    <row r="2074" spans="1:13" x14ac:dyDescent="0.3">
      <c r="A2074">
        <v>2073</v>
      </c>
      <c r="B2074" t="s">
        <v>18</v>
      </c>
      <c r="C2074" s="2">
        <v>11</v>
      </c>
      <c r="D2074" s="1">
        <v>44754</v>
      </c>
      <c r="E2074" s="1" t="str">
        <f t="shared" si="96"/>
        <v>Jul</v>
      </c>
      <c r="F2074" s="1" t="str">
        <f t="shared" si="97"/>
        <v>2022</v>
      </c>
      <c r="G2074" s="1">
        <v>45115</v>
      </c>
      <c r="H2074" t="s">
        <v>25</v>
      </c>
      <c r="I2074">
        <v>50</v>
      </c>
      <c r="J2074" t="str">
        <f t="shared" si="98"/>
        <v>Old</v>
      </c>
      <c r="K2074" t="s">
        <v>16</v>
      </c>
      <c r="L2074" t="s">
        <v>17</v>
      </c>
      <c r="M2074" t="s">
        <v>13</v>
      </c>
    </row>
    <row r="2075" spans="1:13" x14ac:dyDescent="0.3">
      <c r="A2075">
        <v>2074</v>
      </c>
      <c r="B2075" t="s">
        <v>14</v>
      </c>
      <c r="C2075" s="2">
        <v>14</v>
      </c>
      <c r="D2075" s="1">
        <v>44755</v>
      </c>
      <c r="E2075" s="1" t="str">
        <f t="shared" si="96"/>
        <v>Jul</v>
      </c>
      <c r="F2075" s="1" t="str">
        <f t="shared" si="97"/>
        <v>2022</v>
      </c>
      <c r="G2075" s="1">
        <v>45116</v>
      </c>
      <c r="H2075" t="s">
        <v>26</v>
      </c>
      <c r="I2075">
        <v>44</v>
      </c>
      <c r="J2075" t="str">
        <f t="shared" si="98"/>
        <v>Adult</v>
      </c>
      <c r="K2075" t="s">
        <v>11</v>
      </c>
      <c r="L2075" t="s">
        <v>12</v>
      </c>
      <c r="M2075" t="s">
        <v>13</v>
      </c>
    </row>
    <row r="2076" spans="1:13" x14ac:dyDescent="0.3">
      <c r="A2076">
        <v>2075</v>
      </c>
      <c r="B2076" t="s">
        <v>10</v>
      </c>
      <c r="C2076" s="2">
        <v>14</v>
      </c>
      <c r="D2076" s="1">
        <v>44757</v>
      </c>
      <c r="E2076" s="1" t="str">
        <f t="shared" si="96"/>
        <v>Jul</v>
      </c>
      <c r="F2076" s="1" t="str">
        <f t="shared" si="97"/>
        <v>2022</v>
      </c>
      <c r="G2076" s="1">
        <v>45116</v>
      </c>
      <c r="H2076" t="s">
        <v>27</v>
      </c>
      <c r="I2076">
        <v>47</v>
      </c>
      <c r="J2076" t="str">
        <f t="shared" si="98"/>
        <v>Adult</v>
      </c>
      <c r="K2076" t="s">
        <v>16</v>
      </c>
      <c r="L2076" t="s">
        <v>17</v>
      </c>
      <c r="M2076" t="s">
        <v>13</v>
      </c>
    </row>
    <row r="2077" spans="1:13" x14ac:dyDescent="0.3">
      <c r="A2077">
        <v>2076</v>
      </c>
      <c r="B2077" t="s">
        <v>14</v>
      </c>
      <c r="C2077" s="2">
        <v>15</v>
      </c>
      <c r="D2077" s="1">
        <v>44758</v>
      </c>
      <c r="E2077" s="1" t="str">
        <f t="shared" si="96"/>
        <v>Jul</v>
      </c>
      <c r="F2077" s="1" t="str">
        <f t="shared" si="97"/>
        <v>2022</v>
      </c>
      <c r="G2077" s="1">
        <v>45118</v>
      </c>
      <c r="H2077" t="s">
        <v>26</v>
      </c>
      <c r="I2077">
        <v>46</v>
      </c>
      <c r="J2077" t="str">
        <f t="shared" si="98"/>
        <v>Adult</v>
      </c>
      <c r="K2077" t="s">
        <v>16</v>
      </c>
      <c r="L2077" t="s">
        <v>21</v>
      </c>
      <c r="M2077" t="s">
        <v>13</v>
      </c>
    </row>
    <row r="2078" spans="1:13" x14ac:dyDescent="0.3">
      <c r="A2078">
        <v>2077</v>
      </c>
      <c r="B2078" t="s">
        <v>10</v>
      </c>
      <c r="C2078" s="2">
        <v>11</v>
      </c>
      <c r="D2078" s="1">
        <v>44761</v>
      </c>
      <c r="E2078" s="1" t="str">
        <f t="shared" si="96"/>
        <v>Jul</v>
      </c>
      <c r="F2078" s="1" t="str">
        <f t="shared" si="97"/>
        <v>2022</v>
      </c>
      <c r="G2078" s="1">
        <v>45115</v>
      </c>
      <c r="H2078" t="s">
        <v>26</v>
      </c>
      <c r="I2078">
        <v>39</v>
      </c>
      <c r="J2078" t="str">
        <f t="shared" si="98"/>
        <v>Adult</v>
      </c>
      <c r="K2078" t="s">
        <v>16</v>
      </c>
      <c r="L2078" t="s">
        <v>21</v>
      </c>
      <c r="M2078" t="s">
        <v>13</v>
      </c>
    </row>
    <row r="2079" spans="1:13" x14ac:dyDescent="0.3">
      <c r="A2079">
        <v>2078</v>
      </c>
      <c r="B2079" t="s">
        <v>18</v>
      </c>
      <c r="C2079" s="2">
        <v>15</v>
      </c>
      <c r="D2079" s="1">
        <v>44765</v>
      </c>
      <c r="E2079" s="1" t="str">
        <f t="shared" si="96"/>
        <v>Jul</v>
      </c>
      <c r="F2079" s="1" t="str">
        <f t="shared" si="97"/>
        <v>2022</v>
      </c>
      <c r="G2079" s="1">
        <v>45117</v>
      </c>
      <c r="H2079" t="s">
        <v>61</v>
      </c>
      <c r="I2079">
        <v>34</v>
      </c>
      <c r="J2079" t="str">
        <f t="shared" si="98"/>
        <v>Adult</v>
      </c>
      <c r="K2079" t="s">
        <v>11</v>
      </c>
      <c r="L2079" t="s">
        <v>21</v>
      </c>
      <c r="M2079" t="s">
        <v>13</v>
      </c>
    </row>
    <row r="2080" spans="1:13" x14ac:dyDescent="0.3">
      <c r="A2080">
        <v>2079</v>
      </c>
      <c r="B2080" t="s">
        <v>18</v>
      </c>
      <c r="C2080" s="2">
        <v>10</v>
      </c>
      <c r="D2080" s="1">
        <v>44770</v>
      </c>
      <c r="E2080" s="1" t="str">
        <f t="shared" si="96"/>
        <v>Jul</v>
      </c>
      <c r="F2080" s="1" t="str">
        <f t="shared" si="97"/>
        <v>2022</v>
      </c>
      <c r="G2080" s="1">
        <v>45116</v>
      </c>
      <c r="H2080" t="s">
        <v>15</v>
      </c>
      <c r="I2080">
        <v>31</v>
      </c>
      <c r="J2080" t="str">
        <f t="shared" si="98"/>
        <v>Adult</v>
      </c>
      <c r="K2080" t="s">
        <v>16</v>
      </c>
      <c r="L2080" t="s">
        <v>19</v>
      </c>
      <c r="M2080" t="s">
        <v>13</v>
      </c>
    </row>
    <row r="2081" spans="1:13" x14ac:dyDescent="0.3">
      <c r="A2081">
        <v>2080</v>
      </c>
      <c r="B2081" t="s">
        <v>10</v>
      </c>
      <c r="C2081" s="2">
        <v>10</v>
      </c>
      <c r="D2081" s="1">
        <v>44787</v>
      </c>
      <c r="E2081" s="1" t="str">
        <f t="shared" si="96"/>
        <v>Aug</v>
      </c>
      <c r="F2081" s="1" t="str">
        <f t="shared" si="97"/>
        <v>2022</v>
      </c>
      <c r="G2081" s="1">
        <v>45118</v>
      </c>
      <c r="H2081" t="s">
        <v>61</v>
      </c>
      <c r="I2081">
        <v>46</v>
      </c>
      <c r="J2081" t="str">
        <f t="shared" si="98"/>
        <v>Adult</v>
      </c>
      <c r="K2081" t="s">
        <v>16</v>
      </c>
      <c r="L2081" t="s">
        <v>21</v>
      </c>
      <c r="M2081" t="s">
        <v>13</v>
      </c>
    </row>
    <row r="2082" spans="1:13" x14ac:dyDescent="0.3">
      <c r="A2082">
        <v>2081</v>
      </c>
      <c r="B2082" t="s">
        <v>14</v>
      </c>
      <c r="C2082" s="2">
        <v>15</v>
      </c>
      <c r="D2082" s="1">
        <v>44791</v>
      </c>
      <c r="E2082" s="1" t="str">
        <f t="shared" si="96"/>
        <v>Aug</v>
      </c>
      <c r="F2082" s="1" t="str">
        <f t="shared" si="97"/>
        <v>2022</v>
      </c>
      <c r="G2082" s="1">
        <v>45115</v>
      </c>
      <c r="H2082" t="s">
        <v>61</v>
      </c>
      <c r="I2082">
        <v>30</v>
      </c>
      <c r="J2082" t="str">
        <f t="shared" si="98"/>
        <v>Adult</v>
      </c>
      <c r="K2082" t="s">
        <v>11</v>
      </c>
      <c r="L2082" t="s">
        <v>19</v>
      </c>
      <c r="M2082" t="s">
        <v>13</v>
      </c>
    </row>
    <row r="2083" spans="1:13" x14ac:dyDescent="0.3">
      <c r="A2083">
        <v>2082</v>
      </c>
      <c r="B2083" t="s">
        <v>10</v>
      </c>
      <c r="C2083" s="2">
        <v>12</v>
      </c>
      <c r="D2083" s="1">
        <v>44796</v>
      </c>
      <c r="E2083" s="1" t="str">
        <f t="shared" si="96"/>
        <v>Aug</v>
      </c>
      <c r="F2083" s="1" t="str">
        <f t="shared" si="97"/>
        <v>2022</v>
      </c>
      <c r="G2083" s="1">
        <v>45119</v>
      </c>
      <c r="H2083" t="s">
        <v>15</v>
      </c>
      <c r="I2083">
        <v>29</v>
      </c>
      <c r="J2083" t="str">
        <f t="shared" si="98"/>
        <v>Youth</v>
      </c>
      <c r="K2083" t="s">
        <v>11</v>
      </c>
      <c r="L2083" t="s">
        <v>17</v>
      </c>
      <c r="M2083" t="s">
        <v>13</v>
      </c>
    </row>
    <row r="2084" spans="1:13" x14ac:dyDescent="0.3">
      <c r="A2084">
        <v>2083</v>
      </c>
      <c r="B2084" t="s">
        <v>18</v>
      </c>
      <c r="C2084" s="2">
        <v>12</v>
      </c>
      <c r="D2084" s="1">
        <v>44800</v>
      </c>
      <c r="E2084" s="1" t="str">
        <f t="shared" si="96"/>
        <v>Aug</v>
      </c>
      <c r="F2084" s="1" t="str">
        <f t="shared" si="97"/>
        <v>2022</v>
      </c>
      <c r="G2084" s="1">
        <v>45116</v>
      </c>
      <c r="H2084" t="s">
        <v>60</v>
      </c>
      <c r="I2084">
        <v>42</v>
      </c>
      <c r="J2084" t="str">
        <f t="shared" si="98"/>
        <v>Adult</v>
      </c>
      <c r="K2084" t="s">
        <v>11</v>
      </c>
      <c r="L2084" t="s">
        <v>17</v>
      </c>
      <c r="M2084" t="s">
        <v>13</v>
      </c>
    </row>
    <row r="2085" spans="1:13" x14ac:dyDescent="0.3">
      <c r="A2085">
        <v>2084</v>
      </c>
      <c r="B2085" t="s">
        <v>14</v>
      </c>
      <c r="C2085" s="2">
        <v>13</v>
      </c>
      <c r="D2085" s="1">
        <v>44805</v>
      </c>
      <c r="E2085" s="1" t="str">
        <f t="shared" si="96"/>
        <v>Sep</v>
      </c>
      <c r="F2085" s="1" t="str">
        <f t="shared" si="97"/>
        <v>2022</v>
      </c>
      <c r="G2085" s="1">
        <v>45117</v>
      </c>
      <c r="H2085" t="s">
        <v>20</v>
      </c>
      <c r="I2085">
        <v>27</v>
      </c>
      <c r="J2085" t="str">
        <f t="shared" si="98"/>
        <v>Youth</v>
      </c>
      <c r="K2085" t="s">
        <v>16</v>
      </c>
      <c r="L2085" t="s">
        <v>12</v>
      </c>
      <c r="M2085" t="s">
        <v>13</v>
      </c>
    </row>
    <row r="2086" spans="1:13" x14ac:dyDescent="0.3">
      <c r="A2086">
        <v>2085</v>
      </c>
      <c r="B2086" t="s">
        <v>10</v>
      </c>
      <c r="C2086" s="2">
        <v>15</v>
      </c>
      <c r="D2086" s="1">
        <v>44806</v>
      </c>
      <c r="E2086" s="1" t="str">
        <f t="shared" si="96"/>
        <v>Sep</v>
      </c>
      <c r="F2086" s="1" t="str">
        <f t="shared" si="97"/>
        <v>2022</v>
      </c>
      <c r="G2086" s="1">
        <v>45116</v>
      </c>
      <c r="H2086" t="s">
        <v>22</v>
      </c>
      <c r="I2086">
        <v>33</v>
      </c>
      <c r="J2086" t="str">
        <f t="shared" si="98"/>
        <v>Adult</v>
      </c>
      <c r="K2086" t="s">
        <v>11</v>
      </c>
      <c r="L2086" t="s">
        <v>21</v>
      </c>
      <c r="M2086" t="s">
        <v>13</v>
      </c>
    </row>
    <row r="2087" spans="1:13" x14ac:dyDescent="0.3">
      <c r="A2087">
        <v>2086</v>
      </c>
      <c r="B2087" t="s">
        <v>14</v>
      </c>
      <c r="C2087" s="2">
        <v>13</v>
      </c>
      <c r="D2087" s="1">
        <v>44808</v>
      </c>
      <c r="E2087" s="1" t="str">
        <f t="shared" si="96"/>
        <v>Sep</v>
      </c>
      <c r="F2087" s="1" t="str">
        <f t="shared" si="97"/>
        <v>2022</v>
      </c>
      <c r="G2087" s="1">
        <v>45119</v>
      </c>
      <c r="H2087" t="s">
        <v>23</v>
      </c>
      <c r="I2087">
        <v>45</v>
      </c>
      <c r="J2087" t="str">
        <f t="shared" si="98"/>
        <v>Adult</v>
      </c>
      <c r="K2087" t="s">
        <v>16</v>
      </c>
      <c r="L2087" t="s">
        <v>19</v>
      </c>
      <c r="M2087" t="s">
        <v>13</v>
      </c>
    </row>
    <row r="2088" spans="1:13" x14ac:dyDescent="0.3">
      <c r="A2088">
        <v>2087</v>
      </c>
      <c r="B2088" t="s">
        <v>10</v>
      </c>
      <c r="C2088" s="2">
        <v>13</v>
      </c>
      <c r="D2088" s="1">
        <v>44815</v>
      </c>
      <c r="E2088" s="1" t="str">
        <f t="shared" si="96"/>
        <v>Sep</v>
      </c>
      <c r="F2088" s="1" t="str">
        <f t="shared" si="97"/>
        <v>2022</v>
      </c>
      <c r="G2088" s="1">
        <v>45116</v>
      </c>
      <c r="H2088" t="s">
        <v>24</v>
      </c>
      <c r="I2088">
        <v>50</v>
      </c>
      <c r="J2088" t="str">
        <f t="shared" si="98"/>
        <v>Old</v>
      </c>
      <c r="K2088" t="s">
        <v>11</v>
      </c>
      <c r="L2088" t="s">
        <v>17</v>
      </c>
      <c r="M2088" t="s">
        <v>13</v>
      </c>
    </row>
    <row r="2089" spans="1:13" x14ac:dyDescent="0.3">
      <c r="A2089">
        <v>2088</v>
      </c>
      <c r="B2089" t="s">
        <v>18</v>
      </c>
      <c r="C2089" s="2">
        <v>10</v>
      </c>
      <c r="D2089" s="1">
        <v>44820</v>
      </c>
      <c r="E2089" s="1" t="str">
        <f t="shared" si="96"/>
        <v>Sep</v>
      </c>
      <c r="F2089" s="1" t="str">
        <f t="shared" si="97"/>
        <v>2022</v>
      </c>
      <c r="G2089" s="1">
        <v>45116</v>
      </c>
      <c r="H2089" t="s">
        <v>25</v>
      </c>
      <c r="I2089">
        <v>42</v>
      </c>
      <c r="J2089" t="str">
        <f t="shared" si="98"/>
        <v>Adult</v>
      </c>
      <c r="K2089" t="s">
        <v>16</v>
      </c>
      <c r="L2089" t="s">
        <v>17</v>
      </c>
      <c r="M2089" t="s">
        <v>13</v>
      </c>
    </row>
    <row r="2090" spans="1:13" x14ac:dyDescent="0.3">
      <c r="A2090">
        <v>2089</v>
      </c>
      <c r="B2090" t="s">
        <v>18</v>
      </c>
      <c r="C2090" s="2">
        <v>10</v>
      </c>
      <c r="D2090" s="1">
        <v>44823</v>
      </c>
      <c r="E2090" s="1" t="str">
        <f t="shared" si="96"/>
        <v>Sep</v>
      </c>
      <c r="F2090" s="1" t="str">
        <f t="shared" si="97"/>
        <v>2022</v>
      </c>
      <c r="G2090" s="1">
        <v>45118</v>
      </c>
      <c r="H2090" t="s">
        <v>26</v>
      </c>
      <c r="I2090">
        <v>29</v>
      </c>
      <c r="J2090" t="str">
        <f t="shared" si="98"/>
        <v>Youth</v>
      </c>
      <c r="K2090" t="s">
        <v>11</v>
      </c>
      <c r="L2090" t="s">
        <v>17</v>
      </c>
      <c r="M2090" t="s">
        <v>13</v>
      </c>
    </row>
    <row r="2091" spans="1:13" x14ac:dyDescent="0.3">
      <c r="A2091">
        <v>2090</v>
      </c>
      <c r="B2091" t="s">
        <v>10</v>
      </c>
      <c r="C2091" s="2">
        <v>12</v>
      </c>
      <c r="D2091" s="1">
        <v>44824</v>
      </c>
      <c r="E2091" s="1" t="str">
        <f t="shared" si="96"/>
        <v>Sep</v>
      </c>
      <c r="F2091" s="1" t="str">
        <f t="shared" si="97"/>
        <v>2022</v>
      </c>
      <c r="G2091" s="1">
        <v>45119</v>
      </c>
      <c r="H2091" t="s">
        <v>27</v>
      </c>
      <c r="I2091">
        <v>31</v>
      </c>
      <c r="J2091" t="str">
        <f t="shared" si="98"/>
        <v>Adult</v>
      </c>
      <c r="K2091" t="s">
        <v>16</v>
      </c>
      <c r="L2091" t="s">
        <v>17</v>
      </c>
      <c r="M2091" t="s">
        <v>13</v>
      </c>
    </row>
    <row r="2092" spans="1:13" x14ac:dyDescent="0.3">
      <c r="A2092">
        <v>2091</v>
      </c>
      <c r="B2092" t="s">
        <v>14</v>
      </c>
      <c r="C2092" s="2">
        <v>13</v>
      </c>
      <c r="D2092" s="1">
        <v>44839</v>
      </c>
      <c r="E2092" s="1" t="str">
        <f t="shared" si="96"/>
        <v>Oct</v>
      </c>
      <c r="F2092" s="1" t="str">
        <f t="shared" si="97"/>
        <v>2022</v>
      </c>
      <c r="G2092" s="1">
        <v>45116</v>
      </c>
      <c r="H2092" t="s">
        <v>26</v>
      </c>
      <c r="I2092">
        <v>42</v>
      </c>
      <c r="J2092" t="str">
        <f t="shared" si="98"/>
        <v>Adult</v>
      </c>
      <c r="K2092" t="s">
        <v>16</v>
      </c>
      <c r="L2092" t="s">
        <v>12</v>
      </c>
      <c r="M2092" t="s">
        <v>13</v>
      </c>
    </row>
    <row r="2093" spans="1:13" x14ac:dyDescent="0.3">
      <c r="A2093">
        <v>2092</v>
      </c>
      <c r="B2093" t="s">
        <v>10</v>
      </c>
      <c r="C2093" s="2">
        <v>10</v>
      </c>
      <c r="D2093" s="1">
        <v>44841</v>
      </c>
      <c r="E2093" s="1" t="str">
        <f t="shared" si="96"/>
        <v>Oct</v>
      </c>
      <c r="F2093" s="1" t="str">
        <f t="shared" si="97"/>
        <v>2022</v>
      </c>
      <c r="G2093" s="1">
        <v>45116</v>
      </c>
      <c r="H2093" t="s">
        <v>26</v>
      </c>
      <c r="I2093">
        <v>44</v>
      </c>
      <c r="J2093" t="str">
        <f t="shared" si="98"/>
        <v>Adult</v>
      </c>
      <c r="K2093" t="s">
        <v>16</v>
      </c>
      <c r="L2093" t="s">
        <v>21</v>
      </c>
      <c r="M2093" t="s">
        <v>13</v>
      </c>
    </row>
    <row r="2094" spans="1:13" x14ac:dyDescent="0.3">
      <c r="A2094">
        <v>2093</v>
      </c>
      <c r="B2094" t="s">
        <v>18</v>
      </c>
      <c r="C2094" s="2">
        <v>10</v>
      </c>
      <c r="D2094" s="1">
        <v>44844</v>
      </c>
      <c r="E2094" s="1" t="str">
        <f t="shared" si="96"/>
        <v>Oct</v>
      </c>
      <c r="F2094" s="1" t="str">
        <f t="shared" si="97"/>
        <v>2022</v>
      </c>
      <c r="G2094" s="1">
        <v>45118</v>
      </c>
      <c r="H2094" t="s">
        <v>61</v>
      </c>
      <c r="I2094">
        <v>34</v>
      </c>
      <c r="J2094" t="str">
        <f t="shared" si="98"/>
        <v>Adult</v>
      </c>
      <c r="K2094" t="s">
        <v>11</v>
      </c>
      <c r="L2094" t="s">
        <v>19</v>
      </c>
      <c r="M2094" t="s">
        <v>13</v>
      </c>
    </row>
    <row r="2095" spans="1:13" x14ac:dyDescent="0.3">
      <c r="A2095">
        <v>2094</v>
      </c>
      <c r="B2095" t="s">
        <v>14</v>
      </c>
      <c r="C2095" s="2">
        <v>13</v>
      </c>
      <c r="D2095" s="1">
        <v>44846</v>
      </c>
      <c r="E2095" s="1" t="str">
        <f t="shared" si="96"/>
        <v>Oct</v>
      </c>
      <c r="F2095" s="1" t="str">
        <f t="shared" si="97"/>
        <v>2022</v>
      </c>
      <c r="G2095" s="1">
        <v>45118</v>
      </c>
      <c r="H2095" t="s">
        <v>15</v>
      </c>
      <c r="I2095">
        <v>40</v>
      </c>
      <c r="J2095" t="str">
        <f t="shared" si="98"/>
        <v>Adult</v>
      </c>
      <c r="K2095" t="s">
        <v>16</v>
      </c>
      <c r="L2095" t="s">
        <v>19</v>
      </c>
      <c r="M2095" t="s">
        <v>13</v>
      </c>
    </row>
    <row r="2096" spans="1:13" x14ac:dyDescent="0.3">
      <c r="A2096">
        <v>2095</v>
      </c>
      <c r="B2096" t="s">
        <v>10</v>
      </c>
      <c r="C2096" s="2">
        <v>10</v>
      </c>
      <c r="D2096" s="1">
        <v>44847</v>
      </c>
      <c r="E2096" s="1" t="str">
        <f t="shared" si="96"/>
        <v>Oct</v>
      </c>
      <c r="F2096" s="1" t="str">
        <f t="shared" si="97"/>
        <v>2022</v>
      </c>
      <c r="G2096" s="1">
        <v>45115</v>
      </c>
      <c r="H2096" t="s">
        <v>61</v>
      </c>
      <c r="I2096">
        <v>38</v>
      </c>
      <c r="J2096" t="str">
        <f t="shared" si="98"/>
        <v>Adult</v>
      </c>
      <c r="K2096" t="s">
        <v>11</v>
      </c>
      <c r="L2096" t="s">
        <v>19</v>
      </c>
      <c r="M2096" t="s">
        <v>13</v>
      </c>
    </row>
    <row r="2097" spans="1:13" x14ac:dyDescent="0.3">
      <c r="A2097">
        <v>2096</v>
      </c>
      <c r="B2097" t="s">
        <v>10</v>
      </c>
      <c r="C2097" s="2">
        <v>15</v>
      </c>
      <c r="D2097" s="1">
        <v>44849</v>
      </c>
      <c r="E2097" s="1" t="str">
        <f t="shared" si="96"/>
        <v>Oct</v>
      </c>
      <c r="F2097" s="1" t="str">
        <f t="shared" si="97"/>
        <v>2022</v>
      </c>
      <c r="G2097" s="1">
        <v>45116</v>
      </c>
      <c r="H2097" t="s">
        <v>61</v>
      </c>
      <c r="I2097">
        <v>42</v>
      </c>
      <c r="J2097" t="str">
        <f t="shared" si="98"/>
        <v>Adult</v>
      </c>
      <c r="K2097" t="s">
        <v>16</v>
      </c>
      <c r="L2097" t="s">
        <v>17</v>
      </c>
      <c r="M2097" t="s">
        <v>13</v>
      </c>
    </row>
    <row r="2098" spans="1:13" x14ac:dyDescent="0.3">
      <c r="A2098">
        <v>2097</v>
      </c>
      <c r="B2098" t="s">
        <v>10</v>
      </c>
      <c r="C2098" s="2">
        <v>10</v>
      </c>
      <c r="D2098" s="1">
        <v>44851</v>
      </c>
      <c r="E2098" s="1" t="str">
        <f t="shared" si="96"/>
        <v>Oct</v>
      </c>
      <c r="F2098" s="1" t="str">
        <f t="shared" si="97"/>
        <v>2022</v>
      </c>
      <c r="G2098" s="1">
        <v>45118</v>
      </c>
      <c r="H2098" t="s">
        <v>15</v>
      </c>
      <c r="I2098">
        <v>47</v>
      </c>
      <c r="J2098" t="str">
        <f t="shared" si="98"/>
        <v>Adult</v>
      </c>
      <c r="K2098" t="s">
        <v>11</v>
      </c>
      <c r="L2098" t="s">
        <v>17</v>
      </c>
      <c r="M2098" t="s">
        <v>13</v>
      </c>
    </row>
    <row r="2099" spans="1:13" x14ac:dyDescent="0.3">
      <c r="A2099">
        <v>2098</v>
      </c>
      <c r="B2099" t="s">
        <v>18</v>
      </c>
      <c r="C2099" s="2">
        <v>15</v>
      </c>
      <c r="D2099" s="1">
        <v>44852</v>
      </c>
      <c r="E2099" s="1" t="str">
        <f t="shared" si="96"/>
        <v>Oct</v>
      </c>
      <c r="F2099" s="1" t="str">
        <f t="shared" si="97"/>
        <v>2022</v>
      </c>
      <c r="G2099" s="1">
        <v>45117</v>
      </c>
      <c r="H2099" t="s">
        <v>60</v>
      </c>
      <c r="I2099">
        <v>29</v>
      </c>
      <c r="J2099" t="str">
        <f t="shared" si="98"/>
        <v>Youth</v>
      </c>
      <c r="K2099" t="s">
        <v>16</v>
      </c>
      <c r="L2099" t="s">
        <v>17</v>
      </c>
      <c r="M2099" t="s">
        <v>13</v>
      </c>
    </row>
    <row r="2100" spans="1:13" x14ac:dyDescent="0.3">
      <c r="A2100">
        <v>2099</v>
      </c>
      <c r="B2100" t="s">
        <v>14</v>
      </c>
      <c r="C2100" s="2">
        <v>11</v>
      </c>
      <c r="D2100" s="1">
        <v>44854</v>
      </c>
      <c r="E2100" s="1" t="str">
        <f t="shared" si="96"/>
        <v>Oct</v>
      </c>
      <c r="F2100" s="1" t="str">
        <f t="shared" si="97"/>
        <v>2022</v>
      </c>
      <c r="G2100" s="1">
        <v>45115</v>
      </c>
      <c r="H2100" t="s">
        <v>20</v>
      </c>
      <c r="I2100">
        <v>29</v>
      </c>
      <c r="J2100" t="str">
        <f t="shared" si="98"/>
        <v>Youth</v>
      </c>
      <c r="K2100" t="s">
        <v>11</v>
      </c>
      <c r="L2100" t="s">
        <v>21</v>
      </c>
      <c r="M2100" t="s">
        <v>13</v>
      </c>
    </row>
    <row r="2101" spans="1:13" x14ac:dyDescent="0.3">
      <c r="A2101">
        <v>2100</v>
      </c>
      <c r="B2101" t="s">
        <v>10</v>
      </c>
      <c r="C2101" s="2">
        <v>14</v>
      </c>
      <c r="D2101" s="1">
        <v>44856</v>
      </c>
      <c r="E2101" s="1" t="str">
        <f t="shared" si="96"/>
        <v>Oct</v>
      </c>
      <c r="F2101" s="1" t="str">
        <f t="shared" si="97"/>
        <v>2022</v>
      </c>
      <c r="G2101" s="1">
        <v>45117</v>
      </c>
      <c r="H2101" t="s">
        <v>22</v>
      </c>
      <c r="I2101">
        <v>44</v>
      </c>
      <c r="J2101" t="str">
        <f t="shared" si="98"/>
        <v>Adult</v>
      </c>
      <c r="K2101" t="s">
        <v>16</v>
      </c>
      <c r="L2101" t="s">
        <v>19</v>
      </c>
      <c r="M2101" t="s">
        <v>13</v>
      </c>
    </row>
    <row r="2102" spans="1:13" x14ac:dyDescent="0.3">
      <c r="A2102">
        <v>2101</v>
      </c>
      <c r="B2102" t="s">
        <v>10</v>
      </c>
      <c r="C2102" s="2">
        <v>12</v>
      </c>
      <c r="D2102" s="1">
        <v>44859</v>
      </c>
      <c r="E2102" s="1" t="str">
        <f t="shared" si="96"/>
        <v>Oct</v>
      </c>
      <c r="F2102" s="1" t="str">
        <f t="shared" si="97"/>
        <v>2022</v>
      </c>
      <c r="G2102" s="1">
        <v>45118</v>
      </c>
      <c r="H2102" t="s">
        <v>23</v>
      </c>
      <c r="I2102">
        <v>31</v>
      </c>
      <c r="J2102" t="str">
        <f t="shared" si="98"/>
        <v>Adult</v>
      </c>
      <c r="K2102" t="s">
        <v>11</v>
      </c>
      <c r="L2102" t="s">
        <v>17</v>
      </c>
      <c r="M2102" t="s">
        <v>13</v>
      </c>
    </row>
    <row r="2103" spans="1:13" x14ac:dyDescent="0.3">
      <c r="A2103">
        <v>2102</v>
      </c>
      <c r="B2103" t="s">
        <v>14</v>
      </c>
      <c r="C2103" s="2">
        <v>14</v>
      </c>
      <c r="D2103" s="1">
        <v>44861</v>
      </c>
      <c r="E2103" s="1" t="str">
        <f t="shared" si="96"/>
        <v>Oct</v>
      </c>
      <c r="F2103" s="1" t="str">
        <f t="shared" si="97"/>
        <v>2022</v>
      </c>
      <c r="G2103" s="1">
        <v>45116</v>
      </c>
      <c r="H2103" t="s">
        <v>24</v>
      </c>
      <c r="I2103">
        <v>48</v>
      </c>
      <c r="J2103" t="str">
        <f t="shared" si="98"/>
        <v>Adult</v>
      </c>
      <c r="K2103" t="s">
        <v>16</v>
      </c>
      <c r="L2103" t="s">
        <v>12</v>
      </c>
      <c r="M2103" t="s">
        <v>13</v>
      </c>
    </row>
    <row r="2104" spans="1:13" x14ac:dyDescent="0.3">
      <c r="A2104">
        <v>2103</v>
      </c>
      <c r="B2104" t="s">
        <v>18</v>
      </c>
      <c r="C2104" s="2">
        <v>14</v>
      </c>
      <c r="D2104" s="1">
        <v>44866</v>
      </c>
      <c r="E2104" s="1" t="str">
        <f t="shared" si="96"/>
        <v>Nov</v>
      </c>
      <c r="F2104" s="1" t="str">
        <f t="shared" si="97"/>
        <v>2022</v>
      </c>
      <c r="G2104" s="1">
        <v>45114</v>
      </c>
      <c r="H2104" t="s">
        <v>25</v>
      </c>
      <c r="I2104">
        <v>32</v>
      </c>
      <c r="J2104" t="str">
        <f t="shared" si="98"/>
        <v>Adult</v>
      </c>
      <c r="K2104" t="s">
        <v>16</v>
      </c>
      <c r="L2104" t="s">
        <v>21</v>
      </c>
      <c r="M2104" t="s">
        <v>13</v>
      </c>
    </row>
    <row r="2105" spans="1:13" x14ac:dyDescent="0.3">
      <c r="A2105">
        <v>2104</v>
      </c>
      <c r="B2105" t="s">
        <v>18</v>
      </c>
      <c r="C2105" s="2">
        <v>13</v>
      </c>
      <c r="D2105" s="1">
        <v>44867</v>
      </c>
      <c r="E2105" s="1" t="str">
        <f t="shared" si="96"/>
        <v>Nov</v>
      </c>
      <c r="F2105" s="1" t="str">
        <f t="shared" si="97"/>
        <v>2022</v>
      </c>
      <c r="G2105" s="1">
        <v>45118</v>
      </c>
      <c r="H2105" t="s">
        <v>26</v>
      </c>
      <c r="I2105">
        <v>28</v>
      </c>
      <c r="J2105" t="str">
        <f t="shared" si="98"/>
        <v>Youth</v>
      </c>
      <c r="K2105" t="s">
        <v>16</v>
      </c>
      <c r="L2105" t="s">
        <v>17</v>
      </c>
      <c r="M2105" t="s">
        <v>13</v>
      </c>
    </row>
    <row r="2106" spans="1:13" x14ac:dyDescent="0.3">
      <c r="A2106">
        <v>2105</v>
      </c>
      <c r="B2106" t="s">
        <v>10</v>
      </c>
      <c r="C2106" s="2">
        <v>11</v>
      </c>
      <c r="D2106" s="1">
        <v>44869</v>
      </c>
      <c r="E2106" s="1" t="str">
        <f t="shared" si="96"/>
        <v>Nov</v>
      </c>
      <c r="F2106" s="1" t="str">
        <f t="shared" si="97"/>
        <v>2022</v>
      </c>
      <c r="G2106" s="1">
        <v>45117</v>
      </c>
      <c r="H2106" t="s">
        <v>27</v>
      </c>
      <c r="I2106">
        <v>36</v>
      </c>
      <c r="J2106" t="str">
        <f t="shared" si="98"/>
        <v>Adult</v>
      </c>
      <c r="K2106" t="s">
        <v>16</v>
      </c>
      <c r="L2106" t="s">
        <v>12</v>
      </c>
      <c r="M2106" t="s">
        <v>13</v>
      </c>
    </row>
    <row r="2107" spans="1:13" x14ac:dyDescent="0.3">
      <c r="A2107">
        <v>2106</v>
      </c>
      <c r="B2107" t="s">
        <v>14</v>
      </c>
      <c r="C2107" s="2">
        <v>10</v>
      </c>
      <c r="D2107" s="1">
        <v>44871</v>
      </c>
      <c r="E2107" s="1" t="str">
        <f t="shared" si="96"/>
        <v>Nov</v>
      </c>
      <c r="F2107" s="1" t="str">
        <f t="shared" si="97"/>
        <v>2022</v>
      </c>
      <c r="G2107" s="1">
        <v>45116</v>
      </c>
      <c r="H2107" t="s">
        <v>26</v>
      </c>
      <c r="I2107">
        <v>28</v>
      </c>
      <c r="J2107" t="str">
        <f t="shared" si="98"/>
        <v>Youth</v>
      </c>
      <c r="K2107" t="s">
        <v>16</v>
      </c>
      <c r="L2107" t="s">
        <v>12</v>
      </c>
      <c r="M2107" t="s">
        <v>13</v>
      </c>
    </row>
    <row r="2108" spans="1:13" x14ac:dyDescent="0.3">
      <c r="A2108">
        <v>2107</v>
      </c>
      <c r="B2108" t="s">
        <v>18</v>
      </c>
      <c r="C2108" s="2">
        <v>14</v>
      </c>
      <c r="D2108" s="1">
        <v>44872</v>
      </c>
      <c r="E2108" s="1" t="str">
        <f t="shared" si="96"/>
        <v>Nov</v>
      </c>
      <c r="F2108" s="1" t="str">
        <f t="shared" si="97"/>
        <v>2022</v>
      </c>
      <c r="G2108" s="1">
        <v>45114</v>
      </c>
      <c r="H2108" t="s">
        <v>26</v>
      </c>
      <c r="I2108">
        <v>32</v>
      </c>
      <c r="J2108" t="str">
        <f t="shared" si="98"/>
        <v>Adult</v>
      </c>
      <c r="K2108" t="s">
        <v>16</v>
      </c>
      <c r="L2108" t="s">
        <v>19</v>
      </c>
      <c r="M2108" t="s">
        <v>13</v>
      </c>
    </row>
    <row r="2109" spans="1:13" x14ac:dyDescent="0.3">
      <c r="A2109">
        <v>2108</v>
      </c>
      <c r="B2109" t="s">
        <v>10</v>
      </c>
      <c r="C2109" s="2">
        <v>15</v>
      </c>
      <c r="D2109" s="1">
        <v>44873</v>
      </c>
      <c r="E2109" s="1" t="str">
        <f t="shared" si="96"/>
        <v>Nov</v>
      </c>
      <c r="F2109" s="1" t="str">
        <f t="shared" si="97"/>
        <v>2022</v>
      </c>
      <c r="G2109" s="1">
        <v>45117</v>
      </c>
      <c r="H2109" t="s">
        <v>61</v>
      </c>
      <c r="I2109">
        <v>50</v>
      </c>
      <c r="J2109" t="str">
        <f t="shared" si="98"/>
        <v>Old</v>
      </c>
      <c r="K2109" t="s">
        <v>16</v>
      </c>
      <c r="L2109" t="s">
        <v>12</v>
      </c>
      <c r="M2109" t="s">
        <v>13</v>
      </c>
    </row>
    <row r="2110" spans="1:13" x14ac:dyDescent="0.3">
      <c r="A2110">
        <v>2109</v>
      </c>
      <c r="B2110" t="s">
        <v>18</v>
      </c>
      <c r="C2110" s="2">
        <v>12</v>
      </c>
      <c r="D2110" s="1">
        <v>44874</v>
      </c>
      <c r="E2110" s="1" t="str">
        <f t="shared" si="96"/>
        <v>Nov</v>
      </c>
      <c r="F2110" s="1" t="str">
        <f t="shared" si="97"/>
        <v>2022</v>
      </c>
      <c r="G2110" s="1">
        <v>45117</v>
      </c>
      <c r="H2110" t="s">
        <v>15</v>
      </c>
      <c r="I2110">
        <v>44</v>
      </c>
      <c r="J2110" t="str">
        <f t="shared" si="98"/>
        <v>Adult</v>
      </c>
      <c r="K2110" t="s">
        <v>11</v>
      </c>
      <c r="L2110" t="s">
        <v>17</v>
      </c>
      <c r="M2110" t="s">
        <v>13</v>
      </c>
    </row>
    <row r="2111" spans="1:13" x14ac:dyDescent="0.3">
      <c r="A2111">
        <v>2110</v>
      </c>
      <c r="B2111" t="s">
        <v>14</v>
      </c>
      <c r="C2111" s="2">
        <v>14</v>
      </c>
      <c r="D2111" s="1">
        <v>44875</v>
      </c>
      <c r="E2111" s="1" t="str">
        <f t="shared" si="96"/>
        <v>Nov</v>
      </c>
      <c r="F2111" s="1" t="str">
        <f t="shared" si="97"/>
        <v>2022</v>
      </c>
      <c r="G2111" s="1">
        <v>45117</v>
      </c>
      <c r="H2111" t="s">
        <v>61</v>
      </c>
      <c r="I2111">
        <v>44</v>
      </c>
      <c r="J2111" t="str">
        <f t="shared" si="98"/>
        <v>Adult</v>
      </c>
      <c r="K2111" t="s">
        <v>16</v>
      </c>
      <c r="L2111" t="s">
        <v>12</v>
      </c>
      <c r="M2111" t="s">
        <v>13</v>
      </c>
    </row>
    <row r="2112" spans="1:13" x14ac:dyDescent="0.3">
      <c r="A2112">
        <v>2111</v>
      </c>
      <c r="B2112" t="s">
        <v>10</v>
      </c>
      <c r="C2112" s="2">
        <v>14</v>
      </c>
      <c r="D2112" s="1">
        <v>44874</v>
      </c>
      <c r="E2112" s="1" t="str">
        <f t="shared" si="96"/>
        <v>Nov</v>
      </c>
      <c r="F2112" s="1" t="str">
        <f t="shared" si="97"/>
        <v>2022</v>
      </c>
      <c r="G2112" s="1">
        <v>45116</v>
      </c>
      <c r="H2112" t="s">
        <v>61</v>
      </c>
      <c r="I2112">
        <v>47</v>
      </c>
      <c r="J2112" t="str">
        <f t="shared" si="98"/>
        <v>Adult</v>
      </c>
      <c r="K2112" t="s">
        <v>11</v>
      </c>
      <c r="L2112" t="s">
        <v>21</v>
      </c>
      <c r="M2112" t="s">
        <v>13</v>
      </c>
    </row>
    <row r="2113" spans="1:13" x14ac:dyDescent="0.3">
      <c r="A2113">
        <v>2112</v>
      </c>
      <c r="B2113" t="s">
        <v>14</v>
      </c>
      <c r="C2113" s="2">
        <v>15</v>
      </c>
      <c r="D2113" s="1">
        <v>44874</v>
      </c>
      <c r="E2113" s="1" t="str">
        <f t="shared" si="96"/>
        <v>Nov</v>
      </c>
      <c r="F2113" s="1" t="str">
        <f t="shared" si="97"/>
        <v>2022</v>
      </c>
      <c r="G2113" s="1">
        <v>45117</v>
      </c>
      <c r="H2113" t="s">
        <v>15</v>
      </c>
      <c r="I2113">
        <v>39</v>
      </c>
      <c r="J2113" t="str">
        <f t="shared" si="98"/>
        <v>Adult</v>
      </c>
      <c r="K2113" t="s">
        <v>16</v>
      </c>
      <c r="L2113" t="s">
        <v>19</v>
      </c>
      <c r="M2113" t="s">
        <v>13</v>
      </c>
    </row>
    <row r="2114" spans="1:13" x14ac:dyDescent="0.3">
      <c r="A2114">
        <v>2113</v>
      </c>
      <c r="B2114" t="s">
        <v>18</v>
      </c>
      <c r="C2114" s="2">
        <v>11</v>
      </c>
      <c r="D2114" s="1">
        <v>44872</v>
      </c>
      <c r="E2114" s="1" t="str">
        <f t="shared" si="96"/>
        <v>Nov</v>
      </c>
      <c r="F2114" s="1" t="str">
        <f t="shared" si="97"/>
        <v>2022</v>
      </c>
      <c r="G2114" s="1">
        <v>45117</v>
      </c>
      <c r="H2114" t="s">
        <v>60</v>
      </c>
      <c r="I2114">
        <v>44</v>
      </c>
      <c r="J2114" t="str">
        <f t="shared" si="98"/>
        <v>Adult</v>
      </c>
      <c r="K2114" t="s">
        <v>16</v>
      </c>
      <c r="L2114" t="s">
        <v>17</v>
      </c>
      <c r="M2114" t="s">
        <v>13</v>
      </c>
    </row>
    <row r="2115" spans="1:13" x14ac:dyDescent="0.3">
      <c r="A2115">
        <v>2114</v>
      </c>
      <c r="B2115" t="s">
        <v>10</v>
      </c>
      <c r="C2115" s="2">
        <v>12</v>
      </c>
      <c r="D2115" s="1">
        <v>44868</v>
      </c>
      <c r="E2115" s="1" t="str">
        <f t="shared" ref="E2115:E2178" si="99">TEXT(D2115,"mmm")</f>
        <v>Nov</v>
      </c>
      <c r="F2115" s="1" t="str">
        <f t="shared" ref="F2115:F2178" si="100">TEXT(D2115,"yyy")</f>
        <v>2022</v>
      </c>
      <c r="G2115" s="1">
        <v>45117</v>
      </c>
      <c r="H2115" t="s">
        <v>20</v>
      </c>
      <c r="I2115">
        <v>46</v>
      </c>
      <c r="J2115" t="str">
        <f t="shared" ref="J2115:J2178" si="101">IF(I2115&gt;=50,"Old",IF(I2115&gt;=30,"Adult",IF(I2115&gt;=20,"Youth",(IF(I2115&gt;=13,"Teen","Kid")))))</f>
        <v>Adult</v>
      </c>
      <c r="K2115" t="s">
        <v>16</v>
      </c>
      <c r="L2115" t="s">
        <v>17</v>
      </c>
      <c r="M2115" t="s">
        <v>13</v>
      </c>
    </row>
    <row r="2116" spans="1:13" x14ac:dyDescent="0.3">
      <c r="A2116">
        <v>2115</v>
      </c>
      <c r="B2116" t="s">
        <v>18</v>
      </c>
      <c r="C2116" s="2">
        <v>10</v>
      </c>
      <c r="D2116" s="1">
        <v>44869</v>
      </c>
      <c r="E2116" s="1" t="str">
        <f t="shared" si="99"/>
        <v>Nov</v>
      </c>
      <c r="F2116" s="1" t="str">
        <f t="shared" si="100"/>
        <v>2022</v>
      </c>
      <c r="G2116" s="1">
        <v>45115</v>
      </c>
      <c r="H2116" t="s">
        <v>22</v>
      </c>
      <c r="I2116">
        <v>31</v>
      </c>
      <c r="J2116" t="str">
        <f t="shared" si="101"/>
        <v>Adult</v>
      </c>
      <c r="K2116" t="s">
        <v>16</v>
      </c>
      <c r="L2116" t="s">
        <v>21</v>
      </c>
      <c r="M2116" t="s">
        <v>13</v>
      </c>
    </row>
    <row r="2117" spans="1:13" x14ac:dyDescent="0.3">
      <c r="A2117">
        <v>2116</v>
      </c>
      <c r="B2117" t="s">
        <v>14</v>
      </c>
      <c r="C2117" s="2">
        <v>12</v>
      </c>
      <c r="D2117" s="1">
        <v>44866</v>
      </c>
      <c r="E2117" s="1" t="str">
        <f t="shared" si="99"/>
        <v>Nov</v>
      </c>
      <c r="F2117" s="1" t="str">
        <f t="shared" si="100"/>
        <v>2022</v>
      </c>
      <c r="G2117" s="1">
        <v>45117</v>
      </c>
      <c r="H2117" t="s">
        <v>23</v>
      </c>
      <c r="I2117">
        <v>33</v>
      </c>
      <c r="J2117" t="str">
        <f t="shared" si="101"/>
        <v>Adult</v>
      </c>
      <c r="K2117" t="s">
        <v>16</v>
      </c>
      <c r="L2117" t="s">
        <v>17</v>
      </c>
      <c r="M2117" t="s">
        <v>13</v>
      </c>
    </row>
    <row r="2118" spans="1:13" x14ac:dyDescent="0.3">
      <c r="A2118">
        <v>2117</v>
      </c>
      <c r="B2118" t="s">
        <v>10</v>
      </c>
      <c r="C2118" s="2">
        <v>13</v>
      </c>
      <c r="D2118" s="1">
        <v>44861</v>
      </c>
      <c r="E2118" s="1" t="str">
        <f t="shared" si="99"/>
        <v>Oct</v>
      </c>
      <c r="F2118" s="1" t="str">
        <f t="shared" si="100"/>
        <v>2022</v>
      </c>
      <c r="G2118" s="1">
        <v>45116</v>
      </c>
      <c r="H2118" t="s">
        <v>24</v>
      </c>
      <c r="I2118">
        <v>27</v>
      </c>
      <c r="J2118" t="str">
        <f t="shared" si="101"/>
        <v>Youth</v>
      </c>
      <c r="K2118" t="s">
        <v>11</v>
      </c>
      <c r="L2118" t="s">
        <v>21</v>
      </c>
      <c r="M2118" t="s">
        <v>13</v>
      </c>
    </row>
    <row r="2119" spans="1:13" x14ac:dyDescent="0.3">
      <c r="A2119">
        <v>2118</v>
      </c>
      <c r="B2119" t="s">
        <v>18</v>
      </c>
      <c r="C2119" s="2">
        <v>10</v>
      </c>
      <c r="D2119" s="1">
        <v>44857</v>
      </c>
      <c r="E2119" s="1" t="str">
        <f t="shared" si="99"/>
        <v>Oct</v>
      </c>
      <c r="F2119" s="1" t="str">
        <f t="shared" si="100"/>
        <v>2022</v>
      </c>
      <c r="G2119" s="1">
        <v>45117</v>
      </c>
      <c r="H2119" t="s">
        <v>25</v>
      </c>
      <c r="I2119">
        <v>34</v>
      </c>
      <c r="J2119" t="str">
        <f t="shared" si="101"/>
        <v>Adult</v>
      </c>
      <c r="K2119" t="s">
        <v>11</v>
      </c>
      <c r="L2119" t="s">
        <v>19</v>
      </c>
      <c r="M2119" t="s">
        <v>13</v>
      </c>
    </row>
    <row r="2120" spans="1:13" x14ac:dyDescent="0.3">
      <c r="A2120">
        <v>2119</v>
      </c>
      <c r="B2120" t="s">
        <v>14</v>
      </c>
      <c r="C2120" s="2">
        <v>14</v>
      </c>
      <c r="D2120" s="1">
        <v>44848</v>
      </c>
      <c r="E2120" s="1" t="str">
        <f t="shared" si="99"/>
        <v>Oct</v>
      </c>
      <c r="F2120" s="1" t="str">
        <f t="shared" si="100"/>
        <v>2022</v>
      </c>
      <c r="G2120" s="1">
        <v>45116</v>
      </c>
      <c r="H2120" t="s">
        <v>26</v>
      </c>
      <c r="I2120">
        <v>48</v>
      </c>
      <c r="J2120" t="str">
        <f t="shared" si="101"/>
        <v>Adult</v>
      </c>
      <c r="K2120" t="s">
        <v>11</v>
      </c>
      <c r="L2120" t="s">
        <v>21</v>
      </c>
      <c r="M2120" t="s">
        <v>13</v>
      </c>
    </row>
    <row r="2121" spans="1:13" x14ac:dyDescent="0.3">
      <c r="A2121">
        <v>2120</v>
      </c>
      <c r="B2121" t="s">
        <v>10</v>
      </c>
      <c r="C2121" s="2">
        <v>14</v>
      </c>
      <c r="D2121" s="1">
        <v>44832</v>
      </c>
      <c r="E2121" s="1" t="str">
        <f t="shared" si="99"/>
        <v>Sep</v>
      </c>
      <c r="F2121" s="1" t="str">
        <f t="shared" si="100"/>
        <v>2022</v>
      </c>
      <c r="G2121" s="1">
        <v>45117</v>
      </c>
      <c r="H2121" t="s">
        <v>27</v>
      </c>
      <c r="I2121">
        <v>39</v>
      </c>
      <c r="J2121" t="str">
        <f t="shared" si="101"/>
        <v>Adult</v>
      </c>
      <c r="K2121" t="s">
        <v>16</v>
      </c>
      <c r="L2121" t="s">
        <v>19</v>
      </c>
      <c r="M2121" t="s">
        <v>13</v>
      </c>
    </row>
    <row r="2122" spans="1:13" x14ac:dyDescent="0.3">
      <c r="A2122">
        <v>2121</v>
      </c>
      <c r="B2122" t="s">
        <v>14</v>
      </c>
      <c r="C2122" s="2">
        <v>14</v>
      </c>
      <c r="D2122" s="1">
        <v>44829</v>
      </c>
      <c r="E2122" s="1" t="str">
        <f t="shared" si="99"/>
        <v>Sep</v>
      </c>
      <c r="F2122" s="1" t="str">
        <f t="shared" si="100"/>
        <v>2022</v>
      </c>
      <c r="G2122" s="1">
        <v>45116</v>
      </c>
      <c r="H2122" t="s">
        <v>26</v>
      </c>
      <c r="I2122">
        <v>39</v>
      </c>
      <c r="J2122" t="str">
        <f t="shared" si="101"/>
        <v>Adult</v>
      </c>
      <c r="K2122" t="s">
        <v>11</v>
      </c>
      <c r="L2122" t="s">
        <v>21</v>
      </c>
      <c r="M2122" t="s">
        <v>13</v>
      </c>
    </row>
    <row r="2123" spans="1:13" x14ac:dyDescent="0.3">
      <c r="A2123">
        <v>2122</v>
      </c>
      <c r="B2123" t="s">
        <v>10</v>
      </c>
      <c r="C2123" s="2">
        <v>11</v>
      </c>
      <c r="D2123" s="1">
        <v>44827</v>
      </c>
      <c r="E2123" s="1" t="str">
        <f t="shared" si="99"/>
        <v>Sep</v>
      </c>
      <c r="F2123" s="1" t="str">
        <f t="shared" si="100"/>
        <v>2022</v>
      </c>
      <c r="G2123" s="1">
        <v>45117</v>
      </c>
      <c r="H2123" t="s">
        <v>26</v>
      </c>
      <c r="I2123">
        <v>48</v>
      </c>
      <c r="J2123" t="str">
        <f t="shared" si="101"/>
        <v>Adult</v>
      </c>
      <c r="K2123" t="s">
        <v>16</v>
      </c>
      <c r="L2123" t="s">
        <v>19</v>
      </c>
      <c r="M2123" t="s">
        <v>13</v>
      </c>
    </row>
    <row r="2124" spans="1:13" x14ac:dyDescent="0.3">
      <c r="A2124">
        <v>2123</v>
      </c>
      <c r="B2124" t="s">
        <v>18</v>
      </c>
      <c r="C2124" s="2">
        <v>12</v>
      </c>
      <c r="D2124" s="1">
        <v>44827</v>
      </c>
      <c r="E2124" s="1" t="str">
        <f t="shared" si="99"/>
        <v>Sep</v>
      </c>
      <c r="F2124" s="1" t="str">
        <f t="shared" si="100"/>
        <v>2022</v>
      </c>
      <c r="G2124" s="1">
        <v>45116</v>
      </c>
      <c r="H2124" t="s">
        <v>61</v>
      </c>
      <c r="I2124">
        <v>37</v>
      </c>
      <c r="J2124" t="str">
        <f t="shared" si="101"/>
        <v>Adult</v>
      </c>
      <c r="K2124" t="s">
        <v>16</v>
      </c>
      <c r="L2124" t="s">
        <v>17</v>
      </c>
      <c r="M2124" t="s">
        <v>13</v>
      </c>
    </row>
    <row r="2125" spans="1:13" x14ac:dyDescent="0.3">
      <c r="A2125">
        <v>2124</v>
      </c>
      <c r="B2125" t="s">
        <v>18</v>
      </c>
      <c r="C2125" s="2">
        <v>14</v>
      </c>
      <c r="D2125" s="1">
        <v>44818</v>
      </c>
      <c r="E2125" s="1" t="str">
        <f t="shared" si="99"/>
        <v>Sep</v>
      </c>
      <c r="F2125" s="1" t="str">
        <f t="shared" si="100"/>
        <v>2022</v>
      </c>
      <c r="G2125" s="1">
        <v>45118</v>
      </c>
      <c r="H2125" t="s">
        <v>15</v>
      </c>
      <c r="I2125">
        <v>40</v>
      </c>
      <c r="J2125" t="str">
        <f t="shared" si="101"/>
        <v>Adult</v>
      </c>
      <c r="K2125" t="s">
        <v>11</v>
      </c>
      <c r="L2125" t="s">
        <v>21</v>
      </c>
      <c r="M2125" t="s">
        <v>13</v>
      </c>
    </row>
    <row r="2126" spans="1:13" x14ac:dyDescent="0.3">
      <c r="A2126">
        <v>2125</v>
      </c>
      <c r="B2126" t="s">
        <v>10</v>
      </c>
      <c r="C2126" s="2">
        <v>14</v>
      </c>
      <c r="D2126" s="1">
        <v>44809</v>
      </c>
      <c r="E2126" s="1" t="str">
        <f t="shared" si="99"/>
        <v>Sep</v>
      </c>
      <c r="F2126" s="1" t="str">
        <f t="shared" si="100"/>
        <v>2022</v>
      </c>
      <c r="G2126" s="1">
        <v>45116</v>
      </c>
      <c r="H2126" t="s">
        <v>61</v>
      </c>
      <c r="I2126">
        <v>41</v>
      </c>
      <c r="J2126" t="str">
        <f t="shared" si="101"/>
        <v>Adult</v>
      </c>
      <c r="K2126" t="s">
        <v>16</v>
      </c>
      <c r="L2126" t="s">
        <v>12</v>
      </c>
      <c r="M2126" t="s">
        <v>13</v>
      </c>
    </row>
    <row r="2127" spans="1:13" x14ac:dyDescent="0.3">
      <c r="A2127">
        <v>2126</v>
      </c>
      <c r="B2127" t="s">
        <v>14</v>
      </c>
      <c r="C2127" s="2">
        <v>12</v>
      </c>
      <c r="D2127" s="1">
        <v>44786</v>
      </c>
      <c r="E2127" s="1" t="str">
        <f t="shared" si="99"/>
        <v>Aug</v>
      </c>
      <c r="F2127" s="1" t="str">
        <f t="shared" si="100"/>
        <v>2022</v>
      </c>
      <c r="G2127" s="1">
        <v>45116</v>
      </c>
      <c r="H2127" t="s">
        <v>61</v>
      </c>
      <c r="I2127">
        <v>35</v>
      </c>
      <c r="J2127" t="str">
        <f t="shared" si="101"/>
        <v>Adult</v>
      </c>
      <c r="K2127" t="s">
        <v>16</v>
      </c>
      <c r="L2127" t="s">
        <v>12</v>
      </c>
      <c r="M2127" t="s">
        <v>13</v>
      </c>
    </row>
    <row r="2128" spans="1:13" x14ac:dyDescent="0.3">
      <c r="A2128">
        <v>2127</v>
      </c>
      <c r="B2128" t="s">
        <v>10</v>
      </c>
      <c r="C2128" s="2">
        <v>15</v>
      </c>
      <c r="D2128" s="1">
        <v>44785</v>
      </c>
      <c r="E2128" s="1" t="str">
        <f t="shared" si="99"/>
        <v>Aug</v>
      </c>
      <c r="F2128" s="1" t="str">
        <f t="shared" si="100"/>
        <v>2022</v>
      </c>
      <c r="G2128" s="1">
        <v>45116</v>
      </c>
      <c r="H2128" t="s">
        <v>15</v>
      </c>
      <c r="I2128">
        <v>46</v>
      </c>
      <c r="J2128" t="str">
        <f t="shared" si="101"/>
        <v>Adult</v>
      </c>
      <c r="K2128" t="s">
        <v>11</v>
      </c>
      <c r="L2128" t="s">
        <v>12</v>
      </c>
      <c r="M2128" t="s">
        <v>13</v>
      </c>
    </row>
    <row r="2129" spans="1:13" x14ac:dyDescent="0.3">
      <c r="A2129">
        <v>2128</v>
      </c>
      <c r="B2129" t="s">
        <v>18</v>
      </c>
      <c r="C2129" s="2">
        <v>10</v>
      </c>
      <c r="D2129" s="1">
        <v>44783</v>
      </c>
      <c r="E2129" s="1" t="str">
        <f t="shared" si="99"/>
        <v>Aug</v>
      </c>
      <c r="F2129" s="1" t="str">
        <f t="shared" si="100"/>
        <v>2022</v>
      </c>
      <c r="G2129" s="1">
        <v>45118</v>
      </c>
      <c r="H2129" t="s">
        <v>60</v>
      </c>
      <c r="I2129">
        <v>28</v>
      </c>
      <c r="J2129" t="str">
        <f t="shared" si="101"/>
        <v>Youth</v>
      </c>
      <c r="K2129" t="s">
        <v>16</v>
      </c>
      <c r="L2129" t="s">
        <v>17</v>
      </c>
      <c r="M2129" t="s">
        <v>13</v>
      </c>
    </row>
    <row r="2130" spans="1:13" x14ac:dyDescent="0.3">
      <c r="A2130">
        <v>2129</v>
      </c>
      <c r="B2130" t="s">
        <v>14</v>
      </c>
      <c r="C2130" s="2">
        <v>14</v>
      </c>
      <c r="D2130" s="1">
        <v>44778</v>
      </c>
      <c r="E2130" s="1" t="str">
        <f t="shared" si="99"/>
        <v>Aug</v>
      </c>
      <c r="F2130" s="1" t="str">
        <f t="shared" si="100"/>
        <v>2022</v>
      </c>
      <c r="G2130" s="1">
        <v>45116</v>
      </c>
      <c r="H2130" t="s">
        <v>20</v>
      </c>
      <c r="I2130">
        <v>29</v>
      </c>
      <c r="J2130" t="str">
        <f t="shared" si="101"/>
        <v>Youth</v>
      </c>
      <c r="K2130" t="s">
        <v>16</v>
      </c>
      <c r="L2130" t="s">
        <v>21</v>
      </c>
      <c r="M2130" t="s">
        <v>13</v>
      </c>
    </row>
    <row r="2131" spans="1:13" x14ac:dyDescent="0.3">
      <c r="A2131">
        <v>2130</v>
      </c>
      <c r="B2131" t="s">
        <v>10</v>
      </c>
      <c r="C2131" s="2">
        <v>10</v>
      </c>
      <c r="D2131" s="1">
        <v>44777</v>
      </c>
      <c r="E2131" s="1" t="str">
        <f t="shared" si="99"/>
        <v>Aug</v>
      </c>
      <c r="F2131" s="1" t="str">
        <f t="shared" si="100"/>
        <v>2022</v>
      </c>
      <c r="G2131" s="1">
        <v>45119</v>
      </c>
      <c r="H2131" t="s">
        <v>22</v>
      </c>
      <c r="I2131">
        <v>46</v>
      </c>
      <c r="J2131" t="str">
        <f t="shared" si="101"/>
        <v>Adult</v>
      </c>
      <c r="K2131" t="s">
        <v>16</v>
      </c>
      <c r="L2131" t="s">
        <v>17</v>
      </c>
      <c r="M2131" t="s">
        <v>13</v>
      </c>
    </row>
    <row r="2132" spans="1:13" x14ac:dyDescent="0.3">
      <c r="A2132">
        <v>2131</v>
      </c>
      <c r="B2132" t="s">
        <v>14</v>
      </c>
      <c r="C2132" s="2">
        <v>11</v>
      </c>
      <c r="D2132" s="1">
        <v>44770</v>
      </c>
      <c r="E2132" s="1" t="str">
        <f t="shared" si="99"/>
        <v>Jul</v>
      </c>
      <c r="F2132" s="1" t="str">
        <f t="shared" si="100"/>
        <v>2022</v>
      </c>
      <c r="G2132" s="1">
        <v>45116</v>
      </c>
      <c r="H2132" t="s">
        <v>23</v>
      </c>
      <c r="I2132">
        <v>35</v>
      </c>
      <c r="J2132" t="str">
        <f t="shared" si="101"/>
        <v>Adult</v>
      </c>
      <c r="K2132" t="s">
        <v>11</v>
      </c>
      <c r="L2132" t="s">
        <v>21</v>
      </c>
      <c r="M2132" t="s">
        <v>13</v>
      </c>
    </row>
    <row r="2133" spans="1:13" x14ac:dyDescent="0.3">
      <c r="A2133">
        <v>2132</v>
      </c>
      <c r="B2133" t="s">
        <v>10</v>
      </c>
      <c r="C2133" s="2">
        <v>12</v>
      </c>
      <c r="D2133" s="1">
        <v>44766</v>
      </c>
      <c r="E2133" s="1" t="str">
        <f t="shared" si="99"/>
        <v>Jul</v>
      </c>
      <c r="F2133" s="1" t="str">
        <f t="shared" si="100"/>
        <v>2022</v>
      </c>
      <c r="G2133" s="1">
        <v>45118</v>
      </c>
      <c r="H2133" t="s">
        <v>24</v>
      </c>
      <c r="I2133">
        <v>27</v>
      </c>
      <c r="J2133" t="str">
        <f t="shared" si="101"/>
        <v>Youth</v>
      </c>
      <c r="K2133" t="s">
        <v>11</v>
      </c>
      <c r="L2133" t="s">
        <v>19</v>
      </c>
      <c r="M2133" t="s">
        <v>13</v>
      </c>
    </row>
    <row r="2134" spans="1:13" x14ac:dyDescent="0.3">
      <c r="A2134">
        <v>2133</v>
      </c>
      <c r="B2134" t="s">
        <v>18</v>
      </c>
      <c r="C2134" s="2">
        <v>11</v>
      </c>
      <c r="D2134" s="1">
        <v>44764</v>
      </c>
      <c r="E2134" s="1" t="str">
        <f t="shared" si="99"/>
        <v>Jul</v>
      </c>
      <c r="F2134" s="1" t="str">
        <f t="shared" si="100"/>
        <v>2022</v>
      </c>
      <c r="G2134" s="1">
        <v>45116</v>
      </c>
      <c r="H2134" t="s">
        <v>25</v>
      </c>
      <c r="I2134">
        <v>38</v>
      </c>
      <c r="J2134" t="str">
        <f t="shared" si="101"/>
        <v>Adult</v>
      </c>
      <c r="K2134" t="s">
        <v>11</v>
      </c>
      <c r="L2134" t="s">
        <v>21</v>
      </c>
      <c r="M2134" t="s">
        <v>13</v>
      </c>
    </row>
    <row r="2135" spans="1:13" x14ac:dyDescent="0.3">
      <c r="A2135">
        <v>2134</v>
      </c>
      <c r="B2135" t="s">
        <v>18</v>
      </c>
      <c r="C2135" s="2">
        <v>13</v>
      </c>
      <c r="D2135" s="1">
        <v>44764</v>
      </c>
      <c r="E2135" s="1" t="str">
        <f t="shared" si="99"/>
        <v>Jul</v>
      </c>
      <c r="F2135" s="1" t="str">
        <f t="shared" si="100"/>
        <v>2022</v>
      </c>
      <c r="G2135" s="1">
        <v>45119</v>
      </c>
      <c r="H2135" t="s">
        <v>26</v>
      </c>
      <c r="I2135">
        <v>43</v>
      </c>
      <c r="J2135" t="str">
        <f t="shared" si="101"/>
        <v>Adult</v>
      </c>
      <c r="K2135" t="s">
        <v>11</v>
      </c>
      <c r="L2135" t="s">
        <v>19</v>
      </c>
      <c r="M2135" t="s">
        <v>13</v>
      </c>
    </row>
    <row r="2136" spans="1:13" x14ac:dyDescent="0.3">
      <c r="A2136">
        <v>2135</v>
      </c>
      <c r="B2136" t="s">
        <v>10</v>
      </c>
      <c r="C2136" s="2">
        <v>15</v>
      </c>
      <c r="D2136" s="1">
        <v>44761</v>
      </c>
      <c r="E2136" s="1" t="str">
        <f t="shared" si="99"/>
        <v>Jul</v>
      </c>
      <c r="F2136" s="1" t="str">
        <f t="shared" si="100"/>
        <v>2022</v>
      </c>
      <c r="G2136" s="1">
        <v>45116</v>
      </c>
      <c r="H2136" t="s">
        <v>27</v>
      </c>
      <c r="I2136">
        <v>31</v>
      </c>
      <c r="J2136" t="str">
        <f t="shared" si="101"/>
        <v>Adult</v>
      </c>
      <c r="K2136" t="s">
        <v>16</v>
      </c>
      <c r="L2136" t="s">
        <v>12</v>
      </c>
      <c r="M2136" t="s">
        <v>13</v>
      </c>
    </row>
    <row r="2137" spans="1:13" x14ac:dyDescent="0.3">
      <c r="A2137">
        <v>2136</v>
      </c>
      <c r="B2137" t="s">
        <v>14</v>
      </c>
      <c r="C2137" s="2">
        <v>13</v>
      </c>
      <c r="D2137" s="1">
        <v>44759</v>
      </c>
      <c r="E2137" s="1" t="str">
        <f t="shared" si="99"/>
        <v>Jul</v>
      </c>
      <c r="F2137" s="1" t="str">
        <f t="shared" si="100"/>
        <v>2022</v>
      </c>
      <c r="G2137" s="1">
        <v>45117</v>
      </c>
      <c r="H2137" t="s">
        <v>26</v>
      </c>
      <c r="I2137">
        <v>29</v>
      </c>
      <c r="J2137" t="str">
        <f t="shared" si="101"/>
        <v>Youth</v>
      </c>
      <c r="K2137" t="s">
        <v>16</v>
      </c>
      <c r="L2137" t="s">
        <v>17</v>
      </c>
      <c r="M2137" t="s">
        <v>13</v>
      </c>
    </row>
    <row r="2138" spans="1:13" x14ac:dyDescent="0.3">
      <c r="A2138">
        <v>2137</v>
      </c>
      <c r="B2138" t="s">
        <v>10</v>
      </c>
      <c r="C2138" s="2">
        <v>10</v>
      </c>
      <c r="D2138" s="1">
        <v>44758</v>
      </c>
      <c r="E2138" s="1" t="str">
        <f t="shared" si="99"/>
        <v>Jul</v>
      </c>
      <c r="F2138" s="1" t="str">
        <f t="shared" si="100"/>
        <v>2022</v>
      </c>
      <c r="G2138" s="1">
        <v>45116</v>
      </c>
      <c r="H2138" t="s">
        <v>26</v>
      </c>
      <c r="I2138">
        <v>34</v>
      </c>
      <c r="J2138" t="str">
        <f t="shared" si="101"/>
        <v>Adult</v>
      </c>
      <c r="K2138" t="s">
        <v>16</v>
      </c>
      <c r="L2138" t="s">
        <v>17</v>
      </c>
      <c r="M2138" t="s">
        <v>13</v>
      </c>
    </row>
    <row r="2139" spans="1:13" x14ac:dyDescent="0.3">
      <c r="A2139">
        <v>2138</v>
      </c>
      <c r="B2139" t="s">
        <v>18</v>
      </c>
      <c r="C2139" s="2">
        <v>11</v>
      </c>
      <c r="D2139" s="1">
        <v>44754</v>
      </c>
      <c r="E2139" s="1" t="str">
        <f t="shared" si="99"/>
        <v>Jul</v>
      </c>
      <c r="F2139" s="1" t="str">
        <f t="shared" si="100"/>
        <v>2022</v>
      </c>
      <c r="G2139" s="1">
        <v>45119</v>
      </c>
      <c r="H2139" t="s">
        <v>61</v>
      </c>
      <c r="I2139">
        <v>39</v>
      </c>
      <c r="J2139" t="str">
        <f t="shared" si="101"/>
        <v>Adult</v>
      </c>
      <c r="K2139" t="s">
        <v>11</v>
      </c>
      <c r="L2139" t="s">
        <v>12</v>
      </c>
      <c r="M2139" t="s">
        <v>13</v>
      </c>
    </row>
    <row r="2140" spans="1:13" x14ac:dyDescent="0.3">
      <c r="A2140">
        <v>2139</v>
      </c>
      <c r="B2140" t="s">
        <v>14</v>
      </c>
      <c r="C2140" s="2">
        <v>14</v>
      </c>
      <c r="D2140" s="1">
        <v>44754</v>
      </c>
      <c r="E2140" s="1" t="str">
        <f t="shared" si="99"/>
        <v>Jul</v>
      </c>
      <c r="F2140" s="1" t="str">
        <f t="shared" si="100"/>
        <v>2022</v>
      </c>
      <c r="G2140" s="1">
        <v>45115</v>
      </c>
      <c r="H2140" t="s">
        <v>15</v>
      </c>
      <c r="I2140">
        <v>34</v>
      </c>
      <c r="J2140" t="str">
        <f t="shared" si="101"/>
        <v>Adult</v>
      </c>
      <c r="K2140" t="s">
        <v>16</v>
      </c>
      <c r="L2140" t="s">
        <v>12</v>
      </c>
      <c r="M2140" t="s">
        <v>13</v>
      </c>
    </row>
    <row r="2141" spans="1:13" x14ac:dyDescent="0.3">
      <c r="A2141">
        <v>2140</v>
      </c>
      <c r="B2141" t="s">
        <v>10</v>
      </c>
      <c r="C2141" s="2">
        <v>14</v>
      </c>
      <c r="D2141" s="1">
        <v>44755</v>
      </c>
      <c r="E2141" s="1" t="str">
        <f t="shared" si="99"/>
        <v>Jul</v>
      </c>
      <c r="F2141" s="1" t="str">
        <f t="shared" si="100"/>
        <v>2022</v>
      </c>
      <c r="G2141" s="1">
        <v>45117</v>
      </c>
      <c r="H2141" t="s">
        <v>61</v>
      </c>
      <c r="I2141">
        <v>51</v>
      </c>
      <c r="J2141" t="str">
        <f t="shared" si="101"/>
        <v>Old</v>
      </c>
      <c r="K2141" t="s">
        <v>11</v>
      </c>
      <c r="L2141" t="s">
        <v>17</v>
      </c>
      <c r="M2141" t="s">
        <v>13</v>
      </c>
    </row>
    <row r="2142" spans="1:13" x14ac:dyDescent="0.3">
      <c r="A2142">
        <v>2141</v>
      </c>
      <c r="B2142" t="s">
        <v>14</v>
      </c>
      <c r="C2142" s="2">
        <v>14</v>
      </c>
      <c r="D2142" s="1">
        <v>44755</v>
      </c>
      <c r="E2142" s="1" t="str">
        <f t="shared" si="99"/>
        <v>Jul</v>
      </c>
      <c r="F2142" s="1" t="str">
        <f t="shared" si="100"/>
        <v>2022</v>
      </c>
      <c r="G2142" s="1">
        <v>45116</v>
      </c>
      <c r="H2142" t="s">
        <v>61</v>
      </c>
      <c r="I2142">
        <v>47</v>
      </c>
      <c r="J2142" t="str">
        <f t="shared" si="101"/>
        <v>Adult</v>
      </c>
      <c r="K2142" t="s">
        <v>16</v>
      </c>
      <c r="L2142" t="s">
        <v>17</v>
      </c>
      <c r="M2142" t="s">
        <v>13</v>
      </c>
    </row>
    <row r="2143" spans="1:13" x14ac:dyDescent="0.3">
      <c r="A2143">
        <v>2142</v>
      </c>
      <c r="B2143" t="s">
        <v>10</v>
      </c>
      <c r="C2143" s="2">
        <v>12</v>
      </c>
      <c r="D2143" s="1">
        <v>44755</v>
      </c>
      <c r="E2143" s="1" t="str">
        <f t="shared" si="99"/>
        <v>Jul</v>
      </c>
      <c r="F2143" s="1" t="str">
        <f t="shared" si="100"/>
        <v>2022</v>
      </c>
      <c r="G2143" s="1">
        <v>45118</v>
      </c>
      <c r="H2143" t="s">
        <v>15</v>
      </c>
      <c r="I2143">
        <v>46</v>
      </c>
      <c r="J2143" t="str">
        <f t="shared" si="101"/>
        <v>Adult</v>
      </c>
      <c r="K2143" t="s">
        <v>11</v>
      </c>
      <c r="L2143" t="s">
        <v>12</v>
      </c>
      <c r="M2143" t="s">
        <v>13</v>
      </c>
    </row>
    <row r="2144" spans="1:13" x14ac:dyDescent="0.3">
      <c r="A2144">
        <v>2143</v>
      </c>
      <c r="B2144" t="s">
        <v>18</v>
      </c>
      <c r="C2144" s="2">
        <v>12</v>
      </c>
      <c r="D2144" s="1">
        <v>44756</v>
      </c>
      <c r="E2144" s="1" t="str">
        <f t="shared" si="99"/>
        <v>Jul</v>
      </c>
      <c r="F2144" s="1" t="str">
        <f t="shared" si="100"/>
        <v>2022</v>
      </c>
      <c r="G2144" s="1">
        <v>45115</v>
      </c>
      <c r="H2144" t="s">
        <v>60</v>
      </c>
      <c r="I2144">
        <v>46</v>
      </c>
      <c r="J2144" t="str">
        <f t="shared" si="101"/>
        <v>Adult</v>
      </c>
      <c r="K2144" t="s">
        <v>16</v>
      </c>
      <c r="L2144" t="s">
        <v>12</v>
      </c>
      <c r="M2144" t="s">
        <v>13</v>
      </c>
    </row>
    <row r="2145" spans="1:13" x14ac:dyDescent="0.3">
      <c r="A2145">
        <v>2144</v>
      </c>
      <c r="B2145" t="s">
        <v>18</v>
      </c>
      <c r="C2145" s="2">
        <v>14</v>
      </c>
      <c r="D2145" s="1">
        <v>44757</v>
      </c>
      <c r="E2145" s="1" t="str">
        <f t="shared" si="99"/>
        <v>Jul</v>
      </c>
      <c r="F2145" s="1" t="str">
        <f t="shared" si="100"/>
        <v>2022</v>
      </c>
      <c r="G2145" s="1">
        <v>45117</v>
      </c>
      <c r="H2145" t="s">
        <v>20</v>
      </c>
      <c r="I2145">
        <v>47</v>
      </c>
      <c r="J2145" t="str">
        <f t="shared" si="101"/>
        <v>Adult</v>
      </c>
      <c r="K2145" t="s">
        <v>16</v>
      </c>
      <c r="L2145" t="s">
        <v>12</v>
      </c>
      <c r="M2145" t="s">
        <v>13</v>
      </c>
    </row>
    <row r="2146" spans="1:13" x14ac:dyDescent="0.3">
      <c r="A2146">
        <v>2145</v>
      </c>
      <c r="B2146" t="s">
        <v>10</v>
      </c>
      <c r="C2146" s="2">
        <v>14</v>
      </c>
      <c r="D2146" s="1">
        <v>44758</v>
      </c>
      <c r="E2146" s="1" t="str">
        <f t="shared" si="99"/>
        <v>Jul</v>
      </c>
      <c r="F2146" s="1" t="str">
        <f t="shared" si="100"/>
        <v>2022</v>
      </c>
      <c r="G2146" s="1">
        <v>45116</v>
      </c>
      <c r="H2146" t="s">
        <v>22</v>
      </c>
      <c r="I2146">
        <v>40</v>
      </c>
      <c r="J2146" t="str">
        <f t="shared" si="101"/>
        <v>Adult</v>
      </c>
      <c r="K2146" t="s">
        <v>16</v>
      </c>
      <c r="L2146" t="s">
        <v>19</v>
      </c>
      <c r="M2146" t="s">
        <v>13</v>
      </c>
    </row>
    <row r="2147" spans="1:13" x14ac:dyDescent="0.3">
      <c r="A2147">
        <v>2146</v>
      </c>
      <c r="B2147" t="s">
        <v>14</v>
      </c>
      <c r="C2147" s="2">
        <v>12</v>
      </c>
      <c r="D2147" s="1">
        <v>44760</v>
      </c>
      <c r="E2147" s="1" t="str">
        <f t="shared" si="99"/>
        <v>Jul</v>
      </c>
      <c r="F2147" s="1" t="str">
        <f t="shared" si="100"/>
        <v>2022</v>
      </c>
      <c r="G2147" s="1">
        <v>45118</v>
      </c>
      <c r="H2147" t="s">
        <v>23</v>
      </c>
      <c r="I2147">
        <v>41</v>
      </c>
      <c r="J2147" t="str">
        <f t="shared" si="101"/>
        <v>Adult</v>
      </c>
      <c r="K2147" t="s">
        <v>16</v>
      </c>
      <c r="L2147" t="s">
        <v>17</v>
      </c>
      <c r="M2147" t="s">
        <v>13</v>
      </c>
    </row>
    <row r="2148" spans="1:13" x14ac:dyDescent="0.3">
      <c r="A2148">
        <v>2147</v>
      </c>
      <c r="B2148" t="s">
        <v>10</v>
      </c>
      <c r="C2148" s="2">
        <v>12</v>
      </c>
      <c r="D2148" s="1">
        <v>44765</v>
      </c>
      <c r="E2148" s="1" t="str">
        <f t="shared" si="99"/>
        <v>Jul</v>
      </c>
      <c r="F2148" s="1" t="str">
        <f t="shared" si="100"/>
        <v>2022</v>
      </c>
      <c r="G2148" s="1">
        <v>45116</v>
      </c>
      <c r="H2148" t="s">
        <v>24</v>
      </c>
      <c r="I2148">
        <v>30</v>
      </c>
      <c r="J2148" t="str">
        <f t="shared" si="101"/>
        <v>Adult</v>
      </c>
      <c r="K2148" t="s">
        <v>16</v>
      </c>
      <c r="L2148" t="s">
        <v>12</v>
      </c>
      <c r="M2148" t="s">
        <v>13</v>
      </c>
    </row>
    <row r="2149" spans="1:13" x14ac:dyDescent="0.3">
      <c r="A2149">
        <v>2148</v>
      </c>
      <c r="B2149" t="s">
        <v>18</v>
      </c>
      <c r="C2149" s="2">
        <v>12</v>
      </c>
      <c r="D2149" s="1">
        <v>44767</v>
      </c>
      <c r="E2149" s="1" t="str">
        <f t="shared" si="99"/>
        <v>Jul</v>
      </c>
      <c r="F2149" s="1" t="str">
        <f t="shared" si="100"/>
        <v>2022</v>
      </c>
      <c r="G2149" s="1">
        <v>45118</v>
      </c>
      <c r="H2149" t="s">
        <v>25</v>
      </c>
      <c r="I2149">
        <v>31</v>
      </c>
      <c r="J2149" t="str">
        <f t="shared" si="101"/>
        <v>Adult</v>
      </c>
      <c r="K2149" t="s">
        <v>16</v>
      </c>
      <c r="L2149" t="s">
        <v>17</v>
      </c>
      <c r="M2149" t="s">
        <v>13</v>
      </c>
    </row>
    <row r="2150" spans="1:13" x14ac:dyDescent="0.3">
      <c r="A2150">
        <v>2149</v>
      </c>
      <c r="B2150" t="s">
        <v>14</v>
      </c>
      <c r="C2150" s="2">
        <v>14</v>
      </c>
      <c r="D2150" s="1">
        <v>44772</v>
      </c>
      <c r="E2150" s="1" t="str">
        <f t="shared" si="99"/>
        <v>Jul</v>
      </c>
      <c r="F2150" s="1" t="str">
        <f t="shared" si="100"/>
        <v>2022</v>
      </c>
      <c r="G2150" s="1">
        <v>45116</v>
      </c>
      <c r="H2150" t="s">
        <v>26</v>
      </c>
      <c r="I2150">
        <v>42</v>
      </c>
      <c r="J2150" t="str">
        <f t="shared" si="101"/>
        <v>Adult</v>
      </c>
      <c r="K2150" t="s">
        <v>11</v>
      </c>
      <c r="L2150" t="s">
        <v>19</v>
      </c>
      <c r="M2150" t="s">
        <v>13</v>
      </c>
    </row>
    <row r="2151" spans="1:13" x14ac:dyDescent="0.3">
      <c r="A2151">
        <v>2150</v>
      </c>
      <c r="B2151" t="s">
        <v>10</v>
      </c>
      <c r="C2151" s="2">
        <v>12</v>
      </c>
      <c r="D2151" s="1">
        <v>44779</v>
      </c>
      <c r="E2151" s="1" t="str">
        <f t="shared" si="99"/>
        <v>Aug</v>
      </c>
      <c r="F2151" s="1" t="str">
        <f t="shared" si="100"/>
        <v>2022</v>
      </c>
      <c r="G2151" s="1">
        <v>45118</v>
      </c>
      <c r="H2151" t="s">
        <v>27</v>
      </c>
      <c r="I2151">
        <v>46</v>
      </c>
      <c r="J2151" t="str">
        <f t="shared" si="101"/>
        <v>Adult</v>
      </c>
      <c r="K2151" t="s">
        <v>16</v>
      </c>
      <c r="L2151" t="s">
        <v>17</v>
      </c>
      <c r="M2151" t="s">
        <v>13</v>
      </c>
    </row>
    <row r="2152" spans="1:13" x14ac:dyDescent="0.3">
      <c r="A2152">
        <v>2151</v>
      </c>
      <c r="B2152" t="s">
        <v>14</v>
      </c>
      <c r="C2152" s="2">
        <v>13</v>
      </c>
      <c r="D2152" s="1">
        <v>44787</v>
      </c>
      <c r="E2152" s="1" t="str">
        <f t="shared" si="99"/>
        <v>Aug</v>
      </c>
      <c r="F2152" s="1" t="str">
        <f t="shared" si="100"/>
        <v>2022</v>
      </c>
      <c r="G2152" s="1">
        <v>45115</v>
      </c>
      <c r="H2152" t="s">
        <v>26</v>
      </c>
      <c r="I2152">
        <v>34</v>
      </c>
      <c r="J2152" t="str">
        <f t="shared" si="101"/>
        <v>Adult</v>
      </c>
      <c r="K2152" t="s">
        <v>16</v>
      </c>
      <c r="L2152" t="s">
        <v>19</v>
      </c>
      <c r="M2152" t="s">
        <v>13</v>
      </c>
    </row>
    <row r="2153" spans="1:13" x14ac:dyDescent="0.3">
      <c r="A2153">
        <v>2152</v>
      </c>
      <c r="B2153" t="s">
        <v>10</v>
      </c>
      <c r="C2153" s="2">
        <v>14</v>
      </c>
      <c r="D2153" s="1">
        <v>44796</v>
      </c>
      <c r="E2153" s="1" t="str">
        <f t="shared" si="99"/>
        <v>Aug</v>
      </c>
      <c r="F2153" s="1" t="str">
        <f t="shared" si="100"/>
        <v>2022</v>
      </c>
      <c r="G2153" s="1">
        <v>45119</v>
      </c>
      <c r="H2153" t="s">
        <v>26</v>
      </c>
      <c r="I2153">
        <v>42</v>
      </c>
      <c r="J2153" t="str">
        <f t="shared" si="101"/>
        <v>Adult</v>
      </c>
      <c r="K2153" t="s">
        <v>11</v>
      </c>
      <c r="L2153" t="s">
        <v>21</v>
      </c>
      <c r="M2153" t="s">
        <v>13</v>
      </c>
    </row>
    <row r="2154" spans="1:13" x14ac:dyDescent="0.3">
      <c r="A2154">
        <v>2153</v>
      </c>
      <c r="B2154" t="s">
        <v>18</v>
      </c>
      <c r="C2154" s="2">
        <v>13</v>
      </c>
      <c r="D2154" s="1">
        <v>44800</v>
      </c>
      <c r="E2154" s="1" t="str">
        <f t="shared" si="99"/>
        <v>Aug</v>
      </c>
      <c r="F2154" s="1" t="str">
        <f t="shared" si="100"/>
        <v>2022</v>
      </c>
      <c r="G2154" s="1">
        <v>45116</v>
      </c>
      <c r="H2154" t="s">
        <v>61</v>
      </c>
      <c r="I2154">
        <v>45</v>
      </c>
      <c r="J2154" t="str">
        <f t="shared" si="101"/>
        <v>Adult</v>
      </c>
      <c r="K2154" t="s">
        <v>11</v>
      </c>
      <c r="L2154" t="s">
        <v>17</v>
      </c>
      <c r="M2154" t="s">
        <v>13</v>
      </c>
    </row>
    <row r="2155" spans="1:13" x14ac:dyDescent="0.3">
      <c r="A2155">
        <v>2154</v>
      </c>
      <c r="B2155" t="s">
        <v>18</v>
      </c>
      <c r="C2155" s="2">
        <v>12</v>
      </c>
      <c r="D2155" s="1">
        <v>44802</v>
      </c>
      <c r="E2155" s="1" t="str">
        <f t="shared" si="99"/>
        <v>Aug</v>
      </c>
      <c r="F2155" s="1" t="str">
        <f t="shared" si="100"/>
        <v>2022</v>
      </c>
      <c r="G2155" s="1">
        <v>45117</v>
      </c>
      <c r="H2155" t="s">
        <v>15</v>
      </c>
      <c r="I2155">
        <v>30</v>
      </c>
      <c r="J2155" t="str">
        <f t="shared" si="101"/>
        <v>Adult</v>
      </c>
      <c r="K2155" t="s">
        <v>11</v>
      </c>
      <c r="L2155" t="s">
        <v>19</v>
      </c>
      <c r="M2155" t="s">
        <v>13</v>
      </c>
    </row>
    <row r="2156" spans="1:13" x14ac:dyDescent="0.3">
      <c r="A2156">
        <v>2155</v>
      </c>
      <c r="B2156" t="s">
        <v>10</v>
      </c>
      <c r="C2156" s="2">
        <v>12</v>
      </c>
      <c r="D2156" s="1">
        <v>44805</v>
      </c>
      <c r="E2156" s="1" t="str">
        <f t="shared" si="99"/>
        <v>Sep</v>
      </c>
      <c r="F2156" s="1" t="str">
        <f t="shared" si="100"/>
        <v>2022</v>
      </c>
      <c r="G2156" s="1">
        <v>45116</v>
      </c>
      <c r="H2156" t="s">
        <v>61</v>
      </c>
      <c r="I2156">
        <v>44</v>
      </c>
      <c r="J2156" t="str">
        <f t="shared" si="101"/>
        <v>Adult</v>
      </c>
      <c r="K2156" t="s">
        <v>11</v>
      </c>
      <c r="L2156" t="s">
        <v>12</v>
      </c>
      <c r="M2156" t="s">
        <v>13</v>
      </c>
    </row>
    <row r="2157" spans="1:13" x14ac:dyDescent="0.3">
      <c r="A2157">
        <v>2156</v>
      </c>
      <c r="B2157" t="s">
        <v>14</v>
      </c>
      <c r="C2157" s="2">
        <v>10</v>
      </c>
      <c r="D2157" s="1">
        <v>44811</v>
      </c>
      <c r="E2157" s="1" t="str">
        <f t="shared" si="99"/>
        <v>Sep</v>
      </c>
      <c r="F2157" s="1" t="str">
        <f t="shared" si="100"/>
        <v>2022</v>
      </c>
      <c r="G2157" s="1">
        <v>45120</v>
      </c>
      <c r="H2157" t="s">
        <v>61</v>
      </c>
      <c r="I2157">
        <v>37</v>
      </c>
      <c r="J2157" t="str">
        <f t="shared" si="101"/>
        <v>Adult</v>
      </c>
      <c r="K2157" t="s">
        <v>11</v>
      </c>
      <c r="L2157" t="s">
        <v>19</v>
      </c>
      <c r="M2157" t="s">
        <v>13</v>
      </c>
    </row>
    <row r="2158" spans="1:13" x14ac:dyDescent="0.3">
      <c r="A2158">
        <v>2157</v>
      </c>
      <c r="B2158" t="s">
        <v>10</v>
      </c>
      <c r="C2158" s="2">
        <v>10</v>
      </c>
      <c r="D2158" s="1">
        <v>44817</v>
      </c>
      <c r="E2158" s="1" t="str">
        <f t="shared" si="99"/>
        <v>Sep</v>
      </c>
      <c r="F2158" s="1" t="str">
        <f t="shared" si="100"/>
        <v>2022</v>
      </c>
      <c r="G2158" s="1">
        <v>45117</v>
      </c>
      <c r="H2158" t="s">
        <v>15</v>
      </c>
      <c r="I2158">
        <v>43</v>
      </c>
      <c r="J2158" t="str">
        <f t="shared" si="101"/>
        <v>Adult</v>
      </c>
      <c r="K2158" t="s">
        <v>11</v>
      </c>
      <c r="L2158" t="s">
        <v>19</v>
      </c>
      <c r="M2158" t="s">
        <v>13</v>
      </c>
    </row>
    <row r="2159" spans="1:13" x14ac:dyDescent="0.3">
      <c r="A2159">
        <v>2158</v>
      </c>
      <c r="B2159" t="s">
        <v>18</v>
      </c>
      <c r="C2159" s="2">
        <v>12</v>
      </c>
      <c r="D2159" s="1">
        <v>44818</v>
      </c>
      <c r="E2159" s="1" t="str">
        <f t="shared" si="99"/>
        <v>Sep</v>
      </c>
      <c r="F2159" s="1" t="str">
        <f t="shared" si="100"/>
        <v>2022</v>
      </c>
      <c r="G2159" s="1">
        <v>45117</v>
      </c>
      <c r="H2159" t="s">
        <v>60</v>
      </c>
      <c r="I2159">
        <v>46</v>
      </c>
      <c r="J2159" t="str">
        <f t="shared" si="101"/>
        <v>Adult</v>
      </c>
      <c r="K2159" t="s">
        <v>11</v>
      </c>
      <c r="L2159" t="s">
        <v>12</v>
      </c>
      <c r="M2159" t="s">
        <v>13</v>
      </c>
    </row>
    <row r="2160" spans="1:13" x14ac:dyDescent="0.3">
      <c r="A2160">
        <v>2159</v>
      </c>
      <c r="B2160" t="s">
        <v>14</v>
      </c>
      <c r="C2160" s="2">
        <v>11</v>
      </c>
      <c r="D2160" s="1">
        <v>44821</v>
      </c>
      <c r="E2160" s="1" t="str">
        <f t="shared" si="99"/>
        <v>Sep</v>
      </c>
      <c r="F2160" s="1" t="str">
        <f t="shared" si="100"/>
        <v>2022</v>
      </c>
      <c r="G2160" s="1">
        <v>45119</v>
      </c>
      <c r="H2160" t="s">
        <v>20</v>
      </c>
      <c r="I2160">
        <v>40</v>
      </c>
      <c r="J2160" t="str">
        <f t="shared" si="101"/>
        <v>Adult</v>
      </c>
      <c r="K2160" t="s">
        <v>16</v>
      </c>
      <c r="L2160" t="s">
        <v>17</v>
      </c>
      <c r="M2160" t="s">
        <v>13</v>
      </c>
    </row>
    <row r="2161" spans="1:13" x14ac:dyDescent="0.3">
      <c r="A2161">
        <v>2160</v>
      </c>
      <c r="B2161" t="s">
        <v>10</v>
      </c>
      <c r="C2161" s="2">
        <v>11</v>
      </c>
      <c r="D2161" s="1">
        <v>44827</v>
      </c>
      <c r="E2161" s="1" t="str">
        <f t="shared" si="99"/>
        <v>Sep</v>
      </c>
      <c r="F2161" s="1" t="str">
        <f t="shared" si="100"/>
        <v>2022</v>
      </c>
      <c r="G2161" s="1">
        <v>45119</v>
      </c>
      <c r="H2161" t="s">
        <v>22</v>
      </c>
      <c r="I2161">
        <v>45</v>
      </c>
      <c r="J2161" t="str">
        <f t="shared" si="101"/>
        <v>Adult</v>
      </c>
      <c r="K2161" t="s">
        <v>16</v>
      </c>
      <c r="L2161" t="s">
        <v>12</v>
      </c>
      <c r="M2161" t="s">
        <v>13</v>
      </c>
    </row>
    <row r="2162" spans="1:13" x14ac:dyDescent="0.3">
      <c r="A2162">
        <v>2161</v>
      </c>
      <c r="B2162" t="s">
        <v>14</v>
      </c>
      <c r="C2162" s="2">
        <v>10</v>
      </c>
      <c r="D2162" s="1">
        <v>44831</v>
      </c>
      <c r="E2162" s="1" t="str">
        <f t="shared" si="99"/>
        <v>Sep</v>
      </c>
      <c r="F2162" s="1" t="str">
        <f t="shared" si="100"/>
        <v>2022</v>
      </c>
      <c r="G2162" s="1">
        <v>45116</v>
      </c>
      <c r="H2162" t="s">
        <v>23</v>
      </c>
      <c r="I2162">
        <v>48</v>
      </c>
      <c r="J2162" t="str">
        <f t="shared" si="101"/>
        <v>Adult</v>
      </c>
      <c r="K2162" t="s">
        <v>16</v>
      </c>
      <c r="L2162" t="s">
        <v>12</v>
      </c>
      <c r="M2162" t="s">
        <v>13</v>
      </c>
    </row>
    <row r="2163" spans="1:13" x14ac:dyDescent="0.3">
      <c r="A2163">
        <v>2162</v>
      </c>
      <c r="B2163" t="s">
        <v>10</v>
      </c>
      <c r="C2163" s="2">
        <v>10</v>
      </c>
      <c r="D2163" s="1">
        <v>44837</v>
      </c>
      <c r="E2163" s="1" t="str">
        <f t="shared" si="99"/>
        <v>Oct</v>
      </c>
      <c r="F2163" s="1" t="str">
        <f t="shared" si="100"/>
        <v>2022</v>
      </c>
      <c r="G2163" s="1">
        <v>45117</v>
      </c>
      <c r="H2163" t="s">
        <v>24</v>
      </c>
      <c r="I2163">
        <v>43</v>
      </c>
      <c r="J2163" t="str">
        <f t="shared" si="101"/>
        <v>Adult</v>
      </c>
      <c r="K2163" t="s">
        <v>16</v>
      </c>
      <c r="L2163" t="s">
        <v>17</v>
      </c>
      <c r="M2163" t="s">
        <v>13</v>
      </c>
    </row>
    <row r="2164" spans="1:13" x14ac:dyDescent="0.3">
      <c r="A2164">
        <v>2163</v>
      </c>
      <c r="B2164" t="s">
        <v>18</v>
      </c>
      <c r="C2164" s="2">
        <v>13</v>
      </c>
      <c r="D2164" s="1">
        <v>44844</v>
      </c>
      <c r="E2164" s="1" t="str">
        <f t="shared" si="99"/>
        <v>Oct</v>
      </c>
      <c r="F2164" s="1" t="str">
        <f t="shared" si="100"/>
        <v>2022</v>
      </c>
      <c r="G2164" s="1">
        <v>45118</v>
      </c>
      <c r="H2164" t="s">
        <v>25</v>
      </c>
      <c r="I2164">
        <v>48</v>
      </c>
      <c r="J2164" t="str">
        <f t="shared" si="101"/>
        <v>Adult</v>
      </c>
      <c r="K2164" t="s">
        <v>11</v>
      </c>
      <c r="L2164" t="s">
        <v>19</v>
      </c>
      <c r="M2164" t="s">
        <v>13</v>
      </c>
    </row>
    <row r="2165" spans="1:13" x14ac:dyDescent="0.3">
      <c r="A2165">
        <v>2164</v>
      </c>
      <c r="B2165" t="s">
        <v>18</v>
      </c>
      <c r="C2165" s="2">
        <v>10</v>
      </c>
      <c r="D2165" s="1">
        <v>44846</v>
      </c>
      <c r="E2165" s="1" t="str">
        <f t="shared" si="99"/>
        <v>Oct</v>
      </c>
      <c r="F2165" s="1" t="str">
        <f t="shared" si="100"/>
        <v>2022</v>
      </c>
      <c r="G2165" s="1">
        <v>45118</v>
      </c>
      <c r="H2165" t="s">
        <v>26</v>
      </c>
      <c r="I2165">
        <v>32</v>
      </c>
      <c r="J2165" t="str">
        <f t="shared" si="101"/>
        <v>Adult</v>
      </c>
      <c r="K2165" t="s">
        <v>16</v>
      </c>
      <c r="L2165" t="s">
        <v>12</v>
      </c>
      <c r="M2165" t="s">
        <v>13</v>
      </c>
    </row>
    <row r="2166" spans="1:13" x14ac:dyDescent="0.3">
      <c r="A2166">
        <v>2165</v>
      </c>
      <c r="B2166" t="s">
        <v>10</v>
      </c>
      <c r="C2166" s="2">
        <v>12</v>
      </c>
      <c r="D2166" s="1">
        <v>44848</v>
      </c>
      <c r="E2166" s="1" t="str">
        <f t="shared" si="99"/>
        <v>Oct</v>
      </c>
      <c r="F2166" s="1" t="str">
        <f t="shared" si="100"/>
        <v>2022</v>
      </c>
      <c r="G2166" s="1">
        <v>45115</v>
      </c>
      <c r="H2166" t="s">
        <v>27</v>
      </c>
      <c r="I2166">
        <v>38</v>
      </c>
      <c r="J2166" t="str">
        <f t="shared" si="101"/>
        <v>Adult</v>
      </c>
      <c r="K2166" t="s">
        <v>11</v>
      </c>
      <c r="L2166" t="s">
        <v>21</v>
      </c>
      <c r="M2166" t="s">
        <v>13</v>
      </c>
    </row>
    <row r="2167" spans="1:13" x14ac:dyDescent="0.3">
      <c r="A2167">
        <v>2166</v>
      </c>
      <c r="B2167" t="s">
        <v>14</v>
      </c>
      <c r="C2167" s="2">
        <v>13</v>
      </c>
      <c r="D2167" s="1">
        <v>44850</v>
      </c>
      <c r="E2167" s="1" t="str">
        <f t="shared" si="99"/>
        <v>Oct</v>
      </c>
      <c r="F2167" s="1" t="str">
        <f t="shared" si="100"/>
        <v>2022</v>
      </c>
      <c r="G2167" s="1">
        <v>45117</v>
      </c>
      <c r="H2167" t="s">
        <v>26</v>
      </c>
      <c r="I2167">
        <v>50</v>
      </c>
      <c r="J2167" t="str">
        <f t="shared" si="101"/>
        <v>Old</v>
      </c>
      <c r="K2167" t="s">
        <v>11</v>
      </c>
      <c r="L2167" t="s">
        <v>12</v>
      </c>
      <c r="M2167" t="s">
        <v>13</v>
      </c>
    </row>
    <row r="2168" spans="1:13" x14ac:dyDescent="0.3">
      <c r="A2168">
        <v>2167</v>
      </c>
      <c r="B2168" t="s">
        <v>10</v>
      </c>
      <c r="C2168" s="2">
        <v>11</v>
      </c>
      <c r="D2168" s="1">
        <v>44852</v>
      </c>
      <c r="E2168" s="1" t="str">
        <f t="shared" si="99"/>
        <v>Oct</v>
      </c>
      <c r="F2168" s="1" t="str">
        <f t="shared" si="100"/>
        <v>2022</v>
      </c>
      <c r="G2168" s="1">
        <v>45118</v>
      </c>
      <c r="H2168" t="s">
        <v>26</v>
      </c>
      <c r="I2168">
        <v>33</v>
      </c>
      <c r="J2168" t="str">
        <f t="shared" si="101"/>
        <v>Adult</v>
      </c>
      <c r="K2168" t="s">
        <v>16</v>
      </c>
      <c r="L2168" t="s">
        <v>21</v>
      </c>
      <c r="M2168" t="s">
        <v>13</v>
      </c>
    </row>
    <row r="2169" spans="1:13" x14ac:dyDescent="0.3">
      <c r="A2169">
        <v>2168</v>
      </c>
      <c r="B2169" t="s">
        <v>18</v>
      </c>
      <c r="C2169" s="2">
        <v>14</v>
      </c>
      <c r="D2169" s="1">
        <v>44854</v>
      </c>
      <c r="E2169" s="1" t="str">
        <f t="shared" si="99"/>
        <v>Oct</v>
      </c>
      <c r="F2169" s="1" t="str">
        <f t="shared" si="100"/>
        <v>2022</v>
      </c>
      <c r="G2169" s="1">
        <v>45117</v>
      </c>
      <c r="H2169" t="s">
        <v>61</v>
      </c>
      <c r="I2169">
        <v>27</v>
      </c>
      <c r="J2169" t="str">
        <f t="shared" si="101"/>
        <v>Youth</v>
      </c>
      <c r="K2169" t="s">
        <v>11</v>
      </c>
      <c r="L2169" t="s">
        <v>19</v>
      </c>
      <c r="M2169" t="s">
        <v>13</v>
      </c>
    </row>
    <row r="2170" spans="1:13" x14ac:dyDescent="0.3">
      <c r="A2170">
        <v>2169</v>
      </c>
      <c r="B2170" t="s">
        <v>14</v>
      </c>
      <c r="C2170" s="2">
        <v>12</v>
      </c>
      <c r="D2170" s="1">
        <v>44856</v>
      </c>
      <c r="E2170" s="1" t="str">
        <f t="shared" si="99"/>
        <v>Oct</v>
      </c>
      <c r="F2170" s="1" t="str">
        <f t="shared" si="100"/>
        <v>2022</v>
      </c>
      <c r="G2170" s="1">
        <v>45115</v>
      </c>
      <c r="H2170" t="s">
        <v>15</v>
      </c>
      <c r="I2170">
        <v>47</v>
      </c>
      <c r="J2170" t="str">
        <f t="shared" si="101"/>
        <v>Adult</v>
      </c>
      <c r="K2170" t="s">
        <v>11</v>
      </c>
      <c r="L2170" t="s">
        <v>17</v>
      </c>
      <c r="M2170" t="s">
        <v>13</v>
      </c>
    </row>
    <row r="2171" spans="1:13" x14ac:dyDescent="0.3">
      <c r="A2171">
        <v>2170</v>
      </c>
      <c r="B2171" t="s">
        <v>10</v>
      </c>
      <c r="C2171" s="2">
        <v>12</v>
      </c>
      <c r="D2171" s="1">
        <v>44859</v>
      </c>
      <c r="E2171" s="1" t="str">
        <f t="shared" si="99"/>
        <v>Oct</v>
      </c>
      <c r="F2171" s="1" t="str">
        <f t="shared" si="100"/>
        <v>2022</v>
      </c>
      <c r="G2171" s="1">
        <v>45117</v>
      </c>
      <c r="H2171" t="s">
        <v>61</v>
      </c>
      <c r="I2171">
        <v>35</v>
      </c>
      <c r="J2171" t="str">
        <f t="shared" si="101"/>
        <v>Adult</v>
      </c>
      <c r="K2171" t="s">
        <v>16</v>
      </c>
      <c r="L2171" t="s">
        <v>19</v>
      </c>
      <c r="M2171" t="s">
        <v>13</v>
      </c>
    </row>
    <row r="2172" spans="1:13" x14ac:dyDescent="0.3">
      <c r="A2172">
        <v>2171</v>
      </c>
      <c r="B2172" t="s">
        <v>10</v>
      </c>
      <c r="C2172" s="2">
        <v>12</v>
      </c>
      <c r="D2172" s="1">
        <v>44860</v>
      </c>
      <c r="E2172" s="1" t="str">
        <f t="shared" si="99"/>
        <v>Oct</v>
      </c>
      <c r="F2172" s="1" t="str">
        <f t="shared" si="100"/>
        <v>2022</v>
      </c>
      <c r="G2172" s="1">
        <v>45118</v>
      </c>
      <c r="H2172" t="s">
        <v>61</v>
      </c>
      <c r="I2172">
        <v>41</v>
      </c>
      <c r="J2172" t="str">
        <f t="shared" si="101"/>
        <v>Adult</v>
      </c>
      <c r="K2172" t="s">
        <v>11</v>
      </c>
      <c r="L2172" t="s">
        <v>17</v>
      </c>
      <c r="M2172" t="s">
        <v>13</v>
      </c>
    </row>
    <row r="2173" spans="1:13" x14ac:dyDescent="0.3">
      <c r="A2173">
        <v>2172</v>
      </c>
      <c r="B2173" t="s">
        <v>10</v>
      </c>
      <c r="C2173" s="2">
        <v>14</v>
      </c>
      <c r="D2173" s="1">
        <v>44863</v>
      </c>
      <c r="E2173" s="1" t="str">
        <f t="shared" si="99"/>
        <v>Oct</v>
      </c>
      <c r="F2173" s="1" t="str">
        <f t="shared" si="100"/>
        <v>2022</v>
      </c>
      <c r="G2173" s="1">
        <v>45117</v>
      </c>
      <c r="H2173" t="s">
        <v>15</v>
      </c>
      <c r="I2173">
        <v>39</v>
      </c>
      <c r="J2173" t="str">
        <f t="shared" si="101"/>
        <v>Adult</v>
      </c>
      <c r="K2173" t="s">
        <v>16</v>
      </c>
      <c r="L2173" t="s">
        <v>19</v>
      </c>
      <c r="M2173" t="s">
        <v>13</v>
      </c>
    </row>
    <row r="2174" spans="1:13" x14ac:dyDescent="0.3">
      <c r="A2174">
        <v>2173</v>
      </c>
      <c r="B2174" t="s">
        <v>18</v>
      </c>
      <c r="C2174" s="2">
        <v>13</v>
      </c>
      <c r="D2174" s="1">
        <v>44865</v>
      </c>
      <c r="E2174" s="1" t="str">
        <f t="shared" si="99"/>
        <v>Oct</v>
      </c>
      <c r="F2174" s="1" t="str">
        <f t="shared" si="100"/>
        <v>2022</v>
      </c>
      <c r="G2174" s="1">
        <v>45114</v>
      </c>
      <c r="H2174" t="s">
        <v>60</v>
      </c>
      <c r="I2174">
        <v>46</v>
      </c>
      <c r="J2174" t="str">
        <f t="shared" si="101"/>
        <v>Adult</v>
      </c>
      <c r="K2174" t="s">
        <v>16</v>
      </c>
      <c r="L2174" t="s">
        <v>12</v>
      </c>
      <c r="M2174" t="s">
        <v>13</v>
      </c>
    </row>
    <row r="2175" spans="1:13" x14ac:dyDescent="0.3">
      <c r="A2175">
        <v>2174</v>
      </c>
      <c r="B2175" t="s">
        <v>14</v>
      </c>
      <c r="C2175" s="2">
        <v>14</v>
      </c>
      <c r="D2175" s="1">
        <v>44869</v>
      </c>
      <c r="E2175" s="1" t="str">
        <f t="shared" si="99"/>
        <v>Nov</v>
      </c>
      <c r="F2175" s="1" t="str">
        <f t="shared" si="100"/>
        <v>2022</v>
      </c>
      <c r="G2175" s="1">
        <v>45118</v>
      </c>
      <c r="H2175" t="s">
        <v>20</v>
      </c>
      <c r="I2175">
        <v>33</v>
      </c>
      <c r="J2175" t="str">
        <f t="shared" si="101"/>
        <v>Adult</v>
      </c>
      <c r="K2175" t="s">
        <v>16</v>
      </c>
      <c r="L2175" t="s">
        <v>12</v>
      </c>
      <c r="M2175" t="s">
        <v>13</v>
      </c>
    </row>
    <row r="2176" spans="1:13" x14ac:dyDescent="0.3">
      <c r="A2176">
        <v>2175</v>
      </c>
      <c r="B2176" t="s">
        <v>10</v>
      </c>
      <c r="C2176" s="2">
        <v>11</v>
      </c>
      <c r="D2176" s="1">
        <v>44871</v>
      </c>
      <c r="E2176" s="1" t="str">
        <f t="shared" si="99"/>
        <v>Nov</v>
      </c>
      <c r="F2176" s="1" t="str">
        <f t="shared" si="100"/>
        <v>2022</v>
      </c>
      <c r="G2176" s="1">
        <v>45117</v>
      </c>
      <c r="H2176" t="s">
        <v>22</v>
      </c>
      <c r="I2176">
        <v>30</v>
      </c>
      <c r="J2176" t="str">
        <f t="shared" si="101"/>
        <v>Adult</v>
      </c>
      <c r="K2176" t="s">
        <v>11</v>
      </c>
      <c r="L2176" t="s">
        <v>21</v>
      </c>
      <c r="M2176" t="s">
        <v>13</v>
      </c>
    </row>
    <row r="2177" spans="1:13" x14ac:dyDescent="0.3">
      <c r="A2177">
        <v>2176</v>
      </c>
      <c r="B2177" t="s">
        <v>10</v>
      </c>
      <c r="C2177" s="2">
        <v>13</v>
      </c>
      <c r="D2177" s="1">
        <v>44872</v>
      </c>
      <c r="E2177" s="1" t="str">
        <f t="shared" si="99"/>
        <v>Nov</v>
      </c>
      <c r="F2177" s="1" t="str">
        <f t="shared" si="100"/>
        <v>2022</v>
      </c>
      <c r="G2177" s="1">
        <v>45117</v>
      </c>
      <c r="H2177" t="s">
        <v>23</v>
      </c>
      <c r="I2177">
        <v>46</v>
      </c>
      <c r="J2177" t="str">
        <f t="shared" si="101"/>
        <v>Adult</v>
      </c>
      <c r="K2177" t="s">
        <v>11</v>
      </c>
      <c r="L2177" t="s">
        <v>17</v>
      </c>
      <c r="M2177" t="s">
        <v>13</v>
      </c>
    </row>
    <row r="2178" spans="1:13" x14ac:dyDescent="0.3">
      <c r="A2178">
        <v>2177</v>
      </c>
      <c r="B2178" t="s">
        <v>14</v>
      </c>
      <c r="C2178" s="2">
        <v>15</v>
      </c>
      <c r="D2178" s="1">
        <v>44873</v>
      </c>
      <c r="E2178" s="1" t="str">
        <f t="shared" si="99"/>
        <v>Nov</v>
      </c>
      <c r="F2178" s="1" t="str">
        <f t="shared" si="100"/>
        <v>2022</v>
      </c>
      <c r="G2178" s="1">
        <v>45116</v>
      </c>
      <c r="H2178" t="s">
        <v>24</v>
      </c>
      <c r="I2178">
        <v>42</v>
      </c>
      <c r="J2178" t="str">
        <f t="shared" si="101"/>
        <v>Adult</v>
      </c>
      <c r="K2178" t="s">
        <v>16</v>
      </c>
      <c r="L2178" t="s">
        <v>17</v>
      </c>
      <c r="M2178" t="s">
        <v>13</v>
      </c>
    </row>
    <row r="2179" spans="1:13" x14ac:dyDescent="0.3">
      <c r="A2179">
        <v>2178</v>
      </c>
      <c r="B2179" t="s">
        <v>18</v>
      </c>
      <c r="C2179" s="2">
        <v>11</v>
      </c>
      <c r="D2179" s="1">
        <v>44874</v>
      </c>
      <c r="E2179" s="1" t="str">
        <f t="shared" ref="E2179:E2242" si="102">TEXT(D2179,"mmm")</f>
        <v>Nov</v>
      </c>
      <c r="F2179" s="1" t="str">
        <f t="shared" ref="F2179:F2242" si="103">TEXT(D2179,"yyy")</f>
        <v>2022</v>
      </c>
      <c r="G2179" s="1">
        <v>45118</v>
      </c>
      <c r="H2179" t="s">
        <v>25</v>
      </c>
      <c r="I2179">
        <v>28</v>
      </c>
      <c r="J2179" t="str">
        <f t="shared" ref="J2179:J2242" si="104">IF(I2179&gt;=50,"Old",IF(I2179&gt;=30,"Adult",IF(I2179&gt;=20,"Youth",(IF(I2179&gt;=13,"Teen","Kid")))))</f>
        <v>Youth</v>
      </c>
      <c r="K2179" t="s">
        <v>16</v>
      </c>
      <c r="L2179" t="s">
        <v>17</v>
      </c>
      <c r="M2179" t="s">
        <v>13</v>
      </c>
    </row>
    <row r="2180" spans="1:13" x14ac:dyDescent="0.3">
      <c r="A2180">
        <v>2179</v>
      </c>
      <c r="B2180" t="s">
        <v>18</v>
      </c>
      <c r="C2180" s="2">
        <v>10</v>
      </c>
      <c r="D2180" s="1">
        <v>44875</v>
      </c>
      <c r="E2180" s="1" t="str">
        <f t="shared" si="102"/>
        <v>Nov</v>
      </c>
      <c r="F2180" s="1" t="str">
        <f t="shared" si="103"/>
        <v>2022</v>
      </c>
      <c r="G2180" s="1">
        <v>45117</v>
      </c>
      <c r="H2180" t="s">
        <v>26</v>
      </c>
      <c r="I2180">
        <v>40</v>
      </c>
      <c r="J2180" t="str">
        <f t="shared" si="104"/>
        <v>Adult</v>
      </c>
      <c r="K2180" t="s">
        <v>11</v>
      </c>
      <c r="L2180" t="s">
        <v>19</v>
      </c>
      <c r="M2180" t="s">
        <v>13</v>
      </c>
    </row>
    <row r="2181" spans="1:13" x14ac:dyDescent="0.3">
      <c r="A2181">
        <v>2180</v>
      </c>
      <c r="B2181" t="s">
        <v>10</v>
      </c>
      <c r="C2181" s="2">
        <v>14</v>
      </c>
      <c r="D2181" s="1">
        <v>44875</v>
      </c>
      <c r="E2181" s="1" t="str">
        <f t="shared" si="102"/>
        <v>Nov</v>
      </c>
      <c r="F2181" s="1" t="str">
        <f t="shared" si="103"/>
        <v>2022</v>
      </c>
      <c r="G2181" s="1">
        <v>45117</v>
      </c>
      <c r="H2181" t="s">
        <v>27</v>
      </c>
      <c r="I2181">
        <v>31</v>
      </c>
      <c r="J2181" t="str">
        <f t="shared" si="104"/>
        <v>Adult</v>
      </c>
      <c r="K2181" t="s">
        <v>16</v>
      </c>
      <c r="L2181" t="s">
        <v>19</v>
      </c>
      <c r="M2181" t="s">
        <v>13</v>
      </c>
    </row>
    <row r="2182" spans="1:13" x14ac:dyDescent="0.3">
      <c r="A2182">
        <v>2181</v>
      </c>
      <c r="B2182" t="s">
        <v>14</v>
      </c>
      <c r="C2182" s="2">
        <v>13</v>
      </c>
      <c r="D2182" s="1">
        <v>44875</v>
      </c>
      <c r="E2182" s="1" t="str">
        <f t="shared" si="102"/>
        <v>Nov</v>
      </c>
      <c r="F2182" s="1" t="str">
        <f t="shared" si="103"/>
        <v>2022</v>
      </c>
      <c r="G2182" s="1">
        <v>45116</v>
      </c>
      <c r="H2182" t="s">
        <v>26</v>
      </c>
      <c r="I2182">
        <v>27</v>
      </c>
      <c r="J2182" t="str">
        <f t="shared" si="104"/>
        <v>Youth</v>
      </c>
      <c r="K2182" t="s">
        <v>11</v>
      </c>
      <c r="L2182" t="s">
        <v>21</v>
      </c>
      <c r="M2182" t="s">
        <v>13</v>
      </c>
    </row>
    <row r="2183" spans="1:13" x14ac:dyDescent="0.3">
      <c r="A2183">
        <v>2182</v>
      </c>
      <c r="B2183" t="s">
        <v>18</v>
      </c>
      <c r="C2183" s="2">
        <v>14</v>
      </c>
      <c r="D2183" s="1">
        <v>44874</v>
      </c>
      <c r="E2183" s="1" t="str">
        <f t="shared" si="102"/>
        <v>Nov</v>
      </c>
      <c r="F2183" s="1" t="str">
        <f t="shared" si="103"/>
        <v>2022</v>
      </c>
      <c r="G2183" s="1">
        <v>45117</v>
      </c>
      <c r="H2183" t="s">
        <v>26</v>
      </c>
      <c r="I2183">
        <v>45</v>
      </c>
      <c r="J2183" t="str">
        <f t="shared" si="104"/>
        <v>Adult</v>
      </c>
      <c r="K2183" t="s">
        <v>16</v>
      </c>
      <c r="L2183" t="s">
        <v>17</v>
      </c>
      <c r="M2183" t="s">
        <v>13</v>
      </c>
    </row>
    <row r="2184" spans="1:13" x14ac:dyDescent="0.3">
      <c r="A2184">
        <v>2183</v>
      </c>
      <c r="B2184" t="s">
        <v>10</v>
      </c>
      <c r="C2184" s="2">
        <v>10</v>
      </c>
      <c r="D2184" s="1">
        <v>44874</v>
      </c>
      <c r="E2184" s="1" t="str">
        <f t="shared" si="102"/>
        <v>Nov</v>
      </c>
      <c r="F2184" s="1" t="str">
        <f t="shared" si="103"/>
        <v>2022</v>
      </c>
      <c r="G2184" s="1">
        <v>45117</v>
      </c>
      <c r="H2184" t="s">
        <v>61</v>
      </c>
      <c r="I2184">
        <v>49</v>
      </c>
      <c r="J2184" t="str">
        <f t="shared" si="104"/>
        <v>Adult</v>
      </c>
      <c r="K2184" t="s">
        <v>16</v>
      </c>
      <c r="L2184" t="s">
        <v>19</v>
      </c>
      <c r="M2184" t="s">
        <v>13</v>
      </c>
    </row>
    <row r="2185" spans="1:13" x14ac:dyDescent="0.3">
      <c r="A2185">
        <v>2184</v>
      </c>
      <c r="B2185" t="s">
        <v>18</v>
      </c>
      <c r="C2185" s="2">
        <v>12</v>
      </c>
      <c r="D2185" s="1">
        <v>44871</v>
      </c>
      <c r="E2185" s="1" t="str">
        <f t="shared" si="102"/>
        <v>Nov</v>
      </c>
      <c r="F2185" s="1" t="str">
        <f t="shared" si="103"/>
        <v>2022</v>
      </c>
      <c r="G2185" s="1">
        <v>45118</v>
      </c>
      <c r="H2185" t="s">
        <v>15</v>
      </c>
      <c r="I2185">
        <v>28</v>
      </c>
      <c r="J2185" t="str">
        <f t="shared" si="104"/>
        <v>Youth</v>
      </c>
      <c r="K2185" t="s">
        <v>11</v>
      </c>
      <c r="L2185" t="s">
        <v>17</v>
      </c>
      <c r="M2185" t="s">
        <v>13</v>
      </c>
    </row>
    <row r="2186" spans="1:13" x14ac:dyDescent="0.3">
      <c r="A2186">
        <v>2185</v>
      </c>
      <c r="B2186" t="s">
        <v>14</v>
      </c>
      <c r="C2186" s="2">
        <v>14</v>
      </c>
      <c r="D2186" s="1">
        <v>44868</v>
      </c>
      <c r="E2186" s="1" t="str">
        <f t="shared" si="102"/>
        <v>Nov</v>
      </c>
      <c r="F2186" s="1" t="str">
        <f t="shared" si="103"/>
        <v>2022</v>
      </c>
      <c r="G2186" s="1">
        <v>45115</v>
      </c>
      <c r="H2186" t="s">
        <v>61</v>
      </c>
      <c r="I2186">
        <v>33</v>
      </c>
      <c r="J2186" t="str">
        <f t="shared" si="104"/>
        <v>Adult</v>
      </c>
      <c r="K2186" t="s">
        <v>11</v>
      </c>
      <c r="L2186" t="s">
        <v>19</v>
      </c>
      <c r="M2186" t="s">
        <v>13</v>
      </c>
    </row>
    <row r="2187" spans="1:13" x14ac:dyDescent="0.3">
      <c r="A2187">
        <v>2186</v>
      </c>
      <c r="B2187" t="s">
        <v>10</v>
      </c>
      <c r="C2187" s="2">
        <v>15</v>
      </c>
      <c r="D2187" s="1">
        <v>44861</v>
      </c>
      <c r="E2187" s="1" t="str">
        <f t="shared" si="102"/>
        <v>Oct</v>
      </c>
      <c r="F2187" s="1" t="str">
        <f t="shared" si="103"/>
        <v>2022</v>
      </c>
      <c r="G2187" s="1">
        <v>45118</v>
      </c>
      <c r="H2187" t="s">
        <v>61</v>
      </c>
      <c r="I2187">
        <v>38</v>
      </c>
      <c r="J2187" t="str">
        <f t="shared" si="104"/>
        <v>Adult</v>
      </c>
      <c r="K2187" t="s">
        <v>11</v>
      </c>
      <c r="L2187" t="s">
        <v>19</v>
      </c>
      <c r="M2187" t="s">
        <v>13</v>
      </c>
    </row>
    <row r="2188" spans="1:13" x14ac:dyDescent="0.3">
      <c r="A2188">
        <v>2187</v>
      </c>
      <c r="B2188" t="s">
        <v>14</v>
      </c>
      <c r="C2188" s="2">
        <v>15</v>
      </c>
      <c r="D2188" s="1">
        <v>44862</v>
      </c>
      <c r="E2188" s="1" t="str">
        <f t="shared" si="102"/>
        <v>Oct</v>
      </c>
      <c r="F2188" s="1" t="str">
        <f t="shared" si="103"/>
        <v>2022</v>
      </c>
      <c r="G2188" s="1">
        <v>45117</v>
      </c>
      <c r="H2188" t="s">
        <v>15</v>
      </c>
      <c r="I2188">
        <v>44</v>
      </c>
      <c r="J2188" t="str">
        <f t="shared" si="104"/>
        <v>Adult</v>
      </c>
      <c r="K2188" t="s">
        <v>11</v>
      </c>
      <c r="L2188" t="s">
        <v>17</v>
      </c>
      <c r="M2188" t="s">
        <v>13</v>
      </c>
    </row>
    <row r="2189" spans="1:13" x14ac:dyDescent="0.3">
      <c r="A2189">
        <v>2188</v>
      </c>
      <c r="B2189" t="s">
        <v>18</v>
      </c>
      <c r="C2189" s="2">
        <v>15</v>
      </c>
      <c r="D2189" s="1">
        <v>44852</v>
      </c>
      <c r="E2189" s="1" t="str">
        <f t="shared" si="102"/>
        <v>Oct</v>
      </c>
      <c r="F2189" s="1" t="str">
        <f t="shared" si="103"/>
        <v>2022</v>
      </c>
      <c r="G2189" s="1">
        <v>45117</v>
      </c>
      <c r="H2189" t="s">
        <v>60</v>
      </c>
      <c r="I2189">
        <v>34</v>
      </c>
      <c r="J2189" t="str">
        <f t="shared" si="104"/>
        <v>Adult</v>
      </c>
      <c r="K2189" t="s">
        <v>16</v>
      </c>
      <c r="L2189" t="s">
        <v>21</v>
      </c>
      <c r="M2189" t="s">
        <v>13</v>
      </c>
    </row>
    <row r="2190" spans="1:13" x14ac:dyDescent="0.3">
      <c r="A2190">
        <v>2189</v>
      </c>
      <c r="B2190" t="s">
        <v>10</v>
      </c>
      <c r="C2190" s="2">
        <v>15</v>
      </c>
      <c r="D2190" s="1">
        <v>44838</v>
      </c>
      <c r="E2190" s="1" t="str">
        <f t="shared" si="102"/>
        <v>Oct</v>
      </c>
      <c r="F2190" s="1" t="str">
        <f t="shared" si="103"/>
        <v>2022</v>
      </c>
      <c r="G2190" s="1">
        <v>45116</v>
      </c>
      <c r="H2190" t="s">
        <v>20</v>
      </c>
      <c r="I2190">
        <v>35</v>
      </c>
      <c r="J2190" t="str">
        <f t="shared" si="104"/>
        <v>Adult</v>
      </c>
      <c r="K2190" t="s">
        <v>11</v>
      </c>
      <c r="L2190" t="s">
        <v>21</v>
      </c>
      <c r="M2190" t="s">
        <v>13</v>
      </c>
    </row>
    <row r="2191" spans="1:13" x14ac:dyDescent="0.3">
      <c r="A2191">
        <v>2190</v>
      </c>
      <c r="B2191" t="s">
        <v>18</v>
      </c>
      <c r="C2191" s="2">
        <v>10</v>
      </c>
      <c r="D2191" s="1">
        <v>44833</v>
      </c>
      <c r="E2191" s="1" t="str">
        <f t="shared" si="102"/>
        <v>Sep</v>
      </c>
      <c r="F2191" s="1" t="str">
        <f t="shared" si="103"/>
        <v>2022</v>
      </c>
      <c r="G2191" s="1">
        <v>45117</v>
      </c>
      <c r="H2191" t="s">
        <v>22</v>
      </c>
      <c r="I2191">
        <v>47</v>
      </c>
      <c r="J2191" t="str">
        <f t="shared" si="104"/>
        <v>Adult</v>
      </c>
      <c r="K2191" t="s">
        <v>11</v>
      </c>
      <c r="L2191" t="s">
        <v>17</v>
      </c>
      <c r="M2191" t="s">
        <v>13</v>
      </c>
    </row>
    <row r="2192" spans="1:13" x14ac:dyDescent="0.3">
      <c r="A2192">
        <v>2191</v>
      </c>
      <c r="B2192" t="s">
        <v>14</v>
      </c>
      <c r="C2192" s="2">
        <v>12</v>
      </c>
      <c r="D2192" s="1">
        <v>44833</v>
      </c>
      <c r="E2192" s="1" t="str">
        <f t="shared" si="102"/>
        <v>Sep</v>
      </c>
      <c r="F2192" s="1" t="str">
        <f t="shared" si="103"/>
        <v>2022</v>
      </c>
      <c r="G2192" s="1">
        <v>45117</v>
      </c>
      <c r="H2192" t="s">
        <v>23</v>
      </c>
      <c r="I2192">
        <v>30</v>
      </c>
      <c r="J2192" t="str">
        <f t="shared" si="104"/>
        <v>Adult</v>
      </c>
      <c r="K2192" t="s">
        <v>11</v>
      </c>
      <c r="L2192" t="s">
        <v>12</v>
      </c>
      <c r="M2192" t="s">
        <v>13</v>
      </c>
    </row>
    <row r="2193" spans="1:13" x14ac:dyDescent="0.3">
      <c r="A2193">
        <v>2192</v>
      </c>
      <c r="B2193" t="s">
        <v>10</v>
      </c>
      <c r="C2193" s="2">
        <v>12</v>
      </c>
      <c r="D2193" s="1">
        <v>44827</v>
      </c>
      <c r="E2193" s="1" t="str">
        <f t="shared" si="102"/>
        <v>Sep</v>
      </c>
      <c r="F2193" s="1" t="str">
        <f t="shared" si="103"/>
        <v>2022</v>
      </c>
      <c r="G2193" s="1">
        <v>45117</v>
      </c>
      <c r="H2193" t="s">
        <v>24</v>
      </c>
      <c r="I2193">
        <v>50</v>
      </c>
      <c r="J2193" t="str">
        <f t="shared" si="104"/>
        <v>Old</v>
      </c>
      <c r="K2193" t="s">
        <v>16</v>
      </c>
      <c r="L2193" t="s">
        <v>19</v>
      </c>
      <c r="M2193" t="s">
        <v>13</v>
      </c>
    </row>
    <row r="2194" spans="1:13" x14ac:dyDescent="0.3">
      <c r="A2194">
        <v>2193</v>
      </c>
      <c r="B2194" t="s">
        <v>18</v>
      </c>
      <c r="C2194" s="2">
        <v>12</v>
      </c>
      <c r="D2194" s="1">
        <v>44821</v>
      </c>
      <c r="E2194" s="1" t="str">
        <f t="shared" si="102"/>
        <v>Sep</v>
      </c>
      <c r="F2194" s="1" t="str">
        <f t="shared" si="103"/>
        <v>2022</v>
      </c>
      <c r="G2194" s="1">
        <v>45116</v>
      </c>
      <c r="H2194" t="s">
        <v>25</v>
      </c>
      <c r="I2194">
        <v>32</v>
      </c>
      <c r="J2194" t="str">
        <f t="shared" si="104"/>
        <v>Adult</v>
      </c>
      <c r="K2194" t="s">
        <v>11</v>
      </c>
      <c r="L2194" t="s">
        <v>21</v>
      </c>
      <c r="M2194" t="s">
        <v>13</v>
      </c>
    </row>
    <row r="2195" spans="1:13" x14ac:dyDescent="0.3">
      <c r="A2195">
        <v>2194</v>
      </c>
      <c r="B2195" t="s">
        <v>14</v>
      </c>
      <c r="C2195" s="2">
        <v>14</v>
      </c>
      <c r="D2195" s="1">
        <v>44816</v>
      </c>
      <c r="E2195" s="1" t="str">
        <f t="shared" si="102"/>
        <v>Sep</v>
      </c>
      <c r="F2195" s="1" t="str">
        <f t="shared" si="103"/>
        <v>2022</v>
      </c>
      <c r="G2195" s="1">
        <v>45119</v>
      </c>
      <c r="H2195" t="s">
        <v>26</v>
      </c>
      <c r="I2195">
        <v>36</v>
      </c>
      <c r="J2195" t="str">
        <f t="shared" si="104"/>
        <v>Adult</v>
      </c>
      <c r="K2195" t="s">
        <v>16</v>
      </c>
      <c r="L2195" t="s">
        <v>19</v>
      </c>
      <c r="M2195" t="s">
        <v>13</v>
      </c>
    </row>
    <row r="2196" spans="1:13" x14ac:dyDescent="0.3">
      <c r="A2196">
        <v>2195</v>
      </c>
      <c r="B2196" t="s">
        <v>10</v>
      </c>
      <c r="C2196" s="2">
        <v>14</v>
      </c>
      <c r="D2196" s="1">
        <v>44789</v>
      </c>
      <c r="E2196" s="1" t="str">
        <f t="shared" si="102"/>
        <v>Aug</v>
      </c>
      <c r="F2196" s="1" t="str">
        <f t="shared" si="103"/>
        <v>2022</v>
      </c>
      <c r="G2196" s="1">
        <v>45117</v>
      </c>
      <c r="H2196" t="s">
        <v>27</v>
      </c>
      <c r="I2196">
        <v>40</v>
      </c>
      <c r="J2196" t="str">
        <f t="shared" si="104"/>
        <v>Adult</v>
      </c>
      <c r="K2196" t="s">
        <v>16</v>
      </c>
      <c r="L2196" t="s">
        <v>19</v>
      </c>
      <c r="M2196" t="s">
        <v>13</v>
      </c>
    </row>
    <row r="2197" spans="1:13" x14ac:dyDescent="0.3">
      <c r="A2197">
        <v>2196</v>
      </c>
      <c r="B2197" t="s">
        <v>14</v>
      </c>
      <c r="C2197" s="2">
        <v>15</v>
      </c>
      <c r="D2197" s="1">
        <v>44789</v>
      </c>
      <c r="E2197" s="1" t="str">
        <f t="shared" si="102"/>
        <v>Aug</v>
      </c>
      <c r="F2197" s="1" t="str">
        <f t="shared" si="103"/>
        <v>2022</v>
      </c>
      <c r="G2197" s="1">
        <v>45116</v>
      </c>
      <c r="H2197" t="s">
        <v>26</v>
      </c>
      <c r="I2197">
        <v>39</v>
      </c>
      <c r="J2197" t="str">
        <f t="shared" si="104"/>
        <v>Adult</v>
      </c>
      <c r="K2197" t="s">
        <v>11</v>
      </c>
      <c r="L2197" t="s">
        <v>12</v>
      </c>
      <c r="M2197" t="s">
        <v>13</v>
      </c>
    </row>
    <row r="2198" spans="1:13" x14ac:dyDescent="0.3">
      <c r="A2198">
        <v>2197</v>
      </c>
      <c r="B2198" t="s">
        <v>10</v>
      </c>
      <c r="C2198" s="2">
        <v>11</v>
      </c>
      <c r="D2198" s="1">
        <v>44786</v>
      </c>
      <c r="E2198" s="1" t="str">
        <f t="shared" si="102"/>
        <v>Aug</v>
      </c>
      <c r="F2198" s="1" t="str">
        <f t="shared" si="103"/>
        <v>2022</v>
      </c>
      <c r="G2198" s="1">
        <v>45117</v>
      </c>
      <c r="H2198" t="s">
        <v>26</v>
      </c>
      <c r="I2198">
        <v>28</v>
      </c>
      <c r="J2198" t="str">
        <f t="shared" si="104"/>
        <v>Youth</v>
      </c>
      <c r="K2198" t="s">
        <v>11</v>
      </c>
      <c r="L2198" t="s">
        <v>12</v>
      </c>
      <c r="M2198" t="s">
        <v>13</v>
      </c>
    </row>
    <row r="2199" spans="1:13" x14ac:dyDescent="0.3">
      <c r="A2199">
        <v>2198</v>
      </c>
      <c r="B2199" t="s">
        <v>18</v>
      </c>
      <c r="C2199" s="2">
        <v>12</v>
      </c>
      <c r="D2199" s="1">
        <v>44785</v>
      </c>
      <c r="E2199" s="1" t="str">
        <f t="shared" si="102"/>
        <v>Aug</v>
      </c>
      <c r="F2199" s="1" t="str">
        <f t="shared" si="103"/>
        <v>2022</v>
      </c>
      <c r="G2199" s="1">
        <v>45118</v>
      </c>
      <c r="H2199" t="s">
        <v>61</v>
      </c>
      <c r="I2199">
        <v>29</v>
      </c>
      <c r="J2199" t="str">
        <f t="shared" si="104"/>
        <v>Youth</v>
      </c>
      <c r="K2199" t="s">
        <v>16</v>
      </c>
      <c r="L2199" t="s">
        <v>19</v>
      </c>
      <c r="M2199" t="s">
        <v>13</v>
      </c>
    </row>
    <row r="2200" spans="1:13" x14ac:dyDescent="0.3">
      <c r="A2200">
        <v>2199</v>
      </c>
      <c r="B2200" t="s">
        <v>18</v>
      </c>
      <c r="C2200" s="2">
        <v>14</v>
      </c>
      <c r="D2200" s="1">
        <v>44786</v>
      </c>
      <c r="E2200" s="1" t="str">
        <f t="shared" si="102"/>
        <v>Aug</v>
      </c>
      <c r="F2200" s="1" t="str">
        <f t="shared" si="103"/>
        <v>2022</v>
      </c>
      <c r="G2200" s="1">
        <v>45116</v>
      </c>
      <c r="H2200" t="s">
        <v>15</v>
      </c>
      <c r="I2200">
        <v>49</v>
      </c>
      <c r="J2200" t="str">
        <f t="shared" si="104"/>
        <v>Adult</v>
      </c>
      <c r="K2200" t="s">
        <v>11</v>
      </c>
      <c r="L2200" t="s">
        <v>17</v>
      </c>
      <c r="M2200" t="s">
        <v>13</v>
      </c>
    </row>
    <row r="2201" spans="1:13" x14ac:dyDescent="0.3">
      <c r="A2201">
        <v>2200</v>
      </c>
      <c r="B2201" t="s">
        <v>10</v>
      </c>
      <c r="C2201" s="2">
        <v>14</v>
      </c>
      <c r="D2201" s="1">
        <v>44772</v>
      </c>
      <c r="E2201" s="1" t="str">
        <f t="shared" si="102"/>
        <v>Jul</v>
      </c>
      <c r="F2201" s="1" t="str">
        <f t="shared" si="103"/>
        <v>2022</v>
      </c>
      <c r="G2201" s="1">
        <v>45119</v>
      </c>
      <c r="H2201" t="s">
        <v>61</v>
      </c>
      <c r="I2201">
        <v>40</v>
      </c>
      <c r="J2201" t="str">
        <f t="shared" si="104"/>
        <v>Adult</v>
      </c>
      <c r="K2201" t="s">
        <v>11</v>
      </c>
      <c r="L2201" t="s">
        <v>21</v>
      </c>
      <c r="M2201" t="s">
        <v>13</v>
      </c>
    </row>
    <row r="2202" spans="1:13" x14ac:dyDescent="0.3">
      <c r="A2202">
        <v>2201</v>
      </c>
      <c r="B2202" t="s">
        <v>14</v>
      </c>
      <c r="C2202" s="2">
        <v>12</v>
      </c>
      <c r="D2202" s="1">
        <v>44767</v>
      </c>
      <c r="E2202" s="1" t="str">
        <f t="shared" si="102"/>
        <v>Jul</v>
      </c>
      <c r="F2202" s="1" t="str">
        <f t="shared" si="103"/>
        <v>2022</v>
      </c>
      <c r="G2202" s="1">
        <v>45117</v>
      </c>
      <c r="H2202" t="s">
        <v>61</v>
      </c>
      <c r="I2202">
        <v>29</v>
      </c>
      <c r="J2202" t="str">
        <f t="shared" si="104"/>
        <v>Youth</v>
      </c>
      <c r="K2202" t="s">
        <v>11</v>
      </c>
      <c r="L2202" t="s">
        <v>21</v>
      </c>
      <c r="M2202" t="s">
        <v>13</v>
      </c>
    </row>
    <row r="2203" spans="1:13" x14ac:dyDescent="0.3">
      <c r="A2203">
        <v>2202</v>
      </c>
      <c r="B2203" t="s">
        <v>10</v>
      </c>
      <c r="C2203" s="2">
        <v>14</v>
      </c>
      <c r="D2203" s="1">
        <v>44767</v>
      </c>
      <c r="E2203" s="1" t="str">
        <f t="shared" si="102"/>
        <v>Jul</v>
      </c>
      <c r="F2203" s="1" t="str">
        <f t="shared" si="103"/>
        <v>2022</v>
      </c>
      <c r="G2203" s="1">
        <v>45118</v>
      </c>
      <c r="H2203" t="s">
        <v>15</v>
      </c>
      <c r="I2203">
        <v>35</v>
      </c>
      <c r="J2203" t="str">
        <f t="shared" si="104"/>
        <v>Adult</v>
      </c>
      <c r="K2203" t="s">
        <v>16</v>
      </c>
      <c r="L2203" t="s">
        <v>17</v>
      </c>
      <c r="M2203" t="s">
        <v>13</v>
      </c>
    </row>
    <row r="2204" spans="1:13" x14ac:dyDescent="0.3">
      <c r="A2204">
        <v>2203</v>
      </c>
      <c r="B2204" t="s">
        <v>18</v>
      </c>
      <c r="C2204" s="2">
        <v>14</v>
      </c>
      <c r="D2204" s="1">
        <v>44768</v>
      </c>
      <c r="E2204" s="1" t="str">
        <f t="shared" si="102"/>
        <v>Jul</v>
      </c>
      <c r="F2204" s="1" t="str">
        <f t="shared" si="103"/>
        <v>2022</v>
      </c>
      <c r="G2204" s="1">
        <v>45117</v>
      </c>
      <c r="H2204" t="s">
        <v>60</v>
      </c>
      <c r="I2204">
        <v>44</v>
      </c>
      <c r="J2204" t="str">
        <f t="shared" si="104"/>
        <v>Adult</v>
      </c>
      <c r="K2204" t="s">
        <v>11</v>
      </c>
      <c r="L2204" t="s">
        <v>12</v>
      </c>
      <c r="M2204" t="s">
        <v>13</v>
      </c>
    </row>
    <row r="2205" spans="1:13" x14ac:dyDescent="0.3">
      <c r="A2205">
        <v>2204</v>
      </c>
      <c r="B2205" t="s">
        <v>14</v>
      </c>
      <c r="C2205" s="2">
        <v>11</v>
      </c>
      <c r="D2205" s="1">
        <v>44767</v>
      </c>
      <c r="E2205" s="1" t="str">
        <f t="shared" si="102"/>
        <v>Jul</v>
      </c>
      <c r="F2205" s="1" t="str">
        <f t="shared" si="103"/>
        <v>2022</v>
      </c>
      <c r="G2205" s="1">
        <v>45120</v>
      </c>
      <c r="H2205" t="s">
        <v>20</v>
      </c>
      <c r="I2205">
        <v>39</v>
      </c>
      <c r="J2205" t="str">
        <f t="shared" si="104"/>
        <v>Adult</v>
      </c>
      <c r="K2205" t="s">
        <v>11</v>
      </c>
      <c r="L2205" t="s">
        <v>19</v>
      </c>
      <c r="M2205" t="s">
        <v>13</v>
      </c>
    </row>
    <row r="2206" spans="1:13" x14ac:dyDescent="0.3">
      <c r="A2206">
        <v>2205</v>
      </c>
      <c r="B2206" t="s">
        <v>10</v>
      </c>
      <c r="C2206" s="2">
        <v>12</v>
      </c>
      <c r="D2206" s="1">
        <v>44765</v>
      </c>
      <c r="E2206" s="1" t="str">
        <f t="shared" si="102"/>
        <v>Jul</v>
      </c>
      <c r="F2206" s="1" t="str">
        <f t="shared" si="103"/>
        <v>2022</v>
      </c>
      <c r="G2206" s="1">
        <v>45116</v>
      </c>
      <c r="H2206" t="s">
        <v>22</v>
      </c>
      <c r="I2206">
        <v>27</v>
      </c>
      <c r="J2206" t="str">
        <f t="shared" si="104"/>
        <v>Youth</v>
      </c>
      <c r="K2206" t="s">
        <v>11</v>
      </c>
      <c r="L2206" t="s">
        <v>19</v>
      </c>
      <c r="M2206" t="s">
        <v>13</v>
      </c>
    </row>
    <row r="2207" spans="1:13" x14ac:dyDescent="0.3">
      <c r="A2207">
        <v>2206</v>
      </c>
      <c r="B2207" t="s">
        <v>14</v>
      </c>
      <c r="C2207" s="2">
        <v>11</v>
      </c>
      <c r="D2207" s="1">
        <v>44760</v>
      </c>
      <c r="E2207" s="1" t="str">
        <f t="shared" si="102"/>
        <v>Jul</v>
      </c>
      <c r="F2207" s="1" t="str">
        <f t="shared" si="103"/>
        <v>2022</v>
      </c>
      <c r="G2207" s="1">
        <v>45118</v>
      </c>
      <c r="H2207" t="s">
        <v>23</v>
      </c>
      <c r="I2207">
        <v>31</v>
      </c>
      <c r="J2207" t="str">
        <f t="shared" si="104"/>
        <v>Adult</v>
      </c>
      <c r="K2207" t="s">
        <v>11</v>
      </c>
      <c r="L2207" t="s">
        <v>19</v>
      </c>
      <c r="M2207" t="s">
        <v>13</v>
      </c>
    </row>
    <row r="2208" spans="1:13" x14ac:dyDescent="0.3">
      <c r="A2208">
        <v>2207</v>
      </c>
      <c r="B2208" t="s">
        <v>10</v>
      </c>
      <c r="C2208" s="2">
        <v>13</v>
      </c>
      <c r="D2208" s="1">
        <v>44755</v>
      </c>
      <c r="E2208" s="1" t="str">
        <f t="shared" si="102"/>
        <v>Jul</v>
      </c>
      <c r="F2208" s="1" t="str">
        <f t="shared" si="103"/>
        <v>2022</v>
      </c>
      <c r="G2208" s="1">
        <v>45117</v>
      </c>
      <c r="H2208" t="s">
        <v>24</v>
      </c>
      <c r="I2208">
        <v>39</v>
      </c>
      <c r="J2208" t="str">
        <f t="shared" si="104"/>
        <v>Adult</v>
      </c>
      <c r="K2208" t="s">
        <v>16</v>
      </c>
      <c r="L2208" t="s">
        <v>21</v>
      </c>
      <c r="M2208" t="s">
        <v>13</v>
      </c>
    </row>
    <row r="2209" spans="1:13" x14ac:dyDescent="0.3">
      <c r="A2209">
        <v>2208</v>
      </c>
      <c r="B2209" t="s">
        <v>18</v>
      </c>
      <c r="C2209" s="2">
        <v>13</v>
      </c>
      <c r="D2209" s="1">
        <v>44755</v>
      </c>
      <c r="E2209" s="1" t="str">
        <f t="shared" si="102"/>
        <v>Jul</v>
      </c>
      <c r="F2209" s="1" t="str">
        <f t="shared" si="103"/>
        <v>2022</v>
      </c>
      <c r="G2209" s="1">
        <v>45119</v>
      </c>
      <c r="H2209" t="s">
        <v>25</v>
      </c>
      <c r="I2209">
        <v>44</v>
      </c>
      <c r="J2209" t="str">
        <f t="shared" si="104"/>
        <v>Adult</v>
      </c>
      <c r="K2209" t="s">
        <v>11</v>
      </c>
      <c r="L2209" t="s">
        <v>21</v>
      </c>
      <c r="M2209" t="s">
        <v>13</v>
      </c>
    </row>
    <row r="2210" spans="1:13" x14ac:dyDescent="0.3">
      <c r="A2210">
        <v>2209</v>
      </c>
      <c r="B2210" t="s">
        <v>18</v>
      </c>
      <c r="C2210" s="2">
        <v>10</v>
      </c>
      <c r="D2210" s="1">
        <v>44755</v>
      </c>
      <c r="E2210" s="1" t="str">
        <f t="shared" si="102"/>
        <v>Jul</v>
      </c>
      <c r="F2210" s="1" t="str">
        <f t="shared" si="103"/>
        <v>2022</v>
      </c>
      <c r="G2210" s="1">
        <v>45116</v>
      </c>
      <c r="H2210" t="s">
        <v>26</v>
      </c>
      <c r="I2210">
        <v>48</v>
      </c>
      <c r="J2210" t="str">
        <f t="shared" si="104"/>
        <v>Adult</v>
      </c>
      <c r="K2210" t="s">
        <v>16</v>
      </c>
      <c r="L2210" t="s">
        <v>17</v>
      </c>
      <c r="M2210" t="s">
        <v>13</v>
      </c>
    </row>
    <row r="2211" spans="1:13" x14ac:dyDescent="0.3">
      <c r="A2211">
        <v>2210</v>
      </c>
      <c r="B2211" t="s">
        <v>10</v>
      </c>
      <c r="C2211" s="2">
        <v>11</v>
      </c>
      <c r="D2211" s="1">
        <v>44755</v>
      </c>
      <c r="E2211" s="1" t="str">
        <f t="shared" si="102"/>
        <v>Jul</v>
      </c>
      <c r="F2211" s="1" t="str">
        <f t="shared" si="103"/>
        <v>2022</v>
      </c>
      <c r="G2211" s="1">
        <v>45118</v>
      </c>
      <c r="H2211" t="s">
        <v>27</v>
      </c>
      <c r="I2211">
        <v>27</v>
      </c>
      <c r="J2211" t="str">
        <f t="shared" si="104"/>
        <v>Youth</v>
      </c>
      <c r="K2211" t="s">
        <v>11</v>
      </c>
      <c r="L2211" t="s">
        <v>12</v>
      </c>
      <c r="M2211" t="s">
        <v>13</v>
      </c>
    </row>
    <row r="2212" spans="1:13" x14ac:dyDescent="0.3">
      <c r="A2212">
        <v>2211</v>
      </c>
      <c r="B2212" t="s">
        <v>14</v>
      </c>
      <c r="C2212" s="2">
        <v>13</v>
      </c>
      <c r="D2212" s="1">
        <v>44755</v>
      </c>
      <c r="E2212" s="1" t="str">
        <f t="shared" si="102"/>
        <v>Jul</v>
      </c>
      <c r="F2212" s="1" t="str">
        <f t="shared" si="103"/>
        <v>2022</v>
      </c>
      <c r="G2212" s="1">
        <v>45116</v>
      </c>
      <c r="H2212" t="s">
        <v>26</v>
      </c>
      <c r="I2212">
        <v>27</v>
      </c>
      <c r="J2212" t="str">
        <f t="shared" si="104"/>
        <v>Youth</v>
      </c>
      <c r="K2212" t="s">
        <v>11</v>
      </c>
      <c r="L2212" t="s">
        <v>21</v>
      </c>
      <c r="M2212" t="s">
        <v>13</v>
      </c>
    </row>
    <row r="2213" spans="1:13" x14ac:dyDescent="0.3">
      <c r="A2213">
        <v>2212</v>
      </c>
      <c r="B2213" t="s">
        <v>10</v>
      </c>
      <c r="C2213" s="2">
        <v>14</v>
      </c>
      <c r="D2213" s="1">
        <v>44756</v>
      </c>
      <c r="E2213" s="1" t="str">
        <f t="shared" si="102"/>
        <v>Jul</v>
      </c>
      <c r="F2213" s="1" t="str">
        <f t="shared" si="103"/>
        <v>2022</v>
      </c>
      <c r="G2213" s="1">
        <v>45118</v>
      </c>
      <c r="H2213" t="s">
        <v>26</v>
      </c>
      <c r="I2213">
        <v>41</v>
      </c>
      <c r="J2213" t="str">
        <f t="shared" si="104"/>
        <v>Adult</v>
      </c>
      <c r="K2213" t="s">
        <v>11</v>
      </c>
      <c r="L2213" t="s">
        <v>19</v>
      </c>
      <c r="M2213" t="s">
        <v>13</v>
      </c>
    </row>
    <row r="2214" spans="1:13" x14ac:dyDescent="0.3">
      <c r="A2214">
        <v>2213</v>
      </c>
      <c r="B2214" t="s">
        <v>18</v>
      </c>
      <c r="C2214" s="2">
        <v>15</v>
      </c>
      <c r="D2214" s="1">
        <v>44757</v>
      </c>
      <c r="E2214" s="1" t="str">
        <f t="shared" si="102"/>
        <v>Jul</v>
      </c>
      <c r="F2214" s="1" t="str">
        <f t="shared" si="103"/>
        <v>2022</v>
      </c>
      <c r="G2214" s="1">
        <v>45116</v>
      </c>
      <c r="H2214" t="s">
        <v>61</v>
      </c>
      <c r="I2214">
        <v>44</v>
      </c>
      <c r="J2214" t="str">
        <f t="shared" si="104"/>
        <v>Adult</v>
      </c>
      <c r="K2214" t="s">
        <v>16</v>
      </c>
      <c r="L2214" t="s">
        <v>17</v>
      </c>
      <c r="M2214" t="s">
        <v>13</v>
      </c>
    </row>
    <row r="2215" spans="1:13" x14ac:dyDescent="0.3">
      <c r="A2215">
        <v>2214</v>
      </c>
      <c r="B2215" t="s">
        <v>14</v>
      </c>
      <c r="C2215" s="2">
        <v>12</v>
      </c>
      <c r="D2215" s="1">
        <v>44758</v>
      </c>
      <c r="E2215" s="1" t="str">
        <f t="shared" si="102"/>
        <v>Jul</v>
      </c>
      <c r="F2215" s="1" t="str">
        <f t="shared" si="103"/>
        <v>2022</v>
      </c>
      <c r="G2215" s="1">
        <v>45119</v>
      </c>
      <c r="H2215" t="s">
        <v>15</v>
      </c>
      <c r="I2215">
        <v>29</v>
      </c>
      <c r="J2215" t="str">
        <f t="shared" si="104"/>
        <v>Youth</v>
      </c>
      <c r="K2215" t="s">
        <v>16</v>
      </c>
      <c r="L2215" t="s">
        <v>17</v>
      </c>
      <c r="M2215" t="s">
        <v>13</v>
      </c>
    </row>
    <row r="2216" spans="1:13" x14ac:dyDescent="0.3">
      <c r="A2216">
        <v>2215</v>
      </c>
      <c r="B2216" t="s">
        <v>10</v>
      </c>
      <c r="C2216" s="2">
        <v>13</v>
      </c>
      <c r="D2216" s="1">
        <v>44760</v>
      </c>
      <c r="E2216" s="1" t="str">
        <f t="shared" si="102"/>
        <v>Jul</v>
      </c>
      <c r="F2216" s="1" t="str">
        <f t="shared" si="103"/>
        <v>2022</v>
      </c>
      <c r="G2216" s="1">
        <v>45116</v>
      </c>
      <c r="H2216" t="s">
        <v>61</v>
      </c>
      <c r="I2216">
        <v>42</v>
      </c>
      <c r="J2216" t="str">
        <f t="shared" si="104"/>
        <v>Adult</v>
      </c>
      <c r="K2216" t="s">
        <v>16</v>
      </c>
      <c r="L2216" t="s">
        <v>12</v>
      </c>
      <c r="M2216" t="s">
        <v>13</v>
      </c>
    </row>
    <row r="2217" spans="1:13" x14ac:dyDescent="0.3">
      <c r="A2217">
        <v>2216</v>
      </c>
      <c r="B2217" t="s">
        <v>14</v>
      </c>
      <c r="C2217" s="2">
        <v>15</v>
      </c>
      <c r="D2217" s="1">
        <v>44763</v>
      </c>
      <c r="E2217" s="1" t="str">
        <f t="shared" si="102"/>
        <v>Jul</v>
      </c>
      <c r="F2217" s="1" t="str">
        <f t="shared" si="103"/>
        <v>2022</v>
      </c>
      <c r="G2217" s="1">
        <v>45118</v>
      </c>
      <c r="H2217" t="s">
        <v>61</v>
      </c>
      <c r="I2217">
        <v>45</v>
      </c>
      <c r="J2217" t="str">
        <f t="shared" si="104"/>
        <v>Adult</v>
      </c>
      <c r="K2217" t="s">
        <v>16</v>
      </c>
      <c r="L2217" t="s">
        <v>19</v>
      </c>
      <c r="M2217" t="s">
        <v>13</v>
      </c>
    </row>
    <row r="2218" spans="1:13" x14ac:dyDescent="0.3">
      <c r="A2218">
        <v>2217</v>
      </c>
      <c r="B2218" t="s">
        <v>10</v>
      </c>
      <c r="C2218" s="2">
        <v>11</v>
      </c>
      <c r="D2218" s="1">
        <v>44766</v>
      </c>
      <c r="E2218" s="1" t="str">
        <f t="shared" si="102"/>
        <v>Jul</v>
      </c>
      <c r="F2218" s="1" t="str">
        <f t="shared" si="103"/>
        <v>2022</v>
      </c>
      <c r="G2218" s="1">
        <v>45116</v>
      </c>
      <c r="H2218" t="s">
        <v>15</v>
      </c>
      <c r="I2218">
        <v>39</v>
      </c>
      <c r="J2218" t="str">
        <f t="shared" si="104"/>
        <v>Adult</v>
      </c>
      <c r="K2218" t="s">
        <v>16</v>
      </c>
      <c r="L2218" t="s">
        <v>17</v>
      </c>
      <c r="M2218" t="s">
        <v>13</v>
      </c>
    </row>
    <row r="2219" spans="1:13" x14ac:dyDescent="0.3">
      <c r="A2219">
        <v>2218</v>
      </c>
      <c r="B2219" t="s">
        <v>18</v>
      </c>
      <c r="C2219" s="2">
        <v>15</v>
      </c>
      <c r="D2219" s="1">
        <v>44771</v>
      </c>
      <c r="E2219" s="1" t="str">
        <f t="shared" si="102"/>
        <v>Jul</v>
      </c>
      <c r="F2219" s="1" t="str">
        <f t="shared" si="103"/>
        <v>2022</v>
      </c>
      <c r="G2219" s="1">
        <v>45119</v>
      </c>
      <c r="H2219" t="s">
        <v>60</v>
      </c>
      <c r="I2219">
        <v>41</v>
      </c>
      <c r="J2219" t="str">
        <f t="shared" si="104"/>
        <v>Adult</v>
      </c>
      <c r="K2219" t="s">
        <v>16</v>
      </c>
      <c r="L2219" t="s">
        <v>17</v>
      </c>
      <c r="M2219" t="s">
        <v>13</v>
      </c>
    </row>
    <row r="2220" spans="1:13" x14ac:dyDescent="0.3">
      <c r="A2220">
        <v>2219</v>
      </c>
      <c r="B2220" t="s">
        <v>18</v>
      </c>
      <c r="C2220" s="2">
        <v>10</v>
      </c>
      <c r="D2220" s="1">
        <v>44779</v>
      </c>
      <c r="E2220" s="1" t="str">
        <f t="shared" si="102"/>
        <v>Aug</v>
      </c>
      <c r="F2220" s="1" t="str">
        <f t="shared" si="103"/>
        <v>2022</v>
      </c>
      <c r="G2220" s="1">
        <v>45117</v>
      </c>
      <c r="H2220" t="s">
        <v>20</v>
      </c>
      <c r="I2220">
        <v>41</v>
      </c>
      <c r="J2220" t="str">
        <f t="shared" si="104"/>
        <v>Adult</v>
      </c>
      <c r="K2220" t="s">
        <v>16</v>
      </c>
      <c r="L2220" t="s">
        <v>21</v>
      </c>
      <c r="M2220" t="s">
        <v>13</v>
      </c>
    </row>
    <row r="2221" spans="1:13" x14ac:dyDescent="0.3">
      <c r="A2221">
        <v>2220</v>
      </c>
      <c r="B2221" t="s">
        <v>10</v>
      </c>
      <c r="C2221" s="2">
        <v>15</v>
      </c>
      <c r="D2221" s="1">
        <v>44784</v>
      </c>
      <c r="E2221" s="1" t="str">
        <f t="shared" si="102"/>
        <v>Aug</v>
      </c>
      <c r="F2221" s="1" t="str">
        <f t="shared" si="103"/>
        <v>2022</v>
      </c>
      <c r="G2221" s="1">
        <v>45118</v>
      </c>
      <c r="H2221" t="s">
        <v>22</v>
      </c>
      <c r="I2221">
        <v>41</v>
      </c>
      <c r="J2221" t="str">
        <f t="shared" si="104"/>
        <v>Adult</v>
      </c>
      <c r="K2221" t="s">
        <v>11</v>
      </c>
      <c r="L2221" t="s">
        <v>12</v>
      </c>
      <c r="M2221" t="s">
        <v>13</v>
      </c>
    </row>
    <row r="2222" spans="1:13" x14ac:dyDescent="0.3">
      <c r="A2222">
        <v>2221</v>
      </c>
      <c r="B2222" t="s">
        <v>14</v>
      </c>
      <c r="C2222" s="2">
        <v>14</v>
      </c>
      <c r="D2222" s="1">
        <v>44789</v>
      </c>
      <c r="E2222" s="1" t="str">
        <f t="shared" si="102"/>
        <v>Aug</v>
      </c>
      <c r="F2222" s="1" t="str">
        <f t="shared" si="103"/>
        <v>2022</v>
      </c>
      <c r="G2222" s="1">
        <v>45116</v>
      </c>
      <c r="H2222" t="s">
        <v>23</v>
      </c>
      <c r="I2222">
        <v>47</v>
      </c>
      <c r="J2222" t="str">
        <f t="shared" si="104"/>
        <v>Adult</v>
      </c>
      <c r="K2222" t="s">
        <v>16</v>
      </c>
      <c r="L2222" t="s">
        <v>19</v>
      </c>
      <c r="M2222" t="s">
        <v>13</v>
      </c>
    </row>
    <row r="2223" spans="1:13" x14ac:dyDescent="0.3">
      <c r="A2223">
        <v>2222</v>
      </c>
      <c r="B2223" t="s">
        <v>10</v>
      </c>
      <c r="C2223" s="2">
        <v>10</v>
      </c>
      <c r="D2223" s="1">
        <v>44794</v>
      </c>
      <c r="E2223" s="1" t="str">
        <f t="shared" si="102"/>
        <v>Aug</v>
      </c>
      <c r="F2223" s="1" t="str">
        <f t="shared" si="103"/>
        <v>2022</v>
      </c>
      <c r="G2223" s="1">
        <v>45120</v>
      </c>
      <c r="H2223" t="s">
        <v>24</v>
      </c>
      <c r="I2223">
        <v>49</v>
      </c>
      <c r="J2223" t="str">
        <f t="shared" si="104"/>
        <v>Adult</v>
      </c>
      <c r="K2223" t="s">
        <v>16</v>
      </c>
      <c r="L2223" t="s">
        <v>12</v>
      </c>
      <c r="M2223" t="s">
        <v>13</v>
      </c>
    </row>
    <row r="2224" spans="1:13" x14ac:dyDescent="0.3">
      <c r="A2224">
        <v>2223</v>
      </c>
      <c r="B2224" t="s">
        <v>18</v>
      </c>
      <c r="C2224" s="2">
        <v>12</v>
      </c>
      <c r="D2224" s="1">
        <v>44795</v>
      </c>
      <c r="E2224" s="1" t="str">
        <f t="shared" si="102"/>
        <v>Aug</v>
      </c>
      <c r="F2224" s="1" t="str">
        <f t="shared" si="103"/>
        <v>2022</v>
      </c>
      <c r="G2224" s="1">
        <v>45117</v>
      </c>
      <c r="H2224" t="s">
        <v>25</v>
      </c>
      <c r="I2224">
        <v>29</v>
      </c>
      <c r="J2224" t="str">
        <f t="shared" si="104"/>
        <v>Youth</v>
      </c>
      <c r="K2224" t="s">
        <v>11</v>
      </c>
      <c r="L2224" t="s">
        <v>21</v>
      </c>
      <c r="M2224" t="s">
        <v>13</v>
      </c>
    </row>
    <row r="2225" spans="1:13" x14ac:dyDescent="0.3">
      <c r="A2225">
        <v>2224</v>
      </c>
      <c r="B2225" t="s">
        <v>14</v>
      </c>
      <c r="C2225" s="2">
        <v>10</v>
      </c>
      <c r="D2225" s="1">
        <v>44797</v>
      </c>
      <c r="E2225" s="1" t="str">
        <f t="shared" si="102"/>
        <v>Aug</v>
      </c>
      <c r="F2225" s="1" t="str">
        <f t="shared" si="103"/>
        <v>2022</v>
      </c>
      <c r="G2225" s="1">
        <v>45117</v>
      </c>
      <c r="H2225" t="s">
        <v>26</v>
      </c>
      <c r="I2225">
        <v>33</v>
      </c>
      <c r="J2225" t="str">
        <f t="shared" si="104"/>
        <v>Adult</v>
      </c>
      <c r="K2225" t="s">
        <v>11</v>
      </c>
      <c r="L2225" t="s">
        <v>17</v>
      </c>
      <c r="M2225" t="s">
        <v>13</v>
      </c>
    </row>
    <row r="2226" spans="1:13" x14ac:dyDescent="0.3">
      <c r="A2226">
        <v>2225</v>
      </c>
      <c r="B2226" t="s">
        <v>10</v>
      </c>
      <c r="C2226" s="2">
        <v>13</v>
      </c>
      <c r="D2226" s="1">
        <v>44806</v>
      </c>
      <c r="E2226" s="1" t="str">
        <f t="shared" si="102"/>
        <v>Sep</v>
      </c>
      <c r="F2226" s="1" t="str">
        <f t="shared" si="103"/>
        <v>2022</v>
      </c>
      <c r="G2226" s="1">
        <v>45119</v>
      </c>
      <c r="H2226" t="s">
        <v>27</v>
      </c>
      <c r="I2226">
        <v>45</v>
      </c>
      <c r="J2226" t="str">
        <f t="shared" si="104"/>
        <v>Adult</v>
      </c>
      <c r="K2226" t="s">
        <v>16</v>
      </c>
      <c r="L2226" t="s">
        <v>19</v>
      </c>
      <c r="M2226" t="s">
        <v>13</v>
      </c>
    </row>
    <row r="2227" spans="1:13" x14ac:dyDescent="0.3">
      <c r="A2227">
        <v>2226</v>
      </c>
      <c r="B2227" t="s">
        <v>14</v>
      </c>
      <c r="C2227" s="2">
        <v>13</v>
      </c>
      <c r="D2227" s="1">
        <v>44810</v>
      </c>
      <c r="E2227" s="1" t="str">
        <f t="shared" si="102"/>
        <v>Sep</v>
      </c>
      <c r="F2227" s="1" t="str">
        <f t="shared" si="103"/>
        <v>2022</v>
      </c>
      <c r="G2227" s="1">
        <v>45120</v>
      </c>
      <c r="H2227" t="s">
        <v>26</v>
      </c>
      <c r="I2227">
        <v>41</v>
      </c>
      <c r="J2227" t="str">
        <f t="shared" si="104"/>
        <v>Adult</v>
      </c>
      <c r="K2227" t="s">
        <v>16</v>
      </c>
      <c r="L2227" t="s">
        <v>21</v>
      </c>
      <c r="M2227" t="s">
        <v>13</v>
      </c>
    </row>
    <row r="2228" spans="1:13" x14ac:dyDescent="0.3">
      <c r="A2228">
        <v>2227</v>
      </c>
      <c r="B2228" t="s">
        <v>10</v>
      </c>
      <c r="C2228" s="2">
        <v>11</v>
      </c>
      <c r="D2228" s="1">
        <v>44815</v>
      </c>
      <c r="E2228" s="1" t="str">
        <f t="shared" si="102"/>
        <v>Sep</v>
      </c>
      <c r="F2228" s="1" t="str">
        <f t="shared" si="103"/>
        <v>2022</v>
      </c>
      <c r="G2228" s="1">
        <v>45117</v>
      </c>
      <c r="H2228" t="s">
        <v>26</v>
      </c>
      <c r="I2228">
        <v>31</v>
      </c>
      <c r="J2228" t="str">
        <f t="shared" si="104"/>
        <v>Adult</v>
      </c>
      <c r="K2228" t="s">
        <v>11</v>
      </c>
      <c r="L2228" t="s">
        <v>21</v>
      </c>
      <c r="M2228" t="s">
        <v>13</v>
      </c>
    </row>
    <row r="2229" spans="1:13" x14ac:dyDescent="0.3">
      <c r="A2229">
        <v>2228</v>
      </c>
      <c r="B2229" t="s">
        <v>18</v>
      </c>
      <c r="C2229" s="2">
        <v>15</v>
      </c>
      <c r="D2229" s="1">
        <v>44820</v>
      </c>
      <c r="E2229" s="1" t="str">
        <f t="shared" si="102"/>
        <v>Sep</v>
      </c>
      <c r="F2229" s="1" t="str">
        <f t="shared" si="103"/>
        <v>2022</v>
      </c>
      <c r="G2229" s="1">
        <v>45117</v>
      </c>
      <c r="H2229" t="s">
        <v>61</v>
      </c>
      <c r="I2229">
        <v>51</v>
      </c>
      <c r="J2229" t="str">
        <f t="shared" si="104"/>
        <v>Old</v>
      </c>
      <c r="K2229" t="s">
        <v>11</v>
      </c>
      <c r="L2229" t="s">
        <v>17</v>
      </c>
      <c r="M2229" t="s">
        <v>13</v>
      </c>
    </row>
    <row r="2230" spans="1:13" x14ac:dyDescent="0.3">
      <c r="A2230">
        <v>2229</v>
      </c>
      <c r="B2230" t="s">
        <v>18</v>
      </c>
      <c r="C2230" s="2">
        <v>11</v>
      </c>
      <c r="D2230" s="1">
        <v>44826</v>
      </c>
      <c r="E2230" s="1" t="str">
        <f t="shared" si="102"/>
        <v>Sep</v>
      </c>
      <c r="F2230" s="1" t="str">
        <f t="shared" si="103"/>
        <v>2022</v>
      </c>
      <c r="G2230" s="1">
        <v>45119</v>
      </c>
      <c r="H2230" t="s">
        <v>15</v>
      </c>
      <c r="I2230">
        <v>43</v>
      </c>
      <c r="J2230" t="str">
        <f t="shared" si="104"/>
        <v>Adult</v>
      </c>
      <c r="K2230" t="s">
        <v>16</v>
      </c>
      <c r="L2230" t="s">
        <v>12</v>
      </c>
      <c r="M2230" t="s">
        <v>13</v>
      </c>
    </row>
    <row r="2231" spans="1:13" x14ac:dyDescent="0.3">
      <c r="A2231">
        <v>2230</v>
      </c>
      <c r="B2231" t="s">
        <v>10</v>
      </c>
      <c r="C2231" s="2">
        <v>12</v>
      </c>
      <c r="D2231" s="1">
        <v>44830</v>
      </c>
      <c r="E2231" s="1" t="str">
        <f t="shared" si="102"/>
        <v>Sep</v>
      </c>
      <c r="F2231" s="1" t="str">
        <f t="shared" si="103"/>
        <v>2022</v>
      </c>
      <c r="G2231" s="1">
        <v>45119</v>
      </c>
      <c r="H2231" t="s">
        <v>61</v>
      </c>
      <c r="I2231">
        <v>33</v>
      </c>
      <c r="J2231" t="str">
        <f t="shared" si="104"/>
        <v>Adult</v>
      </c>
      <c r="K2231" t="s">
        <v>16</v>
      </c>
      <c r="L2231" t="s">
        <v>21</v>
      </c>
      <c r="M2231" t="s">
        <v>13</v>
      </c>
    </row>
    <row r="2232" spans="1:13" x14ac:dyDescent="0.3">
      <c r="A2232">
        <v>2231</v>
      </c>
      <c r="B2232" t="s">
        <v>14</v>
      </c>
      <c r="C2232" s="2">
        <v>10</v>
      </c>
      <c r="D2232" s="1">
        <v>44836</v>
      </c>
      <c r="E2232" s="1" t="str">
        <f t="shared" si="102"/>
        <v>Oct</v>
      </c>
      <c r="F2232" s="1" t="str">
        <f t="shared" si="103"/>
        <v>2022</v>
      </c>
      <c r="G2232" s="1">
        <v>45116</v>
      </c>
      <c r="H2232" t="s">
        <v>61</v>
      </c>
      <c r="I2232">
        <v>47</v>
      </c>
      <c r="J2232" t="str">
        <f t="shared" si="104"/>
        <v>Adult</v>
      </c>
      <c r="K2232" t="s">
        <v>16</v>
      </c>
      <c r="L2232" t="s">
        <v>12</v>
      </c>
      <c r="M2232" t="s">
        <v>13</v>
      </c>
    </row>
    <row r="2233" spans="1:13" x14ac:dyDescent="0.3">
      <c r="A2233">
        <v>2232</v>
      </c>
      <c r="B2233" t="s">
        <v>10</v>
      </c>
      <c r="C2233" s="2">
        <v>13</v>
      </c>
      <c r="D2233" s="1">
        <v>44838</v>
      </c>
      <c r="E2233" s="1" t="str">
        <f t="shared" si="102"/>
        <v>Oct</v>
      </c>
      <c r="F2233" s="1" t="str">
        <f t="shared" si="103"/>
        <v>2022</v>
      </c>
      <c r="G2233" s="1">
        <v>45117</v>
      </c>
      <c r="H2233" t="s">
        <v>15</v>
      </c>
      <c r="I2233">
        <v>40</v>
      </c>
      <c r="J2233" t="str">
        <f t="shared" si="104"/>
        <v>Adult</v>
      </c>
      <c r="K2233" t="s">
        <v>16</v>
      </c>
      <c r="L2233" t="s">
        <v>21</v>
      </c>
      <c r="M2233" t="s">
        <v>13</v>
      </c>
    </row>
    <row r="2234" spans="1:13" x14ac:dyDescent="0.3">
      <c r="A2234">
        <v>2233</v>
      </c>
      <c r="B2234" t="s">
        <v>18</v>
      </c>
      <c r="C2234" s="2">
        <v>14</v>
      </c>
      <c r="D2234" s="1">
        <v>44843</v>
      </c>
      <c r="E2234" s="1" t="str">
        <f t="shared" si="102"/>
        <v>Oct</v>
      </c>
      <c r="F2234" s="1" t="str">
        <f t="shared" si="103"/>
        <v>2022</v>
      </c>
      <c r="G2234" s="1">
        <v>45119</v>
      </c>
      <c r="H2234" t="s">
        <v>60</v>
      </c>
      <c r="I2234">
        <v>34</v>
      </c>
      <c r="J2234" t="str">
        <f t="shared" si="104"/>
        <v>Adult</v>
      </c>
      <c r="K2234" t="s">
        <v>16</v>
      </c>
      <c r="L2234" t="s">
        <v>12</v>
      </c>
      <c r="M2234" t="s">
        <v>13</v>
      </c>
    </row>
    <row r="2235" spans="1:13" x14ac:dyDescent="0.3">
      <c r="A2235">
        <v>2234</v>
      </c>
      <c r="B2235" t="s">
        <v>14</v>
      </c>
      <c r="C2235" s="2">
        <v>15</v>
      </c>
      <c r="D2235" s="1">
        <v>44845</v>
      </c>
      <c r="E2235" s="1" t="str">
        <f t="shared" si="102"/>
        <v>Oct</v>
      </c>
      <c r="F2235" s="1" t="str">
        <f t="shared" si="103"/>
        <v>2022</v>
      </c>
      <c r="G2235" s="1">
        <v>45118</v>
      </c>
      <c r="H2235" t="s">
        <v>20</v>
      </c>
      <c r="I2235">
        <v>40</v>
      </c>
      <c r="J2235" t="str">
        <f t="shared" si="104"/>
        <v>Adult</v>
      </c>
      <c r="K2235" t="s">
        <v>11</v>
      </c>
      <c r="L2235" t="s">
        <v>17</v>
      </c>
      <c r="M2235" t="s">
        <v>13</v>
      </c>
    </row>
    <row r="2236" spans="1:13" x14ac:dyDescent="0.3">
      <c r="A2236">
        <v>2235</v>
      </c>
      <c r="B2236" t="s">
        <v>10</v>
      </c>
      <c r="C2236" s="2">
        <v>15</v>
      </c>
      <c r="D2236" s="1">
        <v>44849</v>
      </c>
      <c r="E2236" s="1" t="str">
        <f t="shared" si="102"/>
        <v>Oct</v>
      </c>
      <c r="F2236" s="1" t="str">
        <f t="shared" si="103"/>
        <v>2022</v>
      </c>
      <c r="G2236" s="1">
        <v>45116</v>
      </c>
      <c r="H2236" t="s">
        <v>22</v>
      </c>
      <c r="I2236">
        <v>38</v>
      </c>
      <c r="J2236" t="str">
        <f t="shared" si="104"/>
        <v>Adult</v>
      </c>
      <c r="K2236" t="s">
        <v>11</v>
      </c>
      <c r="L2236" t="s">
        <v>21</v>
      </c>
      <c r="M2236" t="s">
        <v>13</v>
      </c>
    </row>
    <row r="2237" spans="1:13" x14ac:dyDescent="0.3">
      <c r="A2237">
        <v>2236</v>
      </c>
      <c r="B2237" t="s">
        <v>14</v>
      </c>
      <c r="C2237" s="2">
        <v>11</v>
      </c>
      <c r="D2237" s="1">
        <v>44850</v>
      </c>
      <c r="E2237" s="1" t="str">
        <f t="shared" si="102"/>
        <v>Oct</v>
      </c>
      <c r="F2237" s="1" t="str">
        <f t="shared" si="103"/>
        <v>2022</v>
      </c>
      <c r="G2237" s="1">
        <v>45117</v>
      </c>
      <c r="H2237" t="s">
        <v>23</v>
      </c>
      <c r="I2237">
        <v>47</v>
      </c>
      <c r="J2237" t="str">
        <f t="shared" si="104"/>
        <v>Adult</v>
      </c>
      <c r="K2237" t="s">
        <v>11</v>
      </c>
      <c r="L2237" t="s">
        <v>19</v>
      </c>
      <c r="M2237" t="s">
        <v>13</v>
      </c>
    </row>
    <row r="2238" spans="1:13" x14ac:dyDescent="0.3">
      <c r="A2238">
        <v>2237</v>
      </c>
      <c r="B2238" t="s">
        <v>10</v>
      </c>
      <c r="C2238" s="2">
        <v>13</v>
      </c>
      <c r="D2238" s="1">
        <v>44852</v>
      </c>
      <c r="E2238" s="1" t="str">
        <f t="shared" si="102"/>
        <v>Oct</v>
      </c>
      <c r="F2238" s="1" t="str">
        <f t="shared" si="103"/>
        <v>2022</v>
      </c>
      <c r="G2238" s="1">
        <v>45118</v>
      </c>
      <c r="H2238" t="s">
        <v>24</v>
      </c>
      <c r="I2238">
        <v>29</v>
      </c>
      <c r="J2238" t="str">
        <f t="shared" si="104"/>
        <v>Youth</v>
      </c>
      <c r="K2238" t="s">
        <v>11</v>
      </c>
      <c r="L2238" t="s">
        <v>19</v>
      </c>
      <c r="M2238" t="s">
        <v>13</v>
      </c>
    </row>
    <row r="2239" spans="1:13" x14ac:dyDescent="0.3">
      <c r="A2239">
        <v>2238</v>
      </c>
      <c r="B2239" t="s">
        <v>18</v>
      </c>
      <c r="C2239" s="2">
        <v>14</v>
      </c>
      <c r="D2239" s="1">
        <v>44855</v>
      </c>
      <c r="E2239" s="1" t="str">
        <f t="shared" si="102"/>
        <v>Oct</v>
      </c>
      <c r="F2239" s="1" t="str">
        <f t="shared" si="103"/>
        <v>2022</v>
      </c>
      <c r="G2239" s="1">
        <v>45117</v>
      </c>
      <c r="H2239" t="s">
        <v>25</v>
      </c>
      <c r="I2239">
        <v>49</v>
      </c>
      <c r="J2239" t="str">
        <f t="shared" si="104"/>
        <v>Adult</v>
      </c>
      <c r="K2239" t="s">
        <v>16</v>
      </c>
      <c r="L2239" t="s">
        <v>12</v>
      </c>
      <c r="M2239" t="s">
        <v>13</v>
      </c>
    </row>
    <row r="2240" spans="1:13" x14ac:dyDescent="0.3">
      <c r="A2240">
        <v>2239</v>
      </c>
      <c r="B2240" t="s">
        <v>18</v>
      </c>
      <c r="C2240" s="2">
        <v>12</v>
      </c>
      <c r="D2240" s="1">
        <v>44856</v>
      </c>
      <c r="E2240" s="1" t="str">
        <f t="shared" si="102"/>
        <v>Oct</v>
      </c>
      <c r="F2240" s="1" t="str">
        <f t="shared" si="103"/>
        <v>2022</v>
      </c>
      <c r="G2240" s="1">
        <v>45115</v>
      </c>
      <c r="H2240" t="s">
        <v>26</v>
      </c>
      <c r="I2240">
        <v>40</v>
      </c>
      <c r="J2240" t="str">
        <f t="shared" si="104"/>
        <v>Adult</v>
      </c>
      <c r="K2240" t="s">
        <v>11</v>
      </c>
      <c r="L2240" t="s">
        <v>19</v>
      </c>
      <c r="M2240" t="s">
        <v>13</v>
      </c>
    </row>
    <row r="2241" spans="1:13" x14ac:dyDescent="0.3">
      <c r="A2241">
        <v>2240</v>
      </c>
      <c r="B2241" t="s">
        <v>10</v>
      </c>
      <c r="C2241" s="2">
        <v>12</v>
      </c>
      <c r="D2241" s="1">
        <v>44859</v>
      </c>
      <c r="E2241" s="1" t="str">
        <f t="shared" si="102"/>
        <v>Oct</v>
      </c>
      <c r="F2241" s="1" t="str">
        <f t="shared" si="103"/>
        <v>2022</v>
      </c>
      <c r="G2241" s="1">
        <v>45118</v>
      </c>
      <c r="H2241" t="s">
        <v>27</v>
      </c>
      <c r="I2241">
        <v>51</v>
      </c>
      <c r="J2241" t="str">
        <f t="shared" si="104"/>
        <v>Old</v>
      </c>
      <c r="K2241" t="s">
        <v>16</v>
      </c>
      <c r="L2241" t="s">
        <v>21</v>
      </c>
      <c r="M2241" t="s">
        <v>13</v>
      </c>
    </row>
    <row r="2242" spans="1:13" x14ac:dyDescent="0.3">
      <c r="A2242">
        <v>2241</v>
      </c>
      <c r="B2242" t="s">
        <v>14</v>
      </c>
      <c r="C2242" s="2">
        <v>11</v>
      </c>
      <c r="D2242" s="1">
        <v>44863</v>
      </c>
      <c r="E2242" s="1" t="str">
        <f t="shared" si="102"/>
        <v>Oct</v>
      </c>
      <c r="F2242" s="1" t="str">
        <f t="shared" si="103"/>
        <v>2022</v>
      </c>
      <c r="G2242" s="1">
        <v>45118</v>
      </c>
      <c r="H2242" t="s">
        <v>26</v>
      </c>
      <c r="I2242">
        <v>51</v>
      </c>
      <c r="J2242" t="str">
        <f t="shared" si="104"/>
        <v>Old</v>
      </c>
      <c r="K2242" t="s">
        <v>16</v>
      </c>
      <c r="L2242" t="s">
        <v>17</v>
      </c>
      <c r="M2242" t="s">
        <v>13</v>
      </c>
    </row>
    <row r="2243" spans="1:13" x14ac:dyDescent="0.3">
      <c r="A2243">
        <v>2242</v>
      </c>
      <c r="B2243" t="s">
        <v>10</v>
      </c>
      <c r="C2243" s="2">
        <v>12</v>
      </c>
      <c r="D2243" s="1">
        <v>44864</v>
      </c>
      <c r="E2243" s="1" t="str">
        <f t="shared" ref="E2243:E2306" si="105">TEXT(D2243,"mmm")</f>
        <v>Oct</v>
      </c>
      <c r="F2243" s="1" t="str">
        <f t="shared" ref="F2243:F2306" si="106">TEXT(D2243,"yyy")</f>
        <v>2022</v>
      </c>
      <c r="G2243" s="1">
        <v>45117</v>
      </c>
      <c r="H2243" t="s">
        <v>26</v>
      </c>
      <c r="I2243">
        <v>50</v>
      </c>
      <c r="J2243" t="str">
        <f t="shared" ref="J2243:J2306" si="107">IF(I2243&gt;=50,"Old",IF(I2243&gt;=30,"Adult",IF(I2243&gt;=20,"Youth",(IF(I2243&gt;=13,"Teen","Kid")))))</f>
        <v>Old</v>
      </c>
      <c r="K2243" t="s">
        <v>16</v>
      </c>
      <c r="L2243" t="s">
        <v>19</v>
      </c>
      <c r="M2243" t="s">
        <v>13</v>
      </c>
    </row>
    <row r="2244" spans="1:13" x14ac:dyDescent="0.3">
      <c r="A2244">
        <v>2243</v>
      </c>
      <c r="B2244" t="s">
        <v>18</v>
      </c>
      <c r="C2244" s="2">
        <v>10</v>
      </c>
      <c r="D2244" s="1">
        <v>44869</v>
      </c>
      <c r="E2244" s="1" t="str">
        <f t="shared" si="105"/>
        <v>Nov</v>
      </c>
      <c r="F2244" s="1" t="str">
        <f t="shared" si="106"/>
        <v>2022</v>
      </c>
      <c r="G2244" s="1">
        <v>45116</v>
      </c>
      <c r="H2244" t="s">
        <v>61</v>
      </c>
      <c r="I2244">
        <v>47</v>
      </c>
      <c r="J2244" t="str">
        <f t="shared" si="107"/>
        <v>Adult</v>
      </c>
      <c r="K2244" t="s">
        <v>16</v>
      </c>
      <c r="L2244" t="s">
        <v>21</v>
      </c>
      <c r="M2244" t="s">
        <v>13</v>
      </c>
    </row>
    <row r="2245" spans="1:13" x14ac:dyDescent="0.3">
      <c r="A2245">
        <v>2244</v>
      </c>
      <c r="B2245" t="s">
        <v>14</v>
      </c>
      <c r="C2245" s="2">
        <v>10</v>
      </c>
      <c r="D2245" s="1">
        <v>44870</v>
      </c>
      <c r="E2245" s="1" t="str">
        <f t="shared" si="105"/>
        <v>Nov</v>
      </c>
      <c r="F2245" s="1" t="str">
        <f t="shared" si="106"/>
        <v>2022</v>
      </c>
      <c r="G2245" s="1">
        <v>45119</v>
      </c>
      <c r="H2245" t="s">
        <v>15</v>
      </c>
      <c r="I2245">
        <v>40</v>
      </c>
      <c r="J2245" t="str">
        <f t="shared" si="107"/>
        <v>Adult</v>
      </c>
      <c r="K2245" t="s">
        <v>11</v>
      </c>
      <c r="L2245" t="s">
        <v>19</v>
      </c>
      <c r="M2245" t="s">
        <v>13</v>
      </c>
    </row>
    <row r="2246" spans="1:13" x14ac:dyDescent="0.3">
      <c r="A2246">
        <v>2245</v>
      </c>
      <c r="B2246" t="s">
        <v>10</v>
      </c>
      <c r="C2246" s="2">
        <v>15</v>
      </c>
      <c r="D2246" s="1">
        <v>44872</v>
      </c>
      <c r="E2246" s="1" t="str">
        <f t="shared" si="105"/>
        <v>Nov</v>
      </c>
      <c r="F2246" s="1" t="str">
        <f t="shared" si="106"/>
        <v>2022</v>
      </c>
      <c r="G2246" s="1">
        <v>45117</v>
      </c>
      <c r="H2246" t="s">
        <v>61</v>
      </c>
      <c r="I2246">
        <v>35</v>
      </c>
      <c r="J2246" t="str">
        <f t="shared" si="107"/>
        <v>Adult</v>
      </c>
      <c r="K2246" t="s">
        <v>16</v>
      </c>
      <c r="L2246" t="s">
        <v>19</v>
      </c>
      <c r="M2246" t="s">
        <v>13</v>
      </c>
    </row>
    <row r="2247" spans="1:13" x14ac:dyDescent="0.3">
      <c r="A2247">
        <v>2246</v>
      </c>
      <c r="B2247" t="s">
        <v>10</v>
      </c>
      <c r="C2247" s="2">
        <v>15</v>
      </c>
      <c r="D2247" s="1">
        <v>44873</v>
      </c>
      <c r="E2247" s="1" t="str">
        <f t="shared" si="105"/>
        <v>Nov</v>
      </c>
      <c r="F2247" s="1" t="str">
        <f t="shared" si="106"/>
        <v>2022</v>
      </c>
      <c r="G2247" s="1">
        <v>45117</v>
      </c>
      <c r="H2247" t="s">
        <v>61</v>
      </c>
      <c r="I2247">
        <v>37</v>
      </c>
      <c r="J2247" t="str">
        <f t="shared" si="107"/>
        <v>Adult</v>
      </c>
      <c r="K2247" t="s">
        <v>16</v>
      </c>
      <c r="L2247" t="s">
        <v>19</v>
      </c>
      <c r="M2247" t="s">
        <v>13</v>
      </c>
    </row>
    <row r="2248" spans="1:13" x14ac:dyDescent="0.3">
      <c r="A2248">
        <v>2247</v>
      </c>
      <c r="B2248" t="s">
        <v>10</v>
      </c>
      <c r="C2248" s="2">
        <v>15</v>
      </c>
      <c r="D2248" s="1">
        <v>44874</v>
      </c>
      <c r="E2248" s="1" t="str">
        <f t="shared" si="105"/>
        <v>Nov</v>
      </c>
      <c r="F2248" s="1" t="str">
        <f t="shared" si="106"/>
        <v>2022</v>
      </c>
      <c r="G2248" s="1">
        <v>45117</v>
      </c>
      <c r="H2248" t="s">
        <v>15</v>
      </c>
      <c r="I2248">
        <v>30</v>
      </c>
      <c r="J2248" t="str">
        <f t="shared" si="107"/>
        <v>Adult</v>
      </c>
      <c r="K2248" t="s">
        <v>11</v>
      </c>
      <c r="L2248" t="s">
        <v>17</v>
      </c>
      <c r="M2248" t="s">
        <v>13</v>
      </c>
    </row>
    <row r="2249" spans="1:13" x14ac:dyDescent="0.3">
      <c r="A2249">
        <v>2248</v>
      </c>
      <c r="B2249" t="s">
        <v>18</v>
      </c>
      <c r="C2249" s="2">
        <v>15</v>
      </c>
      <c r="D2249" s="1">
        <v>44875</v>
      </c>
      <c r="E2249" s="1" t="str">
        <f t="shared" si="105"/>
        <v>Nov</v>
      </c>
      <c r="F2249" s="1" t="str">
        <f t="shared" si="106"/>
        <v>2022</v>
      </c>
      <c r="G2249" s="1">
        <v>45118</v>
      </c>
      <c r="H2249" t="s">
        <v>60</v>
      </c>
      <c r="I2249">
        <v>47</v>
      </c>
      <c r="J2249" t="str">
        <f t="shared" si="107"/>
        <v>Adult</v>
      </c>
      <c r="K2249" t="s">
        <v>16</v>
      </c>
      <c r="L2249" t="s">
        <v>17</v>
      </c>
      <c r="M2249" t="s">
        <v>13</v>
      </c>
    </row>
    <row r="2250" spans="1:13" x14ac:dyDescent="0.3">
      <c r="A2250">
        <v>2249</v>
      </c>
      <c r="B2250" t="s">
        <v>14</v>
      </c>
      <c r="C2250" s="2">
        <v>12</v>
      </c>
      <c r="D2250" s="1">
        <v>44876</v>
      </c>
      <c r="E2250" s="1" t="str">
        <f t="shared" si="105"/>
        <v>Nov</v>
      </c>
      <c r="F2250" s="1" t="str">
        <f t="shared" si="106"/>
        <v>2022</v>
      </c>
      <c r="G2250" s="1">
        <v>45117</v>
      </c>
      <c r="H2250" t="s">
        <v>20</v>
      </c>
      <c r="I2250">
        <v>35</v>
      </c>
      <c r="J2250" t="str">
        <f t="shared" si="107"/>
        <v>Adult</v>
      </c>
      <c r="K2250" t="s">
        <v>11</v>
      </c>
      <c r="L2250" t="s">
        <v>12</v>
      </c>
      <c r="M2250" t="s">
        <v>13</v>
      </c>
    </row>
    <row r="2251" spans="1:13" x14ac:dyDescent="0.3">
      <c r="A2251">
        <v>2250</v>
      </c>
      <c r="B2251" t="s">
        <v>10</v>
      </c>
      <c r="C2251" s="2">
        <v>14</v>
      </c>
      <c r="D2251" s="1">
        <v>44875</v>
      </c>
      <c r="E2251" s="1" t="str">
        <f t="shared" si="105"/>
        <v>Nov</v>
      </c>
      <c r="F2251" s="1" t="str">
        <f t="shared" si="106"/>
        <v>2022</v>
      </c>
      <c r="G2251" s="1">
        <v>45118</v>
      </c>
      <c r="H2251" t="s">
        <v>22</v>
      </c>
      <c r="I2251">
        <v>33</v>
      </c>
      <c r="J2251" t="str">
        <f t="shared" si="107"/>
        <v>Adult</v>
      </c>
      <c r="K2251" t="s">
        <v>11</v>
      </c>
      <c r="L2251" t="s">
        <v>17</v>
      </c>
      <c r="M2251" t="s">
        <v>13</v>
      </c>
    </row>
    <row r="2252" spans="1:13" x14ac:dyDescent="0.3">
      <c r="A2252">
        <v>2251</v>
      </c>
      <c r="B2252" t="s">
        <v>10</v>
      </c>
      <c r="C2252" s="2">
        <v>13</v>
      </c>
      <c r="D2252" s="1">
        <v>44875</v>
      </c>
      <c r="E2252" s="1" t="str">
        <f t="shared" si="105"/>
        <v>Nov</v>
      </c>
      <c r="F2252" s="1" t="str">
        <f t="shared" si="106"/>
        <v>2022</v>
      </c>
      <c r="G2252" s="1">
        <v>45116</v>
      </c>
      <c r="H2252" t="s">
        <v>23</v>
      </c>
      <c r="I2252">
        <v>51</v>
      </c>
      <c r="J2252" t="str">
        <f t="shared" si="107"/>
        <v>Old</v>
      </c>
      <c r="K2252" t="s">
        <v>16</v>
      </c>
      <c r="L2252" t="s">
        <v>21</v>
      </c>
      <c r="M2252" t="s">
        <v>13</v>
      </c>
    </row>
    <row r="2253" spans="1:13" x14ac:dyDescent="0.3">
      <c r="A2253">
        <v>2252</v>
      </c>
      <c r="B2253" t="s">
        <v>14</v>
      </c>
      <c r="C2253" s="2">
        <v>12</v>
      </c>
      <c r="D2253" s="1">
        <v>44876</v>
      </c>
      <c r="E2253" s="1" t="str">
        <f t="shared" si="105"/>
        <v>Nov</v>
      </c>
      <c r="F2253" s="1" t="str">
        <f t="shared" si="106"/>
        <v>2022</v>
      </c>
      <c r="G2253" s="1">
        <v>45118</v>
      </c>
      <c r="H2253" t="s">
        <v>24</v>
      </c>
      <c r="I2253">
        <v>31</v>
      </c>
      <c r="J2253" t="str">
        <f t="shared" si="107"/>
        <v>Adult</v>
      </c>
      <c r="K2253" t="s">
        <v>16</v>
      </c>
      <c r="L2253" t="s">
        <v>17</v>
      </c>
      <c r="M2253" t="s">
        <v>13</v>
      </c>
    </row>
    <row r="2254" spans="1:13" x14ac:dyDescent="0.3">
      <c r="A2254">
        <v>2253</v>
      </c>
      <c r="B2254" t="s">
        <v>18</v>
      </c>
      <c r="C2254" s="2">
        <v>10</v>
      </c>
      <c r="D2254" s="1">
        <v>44872</v>
      </c>
      <c r="E2254" s="1" t="str">
        <f t="shared" si="105"/>
        <v>Nov</v>
      </c>
      <c r="F2254" s="1" t="str">
        <f t="shared" si="106"/>
        <v>2022</v>
      </c>
      <c r="G2254" s="1">
        <v>45118</v>
      </c>
      <c r="H2254" t="s">
        <v>25</v>
      </c>
      <c r="I2254">
        <v>48</v>
      </c>
      <c r="J2254" t="str">
        <f t="shared" si="107"/>
        <v>Adult</v>
      </c>
      <c r="K2254" t="s">
        <v>16</v>
      </c>
      <c r="L2254" t="s">
        <v>21</v>
      </c>
      <c r="M2254" t="s">
        <v>13</v>
      </c>
    </row>
    <row r="2255" spans="1:13" x14ac:dyDescent="0.3">
      <c r="A2255">
        <v>2254</v>
      </c>
      <c r="B2255" t="s">
        <v>18</v>
      </c>
      <c r="C2255" s="2">
        <v>11</v>
      </c>
      <c r="D2255" s="1">
        <v>44869</v>
      </c>
      <c r="E2255" s="1" t="str">
        <f t="shared" si="105"/>
        <v>Nov</v>
      </c>
      <c r="F2255" s="1" t="str">
        <f t="shared" si="106"/>
        <v>2022</v>
      </c>
      <c r="G2255" s="1">
        <v>45118</v>
      </c>
      <c r="H2255" t="s">
        <v>26</v>
      </c>
      <c r="I2255">
        <v>40</v>
      </c>
      <c r="J2255" t="str">
        <f t="shared" si="107"/>
        <v>Adult</v>
      </c>
      <c r="K2255" t="s">
        <v>11</v>
      </c>
      <c r="L2255" t="s">
        <v>21</v>
      </c>
      <c r="M2255" t="s">
        <v>13</v>
      </c>
    </row>
    <row r="2256" spans="1:13" x14ac:dyDescent="0.3">
      <c r="A2256">
        <v>2255</v>
      </c>
      <c r="B2256" t="s">
        <v>10</v>
      </c>
      <c r="C2256" s="2">
        <v>15</v>
      </c>
      <c r="D2256" s="1">
        <v>44865</v>
      </c>
      <c r="E2256" s="1" t="str">
        <f t="shared" si="105"/>
        <v>Oct</v>
      </c>
      <c r="F2256" s="1" t="str">
        <f t="shared" si="106"/>
        <v>2022</v>
      </c>
      <c r="G2256" s="1">
        <v>45116</v>
      </c>
      <c r="H2256" t="s">
        <v>27</v>
      </c>
      <c r="I2256">
        <v>41</v>
      </c>
      <c r="J2256" t="str">
        <f t="shared" si="107"/>
        <v>Adult</v>
      </c>
      <c r="K2256" t="s">
        <v>16</v>
      </c>
      <c r="L2256" t="s">
        <v>21</v>
      </c>
      <c r="M2256" t="s">
        <v>13</v>
      </c>
    </row>
    <row r="2257" spans="1:13" x14ac:dyDescent="0.3">
      <c r="A2257">
        <v>2256</v>
      </c>
      <c r="B2257" t="s">
        <v>14</v>
      </c>
      <c r="C2257" s="2">
        <v>15</v>
      </c>
      <c r="D2257" s="1">
        <v>44863</v>
      </c>
      <c r="E2257" s="1" t="str">
        <f t="shared" si="105"/>
        <v>Oct</v>
      </c>
      <c r="F2257" s="1" t="str">
        <f t="shared" si="106"/>
        <v>2022</v>
      </c>
      <c r="G2257" s="1">
        <v>45118</v>
      </c>
      <c r="H2257" t="s">
        <v>26</v>
      </c>
      <c r="I2257">
        <v>41</v>
      </c>
      <c r="J2257" t="str">
        <f t="shared" si="107"/>
        <v>Adult</v>
      </c>
      <c r="K2257" t="s">
        <v>11</v>
      </c>
      <c r="L2257" t="s">
        <v>21</v>
      </c>
      <c r="M2257" t="s">
        <v>13</v>
      </c>
    </row>
    <row r="2258" spans="1:13" x14ac:dyDescent="0.3">
      <c r="A2258">
        <v>2257</v>
      </c>
      <c r="B2258" t="s">
        <v>18</v>
      </c>
      <c r="C2258" s="2">
        <v>12</v>
      </c>
      <c r="D2258" s="1">
        <v>44854</v>
      </c>
      <c r="E2258" s="1" t="str">
        <f t="shared" si="105"/>
        <v>Oct</v>
      </c>
      <c r="F2258" s="1" t="str">
        <f t="shared" si="106"/>
        <v>2022</v>
      </c>
      <c r="G2258" s="1">
        <v>45117</v>
      </c>
      <c r="H2258" t="s">
        <v>26</v>
      </c>
      <c r="I2258">
        <v>28</v>
      </c>
      <c r="J2258" t="str">
        <f t="shared" si="107"/>
        <v>Youth</v>
      </c>
      <c r="K2258" t="s">
        <v>16</v>
      </c>
      <c r="L2258" t="s">
        <v>21</v>
      </c>
      <c r="M2258" t="s">
        <v>13</v>
      </c>
    </row>
    <row r="2259" spans="1:13" x14ac:dyDescent="0.3">
      <c r="A2259">
        <v>2258</v>
      </c>
      <c r="B2259" t="s">
        <v>10</v>
      </c>
      <c r="C2259" s="2">
        <v>13</v>
      </c>
      <c r="D2259" s="1">
        <v>44848</v>
      </c>
      <c r="E2259" s="1" t="str">
        <f t="shared" si="105"/>
        <v>Oct</v>
      </c>
      <c r="F2259" s="1" t="str">
        <f t="shared" si="106"/>
        <v>2022</v>
      </c>
      <c r="G2259" s="1">
        <v>45118</v>
      </c>
      <c r="H2259" t="s">
        <v>61</v>
      </c>
      <c r="I2259">
        <v>45</v>
      </c>
      <c r="J2259" t="str">
        <f t="shared" si="107"/>
        <v>Adult</v>
      </c>
      <c r="K2259" t="s">
        <v>16</v>
      </c>
      <c r="L2259" t="s">
        <v>21</v>
      </c>
      <c r="M2259" t="s">
        <v>13</v>
      </c>
    </row>
    <row r="2260" spans="1:13" x14ac:dyDescent="0.3">
      <c r="A2260">
        <v>2259</v>
      </c>
      <c r="B2260" t="s">
        <v>18</v>
      </c>
      <c r="C2260" s="2">
        <v>11</v>
      </c>
      <c r="D2260" s="1">
        <v>44846</v>
      </c>
      <c r="E2260" s="1" t="str">
        <f t="shared" si="105"/>
        <v>Oct</v>
      </c>
      <c r="F2260" s="1" t="str">
        <f t="shared" si="106"/>
        <v>2022</v>
      </c>
      <c r="G2260" s="1">
        <v>45117</v>
      </c>
      <c r="H2260" t="s">
        <v>15</v>
      </c>
      <c r="I2260">
        <v>32</v>
      </c>
      <c r="J2260" t="str">
        <f t="shared" si="107"/>
        <v>Adult</v>
      </c>
      <c r="K2260" t="s">
        <v>16</v>
      </c>
      <c r="L2260" t="s">
        <v>21</v>
      </c>
      <c r="M2260" t="s">
        <v>13</v>
      </c>
    </row>
    <row r="2261" spans="1:13" x14ac:dyDescent="0.3">
      <c r="A2261">
        <v>2260</v>
      </c>
      <c r="B2261" t="s">
        <v>14</v>
      </c>
      <c r="C2261" s="2">
        <v>10</v>
      </c>
      <c r="D2261" s="1">
        <v>44835</v>
      </c>
      <c r="E2261" s="1" t="str">
        <f t="shared" si="105"/>
        <v>Oct</v>
      </c>
      <c r="F2261" s="1" t="str">
        <f t="shared" si="106"/>
        <v>2022</v>
      </c>
      <c r="G2261" s="1">
        <v>45118</v>
      </c>
      <c r="H2261" t="s">
        <v>61</v>
      </c>
      <c r="I2261">
        <v>31</v>
      </c>
      <c r="J2261" t="str">
        <f t="shared" si="107"/>
        <v>Adult</v>
      </c>
      <c r="K2261" t="s">
        <v>11</v>
      </c>
      <c r="L2261" t="s">
        <v>17</v>
      </c>
      <c r="M2261" t="s">
        <v>13</v>
      </c>
    </row>
    <row r="2262" spans="1:13" x14ac:dyDescent="0.3">
      <c r="A2262">
        <v>2261</v>
      </c>
      <c r="B2262" t="s">
        <v>10</v>
      </c>
      <c r="C2262" s="2">
        <v>10</v>
      </c>
      <c r="D2262" s="1">
        <v>44829</v>
      </c>
      <c r="E2262" s="1" t="str">
        <f t="shared" si="105"/>
        <v>Sep</v>
      </c>
      <c r="F2262" s="1" t="str">
        <f t="shared" si="106"/>
        <v>2022</v>
      </c>
      <c r="G2262" s="1">
        <v>45117</v>
      </c>
      <c r="H2262" t="s">
        <v>61</v>
      </c>
      <c r="I2262">
        <v>40</v>
      </c>
      <c r="J2262" t="str">
        <f t="shared" si="107"/>
        <v>Adult</v>
      </c>
      <c r="K2262" t="s">
        <v>16</v>
      </c>
      <c r="L2262" t="s">
        <v>17</v>
      </c>
      <c r="M2262" t="s">
        <v>13</v>
      </c>
    </row>
    <row r="2263" spans="1:13" x14ac:dyDescent="0.3">
      <c r="A2263">
        <v>2262</v>
      </c>
      <c r="B2263" t="s">
        <v>14</v>
      </c>
      <c r="C2263" s="2">
        <v>10</v>
      </c>
      <c r="D2263" s="1">
        <v>44827</v>
      </c>
      <c r="E2263" s="1" t="str">
        <f t="shared" si="105"/>
        <v>Sep</v>
      </c>
      <c r="F2263" s="1" t="str">
        <f t="shared" si="106"/>
        <v>2022</v>
      </c>
      <c r="G2263" s="1">
        <v>45117</v>
      </c>
      <c r="H2263" t="s">
        <v>15</v>
      </c>
      <c r="I2263">
        <v>40</v>
      </c>
      <c r="J2263" t="str">
        <f t="shared" si="107"/>
        <v>Adult</v>
      </c>
      <c r="K2263" t="s">
        <v>16</v>
      </c>
      <c r="L2263" t="s">
        <v>12</v>
      </c>
      <c r="M2263" t="s">
        <v>13</v>
      </c>
    </row>
    <row r="2264" spans="1:13" x14ac:dyDescent="0.3">
      <c r="A2264">
        <v>2263</v>
      </c>
      <c r="B2264" t="s">
        <v>18</v>
      </c>
      <c r="C2264" s="2">
        <v>14</v>
      </c>
      <c r="D2264" s="1">
        <v>44823</v>
      </c>
      <c r="E2264" s="1" t="str">
        <f t="shared" si="105"/>
        <v>Sep</v>
      </c>
      <c r="F2264" s="1" t="str">
        <f t="shared" si="106"/>
        <v>2022</v>
      </c>
      <c r="G2264" s="1">
        <v>45116</v>
      </c>
      <c r="H2264" t="s">
        <v>60</v>
      </c>
      <c r="I2264">
        <v>50</v>
      </c>
      <c r="J2264" t="str">
        <f t="shared" si="107"/>
        <v>Old</v>
      </c>
      <c r="K2264" t="s">
        <v>11</v>
      </c>
      <c r="L2264" t="s">
        <v>17</v>
      </c>
      <c r="M2264" t="s">
        <v>13</v>
      </c>
    </row>
    <row r="2265" spans="1:13" x14ac:dyDescent="0.3">
      <c r="A2265">
        <v>2264</v>
      </c>
      <c r="B2265" t="s">
        <v>10</v>
      </c>
      <c r="C2265" s="2">
        <v>12</v>
      </c>
      <c r="D2265" s="1">
        <v>44806</v>
      </c>
      <c r="E2265" s="1" t="str">
        <f t="shared" si="105"/>
        <v>Sep</v>
      </c>
      <c r="F2265" s="1" t="str">
        <f t="shared" si="106"/>
        <v>2022</v>
      </c>
      <c r="G2265" s="1">
        <v>45119</v>
      </c>
      <c r="H2265" t="s">
        <v>20</v>
      </c>
      <c r="I2265">
        <v>41</v>
      </c>
      <c r="J2265" t="str">
        <f t="shared" si="107"/>
        <v>Adult</v>
      </c>
      <c r="K2265" t="s">
        <v>11</v>
      </c>
      <c r="L2265" t="s">
        <v>12</v>
      </c>
      <c r="M2265" t="s">
        <v>13</v>
      </c>
    </row>
    <row r="2266" spans="1:13" x14ac:dyDescent="0.3">
      <c r="A2266">
        <v>2265</v>
      </c>
      <c r="B2266" t="s">
        <v>18</v>
      </c>
      <c r="C2266" s="2">
        <v>10</v>
      </c>
      <c r="D2266" s="1">
        <v>44803</v>
      </c>
      <c r="E2266" s="1" t="str">
        <f t="shared" si="105"/>
        <v>Aug</v>
      </c>
      <c r="F2266" s="1" t="str">
        <f t="shared" si="106"/>
        <v>2022</v>
      </c>
      <c r="G2266" s="1">
        <v>45117</v>
      </c>
      <c r="H2266" t="s">
        <v>22</v>
      </c>
      <c r="I2266">
        <v>43</v>
      </c>
      <c r="J2266" t="str">
        <f t="shared" si="107"/>
        <v>Adult</v>
      </c>
      <c r="K2266" t="s">
        <v>11</v>
      </c>
      <c r="L2266" t="s">
        <v>17</v>
      </c>
      <c r="M2266" t="s">
        <v>13</v>
      </c>
    </row>
    <row r="2267" spans="1:13" x14ac:dyDescent="0.3">
      <c r="A2267">
        <v>2266</v>
      </c>
      <c r="B2267" t="s">
        <v>14</v>
      </c>
      <c r="C2267" s="2">
        <v>15</v>
      </c>
      <c r="D2267" s="1">
        <v>44789</v>
      </c>
      <c r="E2267" s="1" t="str">
        <f t="shared" si="105"/>
        <v>Aug</v>
      </c>
      <c r="F2267" s="1" t="str">
        <f t="shared" si="106"/>
        <v>2022</v>
      </c>
      <c r="G2267" s="1">
        <v>45116</v>
      </c>
      <c r="H2267" t="s">
        <v>23</v>
      </c>
      <c r="I2267">
        <v>43</v>
      </c>
      <c r="J2267" t="str">
        <f t="shared" si="107"/>
        <v>Adult</v>
      </c>
      <c r="K2267" t="s">
        <v>11</v>
      </c>
      <c r="L2267" t="s">
        <v>17</v>
      </c>
      <c r="M2267" t="s">
        <v>13</v>
      </c>
    </row>
    <row r="2268" spans="1:13" x14ac:dyDescent="0.3">
      <c r="A2268">
        <v>2267</v>
      </c>
      <c r="B2268" t="s">
        <v>10</v>
      </c>
      <c r="C2268" s="2">
        <v>11</v>
      </c>
      <c r="D2268" s="1">
        <v>44788</v>
      </c>
      <c r="E2268" s="1" t="str">
        <f t="shared" si="105"/>
        <v>Aug</v>
      </c>
      <c r="F2268" s="1" t="str">
        <f t="shared" si="106"/>
        <v>2022</v>
      </c>
      <c r="G2268" s="1">
        <v>45117</v>
      </c>
      <c r="H2268" t="s">
        <v>24</v>
      </c>
      <c r="I2268">
        <v>36</v>
      </c>
      <c r="J2268" t="str">
        <f t="shared" si="107"/>
        <v>Adult</v>
      </c>
      <c r="K2268" t="s">
        <v>16</v>
      </c>
      <c r="L2268" t="s">
        <v>12</v>
      </c>
      <c r="M2268" t="s">
        <v>13</v>
      </c>
    </row>
    <row r="2269" spans="1:13" x14ac:dyDescent="0.3">
      <c r="A2269">
        <v>2268</v>
      </c>
      <c r="B2269" t="s">
        <v>18</v>
      </c>
      <c r="C2269" s="2">
        <v>15</v>
      </c>
      <c r="D2269" s="1">
        <v>44789</v>
      </c>
      <c r="E2269" s="1" t="str">
        <f t="shared" si="105"/>
        <v>Aug</v>
      </c>
      <c r="F2269" s="1" t="str">
        <f t="shared" si="106"/>
        <v>2022</v>
      </c>
      <c r="G2269" s="1">
        <v>45118</v>
      </c>
      <c r="H2269" t="s">
        <v>25</v>
      </c>
      <c r="I2269">
        <v>48</v>
      </c>
      <c r="J2269" t="str">
        <f t="shared" si="107"/>
        <v>Adult</v>
      </c>
      <c r="K2269" t="s">
        <v>11</v>
      </c>
      <c r="L2269" t="s">
        <v>19</v>
      </c>
      <c r="M2269" t="s">
        <v>13</v>
      </c>
    </row>
    <row r="2270" spans="1:13" x14ac:dyDescent="0.3">
      <c r="A2270">
        <v>2269</v>
      </c>
      <c r="B2270" t="s">
        <v>14</v>
      </c>
      <c r="C2270" s="2">
        <v>15</v>
      </c>
      <c r="D2270" s="1">
        <v>44774</v>
      </c>
      <c r="E2270" s="1" t="str">
        <f t="shared" si="105"/>
        <v>Aug</v>
      </c>
      <c r="F2270" s="1" t="str">
        <f t="shared" si="106"/>
        <v>2022</v>
      </c>
      <c r="G2270" s="1">
        <v>45117</v>
      </c>
      <c r="H2270" t="s">
        <v>26</v>
      </c>
      <c r="I2270">
        <v>33</v>
      </c>
      <c r="J2270" t="str">
        <f t="shared" si="107"/>
        <v>Adult</v>
      </c>
      <c r="K2270" t="s">
        <v>16</v>
      </c>
      <c r="L2270" t="s">
        <v>12</v>
      </c>
      <c r="M2270" t="s">
        <v>13</v>
      </c>
    </row>
    <row r="2271" spans="1:13" x14ac:dyDescent="0.3">
      <c r="A2271">
        <v>2270</v>
      </c>
      <c r="B2271" t="s">
        <v>10</v>
      </c>
      <c r="C2271" s="2">
        <v>14</v>
      </c>
      <c r="D2271" s="1">
        <v>44769</v>
      </c>
      <c r="E2271" s="1" t="str">
        <f t="shared" si="105"/>
        <v>Jul</v>
      </c>
      <c r="F2271" s="1" t="str">
        <f t="shared" si="106"/>
        <v>2022</v>
      </c>
      <c r="G2271" s="1">
        <v>45121</v>
      </c>
      <c r="H2271" t="s">
        <v>27</v>
      </c>
      <c r="I2271">
        <v>30</v>
      </c>
      <c r="J2271" t="str">
        <f t="shared" si="107"/>
        <v>Adult</v>
      </c>
      <c r="K2271" t="s">
        <v>16</v>
      </c>
      <c r="L2271" t="s">
        <v>19</v>
      </c>
      <c r="M2271" t="s">
        <v>13</v>
      </c>
    </row>
    <row r="2272" spans="1:13" x14ac:dyDescent="0.3">
      <c r="A2272">
        <v>2271</v>
      </c>
      <c r="B2272" t="s">
        <v>14</v>
      </c>
      <c r="C2272" s="2">
        <v>14</v>
      </c>
      <c r="D2272" s="1">
        <v>44768</v>
      </c>
      <c r="E2272" s="1" t="str">
        <f t="shared" si="105"/>
        <v>Jul</v>
      </c>
      <c r="F2272" s="1" t="str">
        <f t="shared" si="106"/>
        <v>2022</v>
      </c>
      <c r="G2272" s="1">
        <v>45117</v>
      </c>
      <c r="H2272" t="s">
        <v>26</v>
      </c>
      <c r="I2272">
        <v>37</v>
      </c>
      <c r="J2272" t="str">
        <f t="shared" si="107"/>
        <v>Adult</v>
      </c>
      <c r="K2272" t="s">
        <v>16</v>
      </c>
      <c r="L2272" t="s">
        <v>21</v>
      </c>
      <c r="M2272" t="s">
        <v>13</v>
      </c>
    </row>
    <row r="2273" spans="1:13" x14ac:dyDescent="0.3">
      <c r="A2273">
        <v>2272</v>
      </c>
      <c r="B2273" t="s">
        <v>10</v>
      </c>
      <c r="C2273" s="2">
        <v>13</v>
      </c>
      <c r="D2273" s="1">
        <v>44768</v>
      </c>
      <c r="E2273" s="1" t="str">
        <f t="shared" si="105"/>
        <v>Jul</v>
      </c>
      <c r="F2273" s="1" t="str">
        <f t="shared" si="106"/>
        <v>2022</v>
      </c>
      <c r="G2273" s="1">
        <v>45118</v>
      </c>
      <c r="H2273" t="s">
        <v>26</v>
      </c>
      <c r="I2273">
        <v>49</v>
      </c>
      <c r="J2273" t="str">
        <f t="shared" si="107"/>
        <v>Adult</v>
      </c>
      <c r="K2273" t="s">
        <v>11</v>
      </c>
      <c r="L2273" t="s">
        <v>19</v>
      </c>
      <c r="M2273" t="s">
        <v>13</v>
      </c>
    </row>
    <row r="2274" spans="1:13" x14ac:dyDescent="0.3">
      <c r="A2274">
        <v>2273</v>
      </c>
      <c r="B2274" t="s">
        <v>18</v>
      </c>
      <c r="C2274" s="2">
        <v>15</v>
      </c>
      <c r="D2274" s="1">
        <v>44769</v>
      </c>
      <c r="E2274" s="1" t="str">
        <f t="shared" si="105"/>
        <v>Jul</v>
      </c>
      <c r="F2274" s="1" t="str">
        <f t="shared" si="106"/>
        <v>2022</v>
      </c>
      <c r="G2274" s="1">
        <v>45118</v>
      </c>
      <c r="H2274" t="s">
        <v>61</v>
      </c>
      <c r="I2274">
        <v>47</v>
      </c>
      <c r="J2274" t="str">
        <f t="shared" si="107"/>
        <v>Adult</v>
      </c>
      <c r="K2274" t="s">
        <v>16</v>
      </c>
      <c r="L2274" t="s">
        <v>12</v>
      </c>
      <c r="M2274" t="s">
        <v>13</v>
      </c>
    </row>
    <row r="2275" spans="1:13" x14ac:dyDescent="0.3">
      <c r="A2275">
        <v>2274</v>
      </c>
      <c r="B2275" t="s">
        <v>18</v>
      </c>
      <c r="C2275" s="2">
        <v>10</v>
      </c>
      <c r="D2275" s="1">
        <v>44768</v>
      </c>
      <c r="E2275" s="1" t="str">
        <f t="shared" si="105"/>
        <v>Jul</v>
      </c>
      <c r="F2275" s="1" t="str">
        <f t="shared" si="106"/>
        <v>2022</v>
      </c>
      <c r="G2275" s="1">
        <v>45120</v>
      </c>
      <c r="H2275" t="s">
        <v>15</v>
      </c>
      <c r="I2275">
        <v>45</v>
      </c>
      <c r="J2275" t="str">
        <f t="shared" si="107"/>
        <v>Adult</v>
      </c>
      <c r="K2275" t="s">
        <v>16</v>
      </c>
      <c r="L2275" t="s">
        <v>17</v>
      </c>
      <c r="M2275" t="s">
        <v>13</v>
      </c>
    </row>
    <row r="2276" spans="1:13" x14ac:dyDescent="0.3">
      <c r="A2276">
        <v>2275</v>
      </c>
      <c r="B2276" t="s">
        <v>10</v>
      </c>
      <c r="C2276" s="2">
        <v>11</v>
      </c>
      <c r="D2276" s="1">
        <v>44765</v>
      </c>
      <c r="E2276" s="1" t="str">
        <f t="shared" si="105"/>
        <v>Jul</v>
      </c>
      <c r="F2276" s="1" t="str">
        <f t="shared" si="106"/>
        <v>2022</v>
      </c>
      <c r="G2276" s="1">
        <v>45116</v>
      </c>
      <c r="H2276" t="s">
        <v>61</v>
      </c>
      <c r="I2276">
        <v>50</v>
      </c>
      <c r="J2276" t="str">
        <f t="shared" si="107"/>
        <v>Old</v>
      </c>
      <c r="K2276" t="s">
        <v>11</v>
      </c>
      <c r="L2276" t="s">
        <v>19</v>
      </c>
      <c r="M2276" t="s">
        <v>13</v>
      </c>
    </row>
    <row r="2277" spans="1:13" x14ac:dyDescent="0.3">
      <c r="A2277">
        <v>2276</v>
      </c>
      <c r="B2277" t="s">
        <v>14</v>
      </c>
      <c r="C2277" s="2">
        <v>12</v>
      </c>
      <c r="D2277" s="1">
        <v>44762</v>
      </c>
      <c r="E2277" s="1" t="str">
        <f t="shared" si="105"/>
        <v>Jul</v>
      </c>
      <c r="F2277" s="1" t="str">
        <f t="shared" si="106"/>
        <v>2022</v>
      </c>
      <c r="G2277" s="1">
        <v>45118</v>
      </c>
      <c r="H2277" t="s">
        <v>61</v>
      </c>
      <c r="I2277">
        <v>36</v>
      </c>
      <c r="J2277" t="str">
        <f t="shared" si="107"/>
        <v>Adult</v>
      </c>
      <c r="K2277" t="s">
        <v>11</v>
      </c>
      <c r="L2277" t="s">
        <v>12</v>
      </c>
      <c r="M2277" t="s">
        <v>13</v>
      </c>
    </row>
    <row r="2278" spans="1:13" x14ac:dyDescent="0.3">
      <c r="A2278">
        <v>2277</v>
      </c>
      <c r="B2278" t="s">
        <v>10</v>
      </c>
      <c r="C2278" s="2">
        <v>14</v>
      </c>
      <c r="D2278" s="1">
        <v>44756</v>
      </c>
      <c r="E2278" s="1" t="str">
        <f t="shared" si="105"/>
        <v>Jul</v>
      </c>
      <c r="F2278" s="1" t="str">
        <f t="shared" si="106"/>
        <v>2022</v>
      </c>
      <c r="G2278" s="1">
        <v>45117</v>
      </c>
      <c r="H2278" t="s">
        <v>15</v>
      </c>
      <c r="I2278">
        <v>37</v>
      </c>
      <c r="J2278" t="str">
        <f t="shared" si="107"/>
        <v>Adult</v>
      </c>
      <c r="K2278" t="s">
        <v>11</v>
      </c>
      <c r="L2278" t="s">
        <v>19</v>
      </c>
      <c r="M2278" t="s">
        <v>13</v>
      </c>
    </row>
    <row r="2279" spans="1:13" x14ac:dyDescent="0.3">
      <c r="A2279">
        <v>2278</v>
      </c>
      <c r="B2279" t="s">
        <v>18</v>
      </c>
      <c r="C2279" s="2">
        <v>15</v>
      </c>
      <c r="D2279" s="1">
        <v>44756</v>
      </c>
      <c r="E2279" s="1" t="str">
        <f t="shared" si="105"/>
        <v>Jul</v>
      </c>
      <c r="F2279" s="1" t="str">
        <f t="shared" si="106"/>
        <v>2022</v>
      </c>
      <c r="G2279" s="1">
        <v>45119</v>
      </c>
      <c r="H2279" t="s">
        <v>60</v>
      </c>
      <c r="I2279">
        <v>38</v>
      </c>
      <c r="J2279" t="str">
        <f t="shared" si="107"/>
        <v>Adult</v>
      </c>
      <c r="K2279" t="s">
        <v>16</v>
      </c>
      <c r="L2279" t="s">
        <v>17</v>
      </c>
      <c r="M2279" t="s">
        <v>13</v>
      </c>
    </row>
    <row r="2280" spans="1:13" x14ac:dyDescent="0.3">
      <c r="A2280">
        <v>2279</v>
      </c>
      <c r="B2280" t="s">
        <v>14</v>
      </c>
      <c r="C2280" s="2">
        <v>10</v>
      </c>
      <c r="D2280" s="1">
        <v>44756</v>
      </c>
      <c r="E2280" s="1" t="str">
        <f t="shared" si="105"/>
        <v>Jul</v>
      </c>
      <c r="F2280" s="1" t="str">
        <f t="shared" si="106"/>
        <v>2022</v>
      </c>
      <c r="G2280" s="1">
        <v>45117</v>
      </c>
      <c r="H2280" t="s">
        <v>20</v>
      </c>
      <c r="I2280">
        <v>40</v>
      </c>
      <c r="J2280" t="str">
        <f t="shared" si="107"/>
        <v>Adult</v>
      </c>
      <c r="K2280" t="s">
        <v>11</v>
      </c>
      <c r="L2280" t="s">
        <v>19</v>
      </c>
      <c r="M2280" t="s">
        <v>13</v>
      </c>
    </row>
    <row r="2281" spans="1:13" x14ac:dyDescent="0.3">
      <c r="A2281">
        <v>2280</v>
      </c>
      <c r="B2281" t="s">
        <v>10</v>
      </c>
      <c r="C2281" s="2">
        <v>13</v>
      </c>
      <c r="D2281" s="1">
        <v>44755</v>
      </c>
      <c r="E2281" s="1" t="str">
        <f t="shared" si="105"/>
        <v>Jul</v>
      </c>
      <c r="F2281" s="1" t="str">
        <f t="shared" si="106"/>
        <v>2022</v>
      </c>
      <c r="G2281" s="1">
        <v>45119</v>
      </c>
      <c r="H2281" t="s">
        <v>22</v>
      </c>
      <c r="I2281">
        <v>38</v>
      </c>
      <c r="J2281" t="str">
        <f t="shared" si="107"/>
        <v>Adult</v>
      </c>
      <c r="K2281" t="s">
        <v>16</v>
      </c>
      <c r="L2281" t="s">
        <v>19</v>
      </c>
      <c r="M2281" t="s">
        <v>13</v>
      </c>
    </row>
    <row r="2282" spans="1:13" x14ac:dyDescent="0.3">
      <c r="A2282">
        <v>2281</v>
      </c>
      <c r="B2282" t="s">
        <v>14</v>
      </c>
      <c r="C2282" s="2">
        <v>14</v>
      </c>
      <c r="D2282" s="1">
        <v>44756</v>
      </c>
      <c r="E2282" s="1" t="str">
        <f t="shared" si="105"/>
        <v>Jul</v>
      </c>
      <c r="F2282" s="1" t="str">
        <f t="shared" si="106"/>
        <v>2022</v>
      </c>
      <c r="G2282" s="1">
        <v>45117</v>
      </c>
      <c r="H2282" t="s">
        <v>23</v>
      </c>
      <c r="I2282">
        <v>46</v>
      </c>
      <c r="J2282" t="str">
        <f t="shared" si="107"/>
        <v>Adult</v>
      </c>
      <c r="K2282" t="s">
        <v>16</v>
      </c>
      <c r="L2282" t="s">
        <v>17</v>
      </c>
      <c r="M2282" t="s">
        <v>13</v>
      </c>
    </row>
    <row r="2283" spans="1:13" x14ac:dyDescent="0.3">
      <c r="A2283">
        <v>2282</v>
      </c>
      <c r="B2283" t="s">
        <v>10</v>
      </c>
      <c r="C2283" s="2">
        <v>10</v>
      </c>
      <c r="D2283" s="1">
        <v>44757</v>
      </c>
      <c r="E2283" s="1" t="str">
        <f t="shared" si="105"/>
        <v>Jul</v>
      </c>
      <c r="F2283" s="1" t="str">
        <f t="shared" si="106"/>
        <v>2022</v>
      </c>
      <c r="G2283" s="1">
        <v>45118</v>
      </c>
      <c r="H2283" t="s">
        <v>24</v>
      </c>
      <c r="I2283">
        <v>40</v>
      </c>
      <c r="J2283" t="str">
        <f t="shared" si="107"/>
        <v>Adult</v>
      </c>
      <c r="K2283" t="s">
        <v>16</v>
      </c>
      <c r="L2283" t="s">
        <v>12</v>
      </c>
      <c r="M2283" t="s">
        <v>13</v>
      </c>
    </row>
    <row r="2284" spans="1:13" x14ac:dyDescent="0.3">
      <c r="A2284">
        <v>2283</v>
      </c>
      <c r="B2284" t="s">
        <v>18</v>
      </c>
      <c r="C2284" s="2">
        <v>13</v>
      </c>
      <c r="D2284" s="1">
        <v>44758</v>
      </c>
      <c r="E2284" s="1" t="str">
        <f t="shared" si="105"/>
        <v>Jul</v>
      </c>
      <c r="F2284" s="1" t="str">
        <f t="shared" si="106"/>
        <v>2022</v>
      </c>
      <c r="G2284" s="1">
        <v>45117</v>
      </c>
      <c r="H2284" t="s">
        <v>25</v>
      </c>
      <c r="I2284">
        <v>34</v>
      </c>
      <c r="J2284" t="str">
        <f t="shared" si="107"/>
        <v>Adult</v>
      </c>
      <c r="K2284" t="s">
        <v>11</v>
      </c>
      <c r="L2284" t="s">
        <v>19</v>
      </c>
      <c r="M2284" t="s">
        <v>13</v>
      </c>
    </row>
    <row r="2285" spans="1:13" x14ac:dyDescent="0.3">
      <c r="A2285">
        <v>2284</v>
      </c>
      <c r="B2285" t="s">
        <v>18</v>
      </c>
      <c r="C2285" s="2">
        <v>12</v>
      </c>
      <c r="D2285" s="1">
        <v>44760</v>
      </c>
      <c r="E2285" s="1" t="str">
        <f t="shared" si="105"/>
        <v>Jul</v>
      </c>
      <c r="F2285" s="1" t="str">
        <f t="shared" si="106"/>
        <v>2022</v>
      </c>
      <c r="G2285" s="1">
        <v>45119</v>
      </c>
      <c r="H2285" t="s">
        <v>26</v>
      </c>
      <c r="I2285">
        <v>39</v>
      </c>
      <c r="J2285" t="str">
        <f t="shared" si="107"/>
        <v>Adult</v>
      </c>
      <c r="K2285" t="s">
        <v>16</v>
      </c>
      <c r="L2285" t="s">
        <v>12</v>
      </c>
      <c r="M2285" t="s">
        <v>13</v>
      </c>
    </row>
    <row r="2286" spans="1:13" x14ac:dyDescent="0.3">
      <c r="A2286">
        <v>2285</v>
      </c>
      <c r="B2286" t="s">
        <v>10</v>
      </c>
      <c r="C2286" s="2">
        <v>13</v>
      </c>
      <c r="D2286" s="1">
        <v>44761</v>
      </c>
      <c r="E2286" s="1" t="str">
        <f t="shared" si="105"/>
        <v>Jul</v>
      </c>
      <c r="F2286" s="1" t="str">
        <f t="shared" si="106"/>
        <v>2022</v>
      </c>
      <c r="G2286" s="1">
        <v>45117</v>
      </c>
      <c r="H2286" t="s">
        <v>27</v>
      </c>
      <c r="I2286">
        <v>47</v>
      </c>
      <c r="J2286" t="str">
        <f t="shared" si="107"/>
        <v>Adult</v>
      </c>
      <c r="K2286" t="s">
        <v>11</v>
      </c>
      <c r="L2286" t="s">
        <v>12</v>
      </c>
      <c r="M2286" t="s">
        <v>13</v>
      </c>
    </row>
    <row r="2287" spans="1:13" x14ac:dyDescent="0.3">
      <c r="A2287">
        <v>2286</v>
      </c>
      <c r="B2287" t="s">
        <v>14</v>
      </c>
      <c r="C2287" s="2">
        <v>15</v>
      </c>
      <c r="D2287" s="1">
        <v>44764</v>
      </c>
      <c r="E2287" s="1" t="str">
        <f t="shared" si="105"/>
        <v>Jul</v>
      </c>
      <c r="F2287" s="1" t="str">
        <f t="shared" si="106"/>
        <v>2022</v>
      </c>
      <c r="G2287" s="1">
        <v>45119</v>
      </c>
      <c r="H2287" t="s">
        <v>26</v>
      </c>
      <c r="I2287">
        <v>41</v>
      </c>
      <c r="J2287" t="str">
        <f t="shared" si="107"/>
        <v>Adult</v>
      </c>
      <c r="K2287" t="s">
        <v>11</v>
      </c>
      <c r="L2287" t="s">
        <v>21</v>
      </c>
      <c r="M2287" t="s">
        <v>13</v>
      </c>
    </row>
    <row r="2288" spans="1:13" x14ac:dyDescent="0.3">
      <c r="A2288">
        <v>2287</v>
      </c>
      <c r="B2288" t="s">
        <v>10</v>
      </c>
      <c r="C2288" s="2">
        <v>12</v>
      </c>
      <c r="D2288" s="1">
        <v>44769</v>
      </c>
      <c r="E2288" s="1" t="str">
        <f t="shared" si="105"/>
        <v>Jul</v>
      </c>
      <c r="F2288" s="1" t="str">
        <f t="shared" si="106"/>
        <v>2022</v>
      </c>
      <c r="G2288" s="1">
        <v>45116</v>
      </c>
      <c r="H2288" t="s">
        <v>26</v>
      </c>
      <c r="I2288">
        <v>47</v>
      </c>
      <c r="J2288" t="str">
        <f t="shared" si="107"/>
        <v>Adult</v>
      </c>
      <c r="K2288" t="s">
        <v>16</v>
      </c>
      <c r="L2288" t="s">
        <v>17</v>
      </c>
      <c r="M2288" t="s">
        <v>13</v>
      </c>
    </row>
    <row r="2289" spans="1:13" x14ac:dyDescent="0.3">
      <c r="A2289">
        <v>2288</v>
      </c>
      <c r="B2289" t="s">
        <v>18</v>
      </c>
      <c r="C2289" s="2">
        <v>13</v>
      </c>
      <c r="D2289" s="1">
        <v>44775</v>
      </c>
      <c r="E2289" s="1" t="str">
        <f t="shared" si="105"/>
        <v>Aug</v>
      </c>
      <c r="F2289" s="1" t="str">
        <f t="shared" si="106"/>
        <v>2022</v>
      </c>
      <c r="G2289" s="1">
        <v>45120</v>
      </c>
      <c r="H2289" t="s">
        <v>61</v>
      </c>
      <c r="I2289">
        <v>50</v>
      </c>
      <c r="J2289" t="str">
        <f t="shared" si="107"/>
        <v>Old</v>
      </c>
      <c r="K2289" t="s">
        <v>11</v>
      </c>
      <c r="L2289" t="s">
        <v>12</v>
      </c>
      <c r="M2289" t="s">
        <v>13</v>
      </c>
    </row>
    <row r="2290" spans="1:13" x14ac:dyDescent="0.3">
      <c r="A2290">
        <v>2289</v>
      </c>
      <c r="B2290" t="s">
        <v>14</v>
      </c>
      <c r="C2290" s="2">
        <v>10</v>
      </c>
      <c r="D2290" s="1">
        <v>44783</v>
      </c>
      <c r="E2290" s="1" t="str">
        <f t="shared" si="105"/>
        <v>Aug</v>
      </c>
      <c r="F2290" s="1" t="str">
        <f t="shared" si="106"/>
        <v>2022</v>
      </c>
      <c r="G2290" s="1">
        <v>45117</v>
      </c>
      <c r="H2290" t="s">
        <v>15</v>
      </c>
      <c r="I2290">
        <v>31</v>
      </c>
      <c r="J2290" t="str">
        <f t="shared" si="107"/>
        <v>Adult</v>
      </c>
      <c r="K2290" t="s">
        <v>11</v>
      </c>
      <c r="L2290" t="s">
        <v>17</v>
      </c>
      <c r="M2290" t="s">
        <v>13</v>
      </c>
    </row>
    <row r="2291" spans="1:13" x14ac:dyDescent="0.3">
      <c r="A2291">
        <v>2290</v>
      </c>
      <c r="B2291" t="s">
        <v>10</v>
      </c>
      <c r="C2291" s="2">
        <v>13</v>
      </c>
      <c r="D2291" s="1">
        <v>44788</v>
      </c>
      <c r="E2291" s="1" t="str">
        <f t="shared" si="105"/>
        <v>Aug</v>
      </c>
      <c r="F2291" s="1" t="str">
        <f t="shared" si="106"/>
        <v>2022</v>
      </c>
      <c r="G2291" s="1">
        <v>45118</v>
      </c>
      <c r="H2291" t="s">
        <v>61</v>
      </c>
      <c r="I2291">
        <v>41</v>
      </c>
      <c r="J2291" t="str">
        <f t="shared" si="107"/>
        <v>Adult</v>
      </c>
      <c r="K2291" t="s">
        <v>11</v>
      </c>
      <c r="L2291" t="s">
        <v>12</v>
      </c>
      <c r="M2291" t="s">
        <v>13</v>
      </c>
    </row>
    <row r="2292" spans="1:13" x14ac:dyDescent="0.3">
      <c r="A2292">
        <v>2291</v>
      </c>
      <c r="B2292" t="s">
        <v>14</v>
      </c>
      <c r="C2292" s="2">
        <v>11</v>
      </c>
      <c r="D2292" s="1">
        <v>44791</v>
      </c>
      <c r="E2292" s="1" t="str">
        <f t="shared" si="105"/>
        <v>Aug</v>
      </c>
      <c r="F2292" s="1" t="str">
        <f t="shared" si="106"/>
        <v>2022</v>
      </c>
      <c r="G2292" s="1">
        <v>45118</v>
      </c>
      <c r="H2292" t="s">
        <v>61</v>
      </c>
      <c r="I2292">
        <v>31</v>
      </c>
      <c r="J2292" t="str">
        <f t="shared" si="107"/>
        <v>Adult</v>
      </c>
      <c r="K2292" t="s">
        <v>16</v>
      </c>
      <c r="L2292" t="s">
        <v>21</v>
      </c>
      <c r="M2292" t="s">
        <v>13</v>
      </c>
    </row>
    <row r="2293" spans="1:13" x14ac:dyDescent="0.3">
      <c r="A2293">
        <v>2292</v>
      </c>
      <c r="B2293" t="s">
        <v>10</v>
      </c>
      <c r="C2293" s="2">
        <v>12</v>
      </c>
      <c r="D2293" s="1">
        <v>44793</v>
      </c>
      <c r="E2293" s="1" t="str">
        <f t="shared" si="105"/>
        <v>Aug</v>
      </c>
      <c r="F2293" s="1" t="str">
        <f t="shared" si="106"/>
        <v>2022</v>
      </c>
      <c r="G2293" s="1">
        <v>45121</v>
      </c>
      <c r="H2293" t="s">
        <v>15</v>
      </c>
      <c r="I2293">
        <v>41</v>
      </c>
      <c r="J2293" t="str">
        <f t="shared" si="107"/>
        <v>Adult</v>
      </c>
      <c r="K2293" t="s">
        <v>16</v>
      </c>
      <c r="L2293" t="s">
        <v>19</v>
      </c>
      <c r="M2293" t="s">
        <v>13</v>
      </c>
    </row>
    <row r="2294" spans="1:13" x14ac:dyDescent="0.3">
      <c r="A2294">
        <v>2293</v>
      </c>
      <c r="B2294" t="s">
        <v>18</v>
      </c>
      <c r="C2294" s="2">
        <v>12</v>
      </c>
      <c r="D2294" s="1">
        <v>44796</v>
      </c>
      <c r="E2294" s="1" t="str">
        <f t="shared" si="105"/>
        <v>Aug</v>
      </c>
      <c r="F2294" s="1" t="str">
        <f t="shared" si="106"/>
        <v>2022</v>
      </c>
      <c r="G2294" s="1">
        <v>45118</v>
      </c>
      <c r="H2294" t="s">
        <v>60</v>
      </c>
      <c r="I2294">
        <v>28</v>
      </c>
      <c r="J2294" t="str">
        <f t="shared" si="107"/>
        <v>Youth</v>
      </c>
      <c r="K2294" t="s">
        <v>11</v>
      </c>
      <c r="L2294" t="s">
        <v>17</v>
      </c>
      <c r="M2294" t="s">
        <v>13</v>
      </c>
    </row>
    <row r="2295" spans="1:13" x14ac:dyDescent="0.3">
      <c r="A2295">
        <v>2294</v>
      </c>
      <c r="B2295" t="s">
        <v>18</v>
      </c>
      <c r="C2295" s="2">
        <v>14</v>
      </c>
      <c r="D2295" s="1">
        <v>44797</v>
      </c>
      <c r="E2295" s="1" t="str">
        <f t="shared" si="105"/>
        <v>Aug</v>
      </c>
      <c r="F2295" s="1" t="str">
        <f t="shared" si="106"/>
        <v>2022</v>
      </c>
      <c r="G2295" s="1">
        <v>45117</v>
      </c>
      <c r="H2295" t="s">
        <v>20</v>
      </c>
      <c r="I2295">
        <v>40</v>
      </c>
      <c r="J2295" t="str">
        <f t="shared" si="107"/>
        <v>Adult</v>
      </c>
      <c r="K2295" t="s">
        <v>16</v>
      </c>
      <c r="L2295" t="s">
        <v>12</v>
      </c>
      <c r="M2295" t="s">
        <v>13</v>
      </c>
    </row>
    <row r="2296" spans="1:13" x14ac:dyDescent="0.3">
      <c r="A2296">
        <v>2295</v>
      </c>
      <c r="B2296" t="s">
        <v>10</v>
      </c>
      <c r="C2296" s="2">
        <v>11</v>
      </c>
      <c r="D2296" s="1">
        <v>44803</v>
      </c>
      <c r="E2296" s="1" t="str">
        <f t="shared" si="105"/>
        <v>Aug</v>
      </c>
      <c r="F2296" s="1" t="str">
        <f t="shared" si="106"/>
        <v>2022</v>
      </c>
      <c r="G2296" s="1">
        <v>45120</v>
      </c>
      <c r="H2296" t="s">
        <v>22</v>
      </c>
      <c r="I2296">
        <v>34</v>
      </c>
      <c r="J2296" t="str">
        <f t="shared" si="107"/>
        <v>Adult</v>
      </c>
      <c r="K2296" t="s">
        <v>16</v>
      </c>
      <c r="L2296" t="s">
        <v>19</v>
      </c>
      <c r="M2296" t="s">
        <v>13</v>
      </c>
    </row>
    <row r="2297" spans="1:13" x14ac:dyDescent="0.3">
      <c r="A2297">
        <v>2296</v>
      </c>
      <c r="B2297" t="s">
        <v>14</v>
      </c>
      <c r="C2297" s="2">
        <v>10</v>
      </c>
      <c r="D2297" s="1">
        <v>44810</v>
      </c>
      <c r="E2297" s="1" t="str">
        <f t="shared" si="105"/>
        <v>Sep</v>
      </c>
      <c r="F2297" s="1" t="str">
        <f t="shared" si="106"/>
        <v>2022</v>
      </c>
      <c r="G2297" s="1">
        <v>45120</v>
      </c>
      <c r="H2297" t="s">
        <v>23</v>
      </c>
      <c r="I2297">
        <v>37</v>
      </c>
      <c r="J2297" t="str">
        <f t="shared" si="107"/>
        <v>Adult</v>
      </c>
      <c r="K2297" t="s">
        <v>11</v>
      </c>
      <c r="L2297" t="s">
        <v>12</v>
      </c>
      <c r="M2297" t="s">
        <v>13</v>
      </c>
    </row>
    <row r="2298" spans="1:13" x14ac:dyDescent="0.3">
      <c r="A2298">
        <v>2297</v>
      </c>
      <c r="B2298" t="s">
        <v>10</v>
      </c>
      <c r="C2298" s="2">
        <v>13</v>
      </c>
      <c r="D2298" s="1">
        <v>44817</v>
      </c>
      <c r="E2298" s="1" t="str">
        <f t="shared" si="105"/>
        <v>Sep</v>
      </c>
      <c r="F2298" s="1" t="str">
        <f t="shared" si="106"/>
        <v>2022</v>
      </c>
      <c r="G2298" s="1">
        <v>45117</v>
      </c>
      <c r="H2298" t="s">
        <v>24</v>
      </c>
      <c r="I2298">
        <v>30</v>
      </c>
      <c r="J2298" t="str">
        <f t="shared" si="107"/>
        <v>Adult</v>
      </c>
      <c r="K2298" t="s">
        <v>16</v>
      </c>
      <c r="L2298" t="s">
        <v>21</v>
      </c>
      <c r="M2298" t="s">
        <v>13</v>
      </c>
    </row>
    <row r="2299" spans="1:13" x14ac:dyDescent="0.3">
      <c r="A2299">
        <v>2298</v>
      </c>
      <c r="B2299" t="s">
        <v>18</v>
      </c>
      <c r="C2299" s="2">
        <v>12</v>
      </c>
      <c r="D2299" s="1">
        <v>44822</v>
      </c>
      <c r="E2299" s="1" t="str">
        <f t="shared" si="105"/>
        <v>Sep</v>
      </c>
      <c r="F2299" s="1" t="str">
        <f t="shared" si="106"/>
        <v>2022</v>
      </c>
      <c r="G2299" s="1">
        <v>45117</v>
      </c>
      <c r="H2299" t="s">
        <v>25</v>
      </c>
      <c r="I2299">
        <v>32</v>
      </c>
      <c r="J2299" t="str">
        <f t="shared" si="107"/>
        <v>Adult</v>
      </c>
      <c r="K2299" t="s">
        <v>11</v>
      </c>
      <c r="L2299" t="s">
        <v>17</v>
      </c>
      <c r="M2299" t="s">
        <v>13</v>
      </c>
    </row>
    <row r="2300" spans="1:13" x14ac:dyDescent="0.3">
      <c r="A2300">
        <v>2299</v>
      </c>
      <c r="B2300" t="s">
        <v>14</v>
      </c>
      <c r="C2300" s="2">
        <v>14</v>
      </c>
      <c r="D2300" s="1">
        <v>44826</v>
      </c>
      <c r="E2300" s="1" t="str">
        <f t="shared" si="105"/>
        <v>Sep</v>
      </c>
      <c r="F2300" s="1" t="str">
        <f t="shared" si="106"/>
        <v>2022</v>
      </c>
      <c r="G2300" s="1">
        <v>45119</v>
      </c>
      <c r="H2300" t="s">
        <v>26</v>
      </c>
      <c r="I2300">
        <v>41</v>
      </c>
      <c r="J2300" t="str">
        <f t="shared" si="107"/>
        <v>Adult</v>
      </c>
      <c r="K2300" t="s">
        <v>11</v>
      </c>
      <c r="L2300" t="s">
        <v>12</v>
      </c>
      <c r="M2300" t="s">
        <v>13</v>
      </c>
    </row>
    <row r="2301" spans="1:13" x14ac:dyDescent="0.3">
      <c r="A2301">
        <v>2300</v>
      </c>
      <c r="B2301" t="s">
        <v>10</v>
      </c>
      <c r="C2301" s="2">
        <v>13</v>
      </c>
      <c r="D2301" s="1">
        <v>44832</v>
      </c>
      <c r="E2301" s="1" t="str">
        <f t="shared" si="105"/>
        <v>Sep</v>
      </c>
      <c r="F2301" s="1" t="str">
        <f t="shared" si="106"/>
        <v>2022</v>
      </c>
      <c r="G2301" s="1">
        <v>45119</v>
      </c>
      <c r="H2301" t="s">
        <v>27</v>
      </c>
      <c r="I2301">
        <v>42</v>
      </c>
      <c r="J2301" t="str">
        <f t="shared" si="107"/>
        <v>Adult</v>
      </c>
      <c r="K2301" t="s">
        <v>16</v>
      </c>
      <c r="L2301" t="s">
        <v>17</v>
      </c>
      <c r="M2301" t="s">
        <v>13</v>
      </c>
    </row>
    <row r="2302" spans="1:13" x14ac:dyDescent="0.3">
      <c r="A2302">
        <v>2301</v>
      </c>
      <c r="B2302" t="s">
        <v>14</v>
      </c>
      <c r="C2302" s="2">
        <v>13</v>
      </c>
      <c r="D2302" s="1">
        <v>44837</v>
      </c>
      <c r="E2302" s="1" t="str">
        <f t="shared" si="105"/>
        <v>Oct</v>
      </c>
      <c r="F2302" s="1" t="str">
        <f t="shared" si="106"/>
        <v>2022</v>
      </c>
      <c r="G2302" s="1">
        <v>45116</v>
      </c>
      <c r="H2302" t="s">
        <v>26</v>
      </c>
      <c r="I2302">
        <v>40</v>
      </c>
      <c r="J2302" t="str">
        <f t="shared" si="107"/>
        <v>Adult</v>
      </c>
      <c r="K2302" t="s">
        <v>11</v>
      </c>
      <c r="L2302" t="s">
        <v>21</v>
      </c>
      <c r="M2302" t="s">
        <v>13</v>
      </c>
    </row>
    <row r="2303" spans="1:13" x14ac:dyDescent="0.3">
      <c r="A2303">
        <v>2302</v>
      </c>
      <c r="B2303" t="s">
        <v>10</v>
      </c>
      <c r="C2303" s="2">
        <v>11</v>
      </c>
      <c r="D2303" s="1">
        <v>44839</v>
      </c>
      <c r="E2303" s="1" t="str">
        <f t="shared" si="105"/>
        <v>Oct</v>
      </c>
      <c r="F2303" s="1" t="str">
        <f t="shared" si="106"/>
        <v>2022</v>
      </c>
      <c r="G2303" s="1">
        <v>45117</v>
      </c>
      <c r="H2303" t="s">
        <v>26</v>
      </c>
      <c r="I2303">
        <v>30</v>
      </c>
      <c r="J2303" t="str">
        <f t="shared" si="107"/>
        <v>Adult</v>
      </c>
      <c r="K2303" t="s">
        <v>16</v>
      </c>
      <c r="L2303" t="s">
        <v>12</v>
      </c>
      <c r="M2303" t="s">
        <v>13</v>
      </c>
    </row>
    <row r="2304" spans="1:13" x14ac:dyDescent="0.3">
      <c r="A2304">
        <v>2303</v>
      </c>
      <c r="B2304" t="s">
        <v>18</v>
      </c>
      <c r="C2304" s="2">
        <v>14</v>
      </c>
      <c r="D2304" s="1">
        <v>44843</v>
      </c>
      <c r="E2304" s="1" t="str">
        <f t="shared" si="105"/>
        <v>Oct</v>
      </c>
      <c r="F2304" s="1" t="str">
        <f t="shared" si="106"/>
        <v>2022</v>
      </c>
      <c r="G2304" s="1">
        <v>45119</v>
      </c>
      <c r="H2304" t="s">
        <v>61</v>
      </c>
      <c r="I2304">
        <v>43</v>
      </c>
      <c r="J2304" t="str">
        <f t="shared" si="107"/>
        <v>Adult</v>
      </c>
      <c r="K2304" t="s">
        <v>11</v>
      </c>
      <c r="L2304" t="s">
        <v>21</v>
      </c>
      <c r="M2304" t="s">
        <v>13</v>
      </c>
    </row>
    <row r="2305" spans="1:13" x14ac:dyDescent="0.3">
      <c r="A2305">
        <v>2304</v>
      </c>
      <c r="B2305" t="s">
        <v>18</v>
      </c>
      <c r="C2305" s="2">
        <v>14</v>
      </c>
      <c r="D2305" s="1">
        <v>44849</v>
      </c>
      <c r="E2305" s="1" t="str">
        <f t="shared" si="105"/>
        <v>Oct</v>
      </c>
      <c r="F2305" s="1" t="str">
        <f t="shared" si="106"/>
        <v>2022</v>
      </c>
      <c r="G2305" s="1">
        <v>45118</v>
      </c>
      <c r="H2305" t="s">
        <v>15</v>
      </c>
      <c r="I2305">
        <v>31</v>
      </c>
      <c r="J2305" t="str">
        <f t="shared" si="107"/>
        <v>Adult</v>
      </c>
      <c r="K2305" t="s">
        <v>16</v>
      </c>
      <c r="L2305" t="s">
        <v>17</v>
      </c>
      <c r="M2305" t="s">
        <v>13</v>
      </c>
    </row>
    <row r="2306" spans="1:13" x14ac:dyDescent="0.3">
      <c r="A2306">
        <v>2305</v>
      </c>
      <c r="B2306" t="s">
        <v>10</v>
      </c>
      <c r="C2306" s="2">
        <v>15</v>
      </c>
      <c r="D2306" s="1">
        <v>44850</v>
      </c>
      <c r="E2306" s="1" t="str">
        <f t="shared" si="105"/>
        <v>Oct</v>
      </c>
      <c r="F2306" s="1" t="str">
        <f t="shared" si="106"/>
        <v>2022</v>
      </c>
      <c r="G2306" s="1">
        <v>45116</v>
      </c>
      <c r="H2306" t="s">
        <v>61</v>
      </c>
      <c r="I2306">
        <v>45</v>
      </c>
      <c r="J2306" t="str">
        <f t="shared" si="107"/>
        <v>Adult</v>
      </c>
      <c r="K2306" t="s">
        <v>11</v>
      </c>
      <c r="L2306" t="s">
        <v>12</v>
      </c>
      <c r="M2306" t="s">
        <v>13</v>
      </c>
    </row>
    <row r="2307" spans="1:13" x14ac:dyDescent="0.3">
      <c r="A2307">
        <v>2306</v>
      </c>
      <c r="B2307" t="s">
        <v>14</v>
      </c>
      <c r="C2307" s="2">
        <v>10</v>
      </c>
      <c r="D2307" s="1">
        <v>44852</v>
      </c>
      <c r="E2307" s="1" t="str">
        <f t="shared" ref="E2307:E2370" si="108">TEXT(D2307,"mmm")</f>
        <v>Oct</v>
      </c>
      <c r="F2307" s="1" t="str">
        <f t="shared" ref="F2307:F2370" si="109">TEXT(D2307,"yyy")</f>
        <v>2022</v>
      </c>
      <c r="G2307" s="1">
        <v>45118</v>
      </c>
      <c r="H2307" t="s">
        <v>61</v>
      </c>
      <c r="I2307">
        <v>33</v>
      </c>
      <c r="J2307" t="str">
        <f t="shared" ref="J2307:J2370" si="110">IF(I2307&gt;=50,"Old",IF(I2307&gt;=30,"Adult",IF(I2307&gt;=20,"Youth",(IF(I2307&gt;=13,"Teen","Kid")))))</f>
        <v>Adult</v>
      </c>
      <c r="K2307" t="s">
        <v>11</v>
      </c>
      <c r="L2307" t="s">
        <v>19</v>
      </c>
      <c r="M2307" t="s">
        <v>13</v>
      </c>
    </row>
    <row r="2308" spans="1:13" x14ac:dyDescent="0.3">
      <c r="A2308">
        <v>2307</v>
      </c>
      <c r="B2308" t="s">
        <v>10</v>
      </c>
      <c r="C2308" s="2">
        <v>14</v>
      </c>
      <c r="D2308" s="1">
        <v>44853</v>
      </c>
      <c r="E2308" s="1" t="str">
        <f t="shared" si="108"/>
        <v>Oct</v>
      </c>
      <c r="F2308" s="1" t="str">
        <f t="shared" si="109"/>
        <v>2022</v>
      </c>
      <c r="G2308" s="1">
        <v>45119</v>
      </c>
      <c r="H2308" t="s">
        <v>15</v>
      </c>
      <c r="I2308">
        <v>41</v>
      </c>
      <c r="J2308" t="str">
        <f t="shared" si="110"/>
        <v>Adult</v>
      </c>
      <c r="K2308" t="s">
        <v>11</v>
      </c>
      <c r="L2308" t="s">
        <v>12</v>
      </c>
      <c r="M2308" t="s">
        <v>13</v>
      </c>
    </row>
    <row r="2309" spans="1:13" x14ac:dyDescent="0.3">
      <c r="A2309">
        <v>2308</v>
      </c>
      <c r="B2309" t="s">
        <v>18</v>
      </c>
      <c r="C2309" s="2">
        <v>11</v>
      </c>
      <c r="D2309" s="1">
        <v>44856</v>
      </c>
      <c r="E2309" s="1" t="str">
        <f t="shared" si="108"/>
        <v>Oct</v>
      </c>
      <c r="F2309" s="1" t="str">
        <f t="shared" si="109"/>
        <v>2022</v>
      </c>
      <c r="G2309" s="1">
        <v>45118</v>
      </c>
      <c r="H2309" t="s">
        <v>60</v>
      </c>
      <c r="I2309">
        <v>37</v>
      </c>
      <c r="J2309" t="str">
        <f t="shared" si="110"/>
        <v>Adult</v>
      </c>
      <c r="K2309" t="s">
        <v>11</v>
      </c>
      <c r="L2309" t="s">
        <v>19</v>
      </c>
      <c r="M2309" t="s">
        <v>13</v>
      </c>
    </row>
    <row r="2310" spans="1:13" x14ac:dyDescent="0.3">
      <c r="A2310">
        <v>2309</v>
      </c>
      <c r="B2310" t="s">
        <v>14</v>
      </c>
      <c r="C2310" s="2">
        <v>12</v>
      </c>
      <c r="D2310" s="1">
        <v>44857</v>
      </c>
      <c r="E2310" s="1" t="str">
        <f t="shared" si="108"/>
        <v>Oct</v>
      </c>
      <c r="F2310" s="1" t="str">
        <f t="shared" si="109"/>
        <v>2022</v>
      </c>
      <c r="G2310" s="1">
        <v>45116</v>
      </c>
      <c r="H2310" t="s">
        <v>20</v>
      </c>
      <c r="I2310">
        <v>40</v>
      </c>
      <c r="J2310" t="str">
        <f t="shared" si="110"/>
        <v>Adult</v>
      </c>
      <c r="K2310" t="s">
        <v>16</v>
      </c>
      <c r="L2310" t="s">
        <v>12</v>
      </c>
      <c r="M2310" t="s">
        <v>13</v>
      </c>
    </row>
    <row r="2311" spans="1:13" x14ac:dyDescent="0.3">
      <c r="A2311">
        <v>2310</v>
      </c>
      <c r="B2311" t="s">
        <v>10</v>
      </c>
      <c r="C2311" s="2">
        <v>10</v>
      </c>
      <c r="D2311" s="1">
        <v>44863</v>
      </c>
      <c r="E2311" s="1" t="str">
        <f t="shared" si="108"/>
        <v>Oct</v>
      </c>
      <c r="F2311" s="1" t="str">
        <f t="shared" si="109"/>
        <v>2022</v>
      </c>
      <c r="G2311" s="1">
        <v>45119</v>
      </c>
      <c r="H2311" t="s">
        <v>22</v>
      </c>
      <c r="I2311">
        <v>36</v>
      </c>
      <c r="J2311" t="str">
        <f t="shared" si="110"/>
        <v>Adult</v>
      </c>
      <c r="K2311" t="s">
        <v>11</v>
      </c>
      <c r="L2311" t="s">
        <v>17</v>
      </c>
      <c r="M2311" t="s">
        <v>13</v>
      </c>
    </row>
    <row r="2312" spans="1:13" x14ac:dyDescent="0.3">
      <c r="A2312">
        <v>2311</v>
      </c>
      <c r="B2312" t="s">
        <v>14</v>
      </c>
      <c r="C2312" s="2">
        <v>14</v>
      </c>
      <c r="D2312" s="1">
        <v>44864</v>
      </c>
      <c r="E2312" s="1" t="str">
        <f t="shared" si="108"/>
        <v>Oct</v>
      </c>
      <c r="F2312" s="1" t="str">
        <f t="shared" si="109"/>
        <v>2022</v>
      </c>
      <c r="G2312" s="1">
        <v>45118</v>
      </c>
      <c r="H2312" t="s">
        <v>23</v>
      </c>
      <c r="I2312">
        <v>28</v>
      </c>
      <c r="J2312" t="str">
        <f t="shared" si="110"/>
        <v>Youth</v>
      </c>
      <c r="K2312" t="s">
        <v>11</v>
      </c>
      <c r="L2312" t="s">
        <v>19</v>
      </c>
      <c r="M2312" t="s">
        <v>13</v>
      </c>
    </row>
    <row r="2313" spans="1:13" x14ac:dyDescent="0.3">
      <c r="A2313">
        <v>2312</v>
      </c>
      <c r="B2313" t="s">
        <v>10</v>
      </c>
      <c r="C2313" s="2">
        <v>12</v>
      </c>
      <c r="D2313" s="1">
        <v>44868</v>
      </c>
      <c r="E2313" s="1" t="str">
        <f t="shared" si="108"/>
        <v>Nov</v>
      </c>
      <c r="F2313" s="1" t="str">
        <f t="shared" si="109"/>
        <v>2022</v>
      </c>
      <c r="G2313" s="1">
        <v>45118</v>
      </c>
      <c r="H2313" t="s">
        <v>24</v>
      </c>
      <c r="I2313">
        <v>38</v>
      </c>
      <c r="J2313" t="str">
        <f t="shared" si="110"/>
        <v>Adult</v>
      </c>
      <c r="K2313" t="s">
        <v>11</v>
      </c>
      <c r="L2313" t="s">
        <v>12</v>
      </c>
      <c r="M2313" t="s">
        <v>13</v>
      </c>
    </row>
    <row r="2314" spans="1:13" x14ac:dyDescent="0.3">
      <c r="A2314">
        <v>2313</v>
      </c>
      <c r="B2314" t="s">
        <v>18</v>
      </c>
      <c r="C2314" s="2">
        <v>11</v>
      </c>
      <c r="D2314" s="1">
        <v>44869</v>
      </c>
      <c r="E2314" s="1" t="str">
        <f t="shared" si="108"/>
        <v>Nov</v>
      </c>
      <c r="F2314" s="1" t="str">
        <f t="shared" si="109"/>
        <v>2022</v>
      </c>
      <c r="G2314" s="1">
        <v>45116</v>
      </c>
      <c r="H2314" t="s">
        <v>25</v>
      </c>
      <c r="I2314">
        <v>36</v>
      </c>
      <c r="J2314" t="str">
        <f t="shared" si="110"/>
        <v>Adult</v>
      </c>
      <c r="K2314" t="s">
        <v>16</v>
      </c>
      <c r="L2314" t="s">
        <v>17</v>
      </c>
      <c r="M2314" t="s">
        <v>13</v>
      </c>
    </row>
    <row r="2315" spans="1:13" x14ac:dyDescent="0.3">
      <c r="A2315">
        <v>2314</v>
      </c>
      <c r="B2315" t="s">
        <v>18</v>
      </c>
      <c r="C2315" s="2">
        <v>12</v>
      </c>
      <c r="D2315" s="1">
        <v>44870</v>
      </c>
      <c r="E2315" s="1" t="str">
        <f t="shared" si="108"/>
        <v>Nov</v>
      </c>
      <c r="F2315" s="1" t="str">
        <f t="shared" si="109"/>
        <v>2022</v>
      </c>
      <c r="G2315" s="1">
        <v>45119</v>
      </c>
      <c r="H2315" t="s">
        <v>26</v>
      </c>
      <c r="I2315">
        <v>47</v>
      </c>
      <c r="J2315" t="str">
        <f t="shared" si="110"/>
        <v>Adult</v>
      </c>
      <c r="K2315" t="s">
        <v>16</v>
      </c>
      <c r="L2315" t="s">
        <v>19</v>
      </c>
      <c r="M2315" t="s">
        <v>13</v>
      </c>
    </row>
    <row r="2316" spans="1:13" x14ac:dyDescent="0.3">
      <c r="A2316">
        <v>2315</v>
      </c>
      <c r="B2316" t="s">
        <v>10</v>
      </c>
      <c r="C2316" s="2">
        <v>12</v>
      </c>
      <c r="D2316" s="1">
        <v>44872</v>
      </c>
      <c r="E2316" s="1" t="str">
        <f t="shared" si="108"/>
        <v>Nov</v>
      </c>
      <c r="F2316" s="1" t="str">
        <f t="shared" si="109"/>
        <v>2022</v>
      </c>
      <c r="G2316" s="1">
        <v>45117</v>
      </c>
      <c r="H2316" t="s">
        <v>27</v>
      </c>
      <c r="I2316">
        <v>35</v>
      </c>
      <c r="J2316" t="str">
        <f t="shared" si="110"/>
        <v>Adult</v>
      </c>
      <c r="K2316" t="s">
        <v>16</v>
      </c>
      <c r="L2316" t="s">
        <v>21</v>
      </c>
      <c r="M2316" t="s">
        <v>13</v>
      </c>
    </row>
    <row r="2317" spans="1:13" x14ac:dyDescent="0.3">
      <c r="A2317">
        <v>2316</v>
      </c>
      <c r="B2317" t="s">
        <v>14</v>
      </c>
      <c r="C2317" s="2">
        <v>14</v>
      </c>
      <c r="D2317" s="1">
        <v>44874</v>
      </c>
      <c r="E2317" s="1" t="str">
        <f t="shared" si="108"/>
        <v>Nov</v>
      </c>
      <c r="F2317" s="1" t="str">
        <f t="shared" si="109"/>
        <v>2022</v>
      </c>
      <c r="G2317" s="1">
        <v>45118</v>
      </c>
      <c r="H2317" t="s">
        <v>26</v>
      </c>
      <c r="I2317">
        <v>29</v>
      </c>
      <c r="J2317" t="str">
        <f t="shared" si="110"/>
        <v>Youth</v>
      </c>
      <c r="K2317" t="s">
        <v>16</v>
      </c>
      <c r="L2317" t="s">
        <v>17</v>
      </c>
      <c r="M2317" t="s">
        <v>13</v>
      </c>
    </row>
    <row r="2318" spans="1:13" x14ac:dyDescent="0.3">
      <c r="A2318">
        <v>2317</v>
      </c>
      <c r="B2318" t="s">
        <v>10</v>
      </c>
      <c r="C2318" s="2">
        <v>14</v>
      </c>
      <c r="D2318" s="1">
        <v>44875</v>
      </c>
      <c r="E2318" s="1" t="str">
        <f t="shared" si="108"/>
        <v>Nov</v>
      </c>
      <c r="F2318" s="1" t="str">
        <f t="shared" si="109"/>
        <v>2022</v>
      </c>
      <c r="G2318" s="1">
        <v>45117</v>
      </c>
      <c r="H2318" t="s">
        <v>26</v>
      </c>
      <c r="I2318">
        <v>49</v>
      </c>
      <c r="J2318" t="str">
        <f t="shared" si="110"/>
        <v>Adult</v>
      </c>
      <c r="K2318" t="s">
        <v>16</v>
      </c>
      <c r="L2318" t="s">
        <v>19</v>
      </c>
      <c r="M2318" t="s">
        <v>13</v>
      </c>
    </row>
    <row r="2319" spans="1:13" x14ac:dyDescent="0.3">
      <c r="A2319">
        <v>2318</v>
      </c>
      <c r="B2319" t="s">
        <v>18</v>
      </c>
      <c r="C2319" s="2">
        <v>11</v>
      </c>
      <c r="D2319" s="1">
        <v>44876</v>
      </c>
      <c r="E2319" s="1" t="str">
        <f t="shared" si="108"/>
        <v>Nov</v>
      </c>
      <c r="F2319" s="1" t="str">
        <f t="shared" si="109"/>
        <v>2022</v>
      </c>
      <c r="G2319" s="1">
        <v>45119</v>
      </c>
      <c r="H2319" t="s">
        <v>61</v>
      </c>
      <c r="I2319">
        <v>34</v>
      </c>
      <c r="J2319" t="str">
        <f t="shared" si="110"/>
        <v>Adult</v>
      </c>
      <c r="K2319" t="s">
        <v>11</v>
      </c>
      <c r="L2319" t="s">
        <v>19</v>
      </c>
      <c r="M2319" t="s">
        <v>13</v>
      </c>
    </row>
    <row r="2320" spans="1:13" x14ac:dyDescent="0.3">
      <c r="A2320">
        <v>2319</v>
      </c>
      <c r="B2320" t="s">
        <v>14</v>
      </c>
      <c r="C2320" s="2">
        <v>13</v>
      </c>
      <c r="D2320" s="1">
        <v>44876</v>
      </c>
      <c r="E2320" s="1" t="str">
        <f t="shared" si="108"/>
        <v>Nov</v>
      </c>
      <c r="F2320" s="1" t="str">
        <f t="shared" si="109"/>
        <v>2022</v>
      </c>
      <c r="G2320" s="1">
        <v>45118</v>
      </c>
      <c r="H2320" t="s">
        <v>15</v>
      </c>
      <c r="I2320">
        <v>37</v>
      </c>
      <c r="J2320" t="str">
        <f t="shared" si="110"/>
        <v>Adult</v>
      </c>
      <c r="K2320" t="s">
        <v>11</v>
      </c>
      <c r="L2320" t="s">
        <v>19</v>
      </c>
      <c r="M2320" t="s">
        <v>13</v>
      </c>
    </row>
    <row r="2321" spans="1:13" x14ac:dyDescent="0.3">
      <c r="A2321">
        <v>2320</v>
      </c>
      <c r="B2321" t="s">
        <v>10</v>
      </c>
      <c r="C2321" s="2">
        <v>14</v>
      </c>
      <c r="D2321" s="1">
        <v>44875</v>
      </c>
      <c r="E2321" s="1" t="str">
        <f t="shared" si="108"/>
        <v>Nov</v>
      </c>
      <c r="F2321" s="1" t="str">
        <f t="shared" si="109"/>
        <v>2022</v>
      </c>
      <c r="G2321" s="1">
        <v>45118</v>
      </c>
      <c r="H2321" t="s">
        <v>61</v>
      </c>
      <c r="I2321">
        <v>50</v>
      </c>
      <c r="J2321" t="str">
        <f t="shared" si="110"/>
        <v>Old</v>
      </c>
      <c r="K2321" t="s">
        <v>11</v>
      </c>
      <c r="L2321" t="s">
        <v>19</v>
      </c>
      <c r="M2321" t="s">
        <v>13</v>
      </c>
    </row>
    <row r="2322" spans="1:13" x14ac:dyDescent="0.3">
      <c r="A2322">
        <v>2321</v>
      </c>
      <c r="B2322" t="s">
        <v>10</v>
      </c>
      <c r="C2322" s="2">
        <v>12</v>
      </c>
      <c r="D2322" s="1">
        <v>44876</v>
      </c>
      <c r="E2322" s="1" t="str">
        <f t="shared" si="108"/>
        <v>Nov</v>
      </c>
      <c r="F2322" s="1" t="str">
        <f t="shared" si="109"/>
        <v>2022</v>
      </c>
      <c r="G2322" s="1">
        <v>45116</v>
      </c>
      <c r="H2322" t="s">
        <v>61</v>
      </c>
      <c r="I2322">
        <v>38</v>
      </c>
      <c r="J2322" t="str">
        <f t="shared" si="110"/>
        <v>Adult</v>
      </c>
      <c r="K2322" t="s">
        <v>11</v>
      </c>
      <c r="L2322" t="s">
        <v>19</v>
      </c>
      <c r="M2322" t="s">
        <v>13</v>
      </c>
    </row>
    <row r="2323" spans="1:13" x14ac:dyDescent="0.3">
      <c r="A2323">
        <v>2322</v>
      </c>
      <c r="B2323" t="s">
        <v>10</v>
      </c>
      <c r="C2323" s="2">
        <v>15</v>
      </c>
      <c r="D2323" s="1">
        <v>44877</v>
      </c>
      <c r="E2323" s="1" t="str">
        <f t="shared" si="108"/>
        <v>Nov</v>
      </c>
      <c r="F2323" s="1" t="str">
        <f t="shared" si="109"/>
        <v>2022</v>
      </c>
      <c r="G2323" s="1">
        <v>45118</v>
      </c>
      <c r="H2323" t="s">
        <v>15</v>
      </c>
      <c r="I2323">
        <v>37</v>
      </c>
      <c r="J2323" t="str">
        <f t="shared" si="110"/>
        <v>Adult</v>
      </c>
      <c r="K2323" t="s">
        <v>16</v>
      </c>
      <c r="L2323" t="s">
        <v>19</v>
      </c>
      <c r="M2323" t="s">
        <v>13</v>
      </c>
    </row>
    <row r="2324" spans="1:13" x14ac:dyDescent="0.3">
      <c r="A2324">
        <v>2323</v>
      </c>
      <c r="B2324" t="s">
        <v>18</v>
      </c>
      <c r="C2324" s="2">
        <v>12</v>
      </c>
      <c r="D2324" s="1">
        <v>44872</v>
      </c>
      <c r="E2324" s="1" t="str">
        <f t="shared" si="108"/>
        <v>Nov</v>
      </c>
      <c r="F2324" s="1" t="str">
        <f t="shared" si="109"/>
        <v>2022</v>
      </c>
      <c r="G2324" s="1">
        <v>45118</v>
      </c>
      <c r="H2324" t="s">
        <v>60</v>
      </c>
      <c r="I2324">
        <v>34</v>
      </c>
      <c r="J2324" t="str">
        <f t="shared" si="110"/>
        <v>Adult</v>
      </c>
      <c r="K2324" t="s">
        <v>11</v>
      </c>
      <c r="L2324" t="s">
        <v>21</v>
      </c>
      <c r="M2324" t="s">
        <v>13</v>
      </c>
    </row>
    <row r="2325" spans="1:13" x14ac:dyDescent="0.3">
      <c r="A2325">
        <v>2324</v>
      </c>
      <c r="B2325" t="s">
        <v>14</v>
      </c>
      <c r="C2325" s="2">
        <v>13</v>
      </c>
      <c r="D2325" s="1">
        <v>44869</v>
      </c>
      <c r="E2325" s="1" t="str">
        <f t="shared" si="108"/>
        <v>Nov</v>
      </c>
      <c r="F2325" s="1" t="str">
        <f t="shared" si="109"/>
        <v>2022</v>
      </c>
      <c r="G2325" s="1">
        <v>45118</v>
      </c>
      <c r="H2325" t="s">
        <v>20</v>
      </c>
      <c r="I2325">
        <v>30</v>
      </c>
      <c r="J2325" t="str">
        <f t="shared" si="110"/>
        <v>Adult</v>
      </c>
      <c r="K2325" t="s">
        <v>11</v>
      </c>
      <c r="L2325" t="s">
        <v>19</v>
      </c>
      <c r="M2325" t="s">
        <v>13</v>
      </c>
    </row>
    <row r="2326" spans="1:13" x14ac:dyDescent="0.3">
      <c r="A2326">
        <v>2325</v>
      </c>
      <c r="B2326" t="s">
        <v>10</v>
      </c>
      <c r="C2326" s="2">
        <v>13</v>
      </c>
      <c r="D2326" s="1">
        <v>44868</v>
      </c>
      <c r="E2326" s="1" t="str">
        <f t="shared" si="108"/>
        <v>Nov</v>
      </c>
      <c r="F2326" s="1" t="str">
        <f t="shared" si="109"/>
        <v>2022</v>
      </c>
      <c r="G2326" s="1">
        <v>45118</v>
      </c>
      <c r="H2326" t="s">
        <v>22</v>
      </c>
      <c r="I2326">
        <v>35</v>
      </c>
      <c r="J2326" t="str">
        <f t="shared" si="110"/>
        <v>Adult</v>
      </c>
      <c r="K2326" t="s">
        <v>11</v>
      </c>
      <c r="L2326" t="s">
        <v>21</v>
      </c>
      <c r="M2326" t="s">
        <v>13</v>
      </c>
    </row>
    <row r="2327" spans="1:13" x14ac:dyDescent="0.3">
      <c r="A2327">
        <v>2326</v>
      </c>
      <c r="B2327" t="s">
        <v>10</v>
      </c>
      <c r="C2327" s="2">
        <v>12</v>
      </c>
      <c r="D2327" s="1">
        <v>44866</v>
      </c>
      <c r="E2327" s="1" t="str">
        <f t="shared" si="108"/>
        <v>Nov</v>
      </c>
      <c r="F2327" s="1" t="str">
        <f t="shared" si="109"/>
        <v>2022</v>
      </c>
      <c r="G2327" s="1">
        <v>45118</v>
      </c>
      <c r="H2327" t="s">
        <v>23</v>
      </c>
      <c r="I2327">
        <v>39</v>
      </c>
      <c r="J2327" t="str">
        <f t="shared" si="110"/>
        <v>Adult</v>
      </c>
      <c r="K2327" t="s">
        <v>11</v>
      </c>
      <c r="L2327" t="s">
        <v>17</v>
      </c>
      <c r="M2327" t="s">
        <v>13</v>
      </c>
    </row>
    <row r="2328" spans="1:13" x14ac:dyDescent="0.3">
      <c r="A2328">
        <v>2327</v>
      </c>
      <c r="B2328" t="s">
        <v>14</v>
      </c>
      <c r="C2328" s="2">
        <v>10</v>
      </c>
      <c r="D2328" s="1">
        <v>44863</v>
      </c>
      <c r="E2328" s="1" t="str">
        <f t="shared" si="108"/>
        <v>Oct</v>
      </c>
      <c r="F2328" s="1" t="str">
        <f t="shared" si="109"/>
        <v>2022</v>
      </c>
      <c r="G2328" s="1">
        <v>45118</v>
      </c>
      <c r="H2328" t="s">
        <v>24</v>
      </c>
      <c r="I2328">
        <v>47</v>
      </c>
      <c r="J2328" t="str">
        <f t="shared" si="110"/>
        <v>Adult</v>
      </c>
      <c r="K2328" t="s">
        <v>16</v>
      </c>
      <c r="L2328" t="s">
        <v>17</v>
      </c>
      <c r="M2328" t="s">
        <v>13</v>
      </c>
    </row>
    <row r="2329" spans="1:13" x14ac:dyDescent="0.3">
      <c r="A2329">
        <v>2328</v>
      </c>
      <c r="B2329" t="s">
        <v>18</v>
      </c>
      <c r="C2329" s="2">
        <v>13</v>
      </c>
      <c r="D2329" s="1">
        <v>44860</v>
      </c>
      <c r="E2329" s="1" t="str">
        <f t="shared" si="108"/>
        <v>Oct</v>
      </c>
      <c r="F2329" s="1" t="str">
        <f t="shared" si="109"/>
        <v>2022</v>
      </c>
      <c r="G2329" s="1">
        <v>45118</v>
      </c>
      <c r="H2329" t="s">
        <v>25</v>
      </c>
      <c r="I2329">
        <v>40</v>
      </c>
      <c r="J2329" t="str">
        <f t="shared" si="110"/>
        <v>Adult</v>
      </c>
      <c r="K2329" t="s">
        <v>16</v>
      </c>
      <c r="L2329" t="s">
        <v>21</v>
      </c>
      <c r="M2329" t="s">
        <v>13</v>
      </c>
    </row>
    <row r="2330" spans="1:13" x14ac:dyDescent="0.3">
      <c r="A2330">
        <v>2329</v>
      </c>
      <c r="B2330" t="s">
        <v>18</v>
      </c>
      <c r="C2330" s="2">
        <v>12</v>
      </c>
      <c r="D2330" s="1">
        <v>44859</v>
      </c>
      <c r="E2330" s="1" t="str">
        <f t="shared" si="108"/>
        <v>Oct</v>
      </c>
      <c r="F2330" s="1" t="str">
        <f t="shared" si="109"/>
        <v>2022</v>
      </c>
      <c r="G2330" s="1">
        <v>45117</v>
      </c>
      <c r="H2330" t="s">
        <v>26</v>
      </c>
      <c r="I2330">
        <v>33</v>
      </c>
      <c r="J2330" t="str">
        <f t="shared" si="110"/>
        <v>Adult</v>
      </c>
      <c r="K2330" t="s">
        <v>11</v>
      </c>
      <c r="L2330" t="s">
        <v>19</v>
      </c>
      <c r="M2330" t="s">
        <v>13</v>
      </c>
    </row>
    <row r="2331" spans="1:13" x14ac:dyDescent="0.3">
      <c r="A2331">
        <v>2330</v>
      </c>
      <c r="B2331" t="s">
        <v>10</v>
      </c>
      <c r="C2331" s="2">
        <v>12</v>
      </c>
      <c r="D2331" s="1">
        <v>44856</v>
      </c>
      <c r="E2331" s="1" t="str">
        <f t="shared" si="108"/>
        <v>Oct</v>
      </c>
      <c r="F2331" s="1" t="str">
        <f t="shared" si="109"/>
        <v>2022</v>
      </c>
      <c r="G2331" s="1">
        <v>45120</v>
      </c>
      <c r="H2331" t="s">
        <v>27</v>
      </c>
      <c r="I2331">
        <v>32</v>
      </c>
      <c r="J2331" t="str">
        <f t="shared" si="110"/>
        <v>Adult</v>
      </c>
      <c r="K2331" t="s">
        <v>16</v>
      </c>
      <c r="L2331" t="s">
        <v>12</v>
      </c>
      <c r="M2331" t="s">
        <v>13</v>
      </c>
    </row>
    <row r="2332" spans="1:13" x14ac:dyDescent="0.3">
      <c r="A2332">
        <v>2331</v>
      </c>
      <c r="B2332" t="s">
        <v>14</v>
      </c>
      <c r="C2332" s="2">
        <v>13</v>
      </c>
      <c r="D2332" s="1">
        <v>44850</v>
      </c>
      <c r="E2332" s="1" t="str">
        <f t="shared" si="108"/>
        <v>Oct</v>
      </c>
      <c r="F2332" s="1" t="str">
        <f t="shared" si="109"/>
        <v>2022</v>
      </c>
      <c r="G2332" s="1">
        <v>45117</v>
      </c>
      <c r="H2332" t="s">
        <v>26</v>
      </c>
      <c r="I2332">
        <v>32</v>
      </c>
      <c r="J2332" t="str">
        <f t="shared" si="110"/>
        <v>Adult</v>
      </c>
      <c r="K2332" t="s">
        <v>11</v>
      </c>
      <c r="L2332" t="s">
        <v>19</v>
      </c>
      <c r="M2332" t="s">
        <v>13</v>
      </c>
    </row>
    <row r="2333" spans="1:13" x14ac:dyDescent="0.3">
      <c r="A2333">
        <v>2332</v>
      </c>
      <c r="B2333" t="s">
        <v>18</v>
      </c>
      <c r="C2333" s="2">
        <v>10</v>
      </c>
      <c r="D2333" s="1">
        <v>44849</v>
      </c>
      <c r="E2333" s="1" t="str">
        <f t="shared" si="108"/>
        <v>Oct</v>
      </c>
      <c r="F2333" s="1" t="str">
        <f t="shared" si="109"/>
        <v>2022</v>
      </c>
      <c r="G2333" s="1">
        <v>45117</v>
      </c>
      <c r="H2333" t="s">
        <v>26</v>
      </c>
      <c r="I2333">
        <v>30</v>
      </c>
      <c r="J2333" t="str">
        <f t="shared" si="110"/>
        <v>Adult</v>
      </c>
      <c r="K2333" t="s">
        <v>16</v>
      </c>
      <c r="L2333" t="s">
        <v>19</v>
      </c>
      <c r="M2333" t="s">
        <v>13</v>
      </c>
    </row>
    <row r="2334" spans="1:13" x14ac:dyDescent="0.3">
      <c r="A2334">
        <v>2333</v>
      </c>
      <c r="B2334" t="s">
        <v>10</v>
      </c>
      <c r="C2334" s="2">
        <v>12</v>
      </c>
      <c r="D2334" s="1">
        <v>44823</v>
      </c>
      <c r="E2334" s="1" t="str">
        <f t="shared" si="108"/>
        <v>Sep</v>
      </c>
      <c r="F2334" s="1" t="str">
        <f t="shared" si="109"/>
        <v>2022</v>
      </c>
      <c r="G2334" s="1">
        <v>45118</v>
      </c>
      <c r="H2334" t="s">
        <v>61</v>
      </c>
      <c r="I2334">
        <v>49</v>
      </c>
      <c r="J2334" t="str">
        <f t="shared" si="110"/>
        <v>Adult</v>
      </c>
      <c r="K2334" t="s">
        <v>11</v>
      </c>
      <c r="L2334" t="s">
        <v>17</v>
      </c>
      <c r="M2334" t="s">
        <v>13</v>
      </c>
    </row>
    <row r="2335" spans="1:13" x14ac:dyDescent="0.3">
      <c r="A2335">
        <v>2334</v>
      </c>
      <c r="B2335" t="s">
        <v>18</v>
      </c>
      <c r="C2335" s="2">
        <v>13</v>
      </c>
      <c r="D2335" s="1">
        <v>44820</v>
      </c>
      <c r="E2335" s="1" t="str">
        <f t="shared" si="108"/>
        <v>Sep</v>
      </c>
      <c r="F2335" s="1" t="str">
        <f t="shared" si="109"/>
        <v>2022</v>
      </c>
      <c r="G2335" s="1">
        <v>45119</v>
      </c>
      <c r="H2335" t="s">
        <v>15</v>
      </c>
      <c r="I2335">
        <v>39</v>
      </c>
      <c r="J2335" t="str">
        <f t="shared" si="110"/>
        <v>Adult</v>
      </c>
      <c r="K2335" t="s">
        <v>16</v>
      </c>
      <c r="L2335" t="s">
        <v>12</v>
      </c>
      <c r="M2335" t="s">
        <v>13</v>
      </c>
    </row>
    <row r="2336" spans="1:13" x14ac:dyDescent="0.3">
      <c r="A2336">
        <v>2335</v>
      </c>
      <c r="B2336" t="s">
        <v>14</v>
      </c>
      <c r="C2336" s="2">
        <v>15</v>
      </c>
      <c r="D2336" s="1">
        <v>44812</v>
      </c>
      <c r="E2336" s="1" t="str">
        <f t="shared" si="108"/>
        <v>Sep</v>
      </c>
      <c r="F2336" s="1" t="str">
        <f t="shared" si="109"/>
        <v>2022</v>
      </c>
      <c r="G2336" s="1">
        <v>45117</v>
      </c>
      <c r="H2336" t="s">
        <v>61</v>
      </c>
      <c r="I2336">
        <v>45</v>
      </c>
      <c r="J2336" t="str">
        <f t="shared" si="110"/>
        <v>Adult</v>
      </c>
      <c r="K2336" t="s">
        <v>11</v>
      </c>
      <c r="L2336" t="s">
        <v>21</v>
      </c>
      <c r="M2336" t="s">
        <v>13</v>
      </c>
    </row>
    <row r="2337" spans="1:13" x14ac:dyDescent="0.3">
      <c r="A2337">
        <v>2336</v>
      </c>
      <c r="B2337" t="s">
        <v>10</v>
      </c>
      <c r="C2337" s="2">
        <v>14</v>
      </c>
      <c r="D2337" s="1">
        <v>44794</v>
      </c>
      <c r="E2337" s="1" t="str">
        <f t="shared" si="108"/>
        <v>Aug</v>
      </c>
      <c r="F2337" s="1" t="str">
        <f t="shared" si="109"/>
        <v>2022</v>
      </c>
      <c r="G2337" s="1">
        <v>45119</v>
      </c>
      <c r="H2337" t="s">
        <v>61</v>
      </c>
      <c r="I2337">
        <v>43</v>
      </c>
      <c r="J2337" t="str">
        <f t="shared" si="110"/>
        <v>Adult</v>
      </c>
      <c r="K2337" t="s">
        <v>11</v>
      </c>
      <c r="L2337" t="s">
        <v>12</v>
      </c>
      <c r="M2337" t="s">
        <v>13</v>
      </c>
    </row>
    <row r="2338" spans="1:13" x14ac:dyDescent="0.3">
      <c r="A2338">
        <v>2337</v>
      </c>
      <c r="B2338" t="s">
        <v>14</v>
      </c>
      <c r="C2338" s="2">
        <v>10</v>
      </c>
      <c r="D2338" s="1">
        <v>44793</v>
      </c>
      <c r="E2338" s="1" t="str">
        <f t="shared" si="108"/>
        <v>Aug</v>
      </c>
      <c r="F2338" s="1" t="str">
        <f t="shared" si="109"/>
        <v>2022</v>
      </c>
      <c r="G2338" s="1">
        <v>45117</v>
      </c>
      <c r="H2338" t="s">
        <v>15</v>
      </c>
      <c r="I2338">
        <v>41</v>
      </c>
      <c r="J2338" t="str">
        <f t="shared" si="110"/>
        <v>Adult</v>
      </c>
      <c r="K2338" t="s">
        <v>11</v>
      </c>
      <c r="L2338" t="s">
        <v>12</v>
      </c>
      <c r="M2338" t="s">
        <v>13</v>
      </c>
    </row>
    <row r="2339" spans="1:13" x14ac:dyDescent="0.3">
      <c r="A2339">
        <v>2338</v>
      </c>
      <c r="B2339" t="s">
        <v>18</v>
      </c>
      <c r="C2339" s="2">
        <v>10</v>
      </c>
      <c r="D2339" s="1">
        <v>44783</v>
      </c>
      <c r="E2339" s="1" t="str">
        <f t="shared" si="108"/>
        <v>Aug</v>
      </c>
      <c r="F2339" s="1" t="str">
        <f t="shared" si="109"/>
        <v>2022</v>
      </c>
      <c r="G2339" s="1">
        <v>45118</v>
      </c>
      <c r="H2339" t="s">
        <v>60</v>
      </c>
      <c r="I2339">
        <v>38</v>
      </c>
      <c r="J2339" t="str">
        <f t="shared" si="110"/>
        <v>Adult</v>
      </c>
      <c r="K2339" t="s">
        <v>16</v>
      </c>
      <c r="L2339" t="s">
        <v>17</v>
      </c>
      <c r="M2339" t="s">
        <v>13</v>
      </c>
    </row>
    <row r="2340" spans="1:13" x14ac:dyDescent="0.3">
      <c r="A2340">
        <v>2339</v>
      </c>
      <c r="B2340" t="s">
        <v>10</v>
      </c>
      <c r="C2340" s="2">
        <v>13</v>
      </c>
      <c r="D2340" s="1">
        <v>44773</v>
      </c>
      <c r="E2340" s="1" t="str">
        <f t="shared" si="108"/>
        <v>Jul</v>
      </c>
      <c r="F2340" s="1" t="str">
        <f t="shared" si="109"/>
        <v>2022</v>
      </c>
      <c r="G2340" s="1">
        <v>45118</v>
      </c>
      <c r="H2340" t="s">
        <v>20</v>
      </c>
      <c r="I2340">
        <v>34</v>
      </c>
      <c r="J2340" t="str">
        <f t="shared" si="110"/>
        <v>Adult</v>
      </c>
      <c r="K2340" t="s">
        <v>16</v>
      </c>
      <c r="L2340" t="s">
        <v>12</v>
      </c>
      <c r="M2340" t="s">
        <v>13</v>
      </c>
    </row>
    <row r="2341" spans="1:13" x14ac:dyDescent="0.3">
      <c r="A2341">
        <v>2340</v>
      </c>
      <c r="B2341" t="s">
        <v>18</v>
      </c>
      <c r="C2341" s="2">
        <v>15</v>
      </c>
      <c r="D2341" s="1">
        <v>44772</v>
      </c>
      <c r="E2341" s="1" t="str">
        <f t="shared" si="108"/>
        <v>Jul</v>
      </c>
      <c r="F2341" s="1" t="str">
        <f t="shared" si="109"/>
        <v>2022</v>
      </c>
      <c r="G2341" s="1">
        <v>45121</v>
      </c>
      <c r="H2341" t="s">
        <v>22</v>
      </c>
      <c r="I2341">
        <v>38</v>
      </c>
      <c r="J2341" t="str">
        <f t="shared" si="110"/>
        <v>Adult</v>
      </c>
      <c r="K2341" t="s">
        <v>11</v>
      </c>
      <c r="L2341" t="s">
        <v>21</v>
      </c>
      <c r="M2341" t="s">
        <v>13</v>
      </c>
    </row>
    <row r="2342" spans="1:13" x14ac:dyDescent="0.3">
      <c r="A2342">
        <v>2341</v>
      </c>
      <c r="B2342" t="s">
        <v>14</v>
      </c>
      <c r="C2342" s="2">
        <v>11</v>
      </c>
      <c r="D2342" s="1">
        <v>44773</v>
      </c>
      <c r="E2342" s="1" t="str">
        <f t="shared" si="108"/>
        <v>Jul</v>
      </c>
      <c r="F2342" s="1" t="str">
        <f t="shared" si="109"/>
        <v>2022</v>
      </c>
      <c r="G2342" s="1">
        <v>45117</v>
      </c>
      <c r="H2342" t="s">
        <v>23</v>
      </c>
      <c r="I2342">
        <v>48</v>
      </c>
      <c r="J2342" t="str">
        <f t="shared" si="110"/>
        <v>Adult</v>
      </c>
      <c r="K2342" t="s">
        <v>11</v>
      </c>
      <c r="L2342" t="s">
        <v>17</v>
      </c>
      <c r="M2342" t="s">
        <v>13</v>
      </c>
    </row>
    <row r="2343" spans="1:13" x14ac:dyDescent="0.3">
      <c r="A2343">
        <v>2342</v>
      </c>
      <c r="B2343" t="s">
        <v>10</v>
      </c>
      <c r="C2343" s="2">
        <v>11</v>
      </c>
      <c r="D2343" s="1">
        <v>44772</v>
      </c>
      <c r="E2343" s="1" t="str">
        <f t="shared" si="108"/>
        <v>Jul</v>
      </c>
      <c r="F2343" s="1" t="str">
        <f t="shared" si="109"/>
        <v>2022</v>
      </c>
      <c r="G2343" s="1">
        <v>45119</v>
      </c>
      <c r="H2343" t="s">
        <v>24</v>
      </c>
      <c r="I2343">
        <v>38</v>
      </c>
      <c r="J2343" t="str">
        <f t="shared" si="110"/>
        <v>Adult</v>
      </c>
      <c r="K2343" t="s">
        <v>16</v>
      </c>
      <c r="L2343" t="s">
        <v>19</v>
      </c>
      <c r="M2343" t="s">
        <v>13</v>
      </c>
    </row>
    <row r="2344" spans="1:13" x14ac:dyDescent="0.3">
      <c r="A2344">
        <v>2343</v>
      </c>
      <c r="B2344" t="s">
        <v>18</v>
      </c>
      <c r="C2344" s="2">
        <v>10</v>
      </c>
      <c r="D2344" s="1">
        <v>44772</v>
      </c>
      <c r="E2344" s="1" t="str">
        <f t="shared" si="108"/>
        <v>Jul</v>
      </c>
      <c r="F2344" s="1" t="str">
        <f t="shared" si="109"/>
        <v>2022</v>
      </c>
      <c r="G2344" s="1">
        <v>45118</v>
      </c>
      <c r="H2344" t="s">
        <v>25</v>
      </c>
      <c r="I2344">
        <v>34</v>
      </c>
      <c r="J2344" t="str">
        <f t="shared" si="110"/>
        <v>Adult</v>
      </c>
      <c r="K2344" t="s">
        <v>16</v>
      </c>
      <c r="L2344" t="s">
        <v>21</v>
      </c>
      <c r="M2344" t="s">
        <v>13</v>
      </c>
    </row>
    <row r="2345" spans="1:13" x14ac:dyDescent="0.3">
      <c r="A2345">
        <v>2344</v>
      </c>
      <c r="B2345" t="s">
        <v>14</v>
      </c>
      <c r="C2345" s="2">
        <v>10</v>
      </c>
      <c r="D2345" s="1">
        <v>44769</v>
      </c>
      <c r="E2345" s="1" t="str">
        <f t="shared" si="108"/>
        <v>Jul</v>
      </c>
      <c r="F2345" s="1" t="str">
        <f t="shared" si="109"/>
        <v>2022</v>
      </c>
      <c r="G2345" s="1">
        <v>45120</v>
      </c>
      <c r="H2345" t="s">
        <v>26</v>
      </c>
      <c r="I2345">
        <v>44</v>
      </c>
      <c r="J2345" t="str">
        <f t="shared" si="110"/>
        <v>Adult</v>
      </c>
      <c r="K2345" t="s">
        <v>16</v>
      </c>
      <c r="L2345" t="s">
        <v>17</v>
      </c>
      <c r="M2345" t="s">
        <v>13</v>
      </c>
    </row>
    <row r="2346" spans="1:13" x14ac:dyDescent="0.3">
      <c r="A2346">
        <v>2345</v>
      </c>
      <c r="B2346" t="s">
        <v>10</v>
      </c>
      <c r="C2346" s="2">
        <v>11</v>
      </c>
      <c r="D2346" s="1">
        <v>44763</v>
      </c>
      <c r="E2346" s="1" t="str">
        <f t="shared" si="108"/>
        <v>Jul</v>
      </c>
      <c r="F2346" s="1" t="str">
        <f t="shared" si="109"/>
        <v>2022</v>
      </c>
      <c r="G2346" s="1">
        <v>45117</v>
      </c>
      <c r="H2346" t="s">
        <v>27</v>
      </c>
      <c r="I2346">
        <v>39</v>
      </c>
      <c r="J2346" t="str">
        <f t="shared" si="110"/>
        <v>Adult</v>
      </c>
      <c r="K2346" t="s">
        <v>11</v>
      </c>
      <c r="L2346" t="s">
        <v>12</v>
      </c>
      <c r="M2346" t="s">
        <v>13</v>
      </c>
    </row>
    <row r="2347" spans="1:13" x14ac:dyDescent="0.3">
      <c r="A2347">
        <v>2346</v>
      </c>
      <c r="B2347" t="s">
        <v>14</v>
      </c>
      <c r="C2347" s="2">
        <v>10</v>
      </c>
      <c r="D2347" s="1">
        <v>44762</v>
      </c>
      <c r="E2347" s="1" t="str">
        <f t="shared" si="108"/>
        <v>Jul</v>
      </c>
      <c r="F2347" s="1" t="str">
        <f t="shared" si="109"/>
        <v>2022</v>
      </c>
      <c r="G2347" s="1">
        <v>45119</v>
      </c>
      <c r="H2347" t="s">
        <v>26</v>
      </c>
      <c r="I2347">
        <v>43</v>
      </c>
      <c r="J2347" t="str">
        <f t="shared" si="110"/>
        <v>Adult</v>
      </c>
      <c r="K2347" t="s">
        <v>16</v>
      </c>
      <c r="L2347" t="s">
        <v>12</v>
      </c>
      <c r="M2347" t="s">
        <v>13</v>
      </c>
    </row>
    <row r="2348" spans="1:13" x14ac:dyDescent="0.3">
      <c r="A2348">
        <v>2347</v>
      </c>
      <c r="B2348" t="s">
        <v>10</v>
      </c>
      <c r="C2348" s="2">
        <v>13</v>
      </c>
      <c r="D2348" s="1">
        <v>44758</v>
      </c>
      <c r="E2348" s="1" t="str">
        <f t="shared" si="108"/>
        <v>Jul</v>
      </c>
      <c r="F2348" s="1" t="str">
        <f t="shared" si="109"/>
        <v>2022</v>
      </c>
      <c r="G2348" s="1">
        <v>45117</v>
      </c>
      <c r="H2348" t="s">
        <v>26</v>
      </c>
      <c r="I2348">
        <v>49</v>
      </c>
      <c r="J2348" t="str">
        <f t="shared" si="110"/>
        <v>Adult</v>
      </c>
      <c r="K2348" t="s">
        <v>16</v>
      </c>
      <c r="L2348" t="s">
        <v>19</v>
      </c>
      <c r="M2348" t="s">
        <v>13</v>
      </c>
    </row>
    <row r="2349" spans="1:13" x14ac:dyDescent="0.3">
      <c r="A2349">
        <v>2348</v>
      </c>
      <c r="B2349" t="s">
        <v>18</v>
      </c>
      <c r="C2349" s="2">
        <v>10</v>
      </c>
      <c r="D2349" s="1">
        <v>44758</v>
      </c>
      <c r="E2349" s="1" t="str">
        <f t="shared" si="108"/>
        <v>Jul</v>
      </c>
      <c r="F2349" s="1" t="str">
        <f t="shared" si="109"/>
        <v>2022</v>
      </c>
      <c r="G2349" s="1">
        <v>45119</v>
      </c>
      <c r="H2349" t="s">
        <v>61</v>
      </c>
      <c r="I2349">
        <v>48</v>
      </c>
      <c r="J2349" t="str">
        <f t="shared" si="110"/>
        <v>Adult</v>
      </c>
      <c r="K2349" t="s">
        <v>16</v>
      </c>
      <c r="L2349" t="s">
        <v>19</v>
      </c>
      <c r="M2349" t="s">
        <v>13</v>
      </c>
    </row>
    <row r="2350" spans="1:13" x14ac:dyDescent="0.3">
      <c r="A2350">
        <v>2349</v>
      </c>
      <c r="B2350" t="s">
        <v>18</v>
      </c>
      <c r="C2350" s="2">
        <v>11</v>
      </c>
      <c r="D2350" s="1">
        <v>44756</v>
      </c>
      <c r="E2350" s="1" t="str">
        <f t="shared" si="108"/>
        <v>Jul</v>
      </c>
      <c r="F2350" s="1" t="str">
        <f t="shared" si="109"/>
        <v>2022</v>
      </c>
      <c r="G2350" s="1">
        <v>45118</v>
      </c>
      <c r="H2350" t="s">
        <v>15</v>
      </c>
      <c r="I2350">
        <v>47</v>
      </c>
      <c r="J2350" t="str">
        <f t="shared" si="110"/>
        <v>Adult</v>
      </c>
      <c r="K2350" t="s">
        <v>16</v>
      </c>
      <c r="L2350" t="s">
        <v>17</v>
      </c>
      <c r="M2350" t="s">
        <v>13</v>
      </c>
    </row>
    <row r="2351" spans="1:13" x14ac:dyDescent="0.3">
      <c r="A2351">
        <v>2350</v>
      </c>
      <c r="B2351" t="s">
        <v>10</v>
      </c>
      <c r="C2351" s="2">
        <v>12</v>
      </c>
      <c r="D2351" s="1">
        <v>44756</v>
      </c>
      <c r="E2351" s="1" t="str">
        <f t="shared" si="108"/>
        <v>Jul</v>
      </c>
      <c r="F2351" s="1" t="str">
        <f t="shared" si="109"/>
        <v>2022</v>
      </c>
      <c r="G2351" s="1">
        <v>45120</v>
      </c>
      <c r="H2351" t="s">
        <v>61</v>
      </c>
      <c r="I2351">
        <v>27</v>
      </c>
      <c r="J2351" t="str">
        <f t="shared" si="110"/>
        <v>Youth</v>
      </c>
      <c r="K2351" t="s">
        <v>16</v>
      </c>
      <c r="L2351" t="s">
        <v>21</v>
      </c>
      <c r="M2351" t="s">
        <v>13</v>
      </c>
    </row>
    <row r="2352" spans="1:13" x14ac:dyDescent="0.3">
      <c r="A2352">
        <v>2351</v>
      </c>
      <c r="B2352" t="s">
        <v>14</v>
      </c>
      <c r="C2352" s="2">
        <v>14</v>
      </c>
      <c r="D2352" s="1">
        <v>44757</v>
      </c>
      <c r="E2352" s="1" t="str">
        <f t="shared" si="108"/>
        <v>Jul</v>
      </c>
      <c r="F2352" s="1" t="str">
        <f t="shared" si="109"/>
        <v>2022</v>
      </c>
      <c r="G2352" s="1">
        <v>45117</v>
      </c>
      <c r="H2352" t="s">
        <v>61</v>
      </c>
      <c r="I2352">
        <v>40</v>
      </c>
      <c r="J2352" t="str">
        <f t="shared" si="110"/>
        <v>Adult</v>
      </c>
      <c r="K2352" t="s">
        <v>16</v>
      </c>
      <c r="L2352" t="s">
        <v>12</v>
      </c>
      <c r="M2352" t="s">
        <v>13</v>
      </c>
    </row>
    <row r="2353" spans="1:13" x14ac:dyDescent="0.3">
      <c r="A2353">
        <v>2352</v>
      </c>
      <c r="B2353" t="s">
        <v>10</v>
      </c>
      <c r="C2353" s="2">
        <v>11</v>
      </c>
      <c r="D2353" s="1">
        <v>44758</v>
      </c>
      <c r="E2353" s="1" t="str">
        <f t="shared" si="108"/>
        <v>Jul</v>
      </c>
      <c r="F2353" s="1" t="str">
        <f t="shared" si="109"/>
        <v>2022</v>
      </c>
      <c r="G2353" s="1">
        <v>45119</v>
      </c>
      <c r="H2353" t="s">
        <v>15</v>
      </c>
      <c r="I2353">
        <v>43</v>
      </c>
      <c r="J2353" t="str">
        <f t="shared" si="110"/>
        <v>Adult</v>
      </c>
      <c r="K2353" t="s">
        <v>16</v>
      </c>
      <c r="L2353" t="s">
        <v>19</v>
      </c>
      <c r="M2353" t="s">
        <v>13</v>
      </c>
    </row>
    <row r="2354" spans="1:13" x14ac:dyDescent="0.3">
      <c r="A2354">
        <v>2353</v>
      </c>
      <c r="B2354" t="s">
        <v>18</v>
      </c>
      <c r="C2354" s="2">
        <v>15</v>
      </c>
      <c r="D2354" s="1">
        <v>44760</v>
      </c>
      <c r="E2354" s="1" t="str">
        <f t="shared" si="108"/>
        <v>Jul</v>
      </c>
      <c r="F2354" s="1" t="str">
        <f t="shared" si="109"/>
        <v>2022</v>
      </c>
      <c r="G2354" s="1">
        <v>45117</v>
      </c>
      <c r="H2354" t="s">
        <v>60</v>
      </c>
      <c r="I2354">
        <v>30</v>
      </c>
      <c r="J2354" t="str">
        <f t="shared" si="110"/>
        <v>Adult</v>
      </c>
      <c r="K2354" t="s">
        <v>16</v>
      </c>
      <c r="L2354" t="s">
        <v>21</v>
      </c>
      <c r="M2354" t="s">
        <v>13</v>
      </c>
    </row>
    <row r="2355" spans="1:13" x14ac:dyDescent="0.3">
      <c r="A2355">
        <v>2354</v>
      </c>
      <c r="B2355" t="s">
        <v>14</v>
      </c>
      <c r="C2355" s="2">
        <v>13</v>
      </c>
      <c r="D2355" s="1">
        <v>44761</v>
      </c>
      <c r="E2355" s="1" t="str">
        <f t="shared" si="108"/>
        <v>Jul</v>
      </c>
      <c r="F2355" s="1" t="str">
        <f t="shared" si="109"/>
        <v>2022</v>
      </c>
      <c r="G2355" s="1">
        <v>45120</v>
      </c>
      <c r="H2355" t="s">
        <v>20</v>
      </c>
      <c r="I2355">
        <v>43</v>
      </c>
      <c r="J2355" t="str">
        <f t="shared" si="110"/>
        <v>Adult</v>
      </c>
      <c r="K2355" t="s">
        <v>16</v>
      </c>
      <c r="L2355" t="s">
        <v>19</v>
      </c>
      <c r="M2355" t="s">
        <v>13</v>
      </c>
    </row>
    <row r="2356" spans="1:13" x14ac:dyDescent="0.3">
      <c r="A2356">
        <v>2355</v>
      </c>
      <c r="B2356" t="s">
        <v>10</v>
      </c>
      <c r="C2356" s="2">
        <v>13</v>
      </c>
      <c r="D2356" s="1">
        <v>44764</v>
      </c>
      <c r="E2356" s="1" t="str">
        <f t="shared" si="108"/>
        <v>Jul</v>
      </c>
      <c r="F2356" s="1" t="str">
        <f t="shared" si="109"/>
        <v>2022</v>
      </c>
      <c r="G2356" s="1">
        <v>45117</v>
      </c>
      <c r="H2356" t="s">
        <v>22</v>
      </c>
      <c r="I2356">
        <v>49</v>
      </c>
      <c r="J2356" t="str">
        <f t="shared" si="110"/>
        <v>Adult</v>
      </c>
      <c r="K2356" t="s">
        <v>11</v>
      </c>
      <c r="L2356" t="s">
        <v>21</v>
      </c>
      <c r="M2356" t="s">
        <v>13</v>
      </c>
    </row>
    <row r="2357" spans="1:13" x14ac:dyDescent="0.3">
      <c r="A2357">
        <v>2356</v>
      </c>
      <c r="B2357" t="s">
        <v>14</v>
      </c>
      <c r="C2357" s="2">
        <v>13</v>
      </c>
      <c r="D2357" s="1">
        <v>44767</v>
      </c>
      <c r="E2357" s="1" t="str">
        <f t="shared" si="108"/>
        <v>Jul</v>
      </c>
      <c r="F2357" s="1" t="str">
        <f t="shared" si="109"/>
        <v>2022</v>
      </c>
      <c r="G2357" s="1">
        <v>45119</v>
      </c>
      <c r="H2357" t="s">
        <v>23</v>
      </c>
      <c r="I2357">
        <v>47</v>
      </c>
      <c r="J2357" t="str">
        <f t="shared" si="110"/>
        <v>Adult</v>
      </c>
      <c r="K2357" t="s">
        <v>11</v>
      </c>
      <c r="L2357" t="s">
        <v>12</v>
      </c>
      <c r="M2357" t="s">
        <v>13</v>
      </c>
    </row>
    <row r="2358" spans="1:13" x14ac:dyDescent="0.3">
      <c r="A2358">
        <v>2357</v>
      </c>
      <c r="B2358" t="s">
        <v>10</v>
      </c>
      <c r="C2358" s="2">
        <v>13</v>
      </c>
      <c r="D2358" s="1">
        <v>44768</v>
      </c>
      <c r="E2358" s="1" t="str">
        <f t="shared" si="108"/>
        <v>Jul</v>
      </c>
      <c r="F2358" s="1" t="str">
        <f t="shared" si="109"/>
        <v>2022</v>
      </c>
      <c r="G2358" s="1">
        <v>45118</v>
      </c>
      <c r="H2358" t="s">
        <v>24</v>
      </c>
      <c r="I2358">
        <v>33</v>
      </c>
      <c r="J2358" t="str">
        <f t="shared" si="110"/>
        <v>Adult</v>
      </c>
      <c r="K2358" t="s">
        <v>11</v>
      </c>
      <c r="L2358" t="s">
        <v>12</v>
      </c>
      <c r="M2358" t="s">
        <v>13</v>
      </c>
    </row>
    <row r="2359" spans="1:13" x14ac:dyDescent="0.3">
      <c r="A2359">
        <v>2358</v>
      </c>
      <c r="B2359" t="s">
        <v>18</v>
      </c>
      <c r="C2359" s="2">
        <v>15</v>
      </c>
      <c r="D2359" s="1">
        <v>44777</v>
      </c>
      <c r="E2359" s="1" t="str">
        <f t="shared" si="108"/>
        <v>Aug</v>
      </c>
      <c r="F2359" s="1" t="str">
        <f t="shared" si="109"/>
        <v>2022</v>
      </c>
      <c r="G2359" s="1">
        <v>45121</v>
      </c>
      <c r="H2359" t="s">
        <v>25</v>
      </c>
      <c r="I2359">
        <v>48</v>
      </c>
      <c r="J2359" t="str">
        <f t="shared" si="110"/>
        <v>Adult</v>
      </c>
      <c r="K2359" t="s">
        <v>16</v>
      </c>
      <c r="L2359" t="s">
        <v>12</v>
      </c>
      <c r="M2359" t="s">
        <v>13</v>
      </c>
    </row>
    <row r="2360" spans="1:13" x14ac:dyDescent="0.3">
      <c r="A2360">
        <v>2359</v>
      </c>
      <c r="B2360" t="s">
        <v>18</v>
      </c>
      <c r="C2360" s="2">
        <v>13</v>
      </c>
      <c r="D2360" s="1">
        <v>44785</v>
      </c>
      <c r="E2360" s="1" t="str">
        <f t="shared" si="108"/>
        <v>Aug</v>
      </c>
      <c r="F2360" s="1" t="str">
        <f t="shared" si="109"/>
        <v>2022</v>
      </c>
      <c r="G2360" s="1">
        <v>45118</v>
      </c>
      <c r="H2360" t="s">
        <v>26</v>
      </c>
      <c r="I2360">
        <v>31</v>
      </c>
      <c r="J2360" t="str">
        <f t="shared" si="110"/>
        <v>Adult</v>
      </c>
      <c r="K2360" t="s">
        <v>11</v>
      </c>
      <c r="L2360" t="s">
        <v>21</v>
      </c>
      <c r="M2360" t="s">
        <v>13</v>
      </c>
    </row>
    <row r="2361" spans="1:13" x14ac:dyDescent="0.3">
      <c r="A2361">
        <v>2360</v>
      </c>
      <c r="B2361" t="s">
        <v>10</v>
      </c>
      <c r="C2361" s="2">
        <v>13</v>
      </c>
      <c r="D2361" s="1">
        <v>44787</v>
      </c>
      <c r="E2361" s="1" t="str">
        <f t="shared" si="108"/>
        <v>Aug</v>
      </c>
      <c r="F2361" s="1" t="str">
        <f t="shared" si="109"/>
        <v>2022</v>
      </c>
      <c r="G2361" s="1">
        <v>45118</v>
      </c>
      <c r="H2361" t="s">
        <v>27</v>
      </c>
      <c r="I2361">
        <v>30</v>
      </c>
      <c r="J2361" t="str">
        <f t="shared" si="110"/>
        <v>Adult</v>
      </c>
      <c r="K2361" t="s">
        <v>11</v>
      </c>
      <c r="L2361" t="s">
        <v>17</v>
      </c>
      <c r="M2361" t="s">
        <v>13</v>
      </c>
    </row>
    <row r="2362" spans="1:13" x14ac:dyDescent="0.3">
      <c r="A2362">
        <v>2361</v>
      </c>
      <c r="B2362" t="s">
        <v>14</v>
      </c>
      <c r="C2362" s="2">
        <v>14</v>
      </c>
      <c r="D2362" s="1">
        <v>44789</v>
      </c>
      <c r="E2362" s="1" t="str">
        <f t="shared" si="108"/>
        <v>Aug</v>
      </c>
      <c r="F2362" s="1" t="str">
        <f t="shared" si="109"/>
        <v>2022</v>
      </c>
      <c r="G2362" s="1">
        <v>45120</v>
      </c>
      <c r="H2362" t="s">
        <v>26</v>
      </c>
      <c r="I2362">
        <v>34</v>
      </c>
      <c r="J2362" t="str">
        <f t="shared" si="110"/>
        <v>Adult</v>
      </c>
      <c r="K2362" t="s">
        <v>16</v>
      </c>
      <c r="L2362" t="s">
        <v>12</v>
      </c>
      <c r="M2362" t="s">
        <v>13</v>
      </c>
    </row>
    <row r="2363" spans="1:13" x14ac:dyDescent="0.3">
      <c r="A2363">
        <v>2362</v>
      </c>
      <c r="B2363" t="s">
        <v>10</v>
      </c>
      <c r="C2363" s="2">
        <v>12</v>
      </c>
      <c r="D2363" s="1">
        <v>44790</v>
      </c>
      <c r="E2363" s="1" t="str">
        <f t="shared" si="108"/>
        <v>Aug</v>
      </c>
      <c r="F2363" s="1" t="str">
        <f t="shared" si="109"/>
        <v>2022</v>
      </c>
      <c r="G2363" s="1">
        <v>45121</v>
      </c>
      <c r="H2363" t="s">
        <v>26</v>
      </c>
      <c r="I2363">
        <v>37</v>
      </c>
      <c r="J2363" t="str">
        <f t="shared" si="110"/>
        <v>Adult</v>
      </c>
      <c r="K2363" t="s">
        <v>11</v>
      </c>
      <c r="L2363" t="s">
        <v>12</v>
      </c>
      <c r="M2363" t="s">
        <v>13</v>
      </c>
    </row>
    <row r="2364" spans="1:13" x14ac:dyDescent="0.3">
      <c r="A2364">
        <v>2363</v>
      </c>
      <c r="B2364" t="s">
        <v>18</v>
      </c>
      <c r="C2364" s="2">
        <v>11</v>
      </c>
      <c r="D2364" s="1">
        <v>44795</v>
      </c>
      <c r="E2364" s="1" t="str">
        <f t="shared" si="108"/>
        <v>Aug</v>
      </c>
      <c r="F2364" s="1" t="str">
        <f t="shared" si="109"/>
        <v>2022</v>
      </c>
      <c r="G2364" s="1">
        <v>45118</v>
      </c>
      <c r="H2364" t="s">
        <v>61</v>
      </c>
      <c r="I2364">
        <v>44</v>
      </c>
      <c r="J2364" t="str">
        <f t="shared" si="110"/>
        <v>Adult</v>
      </c>
      <c r="K2364" t="s">
        <v>16</v>
      </c>
      <c r="L2364" t="s">
        <v>19</v>
      </c>
      <c r="M2364" t="s">
        <v>13</v>
      </c>
    </row>
    <row r="2365" spans="1:13" x14ac:dyDescent="0.3">
      <c r="A2365">
        <v>2364</v>
      </c>
      <c r="B2365" t="s">
        <v>14</v>
      </c>
      <c r="C2365" s="2">
        <v>13</v>
      </c>
      <c r="D2365" s="1">
        <v>44799</v>
      </c>
      <c r="E2365" s="1" t="str">
        <f t="shared" si="108"/>
        <v>Aug</v>
      </c>
      <c r="F2365" s="1" t="str">
        <f t="shared" si="109"/>
        <v>2022</v>
      </c>
      <c r="G2365" s="1">
        <v>45118</v>
      </c>
      <c r="H2365" t="s">
        <v>15</v>
      </c>
      <c r="I2365">
        <v>28</v>
      </c>
      <c r="J2365" t="str">
        <f t="shared" si="110"/>
        <v>Youth</v>
      </c>
      <c r="K2365" t="s">
        <v>16</v>
      </c>
      <c r="L2365" t="s">
        <v>19</v>
      </c>
      <c r="M2365" t="s">
        <v>13</v>
      </c>
    </row>
    <row r="2366" spans="1:13" x14ac:dyDescent="0.3">
      <c r="A2366">
        <v>2365</v>
      </c>
      <c r="B2366" t="s">
        <v>10</v>
      </c>
      <c r="C2366" s="2">
        <v>11</v>
      </c>
      <c r="D2366" s="1">
        <v>44810</v>
      </c>
      <c r="E2366" s="1" t="str">
        <f t="shared" si="108"/>
        <v>Sep</v>
      </c>
      <c r="F2366" s="1" t="str">
        <f t="shared" si="109"/>
        <v>2022</v>
      </c>
      <c r="G2366" s="1">
        <v>45120</v>
      </c>
      <c r="H2366" t="s">
        <v>61</v>
      </c>
      <c r="I2366">
        <v>47</v>
      </c>
      <c r="J2366" t="str">
        <f t="shared" si="110"/>
        <v>Adult</v>
      </c>
      <c r="K2366" t="s">
        <v>11</v>
      </c>
      <c r="L2366" t="s">
        <v>12</v>
      </c>
      <c r="M2366" t="s">
        <v>13</v>
      </c>
    </row>
    <row r="2367" spans="1:13" x14ac:dyDescent="0.3">
      <c r="A2367">
        <v>2366</v>
      </c>
      <c r="B2367" t="s">
        <v>14</v>
      </c>
      <c r="C2367" s="2">
        <v>11</v>
      </c>
      <c r="D2367" s="1">
        <v>44813</v>
      </c>
      <c r="E2367" s="1" t="str">
        <f t="shared" si="108"/>
        <v>Sep</v>
      </c>
      <c r="F2367" s="1" t="str">
        <f t="shared" si="109"/>
        <v>2022</v>
      </c>
      <c r="G2367" s="1">
        <v>45120</v>
      </c>
      <c r="H2367" t="s">
        <v>61</v>
      </c>
      <c r="I2367">
        <v>43</v>
      </c>
      <c r="J2367" t="str">
        <f t="shared" si="110"/>
        <v>Adult</v>
      </c>
      <c r="K2367" t="s">
        <v>11</v>
      </c>
      <c r="L2367" t="s">
        <v>19</v>
      </c>
      <c r="M2367" t="s">
        <v>13</v>
      </c>
    </row>
    <row r="2368" spans="1:13" x14ac:dyDescent="0.3">
      <c r="A2368">
        <v>2367</v>
      </c>
      <c r="B2368" t="s">
        <v>10</v>
      </c>
      <c r="C2368" s="2">
        <v>12</v>
      </c>
      <c r="D2368" s="1">
        <v>44821</v>
      </c>
      <c r="E2368" s="1" t="str">
        <f t="shared" si="108"/>
        <v>Sep</v>
      </c>
      <c r="F2368" s="1" t="str">
        <f t="shared" si="109"/>
        <v>2022</v>
      </c>
      <c r="G2368" s="1">
        <v>45117</v>
      </c>
      <c r="H2368" t="s">
        <v>15</v>
      </c>
      <c r="I2368">
        <v>51</v>
      </c>
      <c r="J2368" t="str">
        <f t="shared" si="110"/>
        <v>Old</v>
      </c>
      <c r="K2368" t="s">
        <v>11</v>
      </c>
      <c r="L2368" t="s">
        <v>17</v>
      </c>
      <c r="M2368" t="s">
        <v>13</v>
      </c>
    </row>
    <row r="2369" spans="1:13" x14ac:dyDescent="0.3">
      <c r="A2369">
        <v>2368</v>
      </c>
      <c r="B2369" t="s">
        <v>18</v>
      </c>
      <c r="C2369" s="2">
        <v>14</v>
      </c>
      <c r="D2369" s="1">
        <v>44823</v>
      </c>
      <c r="E2369" s="1" t="str">
        <f t="shared" si="108"/>
        <v>Sep</v>
      </c>
      <c r="F2369" s="1" t="str">
        <f t="shared" si="109"/>
        <v>2022</v>
      </c>
      <c r="G2369" s="1">
        <v>45118</v>
      </c>
      <c r="H2369" t="s">
        <v>60</v>
      </c>
      <c r="I2369">
        <v>50</v>
      </c>
      <c r="J2369" t="str">
        <f t="shared" si="110"/>
        <v>Old</v>
      </c>
      <c r="K2369" t="s">
        <v>11</v>
      </c>
      <c r="L2369" t="s">
        <v>21</v>
      </c>
      <c r="M2369" t="s">
        <v>13</v>
      </c>
    </row>
    <row r="2370" spans="1:13" x14ac:dyDescent="0.3">
      <c r="A2370">
        <v>2369</v>
      </c>
      <c r="B2370" t="s">
        <v>18</v>
      </c>
      <c r="C2370" s="2">
        <v>11</v>
      </c>
      <c r="D2370" s="1">
        <v>44828</v>
      </c>
      <c r="E2370" s="1" t="str">
        <f t="shared" si="108"/>
        <v>Sep</v>
      </c>
      <c r="F2370" s="1" t="str">
        <f t="shared" si="109"/>
        <v>2022</v>
      </c>
      <c r="G2370" s="1">
        <v>45120</v>
      </c>
      <c r="H2370" t="s">
        <v>20</v>
      </c>
      <c r="I2370">
        <v>40</v>
      </c>
      <c r="J2370" t="str">
        <f t="shared" si="110"/>
        <v>Adult</v>
      </c>
      <c r="K2370" t="s">
        <v>16</v>
      </c>
      <c r="L2370" t="s">
        <v>12</v>
      </c>
      <c r="M2370" t="s">
        <v>13</v>
      </c>
    </row>
    <row r="2371" spans="1:13" x14ac:dyDescent="0.3">
      <c r="A2371">
        <v>2370</v>
      </c>
      <c r="B2371" t="s">
        <v>10</v>
      </c>
      <c r="C2371" s="2">
        <v>11</v>
      </c>
      <c r="D2371" s="1">
        <v>44833</v>
      </c>
      <c r="E2371" s="1" t="str">
        <f t="shared" ref="E2371:E2434" si="111">TEXT(D2371,"mmm")</f>
        <v>Sep</v>
      </c>
      <c r="F2371" s="1" t="str">
        <f t="shared" ref="F2371:F2434" si="112">TEXT(D2371,"yyy")</f>
        <v>2022</v>
      </c>
      <c r="G2371" s="1">
        <v>45119</v>
      </c>
      <c r="H2371" t="s">
        <v>22</v>
      </c>
      <c r="I2371">
        <v>31</v>
      </c>
      <c r="J2371" t="str">
        <f t="shared" ref="J2371:J2434" si="113">IF(I2371&gt;=50,"Old",IF(I2371&gt;=30,"Adult",IF(I2371&gt;=20,"Youth",(IF(I2371&gt;=13,"Teen","Kid")))))</f>
        <v>Adult</v>
      </c>
      <c r="K2371" t="s">
        <v>16</v>
      </c>
      <c r="L2371" t="s">
        <v>21</v>
      </c>
      <c r="M2371" t="s">
        <v>13</v>
      </c>
    </row>
    <row r="2372" spans="1:13" x14ac:dyDescent="0.3">
      <c r="A2372">
        <v>2371</v>
      </c>
      <c r="B2372" t="s">
        <v>14</v>
      </c>
      <c r="C2372" s="2">
        <v>15</v>
      </c>
      <c r="D2372" s="1">
        <v>44837</v>
      </c>
      <c r="E2372" s="1" t="str">
        <f t="shared" si="111"/>
        <v>Oct</v>
      </c>
      <c r="F2372" s="1" t="str">
        <f t="shared" si="112"/>
        <v>2022</v>
      </c>
      <c r="G2372" s="1">
        <v>45117</v>
      </c>
      <c r="H2372" t="s">
        <v>23</v>
      </c>
      <c r="I2372">
        <v>29</v>
      </c>
      <c r="J2372" t="str">
        <f t="shared" si="113"/>
        <v>Youth</v>
      </c>
      <c r="K2372" t="s">
        <v>16</v>
      </c>
      <c r="L2372" t="s">
        <v>12</v>
      </c>
      <c r="M2372" t="s">
        <v>13</v>
      </c>
    </row>
    <row r="2373" spans="1:13" x14ac:dyDescent="0.3">
      <c r="A2373">
        <v>2372</v>
      </c>
      <c r="B2373" t="s">
        <v>10</v>
      </c>
      <c r="C2373" s="2">
        <v>15</v>
      </c>
      <c r="D2373" s="1">
        <v>44841</v>
      </c>
      <c r="E2373" s="1" t="str">
        <f t="shared" si="111"/>
        <v>Oct</v>
      </c>
      <c r="F2373" s="1" t="str">
        <f t="shared" si="112"/>
        <v>2022</v>
      </c>
      <c r="G2373" s="1">
        <v>45117</v>
      </c>
      <c r="H2373" t="s">
        <v>24</v>
      </c>
      <c r="I2373">
        <v>38</v>
      </c>
      <c r="J2373" t="str">
        <f t="shared" si="113"/>
        <v>Adult</v>
      </c>
      <c r="K2373" t="s">
        <v>16</v>
      </c>
      <c r="L2373" t="s">
        <v>17</v>
      </c>
      <c r="M2373" t="s">
        <v>13</v>
      </c>
    </row>
    <row r="2374" spans="1:13" x14ac:dyDescent="0.3">
      <c r="A2374">
        <v>2373</v>
      </c>
      <c r="B2374" t="s">
        <v>18</v>
      </c>
      <c r="C2374" s="2">
        <v>14</v>
      </c>
      <c r="D2374" s="1">
        <v>44848</v>
      </c>
      <c r="E2374" s="1" t="str">
        <f t="shared" si="111"/>
        <v>Oct</v>
      </c>
      <c r="F2374" s="1" t="str">
        <f t="shared" si="112"/>
        <v>2022</v>
      </c>
      <c r="G2374" s="1">
        <v>45120</v>
      </c>
      <c r="H2374" t="s">
        <v>25</v>
      </c>
      <c r="I2374">
        <v>47</v>
      </c>
      <c r="J2374" t="str">
        <f t="shared" si="113"/>
        <v>Adult</v>
      </c>
      <c r="K2374" t="s">
        <v>11</v>
      </c>
      <c r="L2374" t="s">
        <v>17</v>
      </c>
      <c r="M2374" t="s">
        <v>13</v>
      </c>
    </row>
    <row r="2375" spans="1:13" x14ac:dyDescent="0.3">
      <c r="A2375">
        <v>2374</v>
      </c>
      <c r="B2375" t="s">
        <v>14</v>
      </c>
      <c r="C2375" s="2">
        <v>15</v>
      </c>
      <c r="D2375" s="1">
        <v>44850</v>
      </c>
      <c r="E2375" s="1" t="str">
        <f t="shared" si="111"/>
        <v>Oct</v>
      </c>
      <c r="F2375" s="1" t="str">
        <f t="shared" si="112"/>
        <v>2022</v>
      </c>
      <c r="G2375" s="1">
        <v>45119</v>
      </c>
      <c r="H2375" t="s">
        <v>26</v>
      </c>
      <c r="I2375">
        <v>30</v>
      </c>
      <c r="J2375" t="str">
        <f t="shared" si="113"/>
        <v>Adult</v>
      </c>
      <c r="K2375" t="s">
        <v>11</v>
      </c>
      <c r="L2375" t="s">
        <v>17</v>
      </c>
      <c r="M2375" t="s">
        <v>13</v>
      </c>
    </row>
    <row r="2376" spans="1:13" x14ac:dyDescent="0.3">
      <c r="A2376">
        <v>2375</v>
      </c>
      <c r="B2376" t="s">
        <v>10</v>
      </c>
      <c r="C2376" s="2">
        <v>13</v>
      </c>
      <c r="D2376" s="1">
        <v>44852</v>
      </c>
      <c r="E2376" s="1" t="str">
        <f t="shared" si="111"/>
        <v>Oct</v>
      </c>
      <c r="F2376" s="1" t="str">
        <f t="shared" si="112"/>
        <v>2022</v>
      </c>
      <c r="G2376" s="1">
        <v>45117</v>
      </c>
      <c r="H2376" t="s">
        <v>27</v>
      </c>
      <c r="I2376">
        <v>42</v>
      </c>
      <c r="J2376" t="str">
        <f t="shared" si="113"/>
        <v>Adult</v>
      </c>
      <c r="K2376" t="s">
        <v>11</v>
      </c>
      <c r="L2376" t="s">
        <v>21</v>
      </c>
      <c r="M2376" t="s">
        <v>13</v>
      </c>
    </row>
    <row r="2377" spans="1:13" x14ac:dyDescent="0.3">
      <c r="A2377">
        <v>2376</v>
      </c>
      <c r="B2377" t="s">
        <v>14</v>
      </c>
      <c r="C2377" s="2">
        <v>12</v>
      </c>
      <c r="D2377" s="1">
        <v>44853</v>
      </c>
      <c r="E2377" s="1" t="str">
        <f t="shared" si="111"/>
        <v>Oct</v>
      </c>
      <c r="F2377" s="1" t="str">
        <f t="shared" si="112"/>
        <v>2022</v>
      </c>
      <c r="G2377" s="1">
        <v>45119</v>
      </c>
      <c r="H2377" t="s">
        <v>26</v>
      </c>
      <c r="I2377">
        <v>49</v>
      </c>
      <c r="J2377" t="str">
        <f t="shared" si="113"/>
        <v>Adult</v>
      </c>
      <c r="K2377" t="s">
        <v>11</v>
      </c>
      <c r="L2377" t="s">
        <v>19</v>
      </c>
      <c r="M2377" t="s">
        <v>13</v>
      </c>
    </row>
    <row r="2378" spans="1:13" x14ac:dyDescent="0.3">
      <c r="A2378">
        <v>2377</v>
      </c>
      <c r="B2378" t="s">
        <v>10</v>
      </c>
      <c r="C2378" s="2">
        <v>14</v>
      </c>
      <c r="D2378" s="1">
        <v>44854</v>
      </c>
      <c r="E2378" s="1" t="str">
        <f t="shared" si="111"/>
        <v>Oct</v>
      </c>
      <c r="F2378" s="1" t="str">
        <f t="shared" si="112"/>
        <v>2022</v>
      </c>
      <c r="G2378" s="1">
        <v>45119</v>
      </c>
      <c r="H2378" t="s">
        <v>26</v>
      </c>
      <c r="I2378">
        <v>50</v>
      </c>
      <c r="J2378" t="str">
        <f t="shared" si="113"/>
        <v>Old</v>
      </c>
      <c r="K2378" t="s">
        <v>16</v>
      </c>
      <c r="L2378" t="s">
        <v>17</v>
      </c>
      <c r="M2378" t="s">
        <v>13</v>
      </c>
    </row>
    <row r="2379" spans="1:13" x14ac:dyDescent="0.3">
      <c r="A2379">
        <v>2378</v>
      </c>
      <c r="B2379" t="s">
        <v>18</v>
      </c>
      <c r="C2379" s="2">
        <v>11</v>
      </c>
      <c r="D2379" s="1">
        <v>44856</v>
      </c>
      <c r="E2379" s="1" t="str">
        <f t="shared" si="111"/>
        <v>Oct</v>
      </c>
      <c r="F2379" s="1" t="str">
        <f t="shared" si="112"/>
        <v>2022</v>
      </c>
      <c r="G2379" s="1">
        <v>45118</v>
      </c>
      <c r="H2379" t="s">
        <v>61</v>
      </c>
      <c r="I2379">
        <v>51</v>
      </c>
      <c r="J2379" t="str">
        <f t="shared" si="113"/>
        <v>Old</v>
      </c>
      <c r="K2379" t="s">
        <v>11</v>
      </c>
      <c r="L2379" t="s">
        <v>19</v>
      </c>
      <c r="M2379" t="s">
        <v>13</v>
      </c>
    </row>
    <row r="2380" spans="1:13" x14ac:dyDescent="0.3">
      <c r="A2380">
        <v>2379</v>
      </c>
      <c r="B2380" t="s">
        <v>18</v>
      </c>
      <c r="C2380" s="2">
        <v>11</v>
      </c>
      <c r="D2380" s="1">
        <v>44859</v>
      </c>
      <c r="E2380" s="1" t="str">
        <f t="shared" si="111"/>
        <v>Oct</v>
      </c>
      <c r="F2380" s="1" t="str">
        <f t="shared" si="112"/>
        <v>2022</v>
      </c>
      <c r="G2380" s="1">
        <v>45116</v>
      </c>
      <c r="H2380" t="s">
        <v>15</v>
      </c>
      <c r="I2380">
        <v>47</v>
      </c>
      <c r="J2380" t="str">
        <f t="shared" si="113"/>
        <v>Adult</v>
      </c>
      <c r="K2380" t="s">
        <v>11</v>
      </c>
      <c r="L2380" t="s">
        <v>12</v>
      </c>
      <c r="M2380" t="s">
        <v>13</v>
      </c>
    </row>
    <row r="2381" spans="1:13" x14ac:dyDescent="0.3">
      <c r="A2381">
        <v>2380</v>
      </c>
      <c r="B2381" t="s">
        <v>10</v>
      </c>
      <c r="C2381" s="2">
        <v>13</v>
      </c>
      <c r="D2381" s="1">
        <v>44861</v>
      </c>
      <c r="E2381" s="1" t="str">
        <f t="shared" si="111"/>
        <v>Oct</v>
      </c>
      <c r="F2381" s="1" t="str">
        <f t="shared" si="112"/>
        <v>2022</v>
      </c>
      <c r="G2381" s="1">
        <v>45119</v>
      </c>
      <c r="H2381" t="s">
        <v>61</v>
      </c>
      <c r="I2381">
        <v>36</v>
      </c>
      <c r="J2381" t="str">
        <f t="shared" si="113"/>
        <v>Adult</v>
      </c>
      <c r="K2381" t="s">
        <v>16</v>
      </c>
      <c r="L2381" t="s">
        <v>12</v>
      </c>
      <c r="M2381" t="s">
        <v>13</v>
      </c>
    </row>
    <row r="2382" spans="1:13" x14ac:dyDescent="0.3">
      <c r="A2382">
        <v>2381</v>
      </c>
      <c r="B2382" t="s">
        <v>14</v>
      </c>
      <c r="C2382" s="2">
        <v>12</v>
      </c>
      <c r="D2382" s="1">
        <v>44864</v>
      </c>
      <c r="E2382" s="1" t="str">
        <f t="shared" si="111"/>
        <v>Oct</v>
      </c>
      <c r="F2382" s="1" t="str">
        <f t="shared" si="112"/>
        <v>2022</v>
      </c>
      <c r="G2382" s="1">
        <v>45118</v>
      </c>
      <c r="H2382" t="s">
        <v>61</v>
      </c>
      <c r="I2382">
        <v>30</v>
      </c>
      <c r="J2382" t="str">
        <f t="shared" si="113"/>
        <v>Adult</v>
      </c>
      <c r="K2382" t="s">
        <v>16</v>
      </c>
      <c r="L2382" t="s">
        <v>21</v>
      </c>
      <c r="M2382" t="s">
        <v>13</v>
      </c>
    </row>
    <row r="2383" spans="1:13" x14ac:dyDescent="0.3">
      <c r="A2383">
        <v>2382</v>
      </c>
      <c r="B2383" t="s">
        <v>10</v>
      </c>
      <c r="C2383" s="2">
        <v>12</v>
      </c>
      <c r="D2383" s="1">
        <v>44866</v>
      </c>
      <c r="E2383" s="1" t="str">
        <f t="shared" si="111"/>
        <v>Nov</v>
      </c>
      <c r="F2383" s="1" t="str">
        <f t="shared" si="112"/>
        <v>2022</v>
      </c>
      <c r="G2383" s="1">
        <v>45118</v>
      </c>
      <c r="H2383" t="s">
        <v>15</v>
      </c>
      <c r="I2383">
        <v>34</v>
      </c>
      <c r="J2383" t="str">
        <f t="shared" si="113"/>
        <v>Adult</v>
      </c>
      <c r="K2383" t="s">
        <v>16</v>
      </c>
      <c r="L2383" t="s">
        <v>17</v>
      </c>
      <c r="M2383" t="s">
        <v>13</v>
      </c>
    </row>
    <row r="2384" spans="1:13" x14ac:dyDescent="0.3">
      <c r="A2384">
        <v>2383</v>
      </c>
      <c r="B2384" t="s">
        <v>18</v>
      </c>
      <c r="C2384" s="2">
        <v>10</v>
      </c>
      <c r="D2384" s="1">
        <v>44870</v>
      </c>
      <c r="E2384" s="1" t="str">
        <f t="shared" si="111"/>
        <v>Nov</v>
      </c>
      <c r="F2384" s="1" t="str">
        <f t="shared" si="112"/>
        <v>2022</v>
      </c>
      <c r="G2384" s="1">
        <v>45117</v>
      </c>
      <c r="H2384" t="s">
        <v>60</v>
      </c>
      <c r="I2384">
        <v>35</v>
      </c>
      <c r="J2384" t="str">
        <f t="shared" si="113"/>
        <v>Adult</v>
      </c>
      <c r="K2384" t="s">
        <v>16</v>
      </c>
      <c r="L2384" t="s">
        <v>17</v>
      </c>
      <c r="M2384" t="s">
        <v>13</v>
      </c>
    </row>
    <row r="2385" spans="1:13" x14ac:dyDescent="0.3">
      <c r="A2385">
        <v>2384</v>
      </c>
      <c r="B2385" t="s">
        <v>14</v>
      </c>
      <c r="C2385" s="2">
        <v>14</v>
      </c>
      <c r="D2385" s="1">
        <v>44872</v>
      </c>
      <c r="E2385" s="1" t="str">
        <f t="shared" si="111"/>
        <v>Nov</v>
      </c>
      <c r="F2385" s="1" t="str">
        <f t="shared" si="112"/>
        <v>2022</v>
      </c>
      <c r="G2385" s="1">
        <v>45119</v>
      </c>
      <c r="H2385" t="s">
        <v>20</v>
      </c>
      <c r="I2385">
        <v>30</v>
      </c>
      <c r="J2385" t="str">
        <f t="shared" si="113"/>
        <v>Adult</v>
      </c>
      <c r="K2385" t="s">
        <v>11</v>
      </c>
      <c r="L2385" t="s">
        <v>19</v>
      </c>
      <c r="M2385" t="s">
        <v>13</v>
      </c>
    </row>
    <row r="2386" spans="1:13" x14ac:dyDescent="0.3">
      <c r="A2386">
        <v>2385</v>
      </c>
      <c r="B2386" t="s">
        <v>10</v>
      </c>
      <c r="C2386" s="2">
        <v>14</v>
      </c>
      <c r="D2386" s="1">
        <v>44873</v>
      </c>
      <c r="E2386" s="1" t="str">
        <f t="shared" si="111"/>
        <v>Nov</v>
      </c>
      <c r="F2386" s="1" t="str">
        <f t="shared" si="112"/>
        <v>2022</v>
      </c>
      <c r="G2386" s="1">
        <v>45118</v>
      </c>
      <c r="H2386" t="s">
        <v>22</v>
      </c>
      <c r="I2386">
        <v>30</v>
      </c>
      <c r="J2386" t="str">
        <f t="shared" si="113"/>
        <v>Adult</v>
      </c>
      <c r="K2386" t="s">
        <v>11</v>
      </c>
      <c r="L2386" t="s">
        <v>17</v>
      </c>
      <c r="M2386" t="s">
        <v>13</v>
      </c>
    </row>
    <row r="2387" spans="1:13" x14ac:dyDescent="0.3">
      <c r="A2387">
        <v>2386</v>
      </c>
      <c r="B2387" t="s">
        <v>14</v>
      </c>
      <c r="C2387" s="2">
        <v>11</v>
      </c>
      <c r="D2387" s="1">
        <v>44875</v>
      </c>
      <c r="E2387" s="1" t="str">
        <f t="shared" si="111"/>
        <v>Nov</v>
      </c>
      <c r="F2387" s="1" t="str">
        <f t="shared" si="112"/>
        <v>2022</v>
      </c>
      <c r="G2387" s="1">
        <v>45119</v>
      </c>
      <c r="H2387" t="s">
        <v>23</v>
      </c>
      <c r="I2387">
        <v>41</v>
      </c>
      <c r="J2387" t="str">
        <f t="shared" si="113"/>
        <v>Adult</v>
      </c>
      <c r="K2387" t="s">
        <v>16</v>
      </c>
      <c r="L2387" t="s">
        <v>12</v>
      </c>
      <c r="M2387" t="s">
        <v>13</v>
      </c>
    </row>
    <row r="2388" spans="1:13" x14ac:dyDescent="0.3">
      <c r="A2388">
        <v>2387</v>
      </c>
      <c r="B2388" t="s">
        <v>10</v>
      </c>
      <c r="C2388" s="2">
        <v>15</v>
      </c>
      <c r="D2388" s="1">
        <v>44876</v>
      </c>
      <c r="E2388" s="1" t="str">
        <f t="shared" si="111"/>
        <v>Nov</v>
      </c>
      <c r="F2388" s="1" t="str">
        <f t="shared" si="112"/>
        <v>2022</v>
      </c>
      <c r="G2388" s="1">
        <v>45117</v>
      </c>
      <c r="H2388" t="s">
        <v>24</v>
      </c>
      <c r="I2388">
        <v>39</v>
      </c>
      <c r="J2388" t="str">
        <f t="shared" si="113"/>
        <v>Adult</v>
      </c>
      <c r="K2388" t="s">
        <v>16</v>
      </c>
      <c r="L2388" t="s">
        <v>12</v>
      </c>
      <c r="M2388" t="s">
        <v>13</v>
      </c>
    </row>
    <row r="2389" spans="1:13" x14ac:dyDescent="0.3">
      <c r="A2389">
        <v>2388</v>
      </c>
      <c r="B2389" t="s">
        <v>18</v>
      </c>
      <c r="C2389" s="2">
        <v>14</v>
      </c>
      <c r="D2389" s="1">
        <v>44877</v>
      </c>
      <c r="E2389" s="1" t="str">
        <f t="shared" si="111"/>
        <v>Nov</v>
      </c>
      <c r="F2389" s="1" t="str">
        <f t="shared" si="112"/>
        <v>2022</v>
      </c>
      <c r="G2389" s="1">
        <v>45119</v>
      </c>
      <c r="H2389" t="s">
        <v>25</v>
      </c>
      <c r="I2389">
        <v>30</v>
      </c>
      <c r="J2389" t="str">
        <f t="shared" si="113"/>
        <v>Adult</v>
      </c>
      <c r="K2389" t="s">
        <v>11</v>
      </c>
      <c r="L2389" t="s">
        <v>17</v>
      </c>
      <c r="M2389" t="s">
        <v>13</v>
      </c>
    </row>
    <row r="2390" spans="1:13" x14ac:dyDescent="0.3">
      <c r="A2390">
        <v>2389</v>
      </c>
      <c r="B2390" t="s">
        <v>18</v>
      </c>
      <c r="C2390" s="2">
        <v>12</v>
      </c>
      <c r="D2390" s="1">
        <v>44876</v>
      </c>
      <c r="E2390" s="1" t="str">
        <f t="shared" si="111"/>
        <v>Nov</v>
      </c>
      <c r="F2390" s="1" t="str">
        <f t="shared" si="112"/>
        <v>2022</v>
      </c>
      <c r="G2390" s="1">
        <v>45119</v>
      </c>
      <c r="H2390" t="s">
        <v>26</v>
      </c>
      <c r="I2390">
        <v>36</v>
      </c>
      <c r="J2390" t="str">
        <f t="shared" si="113"/>
        <v>Adult</v>
      </c>
      <c r="K2390" t="s">
        <v>16</v>
      </c>
      <c r="L2390" t="s">
        <v>19</v>
      </c>
      <c r="M2390" t="s">
        <v>13</v>
      </c>
    </row>
    <row r="2391" spans="1:13" x14ac:dyDescent="0.3">
      <c r="A2391">
        <v>2390</v>
      </c>
      <c r="B2391" t="s">
        <v>10</v>
      </c>
      <c r="C2391" s="2">
        <v>11</v>
      </c>
      <c r="D2391" s="1">
        <v>44876</v>
      </c>
      <c r="E2391" s="1" t="str">
        <f t="shared" si="111"/>
        <v>Nov</v>
      </c>
      <c r="F2391" s="1" t="str">
        <f t="shared" si="112"/>
        <v>2022</v>
      </c>
      <c r="G2391" s="1">
        <v>45119</v>
      </c>
      <c r="H2391" t="s">
        <v>27</v>
      </c>
      <c r="I2391">
        <v>33</v>
      </c>
      <c r="J2391" t="str">
        <f t="shared" si="113"/>
        <v>Adult</v>
      </c>
      <c r="K2391" t="s">
        <v>16</v>
      </c>
      <c r="L2391" t="s">
        <v>12</v>
      </c>
      <c r="M2391" t="s">
        <v>13</v>
      </c>
    </row>
    <row r="2392" spans="1:13" x14ac:dyDescent="0.3">
      <c r="A2392">
        <v>2391</v>
      </c>
      <c r="B2392" t="s">
        <v>14</v>
      </c>
      <c r="C2392" s="2">
        <v>11</v>
      </c>
      <c r="D2392" s="1">
        <v>44877</v>
      </c>
      <c r="E2392" s="1" t="str">
        <f t="shared" si="111"/>
        <v>Nov</v>
      </c>
      <c r="F2392" s="1" t="str">
        <f t="shared" si="112"/>
        <v>2022</v>
      </c>
      <c r="G2392" s="1">
        <v>45117</v>
      </c>
      <c r="H2392" t="s">
        <v>26</v>
      </c>
      <c r="I2392">
        <v>35</v>
      </c>
      <c r="J2392" t="str">
        <f t="shared" si="113"/>
        <v>Adult</v>
      </c>
      <c r="K2392" t="s">
        <v>16</v>
      </c>
      <c r="L2392" t="s">
        <v>17</v>
      </c>
      <c r="M2392" t="s">
        <v>13</v>
      </c>
    </row>
    <row r="2393" spans="1:13" x14ac:dyDescent="0.3">
      <c r="A2393">
        <v>2392</v>
      </c>
      <c r="B2393" t="s">
        <v>10</v>
      </c>
      <c r="C2393" s="2">
        <v>14</v>
      </c>
      <c r="D2393" s="1">
        <v>44876</v>
      </c>
      <c r="E2393" s="1" t="str">
        <f t="shared" si="111"/>
        <v>Nov</v>
      </c>
      <c r="F2393" s="1" t="str">
        <f t="shared" si="112"/>
        <v>2022</v>
      </c>
      <c r="G2393" s="1">
        <v>45119</v>
      </c>
      <c r="H2393" t="s">
        <v>26</v>
      </c>
      <c r="I2393">
        <v>46</v>
      </c>
      <c r="J2393" t="str">
        <f t="shared" si="113"/>
        <v>Adult</v>
      </c>
      <c r="K2393" t="s">
        <v>11</v>
      </c>
      <c r="L2393" t="s">
        <v>17</v>
      </c>
      <c r="M2393" t="s">
        <v>13</v>
      </c>
    </row>
    <row r="2394" spans="1:13" x14ac:dyDescent="0.3">
      <c r="A2394">
        <v>2393</v>
      </c>
      <c r="B2394" t="s">
        <v>18</v>
      </c>
      <c r="C2394" s="2">
        <v>12</v>
      </c>
      <c r="D2394" s="1">
        <v>44872</v>
      </c>
      <c r="E2394" s="1" t="str">
        <f t="shared" si="111"/>
        <v>Nov</v>
      </c>
      <c r="F2394" s="1" t="str">
        <f t="shared" si="112"/>
        <v>2022</v>
      </c>
      <c r="G2394" s="1">
        <v>45118</v>
      </c>
      <c r="H2394" t="s">
        <v>61</v>
      </c>
      <c r="I2394">
        <v>51</v>
      </c>
      <c r="J2394" t="str">
        <f t="shared" si="113"/>
        <v>Old</v>
      </c>
      <c r="K2394" t="s">
        <v>16</v>
      </c>
      <c r="L2394" t="s">
        <v>17</v>
      </c>
      <c r="M2394" t="s">
        <v>13</v>
      </c>
    </row>
    <row r="2395" spans="1:13" x14ac:dyDescent="0.3">
      <c r="A2395">
        <v>2394</v>
      </c>
      <c r="B2395" t="s">
        <v>14</v>
      </c>
      <c r="C2395" s="2">
        <v>13</v>
      </c>
      <c r="D2395" s="1">
        <v>44870</v>
      </c>
      <c r="E2395" s="1" t="str">
        <f t="shared" si="111"/>
        <v>Nov</v>
      </c>
      <c r="F2395" s="1" t="str">
        <f t="shared" si="112"/>
        <v>2022</v>
      </c>
      <c r="G2395" s="1">
        <v>45119</v>
      </c>
      <c r="H2395" t="s">
        <v>15</v>
      </c>
      <c r="I2395">
        <v>42</v>
      </c>
      <c r="J2395" t="str">
        <f t="shared" si="113"/>
        <v>Adult</v>
      </c>
      <c r="K2395" t="s">
        <v>16</v>
      </c>
      <c r="L2395" t="s">
        <v>12</v>
      </c>
      <c r="M2395" t="s">
        <v>13</v>
      </c>
    </row>
    <row r="2396" spans="1:13" x14ac:dyDescent="0.3">
      <c r="A2396">
        <v>2395</v>
      </c>
      <c r="B2396" t="s">
        <v>10</v>
      </c>
      <c r="C2396" s="2">
        <v>13</v>
      </c>
      <c r="D2396" s="1">
        <v>44867</v>
      </c>
      <c r="E2396" s="1" t="str">
        <f t="shared" si="111"/>
        <v>Nov</v>
      </c>
      <c r="F2396" s="1" t="str">
        <f t="shared" si="112"/>
        <v>2022</v>
      </c>
      <c r="G2396" s="1">
        <v>45118</v>
      </c>
      <c r="H2396" t="s">
        <v>61</v>
      </c>
      <c r="I2396">
        <v>30</v>
      </c>
      <c r="J2396" t="str">
        <f t="shared" si="113"/>
        <v>Adult</v>
      </c>
      <c r="K2396" t="s">
        <v>16</v>
      </c>
      <c r="L2396" t="s">
        <v>19</v>
      </c>
      <c r="M2396" t="s">
        <v>13</v>
      </c>
    </row>
    <row r="2397" spans="1:13" x14ac:dyDescent="0.3">
      <c r="A2397">
        <v>2396</v>
      </c>
      <c r="B2397" t="s">
        <v>10</v>
      </c>
      <c r="C2397" s="2">
        <v>10</v>
      </c>
      <c r="D2397" s="1">
        <v>44865</v>
      </c>
      <c r="E2397" s="1" t="str">
        <f t="shared" si="111"/>
        <v>Oct</v>
      </c>
      <c r="F2397" s="1" t="str">
        <f t="shared" si="112"/>
        <v>2022</v>
      </c>
      <c r="G2397" s="1">
        <v>45120</v>
      </c>
      <c r="H2397" t="s">
        <v>61</v>
      </c>
      <c r="I2397">
        <v>45</v>
      </c>
      <c r="J2397" t="str">
        <f t="shared" si="113"/>
        <v>Adult</v>
      </c>
      <c r="K2397" t="s">
        <v>11</v>
      </c>
      <c r="L2397" t="s">
        <v>12</v>
      </c>
      <c r="M2397" t="s">
        <v>13</v>
      </c>
    </row>
    <row r="2398" spans="1:13" x14ac:dyDescent="0.3">
      <c r="A2398">
        <v>2397</v>
      </c>
      <c r="B2398" t="s">
        <v>10</v>
      </c>
      <c r="C2398" s="2">
        <v>15</v>
      </c>
      <c r="D2398" s="1">
        <v>44863</v>
      </c>
      <c r="E2398" s="1" t="str">
        <f t="shared" si="111"/>
        <v>Oct</v>
      </c>
      <c r="F2398" s="1" t="str">
        <f t="shared" si="112"/>
        <v>2022</v>
      </c>
      <c r="G2398" s="1">
        <v>45118</v>
      </c>
      <c r="H2398" t="s">
        <v>15</v>
      </c>
      <c r="I2398">
        <v>27</v>
      </c>
      <c r="J2398" t="str">
        <f t="shared" si="113"/>
        <v>Youth</v>
      </c>
      <c r="K2398" t="s">
        <v>11</v>
      </c>
      <c r="L2398" t="s">
        <v>12</v>
      </c>
      <c r="M2398" t="s">
        <v>13</v>
      </c>
    </row>
    <row r="2399" spans="1:13" x14ac:dyDescent="0.3">
      <c r="A2399">
        <v>2398</v>
      </c>
      <c r="B2399" t="s">
        <v>18</v>
      </c>
      <c r="C2399" s="2">
        <v>10</v>
      </c>
      <c r="D2399" s="1">
        <v>44859</v>
      </c>
      <c r="E2399" s="1" t="str">
        <f t="shared" si="111"/>
        <v>Oct</v>
      </c>
      <c r="F2399" s="1" t="str">
        <f t="shared" si="112"/>
        <v>2022</v>
      </c>
      <c r="G2399" s="1">
        <v>45118</v>
      </c>
      <c r="H2399" t="s">
        <v>60</v>
      </c>
      <c r="I2399">
        <v>41</v>
      </c>
      <c r="J2399" t="str">
        <f t="shared" si="113"/>
        <v>Adult</v>
      </c>
      <c r="K2399" t="s">
        <v>11</v>
      </c>
      <c r="L2399" t="s">
        <v>19</v>
      </c>
      <c r="M2399" t="s">
        <v>13</v>
      </c>
    </row>
    <row r="2400" spans="1:13" x14ac:dyDescent="0.3">
      <c r="A2400">
        <v>2399</v>
      </c>
      <c r="B2400" t="s">
        <v>14</v>
      </c>
      <c r="C2400" s="2">
        <v>14</v>
      </c>
      <c r="D2400" s="1">
        <v>44857</v>
      </c>
      <c r="E2400" s="1" t="str">
        <f t="shared" si="111"/>
        <v>Oct</v>
      </c>
      <c r="F2400" s="1" t="str">
        <f t="shared" si="112"/>
        <v>2022</v>
      </c>
      <c r="G2400" s="1">
        <v>45117</v>
      </c>
      <c r="H2400" t="s">
        <v>20</v>
      </c>
      <c r="I2400">
        <v>35</v>
      </c>
      <c r="J2400" t="str">
        <f t="shared" si="113"/>
        <v>Adult</v>
      </c>
      <c r="K2400" t="s">
        <v>11</v>
      </c>
      <c r="L2400" t="s">
        <v>17</v>
      </c>
      <c r="M2400" t="s">
        <v>13</v>
      </c>
    </row>
    <row r="2401" spans="1:13" x14ac:dyDescent="0.3">
      <c r="A2401">
        <v>2400</v>
      </c>
      <c r="B2401" t="s">
        <v>10</v>
      </c>
      <c r="C2401" s="2">
        <v>10</v>
      </c>
      <c r="D2401" s="1">
        <v>44851</v>
      </c>
      <c r="E2401" s="1" t="str">
        <f t="shared" si="111"/>
        <v>Oct</v>
      </c>
      <c r="F2401" s="1" t="str">
        <f t="shared" si="112"/>
        <v>2022</v>
      </c>
      <c r="G2401" s="1">
        <v>45120</v>
      </c>
      <c r="H2401" t="s">
        <v>22</v>
      </c>
      <c r="I2401">
        <v>30</v>
      </c>
      <c r="J2401" t="str">
        <f t="shared" si="113"/>
        <v>Adult</v>
      </c>
      <c r="K2401" t="s">
        <v>11</v>
      </c>
      <c r="L2401" t="s">
        <v>21</v>
      </c>
      <c r="M2401" t="s">
        <v>13</v>
      </c>
    </row>
    <row r="2402" spans="1:13" x14ac:dyDescent="0.3">
      <c r="A2402">
        <v>2401</v>
      </c>
      <c r="B2402" t="s">
        <v>10</v>
      </c>
      <c r="C2402" s="2">
        <v>11</v>
      </c>
      <c r="D2402" s="1">
        <v>44850</v>
      </c>
      <c r="E2402" s="1" t="str">
        <f t="shared" si="111"/>
        <v>Oct</v>
      </c>
      <c r="F2402" s="1" t="str">
        <f t="shared" si="112"/>
        <v>2022</v>
      </c>
      <c r="G2402" s="1">
        <v>45118</v>
      </c>
      <c r="H2402" t="s">
        <v>23</v>
      </c>
      <c r="I2402">
        <v>35</v>
      </c>
      <c r="J2402" t="str">
        <f t="shared" si="113"/>
        <v>Adult</v>
      </c>
      <c r="K2402" t="s">
        <v>16</v>
      </c>
      <c r="L2402" t="s">
        <v>21</v>
      </c>
      <c r="M2402" t="s">
        <v>13</v>
      </c>
    </row>
    <row r="2403" spans="1:13" x14ac:dyDescent="0.3">
      <c r="A2403">
        <v>2402</v>
      </c>
      <c r="B2403" t="s">
        <v>14</v>
      </c>
      <c r="C2403" s="2">
        <v>12</v>
      </c>
      <c r="D2403" s="1">
        <v>44839</v>
      </c>
      <c r="E2403" s="1" t="str">
        <f t="shared" si="111"/>
        <v>Oct</v>
      </c>
      <c r="F2403" s="1" t="str">
        <f t="shared" si="112"/>
        <v>2022</v>
      </c>
      <c r="G2403" s="1">
        <v>45118</v>
      </c>
      <c r="H2403" t="s">
        <v>24</v>
      </c>
      <c r="I2403">
        <v>47</v>
      </c>
      <c r="J2403" t="str">
        <f t="shared" si="113"/>
        <v>Adult</v>
      </c>
      <c r="K2403" t="s">
        <v>16</v>
      </c>
      <c r="L2403" t="s">
        <v>12</v>
      </c>
      <c r="M2403" t="s">
        <v>13</v>
      </c>
    </row>
    <row r="2404" spans="1:13" x14ac:dyDescent="0.3">
      <c r="A2404">
        <v>2403</v>
      </c>
      <c r="B2404" t="s">
        <v>18</v>
      </c>
      <c r="C2404" s="2">
        <v>15</v>
      </c>
      <c r="D2404" s="1">
        <v>44821</v>
      </c>
      <c r="E2404" s="1" t="str">
        <f t="shared" si="111"/>
        <v>Sep</v>
      </c>
      <c r="F2404" s="1" t="str">
        <f t="shared" si="112"/>
        <v>2022</v>
      </c>
      <c r="G2404" s="1">
        <v>45118</v>
      </c>
      <c r="H2404" t="s">
        <v>25</v>
      </c>
      <c r="I2404">
        <v>41</v>
      </c>
      <c r="J2404" t="str">
        <f t="shared" si="113"/>
        <v>Adult</v>
      </c>
      <c r="K2404" t="s">
        <v>11</v>
      </c>
      <c r="L2404" t="s">
        <v>21</v>
      </c>
      <c r="M2404" t="s">
        <v>13</v>
      </c>
    </row>
    <row r="2405" spans="1:13" x14ac:dyDescent="0.3">
      <c r="A2405">
        <v>2404</v>
      </c>
      <c r="B2405" t="s">
        <v>18</v>
      </c>
      <c r="C2405" s="2">
        <v>12</v>
      </c>
      <c r="D2405" s="1">
        <v>44821</v>
      </c>
      <c r="E2405" s="1" t="str">
        <f t="shared" si="111"/>
        <v>Sep</v>
      </c>
      <c r="F2405" s="1" t="str">
        <f t="shared" si="112"/>
        <v>2022</v>
      </c>
      <c r="G2405" s="1">
        <v>45119</v>
      </c>
      <c r="H2405" t="s">
        <v>26</v>
      </c>
      <c r="I2405">
        <v>48</v>
      </c>
      <c r="J2405" t="str">
        <f t="shared" si="113"/>
        <v>Adult</v>
      </c>
      <c r="K2405" t="s">
        <v>16</v>
      </c>
      <c r="L2405" t="s">
        <v>17</v>
      </c>
      <c r="M2405" t="s">
        <v>13</v>
      </c>
    </row>
    <row r="2406" spans="1:13" x14ac:dyDescent="0.3">
      <c r="A2406">
        <v>2405</v>
      </c>
      <c r="B2406" t="s">
        <v>10</v>
      </c>
      <c r="C2406" s="2">
        <v>12</v>
      </c>
      <c r="D2406" s="1">
        <v>44810</v>
      </c>
      <c r="E2406" s="1" t="str">
        <f t="shared" si="111"/>
        <v>Sep</v>
      </c>
      <c r="F2406" s="1" t="str">
        <f t="shared" si="112"/>
        <v>2022</v>
      </c>
      <c r="G2406" s="1">
        <v>45118</v>
      </c>
      <c r="H2406" t="s">
        <v>27</v>
      </c>
      <c r="I2406">
        <v>32</v>
      </c>
      <c r="J2406" t="str">
        <f t="shared" si="113"/>
        <v>Adult</v>
      </c>
      <c r="K2406" t="s">
        <v>16</v>
      </c>
      <c r="L2406" t="s">
        <v>19</v>
      </c>
      <c r="M2406" t="s">
        <v>13</v>
      </c>
    </row>
    <row r="2407" spans="1:13" x14ac:dyDescent="0.3">
      <c r="A2407">
        <v>2406</v>
      </c>
      <c r="B2407" t="s">
        <v>14</v>
      </c>
      <c r="C2407" s="2">
        <v>13</v>
      </c>
      <c r="D2407" s="1">
        <v>44803</v>
      </c>
      <c r="E2407" s="1" t="str">
        <f t="shared" si="111"/>
        <v>Aug</v>
      </c>
      <c r="F2407" s="1" t="str">
        <f t="shared" si="112"/>
        <v>2022</v>
      </c>
      <c r="G2407" s="1">
        <v>45122</v>
      </c>
      <c r="H2407" t="s">
        <v>26</v>
      </c>
      <c r="I2407">
        <v>35</v>
      </c>
      <c r="J2407" t="str">
        <f t="shared" si="113"/>
        <v>Adult</v>
      </c>
      <c r="K2407" t="s">
        <v>16</v>
      </c>
      <c r="L2407" t="s">
        <v>19</v>
      </c>
      <c r="M2407" t="s">
        <v>13</v>
      </c>
    </row>
    <row r="2408" spans="1:13" x14ac:dyDescent="0.3">
      <c r="A2408">
        <v>2407</v>
      </c>
      <c r="B2408" t="s">
        <v>18</v>
      </c>
      <c r="C2408" s="2">
        <v>11</v>
      </c>
      <c r="D2408" s="1">
        <v>44802</v>
      </c>
      <c r="E2408" s="1" t="str">
        <f t="shared" si="111"/>
        <v>Aug</v>
      </c>
      <c r="F2408" s="1" t="str">
        <f t="shared" si="112"/>
        <v>2022</v>
      </c>
      <c r="G2408" s="1">
        <v>45118</v>
      </c>
      <c r="H2408" t="s">
        <v>26</v>
      </c>
      <c r="I2408">
        <v>31</v>
      </c>
      <c r="J2408" t="str">
        <f t="shared" si="113"/>
        <v>Adult</v>
      </c>
      <c r="K2408" t="s">
        <v>16</v>
      </c>
      <c r="L2408" t="s">
        <v>12</v>
      </c>
      <c r="M2408" t="s">
        <v>13</v>
      </c>
    </row>
    <row r="2409" spans="1:13" x14ac:dyDescent="0.3">
      <c r="A2409">
        <v>2408</v>
      </c>
      <c r="B2409" t="s">
        <v>10</v>
      </c>
      <c r="C2409" s="2">
        <v>12</v>
      </c>
      <c r="D2409" s="1">
        <v>44798</v>
      </c>
      <c r="E2409" s="1" t="str">
        <f t="shared" si="111"/>
        <v>Aug</v>
      </c>
      <c r="F2409" s="1" t="str">
        <f t="shared" si="112"/>
        <v>2022</v>
      </c>
      <c r="G2409" s="1">
        <v>45120</v>
      </c>
      <c r="H2409" t="s">
        <v>61</v>
      </c>
      <c r="I2409">
        <v>45</v>
      </c>
      <c r="J2409" t="str">
        <f t="shared" si="113"/>
        <v>Adult</v>
      </c>
      <c r="K2409" t="s">
        <v>16</v>
      </c>
      <c r="L2409" t="s">
        <v>12</v>
      </c>
      <c r="M2409" t="s">
        <v>13</v>
      </c>
    </row>
    <row r="2410" spans="1:13" x14ac:dyDescent="0.3">
      <c r="A2410">
        <v>2409</v>
      </c>
      <c r="B2410" t="s">
        <v>18</v>
      </c>
      <c r="C2410" s="2">
        <v>14</v>
      </c>
      <c r="D2410" s="1">
        <v>44776</v>
      </c>
      <c r="E2410" s="1" t="str">
        <f t="shared" si="111"/>
        <v>Aug</v>
      </c>
      <c r="F2410" s="1" t="str">
        <f t="shared" si="112"/>
        <v>2022</v>
      </c>
      <c r="G2410" s="1">
        <v>45118</v>
      </c>
      <c r="H2410" t="s">
        <v>15</v>
      </c>
      <c r="I2410">
        <v>38</v>
      </c>
      <c r="J2410" t="str">
        <f t="shared" si="113"/>
        <v>Adult</v>
      </c>
      <c r="K2410" t="s">
        <v>16</v>
      </c>
      <c r="L2410" t="s">
        <v>21</v>
      </c>
      <c r="M2410" t="s">
        <v>13</v>
      </c>
    </row>
    <row r="2411" spans="1:13" x14ac:dyDescent="0.3">
      <c r="A2411">
        <v>2410</v>
      </c>
      <c r="B2411" t="s">
        <v>14</v>
      </c>
      <c r="C2411" s="2">
        <v>12</v>
      </c>
      <c r="D2411" s="1">
        <v>44775</v>
      </c>
      <c r="E2411" s="1" t="str">
        <f t="shared" si="111"/>
        <v>Aug</v>
      </c>
      <c r="F2411" s="1" t="str">
        <f t="shared" si="112"/>
        <v>2022</v>
      </c>
      <c r="G2411" s="1">
        <v>45121</v>
      </c>
      <c r="H2411" t="s">
        <v>61</v>
      </c>
      <c r="I2411">
        <v>34</v>
      </c>
      <c r="J2411" t="str">
        <f t="shared" si="113"/>
        <v>Adult</v>
      </c>
      <c r="K2411" t="s">
        <v>11</v>
      </c>
      <c r="L2411" t="s">
        <v>12</v>
      </c>
      <c r="M2411" t="s">
        <v>13</v>
      </c>
    </row>
    <row r="2412" spans="1:13" x14ac:dyDescent="0.3">
      <c r="A2412">
        <v>2411</v>
      </c>
      <c r="B2412" t="s">
        <v>10</v>
      </c>
      <c r="C2412" s="2">
        <v>15</v>
      </c>
      <c r="D2412" s="1">
        <v>44775</v>
      </c>
      <c r="E2412" s="1" t="str">
        <f t="shared" si="111"/>
        <v>Aug</v>
      </c>
      <c r="F2412" s="1" t="str">
        <f t="shared" si="112"/>
        <v>2022</v>
      </c>
      <c r="G2412" s="1">
        <v>45118</v>
      </c>
      <c r="H2412" t="s">
        <v>61</v>
      </c>
      <c r="I2412">
        <v>37</v>
      </c>
      <c r="J2412" t="str">
        <f t="shared" si="113"/>
        <v>Adult</v>
      </c>
      <c r="K2412" t="s">
        <v>16</v>
      </c>
      <c r="L2412" t="s">
        <v>12</v>
      </c>
      <c r="M2412" t="s">
        <v>13</v>
      </c>
    </row>
    <row r="2413" spans="1:13" x14ac:dyDescent="0.3">
      <c r="A2413">
        <v>2412</v>
      </c>
      <c r="B2413" t="s">
        <v>14</v>
      </c>
      <c r="C2413" s="2">
        <v>12</v>
      </c>
      <c r="D2413" s="1">
        <v>44774</v>
      </c>
      <c r="E2413" s="1" t="str">
        <f t="shared" si="111"/>
        <v>Aug</v>
      </c>
      <c r="F2413" s="1" t="str">
        <f t="shared" si="112"/>
        <v>2022</v>
      </c>
      <c r="G2413" s="1">
        <v>45120</v>
      </c>
      <c r="H2413" t="s">
        <v>15</v>
      </c>
      <c r="I2413">
        <v>27</v>
      </c>
      <c r="J2413" t="str">
        <f t="shared" si="113"/>
        <v>Youth</v>
      </c>
      <c r="K2413" t="s">
        <v>16</v>
      </c>
      <c r="L2413" t="s">
        <v>19</v>
      </c>
      <c r="M2413" t="s">
        <v>13</v>
      </c>
    </row>
    <row r="2414" spans="1:13" x14ac:dyDescent="0.3">
      <c r="A2414">
        <v>2413</v>
      </c>
      <c r="B2414" t="s">
        <v>18</v>
      </c>
      <c r="C2414" s="2">
        <v>13</v>
      </c>
      <c r="D2414" s="1">
        <v>44773</v>
      </c>
      <c r="E2414" s="1" t="str">
        <f t="shared" si="111"/>
        <v>Jul</v>
      </c>
      <c r="F2414" s="1" t="str">
        <f t="shared" si="112"/>
        <v>2022</v>
      </c>
      <c r="G2414" s="1">
        <v>45118</v>
      </c>
      <c r="H2414" t="s">
        <v>60</v>
      </c>
      <c r="I2414">
        <v>44</v>
      </c>
      <c r="J2414" t="str">
        <f t="shared" si="113"/>
        <v>Adult</v>
      </c>
      <c r="K2414" t="s">
        <v>16</v>
      </c>
      <c r="L2414" t="s">
        <v>17</v>
      </c>
      <c r="M2414" t="s">
        <v>13</v>
      </c>
    </row>
    <row r="2415" spans="1:13" x14ac:dyDescent="0.3">
      <c r="A2415">
        <v>2414</v>
      </c>
      <c r="B2415" t="s">
        <v>10</v>
      </c>
      <c r="C2415" s="2">
        <v>10</v>
      </c>
      <c r="D2415" s="1">
        <v>44764</v>
      </c>
      <c r="E2415" s="1" t="str">
        <f t="shared" si="111"/>
        <v>Jul</v>
      </c>
      <c r="F2415" s="1" t="str">
        <f t="shared" si="112"/>
        <v>2022</v>
      </c>
      <c r="G2415" s="1">
        <v>45120</v>
      </c>
      <c r="H2415" t="s">
        <v>20</v>
      </c>
      <c r="I2415">
        <v>46</v>
      </c>
      <c r="J2415" t="str">
        <f t="shared" si="113"/>
        <v>Adult</v>
      </c>
      <c r="K2415" t="s">
        <v>11</v>
      </c>
      <c r="L2415" t="s">
        <v>19</v>
      </c>
      <c r="M2415" t="s">
        <v>13</v>
      </c>
    </row>
    <row r="2416" spans="1:13" x14ac:dyDescent="0.3">
      <c r="A2416">
        <v>2415</v>
      </c>
      <c r="B2416" t="s">
        <v>18</v>
      </c>
      <c r="C2416" s="2">
        <v>14</v>
      </c>
      <c r="D2416" s="1">
        <v>44764</v>
      </c>
      <c r="E2416" s="1" t="str">
        <f t="shared" si="111"/>
        <v>Jul</v>
      </c>
      <c r="F2416" s="1" t="str">
        <f t="shared" si="112"/>
        <v>2022</v>
      </c>
      <c r="G2416" s="1">
        <v>45118</v>
      </c>
      <c r="H2416" t="s">
        <v>22</v>
      </c>
      <c r="I2416">
        <v>37</v>
      </c>
      <c r="J2416" t="str">
        <f t="shared" si="113"/>
        <v>Adult</v>
      </c>
      <c r="K2416" t="s">
        <v>11</v>
      </c>
      <c r="L2416" t="s">
        <v>19</v>
      </c>
      <c r="M2416" t="s">
        <v>13</v>
      </c>
    </row>
    <row r="2417" spans="1:13" x14ac:dyDescent="0.3">
      <c r="A2417">
        <v>2416</v>
      </c>
      <c r="B2417" t="s">
        <v>14</v>
      </c>
      <c r="C2417" s="2">
        <v>14</v>
      </c>
      <c r="D2417" s="1">
        <v>44761</v>
      </c>
      <c r="E2417" s="1" t="str">
        <f t="shared" si="111"/>
        <v>Jul</v>
      </c>
      <c r="F2417" s="1" t="str">
        <f t="shared" si="112"/>
        <v>2022</v>
      </c>
      <c r="G2417" s="1">
        <v>45120</v>
      </c>
      <c r="H2417" t="s">
        <v>23</v>
      </c>
      <c r="I2417">
        <v>44</v>
      </c>
      <c r="J2417" t="str">
        <f t="shared" si="113"/>
        <v>Adult</v>
      </c>
      <c r="K2417" t="s">
        <v>11</v>
      </c>
      <c r="L2417" t="s">
        <v>17</v>
      </c>
      <c r="M2417" t="s">
        <v>13</v>
      </c>
    </row>
    <row r="2418" spans="1:13" x14ac:dyDescent="0.3">
      <c r="A2418">
        <v>2417</v>
      </c>
      <c r="B2418" t="s">
        <v>10</v>
      </c>
      <c r="C2418" s="2">
        <v>15</v>
      </c>
      <c r="D2418" s="1">
        <v>44759</v>
      </c>
      <c r="E2418" s="1" t="str">
        <f t="shared" si="111"/>
        <v>Jul</v>
      </c>
      <c r="F2418" s="1" t="str">
        <f t="shared" si="112"/>
        <v>2022</v>
      </c>
      <c r="G2418" s="1">
        <v>45118</v>
      </c>
      <c r="H2418" t="s">
        <v>24</v>
      </c>
      <c r="I2418">
        <v>29</v>
      </c>
      <c r="J2418" t="str">
        <f t="shared" si="113"/>
        <v>Youth</v>
      </c>
      <c r="K2418" t="s">
        <v>11</v>
      </c>
      <c r="L2418" t="s">
        <v>19</v>
      </c>
      <c r="M2418" t="s">
        <v>13</v>
      </c>
    </row>
    <row r="2419" spans="1:13" x14ac:dyDescent="0.3">
      <c r="A2419">
        <v>2418</v>
      </c>
      <c r="B2419" t="s">
        <v>18</v>
      </c>
      <c r="C2419" s="2">
        <v>13</v>
      </c>
      <c r="D2419" s="1">
        <v>44758</v>
      </c>
      <c r="E2419" s="1" t="str">
        <f t="shared" si="111"/>
        <v>Jul</v>
      </c>
      <c r="F2419" s="1" t="str">
        <f t="shared" si="112"/>
        <v>2022</v>
      </c>
      <c r="G2419" s="1">
        <v>45120</v>
      </c>
      <c r="H2419" t="s">
        <v>25</v>
      </c>
      <c r="I2419">
        <v>28</v>
      </c>
      <c r="J2419" t="str">
        <f t="shared" si="113"/>
        <v>Youth</v>
      </c>
      <c r="K2419" t="s">
        <v>16</v>
      </c>
      <c r="L2419" t="s">
        <v>21</v>
      </c>
      <c r="M2419" t="s">
        <v>13</v>
      </c>
    </row>
    <row r="2420" spans="1:13" x14ac:dyDescent="0.3">
      <c r="A2420">
        <v>2419</v>
      </c>
      <c r="B2420" t="s">
        <v>14</v>
      </c>
      <c r="C2420" s="2">
        <v>14</v>
      </c>
      <c r="D2420" s="1">
        <v>44758</v>
      </c>
      <c r="E2420" s="1" t="str">
        <f t="shared" si="111"/>
        <v>Jul</v>
      </c>
      <c r="F2420" s="1" t="str">
        <f t="shared" si="112"/>
        <v>2022</v>
      </c>
      <c r="G2420" s="1">
        <v>45118</v>
      </c>
      <c r="H2420" t="s">
        <v>26</v>
      </c>
      <c r="I2420">
        <v>50</v>
      </c>
      <c r="J2420" t="str">
        <f t="shared" si="113"/>
        <v>Old</v>
      </c>
      <c r="K2420" t="s">
        <v>11</v>
      </c>
      <c r="L2420" t="s">
        <v>19</v>
      </c>
      <c r="M2420" t="s">
        <v>13</v>
      </c>
    </row>
    <row r="2421" spans="1:13" x14ac:dyDescent="0.3">
      <c r="A2421">
        <v>2420</v>
      </c>
      <c r="B2421" t="s">
        <v>10</v>
      </c>
      <c r="C2421" s="2">
        <v>13</v>
      </c>
      <c r="D2421" s="1">
        <v>44758</v>
      </c>
      <c r="E2421" s="1" t="str">
        <f t="shared" si="111"/>
        <v>Jul</v>
      </c>
      <c r="F2421" s="1" t="str">
        <f t="shared" si="112"/>
        <v>2022</v>
      </c>
      <c r="G2421" s="1">
        <v>45120</v>
      </c>
      <c r="H2421" t="s">
        <v>27</v>
      </c>
      <c r="I2421">
        <v>39</v>
      </c>
      <c r="J2421" t="str">
        <f t="shared" si="113"/>
        <v>Adult</v>
      </c>
      <c r="K2421" t="s">
        <v>11</v>
      </c>
      <c r="L2421" t="s">
        <v>21</v>
      </c>
      <c r="M2421" t="s">
        <v>13</v>
      </c>
    </row>
    <row r="2422" spans="1:13" x14ac:dyDescent="0.3">
      <c r="A2422">
        <v>2421</v>
      </c>
      <c r="B2422" t="s">
        <v>14</v>
      </c>
      <c r="C2422" s="2">
        <v>10</v>
      </c>
      <c r="D2422" s="1">
        <v>44758</v>
      </c>
      <c r="E2422" s="1" t="str">
        <f t="shared" si="111"/>
        <v>Jul</v>
      </c>
      <c r="F2422" s="1" t="str">
        <f t="shared" si="112"/>
        <v>2022</v>
      </c>
      <c r="G2422" s="1">
        <v>45118</v>
      </c>
      <c r="H2422" t="s">
        <v>26</v>
      </c>
      <c r="I2422">
        <v>34</v>
      </c>
      <c r="J2422" t="str">
        <f t="shared" si="113"/>
        <v>Adult</v>
      </c>
      <c r="K2422" t="s">
        <v>16</v>
      </c>
      <c r="L2422" t="s">
        <v>19</v>
      </c>
      <c r="M2422" t="s">
        <v>13</v>
      </c>
    </row>
    <row r="2423" spans="1:13" x14ac:dyDescent="0.3">
      <c r="A2423">
        <v>2422</v>
      </c>
      <c r="B2423" t="s">
        <v>10</v>
      </c>
      <c r="C2423" s="2">
        <v>14</v>
      </c>
      <c r="D2423" s="1">
        <v>44759</v>
      </c>
      <c r="E2423" s="1" t="str">
        <f t="shared" si="111"/>
        <v>Jul</v>
      </c>
      <c r="F2423" s="1" t="str">
        <f t="shared" si="112"/>
        <v>2022</v>
      </c>
      <c r="G2423" s="1">
        <v>45119</v>
      </c>
      <c r="H2423" t="s">
        <v>26</v>
      </c>
      <c r="I2423">
        <v>40</v>
      </c>
      <c r="J2423" t="str">
        <f t="shared" si="113"/>
        <v>Adult</v>
      </c>
      <c r="K2423" t="s">
        <v>11</v>
      </c>
      <c r="L2423" t="s">
        <v>19</v>
      </c>
      <c r="M2423" t="s">
        <v>13</v>
      </c>
    </row>
    <row r="2424" spans="1:13" x14ac:dyDescent="0.3">
      <c r="A2424">
        <v>2423</v>
      </c>
      <c r="B2424" t="s">
        <v>18</v>
      </c>
      <c r="C2424" s="2">
        <v>12</v>
      </c>
      <c r="D2424" s="1">
        <v>44761</v>
      </c>
      <c r="E2424" s="1" t="str">
        <f t="shared" si="111"/>
        <v>Jul</v>
      </c>
      <c r="F2424" s="1" t="str">
        <f t="shared" si="112"/>
        <v>2022</v>
      </c>
      <c r="G2424" s="1">
        <v>45118</v>
      </c>
      <c r="H2424" t="s">
        <v>61</v>
      </c>
      <c r="I2424">
        <v>30</v>
      </c>
      <c r="J2424" t="str">
        <f t="shared" si="113"/>
        <v>Adult</v>
      </c>
      <c r="K2424" t="s">
        <v>11</v>
      </c>
      <c r="L2424" t="s">
        <v>21</v>
      </c>
      <c r="M2424" t="s">
        <v>13</v>
      </c>
    </row>
    <row r="2425" spans="1:13" x14ac:dyDescent="0.3">
      <c r="A2425">
        <v>2424</v>
      </c>
      <c r="B2425" t="s">
        <v>18</v>
      </c>
      <c r="C2425" s="2">
        <v>14</v>
      </c>
      <c r="D2425" s="1">
        <v>44762</v>
      </c>
      <c r="E2425" s="1" t="str">
        <f t="shared" si="111"/>
        <v>Jul</v>
      </c>
      <c r="F2425" s="1" t="str">
        <f t="shared" si="112"/>
        <v>2022</v>
      </c>
      <c r="G2425" s="1">
        <v>45121</v>
      </c>
      <c r="H2425" t="s">
        <v>15</v>
      </c>
      <c r="I2425">
        <v>41</v>
      </c>
      <c r="J2425" t="str">
        <f t="shared" si="113"/>
        <v>Adult</v>
      </c>
      <c r="K2425" t="s">
        <v>16</v>
      </c>
      <c r="L2425" t="s">
        <v>21</v>
      </c>
      <c r="M2425" t="s">
        <v>13</v>
      </c>
    </row>
    <row r="2426" spans="1:13" x14ac:dyDescent="0.3">
      <c r="A2426">
        <v>2425</v>
      </c>
      <c r="B2426" t="s">
        <v>10</v>
      </c>
      <c r="C2426" s="2">
        <v>12</v>
      </c>
      <c r="D2426" s="1">
        <v>44763</v>
      </c>
      <c r="E2426" s="1" t="str">
        <f t="shared" si="111"/>
        <v>Jul</v>
      </c>
      <c r="F2426" s="1" t="str">
        <f t="shared" si="112"/>
        <v>2022</v>
      </c>
      <c r="G2426" s="1">
        <v>45117</v>
      </c>
      <c r="H2426" t="s">
        <v>61</v>
      </c>
      <c r="I2426">
        <v>39</v>
      </c>
      <c r="J2426" t="str">
        <f t="shared" si="113"/>
        <v>Adult</v>
      </c>
      <c r="K2426" t="s">
        <v>11</v>
      </c>
      <c r="L2426" t="s">
        <v>17</v>
      </c>
      <c r="M2426" t="s">
        <v>13</v>
      </c>
    </row>
    <row r="2427" spans="1:13" x14ac:dyDescent="0.3">
      <c r="A2427">
        <v>2426</v>
      </c>
      <c r="B2427" t="s">
        <v>14</v>
      </c>
      <c r="C2427" s="2">
        <v>15</v>
      </c>
      <c r="D2427" s="1">
        <v>44765</v>
      </c>
      <c r="E2427" s="1" t="str">
        <f t="shared" si="111"/>
        <v>Jul</v>
      </c>
      <c r="F2427" s="1" t="str">
        <f t="shared" si="112"/>
        <v>2022</v>
      </c>
      <c r="G2427" s="1">
        <v>45119</v>
      </c>
      <c r="H2427" t="s">
        <v>61</v>
      </c>
      <c r="I2427">
        <v>51</v>
      </c>
      <c r="J2427" t="str">
        <f t="shared" si="113"/>
        <v>Old</v>
      </c>
      <c r="K2427" t="s">
        <v>11</v>
      </c>
      <c r="L2427" t="s">
        <v>12</v>
      </c>
      <c r="M2427" t="s">
        <v>13</v>
      </c>
    </row>
    <row r="2428" spans="1:13" x14ac:dyDescent="0.3">
      <c r="A2428">
        <v>2427</v>
      </c>
      <c r="B2428" t="s">
        <v>10</v>
      </c>
      <c r="C2428" s="2">
        <v>15</v>
      </c>
      <c r="D2428" s="1">
        <v>44776</v>
      </c>
      <c r="E2428" s="1" t="str">
        <f t="shared" si="111"/>
        <v>Aug</v>
      </c>
      <c r="F2428" s="1" t="str">
        <f t="shared" si="112"/>
        <v>2022</v>
      </c>
      <c r="G2428" s="1">
        <v>45121</v>
      </c>
      <c r="H2428" t="s">
        <v>15</v>
      </c>
      <c r="I2428">
        <v>28</v>
      </c>
      <c r="J2428" t="str">
        <f t="shared" si="113"/>
        <v>Youth</v>
      </c>
      <c r="K2428" t="s">
        <v>16</v>
      </c>
      <c r="L2428" t="s">
        <v>12</v>
      </c>
      <c r="M2428" t="s">
        <v>13</v>
      </c>
    </row>
    <row r="2429" spans="1:13" x14ac:dyDescent="0.3">
      <c r="A2429">
        <v>2428</v>
      </c>
      <c r="B2429" t="s">
        <v>18</v>
      </c>
      <c r="C2429" s="2">
        <v>12</v>
      </c>
      <c r="D2429" s="1">
        <v>44779</v>
      </c>
      <c r="E2429" s="1" t="str">
        <f t="shared" si="111"/>
        <v>Aug</v>
      </c>
      <c r="F2429" s="1" t="str">
        <f t="shared" si="112"/>
        <v>2022</v>
      </c>
      <c r="G2429" s="1">
        <v>45122</v>
      </c>
      <c r="H2429" t="s">
        <v>60</v>
      </c>
      <c r="I2429">
        <v>30</v>
      </c>
      <c r="J2429" t="str">
        <f t="shared" si="113"/>
        <v>Adult</v>
      </c>
      <c r="K2429" t="s">
        <v>16</v>
      </c>
      <c r="L2429" t="s">
        <v>17</v>
      </c>
      <c r="M2429" t="s">
        <v>13</v>
      </c>
    </row>
    <row r="2430" spans="1:13" x14ac:dyDescent="0.3">
      <c r="A2430">
        <v>2429</v>
      </c>
      <c r="B2430" t="s">
        <v>14</v>
      </c>
      <c r="C2430" s="2">
        <v>11</v>
      </c>
      <c r="D2430" s="1">
        <v>44783</v>
      </c>
      <c r="E2430" s="1" t="str">
        <f t="shared" si="111"/>
        <v>Aug</v>
      </c>
      <c r="F2430" s="1" t="str">
        <f t="shared" si="112"/>
        <v>2022</v>
      </c>
      <c r="G2430" s="1">
        <v>45119</v>
      </c>
      <c r="H2430" t="s">
        <v>20</v>
      </c>
      <c r="I2430">
        <v>30</v>
      </c>
      <c r="J2430" t="str">
        <f t="shared" si="113"/>
        <v>Adult</v>
      </c>
      <c r="K2430" t="s">
        <v>16</v>
      </c>
      <c r="L2430" t="s">
        <v>12</v>
      </c>
      <c r="M2430" t="s">
        <v>13</v>
      </c>
    </row>
    <row r="2431" spans="1:13" x14ac:dyDescent="0.3">
      <c r="A2431">
        <v>2430</v>
      </c>
      <c r="B2431" t="s">
        <v>10</v>
      </c>
      <c r="C2431" s="2">
        <v>10</v>
      </c>
      <c r="D2431" s="1">
        <v>44786</v>
      </c>
      <c r="E2431" s="1" t="str">
        <f t="shared" si="111"/>
        <v>Aug</v>
      </c>
      <c r="F2431" s="1" t="str">
        <f t="shared" si="112"/>
        <v>2022</v>
      </c>
      <c r="G2431" s="1">
        <v>45118</v>
      </c>
      <c r="H2431" t="s">
        <v>22</v>
      </c>
      <c r="I2431">
        <v>44</v>
      </c>
      <c r="J2431" t="str">
        <f t="shared" si="113"/>
        <v>Adult</v>
      </c>
      <c r="K2431" t="s">
        <v>16</v>
      </c>
      <c r="L2431" t="s">
        <v>17</v>
      </c>
      <c r="M2431" t="s">
        <v>13</v>
      </c>
    </row>
    <row r="2432" spans="1:13" x14ac:dyDescent="0.3">
      <c r="A2432">
        <v>2431</v>
      </c>
      <c r="B2432" t="s">
        <v>14</v>
      </c>
      <c r="C2432" s="2">
        <v>12</v>
      </c>
      <c r="D2432" s="1">
        <v>44788</v>
      </c>
      <c r="E2432" s="1" t="str">
        <f t="shared" si="111"/>
        <v>Aug</v>
      </c>
      <c r="F2432" s="1" t="str">
        <f t="shared" si="112"/>
        <v>2022</v>
      </c>
      <c r="G2432" s="1">
        <v>45121</v>
      </c>
      <c r="H2432" t="s">
        <v>23</v>
      </c>
      <c r="I2432">
        <v>29</v>
      </c>
      <c r="J2432" t="str">
        <f t="shared" si="113"/>
        <v>Youth</v>
      </c>
      <c r="K2432" t="s">
        <v>16</v>
      </c>
      <c r="L2432" t="s">
        <v>19</v>
      </c>
      <c r="M2432" t="s">
        <v>13</v>
      </c>
    </row>
    <row r="2433" spans="1:13" x14ac:dyDescent="0.3">
      <c r="A2433">
        <v>2432</v>
      </c>
      <c r="B2433" t="s">
        <v>10</v>
      </c>
      <c r="C2433" s="2">
        <v>11</v>
      </c>
      <c r="D2433" s="1">
        <v>44792</v>
      </c>
      <c r="E2433" s="1" t="str">
        <f t="shared" si="111"/>
        <v>Aug</v>
      </c>
      <c r="F2433" s="1" t="str">
        <f t="shared" si="112"/>
        <v>2022</v>
      </c>
      <c r="G2433" s="1">
        <v>45121</v>
      </c>
      <c r="H2433" t="s">
        <v>24</v>
      </c>
      <c r="I2433">
        <v>28</v>
      </c>
      <c r="J2433" t="str">
        <f t="shared" si="113"/>
        <v>Youth</v>
      </c>
      <c r="K2433" t="s">
        <v>16</v>
      </c>
      <c r="L2433" t="s">
        <v>17</v>
      </c>
      <c r="M2433" t="s">
        <v>13</v>
      </c>
    </row>
    <row r="2434" spans="1:13" x14ac:dyDescent="0.3">
      <c r="A2434">
        <v>2433</v>
      </c>
      <c r="B2434" t="s">
        <v>18</v>
      </c>
      <c r="C2434" s="2">
        <v>10</v>
      </c>
      <c r="D2434" s="1">
        <v>44795</v>
      </c>
      <c r="E2434" s="1" t="str">
        <f t="shared" si="111"/>
        <v>Aug</v>
      </c>
      <c r="F2434" s="1" t="str">
        <f t="shared" si="112"/>
        <v>2022</v>
      </c>
      <c r="G2434" s="1">
        <v>45118</v>
      </c>
      <c r="H2434" t="s">
        <v>25</v>
      </c>
      <c r="I2434">
        <v>48</v>
      </c>
      <c r="J2434" t="str">
        <f t="shared" si="113"/>
        <v>Adult</v>
      </c>
      <c r="K2434" t="s">
        <v>11</v>
      </c>
      <c r="L2434" t="s">
        <v>17</v>
      </c>
      <c r="M2434" t="s">
        <v>13</v>
      </c>
    </row>
    <row r="2435" spans="1:13" x14ac:dyDescent="0.3">
      <c r="A2435">
        <v>2434</v>
      </c>
      <c r="B2435" t="s">
        <v>18</v>
      </c>
      <c r="C2435" s="2">
        <v>11</v>
      </c>
      <c r="D2435" s="1">
        <v>44801</v>
      </c>
      <c r="E2435" s="1" t="str">
        <f t="shared" ref="E2435:E2498" si="114">TEXT(D2435,"mmm")</f>
        <v>Aug</v>
      </c>
      <c r="F2435" s="1" t="str">
        <f t="shared" ref="F2435:F2498" si="115">TEXT(D2435,"yyy")</f>
        <v>2022</v>
      </c>
      <c r="G2435" s="1">
        <v>45118</v>
      </c>
      <c r="H2435" t="s">
        <v>26</v>
      </c>
      <c r="I2435">
        <v>42</v>
      </c>
      <c r="J2435" t="str">
        <f t="shared" ref="J2435:J2498" si="116">IF(I2435&gt;=50,"Old",IF(I2435&gt;=30,"Adult",IF(I2435&gt;=20,"Youth",(IF(I2435&gt;=13,"Teen","Kid")))))</f>
        <v>Adult</v>
      </c>
      <c r="K2435" t="s">
        <v>16</v>
      </c>
      <c r="L2435" t="s">
        <v>19</v>
      </c>
      <c r="M2435" t="s">
        <v>13</v>
      </c>
    </row>
    <row r="2436" spans="1:13" x14ac:dyDescent="0.3">
      <c r="A2436">
        <v>2435</v>
      </c>
      <c r="B2436" t="s">
        <v>10</v>
      </c>
      <c r="C2436" s="2">
        <v>14</v>
      </c>
      <c r="D2436" s="1">
        <v>44810</v>
      </c>
      <c r="E2436" s="1" t="str">
        <f t="shared" si="114"/>
        <v>Sep</v>
      </c>
      <c r="F2436" s="1" t="str">
        <f t="shared" si="115"/>
        <v>2022</v>
      </c>
      <c r="G2436" s="1">
        <v>45120</v>
      </c>
      <c r="H2436" t="s">
        <v>27</v>
      </c>
      <c r="I2436">
        <v>39</v>
      </c>
      <c r="J2436" t="str">
        <f t="shared" si="116"/>
        <v>Adult</v>
      </c>
      <c r="K2436" t="s">
        <v>11</v>
      </c>
      <c r="L2436" t="s">
        <v>12</v>
      </c>
      <c r="M2436" t="s">
        <v>13</v>
      </c>
    </row>
    <row r="2437" spans="1:13" x14ac:dyDescent="0.3">
      <c r="A2437">
        <v>2436</v>
      </c>
      <c r="B2437" t="s">
        <v>14</v>
      </c>
      <c r="C2437" s="2">
        <v>14</v>
      </c>
      <c r="D2437" s="1">
        <v>44820</v>
      </c>
      <c r="E2437" s="1" t="str">
        <f t="shared" si="114"/>
        <v>Sep</v>
      </c>
      <c r="F2437" s="1" t="str">
        <f t="shared" si="115"/>
        <v>2022</v>
      </c>
      <c r="G2437" s="1">
        <v>45120</v>
      </c>
      <c r="H2437" t="s">
        <v>26</v>
      </c>
      <c r="I2437">
        <v>44</v>
      </c>
      <c r="J2437" t="str">
        <f t="shared" si="116"/>
        <v>Adult</v>
      </c>
      <c r="K2437" t="s">
        <v>16</v>
      </c>
      <c r="L2437" t="s">
        <v>19</v>
      </c>
      <c r="M2437" t="s">
        <v>13</v>
      </c>
    </row>
    <row r="2438" spans="1:13" x14ac:dyDescent="0.3">
      <c r="A2438">
        <v>2437</v>
      </c>
      <c r="B2438" t="s">
        <v>10</v>
      </c>
      <c r="C2438" s="2">
        <v>11</v>
      </c>
      <c r="D2438" s="1">
        <v>44822</v>
      </c>
      <c r="E2438" s="1" t="str">
        <f t="shared" si="114"/>
        <v>Sep</v>
      </c>
      <c r="F2438" s="1" t="str">
        <f t="shared" si="115"/>
        <v>2022</v>
      </c>
      <c r="G2438" s="1">
        <v>45118</v>
      </c>
      <c r="H2438" t="s">
        <v>26</v>
      </c>
      <c r="I2438">
        <v>49</v>
      </c>
      <c r="J2438" t="str">
        <f t="shared" si="116"/>
        <v>Adult</v>
      </c>
      <c r="K2438" t="s">
        <v>11</v>
      </c>
      <c r="L2438" t="s">
        <v>19</v>
      </c>
      <c r="M2438" t="s">
        <v>13</v>
      </c>
    </row>
    <row r="2439" spans="1:13" x14ac:dyDescent="0.3">
      <c r="A2439">
        <v>2438</v>
      </c>
      <c r="B2439" t="s">
        <v>18</v>
      </c>
      <c r="C2439" s="2">
        <v>12</v>
      </c>
      <c r="D2439" s="1">
        <v>44827</v>
      </c>
      <c r="E2439" s="1" t="str">
        <f t="shared" si="114"/>
        <v>Sep</v>
      </c>
      <c r="F2439" s="1" t="str">
        <f t="shared" si="115"/>
        <v>2022</v>
      </c>
      <c r="G2439" s="1">
        <v>45118</v>
      </c>
      <c r="H2439" t="s">
        <v>61</v>
      </c>
      <c r="I2439">
        <v>49</v>
      </c>
      <c r="J2439" t="str">
        <f t="shared" si="116"/>
        <v>Adult</v>
      </c>
      <c r="K2439" t="s">
        <v>16</v>
      </c>
      <c r="L2439" t="s">
        <v>19</v>
      </c>
      <c r="M2439" t="s">
        <v>13</v>
      </c>
    </row>
    <row r="2440" spans="1:13" x14ac:dyDescent="0.3">
      <c r="A2440">
        <v>2439</v>
      </c>
      <c r="B2440" t="s">
        <v>14</v>
      </c>
      <c r="C2440" s="2">
        <v>10</v>
      </c>
      <c r="D2440" s="1">
        <v>44832</v>
      </c>
      <c r="E2440" s="1" t="str">
        <f t="shared" si="114"/>
        <v>Sep</v>
      </c>
      <c r="F2440" s="1" t="str">
        <f t="shared" si="115"/>
        <v>2022</v>
      </c>
      <c r="G2440" s="1">
        <v>45120</v>
      </c>
      <c r="H2440" t="s">
        <v>15</v>
      </c>
      <c r="I2440">
        <v>36</v>
      </c>
      <c r="J2440" t="str">
        <f t="shared" si="116"/>
        <v>Adult</v>
      </c>
      <c r="K2440" t="s">
        <v>16</v>
      </c>
      <c r="L2440" t="s">
        <v>21</v>
      </c>
      <c r="M2440" t="s">
        <v>13</v>
      </c>
    </row>
    <row r="2441" spans="1:13" x14ac:dyDescent="0.3">
      <c r="A2441">
        <v>2440</v>
      </c>
      <c r="B2441" t="s">
        <v>10</v>
      </c>
      <c r="C2441" s="2">
        <v>14</v>
      </c>
      <c r="D2441" s="1">
        <v>44833</v>
      </c>
      <c r="E2441" s="1" t="str">
        <f t="shared" si="114"/>
        <v>Sep</v>
      </c>
      <c r="F2441" s="1" t="str">
        <f t="shared" si="115"/>
        <v>2022</v>
      </c>
      <c r="G2441" s="1">
        <v>45119</v>
      </c>
      <c r="H2441" t="s">
        <v>61</v>
      </c>
      <c r="I2441">
        <v>50</v>
      </c>
      <c r="J2441" t="str">
        <f t="shared" si="116"/>
        <v>Old</v>
      </c>
      <c r="K2441" t="s">
        <v>16</v>
      </c>
      <c r="L2441" t="s">
        <v>21</v>
      </c>
      <c r="M2441" t="s">
        <v>13</v>
      </c>
    </row>
    <row r="2442" spans="1:13" x14ac:dyDescent="0.3">
      <c r="A2442">
        <v>2441</v>
      </c>
      <c r="B2442" t="s">
        <v>14</v>
      </c>
      <c r="C2442" s="2">
        <v>10</v>
      </c>
      <c r="D2442" s="1">
        <v>44841</v>
      </c>
      <c r="E2442" s="1" t="str">
        <f t="shared" si="114"/>
        <v>Oct</v>
      </c>
      <c r="F2442" s="1" t="str">
        <f t="shared" si="115"/>
        <v>2022</v>
      </c>
      <c r="G2442" s="1">
        <v>45117</v>
      </c>
      <c r="H2442" t="s">
        <v>61</v>
      </c>
      <c r="I2442">
        <v>49</v>
      </c>
      <c r="J2442" t="str">
        <f t="shared" si="116"/>
        <v>Adult</v>
      </c>
      <c r="K2442" t="s">
        <v>16</v>
      </c>
      <c r="L2442" t="s">
        <v>12</v>
      </c>
      <c r="M2442" t="s">
        <v>13</v>
      </c>
    </row>
    <row r="2443" spans="1:13" x14ac:dyDescent="0.3">
      <c r="A2443">
        <v>2442</v>
      </c>
      <c r="B2443" t="s">
        <v>10</v>
      </c>
      <c r="C2443" s="2">
        <v>11</v>
      </c>
      <c r="D2443" s="1">
        <v>44842</v>
      </c>
      <c r="E2443" s="1" t="str">
        <f t="shared" si="114"/>
        <v>Oct</v>
      </c>
      <c r="F2443" s="1" t="str">
        <f t="shared" si="115"/>
        <v>2022</v>
      </c>
      <c r="G2443" s="1">
        <v>45119</v>
      </c>
      <c r="H2443" t="s">
        <v>15</v>
      </c>
      <c r="I2443">
        <v>36</v>
      </c>
      <c r="J2443" t="str">
        <f t="shared" si="116"/>
        <v>Adult</v>
      </c>
      <c r="K2443" t="s">
        <v>11</v>
      </c>
      <c r="L2443" t="s">
        <v>12</v>
      </c>
      <c r="M2443" t="s">
        <v>13</v>
      </c>
    </row>
    <row r="2444" spans="1:13" x14ac:dyDescent="0.3">
      <c r="A2444">
        <v>2443</v>
      </c>
      <c r="B2444" t="s">
        <v>18</v>
      </c>
      <c r="C2444" s="2">
        <v>13</v>
      </c>
      <c r="D2444" s="1">
        <v>44844</v>
      </c>
      <c r="E2444" s="1" t="str">
        <f t="shared" si="114"/>
        <v>Oct</v>
      </c>
      <c r="F2444" s="1" t="str">
        <f t="shared" si="115"/>
        <v>2022</v>
      </c>
      <c r="G2444" s="1">
        <v>45120</v>
      </c>
      <c r="H2444" t="s">
        <v>60</v>
      </c>
      <c r="I2444">
        <v>28</v>
      </c>
      <c r="J2444" t="str">
        <f t="shared" si="116"/>
        <v>Youth</v>
      </c>
      <c r="K2444" t="s">
        <v>16</v>
      </c>
      <c r="L2444" t="s">
        <v>21</v>
      </c>
      <c r="M2444" t="s">
        <v>13</v>
      </c>
    </row>
    <row r="2445" spans="1:13" x14ac:dyDescent="0.3">
      <c r="A2445">
        <v>2444</v>
      </c>
      <c r="B2445" t="s">
        <v>18</v>
      </c>
      <c r="C2445" s="2">
        <v>15</v>
      </c>
      <c r="D2445" s="1">
        <v>44848</v>
      </c>
      <c r="E2445" s="1" t="str">
        <f t="shared" si="114"/>
        <v>Oct</v>
      </c>
      <c r="F2445" s="1" t="str">
        <f t="shared" si="115"/>
        <v>2022</v>
      </c>
      <c r="G2445" s="1">
        <v>45119</v>
      </c>
      <c r="H2445" t="s">
        <v>20</v>
      </c>
      <c r="I2445">
        <v>45</v>
      </c>
      <c r="J2445" t="str">
        <f t="shared" si="116"/>
        <v>Adult</v>
      </c>
      <c r="K2445" t="s">
        <v>16</v>
      </c>
      <c r="L2445" t="s">
        <v>12</v>
      </c>
      <c r="M2445" t="s">
        <v>13</v>
      </c>
    </row>
    <row r="2446" spans="1:13" x14ac:dyDescent="0.3">
      <c r="A2446">
        <v>2445</v>
      </c>
      <c r="B2446" t="s">
        <v>10</v>
      </c>
      <c r="C2446" s="2">
        <v>14</v>
      </c>
      <c r="D2446" s="1">
        <v>44850</v>
      </c>
      <c r="E2446" s="1" t="str">
        <f t="shared" si="114"/>
        <v>Oct</v>
      </c>
      <c r="F2446" s="1" t="str">
        <f t="shared" si="115"/>
        <v>2022</v>
      </c>
      <c r="G2446" s="1">
        <v>45117</v>
      </c>
      <c r="H2446" t="s">
        <v>22</v>
      </c>
      <c r="I2446">
        <v>31</v>
      </c>
      <c r="J2446" t="str">
        <f t="shared" si="116"/>
        <v>Adult</v>
      </c>
      <c r="K2446" t="s">
        <v>16</v>
      </c>
      <c r="L2446" t="s">
        <v>12</v>
      </c>
      <c r="M2446" t="s">
        <v>13</v>
      </c>
    </row>
    <row r="2447" spans="1:13" x14ac:dyDescent="0.3">
      <c r="A2447">
        <v>2446</v>
      </c>
      <c r="B2447" t="s">
        <v>14</v>
      </c>
      <c r="C2447" s="2">
        <v>11</v>
      </c>
      <c r="D2447" s="1">
        <v>44852</v>
      </c>
      <c r="E2447" s="1" t="str">
        <f t="shared" si="114"/>
        <v>Oct</v>
      </c>
      <c r="F2447" s="1" t="str">
        <f t="shared" si="115"/>
        <v>2022</v>
      </c>
      <c r="G2447" s="1">
        <v>45119</v>
      </c>
      <c r="H2447" t="s">
        <v>23</v>
      </c>
      <c r="I2447">
        <v>46</v>
      </c>
      <c r="J2447" t="str">
        <f t="shared" si="116"/>
        <v>Adult</v>
      </c>
      <c r="K2447" t="s">
        <v>11</v>
      </c>
      <c r="L2447" t="s">
        <v>17</v>
      </c>
      <c r="M2447" t="s">
        <v>13</v>
      </c>
    </row>
    <row r="2448" spans="1:13" x14ac:dyDescent="0.3">
      <c r="A2448">
        <v>2447</v>
      </c>
      <c r="B2448" t="s">
        <v>10</v>
      </c>
      <c r="C2448" s="2">
        <v>14</v>
      </c>
      <c r="D2448" s="1">
        <v>44855</v>
      </c>
      <c r="E2448" s="1" t="str">
        <f t="shared" si="114"/>
        <v>Oct</v>
      </c>
      <c r="F2448" s="1" t="str">
        <f t="shared" si="115"/>
        <v>2022</v>
      </c>
      <c r="G2448" s="1">
        <v>45119</v>
      </c>
      <c r="H2448" t="s">
        <v>24</v>
      </c>
      <c r="I2448">
        <v>27</v>
      </c>
      <c r="J2448" t="str">
        <f t="shared" si="116"/>
        <v>Youth</v>
      </c>
      <c r="K2448" t="s">
        <v>11</v>
      </c>
      <c r="L2448" t="s">
        <v>17</v>
      </c>
      <c r="M2448" t="s">
        <v>13</v>
      </c>
    </row>
    <row r="2449" spans="1:13" x14ac:dyDescent="0.3">
      <c r="A2449">
        <v>2448</v>
      </c>
      <c r="B2449" t="s">
        <v>18</v>
      </c>
      <c r="C2449" s="2">
        <v>13</v>
      </c>
      <c r="D2449" s="1">
        <v>44858</v>
      </c>
      <c r="E2449" s="1" t="str">
        <f t="shared" si="114"/>
        <v>Oct</v>
      </c>
      <c r="F2449" s="1" t="str">
        <f t="shared" si="115"/>
        <v>2022</v>
      </c>
      <c r="G2449" s="1">
        <v>45119</v>
      </c>
      <c r="H2449" t="s">
        <v>25</v>
      </c>
      <c r="I2449">
        <v>43</v>
      </c>
      <c r="J2449" t="str">
        <f t="shared" si="116"/>
        <v>Adult</v>
      </c>
      <c r="K2449" t="s">
        <v>11</v>
      </c>
      <c r="L2449" t="s">
        <v>17</v>
      </c>
      <c r="M2449" t="s">
        <v>13</v>
      </c>
    </row>
    <row r="2450" spans="1:13" x14ac:dyDescent="0.3">
      <c r="A2450">
        <v>2449</v>
      </c>
      <c r="B2450" t="s">
        <v>14</v>
      </c>
      <c r="C2450" s="2">
        <v>10</v>
      </c>
      <c r="D2450" s="1">
        <v>44861</v>
      </c>
      <c r="E2450" s="1" t="str">
        <f t="shared" si="114"/>
        <v>Oct</v>
      </c>
      <c r="F2450" s="1" t="str">
        <f t="shared" si="115"/>
        <v>2022</v>
      </c>
      <c r="G2450" s="1">
        <v>45116</v>
      </c>
      <c r="H2450" t="s">
        <v>26</v>
      </c>
      <c r="I2450">
        <v>51</v>
      </c>
      <c r="J2450" t="str">
        <f t="shared" si="116"/>
        <v>Old</v>
      </c>
      <c r="K2450" t="s">
        <v>16</v>
      </c>
      <c r="L2450" t="s">
        <v>19</v>
      </c>
      <c r="M2450" t="s">
        <v>13</v>
      </c>
    </row>
    <row r="2451" spans="1:13" x14ac:dyDescent="0.3">
      <c r="A2451">
        <v>2450</v>
      </c>
      <c r="B2451" t="s">
        <v>10</v>
      </c>
      <c r="C2451" s="2">
        <v>13</v>
      </c>
      <c r="D2451" s="1">
        <v>44863</v>
      </c>
      <c r="E2451" s="1" t="str">
        <f t="shared" si="114"/>
        <v>Oct</v>
      </c>
      <c r="F2451" s="1" t="str">
        <f t="shared" si="115"/>
        <v>2022</v>
      </c>
      <c r="G2451" s="1">
        <v>45120</v>
      </c>
      <c r="H2451" t="s">
        <v>27</v>
      </c>
      <c r="I2451">
        <v>47</v>
      </c>
      <c r="J2451" t="str">
        <f t="shared" si="116"/>
        <v>Adult</v>
      </c>
      <c r="K2451" t="s">
        <v>16</v>
      </c>
      <c r="L2451" t="s">
        <v>12</v>
      </c>
      <c r="M2451" t="s">
        <v>13</v>
      </c>
    </row>
    <row r="2452" spans="1:13" x14ac:dyDescent="0.3">
      <c r="A2452">
        <v>2451</v>
      </c>
      <c r="B2452" t="s">
        <v>14</v>
      </c>
      <c r="C2452" s="2">
        <v>15</v>
      </c>
      <c r="D2452" s="1">
        <v>44865</v>
      </c>
      <c r="E2452" s="1" t="str">
        <f t="shared" si="114"/>
        <v>Oct</v>
      </c>
      <c r="F2452" s="1" t="str">
        <f t="shared" si="115"/>
        <v>2022</v>
      </c>
      <c r="G2452" s="1">
        <v>45119</v>
      </c>
      <c r="H2452" t="s">
        <v>26</v>
      </c>
      <c r="I2452">
        <v>48</v>
      </c>
      <c r="J2452" t="str">
        <f t="shared" si="116"/>
        <v>Adult</v>
      </c>
      <c r="K2452" t="s">
        <v>16</v>
      </c>
      <c r="L2452" t="s">
        <v>17</v>
      </c>
      <c r="M2452" t="s">
        <v>13</v>
      </c>
    </row>
    <row r="2453" spans="1:13" x14ac:dyDescent="0.3">
      <c r="A2453">
        <v>2452</v>
      </c>
      <c r="B2453" t="s">
        <v>10</v>
      </c>
      <c r="C2453" s="2">
        <v>14</v>
      </c>
      <c r="D2453" s="1">
        <v>44869</v>
      </c>
      <c r="E2453" s="1" t="str">
        <f t="shared" si="114"/>
        <v>Nov</v>
      </c>
      <c r="F2453" s="1" t="str">
        <f t="shared" si="115"/>
        <v>2022</v>
      </c>
      <c r="G2453" s="1">
        <v>45120</v>
      </c>
      <c r="H2453" t="s">
        <v>26</v>
      </c>
      <c r="I2453">
        <v>31</v>
      </c>
      <c r="J2453" t="str">
        <f t="shared" si="116"/>
        <v>Adult</v>
      </c>
      <c r="K2453" t="s">
        <v>16</v>
      </c>
      <c r="L2453" t="s">
        <v>17</v>
      </c>
      <c r="M2453" t="s">
        <v>13</v>
      </c>
    </row>
    <row r="2454" spans="1:13" x14ac:dyDescent="0.3">
      <c r="A2454">
        <v>2453</v>
      </c>
      <c r="B2454" t="s">
        <v>18</v>
      </c>
      <c r="C2454" s="2">
        <v>15</v>
      </c>
      <c r="D2454" s="1">
        <v>44871</v>
      </c>
      <c r="E2454" s="1" t="str">
        <f t="shared" si="114"/>
        <v>Nov</v>
      </c>
      <c r="F2454" s="1" t="str">
        <f t="shared" si="115"/>
        <v>2022</v>
      </c>
      <c r="G2454" s="1">
        <v>45118</v>
      </c>
      <c r="H2454" t="s">
        <v>61</v>
      </c>
      <c r="I2454">
        <v>48</v>
      </c>
      <c r="J2454" t="str">
        <f t="shared" si="116"/>
        <v>Adult</v>
      </c>
      <c r="K2454" t="s">
        <v>16</v>
      </c>
      <c r="L2454" t="s">
        <v>12</v>
      </c>
      <c r="M2454" t="s">
        <v>13</v>
      </c>
    </row>
    <row r="2455" spans="1:13" x14ac:dyDescent="0.3">
      <c r="A2455">
        <v>2454</v>
      </c>
      <c r="B2455" t="s">
        <v>18</v>
      </c>
      <c r="C2455" s="2">
        <v>10</v>
      </c>
      <c r="D2455" s="1">
        <v>44873</v>
      </c>
      <c r="E2455" s="1" t="str">
        <f t="shared" si="114"/>
        <v>Nov</v>
      </c>
      <c r="F2455" s="1" t="str">
        <f t="shared" si="115"/>
        <v>2022</v>
      </c>
      <c r="G2455" s="1">
        <v>45120</v>
      </c>
      <c r="H2455" t="s">
        <v>15</v>
      </c>
      <c r="I2455">
        <v>36</v>
      </c>
      <c r="J2455" t="str">
        <f t="shared" si="116"/>
        <v>Adult</v>
      </c>
      <c r="K2455" t="s">
        <v>11</v>
      </c>
      <c r="L2455" t="s">
        <v>12</v>
      </c>
      <c r="M2455" t="s">
        <v>13</v>
      </c>
    </row>
    <row r="2456" spans="1:13" x14ac:dyDescent="0.3">
      <c r="A2456">
        <v>2455</v>
      </c>
      <c r="B2456" t="s">
        <v>10</v>
      </c>
      <c r="C2456" s="2">
        <v>10</v>
      </c>
      <c r="D2456" s="1">
        <v>44874</v>
      </c>
      <c r="E2456" s="1" t="str">
        <f t="shared" si="114"/>
        <v>Nov</v>
      </c>
      <c r="F2456" s="1" t="str">
        <f t="shared" si="115"/>
        <v>2022</v>
      </c>
      <c r="G2456" s="1">
        <v>45118</v>
      </c>
      <c r="H2456" t="s">
        <v>61</v>
      </c>
      <c r="I2456">
        <v>38</v>
      </c>
      <c r="J2456" t="str">
        <f t="shared" si="116"/>
        <v>Adult</v>
      </c>
      <c r="K2456" t="s">
        <v>16</v>
      </c>
      <c r="L2456" t="s">
        <v>17</v>
      </c>
      <c r="M2456" t="s">
        <v>13</v>
      </c>
    </row>
    <row r="2457" spans="1:13" x14ac:dyDescent="0.3">
      <c r="A2457">
        <v>2456</v>
      </c>
      <c r="B2457" t="s">
        <v>14</v>
      </c>
      <c r="C2457" s="2">
        <v>13</v>
      </c>
      <c r="D2457" s="1">
        <v>44876</v>
      </c>
      <c r="E2457" s="1" t="str">
        <f t="shared" si="114"/>
        <v>Nov</v>
      </c>
      <c r="F2457" s="1" t="str">
        <f t="shared" si="115"/>
        <v>2022</v>
      </c>
      <c r="G2457" s="1">
        <v>45120</v>
      </c>
      <c r="H2457" t="s">
        <v>61</v>
      </c>
      <c r="I2457">
        <v>39</v>
      </c>
      <c r="J2457" t="str">
        <f t="shared" si="116"/>
        <v>Adult</v>
      </c>
      <c r="K2457" t="s">
        <v>11</v>
      </c>
      <c r="L2457" t="s">
        <v>12</v>
      </c>
      <c r="M2457" t="s">
        <v>13</v>
      </c>
    </row>
    <row r="2458" spans="1:13" x14ac:dyDescent="0.3">
      <c r="A2458">
        <v>2457</v>
      </c>
      <c r="B2458" t="s">
        <v>10</v>
      </c>
      <c r="C2458" s="2">
        <v>11</v>
      </c>
      <c r="D2458" s="1">
        <v>44877</v>
      </c>
      <c r="E2458" s="1" t="str">
        <f t="shared" si="114"/>
        <v>Nov</v>
      </c>
      <c r="F2458" s="1" t="str">
        <f t="shared" si="115"/>
        <v>2022</v>
      </c>
      <c r="G2458" s="1">
        <v>45117</v>
      </c>
      <c r="H2458" t="s">
        <v>15</v>
      </c>
      <c r="I2458">
        <v>48</v>
      </c>
      <c r="J2458" t="str">
        <f t="shared" si="116"/>
        <v>Adult</v>
      </c>
      <c r="K2458" t="s">
        <v>11</v>
      </c>
      <c r="L2458" t="s">
        <v>17</v>
      </c>
      <c r="M2458" t="s">
        <v>13</v>
      </c>
    </row>
    <row r="2459" spans="1:13" x14ac:dyDescent="0.3">
      <c r="A2459">
        <v>2458</v>
      </c>
      <c r="B2459" t="s">
        <v>18</v>
      </c>
      <c r="C2459" s="2">
        <v>12</v>
      </c>
      <c r="D2459" s="1">
        <v>44877</v>
      </c>
      <c r="E2459" s="1" t="str">
        <f t="shared" si="114"/>
        <v>Nov</v>
      </c>
      <c r="F2459" s="1" t="str">
        <f t="shared" si="115"/>
        <v>2022</v>
      </c>
      <c r="G2459" s="1">
        <v>45119</v>
      </c>
      <c r="H2459" t="s">
        <v>60</v>
      </c>
      <c r="I2459">
        <v>30</v>
      </c>
      <c r="J2459" t="str">
        <f t="shared" si="116"/>
        <v>Adult</v>
      </c>
      <c r="K2459" t="s">
        <v>16</v>
      </c>
      <c r="L2459" t="s">
        <v>19</v>
      </c>
      <c r="M2459" t="s">
        <v>13</v>
      </c>
    </row>
    <row r="2460" spans="1:13" x14ac:dyDescent="0.3">
      <c r="A2460">
        <v>2459</v>
      </c>
      <c r="B2460" t="s">
        <v>14</v>
      </c>
      <c r="C2460" s="2">
        <v>12</v>
      </c>
      <c r="D2460" s="1">
        <v>44877</v>
      </c>
      <c r="E2460" s="1" t="str">
        <f t="shared" si="114"/>
        <v>Nov</v>
      </c>
      <c r="F2460" s="1" t="str">
        <f t="shared" si="115"/>
        <v>2022</v>
      </c>
      <c r="G2460" s="1">
        <v>45119</v>
      </c>
      <c r="H2460" t="s">
        <v>20</v>
      </c>
      <c r="I2460">
        <v>30</v>
      </c>
      <c r="J2460" t="str">
        <f t="shared" si="116"/>
        <v>Adult</v>
      </c>
      <c r="K2460" t="s">
        <v>11</v>
      </c>
      <c r="L2460" t="s">
        <v>19</v>
      </c>
      <c r="M2460" t="s">
        <v>13</v>
      </c>
    </row>
    <row r="2461" spans="1:13" x14ac:dyDescent="0.3">
      <c r="A2461">
        <v>2460</v>
      </c>
      <c r="B2461" t="s">
        <v>10</v>
      </c>
      <c r="C2461" s="2">
        <v>15</v>
      </c>
      <c r="D2461" s="1">
        <v>44877</v>
      </c>
      <c r="E2461" s="1" t="str">
        <f t="shared" si="114"/>
        <v>Nov</v>
      </c>
      <c r="F2461" s="1" t="str">
        <f t="shared" si="115"/>
        <v>2022</v>
      </c>
      <c r="G2461" s="1">
        <v>45120</v>
      </c>
      <c r="H2461" t="s">
        <v>22</v>
      </c>
      <c r="I2461">
        <v>35</v>
      </c>
      <c r="J2461" t="str">
        <f t="shared" si="116"/>
        <v>Adult</v>
      </c>
      <c r="K2461" t="s">
        <v>16</v>
      </c>
      <c r="L2461" t="s">
        <v>19</v>
      </c>
      <c r="M2461" t="s">
        <v>13</v>
      </c>
    </row>
    <row r="2462" spans="1:13" x14ac:dyDescent="0.3">
      <c r="A2462">
        <v>2461</v>
      </c>
      <c r="B2462" t="s">
        <v>14</v>
      </c>
      <c r="C2462" s="2">
        <v>13</v>
      </c>
      <c r="D2462" s="1">
        <v>44878</v>
      </c>
      <c r="E2462" s="1" t="str">
        <f t="shared" si="114"/>
        <v>Nov</v>
      </c>
      <c r="F2462" s="1" t="str">
        <f t="shared" si="115"/>
        <v>2022</v>
      </c>
      <c r="G2462" s="1">
        <v>45119</v>
      </c>
      <c r="H2462" t="s">
        <v>23</v>
      </c>
      <c r="I2462">
        <v>41</v>
      </c>
      <c r="J2462" t="str">
        <f t="shared" si="116"/>
        <v>Adult</v>
      </c>
      <c r="K2462" t="s">
        <v>11</v>
      </c>
      <c r="L2462" t="s">
        <v>21</v>
      </c>
      <c r="M2462" t="s">
        <v>13</v>
      </c>
    </row>
    <row r="2463" spans="1:13" x14ac:dyDescent="0.3">
      <c r="A2463">
        <v>2462</v>
      </c>
      <c r="B2463" t="s">
        <v>10</v>
      </c>
      <c r="C2463" s="2">
        <v>11</v>
      </c>
      <c r="D2463" s="1">
        <v>44878</v>
      </c>
      <c r="E2463" s="1" t="str">
        <f t="shared" si="114"/>
        <v>Nov</v>
      </c>
      <c r="F2463" s="1" t="str">
        <f t="shared" si="115"/>
        <v>2022</v>
      </c>
      <c r="G2463" s="1">
        <v>45120</v>
      </c>
      <c r="H2463" t="s">
        <v>24</v>
      </c>
      <c r="I2463">
        <v>40</v>
      </c>
      <c r="J2463" t="str">
        <f t="shared" si="116"/>
        <v>Adult</v>
      </c>
      <c r="K2463" t="s">
        <v>16</v>
      </c>
      <c r="L2463" t="s">
        <v>19</v>
      </c>
      <c r="M2463" t="s">
        <v>13</v>
      </c>
    </row>
    <row r="2464" spans="1:13" x14ac:dyDescent="0.3">
      <c r="A2464">
        <v>2463</v>
      </c>
      <c r="B2464" t="s">
        <v>18</v>
      </c>
      <c r="C2464" s="2">
        <v>10</v>
      </c>
      <c r="D2464" s="1">
        <v>44877</v>
      </c>
      <c r="E2464" s="1" t="str">
        <f t="shared" si="114"/>
        <v>Nov</v>
      </c>
      <c r="F2464" s="1" t="str">
        <f t="shared" si="115"/>
        <v>2022</v>
      </c>
      <c r="G2464" s="1">
        <v>45118</v>
      </c>
      <c r="H2464" t="s">
        <v>25</v>
      </c>
      <c r="I2464">
        <v>50</v>
      </c>
      <c r="J2464" t="str">
        <f t="shared" si="116"/>
        <v>Old</v>
      </c>
      <c r="K2464" t="s">
        <v>11</v>
      </c>
      <c r="L2464" t="s">
        <v>19</v>
      </c>
      <c r="M2464" t="s">
        <v>13</v>
      </c>
    </row>
    <row r="2465" spans="1:13" x14ac:dyDescent="0.3">
      <c r="A2465">
        <v>2464</v>
      </c>
      <c r="B2465" t="s">
        <v>18</v>
      </c>
      <c r="C2465" s="2">
        <v>12</v>
      </c>
      <c r="D2465" s="1">
        <v>44870</v>
      </c>
      <c r="E2465" s="1" t="str">
        <f t="shared" si="114"/>
        <v>Nov</v>
      </c>
      <c r="F2465" s="1" t="str">
        <f t="shared" si="115"/>
        <v>2022</v>
      </c>
      <c r="G2465" s="1">
        <v>45119</v>
      </c>
      <c r="H2465" t="s">
        <v>26</v>
      </c>
      <c r="I2465">
        <v>42</v>
      </c>
      <c r="J2465" t="str">
        <f t="shared" si="116"/>
        <v>Adult</v>
      </c>
      <c r="K2465" t="s">
        <v>16</v>
      </c>
      <c r="L2465" t="s">
        <v>12</v>
      </c>
      <c r="M2465" t="s">
        <v>13</v>
      </c>
    </row>
    <row r="2466" spans="1:13" x14ac:dyDescent="0.3">
      <c r="A2466">
        <v>2465</v>
      </c>
      <c r="B2466" t="s">
        <v>10</v>
      </c>
      <c r="C2466" s="2">
        <v>15</v>
      </c>
      <c r="D2466" s="1">
        <v>44868</v>
      </c>
      <c r="E2466" s="1" t="str">
        <f t="shared" si="114"/>
        <v>Nov</v>
      </c>
      <c r="F2466" s="1" t="str">
        <f t="shared" si="115"/>
        <v>2022</v>
      </c>
      <c r="G2466" s="1">
        <v>45118</v>
      </c>
      <c r="H2466" t="s">
        <v>27</v>
      </c>
      <c r="I2466">
        <v>30</v>
      </c>
      <c r="J2466" t="str">
        <f t="shared" si="116"/>
        <v>Adult</v>
      </c>
      <c r="K2466" t="s">
        <v>11</v>
      </c>
      <c r="L2466" t="s">
        <v>17</v>
      </c>
      <c r="M2466" t="s">
        <v>13</v>
      </c>
    </row>
    <row r="2467" spans="1:13" x14ac:dyDescent="0.3">
      <c r="A2467">
        <v>2466</v>
      </c>
      <c r="B2467" t="s">
        <v>14</v>
      </c>
      <c r="C2467" s="2">
        <v>12</v>
      </c>
      <c r="D2467" s="1">
        <v>44864</v>
      </c>
      <c r="E2467" s="1" t="str">
        <f t="shared" si="114"/>
        <v>Oct</v>
      </c>
      <c r="F2467" s="1" t="str">
        <f t="shared" si="115"/>
        <v>2022</v>
      </c>
      <c r="G2467" s="1">
        <v>45121</v>
      </c>
      <c r="H2467" t="s">
        <v>26</v>
      </c>
      <c r="I2467">
        <v>34</v>
      </c>
      <c r="J2467" t="str">
        <f t="shared" si="116"/>
        <v>Adult</v>
      </c>
      <c r="K2467" t="s">
        <v>11</v>
      </c>
      <c r="L2467" t="s">
        <v>21</v>
      </c>
      <c r="M2467" t="s">
        <v>13</v>
      </c>
    </row>
    <row r="2468" spans="1:13" x14ac:dyDescent="0.3">
      <c r="A2468">
        <v>2467</v>
      </c>
      <c r="B2468" t="s">
        <v>10</v>
      </c>
      <c r="C2468" s="2">
        <v>15</v>
      </c>
      <c r="D2468" s="1">
        <v>44860</v>
      </c>
      <c r="E2468" s="1" t="str">
        <f t="shared" si="114"/>
        <v>Oct</v>
      </c>
      <c r="F2468" s="1" t="str">
        <f t="shared" si="115"/>
        <v>2022</v>
      </c>
      <c r="G2468" s="1">
        <v>45118</v>
      </c>
      <c r="H2468" t="s">
        <v>26</v>
      </c>
      <c r="I2468">
        <v>40</v>
      </c>
      <c r="J2468" t="str">
        <f t="shared" si="116"/>
        <v>Adult</v>
      </c>
      <c r="K2468" t="s">
        <v>16</v>
      </c>
      <c r="L2468" t="s">
        <v>12</v>
      </c>
      <c r="M2468" t="s">
        <v>13</v>
      </c>
    </row>
    <row r="2469" spans="1:13" x14ac:dyDescent="0.3">
      <c r="A2469">
        <v>2468</v>
      </c>
      <c r="B2469" t="s">
        <v>18</v>
      </c>
      <c r="C2469" s="2">
        <v>14</v>
      </c>
      <c r="D2469" s="1">
        <v>44858</v>
      </c>
      <c r="E2469" s="1" t="str">
        <f t="shared" si="114"/>
        <v>Oct</v>
      </c>
      <c r="F2469" s="1" t="str">
        <f t="shared" si="115"/>
        <v>2022</v>
      </c>
      <c r="G2469" s="1">
        <v>45119</v>
      </c>
      <c r="H2469" t="s">
        <v>61</v>
      </c>
      <c r="I2469">
        <v>47</v>
      </c>
      <c r="J2469" t="str">
        <f t="shared" si="116"/>
        <v>Adult</v>
      </c>
      <c r="K2469" t="s">
        <v>16</v>
      </c>
      <c r="L2469" t="s">
        <v>12</v>
      </c>
      <c r="M2469" t="s">
        <v>13</v>
      </c>
    </row>
    <row r="2470" spans="1:13" x14ac:dyDescent="0.3">
      <c r="A2470">
        <v>2469</v>
      </c>
      <c r="B2470" t="s">
        <v>14</v>
      </c>
      <c r="C2470" s="2">
        <v>12</v>
      </c>
      <c r="D2470" s="1">
        <v>44858</v>
      </c>
      <c r="E2470" s="1" t="str">
        <f t="shared" si="114"/>
        <v>Oct</v>
      </c>
      <c r="F2470" s="1" t="str">
        <f t="shared" si="115"/>
        <v>2022</v>
      </c>
      <c r="G2470" s="1">
        <v>45118</v>
      </c>
      <c r="H2470" t="s">
        <v>15</v>
      </c>
      <c r="I2470">
        <v>36</v>
      </c>
      <c r="J2470" t="str">
        <f t="shared" si="116"/>
        <v>Adult</v>
      </c>
      <c r="K2470" t="s">
        <v>11</v>
      </c>
      <c r="L2470" t="s">
        <v>21</v>
      </c>
      <c r="M2470" t="s">
        <v>13</v>
      </c>
    </row>
    <row r="2471" spans="1:13" x14ac:dyDescent="0.3">
      <c r="A2471">
        <v>2470</v>
      </c>
      <c r="B2471" t="s">
        <v>10</v>
      </c>
      <c r="C2471" s="2">
        <v>13</v>
      </c>
      <c r="D2471" s="1">
        <v>44854</v>
      </c>
      <c r="E2471" s="1" t="str">
        <f t="shared" si="114"/>
        <v>Oct</v>
      </c>
      <c r="F2471" s="1" t="str">
        <f t="shared" si="115"/>
        <v>2022</v>
      </c>
      <c r="G2471" s="1">
        <v>45120</v>
      </c>
      <c r="H2471" t="s">
        <v>61</v>
      </c>
      <c r="I2471">
        <v>50</v>
      </c>
      <c r="J2471" t="str">
        <f t="shared" si="116"/>
        <v>Old</v>
      </c>
      <c r="K2471" t="s">
        <v>16</v>
      </c>
      <c r="L2471" t="s">
        <v>17</v>
      </c>
      <c r="M2471" t="s">
        <v>13</v>
      </c>
    </row>
    <row r="2472" spans="1:13" x14ac:dyDescent="0.3">
      <c r="A2472">
        <v>2471</v>
      </c>
      <c r="B2472" t="s">
        <v>10</v>
      </c>
      <c r="C2472" s="2">
        <v>10</v>
      </c>
      <c r="D2472" s="1">
        <v>44851</v>
      </c>
      <c r="E2472" s="1" t="str">
        <f t="shared" si="114"/>
        <v>Oct</v>
      </c>
      <c r="F2472" s="1" t="str">
        <f t="shared" si="115"/>
        <v>2022</v>
      </c>
      <c r="G2472" s="1">
        <v>45118</v>
      </c>
      <c r="H2472" t="s">
        <v>61</v>
      </c>
      <c r="I2472">
        <v>46</v>
      </c>
      <c r="J2472" t="str">
        <f t="shared" si="116"/>
        <v>Adult</v>
      </c>
      <c r="K2472" t="s">
        <v>11</v>
      </c>
      <c r="L2472" t="s">
        <v>12</v>
      </c>
      <c r="M2472" t="s">
        <v>13</v>
      </c>
    </row>
    <row r="2473" spans="1:13" x14ac:dyDescent="0.3">
      <c r="A2473">
        <v>2472</v>
      </c>
      <c r="B2473" t="s">
        <v>10</v>
      </c>
      <c r="C2473" s="2">
        <v>14</v>
      </c>
      <c r="D2473" s="1">
        <v>44833</v>
      </c>
      <c r="E2473" s="1" t="str">
        <f t="shared" si="114"/>
        <v>Sep</v>
      </c>
      <c r="F2473" s="1" t="str">
        <f t="shared" si="115"/>
        <v>2022</v>
      </c>
      <c r="G2473" s="1">
        <v>45121</v>
      </c>
      <c r="H2473" t="s">
        <v>15</v>
      </c>
      <c r="I2473">
        <v>27</v>
      </c>
      <c r="J2473" t="str">
        <f t="shared" si="116"/>
        <v>Youth</v>
      </c>
      <c r="K2473" t="s">
        <v>16</v>
      </c>
      <c r="L2473" t="s">
        <v>17</v>
      </c>
      <c r="M2473" t="s">
        <v>13</v>
      </c>
    </row>
    <row r="2474" spans="1:13" x14ac:dyDescent="0.3">
      <c r="A2474">
        <v>2473</v>
      </c>
      <c r="B2474" t="s">
        <v>18</v>
      </c>
      <c r="C2474" s="2">
        <v>12</v>
      </c>
      <c r="D2474" s="1">
        <v>44832</v>
      </c>
      <c r="E2474" s="1" t="str">
        <f t="shared" si="114"/>
        <v>Sep</v>
      </c>
      <c r="F2474" s="1" t="str">
        <f t="shared" si="115"/>
        <v>2022</v>
      </c>
      <c r="G2474" s="1">
        <v>45118</v>
      </c>
      <c r="H2474" t="s">
        <v>60</v>
      </c>
      <c r="I2474">
        <v>39</v>
      </c>
      <c r="J2474" t="str">
        <f t="shared" si="116"/>
        <v>Adult</v>
      </c>
      <c r="K2474" t="s">
        <v>16</v>
      </c>
      <c r="L2474" t="s">
        <v>21</v>
      </c>
      <c r="M2474" t="s">
        <v>13</v>
      </c>
    </row>
    <row r="2475" spans="1:13" x14ac:dyDescent="0.3">
      <c r="A2475">
        <v>2474</v>
      </c>
      <c r="B2475" t="s">
        <v>14</v>
      </c>
      <c r="C2475" s="2">
        <v>10</v>
      </c>
      <c r="D2475" s="1">
        <v>44810</v>
      </c>
      <c r="E2475" s="1" t="str">
        <f t="shared" si="114"/>
        <v>Sep</v>
      </c>
      <c r="F2475" s="1" t="str">
        <f t="shared" si="115"/>
        <v>2022</v>
      </c>
      <c r="G2475" s="1">
        <v>45119</v>
      </c>
      <c r="H2475" t="s">
        <v>20</v>
      </c>
      <c r="I2475">
        <v>49</v>
      </c>
      <c r="J2475" t="str">
        <f t="shared" si="116"/>
        <v>Adult</v>
      </c>
      <c r="K2475" t="s">
        <v>11</v>
      </c>
      <c r="L2475" t="s">
        <v>19</v>
      </c>
      <c r="M2475" t="s">
        <v>13</v>
      </c>
    </row>
    <row r="2476" spans="1:13" x14ac:dyDescent="0.3">
      <c r="A2476">
        <v>2475</v>
      </c>
      <c r="B2476" t="s">
        <v>10</v>
      </c>
      <c r="C2476" s="2">
        <v>12</v>
      </c>
      <c r="D2476" s="1">
        <v>44809</v>
      </c>
      <c r="E2476" s="1" t="str">
        <f t="shared" si="114"/>
        <v>Sep</v>
      </c>
      <c r="F2476" s="1" t="str">
        <f t="shared" si="115"/>
        <v>2022</v>
      </c>
      <c r="G2476" s="1">
        <v>45118</v>
      </c>
      <c r="H2476" t="s">
        <v>22</v>
      </c>
      <c r="I2476">
        <v>37</v>
      </c>
      <c r="J2476" t="str">
        <f t="shared" si="116"/>
        <v>Adult</v>
      </c>
      <c r="K2476" t="s">
        <v>16</v>
      </c>
      <c r="L2476" t="s">
        <v>17</v>
      </c>
      <c r="M2476" t="s">
        <v>13</v>
      </c>
    </row>
    <row r="2477" spans="1:13" x14ac:dyDescent="0.3">
      <c r="A2477">
        <v>2476</v>
      </c>
      <c r="B2477" t="s">
        <v>10</v>
      </c>
      <c r="C2477" s="2">
        <v>13</v>
      </c>
      <c r="D2477" s="1">
        <v>44804</v>
      </c>
      <c r="E2477" s="1" t="str">
        <f t="shared" si="114"/>
        <v>Aug</v>
      </c>
      <c r="F2477" s="1" t="str">
        <f t="shared" si="115"/>
        <v>2022</v>
      </c>
      <c r="G2477" s="1">
        <v>45122</v>
      </c>
      <c r="H2477" t="s">
        <v>23</v>
      </c>
      <c r="I2477">
        <v>28</v>
      </c>
      <c r="J2477" t="str">
        <f t="shared" si="116"/>
        <v>Youth</v>
      </c>
      <c r="K2477" t="s">
        <v>11</v>
      </c>
      <c r="L2477" t="s">
        <v>17</v>
      </c>
      <c r="M2477" t="s">
        <v>13</v>
      </c>
    </row>
    <row r="2478" spans="1:13" x14ac:dyDescent="0.3">
      <c r="A2478">
        <v>2477</v>
      </c>
      <c r="B2478" t="s">
        <v>14</v>
      </c>
      <c r="C2478" s="2">
        <v>12</v>
      </c>
      <c r="D2478" s="1">
        <v>44803</v>
      </c>
      <c r="E2478" s="1" t="str">
        <f t="shared" si="114"/>
        <v>Aug</v>
      </c>
      <c r="F2478" s="1" t="str">
        <f t="shared" si="115"/>
        <v>2022</v>
      </c>
      <c r="G2478" s="1">
        <v>45119</v>
      </c>
      <c r="H2478" t="s">
        <v>24</v>
      </c>
      <c r="I2478">
        <v>40</v>
      </c>
      <c r="J2478" t="str">
        <f t="shared" si="116"/>
        <v>Adult</v>
      </c>
      <c r="K2478" t="s">
        <v>11</v>
      </c>
      <c r="L2478" t="s">
        <v>21</v>
      </c>
      <c r="M2478" t="s">
        <v>13</v>
      </c>
    </row>
    <row r="2479" spans="1:13" x14ac:dyDescent="0.3">
      <c r="A2479">
        <v>2478</v>
      </c>
      <c r="B2479" t="s">
        <v>18</v>
      </c>
      <c r="C2479" s="2">
        <v>10</v>
      </c>
      <c r="D2479" s="1">
        <v>44789</v>
      </c>
      <c r="E2479" s="1" t="str">
        <f t="shared" si="114"/>
        <v>Aug</v>
      </c>
      <c r="F2479" s="1" t="str">
        <f t="shared" si="115"/>
        <v>2022</v>
      </c>
      <c r="G2479" s="1">
        <v>45120</v>
      </c>
      <c r="H2479" t="s">
        <v>25</v>
      </c>
      <c r="I2479">
        <v>47</v>
      </c>
      <c r="J2479" t="str">
        <f t="shared" si="116"/>
        <v>Adult</v>
      </c>
      <c r="K2479" t="s">
        <v>11</v>
      </c>
      <c r="L2479" t="s">
        <v>17</v>
      </c>
      <c r="M2479" t="s">
        <v>13</v>
      </c>
    </row>
    <row r="2480" spans="1:13" x14ac:dyDescent="0.3">
      <c r="A2480">
        <v>2479</v>
      </c>
      <c r="B2480" t="s">
        <v>18</v>
      </c>
      <c r="C2480" s="2">
        <v>11</v>
      </c>
      <c r="D2480" s="1">
        <v>44789</v>
      </c>
      <c r="E2480" s="1" t="str">
        <f t="shared" si="114"/>
        <v>Aug</v>
      </c>
      <c r="F2480" s="1" t="str">
        <f t="shared" si="115"/>
        <v>2022</v>
      </c>
      <c r="G2480" s="1">
        <v>45118</v>
      </c>
      <c r="H2480" t="s">
        <v>26</v>
      </c>
      <c r="I2480">
        <v>51</v>
      </c>
      <c r="J2480" t="str">
        <f t="shared" si="116"/>
        <v>Old</v>
      </c>
      <c r="K2480" t="s">
        <v>16</v>
      </c>
      <c r="L2480" t="s">
        <v>21</v>
      </c>
      <c r="M2480" t="s">
        <v>13</v>
      </c>
    </row>
    <row r="2481" spans="1:13" x14ac:dyDescent="0.3">
      <c r="A2481">
        <v>2480</v>
      </c>
      <c r="B2481" t="s">
        <v>10</v>
      </c>
      <c r="C2481" s="2">
        <v>13</v>
      </c>
      <c r="D2481" s="1">
        <v>44780</v>
      </c>
      <c r="E2481" s="1" t="str">
        <f t="shared" si="114"/>
        <v>Aug</v>
      </c>
      <c r="F2481" s="1" t="str">
        <f t="shared" si="115"/>
        <v>2022</v>
      </c>
      <c r="G2481" s="1">
        <v>45121</v>
      </c>
      <c r="H2481" t="s">
        <v>27</v>
      </c>
      <c r="I2481">
        <v>47</v>
      </c>
      <c r="J2481" t="str">
        <f t="shared" si="116"/>
        <v>Adult</v>
      </c>
      <c r="K2481" t="s">
        <v>11</v>
      </c>
      <c r="L2481" t="s">
        <v>21</v>
      </c>
      <c r="M2481" t="s">
        <v>13</v>
      </c>
    </row>
    <row r="2482" spans="1:13" x14ac:dyDescent="0.3">
      <c r="A2482">
        <v>2481</v>
      </c>
      <c r="B2482" t="s">
        <v>14</v>
      </c>
      <c r="C2482" s="2">
        <v>10</v>
      </c>
      <c r="D2482" s="1">
        <v>44778</v>
      </c>
      <c r="E2482" s="1" t="str">
        <f t="shared" si="114"/>
        <v>Aug</v>
      </c>
      <c r="F2482" s="1" t="str">
        <f t="shared" si="115"/>
        <v>2022</v>
      </c>
      <c r="G2482" s="1">
        <v>45119</v>
      </c>
      <c r="H2482" t="s">
        <v>26</v>
      </c>
      <c r="I2482">
        <v>33</v>
      </c>
      <c r="J2482" t="str">
        <f t="shared" si="116"/>
        <v>Adult</v>
      </c>
      <c r="K2482" t="s">
        <v>16</v>
      </c>
      <c r="L2482" t="s">
        <v>21</v>
      </c>
      <c r="M2482" t="s">
        <v>13</v>
      </c>
    </row>
    <row r="2483" spans="1:13" x14ac:dyDescent="0.3">
      <c r="A2483">
        <v>2482</v>
      </c>
      <c r="B2483" t="s">
        <v>18</v>
      </c>
      <c r="C2483" s="2">
        <v>13</v>
      </c>
      <c r="D2483" s="1">
        <v>44779</v>
      </c>
      <c r="E2483" s="1" t="str">
        <f t="shared" si="114"/>
        <v>Aug</v>
      </c>
      <c r="F2483" s="1" t="str">
        <f t="shared" si="115"/>
        <v>2022</v>
      </c>
      <c r="G2483" s="1">
        <v>45121</v>
      </c>
      <c r="H2483" t="s">
        <v>26</v>
      </c>
      <c r="I2483">
        <v>37</v>
      </c>
      <c r="J2483" t="str">
        <f t="shared" si="116"/>
        <v>Adult</v>
      </c>
      <c r="K2483" t="s">
        <v>16</v>
      </c>
      <c r="L2483" t="s">
        <v>21</v>
      </c>
      <c r="M2483" t="s">
        <v>13</v>
      </c>
    </row>
    <row r="2484" spans="1:13" x14ac:dyDescent="0.3">
      <c r="A2484">
        <v>2483</v>
      </c>
      <c r="B2484" t="s">
        <v>10</v>
      </c>
      <c r="C2484" s="2">
        <v>15</v>
      </c>
      <c r="D2484" s="1">
        <v>44770</v>
      </c>
      <c r="E2484" s="1" t="str">
        <f t="shared" si="114"/>
        <v>Jul</v>
      </c>
      <c r="F2484" s="1" t="str">
        <f t="shared" si="115"/>
        <v>2022</v>
      </c>
      <c r="G2484" s="1">
        <v>45118</v>
      </c>
      <c r="H2484" t="s">
        <v>61</v>
      </c>
      <c r="I2484">
        <v>42</v>
      </c>
      <c r="J2484" t="str">
        <f t="shared" si="116"/>
        <v>Adult</v>
      </c>
      <c r="K2484" t="s">
        <v>11</v>
      </c>
      <c r="L2484" t="s">
        <v>21</v>
      </c>
      <c r="M2484" t="s">
        <v>13</v>
      </c>
    </row>
    <row r="2485" spans="1:13" x14ac:dyDescent="0.3">
      <c r="A2485">
        <v>2484</v>
      </c>
      <c r="B2485" t="s">
        <v>18</v>
      </c>
      <c r="C2485" s="2">
        <v>11</v>
      </c>
      <c r="D2485" s="1">
        <v>44771</v>
      </c>
      <c r="E2485" s="1" t="str">
        <f t="shared" si="114"/>
        <v>Jul</v>
      </c>
      <c r="F2485" s="1" t="str">
        <f t="shared" si="115"/>
        <v>2022</v>
      </c>
      <c r="G2485" s="1">
        <v>45120</v>
      </c>
      <c r="H2485" t="s">
        <v>15</v>
      </c>
      <c r="I2485">
        <v>50</v>
      </c>
      <c r="J2485" t="str">
        <f t="shared" si="116"/>
        <v>Old</v>
      </c>
      <c r="K2485" t="s">
        <v>16</v>
      </c>
      <c r="L2485" t="s">
        <v>19</v>
      </c>
      <c r="M2485" t="s">
        <v>13</v>
      </c>
    </row>
    <row r="2486" spans="1:13" x14ac:dyDescent="0.3">
      <c r="A2486">
        <v>2485</v>
      </c>
      <c r="B2486" t="s">
        <v>14</v>
      </c>
      <c r="C2486" s="2">
        <v>14</v>
      </c>
      <c r="D2486" s="1">
        <v>44767</v>
      </c>
      <c r="E2486" s="1" t="str">
        <f t="shared" si="114"/>
        <v>Jul</v>
      </c>
      <c r="F2486" s="1" t="str">
        <f t="shared" si="115"/>
        <v>2022</v>
      </c>
      <c r="G2486" s="1">
        <v>45119</v>
      </c>
      <c r="H2486" t="s">
        <v>61</v>
      </c>
      <c r="I2486">
        <v>47</v>
      </c>
      <c r="J2486" t="str">
        <f t="shared" si="116"/>
        <v>Adult</v>
      </c>
      <c r="K2486" t="s">
        <v>16</v>
      </c>
      <c r="L2486" t="s">
        <v>17</v>
      </c>
      <c r="M2486" t="s">
        <v>13</v>
      </c>
    </row>
    <row r="2487" spans="1:13" x14ac:dyDescent="0.3">
      <c r="A2487">
        <v>2486</v>
      </c>
      <c r="B2487" t="s">
        <v>10</v>
      </c>
      <c r="C2487" s="2">
        <v>10</v>
      </c>
      <c r="D2487" s="1">
        <v>44767</v>
      </c>
      <c r="E2487" s="1" t="str">
        <f t="shared" si="114"/>
        <v>Jul</v>
      </c>
      <c r="F2487" s="1" t="str">
        <f t="shared" si="115"/>
        <v>2022</v>
      </c>
      <c r="G2487" s="1">
        <v>45121</v>
      </c>
      <c r="H2487" t="s">
        <v>61</v>
      </c>
      <c r="I2487">
        <v>40</v>
      </c>
      <c r="J2487" t="str">
        <f t="shared" si="116"/>
        <v>Adult</v>
      </c>
      <c r="K2487" t="s">
        <v>16</v>
      </c>
      <c r="L2487" t="s">
        <v>12</v>
      </c>
      <c r="M2487" t="s">
        <v>13</v>
      </c>
    </row>
    <row r="2488" spans="1:13" x14ac:dyDescent="0.3">
      <c r="A2488">
        <v>2487</v>
      </c>
      <c r="B2488" t="s">
        <v>14</v>
      </c>
      <c r="C2488" s="2">
        <v>11</v>
      </c>
      <c r="D2488" s="1">
        <v>44767</v>
      </c>
      <c r="E2488" s="1" t="str">
        <f t="shared" si="114"/>
        <v>Jul</v>
      </c>
      <c r="F2488" s="1" t="str">
        <f t="shared" si="115"/>
        <v>2022</v>
      </c>
      <c r="G2488" s="1">
        <v>45119</v>
      </c>
      <c r="H2488" t="s">
        <v>15</v>
      </c>
      <c r="I2488">
        <v>35</v>
      </c>
      <c r="J2488" t="str">
        <f t="shared" si="116"/>
        <v>Adult</v>
      </c>
      <c r="K2488" t="s">
        <v>11</v>
      </c>
      <c r="L2488" t="s">
        <v>19</v>
      </c>
      <c r="M2488" t="s">
        <v>13</v>
      </c>
    </row>
    <row r="2489" spans="1:13" x14ac:dyDescent="0.3">
      <c r="A2489">
        <v>2488</v>
      </c>
      <c r="B2489" t="s">
        <v>18</v>
      </c>
      <c r="C2489" s="2">
        <v>11</v>
      </c>
      <c r="D2489" s="1">
        <v>44760</v>
      </c>
      <c r="E2489" s="1" t="str">
        <f t="shared" si="114"/>
        <v>Jul</v>
      </c>
      <c r="F2489" s="1" t="str">
        <f t="shared" si="115"/>
        <v>2022</v>
      </c>
      <c r="G2489" s="1">
        <v>45120</v>
      </c>
      <c r="H2489" t="s">
        <v>60</v>
      </c>
      <c r="I2489">
        <v>29</v>
      </c>
      <c r="J2489" t="str">
        <f t="shared" si="116"/>
        <v>Youth</v>
      </c>
      <c r="K2489" t="s">
        <v>16</v>
      </c>
      <c r="L2489" t="s">
        <v>12</v>
      </c>
      <c r="M2489" t="s">
        <v>13</v>
      </c>
    </row>
    <row r="2490" spans="1:13" x14ac:dyDescent="0.3">
      <c r="A2490">
        <v>2489</v>
      </c>
      <c r="B2490" t="s">
        <v>10</v>
      </c>
      <c r="C2490" s="2">
        <v>11</v>
      </c>
      <c r="D2490" s="1">
        <v>44759</v>
      </c>
      <c r="E2490" s="1" t="str">
        <f t="shared" si="114"/>
        <v>Jul</v>
      </c>
      <c r="F2490" s="1" t="str">
        <f t="shared" si="115"/>
        <v>2022</v>
      </c>
      <c r="G2490" s="1">
        <v>45119</v>
      </c>
      <c r="H2490" t="s">
        <v>20</v>
      </c>
      <c r="I2490">
        <v>48</v>
      </c>
      <c r="J2490" t="str">
        <f t="shared" si="116"/>
        <v>Adult</v>
      </c>
      <c r="K2490" t="s">
        <v>16</v>
      </c>
      <c r="L2490" t="s">
        <v>12</v>
      </c>
      <c r="M2490" t="s">
        <v>13</v>
      </c>
    </row>
    <row r="2491" spans="1:13" x14ac:dyDescent="0.3">
      <c r="A2491">
        <v>2490</v>
      </c>
      <c r="B2491" t="s">
        <v>18</v>
      </c>
      <c r="C2491" s="2">
        <v>10</v>
      </c>
      <c r="D2491" s="1">
        <v>44759</v>
      </c>
      <c r="E2491" s="1" t="str">
        <f t="shared" si="114"/>
        <v>Jul</v>
      </c>
      <c r="F2491" s="1" t="str">
        <f t="shared" si="115"/>
        <v>2022</v>
      </c>
      <c r="G2491" s="1">
        <v>45122</v>
      </c>
      <c r="H2491" t="s">
        <v>22</v>
      </c>
      <c r="I2491">
        <v>35</v>
      </c>
      <c r="J2491" t="str">
        <f t="shared" si="116"/>
        <v>Adult</v>
      </c>
      <c r="K2491" t="s">
        <v>11</v>
      </c>
      <c r="L2491" t="s">
        <v>19</v>
      </c>
      <c r="M2491" t="s">
        <v>13</v>
      </c>
    </row>
    <row r="2492" spans="1:13" x14ac:dyDescent="0.3">
      <c r="A2492">
        <v>2491</v>
      </c>
      <c r="B2492" t="s">
        <v>14</v>
      </c>
      <c r="C2492" s="2">
        <v>13</v>
      </c>
      <c r="D2492" s="1">
        <v>44760</v>
      </c>
      <c r="E2492" s="1" t="str">
        <f t="shared" si="114"/>
        <v>Jul</v>
      </c>
      <c r="F2492" s="1" t="str">
        <f t="shared" si="115"/>
        <v>2022</v>
      </c>
      <c r="G2492" s="1">
        <v>45118</v>
      </c>
      <c r="H2492" t="s">
        <v>23</v>
      </c>
      <c r="I2492">
        <v>41</v>
      </c>
      <c r="J2492" t="str">
        <f t="shared" si="116"/>
        <v>Adult</v>
      </c>
      <c r="K2492" t="s">
        <v>16</v>
      </c>
      <c r="L2492" t="s">
        <v>12</v>
      </c>
      <c r="M2492" t="s">
        <v>13</v>
      </c>
    </row>
    <row r="2493" spans="1:13" x14ac:dyDescent="0.3">
      <c r="A2493">
        <v>2492</v>
      </c>
      <c r="B2493" t="s">
        <v>10</v>
      </c>
      <c r="C2493" s="2">
        <v>14</v>
      </c>
      <c r="D2493" s="1">
        <v>44761</v>
      </c>
      <c r="E2493" s="1" t="str">
        <f t="shared" si="114"/>
        <v>Jul</v>
      </c>
      <c r="F2493" s="1" t="str">
        <f t="shared" si="115"/>
        <v>2022</v>
      </c>
      <c r="G2493" s="1">
        <v>45119</v>
      </c>
      <c r="H2493" t="s">
        <v>24</v>
      </c>
      <c r="I2493">
        <v>29</v>
      </c>
      <c r="J2493" t="str">
        <f t="shared" si="116"/>
        <v>Youth</v>
      </c>
      <c r="K2493" t="s">
        <v>16</v>
      </c>
      <c r="L2493" t="s">
        <v>21</v>
      </c>
      <c r="M2493" t="s">
        <v>13</v>
      </c>
    </row>
    <row r="2494" spans="1:13" x14ac:dyDescent="0.3">
      <c r="A2494">
        <v>2493</v>
      </c>
      <c r="B2494" t="s">
        <v>18</v>
      </c>
      <c r="C2494" s="2">
        <v>11</v>
      </c>
      <c r="D2494" s="1">
        <v>44762</v>
      </c>
      <c r="E2494" s="1" t="str">
        <f t="shared" si="114"/>
        <v>Jul</v>
      </c>
      <c r="F2494" s="1" t="str">
        <f t="shared" si="115"/>
        <v>2022</v>
      </c>
      <c r="G2494" s="1">
        <v>45118</v>
      </c>
      <c r="H2494" t="s">
        <v>25</v>
      </c>
      <c r="I2494">
        <v>33</v>
      </c>
      <c r="J2494" t="str">
        <f t="shared" si="116"/>
        <v>Adult</v>
      </c>
      <c r="K2494" t="s">
        <v>11</v>
      </c>
      <c r="L2494" t="s">
        <v>19</v>
      </c>
      <c r="M2494" t="s">
        <v>13</v>
      </c>
    </row>
    <row r="2495" spans="1:13" x14ac:dyDescent="0.3">
      <c r="A2495">
        <v>2494</v>
      </c>
      <c r="B2495" t="s">
        <v>14</v>
      </c>
      <c r="C2495" s="2">
        <v>12</v>
      </c>
      <c r="D2495" s="1">
        <v>44763</v>
      </c>
      <c r="E2495" s="1" t="str">
        <f t="shared" si="114"/>
        <v>Jul</v>
      </c>
      <c r="F2495" s="1" t="str">
        <f t="shared" si="115"/>
        <v>2022</v>
      </c>
      <c r="G2495" s="1">
        <v>45122</v>
      </c>
      <c r="H2495" t="s">
        <v>26</v>
      </c>
      <c r="I2495">
        <v>36</v>
      </c>
      <c r="J2495" t="str">
        <f t="shared" si="116"/>
        <v>Adult</v>
      </c>
      <c r="K2495" t="s">
        <v>11</v>
      </c>
      <c r="L2495" t="s">
        <v>19</v>
      </c>
      <c r="M2495" t="s">
        <v>13</v>
      </c>
    </row>
    <row r="2496" spans="1:13" x14ac:dyDescent="0.3">
      <c r="A2496">
        <v>2495</v>
      </c>
      <c r="B2496" t="s">
        <v>10</v>
      </c>
      <c r="C2496" s="2">
        <v>15</v>
      </c>
      <c r="D2496" s="1">
        <v>44765</v>
      </c>
      <c r="E2496" s="1" t="str">
        <f t="shared" si="114"/>
        <v>Jul</v>
      </c>
      <c r="F2496" s="1" t="str">
        <f t="shared" si="115"/>
        <v>2022</v>
      </c>
      <c r="G2496" s="1">
        <v>45119</v>
      </c>
      <c r="H2496" t="s">
        <v>27</v>
      </c>
      <c r="I2496">
        <v>43</v>
      </c>
      <c r="J2496" t="str">
        <f t="shared" si="116"/>
        <v>Adult</v>
      </c>
      <c r="K2496" t="s">
        <v>16</v>
      </c>
      <c r="L2496" t="s">
        <v>21</v>
      </c>
      <c r="M2496" t="s">
        <v>13</v>
      </c>
    </row>
    <row r="2497" spans="1:13" x14ac:dyDescent="0.3">
      <c r="A2497">
        <v>2496</v>
      </c>
      <c r="B2497" t="s">
        <v>14</v>
      </c>
      <c r="C2497" s="2">
        <v>14</v>
      </c>
      <c r="D2497" s="1">
        <v>44767</v>
      </c>
      <c r="E2497" s="1" t="str">
        <f t="shared" si="114"/>
        <v>Jul</v>
      </c>
      <c r="F2497" s="1" t="str">
        <f t="shared" si="115"/>
        <v>2022</v>
      </c>
      <c r="G2497" s="1">
        <v>45119</v>
      </c>
      <c r="H2497" t="s">
        <v>26</v>
      </c>
      <c r="I2497">
        <v>28</v>
      </c>
      <c r="J2497" t="str">
        <f t="shared" si="116"/>
        <v>Youth</v>
      </c>
      <c r="K2497" t="s">
        <v>16</v>
      </c>
      <c r="L2497" t="s">
        <v>19</v>
      </c>
      <c r="M2497" t="s">
        <v>13</v>
      </c>
    </row>
    <row r="2498" spans="1:13" x14ac:dyDescent="0.3">
      <c r="A2498">
        <v>2497</v>
      </c>
      <c r="B2498" t="s">
        <v>10</v>
      </c>
      <c r="C2498" s="2">
        <v>15</v>
      </c>
      <c r="D2498" s="1">
        <v>44777</v>
      </c>
      <c r="E2498" s="1" t="str">
        <f t="shared" si="114"/>
        <v>Aug</v>
      </c>
      <c r="F2498" s="1" t="str">
        <f t="shared" si="115"/>
        <v>2022</v>
      </c>
      <c r="G2498" s="1">
        <v>45121</v>
      </c>
      <c r="H2498" t="s">
        <v>26</v>
      </c>
      <c r="I2498">
        <v>33</v>
      </c>
      <c r="J2498" t="str">
        <f t="shared" si="116"/>
        <v>Adult</v>
      </c>
      <c r="K2498" t="s">
        <v>16</v>
      </c>
      <c r="L2498" t="s">
        <v>19</v>
      </c>
      <c r="M2498" t="s">
        <v>13</v>
      </c>
    </row>
    <row r="2499" spans="1:13" x14ac:dyDescent="0.3">
      <c r="A2499">
        <v>2498</v>
      </c>
      <c r="B2499" t="s">
        <v>18</v>
      </c>
      <c r="C2499" s="2">
        <v>12</v>
      </c>
      <c r="D2499" s="1">
        <v>44782</v>
      </c>
      <c r="E2499" s="1" t="str">
        <f t="shared" ref="E2499:E2501" si="117">TEXT(D2499,"mmm")</f>
        <v>Aug</v>
      </c>
      <c r="F2499" s="1" t="str">
        <f t="shared" ref="F2499:F2501" si="118">TEXT(D2499,"yyy")</f>
        <v>2022</v>
      </c>
      <c r="G2499" s="1">
        <v>45122</v>
      </c>
      <c r="H2499" t="s">
        <v>61</v>
      </c>
      <c r="I2499">
        <v>38</v>
      </c>
      <c r="J2499" t="str">
        <f t="shared" ref="J2499:J2501" si="119">IF(I2499&gt;=50,"Old",IF(I2499&gt;=30,"Adult",IF(I2499&gt;=20,"Youth",(IF(I2499&gt;=13,"Teen","Kid")))))</f>
        <v>Adult</v>
      </c>
      <c r="K2499" t="s">
        <v>11</v>
      </c>
      <c r="L2499" t="s">
        <v>21</v>
      </c>
      <c r="M2499" t="s">
        <v>13</v>
      </c>
    </row>
    <row r="2500" spans="1:13" x14ac:dyDescent="0.3">
      <c r="A2500">
        <v>2499</v>
      </c>
      <c r="B2500" t="s">
        <v>18</v>
      </c>
      <c r="C2500" s="2">
        <v>13</v>
      </c>
      <c r="D2500" s="1">
        <v>44785</v>
      </c>
      <c r="E2500" s="1" t="str">
        <f t="shared" si="117"/>
        <v>Aug</v>
      </c>
      <c r="F2500" s="1" t="str">
        <f t="shared" si="118"/>
        <v>2022</v>
      </c>
      <c r="G2500" s="1">
        <v>45119</v>
      </c>
      <c r="H2500" t="s">
        <v>15</v>
      </c>
      <c r="I2500">
        <v>48</v>
      </c>
      <c r="J2500" t="str">
        <f t="shared" si="119"/>
        <v>Adult</v>
      </c>
      <c r="K2500" t="s">
        <v>16</v>
      </c>
      <c r="L2500" t="s">
        <v>17</v>
      </c>
      <c r="M2500" t="s">
        <v>13</v>
      </c>
    </row>
    <row r="2501" spans="1:13" x14ac:dyDescent="0.3">
      <c r="A2501">
        <v>2500</v>
      </c>
      <c r="B2501" t="s">
        <v>10</v>
      </c>
      <c r="C2501" s="2">
        <v>15</v>
      </c>
      <c r="D2501" s="1">
        <v>44786</v>
      </c>
      <c r="E2501" s="1" t="str">
        <f t="shared" si="117"/>
        <v>Aug</v>
      </c>
      <c r="F2501" s="1" t="str">
        <f t="shared" si="118"/>
        <v>2022</v>
      </c>
      <c r="G2501" s="1">
        <v>45119</v>
      </c>
      <c r="H2501" t="s">
        <v>61</v>
      </c>
      <c r="I2501">
        <v>35</v>
      </c>
      <c r="J2501" t="str">
        <f t="shared" si="119"/>
        <v>Adult</v>
      </c>
      <c r="K2501" t="s">
        <v>16</v>
      </c>
      <c r="L2501" t="s">
        <v>19</v>
      </c>
      <c r="M2501" t="s">
        <v>13</v>
      </c>
    </row>
  </sheetData>
  <autoFilter ref="A1:M2501" xr:uid="{D4A54FAD-AC2E-43CE-9DD8-13E7D06A0EA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EE002-7263-43EE-8CBC-39269A83C919}">
  <sheetPr codeName="Sheet1"/>
  <dimension ref="A2:AA36"/>
  <sheetViews>
    <sheetView workbookViewId="0">
      <selection activeCell="G11" sqref="G11"/>
    </sheetView>
  </sheetViews>
  <sheetFormatPr defaultRowHeight="14.4" x14ac:dyDescent="0.3"/>
  <cols>
    <col min="1" max="1" width="19.21875" bestFit="1" customWidth="1"/>
    <col min="2" max="2" width="14.88671875" bestFit="1" customWidth="1"/>
    <col min="3" max="3" width="22.77734375" bestFit="1" customWidth="1"/>
    <col min="9" max="9" width="12.5546875" bestFit="1" customWidth="1"/>
    <col min="10" max="10" width="22.77734375" bestFit="1" customWidth="1"/>
    <col min="11" max="11" width="5.21875" bestFit="1" customWidth="1"/>
    <col min="12" max="12" width="10.77734375" bestFit="1" customWidth="1"/>
    <col min="16" max="16" width="12.5546875" bestFit="1" customWidth="1"/>
    <col min="17" max="17" width="26" bestFit="1" customWidth="1"/>
    <col min="19" max="19" width="14" bestFit="1" customWidth="1"/>
    <col min="20" max="20" width="10.109375" bestFit="1" customWidth="1"/>
    <col min="21" max="21" width="12.5546875" bestFit="1" customWidth="1"/>
    <col min="22" max="22" width="23.77734375" bestFit="1" customWidth="1"/>
    <col min="23" max="23" width="26" bestFit="1" customWidth="1"/>
    <col min="24" max="27" width="7.6640625" bestFit="1" customWidth="1"/>
    <col min="28" max="28" width="11.88671875" bestFit="1" customWidth="1"/>
  </cols>
  <sheetData>
    <row r="2" spans="1:20" x14ac:dyDescent="0.3">
      <c r="A2" s="10" t="s">
        <v>63</v>
      </c>
      <c r="B2" s="10"/>
      <c r="I2" s="10" t="s">
        <v>51</v>
      </c>
      <c r="J2" s="10"/>
      <c r="K2" s="10"/>
    </row>
    <row r="3" spans="1:20" x14ac:dyDescent="0.3">
      <c r="A3" s="3" t="s">
        <v>32</v>
      </c>
      <c r="B3" t="s">
        <v>31</v>
      </c>
      <c r="I3" s="3" t="s">
        <v>31</v>
      </c>
      <c r="J3" s="3" t="s">
        <v>50</v>
      </c>
      <c r="P3" s="10" t="s">
        <v>65</v>
      </c>
      <c r="Q3" s="10"/>
    </row>
    <row r="4" spans="1:20" x14ac:dyDescent="0.3">
      <c r="A4" s="4" t="s">
        <v>10</v>
      </c>
      <c r="B4">
        <v>999</v>
      </c>
      <c r="I4" s="3" t="s">
        <v>32</v>
      </c>
      <c r="J4" t="s">
        <v>16</v>
      </c>
      <c r="K4" t="s">
        <v>11</v>
      </c>
      <c r="P4" s="3" t="s">
        <v>32</v>
      </c>
      <c r="Q4" t="s">
        <v>52</v>
      </c>
    </row>
    <row r="5" spans="1:20" x14ac:dyDescent="0.3">
      <c r="A5" s="4" t="s">
        <v>14</v>
      </c>
      <c r="B5">
        <v>733</v>
      </c>
      <c r="I5" s="4" t="s">
        <v>47</v>
      </c>
      <c r="J5">
        <v>1023</v>
      </c>
      <c r="K5">
        <v>993</v>
      </c>
      <c r="P5" s="4" t="s">
        <v>20</v>
      </c>
      <c r="Q5" s="2">
        <v>2271</v>
      </c>
      <c r="R5">
        <f ca="1">RANK(T5,_xlfn.ANCHORARRAY($T$5))</f>
        <v>8</v>
      </c>
      <c r="S5" t="str" cm="1">
        <f t="array" aca="1" ref="S5:S14" ca="1">OFFSET(P4,1,0,COUNT(Q5:Q14))</f>
        <v>Australia</v>
      </c>
      <c r="T5" s="2" cm="1">
        <f t="array" aca="1" ref="T5:T14" ca="1">OFFSET(P4,1,1,COUNT(Q5:Q14))</f>
        <v>2271</v>
      </c>
    </row>
    <row r="6" spans="1:20" x14ac:dyDescent="0.3">
      <c r="A6" s="4" t="s">
        <v>18</v>
      </c>
      <c r="B6">
        <v>768</v>
      </c>
      <c r="I6" s="4" t="s">
        <v>48</v>
      </c>
      <c r="J6">
        <v>91</v>
      </c>
      <c r="K6">
        <v>86</v>
      </c>
      <c r="P6" s="4" t="s">
        <v>24</v>
      </c>
      <c r="Q6" s="2">
        <v>2285</v>
      </c>
      <c r="R6">
        <f t="shared" ref="R6:R14" ca="1" si="0">RANK(T6,_xlfn.ANCHORARRAY($T$5))</f>
        <v>7</v>
      </c>
      <c r="S6" t="str">
        <f ca="1"/>
        <v>Brazil</v>
      </c>
      <c r="T6" s="2">
        <f ca="1"/>
        <v>2285</v>
      </c>
    </row>
    <row r="7" spans="1:20" x14ac:dyDescent="0.3">
      <c r="A7" s="4" t="s">
        <v>33</v>
      </c>
      <c r="B7">
        <v>2500</v>
      </c>
      <c r="I7" s="4" t="s">
        <v>49</v>
      </c>
      <c r="J7">
        <v>143</v>
      </c>
      <c r="K7">
        <v>164</v>
      </c>
      <c r="P7" s="4" t="s">
        <v>15</v>
      </c>
      <c r="Q7" s="2">
        <v>3950</v>
      </c>
      <c r="R7">
        <f t="shared" ca="1" si="0"/>
        <v>3</v>
      </c>
      <c r="S7" t="str">
        <f ca="1"/>
        <v>Canada</v>
      </c>
      <c r="T7" s="2">
        <f ca="1"/>
        <v>3950</v>
      </c>
    </row>
    <row r="8" spans="1:20" x14ac:dyDescent="0.3">
      <c r="P8" s="4" t="s">
        <v>23</v>
      </c>
      <c r="Q8" s="2">
        <v>2307</v>
      </c>
      <c r="R8">
        <f t="shared" ca="1" si="0"/>
        <v>6</v>
      </c>
      <c r="S8" t="str">
        <f ca="1"/>
        <v>France</v>
      </c>
      <c r="T8" s="2">
        <f ca="1"/>
        <v>2307</v>
      </c>
    </row>
    <row r="9" spans="1:20" x14ac:dyDescent="0.3">
      <c r="P9" s="4" t="s">
        <v>22</v>
      </c>
      <c r="Q9" s="2">
        <v>2260</v>
      </c>
      <c r="R9">
        <f t="shared" ca="1" si="0"/>
        <v>9</v>
      </c>
      <c r="S9" t="str">
        <f ca="1"/>
        <v>Germany</v>
      </c>
      <c r="T9" s="2">
        <f ca="1"/>
        <v>2260</v>
      </c>
    </row>
    <row r="10" spans="1:20" x14ac:dyDescent="0.3">
      <c r="P10" s="4" t="s">
        <v>27</v>
      </c>
      <c r="Q10" s="2">
        <v>2317</v>
      </c>
      <c r="R10">
        <f t="shared" ca="1" si="0"/>
        <v>5</v>
      </c>
      <c r="S10" t="str">
        <f ca="1"/>
        <v>Italy</v>
      </c>
      <c r="T10" s="2">
        <f ca="1"/>
        <v>2317</v>
      </c>
    </row>
    <row r="11" spans="1:20" x14ac:dyDescent="0.3">
      <c r="A11" s="10" t="s">
        <v>46</v>
      </c>
      <c r="B11" s="10"/>
      <c r="P11" s="4" t="s">
        <v>25</v>
      </c>
      <c r="Q11" s="2">
        <v>2237</v>
      </c>
      <c r="R11">
        <f t="shared" ca="1" si="0"/>
        <v>10</v>
      </c>
      <c r="S11" t="str">
        <f ca="1"/>
        <v>Mexico</v>
      </c>
      <c r="T11" s="2">
        <f ca="1"/>
        <v>2237</v>
      </c>
    </row>
    <row r="12" spans="1:20" x14ac:dyDescent="0.3">
      <c r="A12" s="3" t="s">
        <v>32</v>
      </c>
      <c r="B12" t="s">
        <v>31</v>
      </c>
      <c r="I12" s="10" t="s">
        <v>53</v>
      </c>
      <c r="J12" s="10"/>
      <c r="P12" s="4" t="s">
        <v>26</v>
      </c>
      <c r="Q12" s="2">
        <v>5662</v>
      </c>
      <c r="R12">
        <f t="shared" ca="1" si="0"/>
        <v>2</v>
      </c>
      <c r="S12" t="str">
        <f ca="1"/>
        <v>Spain</v>
      </c>
      <c r="T12" s="2">
        <f ca="1"/>
        <v>5662</v>
      </c>
    </row>
    <row r="13" spans="1:20" x14ac:dyDescent="0.3">
      <c r="A13" s="4" t="s">
        <v>35</v>
      </c>
      <c r="B13">
        <v>12</v>
      </c>
      <c r="I13" s="3" t="s">
        <v>32</v>
      </c>
      <c r="J13" t="s">
        <v>52</v>
      </c>
      <c r="P13" s="4" t="s">
        <v>61</v>
      </c>
      <c r="Q13" s="2">
        <v>5664</v>
      </c>
      <c r="R13">
        <f t="shared" ca="1" si="0"/>
        <v>1</v>
      </c>
      <c r="S13" t="str">
        <f ca="1"/>
        <v>USA</v>
      </c>
      <c r="T13" s="2">
        <f ca="1"/>
        <v>5664</v>
      </c>
    </row>
    <row r="14" spans="1:20" x14ac:dyDescent="0.3">
      <c r="A14" s="4" t="s">
        <v>36</v>
      </c>
      <c r="B14">
        <v>19</v>
      </c>
      <c r="I14" s="4" t="s">
        <v>10</v>
      </c>
      <c r="J14" s="5">
        <v>0.39874004668862523</v>
      </c>
      <c r="K14">
        <f ca="1">RANK(M14,_xlfn.ANCHORARRAY($M$14))</f>
        <v>1</v>
      </c>
      <c r="L14" t="str" cm="1">
        <f t="array" aca="1" ref="L14:L16" ca="1">OFFSET(I13,1,0,(COUNT(J14:J16)))</f>
        <v>Basic</v>
      </c>
      <c r="M14" s="7" cm="1">
        <f t="array" aca="1" ref="M14:M16" ca="1">OFFSET(I13,1,1,(COUNT(J14:J16)))</f>
        <v>0.39874004668862523</v>
      </c>
      <c r="P14" s="4" t="s">
        <v>60</v>
      </c>
      <c r="Q14" s="2">
        <v>2318</v>
      </c>
      <c r="R14">
        <f t="shared" ca="1" si="0"/>
        <v>4</v>
      </c>
      <c r="S14" t="str">
        <f ca="1"/>
        <v>UK</v>
      </c>
      <c r="T14" s="2">
        <f ca="1"/>
        <v>2318</v>
      </c>
    </row>
    <row r="15" spans="1:20" x14ac:dyDescent="0.3">
      <c r="A15" s="4" t="s">
        <v>34</v>
      </c>
      <c r="B15">
        <v>20</v>
      </c>
      <c r="I15" s="4" t="s">
        <v>14</v>
      </c>
      <c r="J15" s="5">
        <v>0.29512967285983821</v>
      </c>
      <c r="K15">
        <f t="shared" ref="K15:K16" ca="1" si="1">RANK(M15,_xlfn.ANCHORARRAY($M$14))</f>
        <v>3</v>
      </c>
      <c r="L15" t="str">
        <f ca="1"/>
        <v>Premium</v>
      </c>
      <c r="M15" s="7">
        <f ca="1"/>
        <v>0.29512967285983821</v>
      </c>
    </row>
    <row r="16" spans="1:20" x14ac:dyDescent="0.3">
      <c r="A16" s="4" t="s">
        <v>37</v>
      </c>
      <c r="B16">
        <v>24</v>
      </c>
      <c r="I16" s="4" t="s">
        <v>18</v>
      </c>
      <c r="J16" s="5">
        <v>0.30613028045153656</v>
      </c>
      <c r="K16">
        <f t="shared" ca="1" si="1"/>
        <v>2</v>
      </c>
      <c r="L16" t="str">
        <f ca="1"/>
        <v>Standard</v>
      </c>
      <c r="M16" s="7">
        <f ca="1"/>
        <v>0.30613028045153656</v>
      </c>
    </row>
    <row r="17" spans="1:27" x14ac:dyDescent="0.3">
      <c r="A17" s="4" t="s">
        <v>45</v>
      </c>
      <c r="B17">
        <v>26</v>
      </c>
    </row>
    <row r="18" spans="1:27" x14ac:dyDescent="0.3">
      <c r="A18" s="4" t="s">
        <v>38</v>
      </c>
      <c r="B18">
        <v>45</v>
      </c>
      <c r="P18" s="10" t="s">
        <v>66</v>
      </c>
      <c r="Q18" s="10"/>
    </row>
    <row r="19" spans="1:27" x14ac:dyDescent="0.3">
      <c r="A19" s="4" t="s">
        <v>39</v>
      </c>
      <c r="B19">
        <v>298</v>
      </c>
      <c r="I19" s="11"/>
      <c r="J19" s="11"/>
      <c r="P19" s="3" t="s">
        <v>32</v>
      </c>
      <c r="Q19" t="s">
        <v>56</v>
      </c>
      <c r="U19" s="10" t="s">
        <v>67</v>
      </c>
      <c r="V19" s="10"/>
      <c r="W19" s="10"/>
    </row>
    <row r="20" spans="1:27" x14ac:dyDescent="0.3">
      <c r="A20" s="4" t="s">
        <v>44</v>
      </c>
      <c r="B20">
        <v>299</v>
      </c>
      <c r="I20" s="10" t="s">
        <v>53</v>
      </c>
      <c r="J20" s="10"/>
      <c r="P20" s="4" t="s">
        <v>20</v>
      </c>
      <c r="Q20" s="2">
        <v>12.409836065573771</v>
      </c>
      <c r="U20" s="3" t="s">
        <v>32</v>
      </c>
      <c r="V20" t="s">
        <v>62</v>
      </c>
      <c r="W20" t="s">
        <v>56</v>
      </c>
    </row>
    <row r="21" spans="1:27" x14ac:dyDescent="0.3">
      <c r="A21" s="4" t="s">
        <v>42</v>
      </c>
      <c r="B21">
        <v>370</v>
      </c>
      <c r="I21" s="3" t="s">
        <v>32</v>
      </c>
      <c r="J21" t="s">
        <v>52</v>
      </c>
      <c r="P21" s="4" t="s">
        <v>24</v>
      </c>
      <c r="Q21" s="2">
        <v>12.486338797814208</v>
      </c>
      <c r="U21" s="4" t="s">
        <v>34</v>
      </c>
      <c r="V21" s="2">
        <v>252</v>
      </c>
      <c r="W21" s="2">
        <v>12.6</v>
      </c>
      <c r="Y21" t="str" cm="1">
        <f t="array" aca="1" ref="Y21:Y32" ca="1">OFFSET(U20,1,0,(COUNT(V21:V32)))</f>
        <v>Jan</v>
      </c>
      <c r="Z21" cm="1">
        <f t="array" aca="1" ref="Z21:Z32" ca="1">OFFSET(U20,1,1,(COUNT(V21:V32)))</f>
        <v>252</v>
      </c>
      <c r="AA21" cm="1">
        <f t="array" aca="1" ref="AA21:AA32" ca="1">OFFSET(U20,1,2,(COUNT(V21:V32)))</f>
        <v>12.6</v>
      </c>
    </row>
    <row r="22" spans="1:27" x14ac:dyDescent="0.3">
      <c r="A22" s="4" t="s">
        <v>41</v>
      </c>
      <c r="B22">
        <v>382</v>
      </c>
      <c r="I22" s="4" t="s">
        <v>47</v>
      </c>
      <c r="J22" s="5">
        <v>0.80624220523807999</v>
      </c>
      <c r="P22" s="4" t="s">
        <v>15</v>
      </c>
      <c r="Q22" s="2">
        <v>12.460567823343849</v>
      </c>
      <c r="U22" s="4" t="s">
        <v>35</v>
      </c>
      <c r="V22" s="2">
        <v>160</v>
      </c>
      <c r="W22" s="2">
        <v>13.333333333333334</v>
      </c>
      <c r="Y22" t="str">
        <f ca="1"/>
        <v>Feb</v>
      </c>
      <c r="Z22">
        <f ca="1"/>
        <v>160</v>
      </c>
      <c r="AA22">
        <f ca="1"/>
        <v>13.333333333333334</v>
      </c>
    </row>
    <row r="23" spans="1:27" x14ac:dyDescent="0.3">
      <c r="A23" s="4" t="s">
        <v>40</v>
      </c>
      <c r="B23">
        <v>481</v>
      </c>
      <c r="I23" s="4" t="s">
        <v>48</v>
      </c>
      <c r="J23" s="5">
        <v>6.9968980844872242E-2</v>
      </c>
      <c r="P23" s="4" t="s">
        <v>23</v>
      </c>
      <c r="Q23" s="2">
        <v>12.60655737704918</v>
      </c>
      <c r="U23" s="4" t="s">
        <v>36</v>
      </c>
      <c r="V23" s="2">
        <v>230</v>
      </c>
      <c r="W23" s="2">
        <v>12.105263157894736</v>
      </c>
      <c r="Y23" t="str">
        <f ca="1"/>
        <v>Mar</v>
      </c>
      <c r="Z23">
        <f ca="1"/>
        <v>230</v>
      </c>
      <c r="AA23">
        <f ca="1"/>
        <v>12.105263157894736</v>
      </c>
    </row>
    <row r="24" spans="1:27" x14ac:dyDescent="0.3">
      <c r="A24" s="4" t="s">
        <v>43</v>
      </c>
      <c r="B24">
        <v>524</v>
      </c>
      <c r="I24" s="4" t="s">
        <v>49</v>
      </c>
      <c r="J24" s="5">
        <v>0.12378881391704774</v>
      </c>
      <c r="P24" s="4" t="s">
        <v>22</v>
      </c>
      <c r="Q24" s="2">
        <v>12.349726775956285</v>
      </c>
      <c r="U24" s="4" t="s">
        <v>37</v>
      </c>
      <c r="V24" s="2">
        <v>293</v>
      </c>
      <c r="W24" s="2">
        <v>12.208333333333334</v>
      </c>
      <c r="Y24" t="str">
        <f ca="1"/>
        <v>Apr</v>
      </c>
      <c r="Z24">
        <f ca="1"/>
        <v>293</v>
      </c>
      <c r="AA24">
        <f ca="1"/>
        <v>12.208333333333334</v>
      </c>
    </row>
    <row r="25" spans="1:27" x14ac:dyDescent="0.3">
      <c r="A25" s="4" t="s">
        <v>33</v>
      </c>
      <c r="B25">
        <v>2500</v>
      </c>
      <c r="P25" s="4" t="s">
        <v>27</v>
      </c>
      <c r="Q25" s="2">
        <v>12.66120218579235</v>
      </c>
      <c r="U25" s="4" t="s">
        <v>38</v>
      </c>
      <c r="V25" s="2">
        <v>557</v>
      </c>
      <c r="W25" s="2">
        <v>12.377777777777778</v>
      </c>
      <c r="Y25" t="str">
        <f ca="1"/>
        <v>May</v>
      </c>
      <c r="Z25">
        <f ca="1"/>
        <v>557</v>
      </c>
      <c r="AA25">
        <f ca="1"/>
        <v>12.377777777777778</v>
      </c>
    </row>
    <row r="26" spans="1:27" x14ac:dyDescent="0.3">
      <c r="P26" s="4" t="s">
        <v>25</v>
      </c>
      <c r="Q26" s="2">
        <v>12.224043715846994</v>
      </c>
      <c r="U26" s="4" t="s">
        <v>39</v>
      </c>
      <c r="V26" s="2">
        <v>3733</v>
      </c>
      <c r="W26" s="2">
        <v>12.526845637583893</v>
      </c>
      <c r="Y26" t="str">
        <f ca="1"/>
        <v>Jun</v>
      </c>
      <c r="Z26">
        <f ca="1"/>
        <v>3733</v>
      </c>
      <c r="AA26">
        <f ca="1"/>
        <v>12.526845637583893</v>
      </c>
    </row>
    <row r="27" spans="1:27" x14ac:dyDescent="0.3">
      <c r="P27" s="4" t="s">
        <v>26</v>
      </c>
      <c r="Q27" s="2">
        <v>12.554323725055433</v>
      </c>
      <c r="U27" s="4" t="s">
        <v>40</v>
      </c>
      <c r="V27" s="2">
        <v>6012</v>
      </c>
      <c r="W27" s="2">
        <v>12.498960498960498</v>
      </c>
      <c r="Y27" t="str">
        <f ca="1"/>
        <v>Jul</v>
      </c>
      <c r="Z27">
        <f ca="1"/>
        <v>6012</v>
      </c>
      <c r="AA27">
        <f ca="1"/>
        <v>12.498960498960498</v>
      </c>
    </row>
    <row r="28" spans="1:27" x14ac:dyDescent="0.3">
      <c r="A28" s="10" t="s">
        <v>64</v>
      </c>
      <c r="B28" s="10"/>
      <c r="P28" s="4" t="s">
        <v>61</v>
      </c>
      <c r="Q28" s="2">
        <v>12.558758314855876</v>
      </c>
      <c r="U28" s="4" t="s">
        <v>41</v>
      </c>
      <c r="V28" s="2">
        <v>4731</v>
      </c>
      <c r="W28" s="2">
        <v>12.384816753926701</v>
      </c>
      <c r="Y28" t="str">
        <f ca="1"/>
        <v>Aug</v>
      </c>
      <c r="Z28">
        <f ca="1"/>
        <v>4731</v>
      </c>
      <c r="AA28">
        <f ca="1"/>
        <v>12.384816753926701</v>
      </c>
    </row>
    <row r="29" spans="1:27" x14ac:dyDescent="0.3">
      <c r="A29" t="s">
        <v>58</v>
      </c>
      <c r="B29" s="2">
        <f ca="1">VLOOKUP(Y21,Y21:AA32,2,0)</f>
        <v>252</v>
      </c>
      <c r="P29" s="4" t="s">
        <v>60</v>
      </c>
      <c r="Q29" s="2">
        <v>12.666666666666666</v>
      </c>
      <c r="U29" s="4" t="s">
        <v>42</v>
      </c>
      <c r="V29" s="2">
        <v>4598</v>
      </c>
      <c r="W29" s="2">
        <v>12.427027027027027</v>
      </c>
      <c r="Y29" t="str">
        <f ca="1"/>
        <v>Sep</v>
      </c>
      <c r="Z29">
        <f ca="1"/>
        <v>4598</v>
      </c>
      <c r="AA29">
        <f ca="1"/>
        <v>12.427027027027027</v>
      </c>
    </row>
    <row r="30" spans="1:27" x14ac:dyDescent="0.3">
      <c r="A30" t="s">
        <v>54</v>
      </c>
      <c r="B30" s="6">
        <f ca="1">VLOOKUP(Y21,Y21:AA32,3,0)</f>
        <v>12.6</v>
      </c>
      <c r="P30" s="4" t="s">
        <v>33</v>
      </c>
      <c r="Q30" s="2">
        <v>12.5084</v>
      </c>
      <c r="U30" s="4" t="s">
        <v>43</v>
      </c>
      <c r="V30" s="2">
        <v>6604</v>
      </c>
      <c r="W30" s="2">
        <v>12.603053435114504</v>
      </c>
      <c r="Y30" t="str">
        <f ca="1"/>
        <v>Oct</v>
      </c>
      <c r="Z30">
        <f ca="1"/>
        <v>6604</v>
      </c>
      <c r="AA30">
        <f ca="1"/>
        <v>12.603053435114504</v>
      </c>
    </row>
    <row r="31" spans="1:27" x14ac:dyDescent="0.3">
      <c r="A31" t="s">
        <v>57</v>
      </c>
      <c r="B31" s="7">
        <f ca="1">B30/B29</f>
        <v>4.9999999999999996E-2</v>
      </c>
      <c r="U31" s="4" t="s">
        <v>44</v>
      </c>
      <c r="V31" s="2">
        <v>3768</v>
      </c>
      <c r="W31" s="2">
        <v>12.602006688963211</v>
      </c>
      <c r="Y31" t="str">
        <f ca="1"/>
        <v>Nov</v>
      </c>
      <c r="Z31">
        <f ca="1"/>
        <v>3768</v>
      </c>
      <c r="AA31">
        <f ca="1"/>
        <v>12.602006688963211</v>
      </c>
    </row>
    <row r="32" spans="1:27" x14ac:dyDescent="0.3">
      <c r="A32" t="s">
        <v>55</v>
      </c>
      <c r="B32" t="str">
        <f ca="1">VLOOKUP(1,K14:M16,2,0)</f>
        <v>Basic</v>
      </c>
      <c r="U32" s="4" t="s">
        <v>45</v>
      </c>
      <c r="V32" s="2">
        <v>333</v>
      </c>
      <c r="W32" s="2">
        <v>12.807692307692308</v>
      </c>
      <c r="Y32" t="str">
        <f ca="1"/>
        <v>Dec</v>
      </c>
      <c r="Z32">
        <f ca="1"/>
        <v>333</v>
      </c>
      <c r="AA32">
        <f ca="1"/>
        <v>12.807692307692308</v>
      </c>
    </row>
    <row r="33" spans="1:2" x14ac:dyDescent="0.3">
      <c r="A33" t="s">
        <v>59</v>
      </c>
    </row>
    <row r="34" spans="1:2" x14ac:dyDescent="0.3">
      <c r="B34" t="str">
        <f ca="1">VLOOKUP(1,R5:T14,2,0)</f>
        <v>USA</v>
      </c>
    </row>
    <row r="35" spans="1:2" x14ac:dyDescent="0.3">
      <c r="B35" t="str">
        <f ca="1">VLOOKUP(2,R5:T14,2,0)</f>
        <v>Spain</v>
      </c>
    </row>
    <row r="36" spans="1:2" x14ac:dyDescent="0.3">
      <c r="B36" t="str">
        <f ca="1">VLOOKUP(3,R5:T14,2,0)</f>
        <v>Canada</v>
      </c>
    </row>
  </sheetData>
  <mergeCells count="10">
    <mergeCell ref="A28:B28"/>
    <mergeCell ref="U19:W19"/>
    <mergeCell ref="I20:J20"/>
    <mergeCell ref="P18:Q18"/>
    <mergeCell ref="A2:B2"/>
    <mergeCell ref="A11:B11"/>
    <mergeCell ref="I12:J12"/>
    <mergeCell ref="I19:J19"/>
    <mergeCell ref="P3:Q3"/>
    <mergeCell ref="I2:K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E4EB0-08DA-4135-BCB3-090E9386B548}">
  <sheetPr codeName="Sheet2"/>
  <dimension ref="A1"/>
  <sheetViews>
    <sheetView showGridLines="0" tabSelected="1" zoomScale="99" zoomScaleNormal="115" workbookViewId="0">
      <selection activeCell="M31" sqref="M31"/>
    </sheetView>
  </sheetViews>
  <sheetFormatPr defaultRowHeight="14.4" x14ac:dyDescent="0.3"/>
  <sheetData/>
  <pageMargins left="0.25" right="0.25" top="0.75" bottom="0.75" header="0.3" footer="0.3"/>
  <pageSetup paperSize="3"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Userbase Data</vt:lpstr>
      <vt:lpstr>PivotChart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Aakash Gaikwad</dc:creator>
  <cp:lastModifiedBy>Aakash Gaikwad</cp:lastModifiedBy>
  <cp:lastPrinted>2024-12-16T10:59:40Z</cp:lastPrinted>
  <dcterms:created xsi:type="dcterms:W3CDTF">2024-12-10T14:27:38Z</dcterms:created>
  <dcterms:modified xsi:type="dcterms:W3CDTF">2024-12-16T12:12:38Z</dcterms:modified>
</cp:coreProperties>
</file>