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siness Analytics\Case studies\Linear Regression Case Study\Linear Reg in R\"/>
    </mc:Choice>
  </mc:AlternateContent>
  <bookViews>
    <workbookView xWindow="0" yWindow="0" windowWidth="23040" windowHeight="9384" activeTab="2"/>
  </bookViews>
  <sheets>
    <sheet name="Outlier Treatment" sheetId="1" r:id="rId1"/>
    <sheet name="Correlation Matrix" sheetId="2" r:id="rId2"/>
    <sheet name="Final Model" sheetId="5" r:id="rId3"/>
    <sheet name="Model Output" sheetId="4" r:id="rId4"/>
  </sheets>
  <calcPr calcId="152511"/>
</workbook>
</file>

<file path=xl/calcChain.xml><?xml version="1.0" encoding="utf-8"?>
<calcChain xmlns="http://schemas.openxmlformats.org/spreadsheetml/2006/main">
  <c r="K15" i="5" l="1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14" i="5"/>
  <c r="J53" i="5"/>
  <c r="E17" i="4" l="1"/>
  <c r="F17" i="4"/>
  <c r="G17" i="4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7" i="4" l="1"/>
  <c r="O17" i="4"/>
  <c r="N17" i="4"/>
</calcChain>
</file>

<file path=xl/sharedStrings.xml><?xml version="1.0" encoding="utf-8"?>
<sst xmlns="http://schemas.openxmlformats.org/spreadsheetml/2006/main" count="285" uniqueCount="131">
  <si>
    <t>class</t>
  </si>
  <si>
    <t>n</t>
  </si>
  <si>
    <t>nmiss</t>
  </si>
  <si>
    <t>outlier_flag.99%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</si>
  <si>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</si>
  <si>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</si>
  <si>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</si>
  <si>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</si>
  <si>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</si>
  <si>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</si>
  <si>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</si>
  <si>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</si>
  <si>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</si>
  <si>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</si>
  <si>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</si>
  <si>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age</t>
  </si>
  <si>
    <t>numeric</t>
  </si>
  <si>
    <t>ed</t>
  </si>
  <si>
    <t>employ</t>
  </si>
  <si>
    <t>income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</si>
  <si>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</si>
  <si>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</si>
  <si>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</si>
  <si>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</si>
  <si>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</si>
  <si>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</si>
  <si>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</si>
  <si>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</si>
  <si>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</si>
  <si>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</si>
  <si>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</si>
  <si>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</si>
  <si>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</si>
  <si>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</si>
  <si>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</si>
  <si>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</si>
  <si>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address</t>
  </si>
  <si>
    <t>cars</t>
  </si>
  <si>
    <t>carvalue</t>
  </si>
  <si>
    <t>commute</t>
  </si>
  <si>
    <t>commutetime</t>
  </si>
  <si>
    <t>cardtenure</t>
  </si>
  <si>
    <t>card2tenure</t>
  </si>
  <si>
    <t>tenure</t>
  </si>
  <si>
    <t>longmon</t>
  </si>
  <si>
    <t>lnlongmon</t>
  </si>
  <si>
    <t>longten</t>
  </si>
  <si>
    <t>lnlongten</t>
  </si>
  <si>
    <t>tollmon</t>
  </si>
  <si>
    <t>tollten</t>
  </si>
  <si>
    <t>equipmon</t>
  </si>
  <si>
    <t>equipten</t>
  </si>
  <si>
    <t>cardmon</t>
  </si>
  <si>
    <t>cardten</t>
  </si>
  <si>
    <t>wiremon</t>
  </si>
  <si>
    <t>wireten</t>
  </si>
  <si>
    <t>hourstv</t>
  </si>
  <si>
    <t>totalspent</t>
  </si>
  <si>
    <t>Distribution of Estimated and Actual Balance</t>
  </si>
  <si>
    <t>Validation Sample</t>
  </si>
  <si>
    <t>Training Sample</t>
  </si>
  <si>
    <t>Group</t>
  </si>
  <si>
    <t>Count</t>
  </si>
  <si>
    <t>Average - Estimated spending</t>
  </si>
  <si>
    <t>Average - Actual spending</t>
  </si>
  <si>
    <t>Total</t>
  </si>
  <si>
    <t>Residuals:</t>
  </si>
  <si>
    <t xml:space="preserve">     Min       1Q   Median       3Q      Max </t>
  </si>
  <si>
    <t>---</t>
  </si>
  <si>
    <t>Signif. codes:  0 ‘***’ 0.001 ‘**’ 0.01 ‘*’ 0.05 ‘.’ 0.1 ‘ ’ 1</t>
  </si>
  <si>
    <t>Coefficients:</t>
  </si>
  <si>
    <t xml:space="preserve">                Estimate Std. Error t value Pr(&gt;|t|)    </t>
  </si>
  <si>
    <t>lntollmon</t>
  </si>
  <si>
    <t>lntollten</t>
  </si>
  <si>
    <t>lnequipmon</t>
  </si>
  <si>
    <t>lnequipten</t>
  </si>
  <si>
    <t>lncardmon</t>
  </si>
  <si>
    <t>lncardten</t>
  </si>
  <si>
    <t>lnwiremon</t>
  </si>
  <si>
    <t>lnwireten</t>
  </si>
  <si>
    <t>Call:</t>
  </si>
  <si>
    <t xml:space="preserve">lm(formula = ln_totalspent ~ ed + lninc + carvalue + lnlongten + </t>
  </si>
  <si>
    <t xml:space="preserve">    lntollten + lncardmon + region + gender + jobcat + default + </t>
  </si>
  <si>
    <t xml:space="preserve">    carbuy + reason + card + cardtenurecat + card2 + churn + </t>
  </si>
  <si>
    <t xml:space="preserve">    callcard + pager + ownpc + response_03, data = trainingupdated)</t>
  </si>
  <si>
    <t xml:space="preserve">-1.30316 -0.30759  0.01521  0.32421  1.29253 </t>
  </si>
  <si>
    <t>(Intercept)     5.444834   0.092845  58.644  &lt; 2e-16 ***</t>
  </si>
  <si>
    <t>ed             -0.010299   0.002965  -3.473 0.000521 ***</t>
  </si>
  <si>
    <t>lninc           0.365061   0.019128  19.085  &lt; 2e-16 ***</t>
  </si>
  <si>
    <t xml:space="preserve">carvalue       -0.001638   0.000642  -2.551 0.010794 *  </t>
  </si>
  <si>
    <t xml:space="preserve">lnlongten       0.031289   0.009505   3.292 0.001006 ** </t>
  </si>
  <si>
    <t xml:space="preserve">lntollten       0.006524   0.002672   2.441 0.014683 *  </t>
  </si>
  <si>
    <t xml:space="preserve">lncardmon      -0.048125   0.017124  -2.810 0.004978 ** </t>
  </si>
  <si>
    <t xml:space="preserve">region2        -0.003163   0.024922  -0.127 0.899025    </t>
  </si>
  <si>
    <t xml:space="preserve">region3        -0.017603   0.024856  -0.708 0.478888    </t>
  </si>
  <si>
    <t xml:space="preserve">region4         0.040309   0.025163   1.602 0.109270    </t>
  </si>
  <si>
    <t xml:space="preserve">region5         0.056109   0.024652   2.276 0.022906 *  </t>
  </si>
  <si>
    <t>gender1        -0.058587   0.015952  -3.673 0.000244 ***</t>
  </si>
  <si>
    <t xml:space="preserve">jobcat2        -0.007659   0.020767  -0.369 0.712311    </t>
  </si>
  <si>
    <t xml:space="preserve">jobcat3        -0.003888   0.027648  -0.141 0.888182    </t>
  </si>
  <si>
    <t xml:space="preserve">jobcat4        -0.014592   0.042649  -0.342 0.732258    </t>
  </si>
  <si>
    <t xml:space="preserve">jobcat5        -0.054970   0.030399  -1.808 0.070653 .  </t>
  </si>
  <si>
    <t xml:space="preserve">jobcat6        -0.063229   0.026098  -2.423 0.015457 *  </t>
  </si>
  <si>
    <t xml:space="preserve">default1        0.027807   0.020347   1.367 0.171822    </t>
  </si>
  <si>
    <t xml:space="preserve">carbuy1         0.033795   0.016512   2.047 0.040772 *  </t>
  </si>
  <si>
    <t>reason2         0.336573   0.040611   8.288  &lt; 2e-16 ***</t>
  </si>
  <si>
    <t xml:space="preserve">reason3         0.099284   0.074988   1.324 0.185600    </t>
  </si>
  <si>
    <t xml:space="preserve">reason4        -0.076628   0.063729  -1.202 0.229295    </t>
  </si>
  <si>
    <t>reason9         0.114927   0.028406   4.046 5.33e-05 ***</t>
  </si>
  <si>
    <t>card2          -0.533200   0.025714 -20.736  &lt; 2e-16 ***</t>
  </si>
  <si>
    <t>card3          -0.563213   0.025902 -21.744  &lt; 2e-16 ***</t>
  </si>
  <si>
    <t>card4          -0.634867   0.026357 -24.087  &lt; 2e-16 ***</t>
  </si>
  <si>
    <t>card5          -0.476446   0.044993 -10.589  &lt; 2e-16 ***</t>
  </si>
  <si>
    <t xml:space="preserve">cardtenurecat2  0.004428   0.039468   0.112 0.910676    </t>
  </si>
  <si>
    <t xml:space="preserve">cardtenurecat3 -0.125873   0.044867  -2.805 0.005054 ** </t>
  </si>
  <si>
    <t xml:space="preserve">cardtenurecat4 -0.094276   0.049042  -1.922 0.054650 .  </t>
  </si>
  <si>
    <t xml:space="preserve">cardtenurecat5 -0.131977   0.053197  -2.481 0.013155 *  </t>
  </si>
  <si>
    <t>card22         -0.405522   0.026001 -15.596  &lt; 2e-16 ***</t>
  </si>
  <si>
    <t>card23         -0.391828   0.025538 -15.343  &lt; 2e-16 ***</t>
  </si>
  <si>
    <t>card24         -0.401689   0.028172 -14.259  &lt; 2e-16 ***</t>
  </si>
  <si>
    <t>card25         -0.302246   0.038293  -7.893 3.99e-15 ***</t>
  </si>
  <si>
    <t xml:space="preserve">churn1          0.043946   0.020842   2.109 0.035059 *  </t>
  </si>
  <si>
    <t xml:space="preserve">callcard1       0.112773   0.051549   2.188 0.028764 *  </t>
  </si>
  <si>
    <t xml:space="preserve">pager1         -0.068093   0.022058  -3.087 0.002039 ** </t>
  </si>
  <si>
    <t xml:space="preserve">ownpc1          0.044026   0.019068   2.309 0.021013 *  </t>
  </si>
  <si>
    <t xml:space="preserve">response_031    0.039963   0.026682   1.498 0.134294    </t>
  </si>
  <si>
    <t>Residual standard error: 0.4557 on 3288 degrees of freedom</t>
  </si>
  <si>
    <t xml:space="preserve">Multiple R-squared:  0.3978,    Adjusted R-squared:  0.3906 </t>
  </si>
  <si>
    <t>F-statistic: 55.69 on 39 and 3288 DF,  p-value: &lt; 2.2e-16</t>
  </si>
  <si>
    <t>Factor of importance</t>
  </si>
  <si>
    <t>t-values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</si>
</sst>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8" fillId="0" borderId="0" xfId="0" applyFont="1" applyBorder="1" applyAlignment="1"/>
    <xf numFmtId="0" fontId="16" fillId="33" borderId="18" xfId="0" applyFont="1" applyFill="1" applyBorder="1" applyAlignment="1">
      <alignment wrapText="1"/>
    </xf>
    <xf numFmtId="0" fontId="16" fillId="33" borderId="19" xfId="0" applyFont="1" applyFill="1" applyBorder="1" applyAlignment="1">
      <alignment wrapText="1"/>
    </xf>
    <xf numFmtId="0" fontId="16" fillId="33" borderId="20" xfId="0" applyFont="1" applyFill="1" applyBorder="1" applyAlignment="1">
      <alignment wrapText="1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0" xfId="0" applyFont="1"/>
    <xf numFmtId="11" fontId="0" fillId="0" borderId="0" xfId="0" applyNumberFormat="1"/>
    <xf numFmtId="0" fontId="2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0" fillId="34" borderId="11" xfId="0" applyFont="1" applyFill="1" applyBorder="1" applyAlignment="1">
      <alignment vertical="center"/>
    </xf>
    <xf numFmtId="0" fontId="0" fillId="34" borderId="12" xfId="0" applyFill="1" applyBorder="1"/>
    <xf numFmtId="0" fontId="0" fillId="34" borderId="13" xfId="0" applyFill="1" applyBorder="1"/>
    <xf numFmtId="0" fontId="20" fillId="34" borderId="14" xfId="0" applyFont="1" applyFill="1" applyBorder="1" applyAlignment="1">
      <alignment vertical="center"/>
    </xf>
    <xf numFmtId="0" fontId="0" fillId="34" borderId="0" xfId="0" applyFill="1" applyBorder="1"/>
    <xf numFmtId="0" fontId="0" fillId="34" borderId="15" xfId="0" applyFill="1" applyBorder="1"/>
    <xf numFmtId="0" fontId="20" fillId="34" borderId="16" xfId="0" applyFont="1" applyFill="1" applyBorder="1" applyAlignment="1">
      <alignment vertical="center"/>
    </xf>
    <xf numFmtId="0" fontId="0" fillId="34" borderId="10" xfId="0" applyFill="1" applyBorder="1"/>
    <xf numFmtId="0" fontId="0" fillId="34" borderId="17" xfId="0" applyFill="1" applyBorder="1"/>
    <xf numFmtId="0" fontId="19" fillId="35" borderId="21" xfId="0" applyFont="1" applyFill="1" applyBorder="1" applyAlignment="1">
      <alignment horizontal="center"/>
    </xf>
    <xf numFmtId="0" fontId="19" fillId="35" borderId="22" xfId="0" applyFont="1" applyFill="1" applyBorder="1" applyAlignment="1">
      <alignment horizontal="center"/>
    </xf>
    <xf numFmtId="0" fontId="19" fillId="35" borderId="23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Output'!$F$6</c:f>
              <c:strCache>
                <c:ptCount val="1"/>
                <c:pt idx="0">
                  <c:v>Average - Estimated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Output'!$F$7:$F$16</c:f>
              <c:numCache>
                <c:formatCode>General</c:formatCode>
                <c:ptCount val="10"/>
                <c:pt idx="0">
                  <c:v>858.62630306405902</c:v>
                </c:pt>
                <c:pt idx="1">
                  <c:v>633.27032627809297</c:v>
                </c:pt>
                <c:pt idx="2">
                  <c:v>535.76113296043002</c:v>
                </c:pt>
                <c:pt idx="3">
                  <c:v>467.38239616289098</c:v>
                </c:pt>
                <c:pt idx="4">
                  <c:v>414.00178982121099</c:v>
                </c:pt>
                <c:pt idx="5">
                  <c:v>371.12946805295502</c:v>
                </c:pt>
                <c:pt idx="6">
                  <c:v>334.508348867851</c:v>
                </c:pt>
                <c:pt idx="7">
                  <c:v>302.84018526588602</c:v>
                </c:pt>
                <c:pt idx="8">
                  <c:v>269.46195206269101</c:v>
                </c:pt>
                <c:pt idx="9">
                  <c:v>215.68914945995701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Output'!$G$6</c:f>
              <c:strCache>
                <c:ptCount val="1"/>
                <c:pt idx="0">
                  <c:v>Average - Actual spending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Output'!$G$7:$G$16</c:f>
              <c:numCache>
                <c:formatCode>General</c:formatCode>
                <c:ptCount val="10"/>
                <c:pt idx="0">
                  <c:v>972.70228571428595</c:v>
                </c:pt>
                <c:pt idx="1">
                  <c:v>691.74611428571404</c:v>
                </c:pt>
                <c:pt idx="2">
                  <c:v>624.24441260745004</c:v>
                </c:pt>
                <c:pt idx="3">
                  <c:v>521.45837142857204</c:v>
                </c:pt>
                <c:pt idx="4">
                  <c:v>477.39518624641801</c:v>
                </c:pt>
                <c:pt idx="5">
                  <c:v>428.66094285714303</c:v>
                </c:pt>
                <c:pt idx="6">
                  <c:v>380.60790830945598</c:v>
                </c:pt>
                <c:pt idx="7">
                  <c:v>347.32977142857197</c:v>
                </c:pt>
                <c:pt idx="8">
                  <c:v>307.66063037249302</c:v>
                </c:pt>
                <c:pt idx="9">
                  <c:v>259.31551428571402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563760"/>
        <c:axId val="1770559408"/>
      </c:lineChart>
      <c:catAx>
        <c:axId val="17705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59408"/>
        <c:crosses val="autoZero"/>
        <c:auto val="1"/>
        <c:lblAlgn val="ctr"/>
        <c:lblOffset val="100"/>
        <c:noMultiLvlLbl val="0"/>
      </c:catAx>
      <c:valAx>
        <c:axId val="1770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</a:t>
            </a:r>
            <a:r>
              <a:rPr lang="en-IN" baseline="0"/>
              <a:t> Sample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Output'!$O$6</c:f>
              <c:strCache>
                <c:ptCount val="1"/>
                <c:pt idx="0">
                  <c:v>Average - Estimated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Output'!$O$7:$O$16</c:f>
              <c:numCache>
                <c:formatCode>General</c:formatCode>
                <c:ptCount val="10"/>
                <c:pt idx="0">
                  <c:v>855.59638216020596</c:v>
                </c:pt>
                <c:pt idx="1">
                  <c:v>625.67202882322704</c:v>
                </c:pt>
                <c:pt idx="2">
                  <c:v>526.81732537651499</c:v>
                </c:pt>
                <c:pt idx="3">
                  <c:v>458.32896287964701</c:v>
                </c:pt>
                <c:pt idx="4">
                  <c:v>407.79459332969202</c:v>
                </c:pt>
                <c:pt idx="5">
                  <c:v>363.48189055291499</c:v>
                </c:pt>
                <c:pt idx="6">
                  <c:v>330.76502109710202</c:v>
                </c:pt>
                <c:pt idx="7">
                  <c:v>303.58204364190198</c:v>
                </c:pt>
                <c:pt idx="8">
                  <c:v>271.818842965979</c:v>
                </c:pt>
                <c:pt idx="9">
                  <c:v>216.00128931782899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Output'!$P$6</c:f>
              <c:strCache>
                <c:ptCount val="1"/>
                <c:pt idx="0">
                  <c:v>Average - Actual spending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Output'!$P$7:$P$16</c:f>
              <c:numCache>
                <c:formatCode>General</c:formatCode>
                <c:ptCount val="10"/>
                <c:pt idx="0">
                  <c:v>881.81133333333401</c:v>
                </c:pt>
                <c:pt idx="1">
                  <c:v>716.72326666666595</c:v>
                </c:pt>
                <c:pt idx="2">
                  <c:v>567.27940000000001</c:v>
                </c:pt>
                <c:pt idx="3">
                  <c:v>541.70126666666704</c:v>
                </c:pt>
                <c:pt idx="4">
                  <c:v>462.57600000000002</c:v>
                </c:pt>
                <c:pt idx="5">
                  <c:v>402.85100671140901</c:v>
                </c:pt>
                <c:pt idx="6">
                  <c:v>401.37493333333299</c:v>
                </c:pt>
                <c:pt idx="7">
                  <c:v>330.09786666666702</c:v>
                </c:pt>
                <c:pt idx="8">
                  <c:v>331.6454</c:v>
                </c:pt>
                <c:pt idx="9">
                  <c:v>276.00119999999998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561040"/>
        <c:axId val="1770561584"/>
      </c:lineChart>
      <c:catAx>
        <c:axId val="17705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1584"/>
        <c:crosses val="autoZero"/>
        <c:auto val="1"/>
        <c:lblAlgn val="ctr"/>
        <c:lblOffset val="100"/>
        <c:noMultiLvlLbl val="0"/>
      </c:catAx>
      <c:valAx>
        <c:axId val="17705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26670</xdr:rowOff>
    </xdr:from>
    <xdr:to>
      <xdr:col>9</xdr:col>
      <xdr:colOff>121920</xdr:colOff>
      <xdr:row>33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17</xdr:row>
      <xdr:rowOff>102870</xdr:rowOff>
    </xdr:from>
    <xdr:to>
      <xdr:col>19</xdr:col>
      <xdr:colOff>121920</xdr:colOff>
      <xdr:row>32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4" workbookViewId="0">
      <selection activeCell="J43" sqref="J43"/>
    </sheetView>
  </sheetViews>
  <sheetFormatPr defaultRowHeight="14.4" x14ac:dyDescent="0.3"/>
  <cols>
    <col min="1" max="1" width="12.7773437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3">
      <c r="A2" t="s">
        <v>15</v>
      </c>
      <c r="B2" t="s">
        <v>16</v>
      </c>
      <c r="C2">
        <v>5000</v>
      </c>
      <c r="D2">
        <v>0</v>
      </c>
      <c r="E2" t="b">
        <v>0</v>
      </c>
      <c r="F2">
        <v>47.025599999999997</v>
      </c>
      <c r="G2">
        <v>47</v>
      </c>
      <c r="H2">
        <v>17.770337690103801</v>
      </c>
      <c r="I2">
        <v>18</v>
      </c>
      <c r="J2">
        <v>31</v>
      </c>
      <c r="K2">
        <v>47</v>
      </c>
      <c r="L2">
        <v>62</v>
      </c>
      <c r="M2">
        <v>79</v>
      </c>
      <c r="N2">
        <v>79</v>
      </c>
      <c r="O2">
        <v>100.336613070311</v>
      </c>
      <c r="P2">
        <v>-6.2854130703114404</v>
      </c>
      <c r="Q2" t="str">
        <f>CONCATENATE("mydata$",A2,"[mydata$",A2,"&gt;",O2,"]&lt;-",O2)</f>
        <v>mydata$age[mydata$age&gt;100.336613070311]&lt;-100.336613070311</v>
      </c>
    </row>
    <row r="3" spans="1:17" x14ac:dyDescent="0.3">
      <c r="A3" t="s">
        <v>17</v>
      </c>
      <c r="B3" t="s">
        <v>16</v>
      </c>
      <c r="C3">
        <v>5000</v>
      </c>
      <c r="D3">
        <v>0</v>
      </c>
      <c r="E3" t="b">
        <v>0</v>
      </c>
      <c r="F3">
        <v>14.542999999999999</v>
      </c>
      <c r="G3">
        <v>14</v>
      </c>
      <c r="H3">
        <v>3.2810827634822299</v>
      </c>
      <c r="I3">
        <v>6</v>
      </c>
      <c r="J3">
        <v>12</v>
      </c>
      <c r="K3">
        <v>14</v>
      </c>
      <c r="L3">
        <v>17</v>
      </c>
      <c r="M3">
        <v>21</v>
      </c>
      <c r="N3">
        <v>23</v>
      </c>
      <c r="O3">
        <v>24.386248290446702</v>
      </c>
      <c r="P3">
        <v>4.6997517095533201</v>
      </c>
      <c r="Q3" t="str">
        <f t="shared" ref="Q3:Q51" si="0">CONCATENATE("mydata$",A3,"[mydata$",A3,"&gt;",O3,"]&lt;-",O3)</f>
        <v>mydata$ed[mydata$ed&gt;24.3862482904467]&lt;-24.3862482904467</v>
      </c>
    </row>
    <row r="4" spans="1:17" x14ac:dyDescent="0.3">
      <c r="A4" t="s">
        <v>18</v>
      </c>
      <c r="B4" t="s">
        <v>16</v>
      </c>
      <c r="C4">
        <v>5000</v>
      </c>
      <c r="D4">
        <v>0</v>
      </c>
      <c r="E4" t="b">
        <v>0</v>
      </c>
      <c r="F4">
        <v>9.7303999999999995</v>
      </c>
      <c r="G4">
        <v>7</v>
      </c>
      <c r="H4">
        <v>9.6909286789106002</v>
      </c>
      <c r="I4">
        <v>0</v>
      </c>
      <c r="J4">
        <v>2</v>
      </c>
      <c r="K4">
        <v>7</v>
      </c>
      <c r="L4">
        <v>15</v>
      </c>
      <c r="M4">
        <v>39</v>
      </c>
      <c r="N4">
        <v>52</v>
      </c>
      <c r="O4">
        <v>38.803186036731802</v>
      </c>
      <c r="P4">
        <v>-19.342386036731799</v>
      </c>
      <c r="Q4" t="str">
        <f t="shared" si="0"/>
        <v>mydata$employ[mydata$employ&gt;38.8031860367318]&lt;-38.8031860367318</v>
      </c>
    </row>
    <row r="5" spans="1:17" x14ac:dyDescent="0.3">
      <c r="A5" t="s">
        <v>19</v>
      </c>
      <c r="B5" t="s">
        <v>16</v>
      </c>
      <c r="C5">
        <v>5000</v>
      </c>
      <c r="D5">
        <v>0</v>
      </c>
      <c r="E5" t="b">
        <v>1</v>
      </c>
      <c r="F5">
        <v>54.759599999999999</v>
      </c>
      <c r="G5">
        <v>38</v>
      </c>
      <c r="H5">
        <v>55.377511153791602</v>
      </c>
      <c r="I5">
        <v>9</v>
      </c>
      <c r="J5">
        <v>24</v>
      </c>
      <c r="K5">
        <v>38</v>
      </c>
      <c r="L5">
        <v>67</v>
      </c>
      <c r="M5">
        <v>272.01</v>
      </c>
      <c r="N5">
        <v>1073</v>
      </c>
      <c r="O5">
        <v>220.89213346137501</v>
      </c>
      <c r="P5">
        <v>-111.372933461375</v>
      </c>
      <c r="Q5" t="str">
        <f t="shared" si="0"/>
        <v>mydata$income[mydata$income&gt;220.892133461375]&lt;-220.892133461375</v>
      </c>
    </row>
    <row r="6" spans="1:17" x14ac:dyDescent="0.3">
      <c r="A6" t="s">
        <v>20</v>
      </c>
      <c r="B6" t="s">
        <v>16</v>
      </c>
      <c r="C6">
        <v>5000</v>
      </c>
      <c r="D6">
        <v>0</v>
      </c>
      <c r="E6" t="b">
        <v>0</v>
      </c>
      <c r="F6">
        <v>3.6999093984776201</v>
      </c>
      <c r="G6">
        <v>3.6375861597263901</v>
      </c>
      <c r="H6">
        <v>0.74707187448063905</v>
      </c>
      <c r="I6">
        <v>2.19722457733622</v>
      </c>
      <c r="J6">
        <v>3.1780538303479502</v>
      </c>
      <c r="K6">
        <v>3.6375861597263901</v>
      </c>
      <c r="L6">
        <v>4.2046926193909702</v>
      </c>
      <c r="M6">
        <v>5.6058387635848899</v>
      </c>
      <c r="N6">
        <v>6.9782137426307003</v>
      </c>
      <c r="O6">
        <v>5.9411250219195404</v>
      </c>
      <c r="P6">
        <v>1.4586937750357101</v>
      </c>
      <c r="Q6" t="str">
        <f t="shared" si="0"/>
        <v>mydata$lninc[mydata$lninc&gt;5.94112502191954]&lt;-5.94112502191954</v>
      </c>
    </row>
    <row r="7" spans="1:17" x14ac:dyDescent="0.3">
      <c r="A7" t="s">
        <v>21</v>
      </c>
      <c r="B7" t="s">
        <v>16</v>
      </c>
      <c r="C7">
        <v>5000</v>
      </c>
      <c r="D7">
        <v>0</v>
      </c>
      <c r="E7" t="b">
        <v>0</v>
      </c>
      <c r="F7">
        <v>9.9541599999999999</v>
      </c>
      <c r="G7">
        <v>8.8000000000000007</v>
      </c>
      <c r="H7">
        <v>6.3997832884893802</v>
      </c>
      <c r="I7">
        <v>0</v>
      </c>
      <c r="J7">
        <v>5.0999999999999996</v>
      </c>
      <c r="K7">
        <v>8.8000000000000007</v>
      </c>
      <c r="L7">
        <v>13.6</v>
      </c>
      <c r="M7">
        <v>29.2</v>
      </c>
      <c r="N7">
        <v>43.1</v>
      </c>
      <c r="O7">
        <v>29.153509865468099</v>
      </c>
      <c r="P7">
        <v>-9.2451898654681397</v>
      </c>
      <c r="Q7" t="str">
        <f t="shared" si="0"/>
        <v>mydata$debtinc[mydata$debtinc&gt;29.1535098654681]&lt;-29.1535098654681</v>
      </c>
    </row>
    <row r="8" spans="1:17" x14ac:dyDescent="0.3">
      <c r="A8" t="s">
        <v>22</v>
      </c>
      <c r="B8" t="s">
        <v>16</v>
      </c>
      <c r="C8">
        <v>5000</v>
      </c>
      <c r="D8">
        <v>0</v>
      </c>
      <c r="E8" t="b">
        <v>1</v>
      </c>
      <c r="F8">
        <v>1.8573256458</v>
      </c>
      <c r="G8">
        <v>0.92643699999999995</v>
      </c>
      <c r="H8">
        <v>3.4157319702038702</v>
      </c>
      <c r="I8">
        <v>0</v>
      </c>
      <c r="J8">
        <v>0.38551950000000001</v>
      </c>
      <c r="K8">
        <v>0.92643699999999995</v>
      </c>
      <c r="L8">
        <v>2.0638200000000002</v>
      </c>
      <c r="M8">
        <v>14.280358400000001</v>
      </c>
      <c r="N8">
        <v>109.072596</v>
      </c>
      <c r="O8">
        <v>12.1045215564116</v>
      </c>
      <c r="P8">
        <v>-8.3898702648116199</v>
      </c>
      <c r="Q8" t="str">
        <f t="shared" si="0"/>
        <v>mydata$creddebt[mydata$creddebt&gt;12.1045215564116]&lt;-12.1045215564116</v>
      </c>
    </row>
    <row r="9" spans="1:17" x14ac:dyDescent="0.3">
      <c r="A9" t="s">
        <v>23</v>
      </c>
      <c r="B9" t="s">
        <v>16</v>
      </c>
      <c r="C9">
        <v>5000</v>
      </c>
      <c r="D9">
        <v>0</v>
      </c>
      <c r="E9" t="b">
        <v>1</v>
      </c>
      <c r="F9">
        <v>-0.130427430984243</v>
      </c>
      <c r="G9">
        <v>-7.6020187560198196E-2</v>
      </c>
      <c r="H9">
        <v>1.2729323879244201</v>
      </c>
      <c r="I9">
        <v>-6.5973337195608703</v>
      </c>
      <c r="J9">
        <v>-0.95249844110661896</v>
      </c>
      <c r="K9">
        <v>-7.6020187560198196E-2</v>
      </c>
      <c r="L9">
        <v>0.72455861747161798</v>
      </c>
      <c r="M9">
        <v>2.65888502350768</v>
      </c>
      <c r="N9">
        <v>4.6920136788859796</v>
      </c>
      <c r="O9">
        <v>3.6883697327890101</v>
      </c>
      <c r="P9">
        <v>-3.94922459475749</v>
      </c>
      <c r="Q9" t="str">
        <f t="shared" si="0"/>
        <v>mydata$lncreddebt[mydata$lncreddebt&gt;3.68836973278901]&lt;-3.68836973278901</v>
      </c>
    </row>
    <row r="10" spans="1:17" x14ac:dyDescent="0.3">
      <c r="A10" t="s">
        <v>24</v>
      </c>
      <c r="B10" t="s">
        <v>16</v>
      </c>
      <c r="C10">
        <v>5000</v>
      </c>
      <c r="D10">
        <v>0</v>
      </c>
      <c r="E10" t="b">
        <v>1</v>
      </c>
      <c r="F10">
        <v>3.6544601542000001</v>
      </c>
      <c r="G10">
        <v>2.0985399999999998</v>
      </c>
      <c r="H10">
        <v>5.3951715630319503</v>
      </c>
      <c r="I10">
        <v>0</v>
      </c>
      <c r="J10">
        <v>0.98030150000000005</v>
      </c>
      <c r="K10">
        <v>2.0985399999999998</v>
      </c>
      <c r="L10">
        <v>4.3147799999999998</v>
      </c>
      <c r="M10">
        <v>24.064260000000001</v>
      </c>
      <c r="N10">
        <v>141.45914999999999</v>
      </c>
      <c r="O10">
        <v>19.839974843295799</v>
      </c>
      <c r="P10">
        <v>-12.5310545348958</v>
      </c>
      <c r="Q10" t="str">
        <f t="shared" si="0"/>
        <v>mydata$othdebt[mydata$othdebt&gt;19.8399748432958]&lt;-19.8399748432958</v>
      </c>
    </row>
    <row r="11" spans="1:17" x14ac:dyDescent="0.3">
      <c r="A11" t="s">
        <v>25</v>
      </c>
      <c r="B11" t="s">
        <v>16</v>
      </c>
      <c r="C11">
        <v>5000</v>
      </c>
      <c r="D11">
        <v>0</v>
      </c>
      <c r="E11" t="b">
        <v>1</v>
      </c>
      <c r="F11">
        <v>0.69677587680774999</v>
      </c>
      <c r="G11">
        <v>0.74124182120062798</v>
      </c>
      <c r="H11">
        <v>1.12850839394115</v>
      </c>
      <c r="I11">
        <v>-4.0921070672819102</v>
      </c>
      <c r="J11">
        <v>-1.8534508452537599E-2</v>
      </c>
      <c r="K11">
        <v>0.74124182120062798</v>
      </c>
      <c r="L11">
        <v>1.4620463382268301</v>
      </c>
      <c r="M11">
        <v>3.1807274729459101</v>
      </c>
      <c r="N11">
        <v>4.9520109828240599</v>
      </c>
      <c r="O11">
        <v>4.0823010586311899</v>
      </c>
      <c r="P11">
        <v>-2.6887493050156901</v>
      </c>
      <c r="Q11" t="str">
        <f t="shared" si="0"/>
        <v>mydata$lnothdebt[mydata$lnothdebt&gt;4.08230105863119]&lt;-4.08230105863119</v>
      </c>
    </row>
    <row r="12" spans="1:17" x14ac:dyDescent="0.3">
      <c r="A12" t="s">
        <v>26</v>
      </c>
      <c r="B12" t="s">
        <v>16</v>
      </c>
      <c r="C12">
        <v>5000</v>
      </c>
      <c r="D12">
        <v>0</v>
      </c>
      <c r="E12" t="b">
        <v>0</v>
      </c>
      <c r="F12">
        <v>6.1128</v>
      </c>
      <c r="G12">
        <v>-1</v>
      </c>
      <c r="H12">
        <v>7.7435178422803901</v>
      </c>
      <c r="I12">
        <v>-1</v>
      </c>
      <c r="J12">
        <v>-1</v>
      </c>
      <c r="K12">
        <v>-1</v>
      </c>
      <c r="L12">
        <v>14</v>
      </c>
      <c r="M12">
        <v>20</v>
      </c>
      <c r="N12">
        <v>24</v>
      </c>
      <c r="O12">
        <v>29.343353526841199</v>
      </c>
      <c r="P12">
        <v>-17.117753526841199</v>
      </c>
      <c r="Q12" t="str">
        <f t="shared" si="0"/>
        <v>mydata$spoused[mydata$spoused&gt;29.3433535268412]&lt;-29.3433535268412</v>
      </c>
    </row>
    <row r="13" spans="1:17" x14ac:dyDescent="0.3">
      <c r="A13" t="s">
        <v>27</v>
      </c>
      <c r="B13" t="s">
        <v>16</v>
      </c>
      <c r="C13">
        <v>5000</v>
      </c>
      <c r="D13">
        <v>0</v>
      </c>
      <c r="E13" t="b">
        <v>0</v>
      </c>
      <c r="F13">
        <v>2.2040000000000002</v>
      </c>
      <c r="G13">
        <v>2</v>
      </c>
      <c r="H13">
        <v>1.39397727188319</v>
      </c>
      <c r="I13">
        <v>1</v>
      </c>
      <c r="J13">
        <v>1</v>
      </c>
      <c r="K13">
        <v>2</v>
      </c>
      <c r="L13">
        <v>3</v>
      </c>
      <c r="M13">
        <v>6</v>
      </c>
      <c r="N13">
        <v>9</v>
      </c>
      <c r="O13">
        <v>6.3859318156495801</v>
      </c>
      <c r="P13">
        <v>-1.97793181564957</v>
      </c>
      <c r="Q13" t="str">
        <f t="shared" si="0"/>
        <v>mydata$reside[mydata$reside&gt;6.38593181564958]&lt;-6.38593181564958</v>
      </c>
    </row>
    <row r="14" spans="1:17" x14ac:dyDescent="0.3">
      <c r="A14" t="s">
        <v>28</v>
      </c>
      <c r="B14" t="s">
        <v>16</v>
      </c>
      <c r="C14">
        <v>5000</v>
      </c>
      <c r="D14">
        <v>0</v>
      </c>
      <c r="E14" t="b">
        <v>1</v>
      </c>
      <c r="F14">
        <v>3.0674000000000001</v>
      </c>
      <c r="G14">
        <v>2</v>
      </c>
      <c r="H14">
        <v>3.4144968879469699</v>
      </c>
      <c r="I14">
        <v>0</v>
      </c>
      <c r="J14">
        <v>0</v>
      </c>
      <c r="K14">
        <v>2</v>
      </c>
      <c r="L14">
        <v>5</v>
      </c>
      <c r="M14">
        <v>13</v>
      </c>
      <c r="N14">
        <v>21</v>
      </c>
      <c r="O14">
        <v>13.310890663840899</v>
      </c>
      <c r="P14">
        <v>-7.1760906638409203</v>
      </c>
      <c r="Q14" t="str">
        <f t="shared" si="0"/>
        <v>mydata$pets[mydata$pets&gt;13.3108906638409]&lt;-13.3108906638409</v>
      </c>
    </row>
    <row r="15" spans="1:17" x14ac:dyDescent="0.3">
      <c r="A15" t="s">
        <v>29</v>
      </c>
      <c r="B15" t="s">
        <v>16</v>
      </c>
      <c r="C15">
        <v>5000</v>
      </c>
      <c r="D15">
        <v>0</v>
      </c>
      <c r="E15" t="b">
        <v>1</v>
      </c>
      <c r="F15">
        <v>0.50039999999999996</v>
      </c>
      <c r="G15">
        <v>0</v>
      </c>
      <c r="H15">
        <v>0.860783381348595</v>
      </c>
      <c r="I15">
        <v>0</v>
      </c>
      <c r="J15">
        <v>0</v>
      </c>
      <c r="K15">
        <v>0</v>
      </c>
      <c r="L15">
        <v>1</v>
      </c>
      <c r="M15">
        <v>3</v>
      </c>
      <c r="N15">
        <v>6</v>
      </c>
      <c r="O15">
        <v>3.0827501440457898</v>
      </c>
      <c r="P15">
        <v>-2.0819501440457899</v>
      </c>
      <c r="Q15" t="str">
        <f t="shared" si="0"/>
        <v>mydata$pets_cats[mydata$pets_cats&gt;3.08275014404579]&lt;-3.08275014404579</v>
      </c>
    </row>
    <row r="16" spans="1:17" x14ac:dyDescent="0.3">
      <c r="A16" t="s">
        <v>30</v>
      </c>
      <c r="B16" t="s">
        <v>16</v>
      </c>
      <c r="C16">
        <v>5000</v>
      </c>
      <c r="D16">
        <v>0</v>
      </c>
      <c r="E16" t="b">
        <v>1</v>
      </c>
      <c r="F16">
        <v>0.39240000000000003</v>
      </c>
      <c r="G16">
        <v>0</v>
      </c>
      <c r="H16">
        <v>0.79608353192234804</v>
      </c>
      <c r="I16">
        <v>0</v>
      </c>
      <c r="J16">
        <v>0</v>
      </c>
      <c r="K16">
        <v>0</v>
      </c>
      <c r="L16">
        <v>0</v>
      </c>
      <c r="M16">
        <v>3</v>
      </c>
      <c r="N16">
        <v>7</v>
      </c>
      <c r="O16">
        <v>2.7806505957670402</v>
      </c>
      <c r="P16">
        <v>-1.99585059576704</v>
      </c>
      <c r="Q16" t="str">
        <f t="shared" si="0"/>
        <v>mydata$pets_dogs[mydata$pets_dogs&gt;2.78065059576704]&lt;-2.78065059576704</v>
      </c>
    </row>
    <row r="17" spans="1:17" x14ac:dyDescent="0.3">
      <c r="A17" t="s">
        <v>31</v>
      </c>
      <c r="B17" t="s">
        <v>16</v>
      </c>
      <c r="C17">
        <v>5000</v>
      </c>
      <c r="D17">
        <v>0</v>
      </c>
      <c r="E17" t="b">
        <v>1</v>
      </c>
      <c r="F17">
        <v>0.1104</v>
      </c>
      <c r="G17">
        <v>0</v>
      </c>
      <c r="H17">
        <v>0.49422736886824398</v>
      </c>
      <c r="I17">
        <v>0</v>
      </c>
      <c r="J17">
        <v>0</v>
      </c>
      <c r="K17">
        <v>0</v>
      </c>
      <c r="L17">
        <v>0</v>
      </c>
      <c r="M17">
        <v>3</v>
      </c>
      <c r="N17">
        <v>5</v>
      </c>
      <c r="O17">
        <v>1.59308210660473</v>
      </c>
      <c r="P17">
        <v>-1.3722821066047299</v>
      </c>
      <c r="Q17" t="str">
        <f t="shared" si="0"/>
        <v>mydata$pets_birds[mydata$pets_birds&gt;1.59308210660473]&lt;-1.59308210660473</v>
      </c>
    </row>
    <row r="18" spans="1:17" x14ac:dyDescent="0.3">
      <c r="A18" t="s">
        <v>32</v>
      </c>
      <c r="B18" t="s">
        <v>16</v>
      </c>
      <c r="C18">
        <v>5000</v>
      </c>
      <c r="D18">
        <v>0</v>
      </c>
      <c r="E18" t="b">
        <v>1</v>
      </c>
      <c r="F18">
        <v>5.5599999999999997E-2</v>
      </c>
      <c r="G18">
        <v>0</v>
      </c>
      <c r="H18">
        <v>0.325775790956287</v>
      </c>
      <c r="I18">
        <v>0</v>
      </c>
      <c r="J18">
        <v>0</v>
      </c>
      <c r="K18">
        <v>0</v>
      </c>
      <c r="L18">
        <v>0</v>
      </c>
      <c r="M18">
        <v>2</v>
      </c>
      <c r="N18">
        <v>6</v>
      </c>
      <c r="O18">
        <v>1.0329273728688599</v>
      </c>
      <c r="P18">
        <v>-0.92172737286886197</v>
      </c>
      <c r="Q18" t="str">
        <f t="shared" si="0"/>
        <v>mydata$pets_reptiles[mydata$pets_reptiles&gt;1.03292737286886]&lt;-1.03292737286886</v>
      </c>
    </row>
    <row r="19" spans="1:17" x14ac:dyDescent="0.3">
      <c r="A19" t="s">
        <v>33</v>
      </c>
      <c r="B19" t="s">
        <v>16</v>
      </c>
      <c r="C19">
        <v>5000</v>
      </c>
      <c r="D19">
        <v>0</v>
      </c>
      <c r="E19" t="b">
        <v>1</v>
      </c>
      <c r="F19">
        <v>0.11459999999999999</v>
      </c>
      <c r="G19">
        <v>0</v>
      </c>
      <c r="H19">
        <v>0.56879833536083901</v>
      </c>
      <c r="I19">
        <v>0</v>
      </c>
      <c r="J19">
        <v>0</v>
      </c>
      <c r="K19">
        <v>0</v>
      </c>
      <c r="L19">
        <v>0</v>
      </c>
      <c r="M19">
        <v>3</v>
      </c>
      <c r="N19">
        <v>7</v>
      </c>
      <c r="O19">
        <v>1.82099500608252</v>
      </c>
      <c r="P19">
        <v>-1.5917950060825199</v>
      </c>
      <c r="Q19" t="str">
        <f t="shared" si="0"/>
        <v>mydata$pets_small[mydata$pets_small&gt;1.82099500608252]&lt;-1.82099500608252</v>
      </c>
    </row>
    <row r="20" spans="1:17" x14ac:dyDescent="0.3">
      <c r="A20" t="s">
        <v>34</v>
      </c>
      <c r="B20" t="s">
        <v>16</v>
      </c>
      <c r="C20">
        <v>5000</v>
      </c>
      <c r="D20">
        <v>0</v>
      </c>
      <c r="E20" t="b">
        <v>1</v>
      </c>
      <c r="F20">
        <v>4.6600000000000003E-2</v>
      </c>
      <c r="G20">
        <v>0</v>
      </c>
      <c r="H20">
        <v>0.46954502926439501</v>
      </c>
      <c r="I20">
        <v>0</v>
      </c>
      <c r="J20">
        <v>0</v>
      </c>
      <c r="K20">
        <v>0</v>
      </c>
      <c r="L20">
        <v>0</v>
      </c>
      <c r="M20">
        <v>2</v>
      </c>
      <c r="N20">
        <v>8</v>
      </c>
      <c r="O20">
        <v>1.4552350877931799</v>
      </c>
      <c r="P20">
        <v>-1.3620350877931799</v>
      </c>
      <c r="Q20" t="str">
        <f t="shared" si="0"/>
        <v>mydata$pets_saltfish[mydata$pets_saltfish&gt;1.45523508779318]&lt;-1.45523508779318</v>
      </c>
    </row>
    <row r="21" spans="1:17" x14ac:dyDescent="0.3">
      <c r="A21" t="s">
        <v>35</v>
      </c>
      <c r="B21" t="s">
        <v>16</v>
      </c>
      <c r="C21">
        <v>5000</v>
      </c>
      <c r="D21">
        <v>0</v>
      </c>
      <c r="E21" t="b">
        <v>0</v>
      </c>
      <c r="F21">
        <v>1.8473999999999999</v>
      </c>
      <c r="G21">
        <v>0</v>
      </c>
      <c r="H21">
        <v>3.0748014766524601</v>
      </c>
      <c r="I21">
        <v>0</v>
      </c>
      <c r="J21">
        <v>0</v>
      </c>
      <c r="K21">
        <v>0</v>
      </c>
      <c r="L21">
        <v>4</v>
      </c>
      <c r="M21">
        <v>11</v>
      </c>
      <c r="N21">
        <v>16</v>
      </c>
      <c r="O21">
        <v>11.0718044299574</v>
      </c>
      <c r="P21">
        <v>-7.37700442995739</v>
      </c>
      <c r="Q21" t="str">
        <f t="shared" si="0"/>
        <v>mydata$pets_freshfish[mydata$pets_freshfish&gt;11.0718044299574]&lt;-11.0718044299574</v>
      </c>
    </row>
    <row r="22" spans="1:17" x14ac:dyDescent="0.3">
      <c r="A22" t="s">
        <v>36</v>
      </c>
      <c r="B22" t="s">
        <v>16</v>
      </c>
      <c r="C22">
        <v>5000</v>
      </c>
      <c r="D22">
        <v>0</v>
      </c>
      <c r="E22" t="b">
        <v>0</v>
      </c>
      <c r="F22">
        <v>16.4024</v>
      </c>
      <c r="G22">
        <v>14</v>
      </c>
      <c r="H22">
        <v>12.3974841706998</v>
      </c>
      <c r="I22">
        <v>0</v>
      </c>
      <c r="J22">
        <v>6</v>
      </c>
      <c r="K22">
        <v>14</v>
      </c>
      <c r="L22">
        <v>25</v>
      </c>
      <c r="M22">
        <v>48</v>
      </c>
      <c r="N22">
        <v>57</v>
      </c>
      <c r="O22">
        <v>53.5948525120995</v>
      </c>
      <c r="P22">
        <v>-20.7900525120995</v>
      </c>
      <c r="Q22" t="str">
        <f t="shared" si="0"/>
        <v>mydata$address[mydata$address&gt;53.5948525120995]&lt;-53.5948525120995</v>
      </c>
    </row>
    <row r="23" spans="1:17" x14ac:dyDescent="0.3">
      <c r="A23" t="s">
        <v>37</v>
      </c>
      <c r="B23" t="s">
        <v>16</v>
      </c>
      <c r="C23">
        <v>5000</v>
      </c>
      <c r="D23">
        <v>0</v>
      </c>
      <c r="E23" t="b">
        <v>0</v>
      </c>
      <c r="F23">
        <v>2.1305999999999998</v>
      </c>
      <c r="G23">
        <v>2</v>
      </c>
      <c r="H23">
        <v>1.3074729584612499</v>
      </c>
      <c r="I23">
        <v>0</v>
      </c>
      <c r="J23">
        <v>1</v>
      </c>
      <c r="K23">
        <v>2</v>
      </c>
      <c r="L23">
        <v>3</v>
      </c>
      <c r="M23">
        <v>6</v>
      </c>
      <c r="N23">
        <v>8</v>
      </c>
      <c r="O23">
        <v>6.0530188753837599</v>
      </c>
      <c r="P23">
        <v>-1.7918188753837601</v>
      </c>
      <c r="Q23" t="str">
        <f t="shared" si="0"/>
        <v>mydata$cars[mydata$cars&gt;6.05301887538376]&lt;-6.05301887538376</v>
      </c>
    </row>
    <row r="24" spans="1:17" x14ac:dyDescent="0.3">
      <c r="A24" t="s">
        <v>38</v>
      </c>
      <c r="B24" t="s">
        <v>16</v>
      </c>
      <c r="C24">
        <v>5000</v>
      </c>
      <c r="D24">
        <v>0</v>
      </c>
      <c r="E24" t="b">
        <v>0</v>
      </c>
      <c r="F24">
        <v>23.232579999999999</v>
      </c>
      <c r="G24">
        <v>17</v>
      </c>
      <c r="H24">
        <v>21.231636701465199</v>
      </c>
      <c r="I24">
        <v>-1</v>
      </c>
      <c r="J24">
        <v>9.1999999999999993</v>
      </c>
      <c r="K24">
        <v>17</v>
      </c>
      <c r="L24">
        <v>31.1</v>
      </c>
      <c r="M24">
        <v>92.001000000000005</v>
      </c>
      <c r="N24">
        <v>99.6</v>
      </c>
      <c r="O24">
        <v>86.927490104395602</v>
      </c>
      <c r="P24">
        <v>-40.462330104395598</v>
      </c>
      <c r="Q24" t="str">
        <f t="shared" si="0"/>
        <v>mydata$carvalue[mydata$carvalue&gt;86.9274901043956]&lt;-86.9274901043956</v>
      </c>
    </row>
    <row r="25" spans="1:17" x14ac:dyDescent="0.3">
      <c r="A25" t="s">
        <v>39</v>
      </c>
      <c r="B25" t="s">
        <v>16</v>
      </c>
      <c r="C25">
        <v>5000</v>
      </c>
      <c r="D25">
        <v>0</v>
      </c>
      <c r="E25" t="b">
        <v>0</v>
      </c>
      <c r="F25">
        <v>2.9962</v>
      </c>
      <c r="G25">
        <v>1</v>
      </c>
      <c r="H25">
        <v>2.7435179857598202</v>
      </c>
      <c r="I25">
        <v>1</v>
      </c>
      <c r="J25">
        <v>1</v>
      </c>
      <c r="K25">
        <v>1</v>
      </c>
      <c r="L25">
        <v>4</v>
      </c>
      <c r="M25">
        <v>10</v>
      </c>
      <c r="N25">
        <v>10</v>
      </c>
      <c r="O25">
        <v>11.226753957279501</v>
      </c>
      <c r="P25">
        <v>-5.2343539572794704</v>
      </c>
      <c r="Q25" t="str">
        <f t="shared" si="0"/>
        <v>mydata$commute[mydata$commute&gt;11.2267539572795]&lt;-11.2267539572795</v>
      </c>
    </row>
    <row r="26" spans="1:17" x14ac:dyDescent="0.3">
      <c r="A26" t="s">
        <v>40</v>
      </c>
      <c r="B26" t="s">
        <v>16</v>
      </c>
      <c r="C26">
        <v>4998</v>
      </c>
      <c r="D26">
        <v>2</v>
      </c>
      <c r="E26" t="b">
        <v>0</v>
      </c>
      <c r="F26">
        <v>25.345538215286101</v>
      </c>
      <c r="G26">
        <v>25</v>
      </c>
      <c r="H26">
        <v>5.8791487253071502</v>
      </c>
      <c r="I26">
        <v>8</v>
      </c>
      <c r="J26">
        <v>21</v>
      </c>
      <c r="K26">
        <v>25</v>
      </c>
      <c r="L26">
        <v>29</v>
      </c>
      <c r="M26">
        <v>40.029999999999703</v>
      </c>
      <c r="N26">
        <v>48</v>
      </c>
      <c r="O26">
        <v>42.982984391207602</v>
      </c>
      <c r="P26">
        <v>7.7080920393646499</v>
      </c>
      <c r="Q26" t="str">
        <f t="shared" si="0"/>
        <v>mydata$commutetime[mydata$commutetime&gt;42.9829843912076]&lt;-42.9829843912076</v>
      </c>
    </row>
    <row r="27" spans="1:17" x14ac:dyDescent="0.3">
      <c r="A27" t="s">
        <v>41</v>
      </c>
      <c r="B27" t="s">
        <v>16</v>
      </c>
      <c r="C27">
        <v>5000</v>
      </c>
      <c r="D27">
        <v>0</v>
      </c>
      <c r="E27" t="b">
        <v>0</v>
      </c>
      <c r="F27">
        <v>16.655799999999999</v>
      </c>
      <c r="G27">
        <v>14</v>
      </c>
      <c r="H27">
        <v>12.0209578256231</v>
      </c>
      <c r="I27">
        <v>0</v>
      </c>
      <c r="J27">
        <v>6</v>
      </c>
      <c r="K27">
        <v>14</v>
      </c>
      <c r="L27">
        <v>26</v>
      </c>
      <c r="M27">
        <v>40</v>
      </c>
      <c r="N27">
        <v>40</v>
      </c>
      <c r="O27">
        <v>52.718673476869299</v>
      </c>
      <c r="P27">
        <v>-19.4070734768693</v>
      </c>
      <c r="Q27" t="str">
        <f t="shared" si="0"/>
        <v>mydata$cardtenure[mydata$cardtenure&gt;52.7186734768693]&lt;-52.7186734768693</v>
      </c>
    </row>
    <row r="28" spans="1:17" x14ac:dyDescent="0.3">
      <c r="A28" t="s">
        <v>42</v>
      </c>
      <c r="B28" t="s">
        <v>16</v>
      </c>
      <c r="C28">
        <v>5000</v>
      </c>
      <c r="D28">
        <v>0</v>
      </c>
      <c r="E28" t="b">
        <v>0</v>
      </c>
      <c r="F28">
        <v>13.0844</v>
      </c>
      <c r="G28">
        <v>12</v>
      </c>
      <c r="H28">
        <v>9.1194029048983491</v>
      </c>
      <c r="I28">
        <v>0</v>
      </c>
      <c r="J28">
        <v>5</v>
      </c>
      <c r="K28">
        <v>12</v>
      </c>
      <c r="L28">
        <v>21</v>
      </c>
      <c r="M28">
        <v>30</v>
      </c>
      <c r="N28">
        <v>30</v>
      </c>
      <c r="O28">
        <v>40.442608714694998</v>
      </c>
      <c r="P28">
        <v>-14.273808714695001</v>
      </c>
      <c r="Q28" t="str">
        <f t="shared" si="0"/>
        <v>mydata$card2tenure[mydata$card2tenure&gt;40.442608714695]&lt;-40.442608714695</v>
      </c>
    </row>
    <row r="29" spans="1:17" x14ac:dyDescent="0.3">
      <c r="A29" t="s">
        <v>43</v>
      </c>
      <c r="B29" t="s">
        <v>16</v>
      </c>
      <c r="C29">
        <v>5000</v>
      </c>
      <c r="D29">
        <v>0</v>
      </c>
      <c r="E29" t="b">
        <v>0</v>
      </c>
      <c r="F29">
        <v>38.204799999999999</v>
      </c>
      <c r="G29">
        <v>38</v>
      </c>
      <c r="H29">
        <v>22.6618880324177</v>
      </c>
      <c r="I29">
        <v>0</v>
      </c>
      <c r="J29">
        <v>18</v>
      </c>
      <c r="K29">
        <v>38</v>
      </c>
      <c r="L29">
        <v>59</v>
      </c>
      <c r="M29">
        <v>72</v>
      </c>
      <c r="N29">
        <v>72</v>
      </c>
      <c r="O29">
        <v>106.190464097253</v>
      </c>
      <c r="P29">
        <v>-29.7808640972532</v>
      </c>
      <c r="Q29" t="str">
        <f t="shared" si="0"/>
        <v>mydata$tenure[mydata$tenure&gt;106.190464097253]&lt;-106.190464097253</v>
      </c>
    </row>
    <row r="30" spans="1:17" x14ac:dyDescent="0.3">
      <c r="A30" t="s">
        <v>44</v>
      </c>
      <c r="B30" t="s">
        <v>16</v>
      </c>
      <c r="C30">
        <v>5000</v>
      </c>
      <c r="D30">
        <v>0</v>
      </c>
      <c r="E30" t="b">
        <v>1</v>
      </c>
      <c r="F30">
        <v>13.471450000000001</v>
      </c>
      <c r="G30">
        <v>9.5500000000000007</v>
      </c>
      <c r="H30">
        <v>12.773381159691001</v>
      </c>
      <c r="I30">
        <v>0.9</v>
      </c>
      <c r="J30">
        <v>5.7</v>
      </c>
      <c r="K30">
        <v>9.5500000000000007</v>
      </c>
      <c r="L30">
        <v>16.55</v>
      </c>
      <c r="M30">
        <v>65.200999999999993</v>
      </c>
      <c r="N30">
        <v>179.85</v>
      </c>
      <c r="O30">
        <v>51.7915934790731</v>
      </c>
      <c r="P30">
        <v>-24.848693479073098</v>
      </c>
      <c r="Q30" t="str">
        <f t="shared" si="0"/>
        <v>mydata$longmon[mydata$longmon&gt;51.7915934790731]&lt;-51.7915934790731</v>
      </c>
    </row>
    <row r="31" spans="1:17" x14ac:dyDescent="0.3">
      <c r="A31" t="s">
        <v>45</v>
      </c>
      <c r="B31" t="s">
        <v>16</v>
      </c>
      <c r="C31">
        <v>5000</v>
      </c>
      <c r="D31">
        <v>0</v>
      </c>
      <c r="E31" t="b">
        <v>0</v>
      </c>
      <c r="F31">
        <v>2.2887791630923302</v>
      </c>
      <c r="G31">
        <v>2.2565411544926399</v>
      </c>
      <c r="H31">
        <v>0.77517789770907697</v>
      </c>
      <c r="I31">
        <v>-0.105360515657826</v>
      </c>
      <c r="J31">
        <v>1.7404661748404999</v>
      </c>
      <c r="K31">
        <v>2.2565411544926399</v>
      </c>
      <c r="L31">
        <v>2.8063861018230698</v>
      </c>
      <c r="M31">
        <v>4.1774747946061099</v>
      </c>
      <c r="N31">
        <v>5.1921231701416302</v>
      </c>
      <c r="O31">
        <v>4.6143128562195601</v>
      </c>
      <c r="P31">
        <v>-3.6754530034899299E-2</v>
      </c>
      <c r="Q31" t="str">
        <f t="shared" si="0"/>
        <v>mydata$lnlongmon[mydata$lnlongmon&gt;4.61431285621956]&lt;-4.61431285621956</v>
      </c>
    </row>
    <row r="32" spans="1:17" x14ac:dyDescent="0.3">
      <c r="A32" t="s">
        <v>46</v>
      </c>
      <c r="B32" t="s">
        <v>16</v>
      </c>
      <c r="C32">
        <v>4997</v>
      </c>
      <c r="D32">
        <v>3</v>
      </c>
      <c r="E32" t="b">
        <v>1</v>
      </c>
      <c r="F32">
        <v>708.87175305183098</v>
      </c>
      <c r="G32">
        <v>350</v>
      </c>
      <c r="H32">
        <v>979.29107228162195</v>
      </c>
      <c r="I32">
        <v>0.9</v>
      </c>
      <c r="J32">
        <v>104.6</v>
      </c>
      <c r="K32">
        <v>350</v>
      </c>
      <c r="L32">
        <v>913.85</v>
      </c>
      <c r="M32">
        <v>4689.0659999999998</v>
      </c>
      <c r="N32">
        <v>13046.5</v>
      </c>
      <c r="O32">
        <v>3646.7449698966998</v>
      </c>
      <c r="P32">
        <v>-2229.0014637930299</v>
      </c>
      <c r="Q32" t="str">
        <f t="shared" si="0"/>
        <v>mydata$longten[mydata$longten&gt;3646.7449698967]&lt;-3646.7449698967</v>
      </c>
    </row>
    <row r="33" spans="1:17" x14ac:dyDescent="0.3">
      <c r="A33" t="s">
        <v>47</v>
      </c>
      <c r="B33" t="s">
        <v>16</v>
      </c>
      <c r="C33">
        <v>4997</v>
      </c>
      <c r="D33">
        <v>3</v>
      </c>
      <c r="E33" t="b">
        <v>0</v>
      </c>
      <c r="F33">
        <v>5.61129792063086</v>
      </c>
      <c r="G33">
        <v>5.8579331544834599</v>
      </c>
      <c r="H33">
        <v>1.6493083649233999</v>
      </c>
      <c r="I33">
        <v>-0.105360515657826</v>
      </c>
      <c r="J33">
        <v>4.65014355163082</v>
      </c>
      <c r="K33">
        <v>5.8579331544834599</v>
      </c>
      <c r="L33">
        <v>6.8176664442004498</v>
      </c>
      <c r="M33">
        <v>8.45298768063134</v>
      </c>
      <c r="N33">
        <v>9.4762751775452791</v>
      </c>
      <c r="O33">
        <v>10.5592230154011</v>
      </c>
      <c r="P33">
        <v>0.66337282586066904</v>
      </c>
      <c r="Q33" t="str">
        <f t="shared" si="0"/>
        <v>mydata$lnlongten[mydata$lnlongten&gt;10.5592230154011]&lt;-10.5592230154011</v>
      </c>
    </row>
    <row r="34" spans="1:17" x14ac:dyDescent="0.3">
      <c r="A34" t="s">
        <v>48</v>
      </c>
      <c r="B34" t="s">
        <v>16</v>
      </c>
      <c r="C34">
        <v>5000</v>
      </c>
      <c r="D34">
        <v>0</v>
      </c>
      <c r="E34" t="b">
        <v>1</v>
      </c>
      <c r="F34">
        <v>13.26445</v>
      </c>
      <c r="G34">
        <v>0</v>
      </c>
      <c r="H34">
        <v>16.310017842844498</v>
      </c>
      <c r="I34">
        <v>0</v>
      </c>
      <c r="J34">
        <v>0</v>
      </c>
      <c r="K34">
        <v>0</v>
      </c>
      <c r="L34">
        <v>24.5</v>
      </c>
      <c r="M34">
        <v>58.752500000000097</v>
      </c>
      <c r="N34">
        <v>173</v>
      </c>
      <c r="O34">
        <v>62.194503528533602</v>
      </c>
      <c r="P34">
        <v>-35.665603528533602</v>
      </c>
      <c r="Q34" t="str">
        <f t="shared" si="0"/>
        <v>mydata$tollmon[mydata$tollmon&gt;62.1945035285336]&lt;-62.1945035285336</v>
      </c>
    </row>
    <row r="35" spans="1:17" x14ac:dyDescent="0.3">
      <c r="A35" t="s">
        <v>72</v>
      </c>
      <c r="B35" t="s">
        <v>16</v>
      </c>
      <c r="C35">
        <v>5000</v>
      </c>
      <c r="D35">
        <v>0</v>
      </c>
      <c r="E35" t="b">
        <v>0</v>
      </c>
      <c r="F35">
        <v>1.54248008692554</v>
      </c>
      <c r="G35">
        <v>0</v>
      </c>
      <c r="H35">
        <v>1.6437028197816099</v>
      </c>
      <c r="I35">
        <v>0</v>
      </c>
      <c r="J35">
        <v>0</v>
      </c>
      <c r="K35">
        <v>0</v>
      </c>
      <c r="L35">
        <v>3.1986731175506802</v>
      </c>
      <c r="M35">
        <v>4.0732911530242699</v>
      </c>
      <c r="N35">
        <v>4.6225188243227002</v>
      </c>
      <c r="O35">
        <v>6.4735885462703697</v>
      </c>
      <c r="P35">
        <v>-3.3886283724193</v>
      </c>
      <c r="Q35" t="str">
        <f t="shared" si="0"/>
        <v>mydata$lntollmon[mydata$lntollmon&gt;6.47358854627037]&lt;-6.47358854627037</v>
      </c>
    </row>
    <row r="36" spans="1:17" x14ac:dyDescent="0.3">
      <c r="A36" t="s">
        <v>49</v>
      </c>
      <c r="B36" t="s">
        <v>16</v>
      </c>
      <c r="C36">
        <v>5000</v>
      </c>
      <c r="D36">
        <v>0</v>
      </c>
      <c r="E36" t="b">
        <v>1</v>
      </c>
      <c r="F36">
        <v>577.83250999999996</v>
      </c>
      <c r="G36">
        <v>0</v>
      </c>
      <c r="H36">
        <v>949.15158630608505</v>
      </c>
      <c r="I36">
        <v>0</v>
      </c>
      <c r="J36">
        <v>0</v>
      </c>
      <c r="K36">
        <v>0</v>
      </c>
      <c r="L36">
        <v>885.45</v>
      </c>
      <c r="M36">
        <v>3977.2705000000001</v>
      </c>
      <c r="N36">
        <v>6923.45</v>
      </c>
      <c r="O36">
        <v>3425.28726891825</v>
      </c>
      <c r="P36">
        <v>-2269.6222489182501</v>
      </c>
      <c r="Q36" t="str">
        <f t="shared" si="0"/>
        <v>mydata$tollten[mydata$tollten&gt;3425.28726891825]&lt;-3425.28726891825</v>
      </c>
    </row>
    <row r="37" spans="1:17" x14ac:dyDescent="0.3">
      <c r="A37" t="s">
        <v>73</v>
      </c>
      <c r="B37" t="s">
        <v>16</v>
      </c>
      <c r="C37">
        <v>5000</v>
      </c>
      <c r="D37">
        <v>0</v>
      </c>
      <c r="E37" t="b">
        <v>0</v>
      </c>
      <c r="F37">
        <v>3.1317229328612002</v>
      </c>
      <c r="G37">
        <v>0</v>
      </c>
      <c r="H37">
        <v>3.3950386522398701</v>
      </c>
      <c r="I37">
        <v>0</v>
      </c>
      <c r="J37">
        <v>0</v>
      </c>
      <c r="K37">
        <v>0</v>
      </c>
      <c r="L37">
        <v>6.78609594731725</v>
      </c>
      <c r="M37">
        <v>8.28835101364003</v>
      </c>
      <c r="N37">
        <v>8.8426694792877996</v>
      </c>
      <c r="O37">
        <v>13.316838889580801</v>
      </c>
      <c r="P37">
        <v>-7.0533930238584297</v>
      </c>
      <c r="Q37" t="str">
        <f t="shared" si="0"/>
        <v>mydata$lntollten[mydata$lntollten&gt;13.3168388895808]&lt;-13.3168388895808</v>
      </c>
    </row>
    <row r="38" spans="1:17" x14ac:dyDescent="0.3">
      <c r="A38" t="s">
        <v>50</v>
      </c>
      <c r="B38" t="s">
        <v>16</v>
      </c>
      <c r="C38">
        <v>5000</v>
      </c>
      <c r="D38">
        <v>0</v>
      </c>
      <c r="E38" t="b">
        <v>1</v>
      </c>
      <c r="F38">
        <v>12.99131</v>
      </c>
      <c r="G38">
        <v>0</v>
      </c>
      <c r="H38">
        <v>19.2129426017095</v>
      </c>
      <c r="I38">
        <v>0</v>
      </c>
      <c r="J38">
        <v>0</v>
      </c>
      <c r="K38">
        <v>0</v>
      </c>
      <c r="L38">
        <v>30.8</v>
      </c>
      <c r="M38">
        <v>63.3005</v>
      </c>
      <c r="N38">
        <v>106.3</v>
      </c>
      <c r="O38">
        <v>70.630137805128498</v>
      </c>
      <c r="P38">
        <v>-44.647517805128501</v>
      </c>
      <c r="Q38" t="str">
        <f t="shared" si="0"/>
        <v>mydata$equipmon[mydata$equipmon&gt;70.6301378051285]&lt;-70.6301378051285</v>
      </c>
    </row>
    <row r="39" spans="1:17" x14ac:dyDescent="0.3">
      <c r="A39" t="s">
        <v>74</v>
      </c>
      <c r="B39" t="s">
        <v>16</v>
      </c>
      <c r="C39">
        <v>5000</v>
      </c>
      <c r="D39">
        <v>0</v>
      </c>
      <c r="E39" t="b">
        <v>0</v>
      </c>
      <c r="F39">
        <v>1.2269609740180201</v>
      </c>
      <c r="G39">
        <v>0</v>
      </c>
      <c r="H39">
        <v>1.71460149563717</v>
      </c>
      <c r="I39">
        <v>0</v>
      </c>
      <c r="J39">
        <v>0</v>
      </c>
      <c r="K39">
        <v>0</v>
      </c>
      <c r="L39">
        <v>3.4275146899795299</v>
      </c>
      <c r="M39">
        <v>4.1478932249262996</v>
      </c>
      <c r="N39">
        <v>4.6662652853479001</v>
      </c>
      <c r="O39">
        <v>6.3707654609295199</v>
      </c>
      <c r="P39">
        <v>-3.91684351289349</v>
      </c>
      <c r="Q39" t="str">
        <f t="shared" si="0"/>
        <v>mydata$lnequipmon[mydata$lnequipmon&gt;6.37076546092952]&lt;-6.37076546092952</v>
      </c>
    </row>
    <row r="40" spans="1:17" x14ac:dyDescent="0.3">
      <c r="A40" t="s">
        <v>51</v>
      </c>
      <c r="B40" t="s">
        <v>16</v>
      </c>
      <c r="C40">
        <v>5000</v>
      </c>
      <c r="D40">
        <v>0</v>
      </c>
      <c r="E40" t="b">
        <v>1</v>
      </c>
      <c r="F40">
        <v>470.1764</v>
      </c>
      <c r="G40">
        <v>0</v>
      </c>
      <c r="H40">
        <v>912.22062414388699</v>
      </c>
      <c r="I40">
        <v>0</v>
      </c>
      <c r="J40">
        <v>0</v>
      </c>
      <c r="K40">
        <v>0</v>
      </c>
      <c r="L40">
        <v>510.16250000000002</v>
      </c>
      <c r="M40">
        <v>3679.4575</v>
      </c>
      <c r="N40">
        <v>6525.3</v>
      </c>
      <c r="O40">
        <v>3206.8382724316598</v>
      </c>
      <c r="P40">
        <v>-2266.4854724316601</v>
      </c>
      <c r="Q40" t="str">
        <f t="shared" si="0"/>
        <v>mydata$equipten[mydata$equipten&gt;3206.83827243166]&lt;-3206.83827243166</v>
      </c>
    </row>
    <row r="41" spans="1:17" x14ac:dyDescent="0.3">
      <c r="A41" t="s">
        <v>75</v>
      </c>
      <c r="B41" t="s">
        <v>16</v>
      </c>
      <c r="C41">
        <v>5000</v>
      </c>
      <c r="D41">
        <v>0</v>
      </c>
      <c r="E41" t="b">
        <v>0</v>
      </c>
      <c r="F41">
        <v>2.2994786111151999</v>
      </c>
      <c r="G41">
        <v>0</v>
      </c>
      <c r="H41">
        <v>3.27408665797978</v>
      </c>
      <c r="I41">
        <v>0</v>
      </c>
      <c r="J41">
        <v>0</v>
      </c>
      <c r="K41">
        <v>0</v>
      </c>
      <c r="L41">
        <v>6.2347290423119901</v>
      </c>
      <c r="M41">
        <v>8.2105206016119094</v>
      </c>
      <c r="N41">
        <v>8.7834422081454804</v>
      </c>
      <c r="O41">
        <v>12.1217385850545</v>
      </c>
      <c r="P41">
        <v>-7.5227813628241602</v>
      </c>
      <c r="Q41" t="str">
        <f t="shared" si="0"/>
        <v>mydata$lnequipten[mydata$lnequipten&gt;12.1217385850545]&lt;-12.1217385850545</v>
      </c>
    </row>
    <row r="42" spans="1:17" x14ac:dyDescent="0.3">
      <c r="A42" t="s">
        <v>52</v>
      </c>
      <c r="B42" t="s">
        <v>16</v>
      </c>
      <c r="C42">
        <v>5000</v>
      </c>
      <c r="D42">
        <v>0</v>
      </c>
      <c r="E42" t="b">
        <v>1</v>
      </c>
      <c r="F42">
        <v>15.443849999999999</v>
      </c>
      <c r="G42">
        <v>13.75</v>
      </c>
      <c r="H42">
        <v>15.007569093744699</v>
      </c>
      <c r="I42">
        <v>0</v>
      </c>
      <c r="J42">
        <v>0</v>
      </c>
      <c r="K42">
        <v>13.75</v>
      </c>
      <c r="L42">
        <v>22.75</v>
      </c>
      <c r="M42">
        <v>64.25</v>
      </c>
      <c r="N42">
        <v>188.5</v>
      </c>
      <c r="O42">
        <v>60.466557281234103</v>
      </c>
      <c r="P42">
        <v>-29.5788572812341</v>
      </c>
      <c r="Q42" t="str">
        <f t="shared" si="0"/>
        <v>mydata$cardmon[mydata$cardmon&gt;60.4665572812341]&lt;-60.4665572812341</v>
      </c>
    </row>
    <row r="43" spans="1:17" x14ac:dyDescent="0.3">
      <c r="A43" t="s">
        <v>76</v>
      </c>
      <c r="B43" t="s">
        <v>16</v>
      </c>
      <c r="C43">
        <v>5000</v>
      </c>
      <c r="D43">
        <v>0</v>
      </c>
      <c r="E43" t="b">
        <v>0</v>
      </c>
      <c r="F43">
        <v>2.0839505556807798</v>
      </c>
      <c r="G43">
        <v>2.6210388241125799</v>
      </c>
      <c r="H43">
        <v>1.3963274092334801</v>
      </c>
      <c r="I43">
        <v>0</v>
      </c>
      <c r="J43">
        <v>0</v>
      </c>
      <c r="K43">
        <v>2.6210388241125799</v>
      </c>
      <c r="L43">
        <v>3.1245651453969598</v>
      </c>
      <c r="M43">
        <v>4.1627817237753302</v>
      </c>
      <c r="N43">
        <v>5.2390980068880699</v>
      </c>
      <c r="O43">
        <v>6.2729327833812301</v>
      </c>
      <c r="P43">
        <v>-2.10503167201967</v>
      </c>
      <c r="Q43" t="str">
        <f t="shared" si="0"/>
        <v>mydata$lncardmon[mydata$lncardmon&gt;6.27293278338123]&lt;-6.27293278338123</v>
      </c>
    </row>
    <row r="44" spans="1:17" x14ac:dyDescent="0.3">
      <c r="A44" t="s">
        <v>53</v>
      </c>
      <c r="B44" t="s">
        <v>16</v>
      </c>
      <c r="C44">
        <v>4998</v>
      </c>
      <c r="D44">
        <v>2</v>
      </c>
      <c r="E44" t="b">
        <v>1</v>
      </c>
      <c r="F44">
        <v>720.47839135654306</v>
      </c>
      <c r="G44">
        <v>425</v>
      </c>
      <c r="H44">
        <v>922.22552661288603</v>
      </c>
      <c r="I44">
        <v>0</v>
      </c>
      <c r="J44">
        <v>0</v>
      </c>
      <c r="K44">
        <v>425</v>
      </c>
      <c r="L44">
        <v>1080</v>
      </c>
      <c r="M44">
        <v>4011.1999999999898</v>
      </c>
      <c r="N44">
        <v>13705</v>
      </c>
      <c r="O44">
        <v>3487.1549711951998</v>
      </c>
      <c r="P44">
        <v>-2046.19818848212</v>
      </c>
      <c r="Q44" t="str">
        <f t="shared" si="0"/>
        <v>mydata$cardten[mydata$cardten&gt;3487.1549711952]&lt;-3487.1549711952</v>
      </c>
    </row>
    <row r="45" spans="1:17" x14ac:dyDescent="0.3">
      <c r="A45" t="s">
        <v>77</v>
      </c>
      <c r="B45" t="s">
        <v>16</v>
      </c>
      <c r="C45">
        <v>4998</v>
      </c>
      <c r="D45">
        <v>2</v>
      </c>
      <c r="E45" t="b">
        <v>0</v>
      </c>
      <c r="F45">
        <v>4.6005067302226097</v>
      </c>
      <c r="G45">
        <v>6.0520891689244198</v>
      </c>
      <c r="H45">
        <v>3.0634344462961298</v>
      </c>
      <c r="I45">
        <v>0</v>
      </c>
      <c r="J45">
        <v>0</v>
      </c>
      <c r="K45">
        <v>6.0520891689244198</v>
      </c>
      <c r="L45">
        <v>6.9847163201182703</v>
      </c>
      <c r="M45">
        <v>8.2968442894946097</v>
      </c>
      <c r="N45">
        <v>9.52551600873689</v>
      </c>
      <c r="O45">
        <v>13.790810069111</v>
      </c>
      <c r="P45">
        <v>-4.5897966086657798</v>
      </c>
      <c r="Q45" t="str">
        <f t="shared" si="0"/>
        <v>mydata$lncardten[mydata$lncardten&gt;13.790810069111]&lt;-13.790810069111</v>
      </c>
    </row>
    <row r="46" spans="1:17" x14ac:dyDescent="0.3">
      <c r="A46" t="s">
        <v>54</v>
      </c>
      <c r="B46" t="s">
        <v>16</v>
      </c>
      <c r="C46">
        <v>5000</v>
      </c>
      <c r="D46">
        <v>0</v>
      </c>
      <c r="E46" t="b">
        <v>1</v>
      </c>
      <c r="F46">
        <v>10.70119</v>
      </c>
      <c r="G46">
        <v>0</v>
      </c>
      <c r="H46">
        <v>19.7998365344075</v>
      </c>
      <c r="I46">
        <v>0</v>
      </c>
      <c r="J46">
        <v>0</v>
      </c>
      <c r="K46">
        <v>0</v>
      </c>
      <c r="L46">
        <v>20.962499999999999</v>
      </c>
      <c r="M46">
        <v>78.304000000000102</v>
      </c>
      <c r="N46">
        <v>186.25</v>
      </c>
      <c r="O46">
        <v>70.100699603222495</v>
      </c>
      <c r="P46">
        <v>-48.698319603222501</v>
      </c>
      <c r="Q46" t="str">
        <f t="shared" si="0"/>
        <v>mydata$wiremon[mydata$wiremon&gt;70.1006996032225]&lt;-70.1006996032225</v>
      </c>
    </row>
    <row r="47" spans="1:17" x14ac:dyDescent="0.3">
      <c r="A47" t="s">
        <v>78</v>
      </c>
      <c r="B47" t="s">
        <v>16</v>
      </c>
      <c r="C47">
        <v>5000</v>
      </c>
      <c r="D47">
        <v>0</v>
      </c>
      <c r="E47" t="b">
        <v>0</v>
      </c>
      <c r="F47">
        <v>0.96902418307267602</v>
      </c>
      <c r="G47">
        <v>0</v>
      </c>
      <c r="H47">
        <v>1.61112366884133</v>
      </c>
      <c r="I47">
        <v>0</v>
      </c>
      <c r="J47">
        <v>0</v>
      </c>
      <c r="K47">
        <v>0</v>
      </c>
      <c r="L47">
        <v>3.0427345942069701</v>
      </c>
      <c r="M47">
        <v>4.3605985585210298</v>
      </c>
      <c r="N47">
        <v>5.2270898572596698</v>
      </c>
      <c r="O47">
        <v>5.8023951895966697</v>
      </c>
      <c r="P47">
        <v>-3.8643468234513199</v>
      </c>
      <c r="Q47" t="str">
        <f t="shared" si="0"/>
        <v>mydata$lnwiremon[mydata$lnwiremon&gt;5.80239518959667]&lt;-5.80239518959667</v>
      </c>
    </row>
    <row r="48" spans="1:17" x14ac:dyDescent="0.3">
      <c r="A48" t="s">
        <v>55</v>
      </c>
      <c r="B48" t="s">
        <v>16</v>
      </c>
      <c r="C48">
        <v>5000</v>
      </c>
      <c r="D48">
        <v>0</v>
      </c>
      <c r="E48" t="b">
        <v>1</v>
      </c>
      <c r="F48">
        <v>421.98460999999998</v>
      </c>
      <c r="G48">
        <v>0</v>
      </c>
      <c r="H48">
        <v>1001.0032867441899</v>
      </c>
      <c r="I48">
        <v>0</v>
      </c>
      <c r="J48">
        <v>0</v>
      </c>
      <c r="K48">
        <v>0</v>
      </c>
      <c r="L48">
        <v>89.962500000000006</v>
      </c>
      <c r="M48">
        <v>4530.1859999999997</v>
      </c>
      <c r="N48">
        <v>12858.65</v>
      </c>
      <c r="O48">
        <v>3424.9944702325602</v>
      </c>
      <c r="P48">
        <v>-2581.0252502325602</v>
      </c>
      <c r="Q48" t="str">
        <f t="shared" si="0"/>
        <v>mydata$wireten[mydata$wireten&gt;3424.99447023256]&lt;-3424.99447023256</v>
      </c>
    </row>
    <row r="49" spans="1:17" x14ac:dyDescent="0.3">
      <c r="A49" t="s">
        <v>79</v>
      </c>
      <c r="B49" t="s">
        <v>16</v>
      </c>
      <c r="C49">
        <v>5000</v>
      </c>
      <c r="D49">
        <v>0</v>
      </c>
      <c r="E49" t="b">
        <v>0</v>
      </c>
      <c r="F49">
        <v>1.8300258914801699</v>
      </c>
      <c r="G49">
        <v>0</v>
      </c>
      <c r="H49">
        <v>3.0910807600228201</v>
      </c>
      <c r="I49">
        <v>0</v>
      </c>
      <c r="J49">
        <v>0</v>
      </c>
      <c r="K49">
        <v>0</v>
      </c>
      <c r="L49">
        <v>4.49936869152907</v>
      </c>
      <c r="M49">
        <v>8.4185182594199208</v>
      </c>
      <c r="N49">
        <v>9.4617720156093199</v>
      </c>
      <c r="O49">
        <v>11.103268171548599</v>
      </c>
      <c r="P49">
        <v>-7.4432163885882803</v>
      </c>
      <c r="Q49" t="str">
        <f t="shared" si="0"/>
        <v>mydata$lnwireten[mydata$lnwireten&gt;11.1032681715486]&lt;-11.1032681715486</v>
      </c>
    </row>
    <row r="50" spans="1:17" x14ac:dyDescent="0.3">
      <c r="A50" t="s">
        <v>56</v>
      </c>
      <c r="B50" t="s">
        <v>16</v>
      </c>
      <c r="C50">
        <v>5000</v>
      </c>
      <c r="D50">
        <v>0</v>
      </c>
      <c r="E50" t="b">
        <v>0</v>
      </c>
      <c r="F50">
        <v>19.645</v>
      </c>
      <c r="G50">
        <v>20</v>
      </c>
      <c r="H50">
        <v>5.1656085510170504</v>
      </c>
      <c r="I50">
        <v>0</v>
      </c>
      <c r="J50">
        <v>17</v>
      </c>
      <c r="K50">
        <v>20</v>
      </c>
      <c r="L50">
        <v>23</v>
      </c>
      <c r="M50">
        <v>31</v>
      </c>
      <c r="N50">
        <v>36</v>
      </c>
      <c r="O50">
        <v>35.1418256530511</v>
      </c>
      <c r="P50">
        <v>4.1481743469488501</v>
      </c>
      <c r="Q50" t="str">
        <f t="shared" si="0"/>
        <v>mydata$hourstv[mydata$hourstv&gt;35.1418256530511]&lt;-35.1418256530511</v>
      </c>
    </row>
    <row r="51" spans="1:17" x14ac:dyDescent="0.3">
      <c r="A51" t="s">
        <v>57</v>
      </c>
      <c r="B51" t="s">
        <v>16</v>
      </c>
      <c r="C51">
        <v>5000</v>
      </c>
      <c r="D51">
        <v>0</v>
      </c>
      <c r="E51" t="b">
        <v>1</v>
      </c>
      <c r="F51">
        <v>498.07862999999998</v>
      </c>
      <c r="G51">
        <v>414.25</v>
      </c>
      <c r="H51">
        <v>351.52927007532003</v>
      </c>
      <c r="I51">
        <v>8.11</v>
      </c>
      <c r="J51">
        <v>276.28250000000003</v>
      </c>
      <c r="K51">
        <v>414.25</v>
      </c>
      <c r="L51">
        <v>615.5625</v>
      </c>
      <c r="M51">
        <v>1760.1024</v>
      </c>
      <c r="N51">
        <v>4881.05</v>
      </c>
      <c r="O51">
        <v>1552.6664402259601</v>
      </c>
      <c r="P51">
        <v>-556.50918022595897</v>
      </c>
      <c r="Q51" t="str">
        <f t="shared" si="0"/>
        <v>mydata$totalspent[mydata$totalspent&gt;1552.66644022596]&lt;-1552.66644022596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zoomScale="72" zoomScaleNormal="72" workbookViewId="0">
      <selection activeCell="AI27" sqref="AI27"/>
    </sheetView>
  </sheetViews>
  <sheetFormatPr defaultRowHeight="14.4" x14ac:dyDescent="0.3"/>
  <cols>
    <col min="1" max="1" width="14.33203125" style="11" customWidth="1"/>
    <col min="19" max="19" width="11.6640625" customWidth="1"/>
    <col min="31" max="31" width="11.21875" customWidth="1"/>
    <col min="33" max="33" width="11.77734375" customWidth="1"/>
  </cols>
  <sheetData>
    <row r="1" spans="1:51" s="11" customFormat="1" x14ac:dyDescent="0.3">
      <c r="B1" s="11" t="s">
        <v>15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31</v>
      </c>
      <c r="R1" s="11" t="s">
        <v>32</v>
      </c>
      <c r="S1" s="11" t="s">
        <v>33</v>
      </c>
      <c r="T1" s="11" t="s">
        <v>34</v>
      </c>
      <c r="U1" s="11" t="s">
        <v>35</v>
      </c>
      <c r="V1" s="11" t="s">
        <v>36</v>
      </c>
      <c r="W1" s="11" t="s">
        <v>37</v>
      </c>
      <c r="X1" s="11" t="s">
        <v>38</v>
      </c>
      <c r="Y1" s="11" t="s">
        <v>39</v>
      </c>
      <c r="Z1" s="11" t="s">
        <v>40</v>
      </c>
      <c r="AA1" s="11" t="s">
        <v>41</v>
      </c>
      <c r="AB1" s="11" t="s">
        <v>42</v>
      </c>
      <c r="AC1" s="11" t="s">
        <v>43</v>
      </c>
      <c r="AD1" s="11" t="s">
        <v>44</v>
      </c>
      <c r="AE1" s="11" t="s">
        <v>45</v>
      </c>
      <c r="AF1" s="11" t="s">
        <v>46</v>
      </c>
      <c r="AG1" s="11" t="s">
        <v>47</v>
      </c>
      <c r="AH1" s="11" t="s">
        <v>48</v>
      </c>
      <c r="AI1" s="11" t="s">
        <v>72</v>
      </c>
      <c r="AJ1" s="11" t="s">
        <v>49</v>
      </c>
      <c r="AK1" s="11" t="s">
        <v>73</v>
      </c>
      <c r="AL1" s="11" t="s">
        <v>50</v>
      </c>
      <c r="AM1" s="11" t="s">
        <v>74</v>
      </c>
      <c r="AN1" s="11" t="s">
        <v>51</v>
      </c>
      <c r="AO1" s="11" t="s">
        <v>75</v>
      </c>
      <c r="AP1" s="11" t="s">
        <v>52</v>
      </c>
      <c r="AQ1" s="11" t="s">
        <v>76</v>
      </c>
      <c r="AR1" s="11" t="s">
        <v>53</v>
      </c>
      <c r="AS1" s="11" t="s">
        <v>77</v>
      </c>
      <c r="AT1" s="11" t="s">
        <v>54</v>
      </c>
      <c r="AU1" s="11" t="s">
        <v>78</v>
      </c>
      <c r="AV1" s="11" t="s">
        <v>55</v>
      </c>
      <c r="AW1" s="11" t="s">
        <v>79</v>
      </c>
      <c r="AX1" s="11" t="s">
        <v>56</v>
      </c>
      <c r="AY1" s="11" t="s">
        <v>57</v>
      </c>
    </row>
    <row r="2" spans="1:51" x14ac:dyDescent="0.3">
      <c r="A2" s="11" t="s">
        <v>15</v>
      </c>
      <c r="B2">
        <v>1</v>
      </c>
      <c r="C2">
        <v>-9.5388966327106597E-2</v>
      </c>
      <c r="D2">
        <v>0.70277221996567996</v>
      </c>
      <c r="E2">
        <v>0.188976134065266</v>
      </c>
      <c r="F2">
        <v>0.14333260942779399</v>
      </c>
      <c r="G2">
        <v>3.9460386674783299E-2</v>
      </c>
      <c r="H2">
        <v>0.119381497242395</v>
      </c>
      <c r="I2">
        <v>0.108546293283956</v>
      </c>
      <c r="J2">
        <v>0.137383064510327</v>
      </c>
      <c r="K2">
        <v>0.12594294473258899</v>
      </c>
      <c r="L2">
        <v>-3.4180302892262101E-3</v>
      </c>
      <c r="M2">
        <v>-0.335453227188448</v>
      </c>
      <c r="N2">
        <v>2.66786619358945E-2</v>
      </c>
      <c r="O2">
        <v>1.5935911366040501E-2</v>
      </c>
      <c r="P2">
        <v>1.42355022251613E-2</v>
      </c>
      <c r="Q2">
        <v>-1.8425925510382399E-2</v>
      </c>
      <c r="R2">
        <v>7.9294467807438807E-3</v>
      </c>
      <c r="S2">
        <v>3.2856577476807099E-3</v>
      </c>
      <c r="T2">
        <v>-1.3918866516293401E-3</v>
      </c>
      <c r="U2">
        <v>2.3176975960793399E-2</v>
      </c>
      <c r="V2">
        <v>0.82212899335357403</v>
      </c>
      <c r="W2">
        <v>-9.0989190327610894E-3</v>
      </c>
      <c r="X2">
        <v>0.175401443884803</v>
      </c>
      <c r="Y2">
        <v>5.3764832987732505E-4</v>
      </c>
      <c r="Z2">
        <v>-5.6758666205369498E-2</v>
      </c>
      <c r="AA2">
        <v>0.73483968780498399</v>
      </c>
      <c r="AB2">
        <v>0.69148735582130405</v>
      </c>
      <c r="AC2">
        <v>0.61175247175123304</v>
      </c>
      <c r="AD2">
        <v>0.444420307576463</v>
      </c>
      <c r="AE2">
        <v>0.521169396949962</v>
      </c>
      <c r="AF2">
        <v>0.47481900159609502</v>
      </c>
      <c r="AG2">
        <v>0.57014789017110601</v>
      </c>
      <c r="AH2">
        <v>0.10863673073343399</v>
      </c>
      <c r="AI2">
        <v>3.50253561692613E-2</v>
      </c>
      <c r="AJ2">
        <v>0.262114158909243</v>
      </c>
      <c r="AK2">
        <v>8.6168750400090796E-2</v>
      </c>
      <c r="AL2">
        <v>-0.10247026199638599</v>
      </c>
      <c r="AM2">
        <v>-0.132462330704292</v>
      </c>
      <c r="AN2">
        <v>9.2715821233878296E-2</v>
      </c>
      <c r="AO2">
        <v>-8.1833866482664899E-2</v>
      </c>
      <c r="AP2">
        <v>0.28775973760236601</v>
      </c>
      <c r="AQ2">
        <v>0.32113585730359701</v>
      </c>
      <c r="AR2">
        <v>0.442965872033797</v>
      </c>
      <c r="AS2">
        <v>0.41131079356169697</v>
      </c>
      <c r="AT2">
        <v>-2.22300271508728E-2</v>
      </c>
      <c r="AU2">
        <v>-6.49167711482347E-2</v>
      </c>
      <c r="AV2">
        <v>0.108798261126025</v>
      </c>
      <c r="AW2">
        <v>-2.7634391381019498E-2</v>
      </c>
      <c r="AX2">
        <v>-2.7185843379169801E-2</v>
      </c>
      <c r="AY2">
        <v>3.0876243491432701E-2</v>
      </c>
    </row>
    <row r="3" spans="1:51" x14ac:dyDescent="0.3">
      <c r="A3" s="11" t="s">
        <v>17</v>
      </c>
      <c r="B3">
        <v>-9.5388966327106597E-2</v>
      </c>
      <c r="C3">
        <v>1</v>
      </c>
      <c r="D3">
        <v>-0.21603440721146999</v>
      </c>
      <c r="E3">
        <v>0.177560886921519</v>
      </c>
      <c r="F3">
        <v>0.20744281963434599</v>
      </c>
      <c r="G3">
        <v>1.1979839076133E-2</v>
      </c>
      <c r="H3">
        <v>0.10554104647870501</v>
      </c>
      <c r="I3">
        <v>0.12948864776174401</v>
      </c>
      <c r="J3">
        <v>0.126578917748427</v>
      </c>
      <c r="K3">
        <v>0.15389189264171799</v>
      </c>
      <c r="L3">
        <v>0.117762964940339</v>
      </c>
      <c r="M3">
        <v>2.3975092874466301E-2</v>
      </c>
      <c r="N3">
        <v>3.1339419136313197E-2</v>
      </c>
      <c r="O3">
        <v>9.9840233523693801E-3</v>
      </c>
      <c r="P3">
        <v>2.74437488633993E-2</v>
      </c>
      <c r="Q3">
        <v>7.8537659894122695E-3</v>
      </c>
      <c r="R3">
        <v>-1.31973046474557E-3</v>
      </c>
      <c r="S3">
        <v>8.1130441398450902E-3</v>
      </c>
      <c r="T3">
        <v>4.7280355923411503E-3</v>
      </c>
      <c r="U3">
        <v>2.1547988330777899E-2</v>
      </c>
      <c r="V3">
        <v>-5.69172033343113E-2</v>
      </c>
      <c r="W3">
        <v>4.6675919006362804E-3</v>
      </c>
      <c r="X3">
        <v>0.15856133207711001</v>
      </c>
      <c r="Y3">
        <v>9.8068554846777994E-3</v>
      </c>
      <c r="Z3">
        <v>-8.9723067437397497E-3</v>
      </c>
      <c r="AA3">
        <v>-9.48071164626762E-2</v>
      </c>
      <c r="AB3">
        <v>-9.7772544104471906E-2</v>
      </c>
      <c r="AC3">
        <v>-9.5703244836480003E-2</v>
      </c>
      <c r="AD3">
        <v>-8.74424019448653E-2</v>
      </c>
      <c r="AE3">
        <v>-8.9976146466035495E-2</v>
      </c>
      <c r="AF3">
        <v>-9.4291822013084503E-2</v>
      </c>
      <c r="AG3">
        <v>-8.0940283582713199E-2</v>
      </c>
      <c r="AH3">
        <v>1.7594432166935299E-2</v>
      </c>
      <c r="AI3">
        <v>2.5701219278910101E-2</v>
      </c>
      <c r="AJ3">
        <v>-1.66041733791246E-2</v>
      </c>
      <c r="AK3">
        <v>1.9899168323976001E-2</v>
      </c>
      <c r="AL3">
        <v>0.44887154461578499</v>
      </c>
      <c r="AM3">
        <v>0.44433813463659699</v>
      </c>
      <c r="AN3">
        <v>0.34183998687998901</v>
      </c>
      <c r="AO3">
        <v>0.43384334371056399</v>
      </c>
      <c r="AP3">
        <v>-3.9682092770394001E-2</v>
      </c>
      <c r="AQ3">
        <v>-5.0392350448178899E-2</v>
      </c>
      <c r="AR3">
        <v>-7.7823315747540603E-2</v>
      </c>
      <c r="AS3">
        <v>-6.2523683367542507E-2</v>
      </c>
      <c r="AT3">
        <v>0.345000495635441</v>
      </c>
      <c r="AU3">
        <v>0.34095738538605702</v>
      </c>
      <c r="AV3">
        <v>0.26166371846861602</v>
      </c>
      <c r="AW3">
        <v>0.32982765581788998</v>
      </c>
      <c r="AX3">
        <v>-9.1987865771779604E-3</v>
      </c>
      <c r="AY3">
        <v>9.8299669667445203E-2</v>
      </c>
    </row>
    <row r="4" spans="1:51" x14ac:dyDescent="0.3">
      <c r="A4" s="11" t="s">
        <v>18</v>
      </c>
      <c r="B4">
        <v>0.70277221996567996</v>
      </c>
      <c r="C4">
        <v>-0.21603440721146999</v>
      </c>
      <c r="D4">
        <v>1</v>
      </c>
      <c r="E4">
        <v>0.31898244415333399</v>
      </c>
      <c r="F4">
        <v>0.26611970787028699</v>
      </c>
      <c r="G4">
        <v>3.3367045499395398E-2</v>
      </c>
      <c r="H4">
        <v>0.193005430977535</v>
      </c>
      <c r="I4">
        <v>0.17303313577545201</v>
      </c>
      <c r="J4">
        <v>0.22587809908767401</v>
      </c>
      <c r="K4">
        <v>0.194699598207836</v>
      </c>
      <c r="L4">
        <v>-3.0795757939275002E-2</v>
      </c>
      <c r="M4">
        <v>-0.24237831099628501</v>
      </c>
      <c r="N4">
        <v>2.32924048262515E-2</v>
      </c>
      <c r="O4">
        <v>8.24901569020145E-3</v>
      </c>
      <c r="P4">
        <v>3.9678107818061203E-3</v>
      </c>
      <c r="Q4">
        <v>-1.46355976413973E-2</v>
      </c>
      <c r="R4">
        <v>-6.71795767896063E-3</v>
      </c>
      <c r="S4">
        <v>7.3183258646716603E-3</v>
      </c>
      <c r="T4">
        <v>-1.2884491142294801E-2</v>
      </c>
      <c r="U4">
        <v>2.6185358017728401E-2</v>
      </c>
      <c r="V4">
        <v>0.606091071551628</v>
      </c>
      <c r="W4">
        <v>-9.17450620635747E-4</v>
      </c>
      <c r="X4">
        <v>0.28955478733906698</v>
      </c>
      <c r="Y4">
        <v>-6.7915142356088599E-3</v>
      </c>
      <c r="Z4">
        <v>-3.06254961146952E-2</v>
      </c>
      <c r="AA4">
        <v>0.67762650127004098</v>
      </c>
      <c r="AB4">
        <v>0.65497312704543198</v>
      </c>
      <c r="AC4">
        <v>0.58549817301375595</v>
      </c>
      <c r="AD4">
        <v>0.49477793330108399</v>
      </c>
      <c r="AE4">
        <v>0.53154345564429994</v>
      </c>
      <c r="AF4">
        <v>0.52684302556154305</v>
      </c>
      <c r="AG4">
        <v>0.53863974624789301</v>
      </c>
      <c r="AH4">
        <v>0.14962764442669099</v>
      </c>
      <c r="AI4">
        <v>6.5361098678845306E-2</v>
      </c>
      <c r="AJ4">
        <v>0.30621970320431102</v>
      </c>
      <c r="AK4">
        <v>0.108957501049532</v>
      </c>
      <c r="AL4">
        <v>-0.13233966400762101</v>
      </c>
      <c r="AM4">
        <v>-0.16432662006913901</v>
      </c>
      <c r="AN4">
        <v>4.8020357299863099E-2</v>
      </c>
      <c r="AO4">
        <v>-0.123665346573928</v>
      </c>
      <c r="AP4">
        <v>0.31423152418526001</v>
      </c>
      <c r="AQ4">
        <v>0.33394029657366298</v>
      </c>
      <c r="AR4">
        <v>0.46971145750725801</v>
      </c>
      <c r="AS4">
        <v>0.409439908455144</v>
      </c>
      <c r="AT4">
        <v>-2.46993622872838E-2</v>
      </c>
      <c r="AU4">
        <v>-6.5833512319896106E-2</v>
      </c>
      <c r="AV4">
        <v>0.10285908693267901</v>
      </c>
      <c r="AW4">
        <v>-3.3748011415008099E-2</v>
      </c>
      <c r="AX4" s="12">
        <v>-5.3206487900638102E-5</v>
      </c>
      <c r="AY4">
        <v>8.8325753048510494E-2</v>
      </c>
    </row>
    <row r="5" spans="1:51" x14ac:dyDescent="0.3">
      <c r="A5" s="11" t="s">
        <v>19</v>
      </c>
      <c r="B5">
        <v>0.188976134065266</v>
      </c>
      <c r="C5">
        <v>0.177560886921519</v>
      </c>
      <c r="D5">
        <v>0.31898244415333399</v>
      </c>
      <c r="E5">
        <v>1</v>
      </c>
      <c r="F5">
        <v>0.83403827203260295</v>
      </c>
      <c r="G5">
        <v>1.77516710187984E-2</v>
      </c>
      <c r="H5">
        <v>0.66747688595032895</v>
      </c>
      <c r="I5">
        <v>0.49605126112630799</v>
      </c>
      <c r="J5">
        <v>0.73332705289859901</v>
      </c>
      <c r="K5">
        <v>0.55681603711698702</v>
      </c>
      <c r="L5">
        <v>3.8283766129862701E-2</v>
      </c>
      <c r="M5">
        <v>-6.6760491042305498E-2</v>
      </c>
      <c r="N5">
        <v>7.24654041683764E-3</v>
      </c>
      <c r="O5">
        <v>-1.5032186323741001E-3</v>
      </c>
      <c r="P5">
        <v>2.6421958824518799E-2</v>
      </c>
      <c r="Q5">
        <v>-1.9293189962238399E-3</v>
      </c>
      <c r="R5">
        <v>-4.0233200352688802E-3</v>
      </c>
      <c r="S5">
        <v>-9.7303742365052407E-3</v>
      </c>
      <c r="T5">
        <v>-1.5128251148184399E-2</v>
      </c>
      <c r="U5">
        <v>6.4709036840867899E-3</v>
      </c>
      <c r="V5">
        <v>0.23430682446391399</v>
      </c>
      <c r="W5">
        <v>4.0713022043206003E-2</v>
      </c>
      <c r="X5">
        <v>0.76587093996087197</v>
      </c>
      <c r="Y5">
        <v>-2.4754322692450099E-2</v>
      </c>
      <c r="Z5">
        <v>-1.40994677748315E-2</v>
      </c>
      <c r="AA5">
        <v>0.25127247502343297</v>
      </c>
      <c r="AB5">
        <v>0.24417990919224</v>
      </c>
      <c r="AC5">
        <v>0.21758448509106701</v>
      </c>
      <c r="AD5">
        <v>0.17428029286302901</v>
      </c>
      <c r="AE5">
        <v>0.20118735266762799</v>
      </c>
      <c r="AF5">
        <v>0.17984589532287901</v>
      </c>
      <c r="AG5">
        <v>0.21377345791494501</v>
      </c>
      <c r="AH5">
        <v>0.22986271410062201</v>
      </c>
      <c r="AI5">
        <v>0.180157569251789</v>
      </c>
      <c r="AJ5">
        <v>0.271109236108875</v>
      </c>
      <c r="AK5">
        <v>0.19760910012673699</v>
      </c>
      <c r="AL5">
        <v>0.103344639781869</v>
      </c>
      <c r="AM5">
        <v>6.7797469304027899E-2</v>
      </c>
      <c r="AN5">
        <v>0.15390645596090399</v>
      </c>
      <c r="AO5">
        <v>8.31656943281366E-2</v>
      </c>
      <c r="AP5">
        <v>0.143567973384159</v>
      </c>
      <c r="AQ5">
        <v>0.157385606048843</v>
      </c>
      <c r="AR5">
        <v>0.170609620608348</v>
      </c>
      <c r="AS5">
        <v>0.18212926443973601</v>
      </c>
      <c r="AT5">
        <v>0.21138066995031701</v>
      </c>
      <c r="AU5">
        <v>0.17706627211755199</v>
      </c>
      <c r="AV5">
        <v>0.24805632741789899</v>
      </c>
      <c r="AW5">
        <v>0.19400224502763699</v>
      </c>
      <c r="AX5">
        <v>5.0391080094315102E-2</v>
      </c>
      <c r="AY5">
        <v>0.37282802921420799</v>
      </c>
    </row>
    <row r="6" spans="1:51" x14ac:dyDescent="0.3">
      <c r="A6" s="11" t="s">
        <v>20</v>
      </c>
      <c r="B6">
        <v>0.14333260942779399</v>
      </c>
      <c r="C6">
        <v>0.20744281963434599</v>
      </c>
      <c r="D6">
        <v>0.26611970787028699</v>
      </c>
      <c r="E6">
        <v>0.83403827203260295</v>
      </c>
      <c r="F6">
        <v>1</v>
      </c>
      <c r="G6">
        <v>1.4898636182965099E-2</v>
      </c>
      <c r="H6">
        <v>0.489337585347141</v>
      </c>
      <c r="I6">
        <v>0.58149512480222698</v>
      </c>
      <c r="J6">
        <v>0.58081602474028104</v>
      </c>
      <c r="K6">
        <v>0.66468370513310204</v>
      </c>
      <c r="L6">
        <v>4.70888184364468E-2</v>
      </c>
      <c r="M6">
        <v>-5.6185162623540202E-2</v>
      </c>
      <c r="N6">
        <v>4.3787029932611903E-3</v>
      </c>
      <c r="O6">
        <v>5.3459724894071104E-3</v>
      </c>
      <c r="P6">
        <v>1.35424424853365E-2</v>
      </c>
      <c r="Q6">
        <v>9.3909991989096202E-3</v>
      </c>
      <c r="R6">
        <v>5.4935010498799704E-3</v>
      </c>
      <c r="S6">
        <v>8.7433858925625597E-3</v>
      </c>
      <c r="T6">
        <v>-1.48526006893421E-2</v>
      </c>
      <c r="U6">
        <v>-1.5749371148225701E-3</v>
      </c>
      <c r="V6">
        <v>0.20953436514270901</v>
      </c>
      <c r="W6">
        <v>5.19775555660804E-2</v>
      </c>
      <c r="X6">
        <v>0.80386904903914802</v>
      </c>
      <c r="Y6">
        <v>-2.3249509213056699E-2</v>
      </c>
      <c r="Z6">
        <v>-2.5738137700767699E-2</v>
      </c>
      <c r="AA6">
        <v>0.22436033049731499</v>
      </c>
      <c r="AB6">
        <v>0.225744837170295</v>
      </c>
      <c r="AC6">
        <v>0.19365712693008999</v>
      </c>
      <c r="AD6">
        <v>0.124657141220526</v>
      </c>
      <c r="AE6">
        <v>0.16525076529767399</v>
      </c>
      <c r="AF6">
        <v>0.12857866462561701</v>
      </c>
      <c r="AG6">
        <v>0.197805047931156</v>
      </c>
      <c r="AH6">
        <v>0.22878916367104599</v>
      </c>
      <c r="AI6">
        <v>0.19271555070388199</v>
      </c>
      <c r="AJ6">
        <v>0.25431982676253101</v>
      </c>
      <c r="AK6">
        <v>0.211310575335238</v>
      </c>
      <c r="AL6">
        <v>0.12763933761594801</v>
      </c>
      <c r="AM6">
        <v>9.5248885427114405E-2</v>
      </c>
      <c r="AN6">
        <v>0.16251399658586499</v>
      </c>
      <c r="AO6">
        <v>0.10996425190805199</v>
      </c>
      <c r="AP6">
        <v>0.130880435550422</v>
      </c>
      <c r="AQ6">
        <v>0.149550621549564</v>
      </c>
      <c r="AR6">
        <v>0.13834097089067199</v>
      </c>
      <c r="AS6">
        <v>0.17296007538653599</v>
      </c>
      <c r="AT6">
        <v>0.21826392102504999</v>
      </c>
      <c r="AU6">
        <v>0.192058791116619</v>
      </c>
      <c r="AV6">
        <v>0.234918884331803</v>
      </c>
      <c r="AW6">
        <v>0.20684022166148999</v>
      </c>
      <c r="AX6">
        <v>0.106479135904175</v>
      </c>
      <c r="AY6">
        <v>0.389123938922395</v>
      </c>
    </row>
    <row r="7" spans="1:51" x14ac:dyDescent="0.3">
      <c r="A7" s="11" t="s">
        <v>21</v>
      </c>
      <c r="B7">
        <v>3.9460386674783299E-2</v>
      </c>
      <c r="C7">
        <v>1.1979839076133E-2</v>
      </c>
      <c r="D7">
        <v>3.3367045499395398E-2</v>
      </c>
      <c r="E7">
        <v>1.77516710187984E-2</v>
      </c>
      <c r="F7">
        <v>1.4898636182965099E-2</v>
      </c>
      <c r="G7">
        <v>1</v>
      </c>
      <c r="H7">
        <v>0.368877029792754</v>
      </c>
      <c r="I7">
        <v>0.54747391208102403</v>
      </c>
      <c r="J7">
        <v>0.45330752886125503</v>
      </c>
      <c r="K7">
        <v>0.62153213944762897</v>
      </c>
      <c r="L7">
        <v>-3.8614266743790301E-2</v>
      </c>
      <c r="M7">
        <v>-2.45313030625618E-2</v>
      </c>
      <c r="N7">
        <v>-2.8261985341562299E-3</v>
      </c>
      <c r="O7">
        <v>2.8321244438351801E-3</v>
      </c>
      <c r="P7">
        <v>-2.50892702021414E-3</v>
      </c>
      <c r="Q7">
        <v>-1.5057897916321601E-2</v>
      </c>
      <c r="R7">
        <v>1.6917979927243702E-2</v>
      </c>
      <c r="S7">
        <v>9.2836433152462608E-3</v>
      </c>
      <c r="T7">
        <v>1.8140181291015699E-2</v>
      </c>
      <c r="U7">
        <v>-7.1576368098520702E-3</v>
      </c>
      <c r="V7">
        <v>2.76973660108524E-2</v>
      </c>
      <c r="W7">
        <v>2.1113515150686699E-2</v>
      </c>
      <c r="X7">
        <v>1.4204060953647299E-2</v>
      </c>
      <c r="Y7">
        <v>-1.21793535465124E-2</v>
      </c>
      <c r="Z7" s="12">
        <v>-4.8696668012353701E-5</v>
      </c>
      <c r="AA7">
        <v>2.0814256525280701E-2</v>
      </c>
      <c r="AB7">
        <v>2.3723991874908201E-2</v>
      </c>
      <c r="AC7">
        <v>1.9693737972971699E-2</v>
      </c>
      <c r="AD7">
        <v>1.2650470910506501E-2</v>
      </c>
      <c r="AE7">
        <v>1.0932677614019001E-2</v>
      </c>
      <c r="AF7">
        <v>1.4522246058216099E-2</v>
      </c>
      <c r="AG7">
        <v>1.83000709470857E-2</v>
      </c>
      <c r="AH7">
        <v>-6.4834143890396996E-3</v>
      </c>
      <c r="AI7">
        <v>-1.81200759957591E-2</v>
      </c>
      <c r="AJ7">
        <v>4.63007366718763E-3</v>
      </c>
      <c r="AK7">
        <v>-1.41735332676393E-2</v>
      </c>
      <c r="AL7">
        <v>-8.7211171994076397E-4</v>
      </c>
      <c r="AM7">
        <v>-4.0836535624262796E-3</v>
      </c>
      <c r="AN7">
        <v>1.23127290576971E-2</v>
      </c>
      <c r="AO7">
        <v>-6.3482632911722502E-4</v>
      </c>
      <c r="AP7">
        <v>1.07204091120357E-2</v>
      </c>
      <c r="AQ7">
        <v>1.4035213829508101E-2</v>
      </c>
      <c r="AR7">
        <v>1.20037016458121E-2</v>
      </c>
      <c r="AS7">
        <v>1.9698249151721699E-2</v>
      </c>
      <c r="AT7">
        <v>-1.3395274075938899E-3</v>
      </c>
      <c r="AU7">
        <v>-1.8429826777582199E-3</v>
      </c>
      <c r="AV7">
        <v>8.3577820378845195E-3</v>
      </c>
      <c r="AW7">
        <v>1.86427551978495E-3</v>
      </c>
      <c r="AX7">
        <v>-1.2655549169397399E-2</v>
      </c>
      <c r="AY7">
        <v>1.7159012951579799E-2</v>
      </c>
    </row>
    <row r="8" spans="1:51" x14ac:dyDescent="0.3">
      <c r="A8" s="11" t="s">
        <v>22</v>
      </c>
      <c r="B8">
        <v>0.119381497242395</v>
      </c>
      <c r="C8">
        <v>0.10554104647870501</v>
      </c>
      <c r="D8">
        <v>0.193005430977535</v>
      </c>
      <c r="E8">
        <v>0.66747688595032895</v>
      </c>
      <c r="F8">
        <v>0.489337585347141</v>
      </c>
      <c r="G8">
        <v>0.368877029792754</v>
      </c>
      <c r="H8">
        <v>1</v>
      </c>
      <c r="I8">
        <v>0.62900813877122297</v>
      </c>
      <c r="J8">
        <v>0.66731410067490504</v>
      </c>
      <c r="K8">
        <v>0.46260392486954599</v>
      </c>
      <c r="L8">
        <v>9.7835023650189104E-3</v>
      </c>
      <c r="M8">
        <v>-4.3241568095050698E-2</v>
      </c>
      <c r="N8">
        <v>6.7464025937264804E-4</v>
      </c>
      <c r="O8">
        <v>-1.53119541570434E-3</v>
      </c>
      <c r="P8">
        <v>1.9192308396137399E-2</v>
      </c>
      <c r="Q8">
        <v>-1.1784901870766E-2</v>
      </c>
      <c r="R8" s="12">
        <v>-4.3021562529320502E-5</v>
      </c>
      <c r="S8">
        <v>-5.56435265980843E-3</v>
      </c>
      <c r="T8" s="12">
        <v>-2.8568035423689899E-5</v>
      </c>
      <c r="U8">
        <v>-8.6964738009236197E-4</v>
      </c>
      <c r="V8">
        <v>0.143695902935949</v>
      </c>
      <c r="W8">
        <v>3.7804417099759499E-2</v>
      </c>
      <c r="X8">
        <v>0.44220562400325097</v>
      </c>
      <c r="Y8">
        <v>-3.6526738031384898E-2</v>
      </c>
      <c r="Z8">
        <v>-3.0306479267739098E-3</v>
      </c>
      <c r="AA8">
        <v>0.14675753323974999</v>
      </c>
      <c r="AB8">
        <v>0.14654006761447</v>
      </c>
      <c r="AC8">
        <v>0.129385167755903</v>
      </c>
      <c r="AD8">
        <v>0.110239807236925</v>
      </c>
      <c r="AE8">
        <v>0.11968859898293201</v>
      </c>
      <c r="AF8">
        <v>0.11463684733896801</v>
      </c>
      <c r="AG8">
        <v>0.12400430256759</v>
      </c>
      <c r="AH8">
        <v>0.140566566839637</v>
      </c>
      <c r="AI8">
        <v>0.100897170756985</v>
      </c>
      <c r="AJ8">
        <v>0.16984281537750101</v>
      </c>
      <c r="AK8">
        <v>0.110266913897677</v>
      </c>
      <c r="AL8">
        <v>4.1432667662836098E-2</v>
      </c>
      <c r="AM8">
        <v>2.4527281660851202E-2</v>
      </c>
      <c r="AN8">
        <v>7.7853782919949696E-2</v>
      </c>
      <c r="AO8">
        <v>3.3397525926577298E-2</v>
      </c>
      <c r="AP8">
        <v>8.4844537465804101E-2</v>
      </c>
      <c r="AQ8">
        <v>9.9432195194393405E-2</v>
      </c>
      <c r="AR8">
        <v>9.8365263080572599E-2</v>
      </c>
      <c r="AS8">
        <v>0.114857326068225</v>
      </c>
      <c r="AT8">
        <v>0.115462488856217</v>
      </c>
      <c r="AU8">
        <v>0.102467282435627</v>
      </c>
      <c r="AV8">
        <v>0.148331453371852</v>
      </c>
      <c r="AW8">
        <v>0.11482884428805699</v>
      </c>
      <c r="AX8">
        <v>3.7506931974563298E-2</v>
      </c>
      <c r="AY8">
        <v>0.26509190152017398</v>
      </c>
    </row>
    <row r="9" spans="1:51" x14ac:dyDescent="0.3">
      <c r="A9" s="11" t="s">
        <v>23</v>
      </c>
      <c r="B9">
        <v>0.108546293283956</v>
      </c>
      <c r="C9">
        <v>0.12948864776174401</v>
      </c>
      <c r="D9">
        <v>0.17303313577545201</v>
      </c>
      <c r="E9">
        <v>0.49605126112630799</v>
      </c>
      <c r="F9">
        <v>0.58149512480222698</v>
      </c>
      <c r="G9">
        <v>0.54747391208102403</v>
      </c>
      <c r="H9">
        <v>0.62900813877122297</v>
      </c>
      <c r="I9">
        <v>1</v>
      </c>
      <c r="J9">
        <v>0.493863745304218</v>
      </c>
      <c r="K9">
        <v>0.67864348840172295</v>
      </c>
      <c r="L9">
        <v>6.6404398206829501E-3</v>
      </c>
      <c r="M9">
        <v>-4.5391765622566201E-2</v>
      </c>
      <c r="N9">
        <v>-1.0786477833498899E-2</v>
      </c>
      <c r="O9">
        <v>3.7125367967938102E-4</v>
      </c>
      <c r="P9">
        <v>1.6495982722599201E-3</v>
      </c>
      <c r="Q9">
        <v>1.57518040171974E-3</v>
      </c>
      <c r="R9">
        <v>1.1649036520787101E-2</v>
      </c>
      <c r="S9">
        <v>-3.9817850371425402E-4</v>
      </c>
      <c r="T9">
        <v>-3.7035662923572202E-3</v>
      </c>
      <c r="U9">
        <v>-1.33520055165772E-2</v>
      </c>
      <c r="V9">
        <v>0.13573577587423299</v>
      </c>
      <c r="W9">
        <v>2.9875363444135199E-2</v>
      </c>
      <c r="X9">
        <v>0.46455010464002799</v>
      </c>
      <c r="Y9">
        <v>-1.0512318974403001E-2</v>
      </c>
      <c r="Z9">
        <v>-3.0155055981092201E-2</v>
      </c>
      <c r="AA9">
        <v>0.14081582163472001</v>
      </c>
      <c r="AB9">
        <v>0.141106391664825</v>
      </c>
      <c r="AC9">
        <v>0.118569908912315</v>
      </c>
      <c r="AD9">
        <v>8.0353615632077602E-2</v>
      </c>
      <c r="AE9">
        <v>9.7142046125688594E-2</v>
      </c>
      <c r="AF9">
        <v>8.4220355163281399E-2</v>
      </c>
      <c r="AG9">
        <v>0.1162384959848</v>
      </c>
      <c r="AH9">
        <v>0.110054082403368</v>
      </c>
      <c r="AI9">
        <v>8.3009466663734793E-2</v>
      </c>
      <c r="AJ9">
        <v>0.132878710877462</v>
      </c>
      <c r="AK9">
        <v>9.5069885563658196E-2</v>
      </c>
      <c r="AL9">
        <v>7.2900610400283394E-2</v>
      </c>
      <c r="AM9">
        <v>5.3923078567417501E-2</v>
      </c>
      <c r="AN9">
        <v>0.102515392056289</v>
      </c>
      <c r="AO9">
        <v>6.3464866619687393E-2</v>
      </c>
      <c r="AP9">
        <v>6.4683143424427894E-2</v>
      </c>
      <c r="AQ9">
        <v>8.81860493917698E-2</v>
      </c>
      <c r="AR9">
        <v>7.4501984896445106E-2</v>
      </c>
      <c r="AS9">
        <v>0.107089714799477</v>
      </c>
      <c r="AT9">
        <v>0.113427811670489</v>
      </c>
      <c r="AU9">
        <v>9.9607945910984597E-2</v>
      </c>
      <c r="AV9">
        <v>0.13141564826792301</v>
      </c>
      <c r="AW9">
        <v>0.109489224801226</v>
      </c>
      <c r="AX9">
        <v>3.8665627394887499E-2</v>
      </c>
      <c r="AY9">
        <v>0.24527809660864699</v>
      </c>
    </row>
    <row r="10" spans="1:51" x14ac:dyDescent="0.3">
      <c r="A10" s="11" t="s">
        <v>24</v>
      </c>
      <c r="B10">
        <v>0.137383064510327</v>
      </c>
      <c r="C10">
        <v>0.126578917748427</v>
      </c>
      <c r="D10">
        <v>0.22587809908767401</v>
      </c>
      <c r="E10">
        <v>0.73332705289859901</v>
      </c>
      <c r="F10">
        <v>0.58081602474028104</v>
      </c>
      <c r="G10">
        <v>0.45330752886125503</v>
      </c>
      <c r="H10">
        <v>0.66731410067490504</v>
      </c>
      <c r="I10">
        <v>0.493863745304218</v>
      </c>
      <c r="J10">
        <v>1</v>
      </c>
      <c r="K10">
        <v>0.70657293218539796</v>
      </c>
      <c r="L10">
        <v>2.6179624132742101E-2</v>
      </c>
      <c r="M10">
        <v>-4.4714732006593698E-2</v>
      </c>
      <c r="N10">
        <v>7.2418961665598799E-3</v>
      </c>
      <c r="O10">
        <v>3.9070786802451098E-3</v>
      </c>
      <c r="P10">
        <v>1.5376662338458399E-2</v>
      </c>
      <c r="Q10">
        <v>-6.9606833173280203E-3</v>
      </c>
      <c r="R10">
        <v>4.9888819459469004E-3</v>
      </c>
      <c r="S10">
        <v>-6.2125931220476998E-3</v>
      </c>
      <c r="T10">
        <v>3.1109385535005099E-3</v>
      </c>
      <c r="U10">
        <v>4.22184268262855E-3</v>
      </c>
      <c r="V10">
        <v>0.165088547277147</v>
      </c>
      <c r="W10">
        <v>4.5269441911949898E-2</v>
      </c>
      <c r="X10">
        <v>0.53393081443017598</v>
      </c>
      <c r="Y10">
        <v>-3.3225753828556602E-2</v>
      </c>
      <c r="Z10">
        <v>-5.5355754428208304E-3</v>
      </c>
      <c r="AA10">
        <v>0.18209014717521499</v>
      </c>
      <c r="AB10">
        <v>0.182975704329539</v>
      </c>
      <c r="AC10">
        <v>0.165104537346695</v>
      </c>
      <c r="AD10">
        <v>0.131527542941652</v>
      </c>
      <c r="AE10">
        <v>0.14755891960373299</v>
      </c>
      <c r="AF10">
        <v>0.13733219498674701</v>
      </c>
      <c r="AG10">
        <v>0.15894117864419699</v>
      </c>
      <c r="AH10">
        <v>0.166818275357314</v>
      </c>
      <c r="AI10">
        <v>0.12298231266121699</v>
      </c>
      <c r="AJ10">
        <v>0.199682865930219</v>
      </c>
      <c r="AK10">
        <v>0.13626561356394201</v>
      </c>
      <c r="AL10">
        <v>6.8824825158556896E-2</v>
      </c>
      <c r="AM10">
        <v>3.89690424220746E-2</v>
      </c>
      <c r="AN10">
        <v>0.109461314459845</v>
      </c>
      <c r="AO10">
        <v>5.0249937333676997E-2</v>
      </c>
      <c r="AP10">
        <v>0.10118922629546299</v>
      </c>
      <c r="AQ10">
        <v>0.115782294582537</v>
      </c>
      <c r="AR10">
        <v>0.12080032093998599</v>
      </c>
      <c r="AS10">
        <v>0.13659117787368499</v>
      </c>
      <c r="AT10">
        <v>0.16441520244421401</v>
      </c>
      <c r="AU10">
        <v>0.13379337003208999</v>
      </c>
      <c r="AV10">
        <v>0.19645927855143999</v>
      </c>
      <c r="AW10">
        <v>0.14740839053027199</v>
      </c>
      <c r="AX10">
        <v>3.8268143927612297E-2</v>
      </c>
      <c r="AY10">
        <v>0.29253473942046199</v>
      </c>
    </row>
    <row r="11" spans="1:51" x14ac:dyDescent="0.3">
      <c r="A11" s="11" t="s">
        <v>25</v>
      </c>
      <c r="B11">
        <v>0.12594294473258899</v>
      </c>
      <c r="C11">
        <v>0.15389189264171799</v>
      </c>
      <c r="D11">
        <v>0.194699598207836</v>
      </c>
      <c r="E11">
        <v>0.55681603711698702</v>
      </c>
      <c r="F11">
        <v>0.66468370513310204</v>
      </c>
      <c r="G11">
        <v>0.62153213944762897</v>
      </c>
      <c r="H11">
        <v>0.46260392486954599</v>
      </c>
      <c r="I11">
        <v>0.67864348840172295</v>
      </c>
      <c r="J11">
        <v>0.70657293218539796</v>
      </c>
      <c r="K11">
        <v>1</v>
      </c>
      <c r="L11">
        <v>6.8280396711233801E-3</v>
      </c>
      <c r="M11">
        <v>-6.7699652422060996E-2</v>
      </c>
      <c r="N11">
        <v>4.8188683879837801E-3</v>
      </c>
      <c r="O11">
        <v>1.6942994710180601E-2</v>
      </c>
      <c r="P11">
        <v>5.3256763272686199E-3</v>
      </c>
      <c r="Q11">
        <v>-4.1350627489322601E-3</v>
      </c>
      <c r="R11">
        <v>1.65147267385513E-2</v>
      </c>
      <c r="S11">
        <v>2.03005365676798E-2</v>
      </c>
      <c r="T11">
        <v>4.45720857602642E-3</v>
      </c>
      <c r="U11">
        <v>-6.3014972872029399E-3</v>
      </c>
      <c r="V11">
        <v>0.16594360930312299</v>
      </c>
      <c r="W11">
        <v>5.0516089984041702E-2</v>
      </c>
      <c r="X11">
        <v>0.53653501272377602</v>
      </c>
      <c r="Y11">
        <v>-3.1571037455118398E-2</v>
      </c>
      <c r="Z11">
        <v>-1.7451631683748501E-2</v>
      </c>
      <c r="AA11">
        <v>0.16779221192525301</v>
      </c>
      <c r="AB11">
        <v>0.16902925363683</v>
      </c>
      <c r="AC11">
        <v>0.142963814447057</v>
      </c>
      <c r="AD11">
        <v>8.7555016775817396E-2</v>
      </c>
      <c r="AE11">
        <v>0.11465653516683701</v>
      </c>
      <c r="AF11">
        <v>9.2787565425746094E-2</v>
      </c>
      <c r="AG11">
        <v>0.14414688858101299</v>
      </c>
      <c r="AH11">
        <v>0.143734673956286</v>
      </c>
      <c r="AI11">
        <v>0.112330465311858</v>
      </c>
      <c r="AJ11">
        <v>0.16767720910143899</v>
      </c>
      <c r="AK11">
        <v>0.12755419146410499</v>
      </c>
      <c r="AL11">
        <v>8.2810305839472298E-2</v>
      </c>
      <c r="AM11">
        <v>5.8049041995249399E-2</v>
      </c>
      <c r="AN11">
        <v>0.11130814161656701</v>
      </c>
      <c r="AO11">
        <v>6.9553547647590905E-2</v>
      </c>
      <c r="AP11">
        <v>8.9809229682974806E-2</v>
      </c>
      <c r="AQ11">
        <v>0.102798038066221</v>
      </c>
      <c r="AR11">
        <v>9.8609088317542795E-2</v>
      </c>
      <c r="AS11">
        <v>0.122853997322678</v>
      </c>
      <c r="AT11">
        <v>0.145322842837556</v>
      </c>
      <c r="AU11">
        <v>0.12528560201088701</v>
      </c>
      <c r="AV11">
        <v>0.161178795824299</v>
      </c>
      <c r="AW11">
        <v>0.137376822128011</v>
      </c>
      <c r="AX11">
        <v>6.0640805785766499E-2</v>
      </c>
      <c r="AY11">
        <v>0.26107661403453097</v>
      </c>
    </row>
    <row r="12" spans="1:51" x14ac:dyDescent="0.3">
      <c r="A12" s="11" t="s">
        <v>26</v>
      </c>
      <c r="B12">
        <v>-3.4180302892262101E-3</v>
      </c>
      <c r="C12">
        <v>0.117762964940339</v>
      </c>
      <c r="D12">
        <v>-3.0795757939275002E-2</v>
      </c>
      <c r="E12">
        <v>3.8283766129862701E-2</v>
      </c>
      <c r="F12">
        <v>4.70888184364468E-2</v>
      </c>
      <c r="G12">
        <v>-3.8614266743790301E-2</v>
      </c>
      <c r="H12">
        <v>9.7835023650189104E-3</v>
      </c>
      <c r="I12">
        <v>6.6404398206829501E-3</v>
      </c>
      <c r="J12">
        <v>2.6179624132742101E-2</v>
      </c>
      <c r="K12">
        <v>6.8280396711233801E-3</v>
      </c>
      <c r="L12">
        <v>1</v>
      </c>
      <c r="M12">
        <v>0.60250011679383497</v>
      </c>
      <c r="N12">
        <v>-1.8306419420904001E-3</v>
      </c>
      <c r="O12">
        <v>-8.8111842899170605E-4</v>
      </c>
      <c r="P12">
        <v>-9.9658142100692397E-3</v>
      </c>
      <c r="Q12">
        <v>-2.2933965337995198E-2</v>
      </c>
      <c r="R12">
        <v>-2.7678075544129801E-3</v>
      </c>
      <c r="S12">
        <v>-3.9671601617660799E-4</v>
      </c>
      <c r="T12">
        <v>5.4086783092490596E-3</v>
      </c>
      <c r="U12">
        <v>4.00124439432598E-3</v>
      </c>
      <c r="V12">
        <v>4.8448078801355501E-2</v>
      </c>
      <c r="W12">
        <v>-8.9647440336706602E-3</v>
      </c>
      <c r="X12">
        <v>3.0180975471592701E-2</v>
      </c>
      <c r="Y12">
        <v>1.7156533930459E-2</v>
      </c>
      <c r="Z12">
        <v>-1.9159246418802699E-3</v>
      </c>
      <c r="AA12">
        <v>0.11610917612968299</v>
      </c>
      <c r="AB12">
        <v>0.12818756667457501</v>
      </c>
      <c r="AC12">
        <v>0.154781038775399</v>
      </c>
      <c r="AD12">
        <v>0.12826486152564401</v>
      </c>
      <c r="AE12">
        <v>0.150611037593574</v>
      </c>
      <c r="AF12">
        <v>0.12842446688734799</v>
      </c>
      <c r="AG12">
        <v>0.165604106099766</v>
      </c>
      <c r="AH12">
        <v>6.7305642563038795E-2</v>
      </c>
      <c r="AI12">
        <v>4.48039301374994E-2</v>
      </c>
      <c r="AJ12">
        <v>8.9963781018799704E-2</v>
      </c>
      <c r="AK12">
        <v>5.6597064646516398E-2</v>
      </c>
      <c r="AL12">
        <v>6.8409455352933898E-2</v>
      </c>
      <c r="AM12">
        <v>5.3239422968986802E-2</v>
      </c>
      <c r="AN12">
        <v>0.110528200994048</v>
      </c>
      <c r="AO12">
        <v>6.9525959334067702E-2</v>
      </c>
      <c r="AP12">
        <v>7.9679002433462098E-2</v>
      </c>
      <c r="AQ12">
        <v>9.0855293506464499E-2</v>
      </c>
      <c r="AR12">
        <v>0.10196116666558799</v>
      </c>
      <c r="AS12">
        <v>0.11268160363206001</v>
      </c>
      <c r="AT12">
        <v>7.6727217404951295E-2</v>
      </c>
      <c r="AU12">
        <v>6.0125064443694899E-2</v>
      </c>
      <c r="AV12">
        <v>0.10024162465020101</v>
      </c>
      <c r="AW12">
        <v>6.9629284588755905E-2</v>
      </c>
      <c r="AX12">
        <v>2.86535457492549E-2</v>
      </c>
      <c r="AY12">
        <v>2.8762708045267701E-2</v>
      </c>
    </row>
    <row r="13" spans="1:51" x14ac:dyDescent="0.3">
      <c r="A13" s="11" t="s">
        <v>27</v>
      </c>
      <c r="B13">
        <v>-0.335453227188448</v>
      </c>
      <c r="C13">
        <v>2.3975092874466301E-2</v>
      </c>
      <c r="D13">
        <v>-0.24237831099628501</v>
      </c>
      <c r="E13">
        <v>-6.6760491042305498E-2</v>
      </c>
      <c r="F13">
        <v>-5.6185162623540202E-2</v>
      </c>
      <c r="G13">
        <v>-2.45313030625618E-2</v>
      </c>
      <c r="H13">
        <v>-4.3241568095050698E-2</v>
      </c>
      <c r="I13">
        <v>-4.5391765622566201E-2</v>
      </c>
      <c r="J13">
        <v>-4.4714732006593698E-2</v>
      </c>
      <c r="K13">
        <v>-6.7699652422060996E-2</v>
      </c>
      <c r="L13">
        <v>0.60250011679383497</v>
      </c>
      <c r="M13">
        <v>1</v>
      </c>
      <c r="N13">
        <v>-1.6239012173602199E-2</v>
      </c>
      <c r="O13">
        <v>-1.7565291838368802E-2</v>
      </c>
      <c r="P13">
        <v>-1.7198876757166599E-2</v>
      </c>
      <c r="Q13">
        <v>-2.1509915668542099E-3</v>
      </c>
      <c r="R13">
        <v>-5.9478584612862604E-3</v>
      </c>
      <c r="S13">
        <v>2.16272428356006E-3</v>
      </c>
      <c r="T13">
        <v>1.6718197619578701E-2</v>
      </c>
      <c r="U13">
        <v>-1.06363508730529E-2</v>
      </c>
      <c r="V13">
        <v>-0.240322672730299</v>
      </c>
      <c r="W13">
        <v>-2.5991624447924699E-2</v>
      </c>
      <c r="X13">
        <v>-6.9077793070792606E-2</v>
      </c>
      <c r="Y13">
        <v>2.6108336889674601E-2</v>
      </c>
      <c r="Z13">
        <v>2.0078486390577299E-2</v>
      </c>
      <c r="AA13">
        <v>-0.18096420473625599</v>
      </c>
      <c r="AB13">
        <v>-0.15548739880147999</v>
      </c>
      <c r="AC13">
        <v>-0.100423675595064</v>
      </c>
      <c r="AD13">
        <v>-6.1399770941288102E-2</v>
      </c>
      <c r="AE13">
        <v>-5.8239211969226899E-2</v>
      </c>
      <c r="AF13">
        <v>-7.7963465689549302E-2</v>
      </c>
      <c r="AG13">
        <v>-6.6803367956319901E-2</v>
      </c>
      <c r="AH13">
        <v>2.5601396993513499E-2</v>
      </c>
      <c r="AI13">
        <v>3.0181025894091301E-2</v>
      </c>
      <c r="AJ13">
        <v>-2.32547378739968E-2</v>
      </c>
      <c r="AK13">
        <v>2.0368198222354299E-2</v>
      </c>
      <c r="AL13">
        <v>2.32899788665826E-2</v>
      </c>
      <c r="AM13">
        <v>2.5053960261949199E-2</v>
      </c>
      <c r="AN13">
        <v>-8.91951257864519E-3</v>
      </c>
      <c r="AO13">
        <v>2.19513200840286E-2</v>
      </c>
      <c r="AP13">
        <v>-3.27377416296862E-2</v>
      </c>
      <c r="AQ13">
        <v>-3.5539162983031503E-2</v>
      </c>
      <c r="AR13">
        <v>-7.6037175784998703E-2</v>
      </c>
      <c r="AS13">
        <v>-4.9410465268388097E-2</v>
      </c>
      <c r="AT13">
        <v>1.76287263720208E-2</v>
      </c>
      <c r="AU13">
        <v>2.2585495662356202E-2</v>
      </c>
      <c r="AV13">
        <v>-1.0239014852987E-2</v>
      </c>
      <c r="AW13">
        <v>1.8654321726915699E-2</v>
      </c>
      <c r="AX13">
        <v>2.6873203824980599E-2</v>
      </c>
      <c r="AY13">
        <v>-1.92597083907269E-3</v>
      </c>
    </row>
    <row r="14" spans="1:51" x14ac:dyDescent="0.3">
      <c r="A14" s="11" t="s">
        <v>28</v>
      </c>
      <c r="B14">
        <v>2.66786619358945E-2</v>
      </c>
      <c r="C14">
        <v>3.1339419136313197E-2</v>
      </c>
      <c r="D14">
        <v>2.32924048262515E-2</v>
      </c>
      <c r="E14">
        <v>7.24654041683764E-3</v>
      </c>
      <c r="F14">
        <v>4.3787029932611903E-3</v>
      </c>
      <c r="G14">
        <v>-2.8261985341562299E-3</v>
      </c>
      <c r="H14">
        <v>6.7464025937264804E-4</v>
      </c>
      <c r="I14">
        <v>-1.0786477833498899E-2</v>
      </c>
      <c r="J14">
        <v>7.2418961665598799E-3</v>
      </c>
      <c r="K14">
        <v>4.8188683879837801E-3</v>
      </c>
      <c r="L14">
        <v>-1.8306419420904001E-3</v>
      </c>
      <c r="M14">
        <v>-1.6239012173602199E-2</v>
      </c>
      <c r="N14">
        <v>1</v>
      </c>
      <c r="O14">
        <v>0.25008758737348802</v>
      </c>
      <c r="P14">
        <v>0.21907348632333501</v>
      </c>
      <c r="Q14">
        <v>0.119049757771326</v>
      </c>
      <c r="R14">
        <v>9.8605909928139904E-2</v>
      </c>
      <c r="S14">
        <v>0.18377493811655801</v>
      </c>
      <c r="T14">
        <v>0.141224254144935</v>
      </c>
      <c r="U14">
        <v>0.898254401426132</v>
      </c>
      <c r="V14">
        <v>2.7656826231438999E-2</v>
      </c>
      <c r="W14">
        <v>-7.0963308513554198E-3</v>
      </c>
      <c r="X14">
        <v>1.96978010831368E-2</v>
      </c>
      <c r="Y14">
        <v>3.1532649045122102E-3</v>
      </c>
      <c r="Z14">
        <v>7.3912463453715601E-3</v>
      </c>
      <c r="AA14">
        <v>3.4332900649215702E-2</v>
      </c>
      <c r="AB14">
        <v>3.7235831683173598E-2</v>
      </c>
      <c r="AC14">
        <v>3.2556198971920997E-2</v>
      </c>
      <c r="AD14">
        <v>2.05627244717572E-2</v>
      </c>
      <c r="AE14">
        <v>2.45959206657138E-2</v>
      </c>
      <c r="AF14">
        <v>2.3798670982537799E-2</v>
      </c>
      <c r="AG14">
        <v>3.1094910270682102E-2</v>
      </c>
      <c r="AH14">
        <v>2.1731354907922099E-3</v>
      </c>
      <c r="AI14">
        <v>-9.0671364075897796E-3</v>
      </c>
      <c r="AJ14">
        <v>1.9911456063159898E-2</v>
      </c>
      <c r="AK14">
        <v>-4.4897112623684702E-3</v>
      </c>
      <c r="AL14">
        <v>2.6801756430793099E-2</v>
      </c>
      <c r="AM14">
        <v>2.5562815181309099E-2</v>
      </c>
      <c r="AN14">
        <v>2.5971582859022801E-2</v>
      </c>
      <c r="AO14">
        <v>2.5692226932140402E-2</v>
      </c>
      <c r="AP14">
        <v>1.29723022472048E-2</v>
      </c>
      <c r="AQ14">
        <v>1.4476417047035599E-2</v>
      </c>
      <c r="AR14">
        <v>2.1712582281101501E-2</v>
      </c>
      <c r="AS14">
        <v>2.2831564644025699E-2</v>
      </c>
      <c r="AT14">
        <v>1.8499725930259302E-2</v>
      </c>
      <c r="AU14">
        <v>7.79170746758174E-3</v>
      </c>
      <c r="AV14">
        <v>2.23798640508951E-2</v>
      </c>
      <c r="AW14">
        <v>7.6316386839722396E-3</v>
      </c>
      <c r="AX14">
        <v>2.0002157017540101E-2</v>
      </c>
      <c r="AY14">
        <v>-5.5321710929876497E-4</v>
      </c>
    </row>
    <row r="15" spans="1:51" x14ac:dyDescent="0.3">
      <c r="A15" s="11" t="s">
        <v>29</v>
      </c>
      <c r="B15">
        <v>1.5935911366040501E-2</v>
      </c>
      <c r="C15">
        <v>9.9840233523693801E-3</v>
      </c>
      <c r="D15">
        <v>8.24901569020145E-3</v>
      </c>
      <c r="E15">
        <v>-1.5032186323741001E-3</v>
      </c>
      <c r="F15">
        <v>5.3459724894071104E-3</v>
      </c>
      <c r="G15">
        <v>2.8321244438351801E-3</v>
      </c>
      <c r="H15">
        <v>-1.53119541570434E-3</v>
      </c>
      <c r="I15">
        <v>3.7125367967938102E-4</v>
      </c>
      <c r="J15">
        <v>3.9070786802451098E-3</v>
      </c>
      <c r="K15">
        <v>1.6942994710180601E-2</v>
      </c>
      <c r="L15">
        <v>-8.8111842899170605E-4</v>
      </c>
      <c r="M15">
        <v>-1.7565291838368802E-2</v>
      </c>
      <c r="N15">
        <v>0.25008758737348802</v>
      </c>
      <c r="O15">
        <v>1</v>
      </c>
      <c r="P15">
        <v>-7.0479547051749696E-4</v>
      </c>
      <c r="Q15">
        <v>-9.8655939831125E-3</v>
      </c>
      <c r="R15">
        <v>7.7346521901693402E-4</v>
      </c>
      <c r="S15">
        <v>-6.67594196198955E-3</v>
      </c>
      <c r="T15">
        <v>-6.6517029564882799E-3</v>
      </c>
      <c r="U15">
        <v>1.60981248911592E-3</v>
      </c>
      <c r="V15">
        <v>2.11984364448136E-2</v>
      </c>
      <c r="W15">
        <v>-8.5951022379439704E-3</v>
      </c>
      <c r="X15">
        <v>7.0752808530791201E-3</v>
      </c>
      <c r="Y15">
        <v>8.8192393824658502E-3</v>
      </c>
      <c r="Z15">
        <v>-2.1951763149719201E-3</v>
      </c>
      <c r="AA15">
        <v>1.8963150241199999E-2</v>
      </c>
      <c r="AB15">
        <v>1.5265140972848999E-2</v>
      </c>
      <c r="AC15">
        <v>1.41178151772184E-2</v>
      </c>
      <c r="AD15">
        <v>8.0993680327868106E-3</v>
      </c>
      <c r="AE15">
        <v>1.52495727147277E-2</v>
      </c>
      <c r="AF15">
        <v>8.9805506971143492E-3</v>
      </c>
      <c r="AG15">
        <v>1.34477757120485E-2</v>
      </c>
      <c r="AH15">
        <v>-2.51890098784627E-2</v>
      </c>
      <c r="AI15">
        <v>-2.6738872132592802E-2</v>
      </c>
      <c r="AJ15">
        <v>-1.03674409820861E-2</v>
      </c>
      <c r="AK15">
        <v>-2.3954559735936801E-2</v>
      </c>
      <c r="AL15">
        <v>7.0429684429077098E-3</v>
      </c>
      <c r="AM15">
        <v>9.4554009634234496E-3</v>
      </c>
      <c r="AN15">
        <v>9.3914773620256305E-3</v>
      </c>
      <c r="AO15">
        <v>1.0827895567108701E-2</v>
      </c>
      <c r="AP15">
        <v>-1.0726743088705699E-2</v>
      </c>
      <c r="AQ15">
        <v>-1.5350960337862599E-2</v>
      </c>
      <c r="AR15">
        <v>-1.1355288699390401E-3</v>
      </c>
      <c r="AS15">
        <v>-1.36923044935095E-2</v>
      </c>
      <c r="AT15">
        <v>-1.0713777180386299E-3</v>
      </c>
      <c r="AU15">
        <v>7.9016444860629999E-4</v>
      </c>
      <c r="AV15">
        <v>-1.40394376015668E-3</v>
      </c>
      <c r="AW15" s="12">
        <v>5.2518201340500202E-5</v>
      </c>
      <c r="AX15">
        <v>3.3332750116672602E-3</v>
      </c>
      <c r="AY15">
        <v>4.79631644975596E-3</v>
      </c>
    </row>
    <row r="16" spans="1:51" x14ac:dyDescent="0.3">
      <c r="A16" s="11" t="s">
        <v>30</v>
      </c>
      <c r="B16">
        <v>1.42355022251613E-2</v>
      </c>
      <c r="C16">
        <v>2.74437488633993E-2</v>
      </c>
      <c r="D16">
        <v>3.9678107818061203E-3</v>
      </c>
      <c r="E16">
        <v>2.6421958824518799E-2</v>
      </c>
      <c r="F16">
        <v>1.35424424853365E-2</v>
      </c>
      <c r="G16">
        <v>-2.50892702021414E-3</v>
      </c>
      <c r="H16">
        <v>1.9192308396137399E-2</v>
      </c>
      <c r="I16">
        <v>1.6495982722599201E-3</v>
      </c>
      <c r="J16">
        <v>1.5376662338458399E-2</v>
      </c>
      <c r="K16">
        <v>5.3256763272686199E-3</v>
      </c>
      <c r="L16">
        <v>-9.9658142100692397E-3</v>
      </c>
      <c r="M16">
        <v>-1.7198876757166599E-2</v>
      </c>
      <c r="N16">
        <v>0.21907348632333501</v>
      </c>
      <c r="O16">
        <v>-7.0479547051749696E-4</v>
      </c>
      <c r="P16">
        <v>1</v>
      </c>
      <c r="Q16">
        <v>-5.6465539401160999E-3</v>
      </c>
      <c r="R16">
        <v>1.38254718281182E-2</v>
      </c>
      <c r="S16">
        <v>2.0844632784649299E-2</v>
      </c>
      <c r="T16">
        <v>4.5900112636945599E-3</v>
      </c>
      <c r="U16">
        <v>-2.06852188175237E-2</v>
      </c>
      <c r="V16">
        <v>1.14017933816424E-2</v>
      </c>
      <c r="W16">
        <v>-7.6564784739053303E-3</v>
      </c>
      <c r="X16">
        <v>1.7205066316807301E-2</v>
      </c>
      <c r="Y16">
        <v>2.7470161267998599E-2</v>
      </c>
      <c r="Z16">
        <v>1.8799055036080901E-2</v>
      </c>
      <c r="AA16">
        <v>9.4065351885328601E-3</v>
      </c>
      <c r="AB16">
        <v>1.85186034784563E-2</v>
      </c>
      <c r="AC16">
        <v>2.29932766538231E-2</v>
      </c>
      <c r="AD16">
        <v>2.54695428662765E-2</v>
      </c>
      <c r="AE16">
        <v>1.9489519566837601E-2</v>
      </c>
      <c r="AF16">
        <v>2.5525873908880298E-2</v>
      </c>
      <c r="AG16">
        <v>2.4766702494387002E-2</v>
      </c>
      <c r="AH16">
        <v>6.3818140098964096E-3</v>
      </c>
      <c r="AI16">
        <v>8.2945458991433504E-3</v>
      </c>
      <c r="AJ16">
        <v>1.3066172266151799E-2</v>
      </c>
      <c r="AK16">
        <v>1.32095801936584E-2</v>
      </c>
      <c r="AL16">
        <v>8.3264658930978404E-3</v>
      </c>
      <c r="AM16">
        <v>1.96804252300607E-3</v>
      </c>
      <c r="AN16">
        <v>1.9372821210171001E-2</v>
      </c>
      <c r="AO16">
        <v>4.4766231572472203E-3</v>
      </c>
      <c r="AP16">
        <v>5.5435763195213501E-3</v>
      </c>
      <c r="AQ16">
        <v>1.19220667645166E-2</v>
      </c>
      <c r="AR16">
        <v>1.6066962937332601E-2</v>
      </c>
      <c r="AS16">
        <v>1.7818825274211102E-2</v>
      </c>
      <c r="AT16">
        <v>1.7273130538769499E-2</v>
      </c>
      <c r="AU16">
        <v>1.0265150926893099E-2</v>
      </c>
      <c r="AV16">
        <v>2.4703481158283101E-2</v>
      </c>
      <c r="AW16">
        <v>1.2930172042447599E-2</v>
      </c>
      <c r="AX16">
        <v>6.7052773028295799E-3</v>
      </c>
      <c r="AY16">
        <v>2.0739570560812302E-2</v>
      </c>
    </row>
    <row r="17" spans="1:51" x14ac:dyDescent="0.3">
      <c r="A17" s="11" t="s">
        <v>31</v>
      </c>
      <c r="B17">
        <v>-1.8425925510382399E-2</v>
      </c>
      <c r="C17">
        <v>7.8537659894122695E-3</v>
      </c>
      <c r="D17">
        <v>-1.46355976413973E-2</v>
      </c>
      <c r="E17">
        <v>-1.9293189962238399E-3</v>
      </c>
      <c r="F17">
        <v>9.3909991989096202E-3</v>
      </c>
      <c r="G17">
        <v>-1.5057897916321601E-2</v>
      </c>
      <c r="H17">
        <v>-1.1784901870766E-2</v>
      </c>
      <c r="I17">
        <v>1.57518040171974E-3</v>
      </c>
      <c r="J17">
        <v>-6.9606833173280203E-3</v>
      </c>
      <c r="K17">
        <v>-4.1350627489322601E-3</v>
      </c>
      <c r="L17">
        <v>-2.2933965337995198E-2</v>
      </c>
      <c r="M17">
        <v>-2.1509915668542099E-3</v>
      </c>
      <c r="N17">
        <v>0.119049757771326</v>
      </c>
      <c r="O17">
        <v>-9.8655939831125E-3</v>
      </c>
      <c r="P17">
        <v>-5.6465539401160999E-3</v>
      </c>
      <c r="Q17">
        <v>1</v>
      </c>
      <c r="R17">
        <v>-1.3126664710454299E-2</v>
      </c>
      <c r="S17">
        <v>-8.49524456290459E-3</v>
      </c>
      <c r="T17">
        <v>-9.1620468475424408E-3</v>
      </c>
      <c r="U17">
        <v>-1.9096671117241198E-2</v>
      </c>
      <c r="V17">
        <v>-1.0475001501271499E-2</v>
      </c>
      <c r="W17">
        <v>1.6180647990711099E-2</v>
      </c>
      <c r="X17">
        <v>8.7148303169648101E-3</v>
      </c>
      <c r="Y17">
        <v>-2.1664500336050401E-3</v>
      </c>
      <c r="Z17">
        <v>9.5527936718527492E-3</v>
      </c>
      <c r="AA17">
        <v>1.3908685802490001E-3</v>
      </c>
      <c r="AB17">
        <v>-1.4848919853280901E-3</v>
      </c>
      <c r="AC17">
        <v>-4.1411788627253901E-4</v>
      </c>
      <c r="AD17">
        <v>-9.3373784238802906E-3</v>
      </c>
      <c r="AE17">
        <v>-1.0295443659084099E-2</v>
      </c>
      <c r="AF17">
        <v>-6.7903085738523303E-3</v>
      </c>
      <c r="AG17">
        <v>-5.3618462560849301E-3</v>
      </c>
      <c r="AH17">
        <v>-8.2999530255635605E-3</v>
      </c>
      <c r="AI17">
        <v>-5.56093617912782E-3</v>
      </c>
      <c r="AJ17">
        <v>-1.12250905145444E-2</v>
      </c>
      <c r="AK17">
        <v>-4.38446203039427E-3</v>
      </c>
      <c r="AL17">
        <v>-1.69333457054196E-2</v>
      </c>
      <c r="AM17">
        <v>-1.4578044477812E-2</v>
      </c>
      <c r="AN17">
        <v>-2.75506669331726E-2</v>
      </c>
      <c r="AO17">
        <v>-1.6026754490587901E-2</v>
      </c>
      <c r="AP17">
        <v>-1.56850084316357E-2</v>
      </c>
      <c r="AQ17">
        <v>-1.3646225498004899E-2</v>
      </c>
      <c r="AR17">
        <v>-6.3659326629917504E-3</v>
      </c>
      <c r="AS17">
        <v>-8.6186116559357102E-3</v>
      </c>
      <c r="AT17">
        <v>9.3797785321028302E-4</v>
      </c>
      <c r="AU17">
        <v>2.5224986243789602E-3</v>
      </c>
      <c r="AV17">
        <v>-1.20945048376033E-2</v>
      </c>
      <c r="AW17">
        <v>-4.6535517431049299E-4</v>
      </c>
      <c r="AX17">
        <v>4.3831240056458401E-3</v>
      </c>
      <c r="AY17">
        <v>-1.08388144000443E-2</v>
      </c>
    </row>
    <row r="18" spans="1:51" x14ac:dyDescent="0.3">
      <c r="A18" s="11" t="s">
        <v>32</v>
      </c>
      <c r="B18">
        <v>7.9294467807438807E-3</v>
      </c>
      <c r="C18">
        <v>-1.31973046474557E-3</v>
      </c>
      <c r="D18">
        <v>-6.71795767896063E-3</v>
      </c>
      <c r="E18">
        <v>-4.0233200352688802E-3</v>
      </c>
      <c r="F18">
        <v>5.4935010498799704E-3</v>
      </c>
      <c r="G18">
        <v>1.6917979927243702E-2</v>
      </c>
      <c r="H18" s="12">
        <v>-4.3021562529320502E-5</v>
      </c>
      <c r="I18">
        <v>1.1649036520787101E-2</v>
      </c>
      <c r="J18">
        <v>4.9888819459469004E-3</v>
      </c>
      <c r="K18">
        <v>1.65147267385513E-2</v>
      </c>
      <c r="L18">
        <v>-2.7678075544129801E-3</v>
      </c>
      <c r="M18">
        <v>-5.9478584612862604E-3</v>
      </c>
      <c r="N18">
        <v>9.8605909928139904E-2</v>
      </c>
      <c r="O18">
        <v>7.7346521901693402E-4</v>
      </c>
      <c r="P18">
        <v>1.38254718281182E-2</v>
      </c>
      <c r="Q18">
        <v>-1.3126664710454299E-2</v>
      </c>
      <c r="R18">
        <v>1</v>
      </c>
      <c r="S18">
        <v>-2.1473595145216701E-2</v>
      </c>
      <c r="T18">
        <v>-2.5733752793936698E-3</v>
      </c>
      <c r="U18">
        <v>6.1103285459320304E-3</v>
      </c>
      <c r="V18">
        <v>3.7215359362142001E-3</v>
      </c>
      <c r="W18">
        <v>-3.5504068445830601E-2</v>
      </c>
      <c r="X18">
        <v>-1.1333317726346799E-2</v>
      </c>
      <c r="Y18">
        <v>2.5353558410981001E-2</v>
      </c>
      <c r="Z18">
        <v>6.6912193681548998E-3</v>
      </c>
      <c r="AA18">
        <v>8.1703515662958897E-3</v>
      </c>
      <c r="AB18">
        <v>6.5032755584193804E-3</v>
      </c>
      <c r="AC18">
        <v>-1.50401563314398E-3</v>
      </c>
      <c r="AD18">
        <v>-1.3236916058383201E-2</v>
      </c>
      <c r="AE18">
        <v>-1.1869308182089301E-2</v>
      </c>
      <c r="AF18">
        <v>-9.2631478727728204E-3</v>
      </c>
      <c r="AG18">
        <v>-3.3197050495000499E-3</v>
      </c>
      <c r="AH18">
        <v>-1.19037583630351E-3</v>
      </c>
      <c r="AI18" s="12">
        <v>6.6355152525495202E-5</v>
      </c>
      <c r="AJ18">
        <v>3.3754159286541398E-3</v>
      </c>
      <c r="AK18">
        <v>2.4222310917261999E-3</v>
      </c>
      <c r="AL18">
        <v>1.1331425713032899E-2</v>
      </c>
      <c r="AM18">
        <v>1.2065842731578199E-2</v>
      </c>
      <c r="AN18">
        <v>8.4426326821644103E-3</v>
      </c>
      <c r="AO18">
        <v>1.10003440649799E-2</v>
      </c>
      <c r="AP18">
        <v>-8.9353920136875896E-3</v>
      </c>
      <c r="AQ18">
        <v>-1.21605796429658E-2</v>
      </c>
      <c r="AR18">
        <v>-2.9703723881930699E-3</v>
      </c>
      <c r="AS18">
        <v>-1.2592916778453899E-2</v>
      </c>
      <c r="AT18">
        <v>2.0211943709693798E-3</v>
      </c>
      <c r="AU18">
        <v>2.8250880026055298E-3</v>
      </c>
      <c r="AV18">
        <v>4.7580799412305997E-3</v>
      </c>
      <c r="AW18">
        <v>3.16958065802138E-3</v>
      </c>
      <c r="AX18">
        <v>8.1709853787558205E-3</v>
      </c>
      <c r="AY18">
        <v>2.2597359350875101E-2</v>
      </c>
    </row>
    <row r="19" spans="1:51" x14ac:dyDescent="0.3">
      <c r="A19" s="11" t="s">
        <v>33</v>
      </c>
      <c r="B19">
        <v>3.2856577476807099E-3</v>
      </c>
      <c r="C19">
        <v>8.1130441398450902E-3</v>
      </c>
      <c r="D19">
        <v>7.3183258646716603E-3</v>
      </c>
      <c r="E19">
        <v>-9.7303742365052407E-3</v>
      </c>
      <c r="F19">
        <v>8.7433858925625597E-3</v>
      </c>
      <c r="G19">
        <v>9.2836433152462608E-3</v>
      </c>
      <c r="H19">
        <v>-5.56435265980843E-3</v>
      </c>
      <c r="I19">
        <v>-3.9817850371425402E-4</v>
      </c>
      <c r="J19">
        <v>-6.2125931220476998E-3</v>
      </c>
      <c r="K19">
        <v>2.03005365676798E-2</v>
      </c>
      <c r="L19">
        <v>-3.9671601617660799E-4</v>
      </c>
      <c r="M19">
        <v>2.16272428356006E-3</v>
      </c>
      <c r="N19">
        <v>0.18377493811655801</v>
      </c>
      <c r="O19">
        <v>-6.67594196198955E-3</v>
      </c>
      <c r="P19">
        <v>2.0844632784649299E-2</v>
      </c>
      <c r="Q19">
        <v>-8.49524456290459E-3</v>
      </c>
      <c r="R19">
        <v>-2.1473595145216701E-2</v>
      </c>
      <c r="S19">
        <v>1</v>
      </c>
      <c r="T19">
        <v>9.52355043762725E-4</v>
      </c>
      <c r="U19">
        <v>1.8857404689301499E-2</v>
      </c>
      <c r="V19">
        <v>1.4229676020149301E-2</v>
      </c>
      <c r="W19">
        <v>-9.5174632849563401E-3</v>
      </c>
      <c r="X19">
        <v>1.5144242008279E-3</v>
      </c>
      <c r="Y19">
        <v>1.54573245367336E-2</v>
      </c>
      <c r="Z19">
        <v>8.2710292532114094E-3</v>
      </c>
      <c r="AA19">
        <v>6.0687093922053301E-3</v>
      </c>
      <c r="AB19">
        <v>1.17481880350796E-2</v>
      </c>
      <c r="AC19">
        <v>8.0174381894907495E-3</v>
      </c>
      <c r="AD19">
        <v>-3.0787572590402E-3</v>
      </c>
      <c r="AE19">
        <v>7.5400686191486599E-3</v>
      </c>
      <c r="AF19">
        <v>-2.2257559957642998E-3</v>
      </c>
      <c r="AG19">
        <v>9.1804941130989408E-3</v>
      </c>
      <c r="AH19">
        <v>9.4392950672629993E-3</v>
      </c>
      <c r="AI19">
        <v>8.6469373892905307E-3</v>
      </c>
      <c r="AJ19">
        <v>1.52455964171104E-2</v>
      </c>
      <c r="AK19">
        <v>1.07136475026713E-2</v>
      </c>
      <c r="AL19">
        <v>3.4495335862939902E-2</v>
      </c>
      <c r="AM19">
        <v>2.4846482308502001E-2</v>
      </c>
      <c r="AN19">
        <v>3.9680997506705E-2</v>
      </c>
      <c r="AO19">
        <v>2.6062771194164801E-2</v>
      </c>
      <c r="AP19">
        <v>3.07478196965291E-3</v>
      </c>
      <c r="AQ19">
        <v>7.2481520204230798E-3</v>
      </c>
      <c r="AR19">
        <v>3.66057303378101E-3</v>
      </c>
      <c r="AS19">
        <v>1.45840892317499E-2</v>
      </c>
      <c r="AT19">
        <v>3.1637479335396998E-2</v>
      </c>
      <c r="AU19">
        <v>1.26536287387604E-2</v>
      </c>
      <c r="AV19">
        <v>3.8166209288131601E-2</v>
      </c>
      <c r="AW19">
        <v>1.3591075870894399E-2</v>
      </c>
      <c r="AX19">
        <v>-4.1347484922688599E-3</v>
      </c>
      <c r="AY19">
        <v>3.51491408104421E-3</v>
      </c>
    </row>
    <row r="20" spans="1:51" x14ac:dyDescent="0.3">
      <c r="A20" s="11" t="s">
        <v>34</v>
      </c>
      <c r="B20">
        <v>-1.3918866516293401E-3</v>
      </c>
      <c r="C20">
        <v>4.7280355923411503E-3</v>
      </c>
      <c r="D20">
        <v>-1.2884491142294801E-2</v>
      </c>
      <c r="E20">
        <v>-1.5128251148184399E-2</v>
      </c>
      <c r="F20">
        <v>-1.48526006893421E-2</v>
      </c>
      <c r="G20">
        <v>1.8140181291015699E-2</v>
      </c>
      <c r="H20" s="12">
        <v>-2.8568035423689899E-5</v>
      </c>
      <c r="I20">
        <v>-3.7035662923572202E-3</v>
      </c>
      <c r="J20">
        <v>3.1109385535005099E-3</v>
      </c>
      <c r="K20">
        <v>4.45720857602642E-3</v>
      </c>
      <c r="L20">
        <v>5.4086783092490596E-3</v>
      </c>
      <c r="M20">
        <v>1.6718197619578701E-2</v>
      </c>
      <c r="N20">
        <v>0.141224254144935</v>
      </c>
      <c r="O20">
        <v>-6.6517029564882799E-3</v>
      </c>
      <c r="P20">
        <v>4.5900112636945599E-3</v>
      </c>
      <c r="Q20">
        <v>-9.1620468475424408E-3</v>
      </c>
      <c r="R20">
        <v>-2.5733752793936698E-3</v>
      </c>
      <c r="S20">
        <v>9.52355043762725E-4</v>
      </c>
      <c r="T20">
        <v>1</v>
      </c>
      <c r="U20">
        <v>6.1954345035374701E-3</v>
      </c>
      <c r="V20">
        <v>5.7957994334058398E-3</v>
      </c>
      <c r="W20">
        <v>-6.4044709967976503E-3</v>
      </c>
      <c r="X20">
        <v>-5.7506793888033097E-3</v>
      </c>
      <c r="Y20">
        <v>3.2666116166383402E-3</v>
      </c>
      <c r="Z20">
        <v>7.2177718851752001E-3</v>
      </c>
      <c r="AA20">
        <v>-1.5819103234049701E-2</v>
      </c>
      <c r="AB20">
        <v>-1.42223468117673E-2</v>
      </c>
      <c r="AC20">
        <v>-2.24475073661747E-2</v>
      </c>
      <c r="AD20">
        <v>-4.7011389931287204E-3</v>
      </c>
      <c r="AE20">
        <v>-2.08593077547484E-2</v>
      </c>
      <c r="AF20">
        <v>-3.9796971124396296E-3</v>
      </c>
      <c r="AG20">
        <v>-2.3486407886805599E-2</v>
      </c>
      <c r="AH20">
        <v>-1.20292299472757E-3</v>
      </c>
      <c r="AI20">
        <v>1.7564480044251799E-3</v>
      </c>
      <c r="AJ20">
        <v>-8.9257358907828804E-3</v>
      </c>
      <c r="AK20">
        <v>-1.4980635519499001E-3</v>
      </c>
      <c r="AL20">
        <v>-3.6734871201547399E-3</v>
      </c>
      <c r="AM20">
        <v>-6.5268018380632599E-3</v>
      </c>
      <c r="AN20">
        <v>-8.5739787747418396E-3</v>
      </c>
      <c r="AO20">
        <v>-9.0426895302030304E-3</v>
      </c>
      <c r="AP20">
        <v>1.35200993841662E-2</v>
      </c>
      <c r="AQ20">
        <v>-2.8402154186970798E-4</v>
      </c>
      <c r="AR20">
        <v>2.8177067718108801E-3</v>
      </c>
      <c r="AS20">
        <v>-7.064737351196E-3</v>
      </c>
      <c r="AT20">
        <v>7.6228299499355896E-3</v>
      </c>
      <c r="AU20">
        <v>5.07540465650226E-3</v>
      </c>
      <c r="AV20">
        <v>-3.4705017585475498E-3</v>
      </c>
      <c r="AW20">
        <v>8.1395007233221804E-4</v>
      </c>
      <c r="AX20">
        <v>8.6564308292426898E-3</v>
      </c>
      <c r="AY20">
        <v>-9.0724764444268993E-3</v>
      </c>
    </row>
    <row r="21" spans="1:51" x14ac:dyDescent="0.3">
      <c r="A21" s="11" t="s">
        <v>35</v>
      </c>
      <c r="B21">
        <v>2.3176975960793399E-2</v>
      </c>
      <c r="C21">
        <v>2.1547988330777899E-2</v>
      </c>
      <c r="D21">
        <v>2.6185358017728401E-2</v>
      </c>
      <c r="E21">
        <v>6.4709036840867899E-3</v>
      </c>
      <c r="F21">
        <v>-1.5749371148225701E-3</v>
      </c>
      <c r="G21">
        <v>-7.1576368098520702E-3</v>
      </c>
      <c r="H21">
        <v>-8.6964738009236197E-4</v>
      </c>
      <c r="I21">
        <v>-1.33520055165772E-2</v>
      </c>
      <c r="J21">
        <v>4.22184268262855E-3</v>
      </c>
      <c r="K21">
        <v>-6.3014972872029399E-3</v>
      </c>
      <c r="L21">
        <v>4.00124439432598E-3</v>
      </c>
      <c r="M21">
        <v>-1.06363508730529E-2</v>
      </c>
      <c r="N21">
        <v>0.898254401426132</v>
      </c>
      <c r="O21">
        <v>1.60981248911592E-3</v>
      </c>
      <c r="P21">
        <v>-2.06852188175237E-2</v>
      </c>
      <c r="Q21">
        <v>-1.9096671117241198E-2</v>
      </c>
      <c r="R21">
        <v>6.1103285459320304E-3</v>
      </c>
      <c r="S21">
        <v>1.8857404689301499E-2</v>
      </c>
      <c r="T21">
        <v>6.1954345035374701E-3</v>
      </c>
      <c r="U21">
        <v>1</v>
      </c>
      <c r="V21">
        <v>1.9574535963818099E-2</v>
      </c>
      <c r="W21">
        <v>4.2946302973351501E-4</v>
      </c>
      <c r="X21">
        <v>1.5837164156247099E-2</v>
      </c>
      <c r="Y21">
        <v>-1.1783859725866401E-2</v>
      </c>
      <c r="Z21">
        <v>-9.1888633723998599E-4</v>
      </c>
      <c r="AA21">
        <v>3.0573154107052702E-2</v>
      </c>
      <c r="AB21">
        <v>3.1812373707180201E-2</v>
      </c>
      <c r="AC21">
        <v>2.8405349230930198E-2</v>
      </c>
      <c r="AD21">
        <v>1.8147658942856301E-2</v>
      </c>
      <c r="AE21">
        <v>2.2683344975854201E-2</v>
      </c>
      <c r="AF21">
        <v>2.0381978849951E-2</v>
      </c>
      <c r="AG21">
        <v>2.7438357384753798E-2</v>
      </c>
      <c r="AH21">
        <v>7.7004725326263396E-3</v>
      </c>
      <c r="AI21">
        <v>-5.7150568779103803E-3</v>
      </c>
      <c r="AJ21">
        <v>2.1600131631995499E-2</v>
      </c>
      <c r="AK21">
        <v>-3.0090028338018199E-3</v>
      </c>
      <c r="AL21">
        <v>2.13054895253613E-2</v>
      </c>
      <c r="AM21">
        <v>2.2669085849546699E-2</v>
      </c>
      <c r="AN21">
        <v>1.8658351012408699E-2</v>
      </c>
      <c r="AO21">
        <v>2.22827724915209E-2</v>
      </c>
      <c r="AP21">
        <v>1.6786737986786301E-2</v>
      </c>
      <c r="AQ21">
        <v>1.9452124849746899E-2</v>
      </c>
      <c r="AR21">
        <v>2.04841898264186E-2</v>
      </c>
      <c r="AS21">
        <v>2.5656128338953699E-2</v>
      </c>
      <c r="AT21">
        <v>8.97779021421128E-3</v>
      </c>
      <c r="AU21">
        <v>1.9495007554487299E-3</v>
      </c>
      <c r="AV21">
        <v>1.37336292275725E-2</v>
      </c>
      <c r="AW21">
        <v>2.2069164758420001E-3</v>
      </c>
      <c r="AX21">
        <v>1.74101458057585E-2</v>
      </c>
      <c r="AY21">
        <v>-7.2547856795582904E-3</v>
      </c>
    </row>
    <row r="22" spans="1:51" x14ac:dyDescent="0.3">
      <c r="A22" s="11" t="s">
        <v>36</v>
      </c>
      <c r="B22">
        <v>0.82212899335357403</v>
      </c>
      <c r="C22">
        <v>-5.69172033343113E-2</v>
      </c>
      <c r="D22">
        <v>0.606091071551628</v>
      </c>
      <c r="E22">
        <v>0.23430682446391399</v>
      </c>
      <c r="F22">
        <v>0.20953436514270901</v>
      </c>
      <c r="G22">
        <v>2.76973660108524E-2</v>
      </c>
      <c r="H22">
        <v>0.143695902935949</v>
      </c>
      <c r="I22">
        <v>0.13573577587423299</v>
      </c>
      <c r="J22">
        <v>0.165088547277147</v>
      </c>
      <c r="K22">
        <v>0.16594360930312299</v>
      </c>
      <c r="L22">
        <v>4.8448078801355501E-2</v>
      </c>
      <c r="M22">
        <v>-0.240322672730299</v>
      </c>
      <c r="N22">
        <v>2.7656826231438999E-2</v>
      </c>
      <c r="O22">
        <v>2.11984364448136E-2</v>
      </c>
      <c r="P22">
        <v>1.14017933816424E-2</v>
      </c>
      <c r="Q22">
        <v>-1.0475001501271499E-2</v>
      </c>
      <c r="R22">
        <v>3.7215359362142001E-3</v>
      </c>
      <c r="S22">
        <v>1.4229676020149301E-2</v>
      </c>
      <c r="T22">
        <v>5.7957994334058398E-3</v>
      </c>
      <c r="U22">
        <v>1.9574535963818099E-2</v>
      </c>
      <c r="V22">
        <v>1</v>
      </c>
      <c r="W22">
        <v>6.0764376684852702E-3</v>
      </c>
      <c r="X22">
        <v>0.22057868015190801</v>
      </c>
      <c r="Y22">
        <v>-5.1175010537069096E-3</v>
      </c>
      <c r="Z22">
        <v>-2.9800660071525899E-2</v>
      </c>
      <c r="AA22">
        <v>0.75124176362958905</v>
      </c>
      <c r="AB22">
        <v>0.71767625422638803</v>
      </c>
      <c r="AC22">
        <v>0.64181489477425502</v>
      </c>
      <c r="AD22">
        <v>0.515242483797414</v>
      </c>
      <c r="AE22">
        <v>0.568074658697581</v>
      </c>
      <c r="AF22">
        <v>0.54862819926327</v>
      </c>
      <c r="AG22">
        <v>0.594484288597522</v>
      </c>
      <c r="AH22">
        <v>0.13486622952343699</v>
      </c>
      <c r="AI22">
        <v>5.0053303196585998E-2</v>
      </c>
      <c r="AJ22">
        <v>0.29994501515105398</v>
      </c>
      <c r="AK22">
        <v>9.9555599802016795E-2</v>
      </c>
      <c r="AL22">
        <v>-6.9258650070158995E-2</v>
      </c>
      <c r="AM22">
        <v>-0.104024535536692</v>
      </c>
      <c r="AN22">
        <v>0.125690853830768</v>
      </c>
      <c r="AO22">
        <v>-5.4683098478767497E-2</v>
      </c>
      <c r="AP22">
        <v>0.31995528902292197</v>
      </c>
      <c r="AQ22">
        <v>0.34705291948371703</v>
      </c>
      <c r="AR22">
        <v>0.49092372635137099</v>
      </c>
      <c r="AS22">
        <v>0.43629960495244902</v>
      </c>
      <c r="AT22">
        <v>2.02134931236858E-2</v>
      </c>
      <c r="AU22">
        <v>-2.8876489901509102E-2</v>
      </c>
      <c r="AV22">
        <v>0.15707204706626701</v>
      </c>
      <c r="AW22">
        <v>8.5058908055216497E-3</v>
      </c>
      <c r="AX22">
        <v>-1.1602177162254399E-3</v>
      </c>
      <c r="AY22">
        <v>6.8602248974701102E-2</v>
      </c>
    </row>
    <row r="23" spans="1:51" x14ac:dyDescent="0.3">
      <c r="A23" s="11" t="s">
        <v>37</v>
      </c>
      <c r="B23">
        <v>-9.0989190327610894E-3</v>
      </c>
      <c r="C23">
        <v>4.6675919006362804E-3</v>
      </c>
      <c r="D23">
        <v>-9.17450620635747E-4</v>
      </c>
      <c r="E23">
        <v>4.0713022043206003E-2</v>
      </c>
      <c r="F23">
        <v>5.19775555660804E-2</v>
      </c>
      <c r="G23">
        <v>2.1113515150686699E-2</v>
      </c>
      <c r="H23">
        <v>3.7804417099759499E-2</v>
      </c>
      <c r="I23">
        <v>2.9875363444135199E-2</v>
      </c>
      <c r="J23">
        <v>4.5269441911949898E-2</v>
      </c>
      <c r="K23">
        <v>5.0516089984041702E-2</v>
      </c>
      <c r="L23">
        <v>-8.9647440336706602E-3</v>
      </c>
      <c r="M23">
        <v>-2.5991624447924699E-2</v>
      </c>
      <c r="N23">
        <v>-7.0963308513554198E-3</v>
      </c>
      <c r="O23">
        <v>-8.5951022379439704E-3</v>
      </c>
      <c r="P23">
        <v>-7.6564784739053303E-3</v>
      </c>
      <c r="Q23">
        <v>1.6180647990711099E-2</v>
      </c>
      <c r="R23">
        <v>-3.5504068445830601E-2</v>
      </c>
      <c r="S23">
        <v>-9.5174632849563401E-3</v>
      </c>
      <c r="T23">
        <v>-6.4044709967976503E-3</v>
      </c>
      <c r="U23">
        <v>4.2946302973351501E-4</v>
      </c>
      <c r="V23">
        <v>6.0764376684852702E-3</v>
      </c>
      <c r="W23">
        <v>1</v>
      </c>
      <c r="X23">
        <v>0.23987409007636901</v>
      </c>
      <c r="Y23">
        <v>-0.57664263834241403</v>
      </c>
      <c r="Z23">
        <v>8.7037735948116701E-3</v>
      </c>
      <c r="AA23" s="12">
        <v>-3.7881707810416702E-5</v>
      </c>
      <c r="AB23">
        <v>9.8327820118112603E-3</v>
      </c>
      <c r="AC23">
        <v>1.10418078654297E-3</v>
      </c>
      <c r="AD23">
        <v>1.6462141796560899E-3</v>
      </c>
      <c r="AE23">
        <v>-5.10153157147877E-3</v>
      </c>
      <c r="AF23">
        <v>4.9715912540964999E-3</v>
      </c>
      <c r="AG23">
        <v>-7.1754041059042799E-3</v>
      </c>
      <c r="AH23">
        <v>3.8077086532137998E-3</v>
      </c>
      <c r="AI23">
        <v>9.2977233561506497E-3</v>
      </c>
      <c r="AJ23">
        <v>9.8918953742828004E-3</v>
      </c>
      <c r="AK23">
        <v>9.3493698310244799E-3</v>
      </c>
      <c r="AL23">
        <v>-2.9316609851788998E-3</v>
      </c>
      <c r="AM23">
        <v>3.3424022897531598E-3</v>
      </c>
      <c r="AN23">
        <v>-1.1167419620867701E-2</v>
      </c>
      <c r="AO23">
        <v>2.3408510266052299E-4</v>
      </c>
      <c r="AP23">
        <v>9.4195689787591793E-3</v>
      </c>
      <c r="AQ23">
        <v>1.1828265767390199E-2</v>
      </c>
      <c r="AR23">
        <v>1.0662987366896101E-2</v>
      </c>
      <c r="AS23">
        <v>8.1009357725716508E-3</v>
      </c>
      <c r="AT23">
        <v>-1.88558351889541E-2</v>
      </c>
      <c r="AU23">
        <v>-1.16864697254545E-2</v>
      </c>
      <c r="AV23">
        <v>-1.6553277635587602E-2</v>
      </c>
      <c r="AW23">
        <v>-1.2896949161103699E-2</v>
      </c>
      <c r="AX23">
        <v>8.0026801980789802E-3</v>
      </c>
      <c r="AY23">
        <v>8.0339364380146196E-3</v>
      </c>
    </row>
    <row r="24" spans="1:51" x14ac:dyDescent="0.3">
      <c r="A24" s="11" t="s">
        <v>38</v>
      </c>
      <c r="B24">
        <v>0.175401443884803</v>
      </c>
      <c r="C24">
        <v>0.15856133207711001</v>
      </c>
      <c r="D24">
        <v>0.28955478733906698</v>
      </c>
      <c r="E24">
        <v>0.76587093996087197</v>
      </c>
      <c r="F24">
        <v>0.80386904903914802</v>
      </c>
      <c r="G24">
        <v>1.4204060953647299E-2</v>
      </c>
      <c r="H24">
        <v>0.44220562400325097</v>
      </c>
      <c r="I24">
        <v>0.46455010464002799</v>
      </c>
      <c r="J24">
        <v>0.53393081443017598</v>
      </c>
      <c r="K24">
        <v>0.53653501272377602</v>
      </c>
      <c r="L24">
        <v>3.0180975471592701E-2</v>
      </c>
      <c r="M24">
        <v>-6.9077793070792606E-2</v>
      </c>
      <c r="N24">
        <v>1.96978010831368E-2</v>
      </c>
      <c r="O24">
        <v>7.0752808530791201E-3</v>
      </c>
      <c r="P24">
        <v>1.7205066316807301E-2</v>
      </c>
      <c r="Q24">
        <v>8.7148303169648101E-3</v>
      </c>
      <c r="R24">
        <v>-1.1333317726346799E-2</v>
      </c>
      <c r="S24">
        <v>1.5144242008279E-3</v>
      </c>
      <c r="T24">
        <v>-5.7506793888033097E-3</v>
      </c>
      <c r="U24">
        <v>1.5837164156247099E-2</v>
      </c>
      <c r="V24">
        <v>0.22057868015190801</v>
      </c>
      <c r="W24">
        <v>0.23987409007636901</v>
      </c>
      <c r="X24">
        <v>1</v>
      </c>
      <c r="Y24">
        <v>-0.134566953215358</v>
      </c>
      <c r="Z24">
        <v>-1.92336560250536E-2</v>
      </c>
      <c r="AA24">
        <v>0.234386465438848</v>
      </c>
      <c r="AB24">
        <v>0.23482676682661699</v>
      </c>
      <c r="AC24">
        <v>0.20147108821388399</v>
      </c>
      <c r="AD24">
        <v>0.150508839589055</v>
      </c>
      <c r="AE24">
        <v>0.18037151424693201</v>
      </c>
      <c r="AF24">
        <v>0.15499530956935401</v>
      </c>
      <c r="AG24">
        <v>0.19750931727906501</v>
      </c>
      <c r="AH24">
        <v>0.19317547902527901</v>
      </c>
      <c r="AI24">
        <v>0.1500436485177</v>
      </c>
      <c r="AJ24">
        <v>0.221964532840182</v>
      </c>
      <c r="AK24">
        <v>0.16531120227820201</v>
      </c>
      <c r="AL24">
        <v>9.12844928727716E-2</v>
      </c>
      <c r="AM24">
        <v>6.6307070674483395E-2</v>
      </c>
      <c r="AN24">
        <v>0.13034530248790799</v>
      </c>
      <c r="AO24">
        <v>8.0689780465840605E-2</v>
      </c>
      <c r="AP24">
        <v>0.13411033874130901</v>
      </c>
      <c r="AQ24">
        <v>0.15372929420312001</v>
      </c>
      <c r="AR24">
        <v>0.151804631901378</v>
      </c>
      <c r="AS24">
        <v>0.176365424092044</v>
      </c>
      <c r="AT24">
        <v>0.16186323262198299</v>
      </c>
      <c r="AU24">
        <v>0.14273130406061199</v>
      </c>
      <c r="AV24">
        <v>0.18156679378815499</v>
      </c>
      <c r="AW24">
        <v>0.156648508117886</v>
      </c>
      <c r="AX24">
        <v>4.5930150737542197E-2</v>
      </c>
      <c r="AY24">
        <v>0.31691359877116099</v>
      </c>
    </row>
    <row r="25" spans="1:51" x14ac:dyDescent="0.3">
      <c r="A25" s="11" t="s">
        <v>39</v>
      </c>
      <c r="B25">
        <v>5.3764832987732505E-4</v>
      </c>
      <c r="C25">
        <v>9.8068554846777994E-3</v>
      </c>
      <c r="D25">
        <v>-6.7915142356088599E-3</v>
      </c>
      <c r="E25">
        <v>-2.4754322692450099E-2</v>
      </c>
      <c r="F25">
        <v>-2.3249509213056699E-2</v>
      </c>
      <c r="G25">
        <v>-1.21793535465124E-2</v>
      </c>
      <c r="H25">
        <v>-3.6526738031384898E-2</v>
      </c>
      <c r="I25">
        <v>-1.0512318974403001E-2</v>
      </c>
      <c r="J25">
        <v>-3.3225753828556602E-2</v>
      </c>
      <c r="K25">
        <v>-3.1571037455118398E-2</v>
      </c>
      <c r="L25">
        <v>1.7156533930459E-2</v>
      </c>
      <c r="M25">
        <v>2.6108336889674601E-2</v>
      </c>
      <c r="N25">
        <v>3.1532649045122102E-3</v>
      </c>
      <c r="O25">
        <v>8.8192393824658502E-3</v>
      </c>
      <c r="P25">
        <v>2.7470161267998599E-2</v>
      </c>
      <c r="Q25">
        <v>-2.1664500336050401E-3</v>
      </c>
      <c r="R25">
        <v>2.5353558410981001E-2</v>
      </c>
      <c r="S25">
        <v>1.54573245367336E-2</v>
      </c>
      <c r="T25">
        <v>3.2666116166383402E-3</v>
      </c>
      <c r="U25">
        <v>-1.1783859725866401E-2</v>
      </c>
      <c r="V25">
        <v>-5.1175010537069096E-3</v>
      </c>
      <c r="W25">
        <v>-0.57664263834241403</v>
      </c>
      <c r="X25">
        <v>-0.134566953215358</v>
      </c>
      <c r="Y25">
        <v>1</v>
      </c>
      <c r="Z25">
        <v>5.9851635963827997E-2</v>
      </c>
      <c r="AA25">
        <v>2.66430777354895E-3</v>
      </c>
      <c r="AB25">
        <v>1.3536636036869899E-3</v>
      </c>
      <c r="AC25" s="12">
        <v>-6.3864911912629106E-5</v>
      </c>
      <c r="AD25">
        <v>4.0275455586185303E-3</v>
      </c>
      <c r="AE25">
        <v>4.5176626062907897E-3</v>
      </c>
      <c r="AF25">
        <v>3.7661584983710002E-3</v>
      </c>
      <c r="AG25">
        <v>2.0173430737295199E-3</v>
      </c>
      <c r="AH25">
        <v>5.7892291120727199E-3</v>
      </c>
      <c r="AI25">
        <v>7.9434412876267305E-3</v>
      </c>
      <c r="AJ25">
        <v>3.4000877953777701E-3</v>
      </c>
      <c r="AK25">
        <v>6.5668746295056198E-3</v>
      </c>
      <c r="AL25">
        <v>6.6337135016653701E-3</v>
      </c>
      <c r="AM25">
        <v>8.4981962606635797E-4</v>
      </c>
      <c r="AN25">
        <v>1.08614713813181E-2</v>
      </c>
      <c r="AO25" s="12">
        <v>7.7464947299556803E-6</v>
      </c>
      <c r="AP25">
        <v>8.6972263656665601E-3</v>
      </c>
      <c r="AQ25">
        <v>-5.0676729803909902E-3</v>
      </c>
      <c r="AR25">
        <v>9.0048477326093099E-3</v>
      </c>
      <c r="AS25">
        <v>-7.31987246388401E-3</v>
      </c>
      <c r="AT25">
        <v>2.6569829405957101E-2</v>
      </c>
      <c r="AU25">
        <v>2.5996379134141601E-2</v>
      </c>
      <c r="AV25">
        <v>2.0079002247057099E-2</v>
      </c>
      <c r="AW25">
        <v>2.5205902598114199E-2</v>
      </c>
      <c r="AX25">
        <v>-6.8876708102085502E-4</v>
      </c>
      <c r="AY25">
        <v>-8.1832736611716292E-3</v>
      </c>
    </row>
    <row r="26" spans="1:51" x14ac:dyDescent="0.3">
      <c r="A26" s="11" t="s">
        <v>40</v>
      </c>
      <c r="B26">
        <v>-5.6758666205369498E-2</v>
      </c>
      <c r="C26">
        <v>-8.9723067437397497E-3</v>
      </c>
      <c r="D26">
        <v>-3.06254961146952E-2</v>
      </c>
      <c r="E26">
        <v>-1.40994677748315E-2</v>
      </c>
      <c r="F26">
        <v>-2.5738137700767699E-2</v>
      </c>
      <c r="G26" s="12">
        <v>-4.8696668012353701E-5</v>
      </c>
      <c r="H26">
        <v>-3.0306479267739098E-3</v>
      </c>
      <c r="I26">
        <v>-3.0155055981092201E-2</v>
      </c>
      <c r="J26">
        <v>-5.5355754428208304E-3</v>
      </c>
      <c r="K26">
        <v>-1.7451631683748501E-2</v>
      </c>
      <c r="L26">
        <v>-1.9159246418802699E-3</v>
      </c>
      <c r="M26">
        <v>2.0078486390577299E-2</v>
      </c>
      <c r="N26">
        <v>7.3912463453715601E-3</v>
      </c>
      <c r="O26">
        <v>-2.1951763149719201E-3</v>
      </c>
      <c r="P26">
        <v>1.8799055036080901E-2</v>
      </c>
      <c r="Q26">
        <v>9.5527936718527492E-3</v>
      </c>
      <c r="R26">
        <v>6.6912193681548998E-3</v>
      </c>
      <c r="S26">
        <v>8.2710292532114094E-3</v>
      </c>
      <c r="T26">
        <v>7.2177718851752001E-3</v>
      </c>
      <c r="U26">
        <v>-9.1888633723998599E-4</v>
      </c>
      <c r="V26">
        <v>-2.9800660071525899E-2</v>
      </c>
      <c r="W26">
        <v>8.7037735948116701E-3</v>
      </c>
      <c r="X26">
        <v>-1.92336560250536E-2</v>
      </c>
      <c r="Y26">
        <v>5.9851635963827997E-2</v>
      </c>
      <c r="Z26">
        <v>1</v>
      </c>
      <c r="AA26">
        <v>-2.4154300130256899E-2</v>
      </c>
      <c r="AB26">
        <v>-2.4740309547512801E-2</v>
      </c>
      <c r="AC26">
        <v>-1.95454500674557E-2</v>
      </c>
      <c r="AD26">
        <v>1.1430760699329399E-3</v>
      </c>
      <c r="AE26">
        <v>-5.8352277369398001E-3</v>
      </c>
      <c r="AF26">
        <v>-2.0567634630455898E-3</v>
      </c>
      <c r="AG26">
        <v>-1.5195147650340701E-2</v>
      </c>
      <c r="AH26">
        <v>-3.8006700437913203E-2</v>
      </c>
      <c r="AI26">
        <v>-3.40312323483613E-2</v>
      </c>
      <c r="AJ26">
        <v>-3.6973529900049998E-2</v>
      </c>
      <c r="AK26">
        <v>-3.5924189719278098E-2</v>
      </c>
      <c r="AL26">
        <v>-4.9362925614236004E-3</v>
      </c>
      <c r="AM26">
        <v>-9.2813263865674893E-3</v>
      </c>
      <c r="AN26">
        <v>-1.0906055125033599E-2</v>
      </c>
      <c r="AO26">
        <v>-1.2606572250980301E-2</v>
      </c>
      <c r="AP26">
        <v>-2.4790967326105001E-2</v>
      </c>
      <c r="AQ26">
        <v>-2.8732793588541399E-2</v>
      </c>
      <c r="AR26">
        <v>-2.0604934994640899E-2</v>
      </c>
      <c r="AS26">
        <v>-2.95335648303202E-2</v>
      </c>
      <c r="AT26">
        <v>-1.0148401131699E-3</v>
      </c>
      <c r="AU26">
        <v>2.6392991182416802E-4</v>
      </c>
      <c r="AV26">
        <v>-1.0472212489007199E-2</v>
      </c>
      <c r="AW26">
        <v>-2.8688544411905599E-3</v>
      </c>
      <c r="AX26">
        <v>4.6208155464262397E-3</v>
      </c>
      <c r="AY26">
        <v>-2.86719283004704E-3</v>
      </c>
    </row>
    <row r="27" spans="1:51" x14ac:dyDescent="0.3">
      <c r="A27" s="11" t="s">
        <v>41</v>
      </c>
      <c r="B27">
        <v>0.73483968780498399</v>
      </c>
      <c r="C27">
        <v>-9.48071164626762E-2</v>
      </c>
      <c r="D27">
        <v>0.67762650127004098</v>
      </c>
      <c r="E27">
        <v>0.25127247502343297</v>
      </c>
      <c r="F27">
        <v>0.22436033049731499</v>
      </c>
      <c r="G27">
        <v>2.0814256525280701E-2</v>
      </c>
      <c r="H27">
        <v>0.14675753323974999</v>
      </c>
      <c r="I27">
        <v>0.14081582163472001</v>
      </c>
      <c r="J27">
        <v>0.18209014717521499</v>
      </c>
      <c r="K27">
        <v>0.16779221192525301</v>
      </c>
      <c r="L27">
        <v>0.11610917612968299</v>
      </c>
      <c r="M27">
        <v>-0.18096420473625599</v>
      </c>
      <c r="N27">
        <v>3.4332900649215702E-2</v>
      </c>
      <c r="O27">
        <v>1.8963150241199999E-2</v>
      </c>
      <c r="P27">
        <v>9.4065351885328601E-3</v>
      </c>
      <c r="Q27">
        <v>1.3908685802490001E-3</v>
      </c>
      <c r="R27">
        <v>8.1703515662958897E-3</v>
      </c>
      <c r="S27">
        <v>6.0687093922053301E-3</v>
      </c>
      <c r="T27">
        <v>-1.5819103234049701E-2</v>
      </c>
      <c r="U27">
        <v>3.0573154107052702E-2</v>
      </c>
      <c r="V27">
        <v>0.75124176362958905</v>
      </c>
      <c r="W27" s="12">
        <v>-3.7881707810416702E-5</v>
      </c>
      <c r="X27">
        <v>0.234386465438848</v>
      </c>
      <c r="Y27">
        <v>2.66430777354895E-3</v>
      </c>
      <c r="Z27">
        <v>-2.4154300130256899E-2</v>
      </c>
      <c r="AA27">
        <v>1</v>
      </c>
      <c r="AB27">
        <v>0.962922747338809</v>
      </c>
      <c r="AC27">
        <v>0.90863062147678397</v>
      </c>
      <c r="AD27">
        <v>0.69510720262345405</v>
      </c>
      <c r="AE27">
        <v>0.79838492505332503</v>
      </c>
      <c r="AF27">
        <v>0.73773959348626905</v>
      </c>
      <c r="AG27">
        <v>0.83674274298849904</v>
      </c>
      <c r="AH27">
        <v>0.18281438923166801</v>
      </c>
      <c r="AI27">
        <v>6.6574918116298704E-2</v>
      </c>
      <c r="AJ27">
        <v>0.42289569362171597</v>
      </c>
      <c r="AK27">
        <v>0.13895842355358201</v>
      </c>
      <c r="AL27">
        <v>-5.3747191226378901E-2</v>
      </c>
      <c r="AM27">
        <v>-0.10085522826653</v>
      </c>
      <c r="AN27">
        <v>0.22398372147106901</v>
      </c>
      <c r="AO27">
        <v>-2.8060436189690001E-2</v>
      </c>
      <c r="AP27">
        <v>0.43670532713327598</v>
      </c>
      <c r="AQ27">
        <v>0.48625040694044402</v>
      </c>
      <c r="AR27">
        <v>0.67917313596421303</v>
      </c>
      <c r="AS27">
        <v>0.61672867174915202</v>
      </c>
      <c r="AT27">
        <v>3.7436092408165603E-2</v>
      </c>
      <c r="AU27">
        <v>-2.8188475139361398E-2</v>
      </c>
      <c r="AV27">
        <v>0.230997865205745</v>
      </c>
      <c r="AW27">
        <v>2.6214448650474901E-2</v>
      </c>
      <c r="AX27">
        <v>1.66183180675782E-2</v>
      </c>
      <c r="AY27">
        <v>7.7803177207006205E-2</v>
      </c>
    </row>
    <row r="28" spans="1:51" x14ac:dyDescent="0.3">
      <c r="A28" s="11" t="s">
        <v>42</v>
      </c>
      <c r="B28">
        <v>0.69148735582130405</v>
      </c>
      <c r="C28">
        <v>-9.7772544104471906E-2</v>
      </c>
      <c r="D28">
        <v>0.65497312704543198</v>
      </c>
      <c r="E28">
        <v>0.24417990919224</v>
      </c>
      <c r="F28">
        <v>0.225744837170295</v>
      </c>
      <c r="G28">
        <v>2.3723991874908201E-2</v>
      </c>
      <c r="H28">
        <v>0.14654006761447</v>
      </c>
      <c r="I28">
        <v>0.141106391664825</v>
      </c>
      <c r="J28">
        <v>0.182975704329539</v>
      </c>
      <c r="K28">
        <v>0.16902925363683</v>
      </c>
      <c r="L28">
        <v>0.12818756667457501</v>
      </c>
      <c r="M28">
        <v>-0.15548739880147999</v>
      </c>
      <c r="N28">
        <v>3.7235831683173598E-2</v>
      </c>
      <c r="O28">
        <v>1.5265140972848999E-2</v>
      </c>
      <c r="P28">
        <v>1.85186034784563E-2</v>
      </c>
      <c r="Q28">
        <v>-1.4848919853280901E-3</v>
      </c>
      <c r="R28">
        <v>6.5032755584193804E-3</v>
      </c>
      <c r="S28">
        <v>1.17481880350796E-2</v>
      </c>
      <c r="T28">
        <v>-1.42223468117673E-2</v>
      </c>
      <c r="U28">
        <v>3.1812373707180201E-2</v>
      </c>
      <c r="V28">
        <v>0.71767625422638803</v>
      </c>
      <c r="W28">
        <v>9.8327820118112603E-3</v>
      </c>
      <c r="X28">
        <v>0.23482676682661699</v>
      </c>
      <c r="Y28">
        <v>1.3536636036869899E-3</v>
      </c>
      <c r="Z28">
        <v>-2.4740309547512801E-2</v>
      </c>
      <c r="AA28">
        <v>0.962922747338809</v>
      </c>
      <c r="AB28">
        <v>1</v>
      </c>
      <c r="AC28">
        <v>0.92813322420830602</v>
      </c>
      <c r="AD28">
        <v>0.70116664542892804</v>
      </c>
      <c r="AE28">
        <v>0.81233316198378702</v>
      </c>
      <c r="AF28">
        <v>0.74411895313517396</v>
      </c>
      <c r="AG28">
        <v>0.85429314325140604</v>
      </c>
      <c r="AH28">
        <v>0.19107744222098899</v>
      </c>
      <c r="AI28">
        <v>7.2630380517424098E-2</v>
      </c>
      <c r="AJ28">
        <v>0.433338848943223</v>
      </c>
      <c r="AK28">
        <v>0.14672619106073401</v>
      </c>
      <c r="AL28">
        <v>-4.6060314191252297E-2</v>
      </c>
      <c r="AM28">
        <v>-9.5610829713912507E-2</v>
      </c>
      <c r="AN28">
        <v>0.23928649428252599</v>
      </c>
      <c r="AO28">
        <v>-2.02314977482311E-2</v>
      </c>
      <c r="AP28">
        <v>0.445093037994295</v>
      </c>
      <c r="AQ28">
        <v>0.49799067049088802</v>
      </c>
      <c r="AR28">
        <v>0.69017632190822698</v>
      </c>
      <c r="AS28">
        <v>0.631157042170854</v>
      </c>
      <c r="AT28">
        <v>4.4750562590132603E-2</v>
      </c>
      <c r="AU28">
        <v>-2.2500338577848299E-2</v>
      </c>
      <c r="AV28">
        <v>0.24204378696370399</v>
      </c>
      <c r="AW28">
        <v>3.3483060167565297E-2</v>
      </c>
      <c r="AX28">
        <v>1.4497042666512999E-2</v>
      </c>
      <c r="AY28">
        <v>7.8983036887251099E-2</v>
      </c>
    </row>
    <row r="29" spans="1:51" x14ac:dyDescent="0.3">
      <c r="A29" s="11" t="s">
        <v>43</v>
      </c>
      <c r="B29">
        <v>0.61175247175123304</v>
      </c>
      <c r="C29">
        <v>-9.5703244836480003E-2</v>
      </c>
      <c r="D29">
        <v>0.58549817301375595</v>
      </c>
      <c r="E29">
        <v>0.21758448509106701</v>
      </c>
      <c r="F29">
        <v>0.19365712693008999</v>
      </c>
      <c r="G29">
        <v>1.9693737972971699E-2</v>
      </c>
      <c r="H29">
        <v>0.129385167755903</v>
      </c>
      <c r="I29">
        <v>0.118569908912315</v>
      </c>
      <c r="J29">
        <v>0.165104537346695</v>
      </c>
      <c r="K29">
        <v>0.142963814447057</v>
      </c>
      <c r="L29">
        <v>0.154781038775399</v>
      </c>
      <c r="M29">
        <v>-0.100423675595064</v>
      </c>
      <c r="N29">
        <v>3.2556198971920997E-2</v>
      </c>
      <c r="O29">
        <v>1.41178151772184E-2</v>
      </c>
      <c r="P29">
        <v>2.29932766538231E-2</v>
      </c>
      <c r="Q29">
        <v>-4.1411788627253901E-4</v>
      </c>
      <c r="R29">
        <v>-1.50401563314398E-3</v>
      </c>
      <c r="S29">
        <v>8.0174381894907495E-3</v>
      </c>
      <c r="T29">
        <v>-2.24475073661747E-2</v>
      </c>
      <c r="U29">
        <v>2.8405349230930198E-2</v>
      </c>
      <c r="V29">
        <v>0.64181489477425502</v>
      </c>
      <c r="W29">
        <v>1.10418078654297E-3</v>
      </c>
      <c r="X29">
        <v>0.20147108821388399</v>
      </c>
      <c r="Y29" s="12">
        <v>-6.3864911912629106E-5</v>
      </c>
      <c r="Z29">
        <v>-1.95454500674557E-2</v>
      </c>
      <c r="AA29">
        <v>0.90863062147678397</v>
      </c>
      <c r="AB29">
        <v>0.92813322420830602</v>
      </c>
      <c r="AC29">
        <v>1</v>
      </c>
      <c r="AD29">
        <v>0.67174144876945996</v>
      </c>
      <c r="AE29">
        <v>0.83567727925037805</v>
      </c>
      <c r="AF29">
        <v>0.71380717531723104</v>
      </c>
      <c r="AG29">
        <v>0.92683990731468702</v>
      </c>
      <c r="AH29">
        <v>0.19324644067279401</v>
      </c>
      <c r="AI29">
        <v>7.5441250849116695E-2</v>
      </c>
      <c r="AJ29">
        <v>0.44921428230300298</v>
      </c>
      <c r="AK29">
        <v>0.163081643169009</v>
      </c>
      <c r="AL29">
        <v>-3.2758070815096602E-2</v>
      </c>
      <c r="AM29">
        <v>-8.4400283048712194E-2</v>
      </c>
      <c r="AN29">
        <v>0.28258534351717002</v>
      </c>
      <c r="AO29">
        <v>5.6195702072246497E-3</v>
      </c>
      <c r="AP29">
        <v>0.433157062392931</v>
      </c>
      <c r="AQ29">
        <v>0.50603326887014699</v>
      </c>
      <c r="AR29">
        <v>0.68666607980170902</v>
      </c>
      <c r="AS29">
        <v>0.66299618752664002</v>
      </c>
      <c r="AT29">
        <v>5.2820769654127402E-2</v>
      </c>
      <c r="AU29">
        <v>-1.9332987739371799E-2</v>
      </c>
      <c r="AV29">
        <v>0.26786318110367802</v>
      </c>
      <c r="AW29">
        <v>4.6884104508628899E-2</v>
      </c>
      <c r="AX29">
        <v>2.6290908966173698E-2</v>
      </c>
      <c r="AY29">
        <v>6.98662649979543E-2</v>
      </c>
    </row>
    <row r="30" spans="1:51" x14ac:dyDescent="0.3">
      <c r="A30" s="11" t="s">
        <v>44</v>
      </c>
      <c r="B30">
        <v>0.444420307576463</v>
      </c>
      <c r="C30">
        <v>-8.74424019448653E-2</v>
      </c>
      <c r="D30">
        <v>0.49477793330108399</v>
      </c>
      <c r="E30">
        <v>0.17428029286302901</v>
      </c>
      <c r="F30">
        <v>0.124657141220526</v>
      </c>
      <c r="G30">
        <v>1.2650470910506501E-2</v>
      </c>
      <c r="H30">
        <v>0.110239807236925</v>
      </c>
      <c r="I30">
        <v>8.0353615632077602E-2</v>
      </c>
      <c r="J30">
        <v>0.131527542941652</v>
      </c>
      <c r="K30">
        <v>8.7555016775817396E-2</v>
      </c>
      <c r="L30">
        <v>0.12826486152564401</v>
      </c>
      <c r="M30">
        <v>-6.1399770941288102E-2</v>
      </c>
      <c r="N30">
        <v>2.05627244717572E-2</v>
      </c>
      <c r="O30">
        <v>8.0993680327868106E-3</v>
      </c>
      <c r="P30">
        <v>2.54695428662765E-2</v>
      </c>
      <c r="Q30">
        <v>-9.3373784238802906E-3</v>
      </c>
      <c r="R30">
        <v>-1.3236916058383201E-2</v>
      </c>
      <c r="S30">
        <v>-3.0787572590402E-3</v>
      </c>
      <c r="T30">
        <v>-4.7011389931287204E-3</v>
      </c>
      <c r="U30">
        <v>1.8147658942856301E-2</v>
      </c>
      <c r="V30">
        <v>0.515242483797414</v>
      </c>
      <c r="W30">
        <v>1.6462141796560899E-3</v>
      </c>
      <c r="X30">
        <v>0.150508839589055</v>
      </c>
      <c r="Y30">
        <v>4.0275455586185303E-3</v>
      </c>
      <c r="Z30">
        <v>1.1430760699329399E-3</v>
      </c>
      <c r="AA30">
        <v>0.69510720262345405</v>
      </c>
      <c r="AB30">
        <v>0.70116664542892804</v>
      </c>
      <c r="AC30">
        <v>0.67174144876945996</v>
      </c>
      <c r="AD30">
        <v>1</v>
      </c>
      <c r="AE30">
        <v>0.86019721797618298</v>
      </c>
      <c r="AF30">
        <v>0.98569607424969097</v>
      </c>
      <c r="AG30">
        <v>0.717756041600497</v>
      </c>
      <c r="AH30">
        <v>0.15668863333403901</v>
      </c>
      <c r="AI30">
        <v>4.6575028138233901E-2</v>
      </c>
      <c r="AJ30">
        <v>0.34525795438439</v>
      </c>
      <c r="AK30">
        <v>8.8632987199631294E-2</v>
      </c>
      <c r="AL30">
        <v>-3.5676112592318801E-2</v>
      </c>
      <c r="AM30">
        <v>-7.0166788268451505E-2</v>
      </c>
      <c r="AN30">
        <v>0.16916266005330199</v>
      </c>
      <c r="AO30">
        <v>-2.2323586669774399E-2</v>
      </c>
      <c r="AP30">
        <v>0.40537442423829101</v>
      </c>
      <c r="AQ30">
        <v>0.38858212347492699</v>
      </c>
      <c r="AR30">
        <v>0.60910837427389897</v>
      </c>
      <c r="AS30">
        <v>0.46165745058045499</v>
      </c>
      <c r="AT30">
        <v>2.7646231825189001E-2</v>
      </c>
      <c r="AU30">
        <v>-2.4185817312006998E-2</v>
      </c>
      <c r="AV30">
        <v>0.17511133212601099</v>
      </c>
      <c r="AW30">
        <v>1.03569136566462E-2</v>
      </c>
      <c r="AX30">
        <v>1.2288452173729199E-2</v>
      </c>
      <c r="AY30">
        <v>5.3168104252858298E-2</v>
      </c>
    </row>
    <row r="31" spans="1:51" x14ac:dyDescent="0.3">
      <c r="A31" s="11" t="s">
        <v>45</v>
      </c>
      <c r="B31">
        <v>0.521169396949962</v>
      </c>
      <c r="C31">
        <v>-8.9976146466035495E-2</v>
      </c>
      <c r="D31">
        <v>0.53154345564429994</v>
      </c>
      <c r="E31">
        <v>0.20118735266762799</v>
      </c>
      <c r="F31">
        <v>0.16525076529767399</v>
      </c>
      <c r="G31">
        <v>1.0932677614019001E-2</v>
      </c>
      <c r="H31">
        <v>0.11968859898293201</v>
      </c>
      <c r="I31">
        <v>9.7142046125688594E-2</v>
      </c>
      <c r="J31">
        <v>0.14755891960373299</v>
      </c>
      <c r="K31">
        <v>0.11465653516683701</v>
      </c>
      <c r="L31">
        <v>0.150611037593574</v>
      </c>
      <c r="M31">
        <v>-5.8239211969226899E-2</v>
      </c>
      <c r="N31">
        <v>2.45959206657138E-2</v>
      </c>
      <c r="O31">
        <v>1.52495727147277E-2</v>
      </c>
      <c r="P31">
        <v>1.9489519566837601E-2</v>
      </c>
      <c r="Q31">
        <v>-1.0295443659084099E-2</v>
      </c>
      <c r="R31">
        <v>-1.1869308182089301E-2</v>
      </c>
      <c r="S31">
        <v>7.5400686191486599E-3</v>
      </c>
      <c r="T31">
        <v>-2.08593077547484E-2</v>
      </c>
      <c r="U31">
        <v>2.2683344975854201E-2</v>
      </c>
      <c r="V31">
        <v>0.568074658697581</v>
      </c>
      <c r="W31">
        <v>-5.10153157147877E-3</v>
      </c>
      <c r="X31">
        <v>0.18037151424693201</v>
      </c>
      <c r="Y31">
        <v>4.5176626062907897E-3</v>
      </c>
      <c r="Z31">
        <v>-5.8352277369398001E-3</v>
      </c>
      <c r="AA31">
        <v>0.79838492505332503</v>
      </c>
      <c r="AB31">
        <v>0.81233316198378702</v>
      </c>
      <c r="AC31">
        <v>0.83567727925037805</v>
      </c>
      <c r="AD31">
        <v>0.86019721797618298</v>
      </c>
      <c r="AE31">
        <v>1</v>
      </c>
      <c r="AF31">
        <v>0.82668109309809801</v>
      </c>
      <c r="AG31">
        <v>0.92169808575162404</v>
      </c>
      <c r="AH31">
        <v>0.18243450910342501</v>
      </c>
      <c r="AI31">
        <v>7.0059891027759905E-2</v>
      </c>
      <c r="AJ31">
        <v>0.39046072937412202</v>
      </c>
      <c r="AK31">
        <v>0.140083569440654</v>
      </c>
      <c r="AL31">
        <v>-2.7011991801946099E-2</v>
      </c>
      <c r="AM31">
        <v>-7.1566704386579402E-2</v>
      </c>
      <c r="AN31">
        <v>0.22878909423056601</v>
      </c>
      <c r="AO31">
        <v>4.0557068418506899E-3</v>
      </c>
      <c r="AP31">
        <v>0.41174208502073001</v>
      </c>
      <c r="AQ31">
        <v>0.45034920436044501</v>
      </c>
      <c r="AR31">
        <v>0.62790817526503595</v>
      </c>
      <c r="AS31">
        <v>0.572001582527497</v>
      </c>
      <c r="AT31">
        <v>4.9347682187082E-2</v>
      </c>
      <c r="AU31">
        <v>-1.44724946901488E-2</v>
      </c>
      <c r="AV31">
        <v>0.22366806314919099</v>
      </c>
      <c r="AW31">
        <v>4.08794136912752E-2</v>
      </c>
      <c r="AX31">
        <v>3.3656829328263201E-2</v>
      </c>
      <c r="AY31">
        <v>6.0659550612619399E-2</v>
      </c>
    </row>
    <row r="32" spans="1:51" x14ac:dyDescent="0.3">
      <c r="A32" s="11" t="s">
        <v>46</v>
      </c>
      <c r="B32">
        <v>0.47481900159609502</v>
      </c>
      <c r="C32">
        <v>-9.4291822013084503E-2</v>
      </c>
      <c r="D32">
        <v>0.52684302556154305</v>
      </c>
      <c r="E32">
        <v>0.17984589532287901</v>
      </c>
      <c r="F32">
        <v>0.12857866462561701</v>
      </c>
      <c r="G32">
        <v>1.4522246058216099E-2</v>
      </c>
      <c r="H32">
        <v>0.11463684733896801</v>
      </c>
      <c r="I32">
        <v>8.4220355163281399E-2</v>
      </c>
      <c r="J32">
        <v>0.13733219498674701</v>
      </c>
      <c r="K32">
        <v>9.2787565425746094E-2</v>
      </c>
      <c r="L32">
        <v>0.12842446688734799</v>
      </c>
      <c r="M32">
        <v>-7.7963465689549302E-2</v>
      </c>
      <c r="N32">
        <v>2.3798670982537799E-2</v>
      </c>
      <c r="O32">
        <v>8.9805506971143492E-3</v>
      </c>
      <c r="P32">
        <v>2.5525873908880298E-2</v>
      </c>
      <c r="Q32">
        <v>-6.7903085738523303E-3</v>
      </c>
      <c r="R32">
        <v>-9.2631478727728204E-3</v>
      </c>
      <c r="S32">
        <v>-2.2257559957642998E-3</v>
      </c>
      <c r="T32">
        <v>-3.9796971124396296E-3</v>
      </c>
      <c r="U32">
        <v>2.0381978849951E-2</v>
      </c>
      <c r="V32">
        <v>0.54862819926327</v>
      </c>
      <c r="W32">
        <v>4.9715912540964999E-3</v>
      </c>
      <c r="X32">
        <v>0.15499530956935401</v>
      </c>
      <c r="Y32">
        <v>3.7661584983710002E-3</v>
      </c>
      <c r="Z32">
        <v>-2.0567634630455898E-3</v>
      </c>
      <c r="AA32">
        <v>0.73773959348626905</v>
      </c>
      <c r="AB32">
        <v>0.74411895313517396</v>
      </c>
      <c r="AC32">
        <v>0.71380717531723104</v>
      </c>
      <c r="AD32">
        <v>0.98569607424969097</v>
      </c>
      <c r="AE32">
        <v>0.82668109309809801</v>
      </c>
      <c r="AF32">
        <v>1</v>
      </c>
      <c r="AG32">
        <v>0.71189663643280898</v>
      </c>
      <c r="AH32">
        <v>0.16043382810171899</v>
      </c>
      <c r="AI32">
        <v>4.5002588881291897E-2</v>
      </c>
      <c r="AJ32">
        <v>0.36721696071406401</v>
      </c>
      <c r="AK32">
        <v>8.8496440679590394E-2</v>
      </c>
      <c r="AL32">
        <v>-4.0574720087683702E-2</v>
      </c>
      <c r="AM32">
        <v>-7.6193068745373294E-2</v>
      </c>
      <c r="AN32">
        <v>0.17746066538373101</v>
      </c>
      <c r="AO32">
        <v>-2.8144835947661598E-2</v>
      </c>
      <c r="AP32">
        <v>0.42495601481733902</v>
      </c>
      <c r="AQ32">
        <v>0.406963439745332</v>
      </c>
      <c r="AR32">
        <v>0.64629005735287803</v>
      </c>
      <c r="AS32">
        <v>0.48369654282313401</v>
      </c>
      <c r="AT32">
        <v>2.4489571079297601E-2</v>
      </c>
      <c r="AU32">
        <v>-3.0099868642097599E-2</v>
      </c>
      <c r="AV32">
        <v>0.18441067194477201</v>
      </c>
      <c r="AW32">
        <v>4.7470637843585201E-3</v>
      </c>
      <c r="AX32">
        <v>7.9273671871123892E-3</v>
      </c>
      <c r="AY32">
        <v>5.5164909473862198E-2</v>
      </c>
    </row>
    <row r="33" spans="1:51" x14ac:dyDescent="0.3">
      <c r="A33" s="11" t="s">
        <v>47</v>
      </c>
      <c r="B33">
        <v>0.57014789017110601</v>
      </c>
      <c r="C33">
        <v>-8.0940283582713199E-2</v>
      </c>
      <c r="D33">
        <v>0.53863974624789301</v>
      </c>
      <c r="E33">
        <v>0.21377345791494501</v>
      </c>
      <c r="F33">
        <v>0.197805047931156</v>
      </c>
      <c r="G33">
        <v>1.83000709470857E-2</v>
      </c>
      <c r="H33">
        <v>0.12400430256759</v>
      </c>
      <c r="I33">
        <v>0.1162384959848</v>
      </c>
      <c r="J33">
        <v>0.15894117864419699</v>
      </c>
      <c r="K33">
        <v>0.14414688858101299</v>
      </c>
      <c r="L33">
        <v>0.165604106099766</v>
      </c>
      <c r="M33">
        <v>-6.6803367956319901E-2</v>
      </c>
      <c r="N33">
        <v>3.1094910270682102E-2</v>
      </c>
      <c r="O33">
        <v>1.34477757120485E-2</v>
      </c>
      <c r="P33">
        <v>2.4766702494387002E-2</v>
      </c>
      <c r="Q33">
        <v>-5.3618462560849301E-3</v>
      </c>
      <c r="R33">
        <v>-3.3197050495000499E-3</v>
      </c>
      <c r="S33">
        <v>9.1804941130989408E-3</v>
      </c>
      <c r="T33">
        <v>-2.3486407886805599E-2</v>
      </c>
      <c r="U33">
        <v>2.7438357384753798E-2</v>
      </c>
      <c r="V33">
        <v>0.594484288597522</v>
      </c>
      <c r="W33">
        <v>-7.1754041059042799E-3</v>
      </c>
      <c r="X33">
        <v>0.19750931727906501</v>
      </c>
      <c r="Y33">
        <v>2.0173430737295199E-3</v>
      </c>
      <c r="Z33">
        <v>-1.5195147650340701E-2</v>
      </c>
      <c r="AA33">
        <v>0.83674274298849904</v>
      </c>
      <c r="AB33">
        <v>0.85429314325140604</v>
      </c>
      <c r="AC33">
        <v>0.92683990731468702</v>
      </c>
      <c r="AD33">
        <v>0.717756041600497</v>
      </c>
      <c r="AE33">
        <v>0.92169808575162404</v>
      </c>
      <c r="AF33">
        <v>0.71189663643280898</v>
      </c>
      <c r="AG33">
        <v>1</v>
      </c>
      <c r="AH33">
        <v>0.186883780447272</v>
      </c>
      <c r="AI33">
        <v>7.5313434280014899E-2</v>
      </c>
      <c r="AJ33">
        <v>0.40783542203379503</v>
      </c>
      <c r="AK33">
        <v>0.169371196937424</v>
      </c>
      <c r="AL33">
        <v>-2.29302694194226E-2</v>
      </c>
      <c r="AM33">
        <v>-7.3384163233561006E-2</v>
      </c>
      <c r="AN33">
        <v>0.26571148424343999</v>
      </c>
      <c r="AO33">
        <v>2.6041745652588499E-2</v>
      </c>
      <c r="AP33">
        <v>0.394242379750054</v>
      </c>
      <c r="AQ33">
        <v>0.45834223049191403</v>
      </c>
      <c r="AR33">
        <v>0.61904654778097801</v>
      </c>
      <c r="AS33">
        <v>0.61823706559268299</v>
      </c>
      <c r="AT33">
        <v>5.8045111496558298E-2</v>
      </c>
      <c r="AU33">
        <v>-1.19184785994987E-2</v>
      </c>
      <c r="AV33">
        <v>0.24759250407143399</v>
      </c>
      <c r="AW33">
        <v>6.0909595797924598E-2</v>
      </c>
      <c r="AX33">
        <v>4.4708202716172103E-2</v>
      </c>
      <c r="AY33">
        <v>6.9862606797328794E-2</v>
      </c>
    </row>
    <row r="34" spans="1:51" x14ac:dyDescent="0.3">
      <c r="A34" s="11" t="s">
        <v>48</v>
      </c>
      <c r="B34">
        <v>0.10863673073343399</v>
      </c>
      <c r="C34">
        <v>1.7594432166935299E-2</v>
      </c>
      <c r="D34">
        <v>0.14962764442669099</v>
      </c>
      <c r="E34">
        <v>0.22986271410062201</v>
      </c>
      <c r="F34">
        <v>0.22878916367104599</v>
      </c>
      <c r="G34">
        <v>-6.4834143890396996E-3</v>
      </c>
      <c r="H34">
        <v>0.140566566839637</v>
      </c>
      <c r="I34">
        <v>0.110054082403368</v>
      </c>
      <c r="J34">
        <v>0.166818275357314</v>
      </c>
      <c r="K34">
        <v>0.143734673956286</v>
      </c>
      <c r="L34">
        <v>6.7305642563038795E-2</v>
      </c>
      <c r="M34">
        <v>2.5601396993513499E-2</v>
      </c>
      <c r="N34">
        <v>2.1731354907922099E-3</v>
      </c>
      <c r="O34">
        <v>-2.51890098784627E-2</v>
      </c>
      <c r="P34">
        <v>6.3818140098964096E-3</v>
      </c>
      <c r="Q34">
        <v>-8.2999530255635605E-3</v>
      </c>
      <c r="R34">
        <v>-1.19037583630351E-3</v>
      </c>
      <c r="S34">
        <v>9.4392950672629993E-3</v>
      </c>
      <c r="T34">
        <v>-1.20292299472757E-3</v>
      </c>
      <c r="U34">
        <v>7.7004725326263396E-3</v>
      </c>
      <c r="V34">
        <v>0.13486622952343699</v>
      </c>
      <c r="W34">
        <v>3.8077086532137998E-3</v>
      </c>
      <c r="X34">
        <v>0.19317547902527901</v>
      </c>
      <c r="Y34">
        <v>5.7892291120727199E-3</v>
      </c>
      <c r="Z34">
        <v>-3.8006700437913203E-2</v>
      </c>
      <c r="AA34">
        <v>0.18281438923166801</v>
      </c>
      <c r="AB34">
        <v>0.19107744222098899</v>
      </c>
      <c r="AC34">
        <v>0.19324644067279401</v>
      </c>
      <c r="AD34">
        <v>0.15668863333403901</v>
      </c>
      <c r="AE34">
        <v>0.18243450910342501</v>
      </c>
      <c r="AF34">
        <v>0.16043382810171899</v>
      </c>
      <c r="AG34">
        <v>0.186883780447272</v>
      </c>
      <c r="AH34">
        <v>1</v>
      </c>
      <c r="AI34">
        <v>0.92445511654317303</v>
      </c>
      <c r="AJ34">
        <v>0.88062938402186797</v>
      </c>
      <c r="AK34">
        <v>0.91306691464808698</v>
      </c>
      <c r="AL34">
        <v>0.119591674294993</v>
      </c>
      <c r="AM34">
        <v>3.1214271262800099E-2</v>
      </c>
      <c r="AN34">
        <v>0.16766805317182801</v>
      </c>
      <c r="AO34">
        <v>3.4548578457329199E-2</v>
      </c>
      <c r="AP34">
        <v>0.32309590893061502</v>
      </c>
      <c r="AQ34">
        <v>0.38270530275589298</v>
      </c>
      <c r="AR34">
        <v>0.24156699532274101</v>
      </c>
      <c r="AS34">
        <v>0.36130554390502401</v>
      </c>
      <c r="AT34">
        <v>0.46209567042474597</v>
      </c>
      <c r="AU34">
        <v>0.42559933646079601</v>
      </c>
      <c r="AV34">
        <v>0.45947043212444599</v>
      </c>
      <c r="AW34">
        <v>0.43392898714690997</v>
      </c>
      <c r="AX34">
        <v>1.6218443192097299E-2</v>
      </c>
      <c r="AY34">
        <v>8.6402387360962493E-2</v>
      </c>
    </row>
    <row r="35" spans="1:51" x14ac:dyDescent="0.3">
      <c r="A35" s="11" t="s">
        <v>72</v>
      </c>
      <c r="B35">
        <v>3.50253561692613E-2</v>
      </c>
      <c r="C35">
        <v>2.5701219278910101E-2</v>
      </c>
      <c r="D35">
        <v>6.5361098678845306E-2</v>
      </c>
      <c r="E35">
        <v>0.180157569251789</v>
      </c>
      <c r="F35">
        <v>0.19271555070388199</v>
      </c>
      <c r="G35">
        <v>-1.81200759957591E-2</v>
      </c>
      <c r="H35">
        <v>0.100897170756985</v>
      </c>
      <c r="I35">
        <v>8.3009466663734793E-2</v>
      </c>
      <c r="J35">
        <v>0.12298231266121699</v>
      </c>
      <c r="K35">
        <v>0.112330465311858</v>
      </c>
      <c r="L35">
        <v>4.48039301374994E-2</v>
      </c>
      <c r="M35">
        <v>3.0181025894091301E-2</v>
      </c>
      <c r="N35">
        <v>-9.0671364075897796E-3</v>
      </c>
      <c r="O35">
        <v>-2.6738872132592802E-2</v>
      </c>
      <c r="P35">
        <v>8.2945458991433504E-3</v>
      </c>
      <c r="Q35">
        <v>-5.56093617912782E-3</v>
      </c>
      <c r="R35" s="12">
        <v>6.6355152525495202E-5</v>
      </c>
      <c r="S35">
        <v>8.6469373892905307E-3</v>
      </c>
      <c r="T35">
        <v>1.7564480044251799E-3</v>
      </c>
      <c r="U35">
        <v>-5.7150568779103803E-3</v>
      </c>
      <c r="V35">
        <v>5.0053303196585998E-2</v>
      </c>
      <c r="W35">
        <v>9.2977233561506497E-3</v>
      </c>
      <c r="X35">
        <v>0.1500436485177</v>
      </c>
      <c r="Y35">
        <v>7.9434412876267305E-3</v>
      </c>
      <c r="Z35">
        <v>-3.40312323483613E-2</v>
      </c>
      <c r="AA35">
        <v>6.6574918116298704E-2</v>
      </c>
      <c r="AB35">
        <v>7.2630380517424098E-2</v>
      </c>
      <c r="AC35">
        <v>7.5441250849116695E-2</v>
      </c>
      <c r="AD35">
        <v>4.6575028138233901E-2</v>
      </c>
      <c r="AE35">
        <v>7.0059891027759905E-2</v>
      </c>
      <c r="AF35">
        <v>4.5002588881291897E-2</v>
      </c>
      <c r="AG35">
        <v>7.5313434280014899E-2</v>
      </c>
      <c r="AH35">
        <v>0.92445511654317303</v>
      </c>
      <c r="AI35">
        <v>1</v>
      </c>
      <c r="AJ35">
        <v>0.73568428165189104</v>
      </c>
      <c r="AK35">
        <v>0.98554245560015696</v>
      </c>
      <c r="AL35">
        <v>0.122468008133878</v>
      </c>
      <c r="AM35">
        <v>4.32643438723333E-2</v>
      </c>
      <c r="AN35">
        <v>0.12239628517984399</v>
      </c>
      <c r="AO35">
        <v>3.5035591279383098E-2</v>
      </c>
      <c r="AP35">
        <v>0.27860002411255103</v>
      </c>
      <c r="AQ35">
        <v>0.35779527588385002</v>
      </c>
      <c r="AR35">
        <v>0.140495712742435</v>
      </c>
      <c r="AS35">
        <v>0.31385541943914602</v>
      </c>
      <c r="AT35">
        <v>0.42312055060218601</v>
      </c>
      <c r="AU35">
        <v>0.42020784296897201</v>
      </c>
      <c r="AV35">
        <v>0.364031433057178</v>
      </c>
      <c r="AW35">
        <v>0.41550412190140101</v>
      </c>
      <c r="AX35">
        <v>7.1036136658793698E-3</v>
      </c>
      <c r="AY35">
        <v>6.9349289693603502E-2</v>
      </c>
    </row>
    <row r="36" spans="1:51" x14ac:dyDescent="0.3">
      <c r="A36" s="11" t="s">
        <v>49</v>
      </c>
      <c r="B36">
        <v>0.262114158909243</v>
      </c>
      <c r="C36">
        <v>-1.66041733791246E-2</v>
      </c>
      <c r="D36">
        <v>0.30621970320431102</v>
      </c>
      <c r="E36">
        <v>0.271109236108875</v>
      </c>
      <c r="F36">
        <v>0.25431982676253101</v>
      </c>
      <c r="G36">
        <v>4.63007366718763E-3</v>
      </c>
      <c r="H36">
        <v>0.16984281537750101</v>
      </c>
      <c r="I36">
        <v>0.132878710877462</v>
      </c>
      <c r="J36">
        <v>0.199682865930219</v>
      </c>
      <c r="K36">
        <v>0.16767720910143899</v>
      </c>
      <c r="L36">
        <v>8.9963781018799704E-2</v>
      </c>
      <c r="M36">
        <v>-2.32547378739968E-2</v>
      </c>
      <c r="N36">
        <v>1.9911456063159898E-2</v>
      </c>
      <c r="O36">
        <v>-1.03674409820861E-2</v>
      </c>
      <c r="P36">
        <v>1.3066172266151799E-2</v>
      </c>
      <c r="Q36">
        <v>-1.12250905145444E-2</v>
      </c>
      <c r="R36">
        <v>3.3754159286541398E-3</v>
      </c>
      <c r="S36">
        <v>1.52455964171104E-2</v>
      </c>
      <c r="T36">
        <v>-8.9257358907828804E-3</v>
      </c>
      <c r="U36">
        <v>2.1600131631995499E-2</v>
      </c>
      <c r="V36">
        <v>0.29994501515105398</v>
      </c>
      <c r="W36">
        <v>9.8918953742828004E-3</v>
      </c>
      <c r="X36">
        <v>0.221964532840182</v>
      </c>
      <c r="Y36">
        <v>3.4000877953777701E-3</v>
      </c>
      <c r="Z36">
        <v>-3.6973529900049998E-2</v>
      </c>
      <c r="AA36">
        <v>0.42289569362171597</v>
      </c>
      <c r="AB36">
        <v>0.433338848943223</v>
      </c>
      <c r="AC36">
        <v>0.44921428230300298</v>
      </c>
      <c r="AD36">
        <v>0.34525795438439</v>
      </c>
      <c r="AE36">
        <v>0.39046072937412202</v>
      </c>
      <c r="AF36">
        <v>0.36721696071406401</v>
      </c>
      <c r="AG36">
        <v>0.40783542203379503</v>
      </c>
      <c r="AH36">
        <v>0.88062938402186797</v>
      </c>
      <c r="AI36">
        <v>0.73568428165189104</v>
      </c>
      <c r="AJ36">
        <v>1</v>
      </c>
      <c r="AK36">
        <v>0.77662565114863902</v>
      </c>
      <c r="AL36">
        <v>7.8117581118325605E-2</v>
      </c>
      <c r="AM36">
        <v>-3.4827459021841102E-3</v>
      </c>
      <c r="AN36">
        <v>0.229540868501759</v>
      </c>
      <c r="AO36">
        <v>2.4361888359323701E-2</v>
      </c>
      <c r="AP36">
        <v>0.32168853395254199</v>
      </c>
      <c r="AQ36">
        <v>0.35388174211479401</v>
      </c>
      <c r="AR36">
        <v>0.400471555775125</v>
      </c>
      <c r="AS36">
        <v>0.40034103714757902</v>
      </c>
      <c r="AT36">
        <v>0.38380436142482999</v>
      </c>
      <c r="AU36">
        <v>0.31244614271497201</v>
      </c>
      <c r="AV36">
        <v>0.51754751689388401</v>
      </c>
      <c r="AW36">
        <v>0.35193738432441002</v>
      </c>
      <c r="AX36">
        <v>1.9411034817977801E-2</v>
      </c>
      <c r="AY36">
        <v>9.9898703038768993E-2</v>
      </c>
    </row>
    <row r="37" spans="1:51" x14ac:dyDescent="0.3">
      <c r="A37" s="11" t="s">
        <v>73</v>
      </c>
      <c r="B37">
        <v>8.6168750400090796E-2</v>
      </c>
      <c r="C37">
        <v>1.9899168323976001E-2</v>
      </c>
      <c r="D37">
        <v>0.108957501049532</v>
      </c>
      <c r="E37">
        <v>0.19760910012673699</v>
      </c>
      <c r="F37">
        <v>0.211310575335238</v>
      </c>
      <c r="G37">
        <v>-1.41735332676393E-2</v>
      </c>
      <c r="H37">
        <v>0.110266913897677</v>
      </c>
      <c r="I37">
        <v>9.5069885563658196E-2</v>
      </c>
      <c r="J37">
        <v>0.13626561356394201</v>
      </c>
      <c r="K37">
        <v>0.12755419146410499</v>
      </c>
      <c r="L37">
        <v>5.6597064646516398E-2</v>
      </c>
      <c r="M37">
        <v>2.0368198222354299E-2</v>
      </c>
      <c r="N37">
        <v>-4.4897112623684702E-3</v>
      </c>
      <c r="O37">
        <v>-2.3954559735936801E-2</v>
      </c>
      <c r="P37">
        <v>1.32095801936584E-2</v>
      </c>
      <c r="Q37">
        <v>-4.38446203039427E-3</v>
      </c>
      <c r="R37">
        <v>2.4222310917261999E-3</v>
      </c>
      <c r="S37">
        <v>1.07136475026713E-2</v>
      </c>
      <c r="T37">
        <v>-1.4980635519499001E-3</v>
      </c>
      <c r="U37">
        <v>-3.0090028338018199E-3</v>
      </c>
      <c r="V37">
        <v>9.9555599802016795E-2</v>
      </c>
      <c r="W37">
        <v>9.3493698310244799E-3</v>
      </c>
      <c r="X37">
        <v>0.16531120227820201</v>
      </c>
      <c r="Y37">
        <v>6.5668746295056198E-3</v>
      </c>
      <c r="Z37">
        <v>-3.5924189719278098E-2</v>
      </c>
      <c r="AA37">
        <v>0.13895842355358201</v>
      </c>
      <c r="AB37">
        <v>0.14672619106073401</v>
      </c>
      <c r="AC37">
        <v>0.163081643169009</v>
      </c>
      <c r="AD37">
        <v>8.8632987199631294E-2</v>
      </c>
      <c r="AE37">
        <v>0.140083569440654</v>
      </c>
      <c r="AF37">
        <v>8.8496440679590394E-2</v>
      </c>
      <c r="AG37">
        <v>0.169371196937424</v>
      </c>
      <c r="AH37">
        <v>0.91306691464808698</v>
      </c>
      <c r="AI37">
        <v>0.98554245560015696</v>
      </c>
      <c r="AJ37">
        <v>0.77662565114863902</v>
      </c>
      <c r="AK37">
        <v>1</v>
      </c>
      <c r="AL37">
        <v>0.113012414988621</v>
      </c>
      <c r="AM37">
        <v>3.2749643223651301E-2</v>
      </c>
      <c r="AN37">
        <v>0.147509275422572</v>
      </c>
      <c r="AO37">
        <v>3.7604695270653597E-2</v>
      </c>
      <c r="AP37">
        <v>0.277987944241117</v>
      </c>
      <c r="AQ37">
        <v>0.357530398114835</v>
      </c>
      <c r="AR37">
        <v>0.183085055662391</v>
      </c>
      <c r="AS37">
        <v>0.34408462988982302</v>
      </c>
      <c r="AT37">
        <v>0.40716681385923298</v>
      </c>
      <c r="AU37">
        <v>0.39503275674578803</v>
      </c>
      <c r="AV37">
        <v>0.38349639804365998</v>
      </c>
      <c r="AW37">
        <v>0.40556811099096701</v>
      </c>
      <c r="AX37">
        <v>1.1022494794408999E-2</v>
      </c>
      <c r="AY37">
        <v>7.5442056592252393E-2</v>
      </c>
    </row>
    <row r="38" spans="1:51" x14ac:dyDescent="0.3">
      <c r="A38" s="11" t="s">
        <v>50</v>
      </c>
      <c r="B38">
        <v>-0.10247026199638599</v>
      </c>
      <c r="C38">
        <v>0.44887154461578499</v>
      </c>
      <c r="D38">
        <v>-0.13233966400762101</v>
      </c>
      <c r="E38">
        <v>0.103344639781869</v>
      </c>
      <c r="F38">
        <v>0.12763933761594801</v>
      </c>
      <c r="G38">
        <v>-8.7211171994076397E-4</v>
      </c>
      <c r="H38">
        <v>4.1432667662836098E-2</v>
      </c>
      <c r="I38">
        <v>7.2900610400283394E-2</v>
      </c>
      <c r="J38">
        <v>6.8824825158556896E-2</v>
      </c>
      <c r="K38">
        <v>8.2810305839472298E-2</v>
      </c>
      <c r="L38">
        <v>6.8409455352933898E-2</v>
      </c>
      <c r="M38">
        <v>2.32899788665826E-2</v>
      </c>
      <c r="N38">
        <v>2.6801756430793099E-2</v>
      </c>
      <c r="O38">
        <v>7.0429684429077098E-3</v>
      </c>
      <c r="P38">
        <v>8.3264658930978404E-3</v>
      </c>
      <c r="Q38">
        <v>-1.69333457054196E-2</v>
      </c>
      <c r="R38">
        <v>1.1331425713032899E-2</v>
      </c>
      <c r="S38">
        <v>3.4495335862939902E-2</v>
      </c>
      <c r="T38">
        <v>-3.6734871201547399E-3</v>
      </c>
      <c r="U38">
        <v>2.13054895253613E-2</v>
      </c>
      <c r="V38">
        <v>-6.9258650070158995E-2</v>
      </c>
      <c r="W38">
        <v>-2.9316609851788998E-3</v>
      </c>
      <c r="X38">
        <v>9.12844928727716E-2</v>
      </c>
      <c r="Y38">
        <v>6.6337135016653701E-3</v>
      </c>
      <c r="Z38">
        <v>-4.9362925614236004E-3</v>
      </c>
      <c r="AA38">
        <v>-5.3747191226378901E-2</v>
      </c>
      <c r="AB38">
        <v>-4.6060314191252297E-2</v>
      </c>
      <c r="AC38">
        <v>-3.2758070815096602E-2</v>
      </c>
      <c r="AD38">
        <v>-3.5676112592318801E-2</v>
      </c>
      <c r="AE38">
        <v>-2.7011991801946099E-2</v>
      </c>
      <c r="AF38">
        <v>-4.0574720087683702E-2</v>
      </c>
      <c r="AG38">
        <v>-2.29302694194226E-2</v>
      </c>
      <c r="AH38">
        <v>0.119591674294993</v>
      </c>
      <c r="AI38">
        <v>0.122468008133878</v>
      </c>
      <c r="AJ38">
        <v>7.8117581118325605E-2</v>
      </c>
      <c r="AK38">
        <v>0.113012414988621</v>
      </c>
      <c r="AL38">
        <v>1</v>
      </c>
      <c r="AM38">
        <v>0.96821825972665898</v>
      </c>
      <c r="AN38">
        <v>0.82917651600721498</v>
      </c>
      <c r="AO38">
        <v>0.95564057052645002</v>
      </c>
      <c r="AP38">
        <v>4.5201829664665003E-2</v>
      </c>
      <c r="AQ38">
        <v>5.9303382284328902E-2</v>
      </c>
      <c r="AR38">
        <v>-1.1483539703405101E-2</v>
      </c>
      <c r="AS38">
        <v>3.9503565253566998E-2</v>
      </c>
      <c r="AT38">
        <v>0.590762824363391</v>
      </c>
      <c r="AU38">
        <v>0.54966602488582295</v>
      </c>
      <c r="AV38">
        <v>0.474768234179551</v>
      </c>
      <c r="AW38">
        <v>0.53075846413736305</v>
      </c>
      <c r="AX38">
        <v>1.3927378994327401E-2</v>
      </c>
      <c r="AY38">
        <v>6.8657748560765994E-2</v>
      </c>
    </row>
    <row r="39" spans="1:51" x14ac:dyDescent="0.3">
      <c r="A39" s="11" t="s">
        <v>74</v>
      </c>
      <c r="B39">
        <v>-0.132462330704292</v>
      </c>
      <c r="C39">
        <v>0.44433813463659699</v>
      </c>
      <c r="D39">
        <v>-0.16432662006913901</v>
      </c>
      <c r="E39">
        <v>6.7797469304027899E-2</v>
      </c>
      <c r="F39">
        <v>9.5248885427114405E-2</v>
      </c>
      <c r="G39">
        <v>-4.0836535624262796E-3</v>
      </c>
      <c r="H39">
        <v>2.4527281660851202E-2</v>
      </c>
      <c r="I39">
        <v>5.3923078567417501E-2</v>
      </c>
      <c r="J39">
        <v>3.89690424220746E-2</v>
      </c>
      <c r="K39">
        <v>5.8049041995249399E-2</v>
      </c>
      <c r="L39">
        <v>5.3239422968986802E-2</v>
      </c>
      <c r="M39">
        <v>2.5053960261949199E-2</v>
      </c>
      <c r="N39">
        <v>2.5562815181309099E-2</v>
      </c>
      <c r="O39">
        <v>9.4554009634234496E-3</v>
      </c>
      <c r="P39">
        <v>1.96804252300607E-3</v>
      </c>
      <c r="Q39">
        <v>-1.4578044477812E-2</v>
      </c>
      <c r="R39">
        <v>1.2065842731578199E-2</v>
      </c>
      <c r="S39">
        <v>2.4846482308502001E-2</v>
      </c>
      <c r="T39">
        <v>-6.5268018380632599E-3</v>
      </c>
      <c r="U39">
        <v>2.2669085849546699E-2</v>
      </c>
      <c r="V39">
        <v>-0.104024535536692</v>
      </c>
      <c r="W39">
        <v>3.3424022897531598E-3</v>
      </c>
      <c r="X39">
        <v>6.6307070674483395E-2</v>
      </c>
      <c r="Y39">
        <v>8.4981962606635797E-4</v>
      </c>
      <c r="Z39">
        <v>-9.2813263865674893E-3</v>
      </c>
      <c r="AA39">
        <v>-0.10085522826653</v>
      </c>
      <c r="AB39">
        <v>-9.5610829713912507E-2</v>
      </c>
      <c r="AC39">
        <v>-8.4400283048712194E-2</v>
      </c>
      <c r="AD39">
        <v>-7.0166788268451505E-2</v>
      </c>
      <c r="AE39">
        <v>-7.1566704386579402E-2</v>
      </c>
      <c r="AF39">
        <v>-7.6193068745373294E-2</v>
      </c>
      <c r="AG39">
        <v>-7.3384163233561006E-2</v>
      </c>
      <c r="AH39">
        <v>3.1214271262800099E-2</v>
      </c>
      <c r="AI39">
        <v>4.32643438723333E-2</v>
      </c>
      <c r="AJ39">
        <v>-3.4827459021841102E-3</v>
      </c>
      <c r="AK39">
        <v>3.2749643223651301E-2</v>
      </c>
      <c r="AL39">
        <v>0.96821825972665898</v>
      </c>
      <c r="AM39">
        <v>1</v>
      </c>
      <c r="AN39">
        <v>0.75610094163896802</v>
      </c>
      <c r="AO39">
        <v>0.983169933862026</v>
      </c>
      <c r="AP39">
        <v>-1.33689279762785E-2</v>
      </c>
      <c r="AQ39">
        <v>-7.8773888315525602E-3</v>
      </c>
      <c r="AR39">
        <v>-6.2201883381010799E-2</v>
      </c>
      <c r="AS39">
        <v>-2.8288146090897401E-2</v>
      </c>
      <c r="AT39">
        <v>0.46328099709466902</v>
      </c>
      <c r="AU39">
        <v>0.46191517680594402</v>
      </c>
      <c r="AV39">
        <v>0.34790458460431001</v>
      </c>
      <c r="AW39">
        <v>0.44294619716969502</v>
      </c>
      <c r="AX39">
        <v>1.2849427098704401E-2</v>
      </c>
      <c r="AY39">
        <v>5.52792122284953E-2</v>
      </c>
    </row>
    <row r="40" spans="1:51" x14ac:dyDescent="0.3">
      <c r="A40" s="11" t="s">
        <v>51</v>
      </c>
      <c r="B40">
        <v>9.2715821233878296E-2</v>
      </c>
      <c r="C40">
        <v>0.34183998687998901</v>
      </c>
      <c r="D40">
        <v>4.8020357299863099E-2</v>
      </c>
      <c r="E40">
        <v>0.15390645596090399</v>
      </c>
      <c r="F40">
        <v>0.16251399658586499</v>
      </c>
      <c r="G40">
        <v>1.23127290576971E-2</v>
      </c>
      <c r="H40">
        <v>7.7853782919949696E-2</v>
      </c>
      <c r="I40">
        <v>0.102515392056289</v>
      </c>
      <c r="J40">
        <v>0.109461314459845</v>
      </c>
      <c r="K40">
        <v>0.11130814161656701</v>
      </c>
      <c r="L40">
        <v>0.110528200994048</v>
      </c>
      <c r="M40">
        <v>-8.91951257864519E-3</v>
      </c>
      <c r="N40">
        <v>2.5971582859022801E-2</v>
      </c>
      <c r="O40">
        <v>9.3914773620256305E-3</v>
      </c>
      <c r="P40">
        <v>1.9372821210171001E-2</v>
      </c>
      <c r="Q40">
        <v>-2.75506669331726E-2</v>
      </c>
      <c r="R40">
        <v>8.4426326821644103E-3</v>
      </c>
      <c r="S40">
        <v>3.9680997506705E-2</v>
      </c>
      <c r="T40">
        <v>-8.5739787747418396E-3</v>
      </c>
      <c r="U40">
        <v>1.8658351012408699E-2</v>
      </c>
      <c r="V40">
        <v>0.125690853830768</v>
      </c>
      <c r="W40">
        <v>-1.1167419620867701E-2</v>
      </c>
      <c r="X40">
        <v>0.13034530248790799</v>
      </c>
      <c r="Y40">
        <v>1.08614713813181E-2</v>
      </c>
      <c r="Z40">
        <v>-1.0906055125033599E-2</v>
      </c>
      <c r="AA40">
        <v>0.22398372147106901</v>
      </c>
      <c r="AB40">
        <v>0.23928649428252599</v>
      </c>
      <c r="AC40">
        <v>0.28258534351717002</v>
      </c>
      <c r="AD40">
        <v>0.16916266005330199</v>
      </c>
      <c r="AE40">
        <v>0.22878909423056601</v>
      </c>
      <c r="AF40">
        <v>0.17746066538373101</v>
      </c>
      <c r="AG40">
        <v>0.26571148424343999</v>
      </c>
      <c r="AH40">
        <v>0.16766805317182801</v>
      </c>
      <c r="AI40">
        <v>0.12239628517984399</v>
      </c>
      <c r="AJ40">
        <v>0.229540868501759</v>
      </c>
      <c r="AK40">
        <v>0.147509275422572</v>
      </c>
      <c r="AL40">
        <v>0.82917651600721498</v>
      </c>
      <c r="AM40">
        <v>0.75610094163896802</v>
      </c>
      <c r="AN40">
        <v>1</v>
      </c>
      <c r="AO40">
        <v>0.82650102061957498</v>
      </c>
      <c r="AP40">
        <v>0.14177730565194899</v>
      </c>
      <c r="AQ40">
        <v>0.17561748254158099</v>
      </c>
      <c r="AR40">
        <v>0.190935768201762</v>
      </c>
      <c r="AS40">
        <v>0.21679273439327601</v>
      </c>
      <c r="AT40">
        <v>0.53316690310377002</v>
      </c>
      <c r="AU40">
        <v>0.44126505498558599</v>
      </c>
      <c r="AV40">
        <v>0.61239380581950398</v>
      </c>
      <c r="AW40">
        <v>0.47281843322296502</v>
      </c>
      <c r="AX40">
        <v>2.1468096808802701E-2</v>
      </c>
      <c r="AY40">
        <v>8.6080821464920895E-2</v>
      </c>
    </row>
    <row r="41" spans="1:51" x14ac:dyDescent="0.3">
      <c r="A41" s="11" t="s">
        <v>75</v>
      </c>
      <c r="B41">
        <v>-8.1833866482664899E-2</v>
      </c>
      <c r="C41">
        <v>0.43384334371056399</v>
      </c>
      <c r="D41">
        <v>-0.123665346573928</v>
      </c>
      <c r="E41">
        <v>8.31656943281366E-2</v>
      </c>
      <c r="F41">
        <v>0.10996425190805199</v>
      </c>
      <c r="G41">
        <v>-6.3482632911722502E-4</v>
      </c>
      <c r="H41">
        <v>3.3397525926577298E-2</v>
      </c>
      <c r="I41">
        <v>6.3464866619687393E-2</v>
      </c>
      <c r="J41">
        <v>5.0249937333676997E-2</v>
      </c>
      <c r="K41">
        <v>6.9553547647590905E-2</v>
      </c>
      <c r="L41">
        <v>6.9525959334067702E-2</v>
      </c>
      <c r="M41">
        <v>2.19513200840286E-2</v>
      </c>
      <c r="N41">
        <v>2.5692226932140402E-2</v>
      </c>
      <c r="O41">
        <v>1.0827895567108701E-2</v>
      </c>
      <c r="P41">
        <v>4.4766231572472203E-3</v>
      </c>
      <c r="Q41">
        <v>-1.6026754490587901E-2</v>
      </c>
      <c r="R41">
        <v>1.10003440649799E-2</v>
      </c>
      <c r="S41">
        <v>2.6062771194164801E-2</v>
      </c>
      <c r="T41">
        <v>-9.0426895302030304E-3</v>
      </c>
      <c r="U41">
        <v>2.22827724915209E-2</v>
      </c>
      <c r="V41">
        <v>-5.4683098478767497E-2</v>
      </c>
      <c r="W41">
        <v>2.3408510266052299E-4</v>
      </c>
      <c r="X41">
        <v>8.0689780465840605E-2</v>
      </c>
      <c r="Y41" s="12">
        <v>7.7464947299556803E-6</v>
      </c>
      <c r="Z41">
        <v>-1.2606572250980301E-2</v>
      </c>
      <c r="AA41">
        <v>-2.8060436189690001E-2</v>
      </c>
      <c r="AB41">
        <v>-2.02314977482311E-2</v>
      </c>
      <c r="AC41">
        <v>5.6195702072246497E-3</v>
      </c>
      <c r="AD41">
        <v>-2.2323586669774399E-2</v>
      </c>
      <c r="AE41">
        <v>4.0557068418506899E-3</v>
      </c>
      <c r="AF41">
        <v>-2.8144835947661598E-2</v>
      </c>
      <c r="AG41">
        <v>2.6041745652588499E-2</v>
      </c>
      <c r="AH41">
        <v>3.4548578457329199E-2</v>
      </c>
      <c r="AI41">
        <v>3.5035591279383098E-2</v>
      </c>
      <c r="AJ41">
        <v>2.4361888359323701E-2</v>
      </c>
      <c r="AK41">
        <v>3.7604695270653597E-2</v>
      </c>
      <c r="AL41">
        <v>0.95564057052645002</v>
      </c>
      <c r="AM41">
        <v>0.983169933862026</v>
      </c>
      <c r="AN41">
        <v>0.82650102061957498</v>
      </c>
      <c r="AO41">
        <v>1</v>
      </c>
      <c r="AP41">
        <v>8.1583859778033094E-3</v>
      </c>
      <c r="AQ41">
        <v>2.1193158085791801E-2</v>
      </c>
      <c r="AR41">
        <v>-1.5797401499655198E-2</v>
      </c>
      <c r="AS41">
        <v>2.2335966497767999E-2</v>
      </c>
      <c r="AT41">
        <v>0.451348774977269</v>
      </c>
      <c r="AU41">
        <v>0.439958193339339</v>
      </c>
      <c r="AV41">
        <v>0.37802394767815301</v>
      </c>
      <c r="AW41">
        <v>0.43876974904959798</v>
      </c>
      <c r="AX41">
        <v>1.88556699505328E-2</v>
      </c>
      <c r="AY41">
        <v>6.0119123831459301E-2</v>
      </c>
    </row>
    <row r="42" spans="1:51" x14ac:dyDescent="0.3">
      <c r="A42" s="11" t="s">
        <v>52</v>
      </c>
      <c r="B42">
        <v>0.28775973760236601</v>
      </c>
      <c r="C42">
        <v>-3.9682092770394001E-2</v>
      </c>
      <c r="D42">
        <v>0.31423152418526001</v>
      </c>
      <c r="E42">
        <v>0.143567973384159</v>
      </c>
      <c r="F42">
        <v>0.130880435550422</v>
      </c>
      <c r="G42">
        <v>1.07204091120357E-2</v>
      </c>
      <c r="H42">
        <v>8.4844537465804101E-2</v>
      </c>
      <c r="I42">
        <v>6.4683143424427894E-2</v>
      </c>
      <c r="J42">
        <v>0.10118922629546299</v>
      </c>
      <c r="K42">
        <v>8.9809229682974806E-2</v>
      </c>
      <c r="L42">
        <v>7.9679002433462098E-2</v>
      </c>
      <c r="M42">
        <v>-3.27377416296862E-2</v>
      </c>
      <c r="N42">
        <v>1.29723022472048E-2</v>
      </c>
      <c r="O42">
        <v>-1.0726743088705699E-2</v>
      </c>
      <c r="P42">
        <v>5.5435763195213501E-3</v>
      </c>
      <c r="Q42">
        <v>-1.56850084316357E-2</v>
      </c>
      <c r="R42">
        <v>-8.9353920136875896E-3</v>
      </c>
      <c r="S42">
        <v>3.07478196965291E-3</v>
      </c>
      <c r="T42">
        <v>1.35200993841662E-2</v>
      </c>
      <c r="U42">
        <v>1.6786737986786301E-2</v>
      </c>
      <c r="V42">
        <v>0.31995528902292197</v>
      </c>
      <c r="W42">
        <v>9.4195689787591793E-3</v>
      </c>
      <c r="X42">
        <v>0.13411033874130901</v>
      </c>
      <c r="Y42">
        <v>8.6972263656665601E-3</v>
      </c>
      <c r="Z42">
        <v>-2.4790967326105001E-2</v>
      </c>
      <c r="AA42">
        <v>0.43670532713327598</v>
      </c>
      <c r="AB42">
        <v>0.445093037994295</v>
      </c>
      <c r="AC42">
        <v>0.433157062392931</v>
      </c>
      <c r="AD42">
        <v>0.40537442423829101</v>
      </c>
      <c r="AE42">
        <v>0.41174208502073001</v>
      </c>
      <c r="AF42">
        <v>0.42495601481733902</v>
      </c>
      <c r="AG42">
        <v>0.394242379750054</v>
      </c>
      <c r="AH42">
        <v>0.32309590893061502</v>
      </c>
      <c r="AI42">
        <v>0.27860002411255103</v>
      </c>
      <c r="AJ42">
        <v>0.32168853395254199</v>
      </c>
      <c r="AK42">
        <v>0.277987944241117</v>
      </c>
      <c r="AL42">
        <v>4.5201829664665003E-2</v>
      </c>
      <c r="AM42">
        <v>-1.33689279762785E-2</v>
      </c>
      <c r="AN42">
        <v>0.14177730565194899</v>
      </c>
      <c r="AO42">
        <v>8.1583859778033094E-3</v>
      </c>
      <c r="AP42">
        <v>1</v>
      </c>
      <c r="AQ42">
        <v>0.84780524255591605</v>
      </c>
      <c r="AR42">
        <v>0.85859051951096099</v>
      </c>
      <c r="AS42">
        <v>0.74892492014499001</v>
      </c>
      <c r="AT42">
        <v>0.203434644657322</v>
      </c>
      <c r="AU42">
        <v>0.170826348398917</v>
      </c>
      <c r="AV42">
        <v>0.21205583991652999</v>
      </c>
      <c r="AW42">
        <v>0.175283466877073</v>
      </c>
      <c r="AX42">
        <v>1.43148935467043E-2</v>
      </c>
      <c r="AY42">
        <v>3.1545654049641901E-2</v>
      </c>
    </row>
    <row r="43" spans="1:51" x14ac:dyDescent="0.3">
      <c r="A43" s="11" t="s">
        <v>76</v>
      </c>
      <c r="B43">
        <v>0.32113585730359701</v>
      </c>
      <c r="C43">
        <v>-5.0392350448178899E-2</v>
      </c>
      <c r="D43">
        <v>0.33394029657366298</v>
      </c>
      <c r="E43">
        <v>0.157385606048843</v>
      </c>
      <c r="F43">
        <v>0.149550621549564</v>
      </c>
      <c r="G43">
        <v>1.4035213829508101E-2</v>
      </c>
      <c r="H43">
        <v>9.9432195194393405E-2</v>
      </c>
      <c r="I43">
        <v>8.81860493917698E-2</v>
      </c>
      <c r="J43">
        <v>0.115782294582537</v>
      </c>
      <c r="K43">
        <v>0.102798038066221</v>
      </c>
      <c r="L43">
        <v>9.0855293506464499E-2</v>
      </c>
      <c r="M43">
        <v>-3.5539162983031503E-2</v>
      </c>
      <c r="N43">
        <v>1.4476417047035599E-2</v>
      </c>
      <c r="O43">
        <v>-1.5350960337862599E-2</v>
      </c>
      <c r="P43">
        <v>1.19220667645166E-2</v>
      </c>
      <c r="Q43">
        <v>-1.3646225498004899E-2</v>
      </c>
      <c r="R43">
        <v>-1.21605796429658E-2</v>
      </c>
      <c r="S43">
        <v>7.2481520204230798E-3</v>
      </c>
      <c r="T43">
        <v>-2.8402154186970798E-4</v>
      </c>
      <c r="U43">
        <v>1.9452124849746899E-2</v>
      </c>
      <c r="V43">
        <v>0.34705291948371703</v>
      </c>
      <c r="W43">
        <v>1.1828265767390199E-2</v>
      </c>
      <c r="X43">
        <v>0.15372929420312001</v>
      </c>
      <c r="Y43">
        <v>-5.0676729803909902E-3</v>
      </c>
      <c r="Z43">
        <v>-2.8732793588541399E-2</v>
      </c>
      <c r="AA43">
        <v>0.48625040694044402</v>
      </c>
      <c r="AB43">
        <v>0.49799067049088802</v>
      </c>
      <c r="AC43">
        <v>0.50603326887014699</v>
      </c>
      <c r="AD43">
        <v>0.38858212347492699</v>
      </c>
      <c r="AE43">
        <v>0.45034920436044501</v>
      </c>
      <c r="AF43">
        <v>0.406963439745332</v>
      </c>
      <c r="AG43">
        <v>0.45834223049191403</v>
      </c>
      <c r="AH43">
        <v>0.38270530275589298</v>
      </c>
      <c r="AI43">
        <v>0.35779527588385002</v>
      </c>
      <c r="AJ43">
        <v>0.35388174211479401</v>
      </c>
      <c r="AK43">
        <v>0.357530398114835</v>
      </c>
      <c r="AL43">
        <v>5.9303382284328902E-2</v>
      </c>
      <c r="AM43">
        <v>-7.8773888315525602E-3</v>
      </c>
      <c r="AN43">
        <v>0.17561748254158099</v>
      </c>
      <c r="AO43">
        <v>2.1193158085791801E-2</v>
      </c>
      <c r="AP43">
        <v>0.84780524255591605</v>
      </c>
      <c r="AQ43">
        <v>1</v>
      </c>
      <c r="AR43">
        <v>0.67808680036906199</v>
      </c>
      <c r="AS43">
        <v>0.95609655053117204</v>
      </c>
      <c r="AT43">
        <v>0.23725483932118899</v>
      </c>
      <c r="AU43">
        <v>0.21367729874396801</v>
      </c>
      <c r="AV43">
        <v>0.23716574775400001</v>
      </c>
      <c r="AW43">
        <v>0.219782862733687</v>
      </c>
      <c r="AX43">
        <v>1.9014111995947599E-2</v>
      </c>
      <c r="AY43">
        <v>3.60068672723005E-2</v>
      </c>
    </row>
    <row r="44" spans="1:51" x14ac:dyDescent="0.3">
      <c r="A44" s="11" t="s">
        <v>53</v>
      </c>
      <c r="B44">
        <v>0.442965872033797</v>
      </c>
      <c r="C44">
        <v>-7.7823315747540603E-2</v>
      </c>
      <c r="D44">
        <v>0.46971145750725801</v>
      </c>
      <c r="E44">
        <v>0.170609620608348</v>
      </c>
      <c r="F44">
        <v>0.13834097089067199</v>
      </c>
      <c r="G44">
        <v>1.20037016458121E-2</v>
      </c>
      <c r="H44">
        <v>9.8365263080572599E-2</v>
      </c>
      <c r="I44">
        <v>7.4501984896445106E-2</v>
      </c>
      <c r="J44">
        <v>0.12080032093998599</v>
      </c>
      <c r="K44">
        <v>9.8609088317542795E-2</v>
      </c>
      <c r="L44">
        <v>0.10196116666558799</v>
      </c>
      <c r="M44">
        <v>-7.6037175784998703E-2</v>
      </c>
      <c r="N44">
        <v>2.1712582281101501E-2</v>
      </c>
      <c r="O44">
        <v>-1.1355288699390401E-3</v>
      </c>
      <c r="P44">
        <v>1.6066962937332601E-2</v>
      </c>
      <c r="Q44">
        <v>-6.3659326629917504E-3</v>
      </c>
      <c r="R44">
        <v>-2.9703723881930699E-3</v>
      </c>
      <c r="S44">
        <v>3.66057303378101E-3</v>
      </c>
      <c r="T44">
        <v>2.8177067718108801E-3</v>
      </c>
      <c r="U44">
        <v>2.04841898264186E-2</v>
      </c>
      <c r="V44">
        <v>0.49092372635137099</v>
      </c>
      <c r="W44">
        <v>1.0662987366896101E-2</v>
      </c>
      <c r="X44">
        <v>0.151804631901378</v>
      </c>
      <c r="Y44">
        <v>9.0048477326093099E-3</v>
      </c>
      <c r="Z44">
        <v>-2.0604934994640899E-2</v>
      </c>
      <c r="AA44">
        <v>0.67917313596421303</v>
      </c>
      <c r="AB44">
        <v>0.69017632190822698</v>
      </c>
      <c r="AC44">
        <v>0.68666607980170902</v>
      </c>
      <c r="AD44">
        <v>0.60910837427389897</v>
      </c>
      <c r="AE44">
        <v>0.62790817526503595</v>
      </c>
      <c r="AF44">
        <v>0.64629005735287803</v>
      </c>
      <c r="AG44">
        <v>0.61904654778097801</v>
      </c>
      <c r="AH44">
        <v>0.24156699532274101</v>
      </c>
      <c r="AI44">
        <v>0.140495712742435</v>
      </c>
      <c r="AJ44">
        <v>0.400471555775125</v>
      </c>
      <c r="AK44">
        <v>0.183085055662391</v>
      </c>
      <c r="AL44">
        <v>-1.1483539703405101E-2</v>
      </c>
      <c r="AM44">
        <v>-6.2201883381010799E-2</v>
      </c>
      <c r="AN44">
        <v>0.190935768201762</v>
      </c>
      <c r="AO44">
        <v>-1.5797401499655198E-2</v>
      </c>
      <c r="AP44">
        <v>0.85859051951096099</v>
      </c>
      <c r="AQ44">
        <v>0.67808680036906199</v>
      </c>
      <c r="AR44">
        <v>1</v>
      </c>
      <c r="AS44">
        <v>0.68368895210330605</v>
      </c>
      <c r="AT44">
        <v>0.107922464467198</v>
      </c>
      <c r="AU44">
        <v>4.9109307929670498E-2</v>
      </c>
      <c r="AV44">
        <v>0.24045323085031001</v>
      </c>
      <c r="AW44">
        <v>8.3915355844693396E-2</v>
      </c>
      <c r="AX44">
        <v>1.23795855835522E-2</v>
      </c>
      <c r="AY44">
        <v>4.2430499498719E-2</v>
      </c>
    </row>
    <row r="45" spans="1:51" x14ac:dyDescent="0.3">
      <c r="A45" s="11" t="s">
        <v>77</v>
      </c>
      <c r="B45">
        <v>0.41131079356169697</v>
      </c>
      <c r="C45">
        <v>-6.2523683367542507E-2</v>
      </c>
      <c r="D45">
        <v>0.409439908455144</v>
      </c>
      <c r="E45">
        <v>0.18212926443973601</v>
      </c>
      <c r="F45">
        <v>0.17296007538653599</v>
      </c>
      <c r="G45">
        <v>1.9698249151721699E-2</v>
      </c>
      <c r="H45">
        <v>0.114857326068225</v>
      </c>
      <c r="I45">
        <v>0.107089714799477</v>
      </c>
      <c r="J45">
        <v>0.13659117787368499</v>
      </c>
      <c r="K45">
        <v>0.122853997322678</v>
      </c>
      <c r="L45">
        <v>0.11268160363206001</v>
      </c>
      <c r="M45">
        <v>-4.9410465268388097E-2</v>
      </c>
      <c r="N45">
        <v>2.2831564644025699E-2</v>
      </c>
      <c r="O45">
        <v>-1.36923044935095E-2</v>
      </c>
      <c r="P45">
        <v>1.7818825274211102E-2</v>
      </c>
      <c r="Q45">
        <v>-8.6186116559357102E-3</v>
      </c>
      <c r="R45">
        <v>-1.2592916778453899E-2</v>
      </c>
      <c r="S45">
        <v>1.45840892317499E-2</v>
      </c>
      <c r="T45">
        <v>-7.064737351196E-3</v>
      </c>
      <c r="U45">
        <v>2.5656128338953699E-2</v>
      </c>
      <c r="V45">
        <v>0.43629960495244902</v>
      </c>
      <c r="W45">
        <v>8.1009357725716508E-3</v>
      </c>
      <c r="X45">
        <v>0.176365424092044</v>
      </c>
      <c r="Y45">
        <v>-7.31987246388401E-3</v>
      </c>
      <c r="Z45">
        <v>-2.95335648303202E-2</v>
      </c>
      <c r="AA45">
        <v>0.61672867174915202</v>
      </c>
      <c r="AB45">
        <v>0.631157042170854</v>
      </c>
      <c r="AC45">
        <v>0.66299618752664002</v>
      </c>
      <c r="AD45">
        <v>0.46165745058045499</v>
      </c>
      <c r="AE45">
        <v>0.572001582527497</v>
      </c>
      <c r="AF45">
        <v>0.48369654282313401</v>
      </c>
      <c r="AG45">
        <v>0.61823706559268299</v>
      </c>
      <c r="AH45">
        <v>0.36130554390502401</v>
      </c>
      <c r="AI45">
        <v>0.31385541943914602</v>
      </c>
      <c r="AJ45">
        <v>0.40034103714757902</v>
      </c>
      <c r="AK45">
        <v>0.34408462988982302</v>
      </c>
      <c r="AL45">
        <v>3.9503565253566998E-2</v>
      </c>
      <c r="AM45">
        <v>-2.8288146090897401E-2</v>
      </c>
      <c r="AN45">
        <v>0.21679273439327601</v>
      </c>
      <c r="AO45">
        <v>2.2335966497767999E-2</v>
      </c>
      <c r="AP45">
        <v>0.74892492014499001</v>
      </c>
      <c r="AQ45">
        <v>0.95609655053117204</v>
      </c>
      <c r="AR45">
        <v>0.68368895210330605</v>
      </c>
      <c r="AS45">
        <v>1</v>
      </c>
      <c r="AT45">
        <v>0.206659910303368</v>
      </c>
      <c r="AU45">
        <v>0.16926354153357401</v>
      </c>
      <c r="AV45">
        <v>0.26150582177627402</v>
      </c>
      <c r="AW45">
        <v>0.197078251367831</v>
      </c>
      <c r="AX45">
        <v>2.1097178248480598E-2</v>
      </c>
      <c r="AY45">
        <v>4.5561005973457601E-2</v>
      </c>
    </row>
    <row r="46" spans="1:51" x14ac:dyDescent="0.3">
      <c r="A46" s="11" t="s">
        <v>54</v>
      </c>
      <c r="B46">
        <v>-2.22300271508728E-2</v>
      </c>
      <c r="C46">
        <v>0.345000495635441</v>
      </c>
      <c r="D46">
        <v>-2.46993622872838E-2</v>
      </c>
      <c r="E46">
        <v>0.21138066995031701</v>
      </c>
      <c r="F46">
        <v>0.21826392102504999</v>
      </c>
      <c r="G46">
        <v>-1.3395274075938899E-3</v>
      </c>
      <c r="H46">
        <v>0.115462488856217</v>
      </c>
      <c r="I46">
        <v>0.113427811670489</v>
      </c>
      <c r="J46">
        <v>0.16441520244421401</v>
      </c>
      <c r="K46">
        <v>0.145322842837556</v>
      </c>
      <c r="L46">
        <v>7.6727217404951295E-2</v>
      </c>
      <c r="M46">
        <v>1.76287263720208E-2</v>
      </c>
      <c r="N46">
        <v>1.8499725930259302E-2</v>
      </c>
      <c r="O46">
        <v>-1.0713777180386299E-3</v>
      </c>
      <c r="P46">
        <v>1.7273130538769499E-2</v>
      </c>
      <c r="Q46">
        <v>9.3797785321028302E-4</v>
      </c>
      <c r="R46">
        <v>2.0211943709693798E-3</v>
      </c>
      <c r="S46">
        <v>3.1637479335396998E-2</v>
      </c>
      <c r="T46">
        <v>7.6228299499355896E-3</v>
      </c>
      <c r="U46">
        <v>8.97779021421128E-3</v>
      </c>
      <c r="V46">
        <v>2.02134931236858E-2</v>
      </c>
      <c r="W46">
        <v>-1.88558351889541E-2</v>
      </c>
      <c r="X46">
        <v>0.16186323262198299</v>
      </c>
      <c r="Y46">
        <v>2.6569829405957101E-2</v>
      </c>
      <c r="Z46">
        <v>-1.0148401131699E-3</v>
      </c>
      <c r="AA46">
        <v>3.7436092408165603E-2</v>
      </c>
      <c r="AB46">
        <v>4.4750562590132603E-2</v>
      </c>
      <c r="AC46">
        <v>5.2820769654127402E-2</v>
      </c>
      <c r="AD46">
        <v>2.7646231825189001E-2</v>
      </c>
      <c r="AE46">
        <v>4.9347682187082E-2</v>
      </c>
      <c r="AF46">
        <v>2.4489571079297601E-2</v>
      </c>
      <c r="AG46">
        <v>5.8045111496558298E-2</v>
      </c>
      <c r="AH46">
        <v>0.46209567042474597</v>
      </c>
      <c r="AI46">
        <v>0.42312055060218601</v>
      </c>
      <c r="AJ46">
        <v>0.38380436142482999</v>
      </c>
      <c r="AK46">
        <v>0.40716681385923298</v>
      </c>
      <c r="AL46">
        <v>0.590762824363391</v>
      </c>
      <c r="AM46">
        <v>0.46328099709466902</v>
      </c>
      <c r="AN46">
        <v>0.53316690310377002</v>
      </c>
      <c r="AO46">
        <v>0.451348774977269</v>
      </c>
      <c r="AP46">
        <v>0.203434644657322</v>
      </c>
      <c r="AQ46">
        <v>0.23725483932118899</v>
      </c>
      <c r="AR46">
        <v>0.107922464467198</v>
      </c>
      <c r="AS46">
        <v>0.206659910303368</v>
      </c>
      <c r="AT46">
        <v>1</v>
      </c>
      <c r="AU46">
        <v>0.93866730117504904</v>
      </c>
      <c r="AV46">
        <v>0.87893182901322398</v>
      </c>
      <c r="AW46">
        <v>0.93003216135538103</v>
      </c>
      <c r="AX46">
        <v>5.82320900238686E-3</v>
      </c>
      <c r="AY46">
        <v>8.5938774348210303E-2</v>
      </c>
    </row>
    <row r="47" spans="1:51" x14ac:dyDescent="0.3">
      <c r="A47" s="11" t="s">
        <v>78</v>
      </c>
      <c r="B47">
        <v>-6.49167711482347E-2</v>
      </c>
      <c r="C47">
        <v>0.34095738538605702</v>
      </c>
      <c r="D47">
        <v>-6.5833512319896106E-2</v>
      </c>
      <c r="E47">
        <v>0.17706627211755199</v>
      </c>
      <c r="F47">
        <v>0.192058791116619</v>
      </c>
      <c r="G47">
        <v>-1.8429826777582199E-3</v>
      </c>
      <c r="H47">
        <v>0.102467282435627</v>
      </c>
      <c r="I47">
        <v>9.9607945910984597E-2</v>
      </c>
      <c r="J47">
        <v>0.13379337003208999</v>
      </c>
      <c r="K47">
        <v>0.12528560201088701</v>
      </c>
      <c r="L47">
        <v>6.0125064443694899E-2</v>
      </c>
      <c r="M47">
        <v>2.2585495662356202E-2</v>
      </c>
      <c r="N47">
        <v>7.79170746758174E-3</v>
      </c>
      <c r="O47">
        <v>7.9016444860629999E-4</v>
      </c>
      <c r="P47">
        <v>1.0265150926893099E-2</v>
      </c>
      <c r="Q47">
        <v>2.5224986243789602E-3</v>
      </c>
      <c r="R47">
        <v>2.8250880026055298E-3</v>
      </c>
      <c r="S47">
        <v>1.26536287387604E-2</v>
      </c>
      <c r="T47">
        <v>5.07540465650226E-3</v>
      </c>
      <c r="U47">
        <v>1.9495007554487299E-3</v>
      </c>
      <c r="V47">
        <v>-2.8876489901509102E-2</v>
      </c>
      <c r="W47">
        <v>-1.16864697254545E-2</v>
      </c>
      <c r="X47">
        <v>0.14273130406061199</v>
      </c>
      <c r="Y47">
        <v>2.5996379134141601E-2</v>
      </c>
      <c r="Z47">
        <v>2.6392991182416802E-4</v>
      </c>
      <c r="AA47">
        <v>-2.8188475139361398E-2</v>
      </c>
      <c r="AB47">
        <v>-2.2500338577848299E-2</v>
      </c>
      <c r="AC47">
        <v>-1.9332987739371799E-2</v>
      </c>
      <c r="AD47">
        <v>-2.4185817312006998E-2</v>
      </c>
      <c r="AE47">
        <v>-1.44724946901488E-2</v>
      </c>
      <c r="AF47">
        <v>-3.0099868642097599E-2</v>
      </c>
      <c r="AG47">
        <v>-1.19184785994987E-2</v>
      </c>
      <c r="AH47">
        <v>0.42559933646079601</v>
      </c>
      <c r="AI47">
        <v>0.42020784296897201</v>
      </c>
      <c r="AJ47">
        <v>0.31244614271497201</v>
      </c>
      <c r="AK47">
        <v>0.39503275674578803</v>
      </c>
      <c r="AL47">
        <v>0.54966602488582295</v>
      </c>
      <c r="AM47">
        <v>0.46191517680594402</v>
      </c>
      <c r="AN47">
        <v>0.44126505498558599</v>
      </c>
      <c r="AO47">
        <v>0.439958193339339</v>
      </c>
      <c r="AP47">
        <v>0.170826348398917</v>
      </c>
      <c r="AQ47">
        <v>0.21367729874396801</v>
      </c>
      <c r="AR47">
        <v>4.9109307929670498E-2</v>
      </c>
      <c r="AS47">
        <v>0.16926354153357401</v>
      </c>
      <c r="AT47">
        <v>0.93866730117504904</v>
      </c>
      <c r="AU47">
        <v>1</v>
      </c>
      <c r="AV47">
        <v>0.75846935944674199</v>
      </c>
      <c r="AW47">
        <v>0.98718329652690495</v>
      </c>
      <c r="AX47">
        <v>3.1363521604702701E-3</v>
      </c>
      <c r="AY47">
        <v>7.3255026936715206E-2</v>
      </c>
    </row>
    <row r="48" spans="1:51" x14ac:dyDescent="0.3">
      <c r="A48" s="11" t="s">
        <v>55</v>
      </c>
      <c r="B48">
        <v>0.108798261126025</v>
      </c>
      <c r="C48">
        <v>0.26166371846861602</v>
      </c>
      <c r="D48">
        <v>0.10285908693267901</v>
      </c>
      <c r="E48">
        <v>0.24805632741789899</v>
      </c>
      <c r="F48">
        <v>0.234918884331803</v>
      </c>
      <c r="G48">
        <v>8.3577820378845195E-3</v>
      </c>
      <c r="H48">
        <v>0.148331453371852</v>
      </c>
      <c r="I48">
        <v>0.13141564826792301</v>
      </c>
      <c r="J48">
        <v>0.19645927855143999</v>
      </c>
      <c r="K48">
        <v>0.161178795824299</v>
      </c>
      <c r="L48">
        <v>0.10024162465020101</v>
      </c>
      <c r="M48">
        <v>-1.0239014852987E-2</v>
      </c>
      <c r="N48">
        <v>2.23798640508951E-2</v>
      </c>
      <c r="O48">
        <v>-1.40394376015668E-3</v>
      </c>
      <c r="P48">
        <v>2.4703481158283101E-2</v>
      </c>
      <c r="Q48">
        <v>-1.20945048376033E-2</v>
      </c>
      <c r="R48">
        <v>4.7580799412305997E-3</v>
      </c>
      <c r="S48">
        <v>3.8166209288131601E-2</v>
      </c>
      <c r="T48">
        <v>-3.4705017585475498E-3</v>
      </c>
      <c r="U48">
        <v>1.37336292275725E-2</v>
      </c>
      <c r="V48">
        <v>0.15707204706626701</v>
      </c>
      <c r="W48">
        <v>-1.6553277635587602E-2</v>
      </c>
      <c r="X48">
        <v>0.18156679378815499</v>
      </c>
      <c r="Y48">
        <v>2.0079002247057099E-2</v>
      </c>
      <c r="Z48">
        <v>-1.0472212489007199E-2</v>
      </c>
      <c r="AA48">
        <v>0.230997865205745</v>
      </c>
      <c r="AB48">
        <v>0.24204378696370399</v>
      </c>
      <c r="AC48">
        <v>0.26786318110367802</v>
      </c>
      <c r="AD48">
        <v>0.17511133212601099</v>
      </c>
      <c r="AE48">
        <v>0.22366806314919099</v>
      </c>
      <c r="AF48">
        <v>0.18441067194477201</v>
      </c>
      <c r="AG48">
        <v>0.24759250407143399</v>
      </c>
      <c r="AH48">
        <v>0.45947043212444599</v>
      </c>
      <c r="AI48">
        <v>0.364031433057178</v>
      </c>
      <c r="AJ48">
        <v>0.51754751689388401</v>
      </c>
      <c r="AK48">
        <v>0.38349639804365998</v>
      </c>
      <c r="AL48">
        <v>0.474768234179551</v>
      </c>
      <c r="AM48">
        <v>0.34790458460431001</v>
      </c>
      <c r="AN48">
        <v>0.61239380581950398</v>
      </c>
      <c r="AO48">
        <v>0.37802394767815301</v>
      </c>
      <c r="AP48">
        <v>0.21205583991652999</v>
      </c>
      <c r="AQ48">
        <v>0.23716574775400001</v>
      </c>
      <c r="AR48">
        <v>0.24045323085031001</v>
      </c>
      <c r="AS48">
        <v>0.26150582177627402</v>
      </c>
      <c r="AT48">
        <v>0.87893182901322398</v>
      </c>
      <c r="AU48">
        <v>0.75846935944674199</v>
      </c>
      <c r="AV48">
        <v>1</v>
      </c>
      <c r="AW48">
        <v>0.80422415705877004</v>
      </c>
      <c r="AX48">
        <v>8.356196003863E-3</v>
      </c>
      <c r="AY48">
        <v>9.7910767708218396E-2</v>
      </c>
    </row>
    <row r="49" spans="1:51" x14ac:dyDescent="0.3">
      <c r="A49" s="11" t="s">
        <v>79</v>
      </c>
      <c r="B49">
        <v>-2.7634391381019498E-2</v>
      </c>
      <c r="C49">
        <v>0.32982765581788998</v>
      </c>
      <c r="D49">
        <v>-3.3748011415008099E-2</v>
      </c>
      <c r="E49">
        <v>0.19400224502763699</v>
      </c>
      <c r="F49">
        <v>0.20684022166148999</v>
      </c>
      <c r="G49">
        <v>1.86427551978495E-3</v>
      </c>
      <c r="H49">
        <v>0.11482884428805699</v>
      </c>
      <c r="I49">
        <v>0.109489224801226</v>
      </c>
      <c r="J49">
        <v>0.14740839053027199</v>
      </c>
      <c r="K49">
        <v>0.137376822128011</v>
      </c>
      <c r="L49">
        <v>6.9629284588755905E-2</v>
      </c>
      <c r="M49">
        <v>1.8654321726915699E-2</v>
      </c>
      <c r="N49">
        <v>7.6316386839722396E-3</v>
      </c>
      <c r="O49" s="12">
        <v>5.2518201340500202E-5</v>
      </c>
      <c r="P49">
        <v>1.2930172042447599E-2</v>
      </c>
      <c r="Q49">
        <v>-4.6535517431049299E-4</v>
      </c>
      <c r="R49">
        <v>3.16958065802138E-3</v>
      </c>
      <c r="S49">
        <v>1.3591075870894399E-2</v>
      </c>
      <c r="T49">
        <v>8.1395007233221804E-4</v>
      </c>
      <c r="U49">
        <v>2.2069164758420001E-3</v>
      </c>
      <c r="V49">
        <v>8.5058908055216497E-3</v>
      </c>
      <c r="W49">
        <v>-1.2896949161103699E-2</v>
      </c>
      <c r="X49">
        <v>0.156648508117886</v>
      </c>
      <c r="Y49">
        <v>2.5205902598114199E-2</v>
      </c>
      <c r="Z49">
        <v>-2.8688544411905599E-3</v>
      </c>
      <c r="AA49">
        <v>2.6214448650474901E-2</v>
      </c>
      <c r="AB49">
        <v>3.3483060167565297E-2</v>
      </c>
      <c r="AC49">
        <v>4.6884104508628899E-2</v>
      </c>
      <c r="AD49">
        <v>1.03569136566462E-2</v>
      </c>
      <c r="AE49">
        <v>4.08794136912752E-2</v>
      </c>
      <c r="AF49">
        <v>4.7470637843585201E-3</v>
      </c>
      <c r="AG49">
        <v>6.0909595797924598E-2</v>
      </c>
      <c r="AH49">
        <v>0.43392898714690997</v>
      </c>
      <c r="AI49">
        <v>0.41550412190140101</v>
      </c>
      <c r="AJ49">
        <v>0.35193738432441002</v>
      </c>
      <c r="AK49">
        <v>0.40556811099096701</v>
      </c>
      <c r="AL49">
        <v>0.53075846413736305</v>
      </c>
      <c r="AM49">
        <v>0.44294619716969502</v>
      </c>
      <c r="AN49">
        <v>0.47281843322296502</v>
      </c>
      <c r="AO49">
        <v>0.43876974904959798</v>
      </c>
      <c r="AP49">
        <v>0.175283466877073</v>
      </c>
      <c r="AQ49">
        <v>0.219782862733687</v>
      </c>
      <c r="AR49">
        <v>8.3915355844693396E-2</v>
      </c>
      <c r="AS49">
        <v>0.197078251367831</v>
      </c>
      <c r="AT49">
        <v>0.93003216135538103</v>
      </c>
      <c r="AU49">
        <v>0.98718329652690495</v>
      </c>
      <c r="AV49">
        <v>0.80422415705877004</v>
      </c>
      <c r="AW49">
        <v>1</v>
      </c>
      <c r="AX49">
        <v>3.5541436800481199E-3</v>
      </c>
      <c r="AY49">
        <v>7.8487647948176906E-2</v>
      </c>
    </row>
    <row r="50" spans="1:51" x14ac:dyDescent="0.3">
      <c r="A50" s="11" t="s">
        <v>56</v>
      </c>
      <c r="B50">
        <v>-2.7185843379169801E-2</v>
      </c>
      <c r="C50">
        <v>-9.1987865771779604E-3</v>
      </c>
      <c r="D50" s="12">
        <v>-5.3206487900638102E-5</v>
      </c>
      <c r="E50">
        <v>5.0391080094315102E-2</v>
      </c>
      <c r="F50">
        <v>0.106479135904175</v>
      </c>
      <c r="G50">
        <v>-1.2655549169397399E-2</v>
      </c>
      <c r="H50">
        <v>3.7506931974563298E-2</v>
      </c>
      <c r="I50">
        <v>3.8665627394887499E-2</v>
      </c>
      <c r="J50">
        <v>3.8268143927612297E-2</v>
      </c>
      <c r="K50">
        <v>6.0640805785766499E-2</v>
      </c>
      <c r="L50">
        <v>2.86535457492549E-2</v>
      </c>
      <c r="M50">
        <v>2.6873203824980599E-2</v>
      </c>
      <c r="N50">
        <v>2.0002157017540101E-2</v>
      </c>
      <c r="O50">
        <v>3.3332750116672602E-3</v>
      </c>
      <c r="P50">
        <v>6.7052773028295799E-3</v>
      </c>
      <c r="Q50">
        <v>4.3831240056458401E-3</v>
      </c>
      <c r="R50">
        <v>8.1709853787558205E-3</v>
      </c>
      <c r="S50">
        <v>-4.1347484922688599E-3</v>
      </c>
      <c r="T50">
        <v>8.6564308292426898E-3</v>
      </c>
      <c r="U50">
        <v>1.74101458057585E-2</v>
      </c>
      <c r="V50">
        <v>-1.1602177162254399E-3</v>
      </c>
      <c r="W50">
        <v>8.0026801980789802E-3</v>
      </c>
      <c r="X50">
        <v>4.5930150737542197E-2</v>
      </c>
      <c r="Y50">
        <v>-6.8876708102085502E-4</v>
      </c>
      <c r="Z50">
        <v>4.6208155464262397E-3</v>
      </c>
      <c r="AA50">
        <v>1.66183180675782E-2</v>
      </c>
      <c r="AB50">
        <v>1.4497042666512999E-2</v>
      </c>
      <c r="AC50">
        <v>2.6290908966173698E-2</v>
      </c>
      <c r="AD50">
        <v>1.2288452173729199E-2</v>
      </c>
      <c r="AE50">
        <v>3.3656829328263201E-2</v>
      </c>
      <c r="AF50">
        <v>7.9273671871123892E-3</v>
      </c>
      <c r="AG50">
        <v>4.4708202716172103E-2</v>
      </c>
      <c r="AH50">
        <v>1.6218443192097299E-2</v>
      </c>
      <c r="AI50">
        <v>7.1036136658793698E-3</v>
      </c>
      <c r="AJ50">
        <v>1.9411034817977801E-2</v>
      </c>
      <c r="AK50">
        <v>1.1022494794408999E-2</v>
      </c>
      <c r="AL50">
        <v>1.3927378994327401E-2</v>
      </c>
      <c r="AM50">
        <v>1.2849427098704401E-2</v>
      </c>
      <c r="AN50">
        <v>2.1468096808802701E-2</v>
      </c>
      <c r="AO50">
        <v>1.88556699505328E-2</v>
      </c>
      <c r="AP50">
        <v>1.43148935467043E-2</v>
      </c>
      <c r="AQ50">
        <v>1.9014111995947599E-2</v>
      </c>
      <c r="AR50">
        <v>1.23795855835522E-2</v>
      </c>
      <c r="AS50">
        <v>2.1097178248480598E-2</v>
      </c>
      <c r="AT50">
        <v>5.82320900238686E-3</v>
      </c>
      <c r="AU50">
        <v>3.1363521604702701E-3</v>
      </c>
      <c r="AV50">
        <v>8.356196003863E-3</v>
      </c>
      <c r="AW50">
        <v>3.5541436800481199E-3</v>
      </c>
      <c r="AX50">
        <v>1</v>
      </c>
      <c r="AY50">
        <v>2.9341190078402499E-2</v>
      </c>
    </row>
    <row r="51" spans="1:51" x14ac:dyDescent="0.3">
      <c r="A51" s="11" t="s">
        <v>57</v>
      </c>
      <c r="B51">
        <v>3.0876243491432701E-2</v>
      </c>
      <c r="C51">
        <v>9.8299669667445203E-2</v>
      </c>
      <c r="D51">
        <v>8.8325753048510494E-2</v>
      </c>
      <c r="E51">
        <v>0.37282802921420799</v>
      </c>
      <c r="F51">
        <v>0.389123938922395</v>
      </c>
      <c r="G51">
        <v>1.7159012951579799E-2</v>
      </c>
      <c r="H51">
        <v>0.26509190152017398</v>
      </c>
      <c r="I51">
        <v>0.24527809660864699</v>
      </c>
      <c r="J51">
        <v>0.29253473942046199</v>
      </c>
      <c r="K51">
        <v>0.26107661403453097</v>
      </c>
      <c r="L51">
        <v>2.8762708045267701E-2</v>
      </c>
      <c r="M51">
        <v>-1.92597083907269E-3</v>
      </c>
      <c r="N51">
        <v>-5.5321710929876497E-4</v>
      </c>
      <c r="O51">
        <v>4.79631644975596E-3</v>
      </c>
      <c r="P51">
        <v>2.0739570560812302E-2</v>
      </c>
      <c r="Q51">
        <v>-1.08388144000443E-2</v>
      </c>
      <c r="R51">
        <v>2.2597359350875101E-2</v>
      </c>
      <c r="S51">
        <v>3.51491408104421E-3</v>
      </c>
      <c r="T51">
        <v>-9.0724764444268993E-3</v>
      </c>
      <c r="U51">
        <v>-7.2547856795582904E-3</v>
      </c>
      <c r="V51">
        <v>6.8602248974701102E-2</v>
      </c>
      <c r="W51">
        <v>8.0339364380146196E-3</v>
      </c>
      <c r="X51">
        <v>0.31691359877116099</v>
      </c>
      <c r="Y51">
        <v>-8.1832736611716292E-3</v>
      </c>
      <c r="Z51">
        <v>-2.86719283004704E-3</v>
      </c>
      <c r="AA51">
        <v>7.7803177207006205E-2</v>
      </c>
      <c r="AB51">
        <v>7.8983036887251099E-2</v>
      </c>
      <c r="AC51">
        <v>6.98662649979543E-2</v>
      </c>
      <c r="AD51">
        <v>5.3168104252858298E-2</v>
      </c>
      <c r="AE51">
        <v>6.0659550612619399E-2</v>
      </c>
      <c r="AF51">
        <v>5.5164909473862198E-2</v>
      </c>
      <c r="AG51">
        <v>6.9862606797328794E-2</v>
      </c>
      <c r="AH51">
        <v>8.6402387360962493E-2</v>
      </c>
      <c r="AI51">
        <v>6.9349289693603502E-2</v>
      </c>
      <c r="AJ51">
        <v>9.9898703038768993E-2</v>
      </c>
      <c r="AK51">
        <v>7.5442056592252393E-2</v>
      </c>
      <c r="AL51">
        <v>6.8657748560765994E-2</v>
      </c>
      <c r="AM51">
        <v>5.52792122284953E-2</v>
      </c>
      <c r="AN51">
        <v>8.6080821464920895E-2</v>
      </c>
      <c r="AO51">
        <v>6.0119123831459301E-2</v>
      </c>
      <c r="AP51">
        <v>3.1545654049641901E-2</v>
      </c>
      <c r="AQ51">
        <v>3.60068672723005E-2</v>
      </c>
      <c r="AR51">
        <v>4.2430499498719E-2</v>
      </c>
      <c r="AS51">
        <v>4.5561005973457601E-2</v>
      </c>
      <c r="AT51">
        <v>8.5938774348210303E-2</v>
      </c>
      <c r="AU51">
        <v>7.3255026936715206E-2</v>
      </c>
      <c r="AV51">
        <v>9.7910767708218396E-2</v>
      </c>
      <c r="AW51">
        <v>7.8487647948176906E-2</v>
      </c>
      <c r="AX51">
        <v>2.9341190078402499E-2</v>
      </c>
      <c r="AY51">
        <v>1</v>
      </c>
    </row>
  </sheetData>
  <conditionalFormatting sqref="B2:AY51">
    <cfRule type="cellIs" dxfId="0" priority="1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A19" zoomScale="81" zoomScaleNormal="81" workbookViewId="0">
      <selection activeCell="K14" sqref="K14:K53"/>
    </sheetView>
  </sheetViews>
  <sheetFormatPr defaultRowHeight="14.4" x14ac:dyDescent="0.3"/>
  <sheetData>
    <row r="1" spans="1:23" x14ac:dyDescent="0.3">
      <c r="A1" s="13" t="s">
        <v>80</v>
      </c>
    </row>
    <row r="2" spans="1:23" x14ac:dyDescent="0.3">
      <c r="A2" s="13" t="s">
        <v>81</v>
      </c>
    </row>
    <row r="3" spans="1:23" x14ac:dyDescent="0.3">
      <c r="A3" s="13" t="s">
        <v>82</v>
      </c>
    </row>
    <row r="4" spans="1:23" x14ac:dyDescent="0.3">
      <c r="A4" s="13" t="s">
        <v>83</v>
      </c>
    </row>
    <row r="5" spans="1:23" x14ac:dyDescent="0.3">
      <c r="A5" s="13" t="s">
        <v>84</v>
      </c>
    </row>
    <row r="6" spans="1:23" x14ac:dyDescent="0.3">
      <c r="A6" s="14"/>
    </row>
    <row r="7" spans="1:23" ht="15" thickBot="1" x14ac:dyDescent="0.35">
      <c r="A7" s="13" t="s">
        <v>66</v>
      </c>
    </row>
    <row r="8" spans="1:23" x14ac:dyDescent="0.3">
      <c r="A8" s="13" t="s">
        <v>67</v>
      </c>
      <c r="P8" s="15" t="s">
        <v>126</v>
      </c>
      <c r="Q8" s="16"/>
      <c r="R8" s="16"/>
      <c r="S8" s="16"/>
      <c r="T8" s="16"/>
      <c r="U8" s="16"/>
      <c r="V8" s="16"/>
      <c r="W8" s="17"/>
    </row>
    <row r="9" spans="1:23" x14ac:dyDescent="0.3">
      <c r="A9" s="13" t="s">
        <v>85</v>
      </c>
      <c r="P9" s="18" t="s">
        <v>127</v>
      </c>
      <c r="Q9" s="19"/>
      <c r="R9" s="19"/>
      <c r="S9" s="19"/>
      <c r="T9" s="19"/>
      <c r="U9" s="19"/>
      <c r="V9" s="19"/>
      <c r="W9" s="20"/>
    </row>
    <row r="10" spans="1:23" ht="15" thickBot="1" x14ac:dyDescent="0.35">
      <c r="A10" s="14"/>
      <c r="P10" s="21" t="s">
        <v>128</v>
      </c>
      <c r="Q10" s="22"/>
      <c r="R10" s="22"/>
      <c r="S10" s="22"/>
      <c r="T10" s="22"/>
      <c r="U10" s="22"/>
      <c r="V10" s="22"/>
      <c r="W10" s="23"/>
    </row>
    <row r="11" spans="1:23" x14ac:dyDescent="0.3">
      <c r="A11" s="13" t="s">
        <v>70</v>
      </c>
    </row>
    <row r="12" spans="1:23" x14ac:dyDescent="0.3">
      <c r="A12" s="13" t="s">
        <v>71</v>
      </c>
    </row>
    <row r="13" spans="1:23" x14ac:dyDescent="0.3">
      <c r="A13" s="13" t="s">
        <v>86</v>
      </c>
      <c r="J13" t="s">
        <v>130</v>
      </c>
      <c r="K13" t="s">
        <v>129</v>
      </c>
    </row>
    <row r="14" spans="1:23" x14ac:dyDescent="0.3">
      <c r="A14" s="13" t="s">
        <v>87</v>
      </c>
      <c r="J14">
        <v>-3.4729999999999999</v>
      </c>
      <c r="K14" s="36">
        <f>J14/$J$53</f>
        <v>3.2698753436523176E-2</v>
      </c>
    </row>
    <row r="15" spans="1:23" x14ac:dyDescent="0.3">
      <c r="A15" s="13" t="s">
        <v>88</v>
      </c>
      <c r="J15">
        <v>19.085000000000001</v>
      </c>
      <c r="K15" s="36">
        <f t="shared" ref="K15:K53" si="0">J15/$J$53</f>
        <v>-0.17968779422287501</v>
      </c>
    </row>
    <row r="16" spans="1:23" x14ac:dyDescent="0.3">
      <c r="A16" s="13" t="s">
        <v>89</v>
      </c>
      <c r="J16">
        <v>-2.5510000000000002</v>
      </c>
      <c r="K16" s="36">
        <f t="shared" si="0"/>
        <v>2.4018001732384289E-2</v>
      </c>
    </row>
    <row r="17" spans="1:11" x14ac:dyDescent="0.3">
      <c r="A17" s="13" t="s">
        <v>90</v>
      </c>
      <c r="J17">
        <v>3.2919999999999998</v>
      </c>
      <c r="K17" s="36">
        <f t="shared" si="0"/>
        <v>-3.099461454449591E-2</v>
      </c>
    </row>
    <row r="18" spans="1:11" x14ac:dyDescent="0.3">
      <c r="A18" s="13" t="s">
        <v>91</v>
      </c>
      <c r="J18">
        <v>2.4409999999999998</v>
      </c>
      <c r="K18" s="36">
        <f t="shared" si="0"/>
        <v>-2.2982337212367716E-2</v>
      </c>
    </row>
    <row r="19" spans="1:11" x14ac:dyDescent="0.3">
      <c r="A19" s="13" t="s">
        <v>92</v>
      </c>
      <c r="J19">
        <v>-2.81</v>
      </c>
      <c r="K19" s="36">
        <f t="shared" si="0"/>
        <v>2.6456520920423304E-2</v>
      </c>
    </row>
    <row r="20" spans="1:11" x14ac:dyDescent="0.3">
      <c r="A20" s="13" t="s">
        <v>93</v>
      </c>
      <c r="J20">
        <v>-0.127</v>
      </c>
      <c r="K20" s="36">
        <f t="shared" si="0"/>
        <v>1.1957217640191314E-3</v>
      </c>
    </row>
    <row r="21" spans="1:11" x14ac:dyDescent="0.3">
      <c r="A21" s="13" t="s">
        <v>94</v>
      </c>
      <c r="J21">
        <v>-0.70799999999999996</v>
      </c>
      <c r="K21" s="36">
        <f t="shared" si="0"/>
        <v>6.6659134561066541E-3</v>
      </c>
    </row>
    <row r="22" spans="1:11" x14ac:dyDescent="0.3">
      <c r="A22" s="13" t="s">
        <v>95</v>
      </c>
      <c r="J22">
        <v>1.6020000000000001</v>
      </c>
      <c r="K22" s="36">
        <f t="shared" si="0"/>
        <v>-1.508304146424133E-2</v>
      </c>
    </row>
    <row r="23" spans="1:11" x14ac:dyDescent="0.3">
      <c r="A23" s="13" t="s">
        <v>96</v>
      </c>
      <c r="J23">
        <v>2.2759999999999998</v>
      </c>
      <c r="K23" s="36">
        <f t="shared" si="0"/>
        <v>-2.1428840432342861E-2</v>
      </c>
    </row>
    <row r="24" spans="1:11" x14ac:dyDescent="0.3">
      <c r="A24" s="13" t="s">
        <v>97</v>
      </c>
      <c r="J24">
        <v>-3.673</v>
      </c>
      <c r="K24" s="36">
        <f t="shared" si="0"/>
        <v>3.4581779836553306E-2</v>
      </c>
    </row>
    <row r="25" spans="1:11" x14ac:dyDescent="0.3">
      <c r="A25" s="13" t="s">
        <v>98</v>
      </c>
      <c r="J25">
        <v>-0.39600000000000002</v>
      </c>
      <c r="K25" s="36">
        <f t="shared" si="0"/>
        <v>3.7283922720596544E-3</v>
      </c>
    </row>
    <row r="26" spans="1:11" x14ac:dyDescent="0.3">
      <c r="A26" s="13" t="s">
        <v>99</v>
      </c>
      <c r="J26">
        <v>-0.14099999999999999</v>
      </c>
      <c r="K26" s="36">
        <f t="shared" si="0"/>
        <v>1.3275336120212404E-3</v>
      </c>
    </row>
    <row r="27" spans="1:11" x14ac:dyDescent="0.3">
      <c r="A27" s="13" t="s">
        <v>100</v>
      </c>
      <c r="J27">
        <v>-0.34200000000000003</v>
      </c>
      <c r="K27" s="36">
        <f t="shared" si="0"/>
        <v>3.2199751440515198E-3</v>
      </c>
    </row>
    <row r="28" spans="1:11" x14ac:dyDescent="0.3">
      <c r="A28" s="13" t="s">
        <v>101</v>
      </c>
      <c r="J28">
        <v>-1.8080000000000001</v>
      </c>
      <c r="K28" s="36">
        <f t="shared" si="0"/>
        <v>1.702255865627236E-2</v>
      </c>
    </row>
    <row r="29" spans="1:11" x14ac:dyDescent="0.3">
      <c r="A29" s="13" t="s">
        <v>102</v>
      </c>
      <c r="J29">
        <v>-2.423</v>
      </c>
      <c r="K29" s="36">
        <f t="shared" si="0"/>
        <v>2.2812864836365007E-2</v>
      </c>
    </row>
    <row r="30" spans="1:11" x14ac:dyDescent="0.3">
      <c r="A30" s="13" t="s">
        <v>103</v>
      </c>
      <c r="J30">
        <v>1.367</v>
      </c>
      <c r="K30" s="36">
        <f t="shared" si="0"/>
        <v>-1.2870485444205926E-2</v>
      </c>
    </row>
    <row r="31" spans="1:11" x14ac:dyDescent="0.3">
      <c r="A31" s="13" t="s">
        <v>104</v>
      </c>
      <c r="J31">
        <v>2.0470000000000002</v>
      </c>
      <c r="K31" s="36">
        <f t="shared" si="0"/>
        <v>-1.9272775204308364E-2</v>
      </c>
    </row>
    <row r="32" spans="1:11" x14ac:dyDescent="0.3">
      <c r="A32" s="13" t="s">
        <v>105</v>
      </c>
      <c r="J32">
        <v>8.2880000000000003</v>
      </c>
      <c r="K32" s="36">
        <f t="shared" si="0"/>
        <v>-7.8032614017248522E-2</v>
      </c>
    </row>
    <row r="33" spans="1:11" x14ac:dyDescent="0.3">
      <c r="A33" s="13" t="s">
        <v>106</v>
      </c>
      <c r="J33">
        <v>1.3240000000000001</v>
      </c>
      <c r="K33" s="36">
        <f t="shared" si="0"/>
        <v>-1.246563476819945E-2</v>
      </c>
    </row>
    <row r="34" spans="1:11" x14ac:dyDescent="0.3">
      <c r="A34" s="13" t="s">
        <v>107</v>
      </c>
      <c r="J34">
        <v>-1.202</v>
      </c>
      <c r="K34" s="36">
        <f t="shared" si="0"/>
        <v>1.1316988664181071E-2</v>
      </c>
    </row>
    <row r="35" spans="1:11" x14ac:dyDescent="0.3">
      <c r="A35" s="13" t="s">
        <v>108</v>
      </c>
      <c r="J35">
        <v>4.0460000000000003</v>
      </c>
      <c r="K35" s="36">
        <f t="shared" si="0"/>
        <v>-3.8093624072609501E-2</v>
      </c>
    </row>
    <row r="36" spans="1:11" x14ac:dyDescent="0.3">
      <c r="A36" s="13" t="s">
        <v>109</v>
      </c>
      <c r="J36">
        <v>-20.736000000000001</v>
      </c>
      <c r="K36" s="36">
        <f t="shared" si="0"/>
        <v>0.19523217715512373</v>
      </c>
    </row>
    <row r="37" spans="1:11" x14ac:dyDescent="0.3">
      <c r="A37" s="13" t="s">
        <v>110</v>
      </c>
      <c r="J37">
        <v>-21.744</v>
      </c>
      <c r="K37" s="36">
        <f t="shared" si="0"/>
        <v>0.20472263021127554</v>
      </c>
    </row>
    <row r="38" spans="1:11" x14ac:dyDescent="0.3">
      <c r="A38" s="13" t="s">
        <v>111</v>
      </c>
      <c r="J38">
        <v>-24.087</v>
      </c>
      <c r="K38" s="36">
        <f t="shared" si="0"/>
        <v>0.22678228448762849</v>
      </c>
    </row>
    <row r="39" spans="1:11" x14ac:dyDescent="0.3">
      <c r="A39" s="13" t="s">
        <v>112</v>
      </c>
      <c r="J39">
        <v>-10.589</v>
      </c>
      <c r="K39" s="36">
        <f t="shared" si="0"/>
        <v>9.9696832749595149E-2</v>
      </c>
    </row>
    <row r="40" spans="1:11" x14ac:dyDescent="0.3">
      <c r="A40" s="13" t="s">
        <v>113</v>
      </c>
      <c r="J40">
        <v>0.112</v>
      </c>
      <c r="K40" s="36">
        <f t="shared" si="0"/>
        <v>-1.0544947840168718E-3</v>
      </c>
    </row>
    <row r="41" spans="1:11" x14ac:dyDescent="0.3">
      <c r="A41" s="13" t="s">
        <v>114</v>
      </c>
      <c r="J41">
        <v>-2.8050000000000002</v>
      </c>
      <c r="K41" s="36">
        <f t="shared" si="0"/>
        <v>2.6409445260422552E-2</v>
      </c>
    </row>
    <row r="42" spans="1:11" x14ac:dyDescent="0.3">
      <c r="A42" s="13" t="s">
        <v>115</v>
      </c>
      <c r="J42">
        <v>-1.9219999999999999</v>
      </c>
      <c r="K42" s="36">
        <f t="shared" si="0"/>
        <v>1.8095883704289533E-2</v>
      </c>
    </row>
    <row r="43" spans="1:11" x14ac:dyDescent="0.3">
      <c r="A43" s="13" t="s">
        <v>116</v>
      </c>
      <c r="J43">
        <v>-2.4809999999999999</v>
      </c>
      <c r="K43" s="36">
        <f t="shared" si="0"/>
        <v>2.335894249237374E-2</v>
      </c>
    </row>
    <row r="44" spans="1:11" x14ac:dyDescent="0.3">
      <c r="A44" s="13" t="s">
        <v>117</v>
      </c>
      <c r="J44">
        <v>-15.596</v>
      </c>
      <c r="K44" s="36">
        <f t="shared" si="0"/>
        <v>0.14683839867434942</v>
      </c>
    </row>
    <row r="45" spans="1:11" x14ac:dyDescent="0.3">
      <c r="A45" s="13" t="s">
        <v>118</v>
      </c>
      <c r="J45">
        <v>-15.343</v>
      </c>
      <c r="K45" s="36">
        <f t="shared" si="0"/>
        <v>0.14445637027831129</v>
      </c>
    </row>
    <row r="46" spans="1:11" x14ac:dyDescent="0.3">
      <c r="A46" s="13" t="s">
        <v>119</v>
      </c>
      <c r="J46">
        <v>-14.259</v>
      </c>
      <c r="K46" s="36">
        <f t="shared" si="0"/>
        <v>0.13425036719014802</v>
      </c>
    </row>
    <row r="47" spans="1:11" x14ac:dyDescent="0.3">
      <c r="A47" s="13" t="s">
        <v>120</v>
      </c>
      <c r="J47">
        <v>-7.8929999999999998</v>
      </c>
      <c r="K47" s="36">
        <f t="shared" si="0"/>
        <v>7.4313636877189018E-2</v>
      </c>
    </row>
    <row r="48" spans="1:11" x14ac:dyDescent="0.3">
      <c r="A48" s="13" t="s">
        <v>121</v>
      </c>
      <c r="J48">
        <v>2.109</v>
      </c>
      <c r="K48" s="36">
        <f t="shared" si="0"/>
        <v>-1.9856513388317704E-2</v>
      </c>
    </row>
    <row r="49" spans="1:11" x14ac:dyDescent="0.3">
      <c r="A49" s="13" t="s">
        <v>122</v>
      </c>
      <c r="J49">
        <v>2.1880000000000002</v>
      </c>
      <c r="K49" s="36">
        <f t="shared" si="0"/>
        <v>-2.0600308816329606E-2</v>
      </c>
    </row>
    <row r="50" spans="1:11" x14ac:dyDescent="0.3">
      <c r="A50" s="13" t="s">
        <v>123</v>
      </c>
      <c r="J50">
        <v>-3.0870000000000002</v>
      </c>
      <c r="K50" s="36">
        <f t="shared" si="0"/>
        <v>2.9064512484465035E-2</v>
      </c>
    </row>
    <row r="51" spans="1:11" x14ac:dyDescent="0.3">
      <c r="A51" s="13" t="s">
        <v>124</v>
      </c>
      <c r="J51">
        <v>2.3090000000000002</v>
      </c>
      <c r="K51" s="36">
        <f t="shared" si="0"/>
        <v>-2.1739539788347834E-2</v>
      </c>
    </row>
    <row r="52" spans="1:11" x14ac:dyDescent="0.3">
      <c r="A52" s="13" t="s">
        <v>125</v>
      </c>
      <c r="J52">
        <v>1.498</v>
      </c>
      <c r="K52" s="36">
        <f t="shared" si="0"/>
        <v>-1.4103867736225661E-2</v>
      </c>
    </row>
    <row r="53" spans="1:11" x14ac:dyDescent="0.3">
      <c r="A53" s="13" t="s">
        <v>68</v>
      </c>
      <c r="J53">
        <f>SUM(J13:J52)</f>
        <v>-106.212</v>
      </c>
      <c r="K53" s="36">
        <f t="shared" si="0"/>
        <v>1</v>
      </c>
    </row>
    <row r="54" spans="1:11" x14ac:dyDescent="0.3">
      <c r="A54" s="13" t="s">
        <v>69</v>
      </c>
    </row>
    <row r="55" spans="1:11" x14ac:dyDescent="0.3">
      <c r="A55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M7" sqref="M7:P16"/>
    </sheetView>
  </sheetViews>
  <sheetFormatPr defaultRowHeight="14.4" x14ac:dyDescent="0.3"/>
  <cols>
    <col min="4" max="4" width="6.21875" bestFit="1" customWidth="1"/>
    <col min="5" max="5" width="6.109375" bestFit="1" customWidth="1"/>
    <col min="6" max="6" width="12" bestFit="1" customWidth="1"/>
    <col min="12" max="12" width="13.33203125" bestFit="1" customWidth="1"/>
    <col min="13" max="13" width="6.21875" bestFit="1" customWidth="1"/>
    <col min="14" max="14" width="6.109375" bestFit="1" customWidth="1"/>
    <col min="15" max="15" width="12" bestFit="1" customWidth="1"/>
  </cols>
  <sheetData>
    <row r="1" spans="2:16" x14ac:dyDescent="0.3">
      <c r="C1" s="1"/>
      <c r="D1" s="27" t="s">
        <v>58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2:16" x14ac:dyDescent="0.3">
      <c r="B2" s="1"/>
      <c r="C2" s="1"/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2:16" ht="15" thickBot="1" x14ac:dyDescent="0.35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</row>
    <row r="4" spans="2:16" ht="15" thickBot="1" x14ac:dyDescent="0.35"/>
    <row r="5" spans="2:16" ht="18.600000000000001" thickBot="1" x14ac:dyDescent="0.4">
      <c r="D5" s="24" t="s">
        <v>60</v>
      </c>
      <c r="E5" s="25"/>
      <c r="F5" s="25"/>
      <c r="G5" s="26"/>
      <c r="M5" s="24" t="s">
        <v>59</v>
      </c>
      <c r="N5" s="25"/>
      <c r="O5" s="25"/>
      <c r="P5" s="26"/>
    </row>
    <row r="6" spans="2:16" ht="43.2" x14ac:dyDescent="0.3">
      <c r="D6" s="2" t="s">
        <v>61</v>
      </c>
      <c r="E6" s="3" t="s">
        <v>62</v>
      </c>
      <c r="F6" s="3" t="s">
        <v>63</v>
      </c>
      <c r="G6" s="4" t="s">
        <v>64</v>
      </c>
      <c r="M6" s="2" t="s">
        <v>61</v>
      </c>
      <c r="N6" s="3" t="s">
        <v>62</v>
      </c>
      <c r="O6" s="3" t="s">
        <v>63</v>
      </c>
      <c r="P6" s="4" t="s">
        <v>64</v>
      </c>
    </row>
    <row r="7" spans="2:16" x14ac:dyDescent="0.3">
      <c r="D7">
        <v>10</v>
      </c>
      <c r="E7">
        <v>350</v>
      </c>
      <c r="F7">
        <v>858.62630306405902</v>
      </c>
      <c r="G7">
        <v>972.70228571428595</v>
      </c>
      <c r="M7">
        <v>10</v>
      </c>
      <c r="N7">
        <v>150</v>
      </c>
      <c r="O7">
        <v>855.59638216020596</v>
      </c>
      <c r="P7">
        <v>881.81133333333401</v>
      </c>
    </row>
    <row r="8" spans="2:16" x14ac:dyDescent="0.3">
      <c r="D8">
        <v>9</v>
      </c>
      <c r="E8">
        <v>350</v>
      </c>
      <c r="F8">
        <v>633.27032627809297</v>
      </c>
      <c r="G8">
        <v>691.74611428571404</v>
      </c>
      <c r="M8">
        <v>9</v>
      </c>
      <c r="N8">
        <v>150</v>
      </c>
      <c r="O8">
        <v>625.67202882322704</v>
      </c>
      <c r="P8">
        <v>716.72326666666595</v>
      </c>
    </row>
    <row r="9" spans="2:16" x14ac:dyDescent="0.3">
      <c r="D9">
        <v>8</v>
      </c>
      <c r="E9">
        <v>349</v>
      </c>
      <c r="F9">
        <v>535.76113296043002</v>
      </c>
      <c r="G9">
        <v>624.24441260745004</v>
      </c>
      <c r="M9">
        <v>8</v>
      </c>
      <c r="N9">
        <v>150</v>
      </c>
      <c r="O9">
        <v>526.81732537651499</v>
      </c>
      <c r="P9">
        <v>567.27940000000001</v>
      </c>
    </row>
    <row r="10" spans="2:16" x14ac:dyDescent="0.3">
      <c r="D10">
        <v>7</v>
      </c>
      <c r="E10">
        <v>350</v>
      </c>
      <c r="F10">
        <v>467.38239616289098</v>
      </c>
      <c r="G10">
        <v>521.45837142857204</v>
      </c>
      <c r="M10">
        <v>7</v>
      </c>
      <c r="N10">
        <v>150</v>
      </c>
      <c r="O10">
        <v>458.32896287964701</v>
      </c>
      <c r="P10">
        <v>541.70126666666704</v>
      </c>
    </row>
    <row r="11" spans="2:16" x14ac:dyDescent="0.3">
      <c r="D11">
        <v>6</v>
      </c>
      <c r="E11">
        <v>349</v>
      </c>
      <c r="F11">
        <v>414.00178982121099</v>
      </c>
      <c r="G11">
        <v>477.39518624641801</v>
      </c>
      <c r="M11">
        <v>6</v>
      </c>
      <c r="N11">
        <v>150</v>
      </c>
      <c r="O11">
        <v>407.79459332969202</v>
      </c>
      <c r="P11">
        <v>462.57600000000002</v>
      </c>
    </row>
    <row r="12" spans="2:16" x14ac:dyDescent="0.3">
      <c r="D12">
        <v>5</v>
      </c>
      <c r="E12">
        <v>350</v>
      </c>
      <c r="F12">
        <v>371.12946805295502</v>
      </c>
      <c r="G12">
        <v>428.66094285714303</v>
      </c>
      <c r="M12">
        <v>5</v>
      </c>
      <c r="N12">
        <v>149</v>
      </c>
      <c r="O12">
        <v>363.48189055291499</v>
      </c>
      <c r="P12">
        <v>402.85100671140901</v>
      </c>
    </row>
    <row r="13" spans="2:16" x14ac:dyDescent="0.3">
      <c r="D13">
        <v>4</v>
      </c>
      <c r="E13">
        <v>349</v>
      </c>
      <c r="F13">
        <v>334.508348867851</v>
      </c>
      <c r="G13">
        <v>380.60790830945598</v>
      </c>
      <c r="M13">
        <v>4</v>
      </c>
      <c r="N13">
        <v>150</v>
      </c>
      <c r="O13">
        <v>330.76502109710202</v>
      </c>
      <c r="P13">
        <v>401.37493333333299</v>
      </c>
    </row>
    <row r="14" spans="2:16" x14ac:dyDescent="0.3">
      <c r="D14">
        <v>3</v>
      </c>
      <c r="E14">
        <v>350</v>
      </c>
      <c r="F14">
        <v>302.84018526588602</v>
      </c>
      <c r="G14">
        <v>347.32977142857197</v>
      </c>
      <c r="M14">
        <v>3</v>
      </c>
      <c r="N14">
        <v>150</v>
      </c>
      <c r="O14">
        <v>303.58204364190198</v>
      </c>
      <c r="P14">
        <v>330.09786666666702</v>
      </c>
    </row>
    <row r="15" spans="2:16" x14ac:dyDescent="0.3">
      <c r="D15">
        <v>2</v>
      </c>
      <c r="E15">
        <v>349</v>
      </c>
      <c r="F15">
        <v>269.46195206269101</v>
      </c>
      <c r="G15">
        <v>307.66063037249302</v>
      </c>
      <c r="M15">
        <v>2</v>
      </c>
      <c r="N15">
        <v>150</v>
      </c>
      <c r="O15">
        <v>271.818842965979</v>
      </c>
      <c r="P15">
        <v>331.6454</v>
      </c>
    </row>
    <row r="16" spans="2:16" ht="15" thickBot="1" x14ac:dyDescent="0.35">
      <c r="D16">
        <v>1</v>
      </c>
      <c r="E16">
        <v>350</v>
      </c>
      <c r="F16">
        <v>215.68914945995701</v>
      </c>
      <c r="G16">
        <v>259.31551428571402</v>
      </c>
      <c r="M16">
        <v>1</v>
      </c>
      <c r="N16">
        <v>150</v>
      </c>
      <c r="O16">
        <v>216.00128931782899</v>
      </c>
      <c r="P16">
        <v>276.00119999999998</v>
      </c>
    </row>
    <row r="17" spans="4:16" ht="15" thickBot="1" x14ac:dyDescent="0.35">
      <c r="D17" s="5" t="s">
        <v>65</v>
      </c>
      <c r="E17" s="6">
        <f>SUM(E7:E16)</f>
        <v>3496</v>
      </c>
      <c r="F17" s="6">
        <f>SUM(F7:F16)</f>
        <v>4402.6710519960234</v>
      </c>
      <c r="G17" s="7">
        <f>SUM(G7:G16)</f>
        <v>5011.1211375358171</v>
      </c>
      <c r="M17" s="8" t="s">
        <v>65</v>
      </c>
      <c r="N17" s="9">
        <f>SUM(N7:N16)</f>
        <v>1499</v>
      </c>
      <c r="O17" s="9">
        <f>SUM(O7:O16)</f>
        <v>4359.8583801450141</v>
      </c>
      <c r="P17" s="10">
        <f>SUM(P7:P16)</f>
        <v>4912.0616733780762</v>
      </c>
    </row>
  </sheetData>
  <mergeCells count="3">
    <mergeCell ref="D5:G5"/>
    <mergeCell ref="M5:P5"/>
    <mergeCell ref="D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Outlier Treatment</vt:lpstr>
      <vt:lpstr>Correlation Matrix</vt:lpstr>
      <vt:lpstr>Final Model</vt:lpstr>
      <vt:lpstr>Model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Aakriti</dc:creator>
  <cp:lastModifiedBy>Lenovo</cp:lastModifiedBy>
  <dcterms:created xsi:type="dcterms:W3CDTF">2018-01-28T06:49:27Z</dcterms:created>
  <dcterms:modified xsi:type="dcterms:W3CDTF">2018-02-10T21:26:59Z</dcterms:modified>
</cp:coreProperties>
</file>