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o-wet lab\Desktop\J AE\"/>
    </mc:Choice>
  </mc:AlternateContent>
  <bookViews>
    <workbookView xWindow="0" yWindow="0" windowWidth="20490" windowHeight="90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3" l="1"/>
  <c r="G14" i="3"/>
  <c r="G15" i="3"/>
  <c r="G19" i="3"/>
  <c r="G20" i="3"/>
  <c r="G21" i="3"/>
  <c r="G25" i="3"/>
  <c r="G26" i="3"/>
  <c r="G27" i="3"/>
  <c r="G31" i="3"/>
  <c r="G32" i="3"/>
  <c r="G33" i="3"/>
  <c r="G37" i="3"/>
  <c r="G38" i="3"/>
  <c r="G39" i="3"/>
  <c r="G43" i="3"/>
  <c r="G44" i="3"/>
  <c r="G45" i="3"/>
  <c r="G13" i="2"/>
  <c r="G14" i="2"/>
  <c r="G15" i="2"/>
  <c r="G19" i="2"/>
  <c r="G20" i="2"/>
  <c r="G21" i="2"/>
  <c r="G25" i="2"/>
  <c r="G26" i="2"/>
  <c r="G27" i="2"/>
  <c r="G31" i="2"/>
  <c r="G32" i="2"/>
  <c r="G33" i="2"/>
  <c r="G37" i="2"/>
  <c r="G38" i="2"/>
  <c r="G39" i="2"/>
  <c r="G43" i="2"/>
  <c r="G44" i="2"/>
  <c r="G45" i="2"/>
  <c r="G13" i="1"/>
  <c r="G14" i="1"/>
  <c r="G15" i="1"/>
  <c r="G19" i="1"/>
  <c r="G20" i="1"/>
  <c r="G21" i="1"/>
  <c r="G25" i="1"/>
  <c r="G26" i="1"/>
  <c r="G27" i="1"/>
  <c r="G31" i="1"/>
  <c r="G32" i="1"/>
  <c r="G33" i="1"/>
  <c r="G37" i="1"/>
  <c r="G38" i="1"/>
  <c r="G39" i="1"/>
  <c r="G43" i="1"/>
  <c r="G44" i="1"/>
  <c r="G45" i="1"/>
  <c r="G16" i="3"/>
  <c r="G22" i="3"/>
  <c r="G28" i="3"/>
  <c r="G34" i="3"/>
  <c r="G40" i="3"/>
  <c r="G46" i="3"/>
  <c r="G46" i="2"/>
  <c r="G40" i="2"/>
  <c r="G34" i="2"/>
  <c r="G28" i="2"/>
  <c r="G22" i="2"/>
  <c r="G16" i="2"/>
  <c r="G46" i="1"/>
  <c r="G40" i="1"/>
  <c r="G34" i="1"/>
  <c r="G28" i="1"/>
  <c r="G22" i="1"/>
  <c r="G16" i="1"/>
  <c r="W43" i="3"/>
  <c r="V44" i="3"/>
  <c r="W44" i="3" s="1"/>
  <c r="V43" i="3"/>
  <c r="E45" i="3"/>
  <c r="E46" i="3"/>
  <c r="E44" i="3"/>
  <c r="F44" i="3" s="1"/>
  <c r="F45" i="3" s="1"/>
  <c r="F46" i="3" s="1"/>
  <c r="E39" i="3"/>
  <c r="E40" i="3"/>
  <c r="E38" i="3"/>
  <c r="F38" i="3" s="1"/>
  <c r="F39" i="3" s="1"/>
  <c r="F40" i="3" s="1"/>
  <c r="E33" i="3"/>
  <c r="E34" i="3"/>
  <c r="E32" i="3"/>
  <c r="F32" i="3" s="1"/>
  <c r="F33" i="3" s="1"/>
  <c r="F34" i="3" s="1"/>
  <c r="E27" i="3"/>
  <c r="E28" i="3"/>
  <c r="E26" i="3"/>
  <c r="F26" i="3" s="1"/>
  <c r="F27" i="3" s="1"/>
  <c r="F28" i="3" s="1"/>
  <c r="E21" i="3"/>
  <c r="E22" i="3"/>
  <c r="E20" i="3"/>
  <c r="F20" i="3" s="1"/>
  <c r="F21" i="3" s="1"/>
  <c r="F22" i="3" s="1"/>
  <c r="E16" i="3"/>
  <c r="E15" i="3"/>
  <c r="F15" i="3" s="1"/>
  <c r="F16" i="3" s="1"/>
  <c r="F45" i="2"/>
  <c r="F46" i="2"/>
  <c r="F44" i="2"/>
  <c r="E45" i="2"/>
  <c r="E46" i="2"/>
  <c r="E44" i="2"/>
  <c r="F39" i="2"/>
  <c r="F40" i="2"/>
  <c r="F38" i="2"/>
  <c r="E39" i="2"/>
  <c r="E40" i="2"/>
  <c r="E38" i="2"/>
  <c r="F34" i="2"/>
  <c r="E34" i="2"/>
  <c r="E33" i="2"/>
  <c r="E32" i="2"/>
  <c r="F32" i="2" s="1"/>
  <c r="F33" i="2" s="1"/>
  <c r="E28" i="2"/>
  <c r="E27" i="2"/>
  <c r="E26" i="2"/>
  <c r="F26" i="2" s="1"/>
  <c r="F27" i="2" s="1"/>
  <c r="F28" i="2" s="1"/>
  <c r="E22" i="2"/>
  <c r="D22" i="2"/>
  <c r="E21" i="2"/>
  <c r="F21" i="2" s="1"/>
  <c r="F22" i="2" s="1"/>
  <c r="D21" i="2"/>
  <c r="E16" i="2"/>
  <c r="E15" i="2"/>
  <c r="F15" i="2" s="1"/>
  <c r="F16" i="2" s="1"/>
  <c r="D16" i="2"/>
  <c r="D15" i="2"/>
  <c r="E45" i="1" l="1"/>
  <c r="E46" i="1"/>
  <c r="E44" i="1"/>
  <c r="F44" i="1" s="1"/>
  <c r="F45" i="1" s="1"/>
  <c r="F46" i="1" s="1"/>
  <c r="E40" i="1"/>
  <c r="E39" i="1"/>
  <c r="E38" i="1"/>
  <c r="F38" i="1" s="1"/>
  <c r="F39" i="1" s="1"/>
  <c r="F40" i="1" s="1"/>
  <c r="E34" i="1"/>
  <c r="E33" i="1"/>
  <c r="E32" i="1"/>
  <c r="F32" i="1" s="1"/>
  <c r="F33" i="1" s="1"/>
  <c r="F34" i="1" s="1"/>
  <c r="E28" i="1"/>
  <c r="E27" i="1"/>
  <c r="E26" i="1"/>
  <c r="F26" i="1" s="1"/>
  <c r="F27" i="1" s="1"/>
  <c r="F28" i="1" s="1"/>
  <c r="E22" i="1"/>
  <c r="E21" i="1"/>
  <c r="F21" i="1" s="1"/>
  <c r="F22" i="1" s="1"/>
  <c r="E16" i="1"/>
  <c r="E15" i="1"/>
  <c r="E14" i="1"/>
  <c r="F14" i="1" s="1"/>
  <c r="F15" i="1" s="1"/>
  <c r="F16" i="1" s="1"/>
</calcChain>
</file>

<file path=xl/sharedStrings.xml><?xml version="1.0" encoding="utf-8"?>
<sst xmlns="http://schemas.openxmlformats.org/spreadsheetml/2006/main" count="198" uniqueCount="23">
  <si>
    <t>3RD DAY</t>
  </si>
  <si>
    <t>5TH DAY</t>
  </si>
  <si>
    <t>7TH DAY</t>
  </si>
  <si>
    <t>Control</t>
  </si>
  <si>
    <t>1×10^5</t>
  </si>
  <si>
    <t>1×10^6</t>
  </si>
  <si>
    <t>1×10^7</t>
  </si>
  <si>
    <t>1×10^8</t>
  </si>
  <si>
    <t>1×10^9</t>
  </si>
  <si>
    <t>control</t>
  </si>
  <si>
    <t>Time</t>
  </si>
  <si>
    <t>risk</t>
  </si>
  <si>
    <t>death</t>
  </si>
  <si>
    <t>pro. Surviving</t>
  </si>
  <si>
    <t>cum. Sur</t>
  </si>
  <si>
    <t>live at end</t>
  </si>
  <si>
    <t>DBM</t>
  </si>
  <si>
    <t>Day</t>
  </si>
  <si>
    <t>Strain 218</t>
  </si>
  <si>
    <t>Aphid</t>
  </si>
  <si>
    <t>strain 218</t>
  </si>
  <si>
    <t>Mites</t>
  </si>
  <si>
    <t>%CS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</si>
</sst>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20"/>
      <color rgb="FFFF0000"/>
      <name val="Times New Roman"/>
      <family val="1"/>
    </font>
    <font>
      <sz val="20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2" borderId="0" xfId="0" applyFont="1" applyFill="1"/>
    <xf numFmtId="0" fontId="1" fillId="2" borderId="0" xfId="0" applyFont="1" applyFill="1"/>
    <xf numFmtId="0" fontId="2" fillId="0" borderId="0" xfId="0" applyFont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59950594410993"/>
          <c:y val="0.11267605633802817"/>
          <c:w val="0.87036127836961552"/>
          <c:h val="0.7105786847066651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Sheet1!$I$3:$I$10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Sheet1!$J$3:$J$10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0.94444444444444442</c:v>
                </c:pt>
                <c:pt idx="5">
                  <c:v>0.94444444444444442</c:v>
                </c:pt>
                <c:pt idx="6">
                  <c:v>0.82222222222222219</c:v>
                </c:pt>
                <c:pt idx="7">
                  <c:v>0.82222222222222219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3-41FA-907D-DA5BB087384C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1×10^5</c:v>
                </c:pt>
              </c:strCache>
            </c:strRef>
          </c:tx>
          <c:spPr>
            <a:ln w="1905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Sheet1!$I$3:$I$10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Sheet1!$K$3:$K$10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0.8666666666666667</c:v>
                </c:pt>
                <c:pt idx="5">
                  <c:v>0.8666666666666667</c:v>
                </c:pt>
                <c:pt idx="6">
                  <c:v>0.66666666666666674</c:v>
                </c:pt>
                <c:pt idx="7">
                  <c:v>0.66666666666666674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B3-41FA-907D-DA5BB087384C}"/>
            </c:ext>
          </c:extLst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1×10^6</c:v>
                </c:pt>
              </c:strCache>
            </c:strRef>
          </c:tx>
          <c:spPr>
            <a:ln w="19050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Sheet1!$I$3:$I$10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Sheet1!$L$3:$L$10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0.96666666666666667</c:v>
                </c:pt>
                <c:pt idx="3">
                  <c:v>0.96666666666666667</c:v>
                </c:pt>
                <c:pt idx="4">
                  <c:v>0.68888888888888888</c:v>
                </c:pt>
                <c:pt idx="5">
                  <c:v>0.68888888888888888</c:v>
                </c:pt>
                <c:pt idx="6">
                  <c:v>0.46666666666666662</c:v>
                </c:pt>
                <c:pt idx="7">
                  <c:v>0.46666666666666662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B3-41FA-907D-DA5BB087384C}"/>
            </c:ext>
          </c:extLst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1×10^7</c:v>
                </c:pt>
              </c:strCache>
            </c:strRef>
          </c:tx>
          <c:spPr>
            <a:ln w="1905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Sheet1!$I$3:$I$10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Sheet1!$M$3:$M$10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0.9</c:v>
                </c:pt>
                <c:pt idx="3">
                  <c:v>0.9</c:v>
                </c:pt>
                <c:pt idx="4">
                  <c:v>0.55555555555555558</c:v>
                </c:pt>
                <c:pt idx="5">
                  <c:v>0.55555555555555558</c:v>
                </c:pt>
                <c:pt idx="6">
                  <c:v>0.26666666666666666</c:v>
                </c:pt>
                <c:pt idx="7">
                  <c:v>0.26666666666666666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B3-41FA-907D-DA5BB087384C}"/>
            </c:ext>
          </c:extLst>
        </c:ser>
        <c:ser>
          <c:idx val="4"/>
          <c:order val="4"/>
          <c:tx>
            <c:strRef>
              <c:f>Sheet1!$N$2</c:f>
              <c:strCache>
                <c:ptCount val="1"/>
                <c:pt idx="0">
                  <c:v>1×10^8</c:v>
                </c:pt>
              </c:strCache>
            </c:strRef>
          </c:tx>
          <c:spPr>
            <a:ln w="19050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Sheet1!$I$3:$I$10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Sheet1!$N$3:$N$10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0.73333333333333328</c:v>
                </c:pt>
                <c:pt idx="3">
                  <c:v>0.73333333333333328</c:v>
                </c:pt>
                <c:pt idx="4">
                  <c:v>0.43333333333333335</c:v>
                </c:pt>
                <c:pt idx="5">
                  <c:v>0.43333333333333335</c:v>
                </c:pt>
                <c:pt idx="6">
                  <c:v>3.3333333333333333E-2</c:v>
                </c:pt>
                <c:pt idx="7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B3-41FA-907D-DA5BB087384C}"/>
            </c:ext>
          </c:extLst>
        </c:ser>
        <c:ser>
          <c:idx val="5"/>
          <c:order val="5"/>
          <c:tx>
            <c:strRef>
              <c:f>Sheet1!$O$2</c:f>
              <c:strCache>
                <c:ptCount val="1"/>
                <c:pt idx="0">
                  <c:v>1×10^9</c:v>
                </c:pt>
              </c:strCache>
            </c:strRef>
          </c:tx>
          <c:spPr>
            <a:ln w="19050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Sheet1!$I$3:$I$10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Sheet1!$O$3:$O$10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0.6</c:v>
                </c:pt>
                <c:pt idx="3">
                  <c:v>0.6</c:v>
                </c:pt>
                <c:pt idx="4">
                  <c:v>0.26666666666666666</c:v>
                </c:pt>
                <c:pt idx="5">
                  <c:v>0.26666666666666666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B3-41FA-907D-DA5BB0873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979680"/>
        <c:axId val="1047982944"/>
      </c:scatterChart>
      <c:valAx>
        <c:axId val="1047979680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 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982944"/>
        <c:crosses val="autoZero"/>
        <c:crossBetween val="midCat"/>
        <c:majorUnit val="1"/>
      </c:valAx>
      <c:valAx>
        <c:axId val="104798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survival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97968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70624248087377"/>
          <c:y val="7.2463768115942032E-2"/>
          <c:w val="0.87036130060876937"/>
          <c:h val="0.7208028072577884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Sheet2!$I$3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Sheet2!$H$4:$H$11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Sheet2!$I$4:$I$11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0.93333333333333335</c:v>
                </c:pt>
                <c:pt idx="5">
                  <c:v>0.93333333333333335</c:v>
                </c:pt>
                <c:pt idx="6">
                  <c:v>0.84444444444444444</c:v>
                </c:pt>
                <c:pt idx="7">
                  <c:v>0.84444444444444444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88-458F-A860-4FE22136D302}"/>
            </c:ext>
          </c:extLst>
        </c:ser>
        <c:ser>
          <c:idx val="1"/>
          <c:order val="1"/>
          <c:tx>
            <c:strRef>
              <c:f>Sheet2!$J$3</c:f>
              <c:strCache>
                <c:ptCount val="1"/>
                <c:pt idx="0">
                  <c:v>1×10^5</c:v>
                </c:pt>
              </c:strCache>
            </c:strRef>
          </c:tx>
          <c:spPr>
            <a:ln w="1905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Sheet2!$H$4:$H$11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Sheet2!$J$4:$J$11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</c:v>
                </c:pt>
                <c:pt idx="5">
                  <c:v>0.9</c:v>
                </c:pt>
                <c:pt idx="6">
                  <c:v>0.67777777777777781</c:v>
                </c:pt>
                <c:pt idx="7">
                  <c:v>0.67777777777777781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88-458F-A860-4FE22136D302}"/>
            </c:ext>
          </c:extLst>
        </c:ser>
        <c:ser>
          <c:idx val="2"/>
          <c:order val="2"/>
          <c:tx>
            <c:strRef>
              <c:f>Sheet2!$K$3</c:f>
              <c:strCache>
                <c:ptCount val="1"/>
                <c:pt idx="0">
                  <c:v>1×10^6</c:v>
                </c:pt>
              </c:strCache>
            </c:strRef>
          </c:tx>
          <c:spPr>
            <a:ln w="19050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Sheet2!$H$4:$H$11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Sheet2!$K$4:$K$11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0.92222222222222228</c:v>
                </c:pt>
                <c:pt idx="3">
                  <c:v>0.92222222222222228</c:v>
                </c:pt>
                <c:pt idx="4">
                  <c:v>0.76666666666666672</c:v>
                </c:pt>
                <c:pt idx="5">
                  <c:v>0.76666666666666672</c:v>
                </c:pt>
                <c:pt idx="6">
                  <c:v>0.48888888888888887</c:v>
                </c:pt>
                <c:pt idx="7">
                  <c:v>0.48888888888888887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88-458F-A860-4FE22136D302}"/>
            </c:ext>
          </c:extLst>
        </c:ser>
        <c:ser>
          <c:idx val="3"/>
          <c:order val="3"/>
          <c:tx>
            <c:strRef>
              <c:f>Sheet2!$L$3</c:f>
              <c:strCache>
                <c:ptCount val="1"/>
                <c:pt idx="0">
                  <c:v>1×10^7</c:v>
                </c:pt>
              </c:strCache>
            </c:strRef>
          </c:tx>
          <c:spPr>
            <a:ln w="1905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Sheet2!$H$4:$H$11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Sheet2!$L$4:$L$11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0.82222222222222219</c:v>
                </c:pt>
                <c:pt idx="3">
                  <c:v>0.82222222222222219</c:v>
                </c:pt>
                <c:pt idx="4">
                  <c:v>0.46666666666666662</c:v>
                </c:pt>
                <c:pt idx="5">
                  <c:v>0.46666666666666662</c:v>
                </c:pt>
                <c:pt idx="6">
                  <c:v>0.33333333333333331</c:v>
                </c:pt>
                <c:pt idx="7">
                  <c:v>0.33333333333333331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88-458F-A860-4FE22136D302}"/>
            </c:ext>
          </c:extLst>
        </c:ser>
        <c:ser>
          <c:idx val="4"/>
          <c:order val="4"/>
          <c:tx>
            <c:strRef>
              <c:f>Sheet2!$M$3</c:f>
              <c:strCache>
                <c:ptCount val="1"/>
                <c:pt idx="0">
                  <c:v>1×10^8</c:v>
                </c:pt>
              </c:strCache>
            </c:strRef>
          </c:tx>
          <c:spPr>
            <a:ln w="19050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Sheet2!$H$4:$H$11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Sheet2!$M$4:$M$11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0.76666666666666672</c:v>
                </c:pt>
                <c:pt idx="3">
                  <c:v>0.76666666666666672</c:v>
                </c:pt>
                <c:pt idx="4">
                  <c:v>0.33333333333333337</c:v>
                </c:pt>
                <c:pt idx="5">
                  <c:v>0.33333333333333337</c:v>
                </c:pt>
                <c:pt idx="6">
                  <c:v>5.5555555555555559E-2</c:v>
                </c:pt>
                <c:pt idx="7">
                  <c:v>5.5555555555555559E-2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88-458F-A860-4FE22136D302}"/>
            </c:ext>
          </c:extLst>
        </c:ser>
        <c:ser>
          <c:idx val="5"/>
          <c:order val="5"/>
          <c:tx>
            <c:strRef>
              <c:f>Sheet2!$N$3</c:f>
              <c:strCache>
                <c:ptCount val="1"/>
                <c:pt idx="0">
                  <c:v>1×10^9</c:v>
                </c:pt>
              </c:strCache>
            </c:strRef>
          </c:tx>
          <c:spPr>
            <a:ln w="19050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Sheet2!$H$4:$H$11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Sheet2!$N$4:$N$11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0.23333333333333331</c:v>
                </c:pt>
                <c:pt idx="5">
                  <c:v>0.23333333333333331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88-458F-A860-4FE22136D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186144"/>
        <c:axId val="1345179904"/>
      </c:scatterChart>
      <c:valAx>
        <c:axId val="134518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 day)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179904"/>
        <c:crosses val="autoZero"/>
        <c:crossBetween val="midCat"/>
      </c:valAx>
      <c:valAx>
        <c:axId val="13451799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survival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18614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98946722568767"/>
          <c:y val="7.9861111111111105E-2"/>
          <c:w val="0.87008845485223441"/>
          <c:h val="0.730647965879265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Sheet3!$K$3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>
              <a:glow rad="1066800">
                <a:schemeClr val="accent1">
                  <a:alpha val="0"/>
                </a:schemeClr>
              </a:glow>
            </a:effectLst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>
                <a:glow rad="1066800">
                  <a:schemeClr val="accent1">
                    <a:alpha val="0"/>
                  </a:schemeClr>
                </a:glow>
              </a:effectLst>
            </c:spPr>
          </c:marker>
          <c:xVal>
            <c:numRef>
              <c:f>Sheet3!$J$4:$J$11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Sheet3!$K$4:$K$11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0.93333333333333335</c:v>
                </c:pt>
                <c:pt idx="5">
                  <c:v>0.93333333333333335</c:v>
                </c:pt>
                <c:pt idx="6">
                  <c:v>0.83333333333333337</c:v>
                </c:pt>
                <c:pt idx="7">
                  <c:v>0.83333333333333337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23-470C-BB80-D51DEB0334A4}"/>
            </c:ext>
          </c:extLst>
        </c:ser>
        <c:ser>
          <c:idx val="1"/>
          <c:order val="1"/>
          <c:tx>
            <c:strRef>
              <c:f>Sheet3!$L$3</c:f>
              <c:strCache>
                <c:ptCount val="1"/>
                <c:pt idx="0">
                  <c:v>1×10^5</c:v>
                </c:pt>
              </c:strCache>
            </c:strRef>
          </c:tx>
          <c:spPr>
            <a:ln w="1905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Sheet3!$J$4:$J$11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Sheet3!$L$4:$L$11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0.93333333333333335</c:v>
                </c:pt>
                <c:pt idx="3">
                  <c:v>0.93333333333333335</c:v>
                </c:pt>
                <c:pt idx="4">
                  <c:v>0.84444444444444444</c:v>
                </c:pt>
                <c:pt idx="5">
                  <c:v>0.84444444444444444</c:v>
                </c:pt>
                <c:pt idx="6">
                  <c:v>0.66666666666666663</c:v>
                </c:pt>
                <c:pt idx="7">
                  <c:v>0.66666666666666663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23-470C-BB80-D51DEB0334A4}"/>
            </c:ext>
          </c:extLst>
        </c:ser>
        <c:ser>
          <c:idx val="2"/>
          <c:order val="2"/>
          <c:tx>
            <c:strRef>
              <c:f>Sheet3!$M$3</c:f>
              <c:strCache>
                <c:ptCount val="1"/>
                <c:pt idx="0">
                  <c:v>1×10^6</c:v>
                </c:pt>
              </c:strCache>
            </c:strRef>
          </c:tx>
          <c:spPr>
            <a:ln w="19050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Sheet3!$J$4:$J$11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Sheet3!$M$4:$M$11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0.87777777777777777</c:v>
                </c:pt>
                <c:pt idx="3">
                  <c:v>0.87777777777777777</c:v>
                </c:pt>
                <c:pt idx="4">
                  <c:v>0.67777777777777781</c:v>
                </c:pt>
                <c:pt idx="5">
                  <c:v>0.67777777777777781</c:v>
                </c:pt>
                <c:pt idx="6">
                  <c:v>0.4333333333333334</c:v>
                </c:pt>
                <c:pt idx="7">
                  <c:v>0.4333333333333334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23-470C-BB80-D51DEB0334A4}"/>
            </c:ext>
          </c:extLst>
        </c:ser>
        <c:ser>
          <c:idx val="3"/>
          <c:order val="3"/>
          <c:tx>
            <c:strRef>
              <c:f>Sheet3!$N$3</c:f>
              <c:strCache>
                <c:ptCount val="1"/>
                <c:pt idx="0">
                  <c:v>1×10^7</c:v>
                </c:pt>
              </c:strCache>
            </c:strRef>
          </c:tx>
          <c:spPr>
            <a:ln w="1905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Sheet3!$J$4:$J$11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Sheet3!$N$4:$N$11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0.56666666666666676</c:v>
                </c:pt>
                <c:pt idx="5">
                  <c:v>0.56666666666666676</c:v>
                </c:pt>
                <c:pt idx="6">
                  <c:v>0.25555555555555559</c:v>
                </c:pt>
                <c:pt idx="7">
                  <c:v>0.25555555555555559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23-470C-BB80-D51DEB0334A4}"/>
            </c:ext>
          </c:extLst>
        </c:ser>
        <c:ser>
          <c:idx val="4"/>
          <c:order val="4"/>
          <c:tx>
            <c:strRef>
              <c:f>Sheet3!$O$3</c:f>
              <c:strCache>
                <c:ptCount val="1"/>
                <c:pt idx="0">
                  <c:v>1×10^8</c:v>
                </c:pt>
              </c:strCache>
            </c:strRef>
          </c:tx>
          <c:spPr>
            <a:ln w="19050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Sheet3!$J$4:$J$11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Sheet3!$O$4:$O$11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0.45555555555555555</c:v>
                </c:pt>
                <c:pt idx="5">
                  <c:v>0.45555555555555555</c:v>
                </c:pt>
                <c:pt idx="6">
                  <c:v>8.8888888888888892E-2</c:v>
                </c:pt>
                <c:pt idx="7">
                  <c:v>8.8888888888888892E-2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23-470C-BB80-D51DEB0334A4}"/>
            </c:ext>
          </c:extLst>
        </c:ser>
        <c:ser>
          <c:idx val="5"/>
          <c:order val="5"/>
          <c:tx>
            <c:strRef>
              <c:f>Sheet3!$P$3</c:f>
              <c:strCache>
                <c:ptCount val="1"/>
                <c:pt idx="0">
                  <c:v>1×10^9</c:v>
                </c:pt>
              </c:strCache>
            </c:strRef>
          </c:tx>
          <c:spPr>
            <a:ln w="19050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Sheet3!$J$4:$J$11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Sheet3!$P$4:$P$11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0.73333333333333328</c:v>
                </c:pt>
                <c:pt idx="3">
                  <c:v>0.73333333333333328</c:v>
                </c:pt>
                <c:pt idx="4">
                  <c:v>0.36666666666666664</c:v>
                </c:pt>
                <c:pt idx="5">
                  <c:v>0.36666666666666664</c:v>
                </c:pt>
                <c:pt idx="6">
                  <c:v>1.111111111111111E-2</c:v>
                </c:pt>
                <c:pt idx="7">
                  <c:v>1.111111111111111E-2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23-470C-BB80-D51DEB033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481952"/>
        <c:axId val="1694467808"/>
      </c:scatterChart>
      <c:valAx>
        <c:axId val="169448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 In day)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467808"/>
        <c:crosses val="autoZero"/>
        <c:crossBetween val="midCat"/>
      </c:valAx>
      <c:valAx>
        <c:axId val="1694467808"/>
        <c:scaling>
          <c:orientation val="minMax"/>
          <c:max val="1"/>
        </c:scaling>
        <c:delete val="0"/>
        <c:axPos val="l"/>
        <c:majorGridlines>
          <c:spPr>
            <a:ln w="222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survival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48195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10</xdr:row>
      <xdr:rowOff>171450</xdr:rowOff>
    </xdr:from>
    <xdr:to>
      <xdr:col>21</xdr:col>
      <xdr:colOff>295275</xdr:colOff>
      <xdr:row>28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304799</xdr:colOff>
      <xdr:row>12</xdr:row>
      <xdr:rowOff>85725</xdr:rowOff>
    </xdr:from>
    <xdr:to>
      <xdr:col>20</xdr:col>
      <xdr:colOff>38100</xdr:colOff>
      <xdr:row>30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12</xdr:row>
      <xdr:rowOff>28575</xdr:rowOff>
    </xdr:from>
    <xdr:to>
      <xdr:col>19</xdr:col>
      <xdr:colOff>438150</xdr:colOff>
      <xdr:row>31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6"/>
  <sheetViews>
    <sheetView topLeftCell="A10" workbookViewId="0">
      <selection activeCell="G28" sqref="G28"/>
    </sheetView>
  </sheetViews>
  <sheetFormatPr defaultRowHeight="15" x14ac:dyDescent="0.25"/>
  <cols>
    <col min="4" max="4" width="14.140625" customWidth="1"/>
    <col min="5" max="5" width="13.140625" customWidth="1"/>
    <col min="6" max="6" width="17.5703125" customWidth="1"/>
  </cols>
  <sheetData>
    <row r="2" spans="1:17" ht="26.25" x14ac:dyDescent="0.4">
      <c r="A2" s="9" t="s">
        <v>18</v>
      </c>
      <c r="B2" s="11"/>
      <c r="C2" s="9" t="s">
        <v>16</v>
      </c>
      <c r="I2" s="3" t="s">
        <v>17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</row>
    <row r="3" spans="1:17" x14ac:dyDescent="0.25">
      <c r="A3" s="3"/>
      <c r="B3" t="s">
        <v>0</v>
      </c>
      <c r="C3" t="s">
        <v>1</v>
      </c>
      <c r="D3" t="s">
        <v>2</v>
      </c>
      <c r="I3" s="5">
        <v>0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</row>
    <row r="4" spans="1:17" ht="18.75" x14ac:dyDescent="0.3">
      <c r="A4" s="10" t="s">
        <v>3</v>
      </c>
      <c r="B4">
        <v>0</v>
      </c>
      <c r="C4">
        <v>5</v>
      </c>
      <c r="D4">
        <v>16</v>
      </c>
      <c r="I4" s="7">
        <v>0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</row>
    <row r="5" spans="1:17" ht="18.75" x14ac:dyDescent="0.3">
      <c r="A5" s="10" t="s">
        <v>4</v>
      </c>
      <c r="B5">
        <v>6</v>
      </c>
      <c r="C5">
        <v>13</v>
      </c>
      <c r="D5">
        <v>30</v>
      </c>
      <c r="I5" s="6">
        <v>3</v>
      </c>
      <c r="J5" s="6">
        <v>1</v>
      </c>
      <c r="K5" s="6">
        <v>1</v>
      </c>
      <c r="L5" s="6">
        <v>0.96666666666666667</v>
      </c>
      <c r="M5" s="6">
        <v>0.9</v>
      </c>
      <c r="N5" s="6">
        <v>0.73333333333333328</v>
      </c>
      <c r="O5" s="6">
        <v>0.6</v>
      </c>
    </row>
    <row r="6" spans="1:17" ht="18.75" x14ac:dyDescent="0.3">
      <c r="A6" s="10" t="s">
        <v>5</v>
      </c>
      <c r="B6">
        <v>11</v>
      </c>
      <c r="C6">
        <v>28</v>
      </c>
      <c r="D6">
        <v>48</v>
      </c>
      <c r="I6">
        <v>3</v>
      </c>
      <c r="J6">
        <v>1</v>
      </c>
      <c r="K6">
        <v>1</v>
      </c>
      <c r="L6">
        <v>0.96666666666666667</v>
      </c>
      <c r="M6">
        <v>0.9</v>
      </c>
      <c r="N6">
        <v>0.73333333333333328</v>
      </c>
      <c r="O6">
        <v>0.6</v>
      </c>
    </row>
    <row r="7" spans="1:17" ht="18.75" x14ac:dyDescent="0.3">
      <c r="A7" s="10" t="s">
        <v>6</v>
      </c>
      <c r="B7">
        <v>16</v>
      </c>
      <c r="C7">
        <v>40</v>
      </c>
      <c r="D7">
        <v>66</v>
      </c>
      <c r="E7" s="11"/>
      <c r="I7" s="6">
        <v>5</v>
      </c>
      <c r="J7" s="6">
        <v>0.94444444444444442</v>
      </c>
      <c r="K7" s="6">
        <v>0.8666666666666667</v>
      </c>
      <c r="L7" s="6">
        <v>0.68888888888888888</v>
      </c>
      <c r="M7" s="6">
        <v>0.55555555555555558</v>
      </c>
      <c r="N7" s="6">
        <v>0.43333333333333335</v>
      </c>
      <c r="O7" s="6">
        <v>0.26666666666666666</v>
      </c>
    </row>
    <row r="8" spans="1:17" ht="18.75" x14ac:dyDescent="0.3">
      <c r="A8" s="10" t="s">
        <v>7</v>
      </c>
      <c r="B8">
        <v>30</v>
      </c>
      <c r="C8">
        <v>55</v>
      </c>
      <c r="D8">
        <v>87</v>
      </c>
      <c r="I8">
        <v>5</v>
      </c>
      <c r="J8">
        <v>0.94444444444444442</v>
      </c>
      <c r="K8">
        <v>0.8666666666666667</v>
      </c>
      <c r="L8">
        <v>0.68888888888888888</v>
      </c>
      <c r="M8">
        <v>0.55555555555555558</v>
      </c>
      <c r="N8">
        <v>0.43333333333333335</v>
      </c>
      <c r="O8">
        <v>0.26666666666666666</v>
      </c>
      <c r="P8" s="1"/>
      <c r="Q8" s="1"/>
    </row>
    <row r="9" spans="1:17" ht="18.75" x14ac:dyDescent="0.3">
      <c r="A9" s="10" t="s">
        <v>8</v>
      </c>
      <c r="B9">
        <v>36</v>
      </c>
      <c r="C9">
        <v>66</v>
      </c>
      <c r="D9">
        <v>90</v>
      </c>
      <c r="I9" s="6">
        <v>7</v>
      </c>
      <c r="J9" s="6">
        <v>0.82222222222222219</v>
      </c>
      <c r="K9" s="6">
        <v>0.66666666666666674</v>
      </c>
      <c r="L9" s="6">
        <v>0.46666666666666662</v>
      </c>
      <c r="M9" s="6">
        <v>0.26666666666666666</v>
      </c>
      <c r="N9" s="6">
        <v>3.3333333333333333E-2</v>
      </c>
      <c r="O9" s="6">
        <v>0</v>
      </c>
    </row>
    <row r="10" spans="1:17" x14ac:dyDescent="0.25">
      <c r="I10">
        <v>7</v>
      </c>
      <c r="J10">
        <v>0.82222222222222219</v>
      </c>
      <c r="K10">
        <v>0.66666666666666674</v>
      </c>
      <c r="L10">
        <v>0.46666666666666662</v>
      </c>
      <c r="M10">
        <v>0.26666666666666666</v>
      </c>
      <c r="N10">
        <v>3.3333333333333333E-2</v>
      </c>
      <c r="O10">
        <v>0</v>
      </c>
    </row>
    <row r="11" spans="1:17" x14ac:dyDescent="0.25">
      <c r="A11" s="3" t="s">
        <v>9</v>
      </c>
    </row>
    <row r="12" spans="1:17" x14ac:dyDescent="0.25">
      <c r="A12" t="s">
        <v>10</v>
      </c>
      <c r="B12" t="s">
        <v>11</v>
      </c>
      <c r="C12" t="s">
        <v>12</v>
      </c>
      <c r="D12" t="s">
        <v>15</v>
      </c>
      <c r="E12" t="s">
        <v>13</v>
      </c>
      <c r="F12" t="s">
        <v>14</v>
      </c>
      <c r="G12" t="s">
        <v>22</v>
      </c>
    </row>
    <row r="13" spans="1:17" x14ac:dyDescent="0.25">
      <c r="A13">
        <v>0</v>
      </c>
      <c r="B13">
        <v>90</v>
      </c>
      <c r="C13">
        <v>0</v>
      </c>
      <c r="D13">
        <v>90</v>
      </c>
      <c r="E13">
        <v>1</v>
      </c>
      <c r="F13">
        <v>1</v>
      </c>
      <c r="G13">
        <f>(F13*100)</f>
        <v>100</v>
      </c>
    </row>
    <row r="14" spans="1:17" x14ac:dyDescent="0.25">
      <c r="A14">
        <v>3</v>
      </c>
      <c r="B14">
        <v>90</v>
      </c>
      <c r="C14">
        <v>0</v>
      </c>
      <c r="D14">
        <v>90</v>
      </c>
      <c r="E14">
        <f>(B14-C14)/B14</f>
        <v>1</v>
      </c>
      <c r="F14">
        <f>F13/E14</f>
        <v>1</v>
      </c>
      <c r="G14">
        <f>(F14*100)</f>
        <v>100</v>
      </c>
    </row>
    <row r="15" spans="1:17" x14ac:dyDescent="0.25">
      <c r="A15">
        <v>5</v>
      </c>
      <c r="B15">
        <v>90</v>
      </c>
      <c r="C15">
        <v>5</v>
      </c>
      <c r="D15">
        <v>85</v>
      </c>
      <c r="E15">
        <f>(B15-C15)/B15</f>
        <v>0.94444444444444442</v>
      </c>
      <c r="F15">
        <f>F14*E15</f>
        <v>0.94444444444444442</v>
      </c>
      <c r="G15">
        <f>(F15*100)</f>
        <v>94.444444444444443</v>
      </c>
    </row>
    <row r="16" spans="1:17" x14ac:dyDescent="0.25">
      <c r="A16">
        <v>7</v>
      </c>
      <c r="B16">
        <v>85</v>
      </c>
      <c r="C16">
        <v>11</v>
      </c>
      <c r="D16">
        <v>74</v>
      </c>
      <c r="E16">
        <f>(B16-C16)/B16</f>
        <v>0.87058823529411766</v>
      </c>
      <c r="F16">
        <f>F15*E16</f>
        <v>0.82222222222222219</v>
      </c>
      <c r="G16">
        <f>(F16*100)</f>
        <v>82.222222222222214</v>
      </c>
    </row>
    <row r="17" spans="1:7" ht="15.75" x14ac:dyDescent="0.25">
      <c r="A17" s="2" t="s">
        <v>4</v>
      </c>
    </row>
    <row r="18" spans="1:7" x14ac:dyDescent="0.25">
      <c r="A18" t="s">
        <v>10</v>
      </c>
      <c r="B18" t="s">
        <v>11</v>
      </c>
      <c r="C18" t="s">
        <v>12</v>
      </c>
      <c r="D18" t="s">
        <v>15</v>
      </c>
      <c r="E18" t="s">
        <v>13</v>
      </c>
      <c r="F18" t="s">
        <v>14</v>
      </c>
      <c r="G18" t="s">
        <v>22</v>
      </c>
    </row>
    <row r="19" spans="1:7" x14ac:dyDescent="0.25">
      <c r="A19">
        <v>0</v>
      </c>
      <c r="B19">
        <v>90</v>
      </c>
      <c r="C19">
        <v>0</v>
      </c>
      <c r="D19">
        <v>90</v>
      </c>
      <c r="E19">
        <v>1</v>
      </c>
      <c r="F19">
        <v>1</v>
      </c>
      <c r="G19">
        <f>(F19*100)</f>
        <v>100</v>
      </c>
    </row>
    <row r="20" spans="1:7" x14ac:dyDescent="0.25">
      <c r="A20">
        <v>3</v>
      </c>
      <c r="B20">
        <v>90</v>
      </c>
      <c r="C20">
        <v>0</v>
      </c>
      <c r="D20">
        <v>90</v>
      </c>
      <c r="E20">
        <v>1</v>
      </c>
      <c r="F20">
        <v>1</v>
      </c>
      <c r="G20">
        <f>(F20*100)</f>
        <v>100</v>
      </c>
    </row>
    <row r="21" spans="1:7" x14ac:dyDescent="0.25">
      <c r="A21">
        <v>5</v>
      </c>
      <c r="B21">
        <v>90</v>
      </c>
      <c r="C21">
        <v>12</v>
      </c>
      <c r="D21">
        <v>78</v>
      </c>
      <c r="E21">
        <f>(B20-C21)/B20</f>
        <v>0.8666666666666667</v>
      </c>
      <c r="F21">
        <f>F19*E21</f>
        <v>0.8666666666666667</v>
      </c>
      <c r="G21">
        <f>(F21*100)</f>
        <v>86.666666666666671</v>
      </c>
    </row>
    <row r="22" spans="1:7" x14ac:dyDescent="0.25">
      <c r="A22">
        <v>7</v>
      </c>
      <c r="B22">
        <v>78</v>
      </c>
      <c r="C22">
        <v>18</v>
      </c>
      <c r="D22">
        <v>60</v>
      </c>
      <c r="E22">
        <f>(B22-C22)/B22</f>
        <v>0.76923076923076927</v>
      </c>
      <c r="F22">
        <f>F21*E22</f>
        <v>0.66666666666666674</v>
      </c>
      <c r="G22">
        <f>(F22*100)</f>
        <v>66.666666666666671</v>
      </c>
    </row>
    <row r="23" spans="1:7" ht="15.75" x14ac:dyDescent="0.25">
      <c r="A23" s="2" t="s">
        <v>5</v>
      </c>
    </row>
    <row r="24" spans="1:7" x14ac:dyDescent="0.25">
      <c r="A24" t="s">
        <v>10</v>
      </c>
      <c r="B24" s="4" t="s">
        <v>11</v>
      </c>
      <c r="C24" s="4" t="s">
        <v>12</v>
      </c>
      <c r="D24" s="4" t="s">
        <v>15</v>
      </c>
      <c r="E24" s="4" t="s">
        <v>13</v>
      </c>
      <c r="F24" s="4" t="s">
        <v>14</v>
      </c>
      <c r="G24" t="s">
        <v>22</v>
      </c>
    </row>
    <row r="25" spans="1:7" x14ac:dyDescent="0.25">
      <c r="A25">
        <v>0</v>
      </c>
      <c r="B25">
        <v>90</v>
      </c>
      <c r="C25">
        <v>0</v>
      </c>
      <c r="D25">
        <v>90</v>
      </c>
      <c r="E25">
        <v>1</v>
      </c>
      <c r="F25">
        <v>1</v>
      </c>
      <c r="G25">
        <f>(F25*100)</f>
        <v>100</v>
      </c>
    </row>
    <row r="26" spans="1:7" x14ac:dyDescent="0.25">
      <c r="A26">
        <v>3</v>
      </c>
      <c r="B26">
        <v>90</v>
      </c>
      <c r="C26">
        <v>3</v>
      </c>
      <c r="D26">
        <v>87</v>
      </c>
      <c r="E26">
        <f>(B26-C26)/B26</f>
        <v>0.96666666666666667</v>
      </c>
      <c r="F26">
        <f>F25*E26</f>
        <v>0.96666666666666667</v>
      </c>
      <c r="G26">
        <f>(F26*100)</f>
        <v>96.666666666666671</v>
      </c>
    </row>
    <row r="27" spans="1:7" x14ac:dyDescent="0.25">
      <c r="A27">
        <v>5</v>
      </c>
      <c r="B27">
        <v>87</v>
      </c>
      <c r="C27">
        <v>25</v>
      </c>
      <c r="D27">
        <v>62</v>
      </c>
      <c r="E27">
        <f>(B27-C27)/B27</f>
        <v>0.71264367816091956</v>
      </c>
      <c r="F27">
        <f>F26*E27</f>
        <v>0.68888888888888888</v>
      </c>
      <c r="G27">
        <f>(F27*100)</f>
        <v>68.888888888888886</v>
      </c>
    </row>
    <row r="28" spans="1:7" x14ac:dyDescent="0.25">
      <c r="A28">
        <v>7</v>
      </c>
      <c r="B28">
        <v>62</v>
      </c>
      <c r="C28">
        <v>20</v>
      </c>
      <c r="D28">
        <v>42</v>
      </c>
      <c r="E28">
        <f>(B28-C28)/B28</f>
        <v>0.67741935483870963</v>
      </c>
      <c r="F28">
        <f>F27*E28</f>
        <v>0.46666666666666662</v>
      </c>
      <c r="G28">
        <f>(F28*100)</f>
        <v>46.666666666666664</v>
      </c>
    </row>
    <row r="29" spans="1:7" ht="15.75" x14ac:dyDescent="0.25">
      <c r="A29" s="2" t="s">
        <v>6</v>
      </c>
    </row>
    <row r="30" spans="1:7" x14ac:dyDescent="0.25">
      <c r="A30" t="s">
        <v>10</v>
      </c>
      <c r="B30" s="4" t="s">
        <v>11</v>
      </c>
      <c r="C30" s="4" t="s">
        <v>12</v>
      </c>
      <c r="D30" s="4" t="s">
        <v>15</v>
      </c>
      <c r="E30" s="4" t="s">
        <v>13</v>
      </c>
      <c r="F30" s="4" t="s">
        <v>14</v>
      </c>
      <c r="G30" t="s">
        <v>22</v>
      </c>
    </row>
    <row r="31" spans="1:7" x14ac:dyDescent="0.25">
      <c r="A31">
        <v>0</v>
      </c>
      <c r="B31">
        <v>90</v>
      </c>
      <c r="C31">
        <v>0</v>
      </c>
      <c r="D31">
        <v>90</v>
      </c>
      <c r="E31">
        <v>1</v>
      </c>
      <c r="F31">
        <v>1</v>
      </c>
      <c r="G31">
        <f>(F31*100)</f>
        <v>100</v>
      </c>
    </row>
    <row r="32" spans="1:7" x14ac:dyDescent="0.25">
      <c r="A32">
        <v>3</v>
      </c>
      <c r="B32">
        <v>90</v>
      </c>
      <c r="C32">
        <v>9</v>
      </c>
      <c r="D32">
        <v>81</v>
      </c>
      <c r="E32">
        <f>(B32-C32)/B32</f>
        <v>0.9</v>
      </c>
      <c r="F32">
        <f>F31*E32</f>
        <v>0.9</v>
      </c>
      <c r="G32">
        <f>(F32*100)</f>
        <v>90</v>
      </c>
    </row>
    <row r="33" spans="1:7" x14ac:dyDescent="0.25">
      <c r="A33">
        <v>5</v>
      </c>
      <c r="B33">
        <v>81</v>
      </c>
      <c r="C33">
        <v>31</v>
      </c>
      <c r="D33">
        <v>50</v>
      </c>
      <c r="E33">
        <f>(B33-C33)/B33</f>
        <v>0.61728395061728392</v>
      </c>
      <c r="F33">
        <f>F32*E33</f>
        <v>0.55555555555555558</v>
      </c>
      <c r="G33">
        <f>(F33*100)</f>
        <v>55.555555555555557</v>
      </c>
    </row>
    <row r="34" spans="1:7" x14ac:dyDescent="0.25">
      <c r="A34">
        <v>7</v>
      </c>
      <c r="B34">
        <v>50</v>
      </c>
      <c r="C34">
        <v>26</v>
      </c>
      <c r="D34">
        <v>24</v>
      </c>
      <c r="E34">
        <f>(B34-C34)/B34</f>
        <v>0.48</v>
      </c>
      <c r="F34">
        <f>F33*E34</f>
        <v>0.26666666666666666</v>
      </c>
      <c r="G34">
        <f>(F34*100)</f>
        <v>26.666666666666668</v>
      </c>
    </row>
    <row r="35" spans="1:7" ht="15.75" x14ac:dyDescent="0.25">
      <c r="A35" s="2" t="s">
        <v>7</v>
      </c>
    </row>
    <row r="36" spans="1:7" x14ac:dyDescent="0.25">
      <c r="A36" t="s">
        <v>10</v>
      </c>
      <c r="B36" s="4" t="s">
        <v>11</v>
      </c>
      <c r="C36" s="4" t="s">
        <v>12</v>
      </c>
      <c r="D36" s="4" t="s">
        <v>15</v>
      </c>
      <c r="E36" s="4" t="s">
        <v>13</v>
      </c>
      <c r="F36" s="4" t="s">
        <v>14</v>
      </c>
      <c r="G36" t="s">
        <v>22</v>
      </c>
    </row>
    <row r="37" spans="1:7" x14ac:dyDescent="0.25">
      <c r="A37">
        <v>0</v>
      </c>
      <c r="B37">
        <v>90</v>
      </c>
      <c r="C37">
        <v>0</v>
      </c>
      <c r="D37">
        <v>90</v>
      </c>
      <c r="E37">
        <v>1</v>
      </c>
      <c r="F37">
        <v>1</v>
      </c>
      <c r="G37">
        <f>(F37*100)</f>
        <v>100</v>
      </c>
    </row>
    <row r="38" spans="1:7" x14ac:dyDescent="0.25">
      <c r="A38">
        <v>3</v>
      </c>
      <c r="B38">
        <v>90</v>
      </c>
      <c r="C38">
        <v>24</v>
      </c>
      <c r="D38">
        <v>66</v>
      </c>
      <c r="E38">
        <f>(B38-C38)/B38</f>
        <v>0.73333333333333328</v>
      </c>
      <c r="F38">
        <f>F37*E38</f>
        <v>0.73333333333333328</v>
      </c>
      <c r="G38">
        <f>(F38*100)</f>
        <v>73.333333333333329</v>
      </c>
    </row>
    <row r="39" spans="1:7" x14ac:dyDescent="0.25">
      <c r="A39">
        <v>5</v>
      </c>
      <c r="B39">
        <v>66</v>
      </c>
      <c r="C39">
        <v>27</v>
      </c>
      <c r="D39">
        <v>39</v>
      </c>
      <c r="E39">
        <f>(B39-C39)/B39</f>
        <v>0.59090909090909094</v>
      </c>
      <c r="F39">
        <f>F38*E39</f>
        <v>0.43333333333333335</v>
      </c>
      <c r="G39">
        <f>(F39*100)</f>
        <v>43.333333333333336</v>
      </c>
    </row>
    <row r="40" spans="1:7" x14ac:dyDescent="0.25">
      <c r="A40">
        <v>7</v>
      </c>
      <c r="B40">
        <v>39</v>
      </c>
      <c r="C40">
        <v>36</v>
      </c>
      <c r="D40">
        <v>3</v>
      </c>
      <c r="E40">
        <f>(B40-C40)/B40</f>
        <v>7.6923076923076927E-2</v>
      </c>
      <c r="F40">
        <f>F39*E40</f>
        <v>3.3333333333333333E-2</v>
      </c>
      <c r="G40">
        <f>(F40*100)</f>
        <v>3.3333333333333335</v>
      </c>
    </row>
    <row r="41" spans="1:7" ht="15.75" x14ac:dyDescent="0.25">
      <c r="A41" s="2" t="s">
        <v>8</v>
      </c>
    </row>
    <row r="42" spans="1:7" x14ac:dyDescent="0.25">
      <c r="A42" t="s">
        <v>10</v>
      </c>
      <c r="B42" s="4" t="s">
        <v>11</v>
      </c>
      <c r="C42" s="4" t="s">
        <v>12</v>
      </c>
      <c r="D42" s="4" t="s">
        <v>15</v>
      </c>
      <c r="E42" s="4" t="s">
        <v>13</v>
      </c>
      <c r="F42" s="4" t="s">
        <v>14</v>
      </c>
      <c r="G42" t="s">
        <v>22</v>
      </c>
    </row>
    <row r="43" spans="1:7" x14ac:dyDescent="0.25">
      <c r="A43">
        <v>0</v>
      </c>
      <c r="B43">
        <v>90</v>
      </c>
      <c r="C43">
        <v>0</v>
      </c>
      <c r="D43">
        <v>90</v>
      </c>
      <c r="E43">
        <v>1</v>
      </c>
      <c r="F43">
        <v>1</v>
      </c>
      <c r="G43">
        <f>(F43*100)</f>
        <v>100</v>
      </c>
    </row>
    <row r="44" spans="1:7" x14ac:dyDescent="0.25">
      <c r="A44">
        <v>3</v>
      </c>
      <c r="B44">
        <v>90</v>
      </c>
      <c r="C44">
        <v>36</v>
      </c>
      <c r="D44">
        <v>54</v>
      </c>
      <c r="E44">
        <f>(B44-C44)/B44</f>
        <v>0.6</v>
      </c>
      <c r="F44">
        <f>F43*E44</f>
        <v>0.6</v>
      </c>
      <c r="G44">
        <f>(F44*100)</f>
        <v>60</v>
      </c>
    </row>
    <row r="45" spans="1:7" x14ac:dyDescent="0.25">
      <c r="A45">
        <v>5</v>
      </c>
      <c r="B45">
        <v>54</v>
      </c>
      <c r="C45">
        <v>30</v>
      </c>
      <c r="D45">
        <v>24</v>
      </c>
      <c r="E45">
        <f t="shared" ref="E45:E46" si="0">(B45-C45)/B45</f>
        <v>0.44444444444444442</v>
      </c>
      <c r="F45">
        <f t="shared" ref="F45:F46" si="1">F44*E45</f>
        <v>0.26666666666666666</v>
      </c>
      <c r="G45">
        <f>(F45*100)</f>
        <v>26.666666666666668</v>
      </c>
    </row>
    <row r="46" spans="1:7" x14ac:dyDescent="0.25">
      <c r="A46">
        <v>7</v>
      </c>
      <c r="B46">
        <v>24</v>
      </c>
      <c r="C46">
        <v>24</v>
      </c>
      <c r="D46">
        <v>0</v>
      </c>
      <c r="E46">
        <f t="shared" si="0"/>
        <v>0</v>
      </c>
      <c r="F46">
        <f t="shared" si="1"/>
        <v>0</v>
      </c>
      <c r="G46">
        <f>(F46*100)</f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7" zoomScale="85" zoomScaleNormal="85" workbookViewId="0">
      <selection activeCell="G28" sqref="G28"/>
    </sheetView>
  </sheetViews>
  <sheetFormatPr defaultRowHeight="15" x14ac:dyDescent="0.25"/>
  <cols>
    <col min="4" max="4" width="13.42578125" customWidth="1"/>
    <col min="5" max="5" width="17.7109375" customWidth="1"/>
    <col min="6" max="6" width="17.28515625" customWidth="1"/>
  </cols>
  <sheetData>
    <row r="1" spans="1:14" ht="26.25" x14ac:dyDescent="0.4">
      <c r="A1" s="8" t="s">
        <v>18</v>
      </c>
      <c r="C1" s="9" t="s">
        <v>19</v>
      </c>
    </row>
    <row r="2" spans="1:14" x14ac:dyDescent="0.25">
      <c r="A2" s="3"/>
      <c r="B2" t="s">
        <v>0</v>
      </c>
      <c r="C2" t="s">
        <v>1</v>
      </c>
      <c r="D2" t="s">
        <v>2</v>
      </c>
    </row>
    <row r="3" spans="1:14" ht="18.75" x14ac:dyDescent="0.3">
      <c r="A3" s="10" t="s">
        <v>3</v>
      </c>
      <c r="B3">
        <v>0</v>
      </c>
      <c r="C3">
        <v>6</v>
      </c>
      <c r="D3">
        <v>14</v>
      </c>
      <c r="H3" s="3" t="s">
        <v>17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</row>
    <row r="4" spans="1:14" ht="18.75" x14ac:dyDescent="0.3">
      <c r="A4" s="10" t="s">
        <v>4</v>
      </c>
      <c r="B4">
        <v>0</v>
      </c>
      <c r="C4">
        <v>9</v>
      </c>
      <c r="D4">
        <v>29</v>
      </c>
      <c r="H4" s="14">
        <v>0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</row>
    <row r="5" spans="1:14" ht="18.75" x14ac:dyDescent="0.3">
      <c r="A5" s="10" t="s">
        <v>5</v>
      </c>
      <c r="B5">
        <v>7</v>
      </c>
      <c r="C5">
        <v>21</v>
      </c>
      <c r="D5">
        <v>46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ht="18.75" x14ac:dyDescent="0.3">
      <c r="A6" s="10" t="s">
        <v>6</v>
      </c>
      <c r="B6">
        <v>16</v>
      </c>
      <c r="C6">
        <v>48</v>
      </c>
      <c r="D6">
        <v>60</v>
      </c>
      <c r="H6" s="14">
        <v>3</v>
      </c>
      <c r="I6" s="14">
        <v>1</v>
      </c>
      <c r="J6" s="14">
        <v>1</v>
      </c>
      <c r="K6" s="14">
        <v>0.92222222222222228</v>
      </c>
      <c r="L6" s="14">
        <v>0.82222222222222219</v>
      </c>
      <c r="M6" s="14">
        <v>0.76666666666666672</v>
      </c>
      <c r="N6" s="14">
        <v>0.66666666666666663</v>
      </c>
    </row>
    <row r="7" spans="1:14" ht="18.75" x14ac:dyDescent="0.3">
      <c r="A7" s="10" t="s">
        <v>7</v>
      </c>
      <c r="B7">
        <v>21</v>
      </c>
      <c r="C7">
        <v>60</v>
      </c>
      <c r="D7">
        <v>85</v>
      </c>
      <c r="H7">
        <v>3</v>
      </c>
      <c r="I7">
        <v>1</v>
      </c>
      <c r="J7">
        <v>1</v>
      </c>
      <c r="K7">
        <v>0.92222222222222228</v>
      </c>
      <c r="L7">
        <v>0.82222222222222219</v>
      </c>
      <c r="M7">
        <v>0.76666666666666672</v>
      </c>
      <c r="N7">
        <v>0.66666666666666663</v>
      </c>
    </row>
    <row r="8" spans="1:14" ht="18.75" x14ac:dyDescent="0.3">
      <c r="A8" s="10" t="s">
        <v>8</v>
      </c>
      <c r="B8">
        <v>30</v>
      </c>
      <c r="C8">
        <v>69</v>
      </c>
      <c r="D8">
        <v>90</v>
      </c>
      <c r="G8" s="7"/>
      <c r="H8" s="14">
        <v>5</v>
      </c>
      <c r="I8" s="14">
        <v>0.93333333333333335</v>
      </c>
      <c r="J8" s="14">
        <v>0.9</v>
      </c>
      <c r="K8" s="14">
        <v>0.76666666666666672</v>
      </c>
      <c r="L8" s="14">
        <v>0.46666666666666662</v>
      </c>
      <c r="M8" s="14">
        <v>0.33333333333333337</v>
      </c>
      <c r="N8" s="14">
        <v>0.23333333333333331</v>
      </c>
    </row>
    <row r="9" spans="1:14" x14ac:dyDescent="0.25">
      <c r="H9">
        <v>5</v>
      </c>
      <c r="I9">
        <v>0.93333333333333335</v>
      </c>
      <c r="J9">
        <v>0.9</v>
      </c>
      <c r="K9">
        <v>0.76666666666666672</v>
      </c>
      <c r="L9">
        <v>0.46666666666666662</v>
      </c>
      <c r="M9">
        <v>0.33333333333333337</v>
      </c>
      <c r="N9">
        <v>0.23333333333333331</v>
      </c>
    </row>
    <row r="10" spans="1:14" x14ac:dyDescent="0.25">
      <c r="H10" s="14">
        <v>7</v>
      </c>
      <c r="I10" s="14">
        <v>0.84444444444444444</v>
      </c>
      <c r="J10" s="14">
        <v>0.67777777777777781</v>
      </c>
      <c r="K10" s="14">
        <v>0.48888888888888887</v>
      </c>
      <c r="L10" s="14">
        <v>0.33333333333333331</v>
      </c>
      <c r="M10" s="14">
        <v>5.5555555555555559E-2</v>
      </c>
      <c r="N10" s="14">
        <v>0</v>
      </c>
    </row>
    <row r="11" spans="1:14" x14ac:dyDescent="0.25">
      <c r="A11" s="13" t="s">
        <v>9</v>
      </c>
      <c r="B11" s="4"/>
      <c r="C11" s="4"/>
      <c r="D11" s="4"/>
      <c r="E11" s="4"/>
      <c r="F11" s="4"/>
      <c r="H11" s="14">
        <v>7</v>
      </c>
      <c r="I11" s="14">
        <v>0.84444444444444444</v>
      </c>
      <c r="J11" s="14">
        <v>0.67777777777777781</v>
      </c>
      <c r="K11" s="14">
        <v>0.48888888888888887</v>
      </c>
      <c r="L11" s="14">
        <v>0.33333333333333331</v>
      </c>
      <c r="M11" s="14">
        <v>5.5555555555555559E-2</v>
      </c>
      <c r="N11" s="14">
        <v>0</v>
      </c>
    </row>
    <row r="12" spans="1:14" x14ac:dyDescent="0.25">
      <c r="A12" s="4" t="s">
        <v>10</v>
      </c>
      <c r="B12" s="4" t="s">
        <v>11</v>
      </c>
      <c r="C12" s="4" t="s">
        <v>12</v>
      </c>
      <c r="D12" s="4" t="s">
        <v>15</v>
      </c>
      <c r="E12" s="4" t="s">
        <v>13</v>
      </c>
      <c r="F12" s="4" t="s">
        <v>14</v>
      </c>
      <c r="G12" t="s">
        <v>22</v>
      </c>
    </row>
    <row r="13" spans="1:14" x14ac:dyDescent="0.25">
      <c r="A13">
        <v>0</v>
      </c>
      <c r="B13">
        <v>90</v>
      </c>
      <c r="C13">
        <v>0</v>
      </c>
      <c r="D13">
        <v>0</v>
      </c>
      <c r="E13">
        <v>1</v>
      </c>
      <c r="F13">
        <v>1</v>
      </c>
      <c r="G13">
        <f>(F13*100)</f>
        <v>100</v>
      </c>
    </row>
    <row r="14" spans="1:14" x14ac:dyDescent="0.25">
      <c r="A14">
        <v>3</v>
      </c>
      <c r="B14">
        <v>90</v>
      </c>
      <c r="C14">
        <v>0</v>
      </c>
      <c r="D14">
        <v>90</v>
      </c>
      <c r="E14">
        <v>1</v>
      </c>
      <c r="F14">
        <v>1</v>
      </c>
      <c r="G14">
        <f>(F14*100)</f>
        <v>100</v>
      </c>
    </row>
    <row r="15" spans="1:14" x14ac:dyDescent="0.25">
      <c r="A15">
        <v>5</v>
      </c>
      <c r="B15">
        <v>90</v>
      </c>
      <c r="C15">
        <v>6</v>
      </c>
      <c r="D15">
        <f>B15-C15</f>
        <v>84</v>
      </c>
      <c r="E15">
        <f>(B15-C15)/B15</f>
        <v>0.93333333333333335</v>
      </c>
      <c r="F15">
        <f>F14*E15</f>
        <v>0.93333333333333335</v>
      </c>
      <c r="G15">
        <f>(F15*100)</f>
        <v>93.333333333333329</v>
      </c>
    </row>
    <row r="16" spans="1:14" x14ac:dyDescent="0.25">
      <c r="A16">
        <v>7</v>
      </c>
      <c r="B16">
        <v>84</v>
      </c>
      <c r="C16">
        <v>8</v>
      </c>
      <c r="D16">
        <f>B16-C16</f>
        <v>76</v>
      </c>
      <c r="E16">
        <f>(B16-C16)/B16</f>
        <v>0.90476190476190477</v>
      </c>
      <c r="F16">
        <f>F15*E16</f>
        <v>0.84444444444444444</v>
      </c>
      <c r="G16">
        <f>(F16*100)</f>
        <v>84.444444444444443</v>
      </c>
    </row>
    <row r="17" spans="1:7" ht="15.75" x14ac:dyDescent="0.25">
      <c r="A17" s="12" t="s">
        <v>4</v>
      </c>
      <c r="B17" s="4"/>
      <c r="C17" s="4"/>
      <c r="D17" s="4"/>
      <c r="E17" s="4"/>
      <c r="F17" s="4"/>
    </row>
    <row r="18" spans="1:7" x14ac:dyDescent="0.25">
      <c r="A18" s="4" t="s">
        <v>10</v>
      </c>
      <c r="B18" s="4" t="s">
        <v>11</v>
      </c>
      <c r="C18" s="4" t="s">
        <v>12</v>
      </c>
      <c r="D18" s="4" t="s">
        <v>15</v>
      </c>
      <c r="E18" s="4" t="s">
        <v>13</v>
      </c>
      <c r="F18" s="4" t="s">
        <v>14</v>
      </c>
      <c r="G18" t="s">
        <v>22</v>
      </c>
    </row>
    <row r="19" spans="1:7" x14ac:dyDescent="0.25">
      <c r="A19">
        <v>0</v>
      </c>
      <c r="B19">
        <v>90</v>
      </c>
      <c r="C19">
        <v>0</v>
      </c>
      <c r="D19">
        <v>90</v>
      </c>
      <c r="E19">
        <v>1</v>
      </c>
      <c r="F19">
        <v>1</v>
      </c>
      <c r="G19">
        <f>(F19*100)</f>
        <v>100</v>
      </c>
    </row>
    <row r="20" spans="1:7" x14ac:dyDescent="0.25">
      <c r="A20">
        <v>3</v>
      </c>
      <c r="B20">
        <v>90</v>
      </c>
      <c r="C20">
        <v>0</v>
      </c>
      <c r="D20">
        <v>90</v>
      </c>
      <c r="E20">
        <v>1</v>
      </c>
      <c r="F20">
        <v>1</v>
      </c>
      <c r="G20">
        <f>(F20*100)</f>
        <v>100</v>
      </c>
    </row>
    <row r="21" spans="1:7" x14ac:dyDescent="0.25">
      <c r="A21">
        <v>5</v>
      </c>
      <c r="B21">
        <v>90</v>
      </c>
      <c r="C21">
        <v>9</v>
      </c>
      <c r="D21">
        <f>B21-C21</f>
        <v>81</v>
      </c>
      <c r="E21">
        <f>(B21-C21)/B21</f>
        <v>0.9</v>
      </c>
      <c r="F21">
        <f>F20*E21</f>
        <v>0.9</v>
      </c>
      <c r="G21">
        <f>(F21*100)</f>
        <v>90</v>
      </c>
    </row>
    <row r="22" spans="1:7" x14ac:dyDescent="0.25">
      <c r="A22">
        <v>7</v>
      </c>
      <c r="B22">
        <v>81</v>
      </c>
      <c r="C22">
        <v>20</v>
      </c>
      <c r="D22">
        <f>B22-C22</f>
        <v>61</v>
      </c>
      <c r="E22">
        <f>(B22-C22)/B22</f>
        <v>0.75308641975308643</v>
      </c>
      <c r="F22">
        <f>F21*E22</f>
        <v>0.67777777777777781</v>
      </c>
      <c r="G22">
        <f>(F22*100)</f>
        <v>67.777777777777786</v>
      </c>
    </row>
    <row r="23" spans="1:7" ht="15.75" x14ac:dyDescent="0.25">
      <c r="A23" s="12" t="s">
        <v>5</v>
      </c>
      <c r="B23" s="4"/>
      <c r="C23" s="4"/>
      <c r="D23" s="4"/>
      <c r="E23" s="4"/>
      <c r="F23" s="4"/>
    </row>
    <row r="24" spans="1:7" x14ac:dyDescent="0.25">
      <c r="A24" s="4" t="s">
        <v>10</v>
      </c>
      <c r="B24" s="4" t="s">
        <v>11</v>
      </c>
      <c r="C24" s="4" t="s">
        <v>12</v>
      </c>
      <c r="D24" s="4" t="s">
        <v>15</v>
      </c>
      <c r="E24" s="4" t="s">
        <v>13</v>
      </c>
      <c r="F24" s="4" t="s">
        <v>14</v>
      </c>
      <c r="G24" t="s">
        <v>22</v>
      </c>
    </row>
    <row r="25" spans="1:7" x14ac:dyDescent="0.25">
      <c r="A25">
        <v>0</v>
      </c>
      <c r="B25">
        <v>90</v>
      </c>
      <c r="C25">
        <v>0</v>
      </c>
      <c r="D25">
        <v>0</v>
      </c>
      <c r="E25">
        <v>1</v>
      </c>
      <c r="F25">
        <v>1</v>
      </c>
      <c r="G25">
        <f>(F25*100)</f>
        <v>100</v>
      </c>
    </row>
    <row r="26" spans="1:7" x14ac:dyDescent="0.25">
      <c r="A26">
        <v>3</v>
      </c>
      <c r="B26">
        <v>90</v>
      </c>
      <c r="C26">
        <v>7</v>
      </c>
      <c r="D26">
        <v>83</v>
      </c>
      <c r="E26">
        <f>(B26-C26)/B26</f>
        <v>0.92222222222222228</v>
      </c>
      <c r="F26">
        <f>F25*E26</f>
        <v>0.92222222222222228</v>
      </c>
      <c r="G26">
        <f>(F26*100)</f>
        <v>92.222222222222229</v>
      </c>
    </row>
    <row r="27" spans="1:7" x14ac:dyDescent="0.25">
      <c r="A27">
        <v>5</v>
      </c>
      <c r="B27">
        <v>83</v>
      </c>
      <c r="C27">
        <v>14</v>
      </c>
      <c r="D27">
        <v>69</v>
      </c>
      <c r="E27">
        <f>(B27-C27)/B27</f>
        <v>0.83132530120481929</v>
      </c>
      <c r="F27">
        <f>F26*E27</f>
        <v>0.76666666666666672</v>
      </c>
      <c r="G27">
        <f>(F27*100)</f>
        <v>76.666666666666671</v>
      </c>
    </row>
    <row r="28" spans="1:7" x14ac:dyDescent="0.25">
      <c r="A28">
        <v>7</v>
      </c>
      <c r="B28">
        <v>69</v>
      </c>
      <c r="C28">
        <v>25</v>
      </c>
      <c r="D28">
        <v>44</v>
      </c>
      <c r="E28">
        <f>(B28-C28)/B28</f>
        <v>0.6376811594202898</v>
      </c>
      <c r="F28">
        <f>F27*E28</f>
        <v>0.48888888888888887</v>
      </c>
      <c r="G28">
        <f>(F28*100)</f>
        <v>48.888888888888886</v>
      </c>
    </row>
    <row r="29" spans="1:7" ht="15.75" x14ac:dyDescent="0.25">
      <c r="A29" s="12" t="s">
        <v>6</v>
      </c>
      <c r="B29" s="4"/>
      <c r="C29" s="4"/>
      <c r="D29" s="4"/>
      <c r="E29" s="4"/>
      <c r="F29" s="4"/>
    </row>
    <row r="30" spans="1:7" x14ac:dyDescent="0.25">
      <c r="A30" s="4" t="s">
        <v>10</v>
      </c>
      <c r="B30" s="4" t="s">
        <v>11</v>
      </c>
      <c r="C30" s="4" t="s">
        <v>12</v>
      </c>
      <c r="D30" s="4" t="s">
        <v>15</v>
      </c>
      <c r="E30" s="4" t="s">
        <v>13</v>
      </c>
      <c r="F30" s="4" t="s">
        <v>14</v>
      </c>
      <c r="G30" t="s">
        <v>22</v>
      </c>
    </row>
    <row r="31" spans="1:7" x14ac:dyDescent="0.25">
      <c r="A31">
        <v>0</v>
      </c>
      <c r="B31">
        <v>90</v>
      </c>
      <c r="C31">
        <v>0</v>
      </c>
      <c r="D31">
        <v>0</v>
      </c>
      <c r="E31">
        <v>1</v>
      </c>
      <c r="F31">
        <v>1</v>
      </c>
      <c r="G31">
        <f>(F31*100)</f>
        <v>100</v>
      </c>
    </row>
    <row r="32" spans="1:7" x14ac:dyDescent="0.25">
      <c r="A32">
        <v>3</v>
      </c>
      <c r="B32">
        <v>90</v>
      </c>
      <c r="C32">
        <v>16</v>
      </c>
      <c r="D32">
        <v>74</v>
      </c>
      <c r="E32">
        <f>(B32-C32)/B32</f>
        <v>0.82222222222222219</v>
      </c>
      <c r="F32">
        <f>F31*E32</f>
        <v>0.82222222222222219</v>
      </c>
      <c r="G32">
        <f>(F32*100)</f>
        <v>82.222222222222214</v>
      </c>
    </row>
    <row r="33" spans="1:7" x14ac:dyDescent="0.25">
      <c r="A33">
        <v>5</v>
      </c>
      <c r="B33">
        <v>74</v>
      </c>
      <c r="C33">
        <v>32</v>
      </c>
      <c r="D33">
        <v>42</v>
      </c>
      <c r="E33">
        <f>(B33-C33)/B33</f>
        <v>0.56756756756756754</v>
      </c>
      <c r="F33">
        <f>F32*E33</f>
        <v>0.46666666666666662</v>
      </c>
      <c r="G33">
        <f>(F33*100)</f>
        <v>46.666666666666664</v>
      </c>
    </row>
    <row r="34" spans="1:7" x14ac:dyDescent="0.25">
      <c r="A34">
        <v>7</v>
      </c>
      <c r="B34">
        <v>42</v>
      </c>
      <c r="C34">
        <v>12</v>
      </c>
      <c r="D34">
        <v>30</v>
      </c>
      <c r="E34">
        <f>(B34-C34)/B34</f>
        <v>0.7142857142857143</v>
      </c>
      <c r="F34">
        <f>F33*E34</f>
        <v>0.33333333333333331</v>
      </c>
      <c r="G34">
        <f>(F34*100)</f>
        <v>33.333333333333329</v>
      </c>
    </row>
    <row r="35" spans="1:7" ht="15.75" x14ac:dyDescent="0.25">
      <c r="A35" s="12" t="s">
        <v>7</v>
      </c>
      <c r="B35" s="4"/>
      <c r="C35" s="4"/>
      <c r="D35" s="4"/>
      <c r="E35" s="4"/>
      <c r="F35" s="4"/>
    </row>
    <row r="36" spans="1:7" x14ac:dyDescent="0.25">
      <c r="A36" s="4" t="s">
        <v>10</v>
      </c>
      <c r="B36" s="4" t="s">
        <v>11</v>
      </c>
      <c r="C36" s="4" t="s">
        <v>12</v>
      </c>
      <c r="D36" s="4" t="s">
        <v>15</v>
      </c>
      <c r="E36" s="4" t="s">
        <v>13</v>
      </c>
      <c r="F36" s="4" t="s">
        <v>14</v>
      </c>
      <c r="G36" t="s">
        <v>22</v>
      </c>
    </row>
    <row r="37" spans="1:7" x14ac:dyDescent="0.25">
      <c r="A37">
        <v>0</v>
      </c>
      <c r="B37">
        <v>90</v>
      </c>
      <c r="C37">
        <v>0</v>
      </c>
      <c r="D37">
        <v>90</v>
      </c>
      <c r="E37">
        <v>1</v>
      </c>
      <c r="F37">
        <v>1</v>
      </c>
      <c r="G37">
        <f>(F37*100)</f>
        <v>100</v>
      </c>
    </row>
    <row r="38" spans="1:7" x14ac:dyDescent="0.25">
      <c r="A38">
        <v>3</v>
      </c>
      <c r="B38">
        <v>90</v>
      </c>
      <c r="C38">
        <v>21</v>
      </c>
      <c r="D38">
        <v>69</v>
      </c>
      <c r="E38">
        <f>(B38-C38)/B38</f>
        <v>0.76666666666666672</v>
      </c>
      <c r="F38">
        <f>F37*E38</f>
        <v>0.76666666666666672</v>
      </c>
      <c r="G38">
        <f>(F38*100)</f>
        <v>76.666666666666671</v>
      </c>
    </row>
    <row r="39" spans="1:7" x14ac:dyDescent="0.25">
      <c r="A39">
        <v>5</v>
      </c>
      <c r="B39">
        <v>69</v>
      </c>
      <c r="C39">
        <v>39</v>
      </c>
      <c r="D39">
        <v>30</v>
      </c>
      <c r="E39">
        <f t="shared" ref="E39:E40" si="0">(B39-C39)/B39</f>
        <v>0.43478260869565216</v>
      </c>
      <c r="F39">
        <f t="shared" ref="F39:F40" si="1">F38*E39</f>
        <v>0.33333333333333337</v>
      </c>
      <c r="G39">
        <f>(F39*100)</f>
        <v>33.333333333333336</v>
      </c>
    </row>
    <row r="40" spans="1:7" x14ac:dyDescent="0.25">
      <c r="A40">
        <v>7</v>
      </c>
      <c r="B40">
        <v>30</v>
      </c>
      <c r="C40">
        <v>25</v>
      </c>
      <c r="D40">
        <v>5</v>
      </c>
      <c r="E40">
        <f t="shared" si="0"/>
        <v>0.16666666666666666</v>
      </c>
      <c r="F40">
        <f t="shared" si="1"/>
        <v>5.5555555555555559E-2</v>
      </c>
      <c r="G40">
        <f>(F40*100)</f>
        <v>5.5555555555555562</v>
      </c>
    </row>
    <row r="41" spans="1:7" ht="15.75" x14ac:dyDescent="0.25">
      <c r="A41" s="12" t="s">
        <v>8</v>
      </c>
      <c r="B41" s="4"/>
      <c r="C41" s="4"/>
      <c r="D41" s="4"/>
      <c r="E41" s="4"/>
      <c r="F41" s="4"/>
    </row>
    <row r="42" spans="1:7" x14ac:dyDescent="0.25">
      <c r="A42" s="4" t="s">
        <v>10</v>
      </c>
      <c r="B42" s="4" t="s">
        <v>11</v>
      </c>
      <c r="C42" s="4" t="s">
        <v>12</v>
      </c>
      <c r="D42" s="4" t="s">
        <v>15</v>
      </c>
      <c r="E42" s="4" t="s">
        <v>13</v>
      </c>
      <c r="F42" s="4" t="s">
        <v>14</v>
      </c>
      <c r="G42" t="s">
        <v>22</v>
      </c>
    </row>
    <row r="43" spans="1:7" x14ac:dyDescent="0.25">
      <c r="A43">
        <v>0</v>
      </c>
      <c r="B43">
        <v>90</v>
      </c>
      <c r="C43">
        <v>0</v>
      </c>
      <c r="D43">
        <v>90</v>
      </c>
      <c r="E43">
        <v>1</v>
      </c>
      <c r="F43">
        <v>1</v>
      </c>
      <c r="G43">
        <f>(F43*100)</f>
        <v>100</v>
      </c>
    </row>
    <row r="44" spans="1:7" x14ac:dyDescent="0.25">
      <c r="A44">
        <v>3</v>
      </c>
      <c r="B44">
        <v>90</v>
      </c>
      <c r="C44">
        <v>30</v>
      </c>
      <c r="D44">
        <v>60</v>
      </c>
      <c r="E44">
        <f>(B44-C44)/B44</f>
        <v>0.66666666666666663</v>
      </c>
      <c r="F44">
        <f>F43*E44</f>
        <v>0.66666666666666663</v>
      </c>
      <c r="G44">
        <f>(F44*100)</f>
        <v>66.666666666666657</v>
      </c>
    </row>
    <row r="45" spans="1:7" x14ac:dyDescent="0.25">
      <c r="A45">
        <v>5</v>
      </c>
      <c r="B45">
        <v>60</v>
      </c>
      <c r="C45">
        <v>39</v>
      </c>
      <c r="D45">
        <v>21</v>
      </c>
      <c r="E45">
        <f t="shared" ref="E45:E46" si="2">(B45-C45)/B45</f>
        <v>0.35</v>
      </c>
      <c r="F45">
        <f t="shared" ref="F45:F46" si="3">F44*E45</f>
        <v>0.23333333333333331</v>
      </c>
      <c r="G45">
        <f>(F45*100)</f>
        <v>23.333333333333332</v>
      </c>
    </row>
    <row r="46" spans="1:7" x14ac:dyDescent="0.25">
      <c r="A46">
        <v>7</v>
      </c>
      <c r="B46">
        <v>21</v>
      </c>
      <c r="C46">
        <v>21</v>
      </c>
      <c r="D46">
        <v>0</v>
      </c>
      <c r="E46">
        <f t="shared" si="2"/>
        <v>0</v>
      </c>
      <c r="F46">
        <f t="shared" si="3"/>
        <v>0</v>
      </c>
      <c r="G46">
        <f>(F46*100)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A7" workbookViewId="0">
      <selection activeCell="G39" sqref="G39"/>
    </sheetView>
  </sheetViews>
  <sheetFormatPr defaultRowHeight="15" x14ac:dyDescent="0.25"/>
  <cols>
    <col min="4" max="4" width="12.5703125" customWidth="1"/>
    <col min="5" max="5" width="15" customWidth="1"/>
    <col min="6" max="6" width="14.140625" customWidth="1"/>
  </cols>
  <sheetData>
    <row r="1" spans="1:16" ht="26.25" x14ac:dyDescent="0.4">
      <c r="A1" s="8" t="s">
        <v>20</v>
      </c>
      <c r="C1" s="8" t="s">
        <v>21</v>
      </c>
    </row>
    <row r="2" spans="1:16" x14ac:dyDescent="0.25">
      <c r="B2" t="s">
        <v>0</v>
      </c>
      <c r="C2" t="s">
        <v>1</v>
      </c>
      <c r="D2" t="s">
        <v>2</v>
      </c>
    </row>
    <row r="3" spans="1:16" ht="18.75" x14ac:dyDescent="0.3">
      <c r="A3" s="10" t="s">
        <v>3</v>
      </c>
      <c r="B3">
        <v>0</v>
      </c>
      <c r="C3">
        <v>6</v>
      </c>
      <c r="D3">
        <v>15</v>
      </c>
      <c r="J3" s="3" t="s">
        <v>17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</row>
    <row r="4" spans="1:16" ht="18.75" x14ac:dyDescent="0.3">
      <c r="A4" s="10" t="s">
        <v>4</v>
      </c>
      <c r="B4">
        <v>6</v>
      </c>
      <c r="C4">
        <v>14</v>
      </c>
      <c r="D4">
        <v>30</v>
      </c>
      <c r="J4" s="14">
        <v>0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</row>
    <row r="5" spans="1:16" ht="18.75" x14ac:dyDescent="0.3">
      <c r="A5" s="10" t="s">
        <v>5</v>
      </c>
      <c r="B5">
        <v>11</v>
      </c>
      <c r="C5">
        <v>29</v>
      </c>
      <c r="D5">
        <v>51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ht="18.75" x14ac:dyDescent="0.3">
      <c r="A6" s="10" t="s">
        <v>6</v>
      </c>
      <c r="B6">
        <v>15</v>
      </c>
      <c r="C6">
        <v>39</v>
      </c>
      <c r="D6">
        <v>67</v>
      </c>
      <c r="J6" s="14">
        <v>3</v>
      </c>
      <c r="K6" s="14">
        <v>1</v>
      </c>
      <c r="L6" s="14">
        <v>0.93333333333333335</v>
      </c>
      <c r="M6" s="14">
        <v>0.87777777777777777</v>
      </c>
      <c r="N6" s="14">
        <v>0.83333333333333337</v>
      </c>
      <c r="O6" s="14">
        <v>0.8</v>
      </c>
      <c r="P6" s="14">
        <v>0.73333333333333328</v>
      </c>
    </row>
    <row r="7" spans="1:16" ht="18.75" x14ac:dyDescent="0.3">
      <c r="A7" s="10" t="s">
        <v>7</v>
      </c>
      <c r="B7">
        <v>18</v>
      </c>
      <c r="C7">
        <v>49</v>
      </c>
      <c r="D7">
        <v>82</v>
      </c>
      <c r="J7">
        <v>3</v>
      </c>
      <c r="K7">
        <v>1</v>
      </c>
      <c r="L7">
        <v>0.93333333333333335</v>
      </c>
      <c r="M7">
        <v>0.87777777777777777</v>
      </c>
      <c r="N7">
        <v>0.83333333333333337</v>
      </c>
      <c r="O7">
        <v>0.8</v>
      </c>
      <c r="P7">
        <v>0.73333333333333328</v>
      </c>
    </row>
    <row r="8" spans="1:16" ht="18.75" x14ac:dyDescent="0.3">
      <c r="A8" s="10" t="s">
        <v>8</v>
      </c>
      <c r="B8">
        <v>24</v>
      </c>
      <c r="C8">
        <v>57</v>
      </c>
      <c r="D8">
        <v>89</v>
      </c>
      <c r="J8" s="14">
        <v>5</v>
      </c>
      <c r="K8" s="14">
        <v>0.93333333333333335</v>
      </c>
      <c r="L8" s="14">
        <v>0.84444444444444444</v>
      </c>
      <c r="M8" s="14">
        <v>0.67777777777777781</v>
      </c>
      <c r="N8" s="14">
        <v>0.56666666666666676</v>
      </c>
      <c r="O8" s="14">
        <v>0.45555555555555555</v>
      </c>
      <c r="P8" s="14">
        <v>0.36666666666666664</v>
      </c>
    </row>
    <row r="9" spans="1:16" x14ac:dyDescent="0.25">
      <c r="J9">
        <v>5</v>
      </c>
      <c r="K9">
        <v>0.93333333333333335</v>
      </c>
      <c r="L9">
        <v>0.84444444444444444</v>
      </c>
      <c r="M9">
        <v>0.67777777777777781</v>
      </c>
      <c r="N9">
        <v>0.56666666666666676</v>
      </c>
      <c r="O9">
        <v>0.45555555555555555</v>
      </c>
      <c r="P9">
        <v>0.36666666666666664</v>
      </c>
    </row>
    <row r="10" spans="1:16" x14ac:dyDescent="0.25">
      <c r="J10" s="14">
        <v>7</v>
      </c>
      <c r="K10" s="14">
        <v>0.83333333333333337</v>
      </c>
      <c r="L10" s="14">
        <v>0.66666666666666663</v>
      </c>
      <c r="M10" s="14">
        <v>0.4333333333333334</v>
      </c>
      <c r="N10" s="14">
        <v>0.25555555555555559</v>
      </c>
      <c r="O10" s="14">
        <v>8.8888888888888892E-2</v>
      </c>
      <c r="P10" s="14">
        <v>1.111111111111111E-2</v>
      </c>
    </row>
    <row r="11" spans="1:16" x14ac:dyDescent="0.25">
      <c r="A11" s="13" t="s">
        <v>9</v>
      </c>
      <c r="B11" s="4"/>
      <c r="C11" s="4"/>
      <c r="D11" s="4"/>
      <c r="E11" s="4"/>
      <c r="F11" s="4"/>
      <c r="J11">
        <v>7</v>
      </c>
      <c r="K11">
        <v>0.83333333333333337</v>
      </c>
      <c r="L11">
        <v>0.66666666666666663</v>
      </c>
      <c r="M11">
        <v>0.4333333333333334</v>
      </c>
      <c r="N11">
        <v>0.25555555555555559</v>
      </c>
      <c r="O11">
        <v>8.8888888888888892E-2</v>
      </c>
      <c r="P11">
        <v>1.111111111111111E-2</v>
      </c>
    </row>
    <row r="12" spans="1:16" x14ac:dyDescent="0.25">
      <c r="A12" s="4" t="s">
        <v>10</v>
      </c>
      <c r="B12" s="4" t="s">
        <v>11</v>
      </c>
      <c r="C12" s="4" t="s">
        <v>12</v>
      </c>
      <c r="D12" s="4" t="s">
        <v>15</v>
      </c>
      <c r="E12" s="4" t="s">
        <v>13</v>
      </c>
      <c r="F12" s="4" t="s">
        <v>14</v>
      </c>
      <c r="G12" t="s">
        <v>22</v>
      </c>
    </row>
    <row r="13" spans="1:16" x14ac:dyDescent="0.25">
      <c r="A13">
        <v>0</v>
      </c>
      <c r="B13">
        <v>90</v>
      </c>
      <c r="C13">
        <v>0</v>
      </c>
      <c r="D13">
        <v>90</v>
      </c>
      <c r="E13">
        <v>1</v>
      </c>
      <c r="F13">
        <v>1</v>
      </c>
      <c r="G13">
        <f>(F13*100)</f>
        <v>100</v>
      </c>
    </row>
    <row r="14" spans="1:16" x14ac:dyDescent="0.25">
      <c r="A14">
        <v>3</v>
      </c>
      <c r="B14">
        <v>90</v>
      </c>
      <c r="C14">
        <v>0</v>
      </c>
      <c r="D14">
        <v>90</v>
      </c>
      <c r="E14">
        <v>1</v>
      </c>
      <c r="F14">
        <v>1</v>
      </c>
      <c r="G14">
        <f>(F14*100)</f>
        <v>100</v>
      </c>
    </row>
    <row r="15" spans="1:16" x14ac:dyDescent="0.25">
      <c r="A15">
        <v>5</v>
      </c>
      <c r="B15">
        <v>90</v>
      </c>
      <c r="C15">
        <v>6</v>
      </c>
      <c r="D15">
        <v>84</v>
      </c>
      <c r="E15">
        <f>(B15-C15)/B15</f>
        <v>0.93333333333333335</v>
      </c>
      <c r="F15">
        <f>F14*E15</f>
        <v>0.93333333333333335</v>
      </c>
      <c r="G15">
        <f>(F15*100)</f>
        <v>93.333333333333329</v>
      </c>
    </row>
    <row r="16" spans="1:16" x14ac:dyDescent="0.25">
      <c r="A16">
        <v>7</v>
      </c>
      <c r="B16">
        <v>84</v>
      </c>
      <c r="C16">
        <v>9</v>
      </c>
      <c r="D16">
        <v>75</v>
      </c>
      <c r="E16">
        <f>(B16-C16)/B16</f>
        <v>0.8928571428571429</v>
      </c>
      <c r="F16">
        <f>F15*E16</f>
        <v>0.83333333333333337</v>
      </c>
      <c r="G16">
        <f>(F16*100)</f>
        <v>83.333333333333343</v>
      </c>
    </row>
    <row r="17" spans="1:7" ht="15.75" x14ac:dyDescent="0.25">
      <c r="A17" s="12" t="s">
        <v>4</v>
      </c>
      <c r="B17" s="4"/>
      <c r="C17" s="4"/>
      <c r="D17" s="4"/>
      <c r="E17" s="4"/>
      <c r="F17" s="4"/>
    </row>
    <row r="18" spans="1:7" x14ac:dyDescent="0.25">
      <c r="A18" s="4" t="s">
        <v>10</v>
      </c>
      <c r="B18" s="4" t="s">
        <v>11</v>
      </c>
      <c r="C18" s="4" t="s">
        <v>12</v>
      </c>
      <c r="D18" s="4" t="s">
        <v>15</v>
      </c>
      <c r="E18" s="4" t="s">
        <v>13</v>
      </c>
      <c r="F18" s="4" t="s">
        <v>14</v>
      </c>
      <c r="G18" t="s">
        <v>22</v>
      </c>
    </row>
    <row r="19" spans="1:7" x14ac:dyDescent="0.25">
      <c r="A19">
        <v>0</v>
      </c>
      <c r="B19">
        <v>90</v>
      </c>
      <c r="C19">
        <v>0</v>
      </c>
      <c r="D19">
        <v>90</v>
      </c>
      <c r="E19">
        <v>1</v>
      </c>
      <c r="F19">
        <v>1</v>
      </c>
      <c r="G19">
        <f>(F19*100)</f>
        <v>100</v>
      </c>
    </row>
    <row r="20" spans="1:7" x14ac:dyDescent="0.25">
      <c r="A20">
        <v>3</v>
      </c>
      <c r="B20">
        <v>90</v>
      </c>
      <c r="C20">
        <v>6</v>
      </c>
      <c r="D20">
        <v>84</v>
      </c>
      <c r="E20">
        <f>(B20-C20)/B20</f>
        <v>0.93333333333333335</v>
      </c>
      <c r="F20">
        <f>F19*E20</f>
        <v>0.93333333333333335</v>
      </c>
      <c r="G20">
        <f>(F20*100)</f>
        <v>93.333333333333329</v>
      </c>
    </row>
    <row r="21" spans="1:7" x14ac:dyDescent="0.25">
      <c r="A21">
        <v>5</v>
      </c>
      <c r="B21">
        <v>84</v>
      </c>
      <c r="C21">
        <v>8</v>
      </c>
      <c r="D21">
        <v>76</v>
      </c>
      <c r="E21">
        <f t="shared" ref="E21:E22" si="0">(B21-C21)/B21</f>
        <v>0.90476190476190477</v>
      </c>
      <c r="F21">
        <f t="shared" ref="F21:F22" si="1">F20*E21</f>
        <v>0.84444444444444444</v>
      </c>
      <c r="G21">
        <f>(F21*100)</f>
        <v>84.444444444444443</v>
      </c>
    </row>
    <row r="22" spans="1:7" x14ac:dyDescent="0.25">
      <c r="A22">
        <v>7</v>
      </c>
      <c r="B22">
        <v>76</v>
      </c>
      <c r="C22">
        <v>16</v>
      </c>
      <c r="D22">
        <v>60</v>
      </c>
      <c r="E22">
        <f t="shared" si="0"/>
        <v>0.78947368421052633</v>
      </c>
      <c r="F22">
        <f t="shared" si="1"/>
        <v>0.66666666666666663</v>
      </c>
      <c r="G22">
        <f>(F22*100)</f>
        <v>66.666666666666657</v>
      </c>
    </row>
    <row r="23" spans="1:7" ht="15.75" x14ac:dyDescent="0.25">
      <c r="A23" s="12" t="s">
        <v>5</v>
      </c>
      <c r="B23" s="4"/>
      <c r="C23" s="4"/>
      <c r="D23" s="4"/>
      <c r="E23" s="4"/>
      <c r="F23" s="4"/>
    </row>
    <row r="24" spans="1:7" x14ac:dyDescent="0.25">
      <c r="A24" s="4" t="s">
        <v>10</v>
      </c>
      <c r="B24" s="4" t="s">
        <v>11</v>
      </c>
      <c r="C24" s="4" t="s">
        <v>12</v>
      </c>
      <c r="D24" s="4" t="s">
        <v>15</v>
      </c>
      <c r="E24" s="4" t="s">
        <v>13</v>
      </c>
      <c r="F24" s="4" t="s">
        <v>14</v>
      </c>
      <c r="G24" t="s">
        <v>22</v>
      </c>
    </row>
    <row r="25" spans="1:7" x14ac:dyDescent="0.25">
      <c r="A25">
        <v>0</v>
      </c>
      <c r="B25">
        <v>90</v>
      </c>
      <c r="C25">
        <v>0</v>
      </c>
      <c r="D25">
        <v>90</v>
      </c>
      <c r="E25">
        <v>1</v>
      </c>
      <c r="F25">
        <v>1</v>
      </c>
      <c r="G25">
        <f>(F25*100)</f>
        <v>100</v>
      </c>
    </row>
    <row r="26" spans="1:7" x14ac:dyDescent="0.25">
      <c r="A26">
        <v>3</v>
      </c>
      <c r="B26">
        <v>90</v>
      </c>
      <c r="C26">
        <v>11</v>
      </c>
      <c r="D26">
        <v>79</v>
      </c>
      <c r="E26">
        <f>(B26-C26)/B26</f>
        <v>0.87777777777777777</v>
      </c>
      <c r="F26">
        <f>F25*E26</f>
        <v>0.87777777777777777</v>
      </c>
      <c r="G26">
        <f>(F26*100)</f>
        <v>87.777777777777771</v>
      </c>
    </row>
    <row r="27" spans="1:7" x14ac:dyDescent="0.25">
      <c r="A27">
        <v>5</v>
      </c>
      <c r="B27">
        <v>79</v>
      </c>
      <c r="C27">
        <v>18</v>
      </c>
      <c r="D27">
        <v>61</v>
      </c>
      <c r="E27">
        <f t="shared" ref="E27:E28" si="2">(B27-C27)/B27</f>
        <v>0.77215189873417722</v>
      </c>
      <c r="F27">
        <f t="shared" ref="F27:F28" si="3">F26*E27</f>
        <v>0.67777777777777781</v>
      </c>
      <c r="G27">
        <f>(F27*100)</f>
        <v>67.777777777777786</v>
      </c>
    </row>
    <row r="28" spans="1:7" x14ac:dyDescent="0.25">
      <c r="A28">
        <v>7</v>
      </c>
      <c r="B28">
        <v>61</v>
      </c>
      <c r="C28">
        <v>22</v>
      </c>
      <c r="D28">
        <v>39</v>
      </c>
      <c r="E28">
        <f t="shared" si="2"/>
        <v>0.63934426229508201</v>
      </c>
      <c r="F28">
        <f t="shared" si="3"/>
        <v>0.4333333333333334</v>
      </c>
      <c r="G28">
        <f>(F28*100)</f>
        <v>43.333333333333343</v>
      </c>
    </row>
    <row r="29" spans="1:7" ht="15.75" x14ac:dyDescent="0.25">
      <c r="A29" s="12" t="s">
        <v>6</v>
      </c>
      <c r="B29" s="4"/>
      <c r="C29" s="4"/>
      <c r="D29" s="4"/>
      <c r="E29" s="4"/>
      <c r="F29" s="4"/>
    </row>
    <row r="30" spans="1:7" x14ac:dyDescent="0.25">
      <c r="A30" s="4" t="s">
        <v>10</v>
      </c>
      <c r="B30" s="4" t="s">
        <v>11</v>
      </c>
      <c r="C30" s="4" t="s">
        <v>12</v>
      </c>
      <c r="D30" s="4" t="s">
        <v>15</v>
      </c>
      <c r="E30" s="4" t="s">
        <v>13</v>
      </c>
      <c r="F30" s="4" t="s">
        <v>14</v>
      </c>
      <c r="G30" t="s">
        <v>22</v>
      </c>
    </row>
    <row r="31" spans="1:7" x14ac:dyDescent="0.25">
      <c r="A31">
        <v>0</v>
      </c>
      <c r="B31">
        <v>90</v>
      </c>
      <c r="C31">
        <v>0</v>
      </c>
      <c r="D31">
        <v>90</v>
      </c>
      <c r="E31">
        <v>1</v>
      </c>
      <c r="F31">
        <v>1</v>
      </c>
      <c r="G31">
        <f>(F31*100)</f>
        <v>100</v>
      </c>
    </row>
    <row r="32" spans="1:7" x14ac:dyDescent="0.25">
      <c r="A32">
        <v>3</v>
      </c>
      <c r="B32">
        <v>90</v>
      </c>
      <c r="C32">
        <v>15</v>
      </c>
      <c r="D32">
        <v>75</v>
      </c>
      <c r="E32">
        <f>(B32-C32)/B32</f>
        <v>0.83333333333333337</v>
      </c>
      <c r="F32">
        <f>F31*E32</f>
        <v>0.83333333333333337</v>
      </c>
      <c r="G32">
        <f>(F32*100)</f>
        <v>83.333333333333343</v>
      </c>
    </row>
    <row r="33" spans="1:23" x14ac:dyDescent="0.25">
      <c r="A33">
        <v>5</v>
      </c>
      <c r="B33">
        <v>75</v>
      </c>
      <c r="C33">
        <v>24</v>
      </c>
      <c r="D33">
        <v>51</v>
      </c>
      <c r="E33">
        <f t="shared" ref="E33:E34" si="4">(B33-C33)/B33</f>
        <v>0.68</v>
      </c>
      <c r="F33">
        <f t="shared" ref="F33:F34" si="5">F32*E33</f>
        <v>0.56666666666666676</v>
      </c>
      <c r="G33">
        <f>(F33*100)</f>
        <v>56.666666666666679</v>
      </c>
    </row>
    <row r="34" spans="1:23" x14ac:dyDescent="0.25">
      <c r="A34">
        <v>7</v>
      </c>
      <c r="B34">
        <v>51</v>
      </c>
      <c r="C34">
        <v>28</v>
      </c>
      <c r="D34">
        <v>23</v>
      </c>
      <c r="E34">
        <f t="shared" si="4"/>
        <v>0.45098039215686275</v>
      </c>
      <c r="F34">
        <f t="shared" si="5"/>
        <v>0.25555555555555559</v>
      </c>
      <c r="G34">
        <f>(F34*100)</f>
        <v>25.555555555555561</v>
      </c>
    </row>
    <row r="35" spans="1:23" ht="15.75" x14ac:dyDescent="0.25">
      <c r="A35" s="12" t="s">
        <v>7</v>
      </c>
      <c r="B35" s="4"/>
      <c r="C35" s="4"/>
      <c r="D35" s="4"/>
      <c r="E35" s="4"/>
      <c r="F35" s="4"/>
    </row>
    <row r="36" spans="1:23" x14ac:dyDescent="0.25">
      <c r="A36" s="4" t="s">
        <v>10</v>
      </c>
      <c r="B36" s="4" t="s">
        <v>11</v>
      </c>
      <c r="C36" s="4" t="s">
        <v>12</v>
      </c>
      <c r="D36" s="4" t="s">
        <v>15</v>
      </c>
      <c r="E36" s="4" t="s">
        <v>13</v>
      </c>
      <c r="F36" s="4" t="s">
        <v>14</v>
      </c>
      <c r="G36" t="s">
        <v>22</v>
      </c>
    </row>
    <row r="37" spans="1:23" x14ac:dyDescent="0.25">
      <c r="A37">
        <v>0</v>
      </c>
      <c r="B37">
        <v>90</v>
      </c>
      <c r="C37">
        <v>0</v>
      </c>
      <c r="D37">
        <v>90</v>
      </c>
      <c r="E37">
        <v>1</v>
      </c>
      <c r="F37">
        <v>1</v>
      </c>
      <c r="G37">
        <f>(F37*100)</f>
        <v>100</v>
      </c>
    </row>
    <row r="38" spans="1:23" x14ac:dyDescent="0.25">
      <c r="A38">
        <v>3</v>
      </c>
      <c r="B38">
        <v>90</v>
      </c>
      <c r="C38">
        <v>18</v>
      </c>
      <c r="D38">
        <v>72</v>
      </c>
      <c r="E38">
        <f>(B38-C38)/B38</f>
        <v>0.8</v>
      </c>
      <c r="F38">
        <f>F37*E38</f>
        <v>0.8</v>
      </c>
      <c r="G38">
        <f>(F38*100)</f>
        <v>80</v>
      </c>
    </row>
    <row r="39" spans="1:23" x14ac:dyDescent="0.25">
      <c r="A39">
        <v>5</v>
      </c>
      <c r="B39">
        <v>72</v>
      </c>
      <c r="C39">
        <v>31</v>
      </c>
      <c r="D39">
        <v>41</v>
      </c>
      <c r="E39">
        <f t="shared" ref="E39:E40" si="6">(B39-C39)/B39</f>
        <v>0.56944444444444442</v>
      </c>
      <c r="F39">
        <f t="shared" ref="F39:F40" si="7">F38*E39</f>
        <v>0.45555555555555555</v>
      </c>
      <c r="G39">
        <f>(F39*100)</f>
        <v>45.555555555555557</v>
      </c>
    </row>
    <row r="40" spans="1:23" x14ac:dyDescent="0.25">
      <c r="A40">
        <v>7</v>
      </c>
      <c r="B40">
        <v>41</v>
      </c>
      <c r="C40">
        <v>33</v>
      </c>
      <c r="D40">
        <v>8</v>
      </c>
      <c r="E40">
        <f t="shared" si="6"/>
        <v>0.1951219512195122</v>
      </c>
      <c r="F40">
        <f t="shared" si="7"/>
        <v>8.8888888888888892E-2</v>
      </c>
      <c r="G40">
        <f>(F40*100)</f>
        <v>8.8888888888888893</v>
      </c>
    </row>
    <row r="41" spans="1:23" ht="15.75" x14ac:dyDescent="0.25">
      <c r="A41" s="12" t="s">
        <v>8</v>
      </c>
      <c r="B41" s="4"/>
      <c r="C41" s="4"/>
      <c r="D41" s="4"/>
      <c r="E41" s="4"/>
      <c r="F41" s="4"/>
    </row>
    <row r="42" spans="1:23" x14ac:dyDescent="0.25">
      <c r="A42" s="4" t="s">
        <v>10</v>
      </c>
      <c r="B42" s="4" t="s">
        <v>11</v>
      </c>
      <c r="C42" s="4" t="s">
        <v>12</v>
      </c>
      <c r="D42" s="4" t="s">
        <v>15</v>
      </c>
      <c r="E42" s="4" t="s">
        <v>13</v>
      </c>
      <c r="F42" s="4" t="s">
        <v>14</v>
      </c>
      <c r="G42" t="s">
        <v>22</v>
      </c>
      <c r="T42">
        <v>100</v>
      </c>
      <c r="U42">
        <v>0</v>
      </c>
      <c r="V42">
        <v>1</v>
      </c>
      <c r="W42">
        <v>1</v>
      </c>
    </row>
    <row r="43" spans="1:23" x14ac:dyDescent="0.25">
      <c r="A43">
        <v>0</v>
      </c>
      <c r="B43">
        <v>90</v>
      </c>
      <c r="C43">
        <v>0</v>
      </c>
      <c r="D43">
        <v>90</v>
      </c>
      <c r="E43">
        <v>1</v>
      </c>
      <c r="F43">
        <v>1</v>
      </c>
      <c r="G43">
        <f>(F43*100)</f>
        <v>100</v>
      </c>
      <c r="T43">
        <v>100</v>
      </c>
      <c r="U43">
        <v>26</v>
      </c>
      <c r="V43">
        <f>(T43-U43)/T43</f>
        <v>0.74</v>
      </c>
      <c r="W43">
        <f>W42-V43</f>
        <v>0.26</v>
      </c>
    </row>
    <row r="44" spans="1:23" x14ac:dyDescent="0.25">
      <c r="A44">
        <v>3</v>
      </c>
      <c r="B44">
        <v>90</v>
      </c>
      <c r="C44">
        <v>24</v>
      </c>
      <c r="D44">
        <v>66</v>
      </c>
      <c r="E44">
        <f>(B44-C44)/B44</f>
        <v>0.73333333333333328</v>
      </c>
      <c r="F44">
        <f>F43*E44</f>
        <v>0.73333333333333328</v>
      </c>
      <c r="G44">
        <f>(F44*100)</f>
        <v>73.333333333333329</v>
      </c>
      <c r="T44">
        <v>74</v>
      </c>
      <c r="U44">
        <v>2</v>
      </c>
      <c r="V44">
        <f>(T44-U44)/T44</f>
        <v>0.97297297297297303</v>
      </c>
      <c r="W44">
        <f>W43-V44</f>
        <v>-0.71297297297297302</v>
      </c>
    </row>
    <row r="45" spans="1:23" x14ac:dyDescent="0.25">
      <c r="A45">
        <v>5</v>
      </c>
      <c r="B45">
        <v>66</v>
      </c>
      <c r="C45">
        <v>33</v>
      </c>
      <c r="D45">
        <v>33</v>
      </c>
      <c r="E45">
        <f t="shared" ref="E45:E46" si="8">(B45-C45)/B45</f>
        <v>0.5</v>
      </c>
      <c r="F45">
        <f t="shared" ref="F45:F46" si="9">F44*E45</f>
        <v>0.36666666666666664</v>
      </c>
      <c r="G45">
        <f>(F45*100)</f>
        <v>36.666666666666664</v>
      </c>
    </row>
    <row r="46" spans="1:23" x14ac:dyDescent="0.25">
      <c r="A46">
        <v>7</v>
      </c>
      <c r="B46">
        <v>33</v>
      </c>
      <c r="C46">
        <v>32</v>
      </c>
      <c r="D46">
        <v>1</v>
      </c>
      <c r="E46">
        <f t="shared" si="8"/>
        <v>3.0303030303030304E-2</v>
      </c>
      <c r="F46">
        <f t="shared" si="9"/>
        <v>1.111111111111111E-2</v>
      </c>
      <c r="G46">
        <f>(F46*100)</f>
        <v>1.1111111111111109</v>
      </c>
    </row>
    <row r="48" spans="1:23" x14ac:dyDescent="0.25">
      <c r="T48">
        <v>100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Ento-wet lab</cp:lastModifiedBy>
  <dcterms:created xsi:type="dcterms:W3CDTF">2022-12-16T16:56:06Z</dcterms:created>
  <dcterms:modified xsi:type="dcterms:W3CDTF">2022-12-24T12:01:03Z</dcterms:modified>
</cp:coreProperties>
</file>