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zzi\Desktop\"/>
    </mc:Choice>
  </mc:AlternateContent>
  <xr:revisionPtr revIDLastSave="0" documentId="8_{FC2CC7ED-F62E-4805-9B4C-AE284C4F8833}" xr6:coauthVersionLast="47" xr6:coauthVersionMax="47" xr10:uidLastSave="{00000000-0000-0000-0000-000000000000}"/>
  <bookViews>
    <workbookView xWindow="-108" yWindow="-108" windowWidth="23256" windowHeight="12576" activeTab="1" xr2:uid="{E5164530-69C0-4914-9FB0-2C79DF7D4EE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4" i="2"/>
  <c r="H3" i="2"/>
  <c r="G4" i="2"/>
  <c r="G5" i="2" s="1"/>
  <c r="G6" i="2" s="1"/>
  <c r="G3" i="2"/>
  <c r="E3" i="2"/>
  <c r="E4" i="2"/>
  <c r="I4" i="2" s="1"/>
  <c r="I5" i="2" s="1"/>
  <c r="I6" i="2" s="1"/>
  <c r="E5" i="2"/>
  <c r="E6" i="2"/>
  <c r="E7" i="2"/>
  <c r="E8" i="2"/>
  <c r="E9" i="2"/>
  <c r="E10" i="2"/>
  <c r="E2" i="2"/>
  <c r="C30" i="1"/>
  <c r="C28" i="1"/>
  <c r="A3" i="1"/>
  <c r="A5" i="1"/>
  <c r="I7" i="2" l="1"/>
  <c r="H6" i="2"/>
  <c r="H7" i="2" s="1"/>
  <c r="G7" i="2"/>
</calcChain>
</file>

<file path=xl/sharedStrings.xml><?xml version="1.0" encoding="utf-8"?>
<sst xmlns="http://schemas.openxmlformats.org/spreadsheetml/2006/main" count="15" uniqueCount="11">
  <si>
    <t>42.92967140148772</t>
  </si>
  <si>
    <t>Coupon</t>
  </si>
  <si>
    <t>Date</t>
  </si>
  <si>
    <t>PV</t>
  </si>
  <si>
    <t>of</t>
  </si>
  <si>
    <t>Payment</t>
  </si>
  <si>
    <t>Num</t>
  </si>
  <si>
    <t>Days</t>
  </si>
  <si>
    <t>Bid</t>
  </si>
  <si>
    <t>Mid</t>
  </si>
  <si>
    <t xml:space="preserve">Ask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</si>
</sst>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rgb="FF0D0D0D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1D8D3-660A-47DF-9246-1B9ACDF6E18C}">
  <dimension ref="A1:G30"/>
  <sheetViews>
    <sheetView workbookViewId="0">
      <selection activeCell="G8" sqref="G8"/>
    </sheetView>
  </sheetViews>
  <sheetFormatPr defaultRowHeight="14.4" x14ac:dyDescent="0.3"/>
  <cols>
    <col min="2" max="2" width="17.77734375" bestFit="1" customWidth="1"/>
  </cols>
  <sheetData>
    <row r="1" spans="1:7" x14ac:dyDescent="0.3">
      <c r="A1">
        <v>69.7376</v>
      </c>
    </row>
    <row r="2" spans="1:7" x14ac:dyDescent="0.3">
      <c r="A2">
        <v>42.929671401487703</v>
      </c>
    </row>
    <row r="3" spans="1:7" x14ac:dyDescent="0.3">
      <c r="A3">
        <f>SUM(A1:A2)</f>
        <v>112.66727140148771</v>
      </c>
    </row>
    <row r="4" spans="1:7" ht="15.6" x14ac:dyDescent="0.3">
      <c r="A4" s="1">
        <v>1.3846000000000001</v>
      </c>
    </row>
    <row r="5" spans="1:7" x14ac:dyDescent="0.3">
      <c r="A5">
        <f>A3-A4</f>
        <v>111.2826714014877</v>
      </c>
    </row>
    <row r="6" spans="1:7" x14ac:dyDescent="0.3">
      <c r="B6" t="s">
        <v>0</v>
      </c>
    </row>
    <row r="7" spans="1:7" x14ac:dyDescent="0.3">
      <c r="B7" t="s">
        <v>1</v>
      </c>
      <c r="C7" t="s">
        <v>2</v>
      </c>
      <c r="D7" t="s">
        <v>3</v>
      </c>
      <c r="E7" t="s">
        <v>4</v>
      </c>
      <c r="F7" t="s">
        <v>1</v>
      </c>
      <c r="G7" t="s">
        <v>5</v>
      </c>
    </row>
    <row r="8" spans="1:7" x14ac:dyDescent="0.3">
      <c r="B8" s="2">
        <v>42907</v>
      </c>
      <c r="C8">
        <v>5.0875055430999998</v>
      </c>
    </row>
    <row r="9" spans="1:7" x14ac:dyDescent="0.3">
      <c r="B9" s="2">
        <v>43090</v>
      </c>
      <c r="C9">
        <v>4.8736850174999997</v>
      </c>
    </row>
    <row r="10" spans="1:7" x14ac:dyDescent="0.3">
      <c r="B10" s="2">
        <v>43272</v>
      </c>
      <c r="C10">
        <v>4.6699466421000002</v>
      </c>
    </row>
    <row r="11" spans="1:7" x14ac:dyDescent="0.3">
      <c r="B11" s="2">
        <v>43455</v>
      </c>
      <c r="C11">
        <v>4.4736755154000001</v>
      </c>
    </row>
    <row r="12" spans="1:7" x14ac:dyDescent="0.3">
      <c r="B12" s="2">
        <v>43637</v>
      </c>
      <c r="C12">
        <v>4.2866590426000002</v>
      </c>
    </row>
    <row r="13" spans="1:7" x14ac:dyDescent="0.3">
      <c r="B13" s="2">
        <v>43820</v>
      </c>
      <c r="C13">
        <v>4.1064969411999996</v>
      </c>
    </row>
    <row r="14" spans="1:7" x14ac:dyDescent="0.3">
      <c r="B14" s="2">
        <v>44003</v>
      </c>
      <c r="C14">
        <v>3.9339067933999998</v>
      </c>
    </row>
    <row r="15" spans="1:7" x14ac:dyDescent="0.3">
      <c r="B15" s="2">
        <v>44186</v>
      </c>
      <c r="C15">
        <v>3.7685703606000001</v>
      </c>
    </row>
    <row r="16" spans="1:7" x14ac:dyDescent="0.3">
      <c r="B16" s="2">
        <v>44368</v>
      </c>
      <c r="C16">
        <v>3.6110299369000001</v>
      </c>
    </row>
    <row r="17" spans="2:3" x14ac:dyDescent="0.3">
      <c r="B17" s="2">
        <v>44551</v>
      </c>
      <c r="C17">
        <v>3.4592635531</v>
      </c>
    </row>
    <row r="18" spans="2:3" x14ac:dyDescent="0.3">
      <c r="B18" s="2">
        <v>44733</v>
      </c>
      <c r="C18">
        <v>3.3146533179</v>
      </c>
    </row>
    <row r="19" spans="2:3" x14ac:dyDescent="0.3">
      <c r="B19" s="2">
        <v>44916</v>
      </c>
      <c r="C19">
        <v>3.1753432162999999</v>
      </c>
    </row>
    <row r="20" spans="2:3" x14ac:dyDescent="0.3">
      <c r="B20" s="2">
        <v>45098</v>
      </c>
      <c r="C20">
        <v>3.0426019197</v>
      </c>
    </row>
    <row r="21" spans="2:3" x14ac:dyDescent="0.3">
      <c r="B21" s="2">
        <v>45281</v>
      </c>
      <c r="C21">
        <v>2.9147257461999998</v>
      </c>
    </row>
    <row r="22" spans="2:3" x14ac:dyDescent="0.3">
      <c r="B22" s="2">
        <v>45464</v>
      </c>
      <c r="C22">
        <v>2.7922240239999998</v>
      </c>
    </row>
    <row r="23" spans="2:3" x14ac:dyDescent="0.3">
      <c r="B23" s="2">
        <v>45647</v>
      </c>
      <c r="C23">
        <v>2.6748708726000001</v>
      </c>
    </row>
    <row r="24" spans="2:3" x14ac:dyDescent="0.3">
      <c r="B24" s="2">
        <v>45829</v>
      </c>
      <c r="C24">
        <v>2.5630512035000002</v>
      </c>
    </row>
    <row r="25" spans="2:3" x14ac:dyDescent="0.3">
      <c r="B25" s="2">
        <v>46012</v>
      </c>
      <c r="C25">
        <v>2.4553298555</v>
      </c>
    </row>
    <row r="26" spans="2:3" x14ac:dyDescent="0.3">
      <c r="B26" s="2">
        <v>46194</v>
      </c>
      <c r="C26">
        <v>2.3526878271</v>
      </c>
    </row>
    <row r="27" spans="2:3" x14ac:dyDescent="0.3">
      <c r="B27" s="2">
        <v>46377</v>
      </c>
      <c r="C27">
        <v>2.2538077485999999</v>
      </c>
    </row>
    <row r="28" spans="2:3" x14ac:dyDescent="0.3">
      <c r="C28">
        <f>SUM(C8:C27)</f>
        <v>69.8100350773</v>
      </c>
    </row>
    <row r="29" spans="2:3" x14ac:dyDescent="0.3">
      <c r="C29">
        <v>42.929671401487703</v>
      </c>
    </row>
    <row r="30" spans="2:3" x14ac:dyDescent="0.3">
      <c r="C30">
        <f>SUM(C28:C29)</f>
        <v>112.7397064787877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B3AE-CC28-41B0-91D3-2515C13E3832}">
  <dimension ref="A1:AQ10"/>
  <sheetViews>
    <sheetView tabSelected="1" workbookViewId="0">
      <selection activeCell="G7" sqref="G7"/>
    </sheetView>
  </sheetViews>
  <sheetFormatPr defaultRowHeight="14.4" x14ac:dyDescent="0.3"/>
  <cols>
    <col min="2" max="2" width="10.33203125" bestFit="1" customWidth="1"/>
    <col min="7" max="7" width="12" bestFit="1" customWidth="1"/>
    <col min="8" max="9" width="12" customWidth="1"/>
    <col min="10" max="10" width="13.33203125" bestFit="1" customWidth="1"/>
    <col min="11" max="11" width="10.33203125" bestFit="1" customWidth="1"/>
    <col min="31" max="31" width="10.33203125" bestFit="1" customWidth="1"/>
    <col min="35" max="35" width="10.33203125" bestFit="1" customWidth="1"/>
  </cols>
  <sheetData>
    <row r="1" spans="1:43" x14ac:dyDescent="0.3">
      <c r="A1" t="s">
        <v>6</v>
      </c>
      <c r="B1" t="s">
        <v>7</v>
      </c>
      <c r="C1" t="s">
        <v>2</v>
      </c>
      <c r="D1" t="s">
        <v>8</v>
      </c>
      <c r="E1" t="s">
        <v>9</v>
      </c>
      <c r="G1" t="s">
        <v>8</v>
      </c>
      <c r="H1" t="s">
        <v>10</v>
      </c>
      <c r="I1" t="s">
        <v>9</v>
      </c>
      <c r="K1" s="2"/>
      <c r="O1" s="2"/>
      <c r="S1" s="2"/>
      <c r="W1" s="2"/>
      <c r="AA1" s="2"/>
      <c r="AE1" s="2"/>
      <c r="AI1" s="2"/>
      <c r="AJ1" s="3"/>
      <c r="AM1" s="2"/>
      <c r="AN1" s="3"/>
      <c r="AQ1" s="2"/>
    </row>
    <row r="2" spans="1:43" x14ac:dyDescent="0.3">
      <c r="A2">
        <v>0</v>
      </c>
      <c r="B2" s="2">
        <v>45429</v>
      </c>
      <c r="C2" s="4">
        <v>4.4999999999999998E-2</v>
      </c>
      <c r="D2" s="4">
        <v>4.5499999999999999E-2</v>
      </c>
      <c r="E2" s="5">
        <f>(C2+D2)/2</f>
        <v>4.5249999999999999E-2</v>
      </c>
      <c r="G2" s="2">
        <v>45566</v>
      </c>
      <c r="H2" s="2">
        <v>45566</v>
      </c>
      <c r="I2" s="2">
        <v>45566</v>
      </c>
      <c r="K2" s="2"/>
    </row>
    <row r="3" spans="1:43" x14ac:dyDescent="0.3">
      <c r="A3">
        <v>90</v>
      </c>
      <c r="B3" s="2">
        <v>45519</v>
      </c>
      <c r="C3" s="4">
        <v>0.05</v>
      </c>
      <c r="D3" s="4">
        <v>5.0500000000000003E-2</v>
      </c>
      <c r="E3" s="5">
        <f t="shared" ref="E3:E10" si="0">(C3+D3)/2</f>
        <v>5.0250000000000003E-2</v>
      </c>
      <c r="G3">
        <f>G2-B3</f>
        <v>47</v>
      </c>
      <c r="H3">
        <f>H2-B3</f>
        <v>47</v>
      </c>
      <c r="I3">
        <v>47</v>
      </c>
    </row>
    <row r="4" spans="1:43" x14ac:dyDescent="0.3">
      <c r="A4">
        <v>180</v>
      </c>
      <c r="B4" s="2">
        <v>45609</v>
      </c>
      <c r="C4" s="4">
        <v>0.06</v>
      </c>
      <c r="D4" s="4">
        <v>6.0499999999999998E-2</v>
      </c>
      <c r="E4" s="5">
        <f t="shared" si="0"/>
        <v>6.0249999999999998E-2</v>
      </c>
      <c r="G4" s="4">
        <f>C4-C3</f>
        <v>9.999999999999995E-3</v>
      </c>
      <c r="H4" s="4">
        <f>D4-D3</f>
        <v>9.999999999999995E-3</v>
      </c>
      <c r="I4" s="4">
        <f>E4-E3</f>
        <v>9.999999999999995E-3</v>
      </c>
      <c r="K4" s="4"/>
    </row>
    <row r="5" spans="1:43" x14ac:dyDescent="0.3">
      <c r="A5">
        <v>270</v>
      </c>
      <c r="B5" s="2">
        <v>45699</v>
      </c>
      <c r="C5" s="4">
        <v>7.1999999999999995E-2</v>
      </c>
      <c r="D5" s="4">
        <v>7.2499999999999995E-2</v>
      </c>
      <c r="E5" s="5">
        <f t="shared" si="0"/>
        <v>7.2249999999999995E-2</v>
      </c>
      <c r="G5" s="5">
        <f>G4/90</f>
        <v>1.1111111111111106E-4</v>
      </c>
      <c r="H5" s="5">
        <f>H4/90</f>
        <v>1.1111111111111106E-4</v>
      </c>
      <c r="I5" s="5">
        <f>I4/90</f>
        <v>1.1111111111111106E-4</v>
      </c>
      <c r="K5" s="5"/>
    </row>
    <row r="6" spans="1:43" x14ac:dyDescent="0.3">
      <c r="A6">
        <v>360</v>
      </c>
      <c r="B6" s="2">
        <v>45789</v>
      </c>
      <c r="C6" s="4">
        <v>7.5999999999999998E-2</v>
      </c>
      <c r="D6" s="4">
        <v>7.6499999999999999E-2</v>
      </c>
      <c r="E6" s="5">
        <f t="shared" si="0"/>
        <v>7.6249999999999998E-2</v>
      </c>
      <c r="G6" s="5">
        <f>G5*G3</f>
        <v>5.2222222222222201E-3</v>
      </c>
      <c r="H6" s="5">
        <f>H3*H5</f>
        <v>5.2222222222222201E-3</v>
      </c>
      <c r="I6" s="5">
        <f>I5*I3</f>
        <v>5.2222222222222201E-3</v>
      </c>
      <c r="K6" s="5"/>
    </row>
    <row r="7" spans="1:43" x14ac:dyDescent="0.3">
      <c r="A7">
        <v>450</v>
      </c>
      <c r="B7" s="2">
        <v>45879</v>
      </c>
      <c r="C7" s="4">
        <v>8.1000000000000003E-2</v>
      </c>
      <c r="D7" s="4">
        <v>8.1500000000000003E-2</v>
      </c>
      <c r="E7" s="5">
        <f t="shared" si="0"/>
        <v>8.1250000000000003E-2</v>
      </c>
      <c r="G7" s="4">
        <f>C3+G6</f>
        <v>5.5222222222222221E-2</v>
      </c>
      <c r="H7" s="4">
        <f>D3+H6</f>
        <v>5.5722222222222222E-2</v>
      </c>
      <c r="I7" s="4">
        <f>E3+I6</f>
        <v>5.5472222222222221E-2</v>
      </c>
      <c r="K7" s="4"/>
    </row>
    <row r="8" spans="1:43" x14ac:dyDescent="0.3">
      <c r="A8">
        <v>540</v>
      </c>
      <c r="B8" s="2">
        <v>45969</v>
      </c>
      <c r="C8" s="3">
        <v>0.09</v>
      </c>
      <c r="D8" s="4">
        <v>9.0499999999999997E-2</v>
      </c>
      <c r="E8" s="5">
        <f t="shared" si="0"/>
        <v>9.0249999999999997E-2</v>
      </c>
    </row>
    <row r="9" spans="1:43" x14ac:dyDescent="0.3">
      <c r="A9">
        <v>630</v>
      </c>
      <c r="B9" s="2">
        <v>46059</v>
      </c>
      <c r="C9" s="3">
        <v>0.1</v>
      </c>
      <c r="D9" s="4">
        <v>0.10050000000000001</v>
      </c>
      <c r="E9" s="5">
        <f t="shared" si="0"/>
        <v>0.10025000000000001</v>
      </c>
    </row>
    <row r="10" spans="1:43" x14ac:dyDescent="0.3">
      <c r="A10">
        <v>720</v>
      </c>
      <c r="B10" s="2">
        <v>46149</v>
      </c>
      <c r="C10" s="4">
        <v>0.113</v>
      </c>
      <c r="D10" s="4">
        <v>0.1135</v>
      </c>
      <c r="E10" s="5">
        <f t="shared" si="0"/>
        <v>0.11325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Muzammil Sheik</dc:creator>
  <cp:lastModifiedBy>Muzammil Sheik</cp:lastModifiedBy>
  <dcterms:created xsi:type="dcterms:W3CDTF">2024-05-26T09:00:05Z</dcterms:created>
  <dcterms:modified xsi:type="dcterms:W3CDTF">2024-05-31T13:49:49Z</dcterms:modified>
</cp:coreProperties>
</file>