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\OneDrive\Escritorio\"/>
    </mc:Choice>
  </mc:AlternateContent>
  <bookViews>
    <workbookView xWindow="0" yWindow="0" windowWidth="15345" windowHeight="4635"/>
  </bookViews>
  <sheets>
    <sheet name="PORTADA" sheetId="6" r:id="rId1"/>
    <sheet name="CTI_T2_2A_BSKA" sheetId="5" r:id="rId2"/>
    <sheet name="CTI_T2_2A_CO" sheetId="2" r:id="rId3"/>
    <sheet name="CTI_T2_2A_GRA" sheetId="3" r:id="rId4"/>
    <sheet name="CTI_T2_2A_GOJM" sheetId="4" r:id="rId5"/>
    <sheet name="CTI_T2_2A_HCPA" sheetId="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B28" i="1"/>
  <c r="B26" i="4"/>
  <c r="C26" i="4"/>
  <c r="B21" i="3"/>
  <c r="C21" i="3"/>
  <c r="B34" i="5"/>
  <c r="C24" i="2"/>
  <c r="B24" i="2"/>
  <c r="D5" i="4" l="1"/>
  <c r="C5" i="4"/>
  <c r="B12" i="1"/>
  <c r="C5" i="3"/>
  <c r="B5" i="3"/>
  <c r="C5" i="2"/>
  <c r="B5" i="2"/>
</calcChain>
</file>

<file path=xl/sharedStrings.xml><?xml version="1.0" encoding="utf-8"?>
<sst xmlns="http://schemas.openxmlformats.org/spreadsheetml/2006/main" count="115" uniqueCount="87">
  <si>
    <t>Diabetes Mellitus Tipo 2 en Mexico 2024</t>
  </si>
  <si>
    <t>Edades</t>
  </si>
  <si>
    <t>Hombres</t>
  </si>
  <si>
    <t>Mujeres</t>
  </si>
  <si>
    <t>15 a 19</t>
  </si>
  <si>
    <t>20 a 24</t>
  </si>
  <si>
    <t>25 a 29</t>
  </si>
  <si>
    <t>30 a 34</t>
  </si>
  <si>
    <t>35 a 39</t>
  </si>
  <si>
    <t>40 a 44</t>
  </si>
  <si>
    <t>45 a 49</t>
  </si>
  <si>
    <t>50 a 54</t>
  </si>
  <si>
    <t>55 a 59</t>
  </si>
  <si>
    <t>60 a 64</t>
  </si>
  <si>
    <t>65 a 69</t>
  </si>
  <si>
    <t>70 a 74</t>
  </si>
  <si>
    <t>75 a 79</t>
  </si>
  <si>
    <t>80 a 84</t>
  </si>
  <si>
    <t>85 y mas</t>
  </si>
  <si>
    <t>Epidemiológica de VIH de la Secretaría de Salud (SSA), desde 1983 y hasta el primer semestre de 2022</t>
  </si>
  <si>
    <t>Casos</t>
  </si>
  <si>
    <t>Porcentaje</t>
  </si>
  <si>
    <t>total</t>
  </si>
  <si>
    <t>Instituto Nacional de Estadística y Geografía (INEGI). (2022). Encuesta Nacional de Salud y Nutrición 2022: VIH. https://www.inegi.org.mx/contenidos/saladeprensa/aproposito/2022/EAP_VIH_Nal22.pdf</t>
  </si>
  <si>
    <t>Gobierno de México. (2024). Informe del Sistema de Vigilancia Epidemiológica de la Diabetes Mellitus Tipo 2: Primer trimestre 2024. https://www.gob.mx/cms/uploads/attachment/file/909922/Informe_SVEHDMT2_1ertrim_2024.pdf</t>
  </si>
  <si>
    <t>Consejo Nacional de Ciencia y Tecnología (CONACYT). (n.d.). Datos COVID-19. https://datos.covid-19.conacyt.mx/</t>
  </si>
  <si>
    <t>Total</t>
  </si>
  <si>
    <t>Cáncer, incidencia: número de nuevos casos al año 2012-2017</t>
  </si>
  <si>
    <t xml:space="preserve">Mama </t>
  </si>
  <si>
    <t>Próstata</t>
  </si>
  <si>
    <t>Cervicouterino</t>
  </si>
  <si>
    <t>Colorectal</t>
  </si>
  <si>
    <t>Pulmón</t>
  </si>
  <si>
    <t>Estómago</t>
  </si>
  <si>
    <t>Hígado</t>
  </si>
  <si>
    <t>Leucemia</t>
  </si>
  <si>
    <t>NHL</t>
  </si>
  <si>
    <t>Otros</t>
  </si>
  <si>
    <t>Juntos Contra el Cáncer. (n.d.). Panorama del cáncer en México. Recuperado el 29 de septiembre de 2024, de https://juntoscontraelcancer.mx/panorama-del-cancer-en-mexico/</t>
  </si>
  <si>
    <t>La osteoporosis en México 2022</t>
  </si>
  <si>
    <t xml:space="preserve">Poblacion </t>
  </si>
  <si>
    <t>61.6 millones</t>
  </si>
  <si>
    <t>66.2 millones</t>
  </si>
  <si>
    <t>127.8 millones</t>
  </si>
  <si>
    <t>Gobierno de México. (2022). Osteoporosis afecta a una de cada tres mujeres y uno de cada cinco hombres mayores de 50 años. Recuperado el 28 de septiembre de 2024, de https://www.gob.mx/salud/prensa/345-osteoporosis-afecta-una-de-cada-tres-mujeres-y-uno-de-cada-cinco-hombres-mayores-de-50-anos-inr?idiom=es</t>
  </si>
  <si>
    <t>Sistema de vigilancia epidemiológica hospitalaria de Diabetes Mellitus Tipo 2</t>
  </si>
  <si>
    <t>SSA</t>
  </si>
  <si>
    <t xml:space="preserve">Instutucion </t>
  </si>
  <si>
    <t>IMSS BIENESTAR</t>
  </si>
  <si>
    <t>ISSSTE</t>
  </si>
  <si>
    <t>OTRO</t>
  </si>
  <si>
    <t>SERV. MEDICO ESTATALES</t>
  </si>
  <si>
    <t>PRIVADO</t>
  </si>
  <si>
    <t>SEMAR</t>
  </si>
  <si>
    <t>SEDENA</t>
  </si>
  <si>
    <t>PEMEX</t>
  </si>
  <si>
    <t>0 a 14</t>
  </si>
  <si>
    <t>15 a 29</t>
  </si>
  <si>
    <t>30 a 44</t>
  </si>
  <si>
    <t>45 a 59</t>
  </si>
  <si>
    <t xml:space="preserve">60 y mas </t>
  </si>
  <si>
    <t>Defunciones registradas por el VIH 2021</t>
  </si>
  <si>
    <t>COVID-19 EN MEXICO 2023</t>
  </si>
  <si>
    <t>Defunciones por COVID-19 en Mexico 2023</t>
  </si>
  <si>
    <t xml:space="preserve">Hombres </t>
  </si>
  <si>
    <t xml:space="preserve">Uso de bifosfonatos en pacientes que desarrollaron osteonecrosis en maxilares </t>
  </si>
  <si>
    <t xml:space="preserve">Chaurand, J. Pacheco, L. Trejo, JL. Facio, JA. Mora, J. (2019) Incidencia de osteonecrosis de los maxilares por el uso de inhibidores de osteoclastos en pacientes con metástasis óseas: estudio de cohorte retrospectivo. Cirugía y cirujanos  vol.87 no.4 https://www.scielo.org.mx/scielo.php?script=sci_arttext&amp;pid=S2444-054X2019000400396 </t>
  </si>
  <si>
    <t>Tipo</t>
  </si>
  <si>
    <t>Muertes</t>
  </si>
  <si>
    <t xml:space="preserve">Porcentaje </t>
  </si>
  <si>
    <t>Pulmonar</t>
  </si>
  <si>
    <t>Hepático</t>
  </si>
  <si>
    <t>Colon</t>
  </si>
  <si>
    <t xml:space="preserve">Mamario </t>
  </si>
  <si>
    <t>Gástrico</t>
  </si>
  <si>
    <t xml:space="preserve">Total </t>
  </si>
  <si>
    <t>Top cinco tipos de cáncer que causan un mayor número de fallecimientos</t>
  </si>
  <si>
    <t>Comunicación y Tecnologías de la Información</t>
  </si>
  <si>
    <t>Universidad de Guadalajara</t>
  </si>
  <si>
    <t>Centro universitario de ciencias de la salud</t>
  </si>
  <si>
    <t>Actividad 2B. Elaboración de una hoja de cálculo en Google drive</t>
  </si>
  <si>
    <t>Alumnos:</t>
  </si>
  <si>
    <r>
      <rPr>
        <sz val="12"/>
        <color theme="4"/>
        <rFont val="Arial"/>
        <family val="2"/>
      </rPr>
      <t>Becerra Sánchez Karla Alexa</t>
    </r>
    <r>
      <rPr>
        <sz val="12"/>
        <color theme="1"/>
        <rFont val="Arial"/>
        <family val="2"/>
      </rPr>
      <t xml:space="preserve"> 219429709</t>
    </r>
  </si>
  <si>
    <r>
      <rPr>
        <sz val="12"/>
        <color theme="4"/>
        <rFont val="Arial"/>
        <family val="2"/>
      </rPr>
      <t>Cotero Osvaldo</t>
    </r>
    <r>
      <rPr>
        <sz val="12"/>
        <color theme="1"/>
        <rFont val="Arial"/>
        <family val="2"/>
      </rPr>
      <t xml:space="preserve"> 218089637</t>
    </r>
  </si>
  <si>
    <r>
      <rPr>
        <sz val="12"/>
        <color theme="4"/>
        <rFont val="Arial"/>
        <family val="2"/>
      </rPr>
      <t>González Ruíz Andrea</t>
    </r>
    <r>
      <rPr>
        <sz val="12"/>
        <color theme="1"/>
        <rFont val="Arial"/>
        <family val="2"/>
      </rPr>
      <t xml:space="preserve"> 219430251</t>
    </r>
  </si>
  <si>
    <r>
      <rPr>
        <sz val="12"/>
        <color theme="4"/>
        <rFont val="Arial"/>
        <family val="2"/>
      </rPr>
      <t>Gutierrez Ortiz José Miguel</t>
    </r>
    <r>
      <rPr>
        <sz val="12"/>
        <color theme="1"/>
        <rFont val="Arial"/>
        <family val="2"/>
      </rPr>
      <t xml:space="preserve"> 220029269</t>
    </r>
  </si>
  <si>
    <r>
      <rPr>
        <sz val="12"/>
        <color theme="4"/>
        <rFont val="Arial"/>
        <family val="2"/>
      </rPr>
      <t>Hernández Carranza Patricia Alejandra</t>
    </r>
    <r>
      <rPr>
        <sz val="12"/>
        <color theme="1"/>
        <rFont val="Arial"/>
        <family val="2"/>
      </rPr>
      <t xml:space="preserve"> 218706024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</si>
</sst>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rgb="FF040C28"/>
      <name val="Arial"/>
      <family val="2"/>
    </font>
    <font>
      <i/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4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0C1"/>
        <bgColor indexed="64"/>
      </patternFill>
    </fill>
    <fill>
      <patternFill patternType="solid">
        <fgColor rgb="FFB9FFDC"/>
        <bgColor indexed="64"/>
      </patternFill>
    </fill>
    <fill>
      <patternFill patternType="solid">
        <fgColor rgb="FFDBB7FF"/>
        <bgColor indexed="64"/>
      </patternFill>
    </fill>
    <fill>
      <patternFill patternType="solid">
        <fgColor rgb="FFFFDD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BD"/>
        <bgColor indexed="64"/>
      </patternFill>
    </fill>
    <fill>
      <patternFill patternType="solid">
        <fgColor rgb="FF53FFB9"/>
        <bgColor indexed="64"/>
      </patternFill>
    </fill>
    <fill>
      <patternFill patternType="solid">
        <fgColor rgb="FFE8D1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EDEFA"/>
        <bgColor indexed="64"/>
      </patternFill>
    </fill>
    <fill>
      <patternFill patternType="solid">
        <fgColor rgb="FFF8DAFE"/>
        <bgColor indexed="64"/>
      </patternFill>
    </fill>
    <fill>
      <patternFill patternType="solid">
        <fgColor rgb="FFFDC7C7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10" fontId="3" fillId="0" borderId="1" xfId="0" applyNumberFormat="1" applyFont="1" applyBorder="1" applyAlignment="1">
      <alignment wrapText="1"/>
    </xf>
    <xf numFmtId="9" fontId="3" fillId="0" borderId="1" xfId="0" applyNumberFormat="1" applyFont="1" applyBorder="1" applyAlignment="1">
      <alignment horizontal="right" wrapText="1"/>
    </xf>
    <xf numFmtId="0" fontId="3" fillId="0" borderId="0" xfId="0" applyFont="1"/>
    <xf numFmtId="0" fontId="1" fillId="0" borderId="0" xfId="0" applyFont="1"/>
    <xf numFmtId="0" fontId="0" fillId="0" borderId="0" xfId="0" applyBorder="1"/>
    <xf numFmtId="3" fontId="0" fillId="4" borderId="0" xfId="0" applyNumberFormat="1" applyFont="1" applyFill="1" applyBorder="1"/>
    <xf numFmtId="3" fontId="0" fillId="5" borderId="0" xfId="0" applyNumberFormat="1" applyFont="1" applyFill="1" applyBorder="1"/>
    <xf numFmtId="0" fontId="0" fillId="8" borderId="3" xfId="0" applyFont="1" applyFill="1" applyBorder="1"/>
    <xf numFmtId="0" fontId="0" fillId="0" borderId="2" xfId="0" applyBorder="1"/>
    <xf numFmtId="0" fontId="1" fillId="8" borderId="3" xfId="0" applyFont="1" applyFill="1" applyBorder="1"/>
    <xf numFmtId="0" fontId="4" fillId="3" borderId="0" xfId="0" applyFont="1" applyFill="1"/>
    <xf numFmtId="0" fontId="0" fillId="3" borderId="0" xfId="0" applyFill="1"/>
    <xf numFmtId="0" fontId="3" fillId="2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0" fillId="9" borderId="0" xfId="0" applyFill="1"/>
    <xf numFmtId="0" fontId="2" fillId="10" borderId="0" xfId="0" applyFont="1" applyFill="1"/>
    <xf numFmtId="0" fontId="0" fillId="10" borderId="0" xfId="0" applyFill="1"/>
    <xf numFmtId="0" fontId="5" fillId="0" borderId="1" xfId="0" applyFont="1" applyBorder="1" applyAlignment="1">
      <alignment wrapText="1"/>
    </xf>
    <xf numFmtId="0" fontId="3" fillId="11" borderId="1" xfId="0" applyFont="1" applyFill="1" applyBorder="1" applyAlignment="1">
      <alignment wrapText="1"/>
    </xf>
    <xf numFmtId="0" fontId="3" fillId="11" borderId="1" xfId="0" applyFont="1" applyFill="1" applyBorder="1" applyAlignment="1">
      <alignment horizontal="right" wrapText="1"/>
    </xf>
    <xf numFmtId="0" fontId="5" fillId="13" borderId="1" xfId="0" applyFont="1" applyFill="1" applyBorder="1" applyAlignment="1">
      <alignment wrapText="1"/>
    </xf>
    <xf numFmtId="0" fontId="5" fillId="12" borderId="1" xfId="0" applyFont="1" applyFill="1" applyBorder="1" applyAlignment="1">
      <alignment wrapText="1"/>
    </xf>
    <xf numFmtId="0" fontId="5" fillId="15" borderId="1" xfId="0" applyFont="1" applyFill="1" applyBorder="1" applyAlignment="1">
      <alignment wrapText="1"/>
    </xf>
    <xf numFmtId="0" fontId="1" fillId="16" borderId="0" xfId="0" applyFont="1" applyFill="1"/>
    <xf numFmtId="0" fontId="0" fillId="7" borderId="0" xfId="0" applyFill="1"/>
    <xf numFmtId="3" fontId="0" fillId="9" borderId="0" xfId="0" applyNumberFormat="1" applyFill="1"/>
    <xf numFmtId="10" fontId="0" fillId="9" borderId="0" xfId="0" applyNumberFormat="1" applyFill="1"/>
    <xf numFmtId="4" fontId="0" fillId="10" borderId="0" xfId="0" applyNumberFormat="1" applyFill="1"/>
    <xf numFmtId="9" fontId="0" fillId="10" borderId="0" xfId="0" applyNumberFormat="1" applyFill="1"/>
    <xf numFmtId="0" fontId="1" fillId="14" borderId="0" xfId="0" applyFont="1" applyFill="1"/>
    <xf numFmtId="0" fontId="0" fillId="0" borderId="0" xfId="0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10" fontId="3" fillId="0" borderId="1" xfId="0" applyNumberFormat="1" applyFont="1" applyBorder="1" applyAlignment="1">
      <alignment wrapText="1"/>
    </xf>
    <xf numFmtId="9" fontId="3" fillId="0" borderId="1" xfId="0" applyNumberFormat="1" applyFont="1" applyBorder="1" applyAlignment="1">
      <alignment horizontal="right" wrapText="1"/>
    </xf>
    <xf numFmtId="0" fontId="3" fillId="0" borderId="0" xfId="0" applyFont="1"/>
    <xf numFmtId="0" fontId="1" fillId="0" borderId="0" xfId="0" applyFont="1"/>
    <xf numFmtId="0" fontId="5" fillId="13" borderId="1" xfId="0" applyFont="1" applyFill="1" applyBorder="1" applyAlignment="1">
      <alignment wrapText="1"/>
    </xf>
    <xf numFmtId="0" fontId="5" fillId="12" borderId="1" xfId="0" applyFont="1" applyFill="1" applyBorder="1" applyAlignment="1">
      <alignment wrapText="1"/>
    </xf>
    <xf numFmtId="0" fontId="5" fillId="15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6" fillId="0" borderId="0" xfId="0" applyFont="1"/>
    <xf numFmtId="0" fontId="6" fillId="4" borderId="0" xfId="0" applyFont="1" applyFill="1"/>
    <xf numFmtId="0" fontId="0" fillId="5" borderId="4" xfId="0" applyFill="1" applyBorder="1"/>
    <xf numFmtId="0" fontId="6" fillId="4" borderId="4" xfId="0" applyFont="1" applyFill="1" applyBorder="1"/>
    <xf numFmtId="0" fontId="0" fillId="17" borderId="4" xfId="0" applyFill="1" applyBorder="1"/>
    <xf numFmtId="0" fontId="1" fillId="17" borderId="4" xfId="0" applyFont="1" applyFill="1" applyBorder="1"/>
    <xf numFmtId="0" fontId="0" fillId="19" borderId="0" xfId="0" applyFill="1"/>
    <xf numFmtId="0" fontId="1" fillId="19" borderId="0" xfId="0" applyFont="1" applyFill="1"/>
    <xf numFmtId="0" fontId="0" fillId="19" borderId="4" xfId="0" applyFill="1" applyBorder="1"/>
    <xf numFmtId="10" fontId="0" fillId="11" borderId="4" xfId="0" applyNumberFormat="1" applyFill="1" applyBorder="1"/>
    <xf numFmtId="0" fontId="0" fillId="19" borderId="4" xfId="0" applyFill="1" applyBorder="1" applyAlignment="1">
      <alignment horizontal="center"/>
    </xf>
    <xf numFmtId="0" fontId="1" fillId="19" borderId="4" xfId="0" applyFont="1" applyFill="1" applyBorder="1"/>
    <xf numFmtId="0" fontId="1" fillId="18" borderId="0" xfId="0" applyFont="1" applyFill="1"/>
    <xf numFmtId="0" fontId="0" fillId="20" borderId="0" xfId="0" applyFill="1"/>
    <xf numFmtId="9" fontId="0" fillId="19" borderId="0" xfId="0" applyNumberFormat="1" applyFill="1"/>
    <xf numFmtId="0" fontId="0" fillId="21" borderId="0" xfId="0" applyFill="1"/>
    <xf numFmtId="9" fontId="7" fillId="21" borderId="0" xfId="0" applyNumberFormat="1" applyFont="1" applyFill="1"/>
    <xf numFmtId="0" fontId="7" fillId="21" borderId="0" xfId="0" applyFont="1" applyFill="1"/>
    <xf numFmtId="3" fontId="0" fillId="22" borderId="0" xfId="0" applyNumberFormat="1" applyFill="1"/>
    <xf numFmtId="10" fontId="0" fillId="22" borderId="0" xfId="0" applyNumberFormat="1" applyFill="1"/>
    <xf numFmtId="0" fontId="0" fillId="23" borderId="0" xfId="0" applyFill="1"/>
    <xf numFmtId="9" fontId="0" fillId="22" borderId="0" xfId="0" applyNumberFormat="1" applyFill="1"/>
    <xf numFmtId="0" fontId="1" fillId="23" borderId="0" xfId="0" applyFont="1" applyFill="1"/>
    <xf numFmtId="0" fontId="6" fillId="24" borderId="0" xfId="0" applyFont="1" applyFill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C7C7"/>
      <color rgb="FFF8DAFE"/>
      <color rgb="FFDEDEFA"/>
      <color rgb="FFE5C1F5"/>
      <color rgb="FFFB8989"/>
      <color rgb="FFB9FFDC"/>
      <color rgb="FFE8D1FF"/>
      <color rgb="FFFA8572"/>
      <color rgb="FFFFE0C1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Diabetes Mellitus Tipo 2 en Mexico 2024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CTI_T2_2A_BSKA!$B$1:$B$2</c:f>
              <c:strCache>
                <c:ptCount val="2"/>
                <c:pt idx="0">
                  <c:v>Diabetes Mellitus Tipo 2 en Mexico 2024</c:v>
                </c:pt>
                <c:pt idx="1">
                  <c:v>Hombres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CTI_T2_2A_BSKA!$A$3:$A$17</c:f>
              <c:strCache>
                <c:ptCount val="15"/>
                <c:pt idx="0">
                  <c:v>15 a 19</c:v>
                </c:pt>
                <c:pt idx="1">
                  <c:v>20 a 24</c:v>
                </c:pt>
                <c:pt idx="2">
                  <c:v>25 a 29</c:v>
                </c:pt>
                <c:pt idx="3">
                  <c:v>30 a 34</c:v>
                </c:pt>
                <c:pt idx="4">
                  <c:v>35 a 39</c:v>
                </c:pt>
                <c:pt idx="5">
                  <c:v>40 a 44</c:v>
                </c:pt>
                <c:pt idx="6">
                  <c:v>45 a 49</c:v>
                </c:pt>
                <c:pt idx="7">
                  <c:v>50 a 54</c:v>
                </c:pt>
                <c:pt idx="8">
                  <c:v>55 a 59</c:v>
                </c:pt>
                <c:pt idx="9">
                  <c:v>60 a 64</c:v>
                </c:pt>
                <c:pt idx="10">
                  <c:v>65 a 69</c:v>
                </c:pt>
                <c:pt idx="11">
                  <c:v>70 a 74</c:v>
                </c:pt>
                <c:pt idx="12">
                  <c:v>75 a 79</c:v>
                </c:pt>
                <c:pt idx="13">
                  <c:v>80 a 84</c:v>
                </c:pt>
                <c:pt idx="14">
                  <c:v>85 y mas</c:v>
                </c:pt>
              </c:strCache>
            </c:strRef>
          </c:cat>
          <c:val>
            <c:numRef>
              <c:f>CTI_T2_2A_BSKA!$B$3:$B$17</c:f>
              <c:numCache>
                <c:formatCode>General</c:formatCode>
                <c:ptCount val="15"/>
                <c:pt idx="0">
                  <c:v>20</c:v>
                </c:pt>
                <c:pt idx="1">
                  <c:v>50</c:v>
                </c:pt>
                <c:pt idx="2">
                  <c:v>80</c:v>
                </c:pt>
                <c:pt idx="3">
                  <c:v>140</c:v>
                </c:pt>
                <c:pt idx="4">
                  <c:v>200</c:v>
                </c:pt>
                <c:pt idx="5">
                  <c:v>360</c:v>
                </c:pt>
                <c:pt idx="6">
                  <c:v>550</c:v>
                </c:pt>
                <c:pt idx="7">
                  <c:v>700</c:v>
                </c:pt>
                <c:pt idx="8">
                  <c:v>790</c:v>
                </c:pt>
                <c:pt idx="9">
                  <c:v>780</c:v>
                </c:pt>
                <c:pt idx="10">
                  <c:v>640</c:v>
                </c:pt>
                <c:pt idx="11">
                  <c:v>475</c:v>
                </c:pt>
                <c:pt idx="12">
                  <c:v>250</c:v>
                </c:pt>
                <c:pt idx="13">
                  <c:v>220</c:v>
                </c:pt>
                <c:pt idx="14">
                  <c:v>120</c:v>
                </c:pt>
              </c:numCache>
            </c:numRef>
          </c:val>
        </c:ser>
        <c:ser>
          <c:idx val="1"/>
          <c:order val="1"/>
          <c:tx>
            <c:strRef>
              <c:f>CTI_T2_2A_BSKA!$C$1:$C$2</c:f>
              <c:strCache>
                <c:ptCount val="2"/>
                <c:pt idx="0">
                  <c:v>Diabetes Mellitus Tipo 2 en Mexico 2024</c:v>
                </c:pt>
                <c:pt idx="1">
                  <c:v>Mujeres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CTI_T2_2A_BSKA!$A$3:$A$17</c:f>
              <c:strCache>
                <c:ptCount val="15"/>
                <c:pt idx="0">
                  <c:v>15 a 19</c:v>
                </c:pt>
                <c:pt idx="1">
                  <c:v>20 a 24</c:v>
                </c:pt>
                <c:pt idx="2">
                  <c:v>25 a 29</c:v>
                </c:pt>
                <c:pt idx="3">
                  <c:v>30 a 34</c:v>
                </c:pt>
                <c:pt idx="4">
                  <c:v>35 a 39</c:v>
                </c:pt>
                <c:pt idx="5">
                  <c:v>40 a 44</c:v>
                </c:pt>
                <c:pt idx="6">
                  <c:v>45 a 49</c:v>
                </c:pt>
                <c:pt idx="7">
                  <c:v>50 a 54</c:v>
                </c:pt>
                <c:pt idx="8">
                  <c:v>55 a 59</c:v>
                </c:pt>
                <c:pt idx="9">
                  <c:v>60 a 64</c:v>
                </c:pt>
                <c:pt idx="10">
                  <c:v>65 a 69</c:v>
                </c:pt>
                <c:pt idx="11">
                  <c:v>70 a 74</c:v>
                </c:pt>
                <c:pt idx="12">
                  <c:v>75 a 79</c:v>
                </c:pt>
                <c:pt idx="13">
                  <c:v>80 a 84</c:v>
                </c:pt>
                <c:pt idx="14">
                  <c:v>85 y mas</c:v>
                </c:pt>
              </c:strCache>
            </c:strRef>
          </c:cat>
          <c:val>
            <c:numRef>
              <c:f>CTI_T2_2A_BSKA!$C$3:$C$17</c:f>
              <c:numCache>
                <c:formatCode>General</c:formatCode>
                <c:ptCount val="1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190</c:v>
                </c:pt>
                <c:pt idx="4">
                  <c:v>250</c:v>
                </c:pt>
                <c:pt idx="5">
                  <c:v>340</c:v>
                </c:pt>
                <c:pt idx="6">
                  <c:v>490</c:v>
                </c:pt>
                <c:pt idx="7">
                  <c:v>605</c:v>
                </c:pt>
                <c:pt idx="8">
                  <c:v>690</c:v>
                </c:pt>
                <c:pt idx="9">
                  <c:v>720</c:v>
                </c:pt>
                <c:pt idx="10">
                  <c:v>700</c:v>
                </c:pt>
                <c:pt idx="11">
                  <c:v>640</c:v>
                </c:pt>
                <c:pt idx="12">
                  <c:v>440</c:v>
                </c:pt>
                <c:pt idx="13">
                  <c:v>285</c:v>
                </c:pt>
                <c:pt idx="14">
                  <c:v>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836680"/>
        <c:axId val="152731200"/>
      </c:barChart>
      <c:catAx>
        <c:axId val="15283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731200"/>
        <c:crosses val="autoZero"/>
        <c:auto val="1"/>
        <c:lblAlgn val="ctr"/>
        <c:lblOffset val="100"/>
        <c:noMultiLvlLbl val="0"/>
      </c:catAx>
      <c:valAx>
        <c:axId val="1527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83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CTI_T2_2A_HCPA!$B$22</c:f>
              <c:strCache>
                <c:ptCount val="1"/>
                <c:pt idx="0">
                  <c:v>Muertes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CTI_T2_2A_HCPA!$A$23:$A$27</c:f>
              <c:strCache>
                <c:ptCount val="5"/>
                <c:pt idx="0">
                  <c:v>Pulmonar</c:v>
                </c:pt>
                <c:pt idx="1">
                  <c:v>Hepático</c:v>
                </c:pt>
                <c:pt idx="2">
                  <c:v>Colon</c:v>
                </c:pt>
                <c:pt idx="3">
                  <c:v>Gástrico</c:v>
                </c:pt>
                <c:pt idx="4">
                  <c:v>Mamario </c:v>
                </c:pt>
              </c:strCache>
            </c:strRef>
          </c:cat>
          <c:val>
            <c:numRef>
              <c:f>CTI_T2_2A_HCPA!$B$23:$B$27</c:f>
              <c:numCache>
                <c:formatCode>#,##0</c:formatCode>
                <c:ptCount val="5"/>
                <c:pt idx="0">
                  <c:v>1069000</c:v>
                </c:pt>
                <c:pt idx="1">
                  <c:v>788000</c:v>
                </c:pt>
                <c:pt idx="2">
                  <c:v>774000</c:v>
                </c:pt>
                <c:pt idx="3">
                  <c:v>754000</c:v>
                </c:pt>
                <c:pt idx="4">
                  <c:v>571000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33913840004972057"/>
          <c:y val="0.12756862745098038"/>
          <c:w val="0.33872380706510041"/>
          <c:h val="0.5469393237610004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CTI_T2_2A_BSKA!$A$24:$A$33</c:f>
              <c:strCache>
                <c:ptCount val="10"/>
                <c:pt idx="0">
                  <c:v>SSA</c:v>
                </c:pt>
                <c:pt idx="1">
                  <c:v>IMSS BIENESTAR</c:v>
                </c:pt>
                <c:pt idx="2">
                  <c:v>ISSSTE</c:v>
                </c:pt>
                <c:pt idx="3">
                  <c:v>OTRO</c:v>
                </c:pt>
                <c:pt idx="4">
                  <c:v>SERV. MEDICO ESTATALES</c:v>
                </c:pt>
                <c:pt idx="5">
                  <c:v>IMSS BIENESTAR</c:v>
                </c:pt>
                <c:pt idx="6">
                  <c:v>PRIVADO</c:v>
                </c:pt>
                <c:pt idx="7">
                  <c:v>SEMAR</c:v>
                </c:pt>
                <c:pt idx="8">
                  <c:v>SEDENA</c:v>
                </c:pt>
                <c:pt idx="9">
                  <c:v>PEMEX</c:v>
                </c:pt>
              </c:strCache>
            </c:strRef>
          </c:cat>
          <c:val>
            <c:numRef>
              <c:f>CTI_T2_2A_BSKA!$B$24:$B$33</c:f>
              <c:numCache>
                <c:formatCode>0.00%</c:formatCode>
                <c:ptCount val="10"/>
                <c:pt idx="0">
                  <c:v>0.6139</c:v>
                </c:pt>
                <c:pt idx="1">
                  <c:v>0.23669999999999999</c:v>
                </c:pt>
                <c:pt idx="2">
                  <c:v>4.6100000000000002E-2</c:v>
                </c:pt>
                <c:pt idx="3">
                  <c:v>3.4000000000000002E-2</c:v>
                </c:pt>
                <c:pt idx="4">
                  <c:v>2.8000000000000001E-2</c:v>
                </c:pt>
                <c:pt idx="5">
                  <c:v>1.9599999999999999E-2</c:v>
                </c:pt>
                <c:pt idx="6">
                  <c:v>8.2000000000000007E-3</c:v>
                </c:pt>
                <c:pt idx="7">
                  <c:v>6.7000000000000002E-3</c:v>
                </c:pt>
                <c:pt idx="8">
                  <c:v>6.4000000000000003E-3</c:v>
                </c:pt>
                <c:pt idx="9">
                  <c:v>2.9999999999999997E-4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VIH Hombres / Mujeres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CTI_T2_2A_CO!$B$3:$B$4</c:f>
              <c:numCache>
                <c:formatCode>General</c:formatCode>
                <c:ptCount val="2"/>
                <c:pt idx="0">
                  <c:v>278599</c:v>
                </c:pt>
                <c:pt idx="1">
                  <c:v>62714</c:v>
                </c:pt>
              </c:numCache>
            </c:numRef>
          </c:cat>
          <c:val>
            <c:numRef>
              <c:f>CTI_T2_2A_CO!$C$3:$C$4</c:f>
              <c:numCache>
                <c:formatCode>0.00%</c:formatCode>
                <c:ptCount val="2"/>
                <c:pt idx="0">
                  <c:v>0.81599999999999995</c:v>
                </c:pt>
                <c:pt idx="1">
                  <c:v>0.184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Defunciones registradas por el VIH 2021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CTI_T2_2A_CO!$B$17:$B$18</c:f>
              <c:strCache>
                <c:ptCount val="2"/>
                <c:pt idx="0">
                  <c:v>Defunciones registradas por el VIH 2021</c:v>
                </c:pt>
                <c:pt idx="1">
                  <c:v>Hombres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CTI_T2_2A_CO!$A$19:$A$24</c:f>
              <c:strCache>
                <c:ptCount val="6"/>
                <c:pt idx="0">
                  <c:v>0 a 14</c:v>
                </c:pt>
                <c:pt idx="1">
                  <c:v>15 a 29</c:v>
                </c:pt>
                <c:pt idx="2">
                  <c:v>30 a 44</c:v>
                </c:pt>
                <c:pt idx="3">
                  <c:v>45 a 59</c:v>
                </c:pt>
                <c:pt idx="4">
                  <c:v>60 y mas </c:v>
                </c:pt>
                <c:pt idx="5">
                  <c:v>Total</c:v>
                </c:pt>
              </c:strCache>
            </c:strRef>
          </c:cat>
          <c:val>
            <c:numRef>
              <c:f>CTI_T2_2A_CO!$B$19:$B$24</c:f>
              <c:numCache>
                <c:formatCode>General</c:formatCode>
                <c:ptCount val="6"/>
                <c:pt idx="0">
                  <c:v>20</c:v>
                </c:pt>
                <c:pt idx="1">
                  <c:v>866</c:v>
                </c:pt>
                <c:pt idx="2">
                  <c:v>1687</c:v>
                </c:pt>
                <c:pt idx="3">
                  <c:v>1004</c:v>
                </c:pt>
                <c:pt idx="4">
                  <c:v>308</c:v>
                </c:pt>
                <c:pt idx="5">
                  <c:v>3885</c:v>
                </c:pt>
              </c:numCache>
            </c:numRef>
          </c:val>
        </c:ser>
        <c:ser>
          <c:idx val="1"/>
          <c:order val="1"/>
          <c:tx>
            <c:strRef>
              <c:f>CTI_T2_2A_CO!$C$17:$C$18</c:f>
              <c:strCache>
                <c:ptCount val="2"/>
                <c:pt idx="0">
                  <c:v>Defunciones registradas por el VIH 2021</c:v>
                </c:pt>
                <c:pt idx="1">
                  <c:v>Mujeres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CTI_T2_2A_CO!$A$19:$A$24</c:f>
              <c:strCache>
                <c:ptCount val="6"/>
                <c:pt idx="0">
                  <c:v>0 a 14</c:v>
                </c:pt>
                <c:pt idx="1">
                  <c:v>15 a 29</c:v>
                </c:pt>
                <c:pt idx="2">
                  <c:v>30 a 44</c:v>
                </c:pt>
                <c:pt idx="3">
                  <c:v>45 a 59</c:v>
                </c:pt>
                <c:pt idx="4">
                  <c:v>60 y mas </c:v>
                </c:pt>
                <c:pt idx="5">
                  <c:v>Total</c:v>
                </c:pt>
              </c:strCache>
            </c:strRef>
          </c:cat>
          <c:val>
            <c:numRef>
              <c:f>CTI_T2_2A_CO!$C$19:$C$24</c:f>
              <c:numCache>
                <c:formatCode>General</c:formatCode>
                <c:ptCount val="6"/>
                <c:pt idx="0">
                  <c:v>13</c:v>
                </c:pt>
                <c:pt idx="1">
                  <c:v>111</c:v>
                </c:pt>
                <c:pt idx="2">
                  <c:v>354</c:v>
                </c:pt>
                <c:pt idx="3">
                  <c:v>233</c:v>
                </c:pt>
                <c:pt idx="4">
                  <c:v>54</c:v>
                </c:pt>
                <c:pt idx="5">
                  <c:v>765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52858408"/>
        <c:axId val="352858800"/>
      </c:barChart>
      <c:catAx>
        <c:axId val="352858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2858800"/>
        <c:crosses val="autoZero"/>
        <c:auto val="1"/>
        <c:lblAlgn val="ctr"/>
        <c:lblOffset val="100"/>
        <c:noMultiLvlLbl val="0"/>
      </c:catAx>
      <c:valAx>
        <c:axId val="352858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285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COVID-19 EN MEXICO 2023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2126790696295134"/>
          <c:y val="0.17283109489892448"/>
          <c:w val="0.51465129282162236"/>
          <c:h val="0.7899712607707870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shade val="76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>
                  <a:tint val="77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0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shade val="76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tint val="77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CTI_T2_2A_GRA!$B$3:$B$4</c:f>
              <c:numCache>
                <c:formatCode>General</c:formatCode>
                <c:ptCount val="2"/>
                <c:pt idx="0">
                  <c:v>3537296.71</c:v>
                </c:pt>
                <c:pt idx="1">
                  <c:v>4096058.29</c:v>
                </c:pt>
              </c:numCache>
            </c:numRef>
          </c:cat>
          <c:val>
            <c:numRef>
              <c:f>CTI_T2_2A_GRA!$C$3:$C$4</c:f>
              <c:numCache>
                <c:formatCode>0.00%</c:formatCode>
                <c:ptCount val="2"/>
                <c:pt idx="0">
                  <c:v>0.46339999999999998</c:v>
                </c:pt>
                <c:pt idx="1">
                  <c:v>0.53659999999999997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CTI_T2_2A_GRA!$B$17:$B$18</c:f>
              <c:strCache>
                <c:ptCount val="2"/>
                <c:pt idx="0">
                  <c:v>Defunciones por COVID-19 en Mexico 2023</c:v>
                </c:pt>
                <c:pt idx="1">
                  <c:v>Casos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CTI_T2_2A_GRA!$A$19:$A$21</c:f>
              <c:strCache>
                <c:ptCount val="3"/>
                <c:pt idx="0">
                  <c:v>Hombres</c:v>
                </c:pt>
                <c:pt idx="1">
                  <c:v>Mujeres</c:v>
                </c:pt>
                <c:pt idx="2">
                  <c:v>Total</c:v>
                </c:pt>
              </c:strCache>
            </c:strRef>
          </c:cat>
          <c:val>
            <c:numRef>
              <c:f>CTI_T2_2A_GRA!$B$19:$B$21</c:f>
              <c:numCache>
                <c:formatCode>General</c:formatCode>
                <c:ptCount val="3"/>
                <c:pt idx="0">
                  <c:v>205716.94</c:v>
                </c:pt>
                <c:pt idx="1">
                  <c:v>128619.06</c:v>
                </c:pt>
                <c:pt idx="2">
                  <c:v>334336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847432"/>
        <c:axId val="352845864"/>
      </c:barChart>
      <c:lineChart>
        <c:grouping val="standard"/>
        <c:varyColors val="0"/>
        <c:ser>
          <c:idx val="1"/>
          <c:order val="1"/>
          <c:tx>
            <c:strRef>
              <c:f>CTI_T2_2A_GRA!$C$17:$C$18</c:f>
              <c:strCache>
                <c:ptCount val="2"/>
                <c:pt idx="0">
                  <c:v>Defunciones por COVID-19 en Mexico 2023</c:v>
                </c:pt>
                <c:pt idx="1">
                  <c:v>Porcentaje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CTI_T2_2A_GRA!$A$19:$A$21</c:f>
              <c:strCache>
                <c:ptCount val="3"/>
                <c:pt idx="0">
                  <c:v>Hombres</c:v>
                </c:pt>
                <c:pt idx="1">
                  <c:v>Mujeres</c:v>
                </c:pt>
                <c:pt idx="2">
                  <c:v>Total</c:v>
                </c:pt>
              </c:strCache>
            </c:strRef>
          </c:cat>
          <c:val>
            <c:numRef>
              <c:f>CTI_T2_2A_GRA!$C$19:$C$21</c:f>
              <c:numCache>
                <c:formatCode>0.00%</c:formatCode>
                <c:ptCount val="3"/>
                <c:pt idx="0">
                  <c:v>0.61529999999999996</c:v>
                </c:pt>
                <c:pt idx="1">
                  <c:v>0.38469999999999999</c:v>
                </c:pt>
                <c:pt idx="2" formatCode="0%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849784"/>
        <c:axId val="352849392"/>
      </c:lineChart>
      <c:catAx>
        <c:axId val="35284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2845864"/>
        <c:crosses val="autoZero"/>
        <c:auto val="1"/>
        <c:lblAlgn val="ctr"/>
        <c:lblOffset val="100"/>
        <c:noMultiLvlLbl val="0"/>
      </c:catAx>
      <c:valAx>
        <c:axId val="35284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2847432"/>
        <c:crosses val="autoZero"/>
        <c:crossBetween val="between"/>
      </c:valAx>
      <c:valAx>
        <c:axId val="35284939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2849784"/>
        <c:crosses val="max"/>
        <c:crossBetween val="between"/>
      </c:valAx>
      <c:catAx>
        <c:axId val="352849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28493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osteoporosis en México 2022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3434224312947249"/>
          <c:y val="0.21045990274174772"/>
          <c:w val="0.839183634330399"/>
          <c:h val="0.67967826172644852"/>
        </c:manualLayout>
      </c:layout>
      <c:barChart>
        <c:barDir val="col"/>
        <c:grouping val="clustered"/>
        <c:varyColors val="0"/>
        <c:ser>
          <c:idx val="0"/>
          <c:order val="0"/>
          <c:tx>
            <c:v>Hombres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CTI_T2_2A_GOJM!$C$3:$D$3</c:f>
              <c:numCache>
                <c:formatCode>0%</c:formatCode>
                <c:ptCount val="2"/>
                <c:pt idx="0" formatCode="#,##0">
                  <c:v>12320000</c:v>
                </c:pt>
                <c:pt idx="1">
                  <c:v>0.2</c:v>
                </c:pt>
              </c:numCache>
            </c:numRef>
          </c:val>
        </c:ser>
        <c:ser>
          <c:idx val="1"/>
          <c:order val="1"/>
          <c:tx>
            <c:v>Mujeres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CTI_T2_2A_GOJM!$C$4:$D$4</c:f>
              <c:numCache>
                <c:formatCode>0.00%</c:formatCode>
                <c:ptCount val="2"/>
                <c:pt idx="0" formatCode="#,##0.00">
                  <c:v>22066666.699999999</c:v>
                </c:pt>
                <c:pt idx="1">
                  <c:v>0.33400000000000002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293536768"/>
        <c:axId val="293537944"/>
      </c:barChart>
      <c:catAx>
        <c:axId val="29353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3537944"/>
        <c:crosses val="autoZero"/>
        <c:auto val="1"/>
        <c:lblAlgn val="ctr"/>
        <c:lblOffset val="100"/>
        <c:noMultiLvlLbl val="0"/>
      </c:catAx>
      <c:valAx>
        <c:axId val="29353794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353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Uso de bifosfonatos en pacientes que desarrollaron osteonecrosis en maxilares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CTI_T2_2A_GOJM!$B$23</c:f>
              <c:strCache>
                <c:ptCount val="1"/>
                <c:pt idx="0">
                  <c:v>Casos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CTI_T2_2A_GOJM!$A$24:$A$26</c:f>
              <c:strCache>
                <c:ptCount val="3"/>
                <c:pt idx="0">
                  <c:v>Hombres </c:v>
                </c:pt>
                <c:pt idx="1">
                  <c:v>Mujeres</c:v>
                </c:pt>
                <c:pt idx="2">
                  <c:v>Total</c:v>
                </c:pt>
              </c:strCache>
            </c:strRef>
          </c:cat>
          <c:val>
            <c:numRef>
              <c:f>CTI_T2_2A_GOJM!$B$24:$B$26</c:f>
              <c:numCache>
                <c:formatCode>General</c:formatCode>
                <c:ptCount val="3"/>
                <c:pt idx="0">
                  <c:v>128</c:v>
                </c:pt>
                <c:pt idx="1">
                  <c:v>674</c:v>
                </c:pt>
                <c:pt idx="2">
                  <c:v>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758504"/>
        <c:axId val="352754584"/>
      </c:barChart>
      <c:lineChart>
        <c:grouping val="standard"/>
        <c:varyColors val="0"/>
        <c:ser>
          <c:idx val="1"/>
          <c:order val="1"/>
          <c:tx>
            <c:strRef>
              <c:f>CTI_T2_2A_GOJM!$C$23</c:f>
              <c:strCache>
                <c:ptCount val="1"/>
                <c:pt idx="0">
                  <c:v>Porcentaje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CTI_T2_2A_GOJM!$A$24:$A$26</c:f>
              <c:strCache>
                <c:ptCount val="3"/>
                <c:pt idx="0">
                  <c:v>Hombres </c:v>
                </c:pt>
                <c:pt idx="1">
                  <c:v>Mujeres</c:v>
                </c:pt>
                <c:pt idx="2">
                  <c:v>Total</c:v>
                </c:pt>
              </c:strCache>
            </c:strRef>
          </c:cat>
          <c:val>
            <c:numRef>
              <c:f>CTI_T2_2A_GOJM!$C$24:$C$26</c:f>
              <c:numCache>
                <c:formatCode>0%</c:formatCode>
                <c:ptCount val="3"/>
                <c:pt idx="0">
                  <c:v>0.16</c:v>
                </c:pt>
                <c:pt idx="1">
                  <c:v>0.84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757720"/>
        <c:axId val="352751448"/>
      </c:lineChart>
      <c:catAx>
        <c:axId val="35275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2754584"/>
        <c:crosses val="autoZero"/>
        <c:auto val="1"/>
        <c:lblAlgn val="ctr"/>
        <c:lblOffset val="100"/>
        <c:noMultiLvlLbl val="0"/>
      </c:catAx>
      <c:valAx>
        <c:axId val="35275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2758504"/>
        <c:crosses val="autoZero"/>
        <c:crossBetween val="between"/>
      </c:valAx>
      <c:valAx>
        <c:axId val="3527514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2757720"/>
        <c:crosses val="max"/>
        <c:crossBetween val="between"/>
      </c:valAx>
      <c:catAx>
        <c:axId val="352757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27514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/>
              <a:t>INCIDENCIA</a:t>
            </a:r>
            <a:r>
              <a:rPr lang="es-MX" baseline="0"/>
              <a:t> EN TIPOS DE CANCER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5883370115067796"/>
          <c:y val="9.8966349535563672E-2"/>
          <c:w val="0.79382484628867755"/>
          <c:h val="0.81303641506948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CTI_T2_2A_HCPA!$A$2:$A$11</c:f>
              <c:strCache>
                <c:ptCount val="10"/>
                <c:pt idx="0">
                  <c:v>Mama </c:v>
                </c:pt>
                <c:pt idx="1">
                  <c:v>Próstata</c:v>
                </c:pt>
                <c:pt idx="2">
                  <c:v>Cervicouterino</c:v>
                </c:pt>
                <c:pt idx="3">
                  <c:v>Colorectal</c:v>
                </c:pt>
                <c:pt idx="4">
                  <c:v>Pulmón</c:v>
                </c:pt>
                <c:pt idx="5">
                  <c:v>Estómago</c:v>
                </c:pt>
                <c:pt idx="6">
                  <c:v>Hígado</c:v>
                </c:pt>
                <c:pt idx="7">
                  <c:v>Leucemia</c:v>
                </c:pt>
                <c:pt idx="8">
                  <c:v>NHL</c:v>
                </c:pt>
                <c:pt idx="9">
                  <c:v>Otros</c:v>
                </c:pt>
              </c:strCache>
            </c:strRef>
          </c:cat>
          <c:val>
            <c:numRef>
              <c:f>CTI_T2_2A_HCPA!$B$2:$B$11</c:f>
              <c:numCache>
                <c:formatCode>#,##0</c:formatCode>
                <c:ptCount val="10"/>
                <c:pt idx="0">
                  <c:v>20444</c:v>
                </c:pt>
                <c:pt idx="1">
                  <c:v>14016</c:v>
                </c:pt>
                <c:pt idx="2">
                  <c:v>13960</c:v>
                </c:pt>
                <c:pt idx="3">
                  <c:v>8651</c:v>
                </c:pt>
                <c:pt idx="4">
                  <c:v>8439</c:v>
                </c:pt>
                <c:pt idx="5">
                  <c:v>7680</c:v>
                </c:pt>
                <c:pt idx="6">
                  <c:v>6387</c:v>
                </c:pt>
                <c:pt idx="7">
                  <c:v>6325</c:v>
                </c:pt>
                <c:pt idx="8">
                  <c:v>4635</c:v>
                </c:pt>
                <c:pt idx="9">
                  <c:v>57451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293541080"/>
        <c:axId val="293540688"/>
      </c:barChart>
      <c:catAx>
        <c:axId val="29354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3540688"/>
        <c:crosses val="autoZero"/>
        <c:auto val="1"/>
        <c:lblAlgn val="ctr"/>
        <c:lblOffset val="100"/>
        <c:noMultiLvlLbl val="0"/>
      </c:catAx>
      <c:valAx>
        <c:axId val="29354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35410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accent6">
              <a:lumMod val="40000"/>
              <a:lumOff val="6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9526</xdr:rowOff>
    </xdr:from>
    <xdr:to>
      <xdr:col>2</xdr:col>
      <xdr:colOff>48644</xdr:colOff>
      <xdr:row>8</xdr:row>
      <xdr:rowOff>19051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90526"/>
          <a:ext cx="810644" cy="1181100"/>
        </a:xfrm>
        <a:prstGeom prst="rect">
          <a:avLst/>
        </a:prstGeom>
      </xdr:spPr>
    </xdr:pic>
    <xdr:clientData/>
  </xdr:twoCellAnchor>
  <xdr:twoCellAnchor editAs="oneCell">
    <xdr:from>
      <xdr:col>12</xdr:col>
      <xdr:colOff>2268</xdr:colOff>
      <xdr:row>2</xdr:row>
      <xdr:rowOff>19050</xdr:rowOff>
    </xdr:from>
    <xdr:to>
      <xdr:col>13</xdr:col>
      <xdr:colOff>123825</xdr:colOff>
      <xdr:row>8</xdr:row>
      <xdr:rowOff>47425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6268" y="400050"/>
          <a:ext cx="883557" cy="1199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0</xdr:rowOff>
    </xdr:from>
    <xdr:to>
      <xdr:col>11</xdr:col>
      <xdr:colOff>142875</xdr:colOff>
      <xdr:row>17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752474</xdr:colOff>
      <xdr:row>22</xdr:row>
      <xdr:rowOff>0</xdr:rowOff>
    </xdr:from>
    <xdr:to>
      <xdr:col>10</xdr:col>
      <xdr:colOff>647699</xdr:colOff>
      <xdr:row>39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19051</xdr:rowOff>
    </xdr:from>
    <xdr:to>
      <xdr:col>10</xdr:col>
      <xdr:colOff>9525</xdr:colOff>
      <xdr:row>14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9524</xdr:colOff>
      <xdr:row>16</xdr:row>
      <xdr:rowOff>0</xdr:rowOff>
    </xdr:from>
    <xdr:to>
      <xdr:col>10</xdr:col>
      <xdr:colOff>380999</xdr:colOff>
      <xdr:row>33</xdr:row>
      <xdr:rowOff>71437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9526</xdr:colOff>
      <xdr:row>0</xdr:row>
      <xdr:rowOff>0</xdr:rowOff>
    </xdr:from>
    <xdr:to>
      <xdr:col>9</xdr:col>
      <xdr:colOff>381000</xdr:colOff>
      <xdr:row>13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752475</xdr:colOff>
      <xdr:row>16</xdr:row>
      <xdr:rowOff>4762</xdr:rowOff>
    </xdr:from>
    <xdr:to>
      <xdr:col>9</xdr:col>
      <xdr:colOff>752475</xdr:colOff>
      <xdr:row>30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761998</xdr:colOff>
      <xdr:row>1</xdr:row>
      <xdr:rowOff>0</xdr:rowOff>
    </xdr:from>
    <xdr:to>
      <xdr:col>11</xdr:col>
      <xdr:colOff>752475</xdr:colOff>
      <xdr:row>20</xdr:row>
      <xdr:rowOff>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752475</xdr:colOff>
      <xdr:row>22</xdr:row>
      <xdr:rowOff>14287</xdr:rowOff>
    </xdr:from>
    <xdr:to>
      <xdr:col>10</xdr:col>
      <xdr:colOff>752475</xdr:colOff>
      <xdr:row>36</xdr:row>
      <xdr:rowOff>90487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1</xdr:row>
      <xdr:rowOff>9525</xdr:rowOff>
    </xdr:from>
    <xdr:to>
      <xdr:col>10</xdr:col>
      <xdr:colOff>752475</xdr:colOff>
      <xdr:row>19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21</xdr:row>
      <xdr:rowOff>4762</xdr:rowOff>
    </xdr:from>
    <xdr:to>
      <xdr:col>10</xdr:col>
      <xdr:colOff>0</xdr:colOff>
      <xdr:row>35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L16"/>
  <sheetViews>
    <sheetView tabSelected="1" workbookViewId="0">
      <selection activeCell="B23" sqref="B23"/>
    </sheetView>
  </sheetViews>
  <sheetFormatPr baseColWidth="10" defaultRowHeight="15" x14ac:dyDescent="0.25"/>
  <sheetData>
    <row r="5" spans="5:12" x14ac:dyDescent="0.25">
      <c r="E5" s="35"/>
      <c r="F5" s="35"/>
      <c r="G5" s="35"/>
      <c r="H5" s="35"/>
      <c r="I5" s="35"/>
      <c r="J5" s="35"/>
      <c r="K5" s="35"/>
    </row>
    <row r="6" spans="5:12" ht="15.75" x14ac:dyDescent="0.25">
      <c r="E6" s="35"/>
      <c r="F6" s="35"/>
      <c r="G6" s="35"/>
      <c r="H6" s="70" t="s">
        <v>77</v>
      </c>
      <c r="I6" s="45"/>
      <c r="J6" s="45"/>
      <c r="K6" s="45"/>
      <c r="L6" s="45"/>
    </row>
    <row r="7" spans="5:12" ht="15.75" x14ac:dyDescent="0.25">
      <c r="E7" s="35"/>
      <c r="F7" s="35"/>
      <c r="G7" s="35"/>
      <c r="H7" s="70" t="s">
        <v>78</v>
      </c>
      <c r="I7" s="45"/>
      <c r="J7" s="45"/>
      <c r="K7" s="45"/>
      <c r="L7" s="45"/>
    </row>
    <row r="8" spans="5:12" ht="15.75" x14ac:dyDescent="0.25">
      <c r="E8" s="35"/>
      <c r="F8" s="35"/>
      <c r="G8" s="35"/>
      <c r="H8" s="70" t="s">
        <v>79</v>
      </c>
      <c r="I8" s="45"/>
      <c r="J8" s="45"/>
      <c r="K8" s="45"/>
      <c r="L8" s="45"/>
    </row>
    <row r="9" spans="5:12" ht="15.75" x14ac:dyDescent="0.25">
      <c r="E9" s="35"/>
      <c r="F9" s="35"/>
      <c r="G9" s="35"/>
      <c r="H9" s="71" t="s">
        <v>80</v>
      </c>
      <c r="I9" s="45"/>
      <c r="J9" s="45"/>
      <c r="K9" s="45"/>
      <c r="L9" s="45"/>
    </row>
    <row r="10" spans="5:12" x14ac:dyDescent="0.25">
      <c r="E10" s="35"/>
      <c r="F10" s="35"/>
      <c r="G10" s="35"/>
      <c r="H10" s="45"/>
      <c r="I10" s="45"/>
      <c r="J10" s="45"/>
      <c r="K10" s="45"/>
      <c r="L10" s="45"/>
    </row>
    <row r="11" spans="5:12" x14ac:dyDescent="0.25">
      <c r="E11" s="35"/>
      <c r="F11" s="35"/>
      <c r="G11" s="35"/>
      <c r="H11" s="72" t="s">
        <v>81</v>
      </c>
      <c r="I11" s="45"/>
      <c r="J11" s="45"/>
      <c r="K11" s="45"/>
      <c r="L11" s="45"/>
    </row>
    <row r="12" spans="5:12" ht="15.75" x14ac:dyDescent="0.25">
      <c r="E12" s="35"/>
      <c r="F12" s="35"/>
      <c r="G12" s="35"/>
      <c r="H12" s="70" t="s">
        <v>82</v>
      </c>
      <c r="I12" s="45"/>
      <c r="J12" s="45"/>
      <c r="K12" s="45"/>
      <c r="L12" s="45"/>
    </row>
    <row r="13" spans="5:12" ht="15.75" x14ac:dyDescent="0.25">
      <c r="E13" s="35"/>
      <c r="F13" s="35"/>
      <c r="G13" s="35"/>
      <c r="H13" s="70" t="s">
        <v>83</v>
      </c>
      <c r="I13" s="45"/>
      <c r="J13" s="45"/>
      <c r="K13" s="45"/>
      <c r="L13" s="45"/>
    </row>
    <row r="14" spans="5:12" ht="15.75" x14ac:dyDescent="0.25">
      <c r="E14" s="35"/>
      <c r="F14" s="35"/>
      <c r="G14" s="35"/>
      <c r="H14" s="70" t="s">
        <v>84</v>
      </c>
      <c r="I14" s="45"/>
      <c r="J14" s="45"/>
      <c r="K14" s="45"/>
      <c r="L14" s="45"/>
    </row>
    <row r="15" spans="5:12" ht="15.75" x14ac:dyDescent="0.25">
      <c r="E15" s="35"/>
      <c r="F15" s="35"/>
      <c r="G15" s="35"/>
      <c r="H15" s="70" t="s">
        <v>85</v>
      </c>
      <c r="I15" s="45"/>
      <c r="J15" s="45"/>
      <c r="K15" s="45"/>
      <c r="L15" s="45"/>
    </row>
    <row r="16" spans="5:12" ht="15.75" x14ac:dyDescent="0.25">
      <c r="E16" s="35"/>
      <c r="F16" s="35"/>
      <c r="G16" s="35"/>
      <c r="H16" s="70" t="s">
        <v>86</v>
      </c>
      <c r="I16" s="45"/>
      <c r="J16" s="45"/>
      <c r="K16" s="45"/>
      <c r="L16" s="4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17" workbookViewId="0">
      <selection activeCell="C33" sqref="C33"/>
    </sheetView>
  </sheetViews>
  <sheetFormatPr baseColWidth="10" defaultRowHeight="15" x14ac:dyDescent="0.25"/>
  <cols>
    <col min="1" max="1" width="23.5703125" customWidth="1"/>
  </cols>
  <sheetData>
    <row r="1" spans="1:4" ht="15.75" thickBot="1" x14ac:dyDescent="0.3">
      <c r="A1" s="20" t="s">
        <v>0</v>
      </c>
      <c r="B1" s="21"/>
      <c r="C1" s="21"/>
      <c r="D1" s="21"/>
    </row>
    <row r="2" spans="1:4" ht="15.75" thickBot="1" x14ac:dyDescent="0.3">
      <c r="A2" s="22" t="s">
        <v>1</v>
      </c>
      <c r="B2" s="22" t="s">
        <v>2</v>
      </c>
      <c r="C2" s="22" t="s">
        <v>3</v>
      </c>
    </row>
    <row r="3" spans="1:4" ht="15.75" thickBot="1" x14ac:dyDescent="0.3">
      <c r="A3" s="2" t="s">
        <v>4</v>
      </c>
      <c r="B3" s="3">
        <v>20</v>
      </c>
      <c r="C3" s="3">
        <v>40</v>
      </c>
    </row>
    <row r="4" spans="1:4" ht="15.75" thickBot="1" x14ac:dyDescent="0.3">
      <c r="A4" s="23" t="s">
        <v>5</v>
      </c>
      <c r="B4" s="24">
        <v>50</v>
      </c>
      <c r="C4" s="24">
        <v>80</v>
      </c>
    </row>
    <row r="5" spans="1:4" ht="15.75" thickBot="1" x14ac:dyDescent="0.3">
      <c r="A5" s="2" t="s">
        <v>6</v>
      </c>
      <c r="B5" s="3">
        <v>80</v>
      </c>
      <c r="C5" s="3">
        <v>120</v>
      </c>
    </row>
    <row r="6" spans="1:4" ht="15.75" thickBot="1" x14ac:dyDescent="0.3">
      <c r="A6" s="2" t="s">
        <v>7</v>
      </c>
      <c r="B6" s="3">
        <v>140</v>
      </c>
      <c r="C6" s="3">
        <v>190</v>
      </c>
    </row>
    <row r="7" spans="1:4" ht="15.75" thickBot="1" x14ac:dyDescent="0.3">
      <c r="A7" s="23" t="s">
        <v>8</v>
      </c>
      <c r="B7" s="24">
        <v>200</v>
      </c>
      <c r="C7" s="24">
        <v>250</v>
      </c>
    </row>
    <row r="8" spans="1:4" ht="15.75" thickBot="1" x14ac:dyDescent="0.3">
      <c r="A8" s="2" t="s">
        <v>9</v>
      </c>
      <c r="B8" s="3">
        <v>360</v>
      </c>
      <c r="C8" s="3">
        <v>340</v>
      </c>
    </row>
    <row r="9" spans="1:4" ht="15.75" thickBot="1" x14ac:dyDescent="0.3">
      <c r="A9" s="2" t="s">
        <v>10</v>
      </c>
      <c r="B9" s="3">
        <v>550</v>
      </c>
      <c r="C9" s="3">
        <v>490</v>
      </c>
    </row>
    <row r="10" spans="1:4" ht="15.75" thickBot="1" x14ac:dyDescent="0.3">
      <c r="A10" s="23" t="s">
        <v>11</v>
      </c>
      <c r="B10" s="24">
        <v>700</v>
      </c>
      <c r="C10" s="24">
        <v>605</v>
      </c>
    </row>
    <row r="11" spans="1:4" ht="15.75" thickBot="1" x14ac:dyDescent="0.3">
      <c r="A11" s="2" t="s">
        <v>12</v>
      </c>
      <c r="B11" s="3">
        <v>790</v>
      </c>
      <c r="C11" s="3">
        <v>690</v>
      </c>
    </row>
    <row r="12" spans="1:4" ht="15.75" thickBot="1" x14ac:dyDescent="0.3">
      <c r="A12" s="2" t="s">
        <v>13</v>
      </c>
      <c r="B12" s="3">
        <v>780</v>
      </c>
      <c r="C12" s="3">
        <v>720</v>
      </c>
    </row>
    <row r="13" spans="1:4" ht="15.75" thickBot="1" x14ac:dyDescent="0.3">
      <c r="A13" s="23" t="s">
        <v>14</v>
      </c>
      <c r="B13" s="24">
        <v>640</v>
      </c>
      <c r="C13" s="24">
        <v>700</v>
      </c>
    </row>
    <row r="14" spans="1:4" ht="15.75" thickBot="1" x14ac:dyDescent="0.3">
      <c r="A14" s="2" t="s">
        <v>15</v>
      </c>
      <c r="B14" s="3">
        <v>475</v>
      </c>
      <c r="C14" s="3">
        <v>640</v>
      </c>
    </row>
    <row r="15" spans="1:4" ht="15.75" thickBot="1" x14ac:dyDescent="0.3">
      <c r="A15" s="2" t="s">
        <v>16</v>
      </c>
      <c r="B15" s="3">
        <v>250</v>
      </c>
      <c r="C15" s="3">
        <v>440</v>
      </c>
    </row>
    <row r="16" spans="1:4" ht="15.75" thickBot="1" x14ac:dyDescent="0.3">
      <c r="A16" s="23" t="s">
        <v>17</v>
      </c>
      <c r="B16" s="24">
        <v>220</v>
      </c>
      <c r="C16" s="24">
        <v>285</v>
      </c>
    </row>
    <row r="17" spans="1:3" ht="15.75" thickBot="1" x14ac:dyDescent="0.3">
      <c r="A17" s="2" t="s">
        <v>18</v>
      </c>
      <c r="B17" s="3">
        <v>120</v>
      </c>
      <c r="C17" s="3">
        <v>220</v>
      </c>
    </row>
    <row r="22" spans="1:3" x14ac:dyDescent="0.25">
      <c r="A22" s="41" t="s">
        <v>45</v>
      </c>
    </row>
    <row r="23" spans="1:3" x14ac:dyDescent="0.25">
      <c r="A23" s="47" t="s">
        <v>47</v>
      </c>
      <c r="B23" s="47" t="s">
        <v>21</v>
      </c>
    </row>
    <row r="24" spans="1:3" x14ac:dyDescent="0.25">
      <c r="A24" s="54" t="s">
        <v>46</v>
      </c>
      <c r="B24" s="55">
        <v>0.6139</v>
      </c>
    </row>
    <row r="25" spans="1:3" x14ac:dyDescent="0.25">
      <c r="A25" s="54" t="s">
        <v>48</v>
      </c>
      <c r="B25" s="55">
        <v>0.23669999999999999</v>
      </c>
    </row>
    <row r="26" spans="1:3" x14ac:dyDescent="0.25">
      <c r="A26" s="54" t="s">
        <v>49</v>
      </c>
      <c r="B26" s="55">
        <v>4.6100000000000002E-2</v>
      </c>
    </row>
    <row r="27" spans="1:3" x14ac:dyDescent="0.25">
      <c r="A27" s="54" t="s">
        <v>50</v>
      </c>
      <c r="B27" s="55">
        <v>3.4000000000000002E-2</v>
      </c>
    </row>
    <row r="28" spans="1:3" x14ac:dyDescent="0.25">
      <c r="A28" s="56" t="s">
        <v>51</v>
      </c>
      <c r="B28" s="55">
        <v>2.8000000000000001E-2</v>
      </c>
    </row>
    <row r="29" spans="1:3" x14ac:dyDescent="0.25">
      <c r="A29" s="54" t="s">
        <v>48</v>
      </c>
      <c r="B29" s="55">
        <v>1.9599999999999999E-2</v>
      </c>
    </row>
    <row r="30" spans="1:3" x14ac:dyDescent="0.25">
      <c r="A30" s="54" t="s">
        <v>52</v>
      </c>
      <c r="B30" s="55">
        <v>8.2000000000000007E-3</v>
      </c>
    </row>
    <row r="31" spans="1:3" x14ac:dyDescent="0.25">
      <c r="A31" s="54" t="s">
        <v>53</v>
      </c>
      <c r="B31" s="55">
        <v>6.7000000000000002E-3</v>
      </c>
    </row>
    <row r="32" spans="1:3" x14ac:dyDescent="0.25">
      <c r="A32" s="54" t="s">
        <v>54</v>
      </c>
      <c r="B32" s="55">
        <v>6.4000000000000003E-3</v>
      </c>
    </row>
    <row r="33" spans="1:2" x14ac:dyDescent="0.25">
      <c r="A33" s="54" t="s">
        <v>55</v>
      </c>
      <c r="B33" s="55">
        <v>2.9999999999999997E-4</v>
      </c>
    </row>
    <row r="34" spans="1:2" x14ac:dyDescent="0.25">
      <c r="A34" s="57" t="s">
        <v>26</v>
      </c>
      <c r="B34" s="55">
        <f>SUM(B24:B33)</f>
        <v>0.99990000000000001</v>
      </c>
    </row>
    <row r="42" spans="1:2" x14ac:dyDescent="0.25">
      <c r="A42" t="s">
        <v>24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B38" sqref="B38"/>
    </sheetView>
  </sheetViews>
  <sheetFormatPr baseColWidth="10" defaultRowHeight="15" x14ac:dyDescent="0.25"/>
  <sheetData>
    <row r="1" spans="1:3" ht="15.75" thickBot="1" x14ac:dyDescent="0.3">
      <c r="A1" s="1" t="s">
        <v>19</v>
      </c>
    </row>
    <row r="2" spans="1:3" ht="15.75" thickBot="1" x14ac:dyDescent="0.3">
      <c r="B2" s="16" t="s">
        <v>20</v>
      </c>
      <c r="C2" s="16" t="s">
        <v>21</v>
      </c>
    </row>
    <row r="3" spans="1:3" ht="15.75" thickBot="1" x14ac:dyDescent="0.3">
      <c r="A3" s="17" t="s">
        <v>2</v>
      </c>
      <c r="B3" s="2">
        <v>278599</v>
      </c>
      <c r="C3" s="4">
        <v>0.81599999999999995</v>
      </c>
    </row>
    <row r="4" spans="1:3" ht="15.75" thickBot="1" x14ac:dyDescent="0.3">
      <c r="A4" s="17" t="s">
        <v>3</v>
      </c>
      <c r="B4" s="2">
        <v>62714</v>
      </c>
      <c r="C4" s="4">
        <v>0.184</v>
      </c>
    </row>
    <row r="5" spans="1:3" ht="15.75" thickBot="1" x14ac:dyDescent="0.3">
      <c r="A5" s="18" t="s">
        <v>22</v>
      </c>
      <c r="B5" s="3">
        <f>SUM(B3,B4)</f>
        <v>341313</v>
      </c>
      <c r="C5" s="5">
        <f>SUM(C3,C4)</f>
        <v>1</v>
      </c>
    </row>
    <row r="17" spans="1:3" x14ac:dyDescent="0.25">
      <c r="A17" s="41" t="s">
        <v>61</v>
      </c>
    </row>
    <row r="18" spans="1:3" x14ac:dyDescent="0.25">
      <c r="A18" s="49" t="s">
        <v>1</v>
      </c>
      <c r="B18" s="49" t="s">
        <v>2</v>
      </c>
      <c r="C18" s="49" t="s">
        <v>3</v>
      </c>
    </row>
    <row r="19" spans="1:3" x14ac:dyDescent="0.25">
      <c r="A19" s="50" t="s">
        <v>56</v>
      </c>
      <c r="B19" s="48">
        <v>20</v>
      </c>
      <c r="C19" s="48">
        <v>13</v>
      </c>
    </row>
    <row r="20" spans="1:3" x14ac:dyDescent="0.25">
      <c r="A20" s="50" t="s">
        <v>57</v>
      </c>
      <c r="B20" s="48">
        <v>866</v>
      </c>
      <c r="C20" s="48">
        <v>111</v>
      </c>
    </row>
    <row r="21" spans="1:3" x14ac:dyDescent="0.25">
      <c r="A21" s="50" t="s">
        <v>58</v>
      </c>
      <c r="B21" s="48">
        <v>1687</v>
      </c>
      <c r="C21" s="48">
        <v>354</v>
      </c>
    </row>
    <row r="22" spans="1:3" x14ac:dyDescent="0.25">
      <c r="A22" s="50" t="s">
        <v>59</v>
      </c>
      <c r="B22" s="48">
        <v>1004</v>
      </c>
      <c r="C22" s="48">
        <v>233</v>
      </c>
    </row>
    <row r="23" spans="1:3" x14ac:dyDescent="0.25">
      <c r="A23" s="50" t="s">
        <v>60</v>
      </c>
      <c r="B23" s="48">
        <v>308</v>
      </c>
      <c r="C23" s="48">
        <v>54</v>
      </c>
    </row>
    <row r="24" spans="1:3" x14ac:dyDescent="0.25">
      <c r="A24" s="51" t="s">
        <v>26</v>
      </c>
      <c r="B24" s="48">
        <f>SUM(B19:B23)</f>
        <v>3885</v>
      </c>
      <c r="C24" s="48">
        <f>SUM(C19:C23)</f>
        <v>765</v>
      </c>
    </row>
    <row r="35" spans="1:1" x14ac:dyDescent="0.25">
      <c r="A35" t="s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15" workbookViewId="0">
      <selection activeCell="L25" sqref="L25"/>
    </sheetView>
  </sheetViews>
  <sheetFormatPr baseColWidth="10" defaultRowHeight="15" x14ac:dyDescent="0.25"/>
  <sheetData>
    <row r="1" spans="1:3" ht="15.75" thickBot="1" x14ac:dyDescent="0.3">
      <c r="A1" s="7" t="s">
        <v>62</v>
      </c>
    </row>
    <row r="2" spans="1:3" ht="15.75" thickBot="1" x14ac:dyDescent="0.3">
      <c r="B2" s="25" t="s">
        <v>20</v>
      </c>
      <c r="C2" s="25" t="s">
        <v>21</v>
      </c>
    </row>
    <row r="3" spans="1:3" ht="15.75" thickBot="1" x14ac:dyDescent="0.3">
      <c r="A3" s="27" t="s">
        <v>2</v>
      </c>
      <c r="B3" s="2">
        <v>3537296.71</v>
      </c>
      <c r="C3" s="4">
        <v>0.46339999999999998</v>
      </c>
    </row>
    <row r="4" spans="1:3" ht="15.75" thickBot="1" x14ac:dyDescent="0.3">
      <c r="A4" s="27" t="s">
        <v>3</v>
      </c>
      <c r="B4" s="6">
        <v>4096058.29</v>
      </c>
      <c r="C4" s="4">
        <v>0.53659999999999997</v>
      </c>
    </row>
    <row r="5" spans="1:3" ht="15.75" thickBot="1" x14ac:dyDescent="0.3">
      <c r="A5" s="26" t="s">
        <v>26</v>
      </c>
      <c r="B5" s="3">
        <f>SUM(B3,B4)</f>
        <v>7633355</v>
      </c>
      <c r="C5" s="5">
        <f>SUM(C3,C4)</f>
        <v>1</v>
      </c>
    </row>
    <row r="12" spans="1:3" ht="15.75" thickBot="1" x14ac:dyDescent="0.3"/>
    <row r="13" spans="1:3" ht="15.75" thickBot="1" x14ac:dyDescent="0.3">
      <c r="C13" s="2"/>
    </row>
    <row r="17" spans="1:3" ht="15.75" thickBot="1" x14ac:dyDescent="0.3">
      <c r="A17" s="41" t="s">
        <v>63</v>
      </c>
    </row>
    <row r="18" spans="1:3" ht="15.75" thickBot="1" x14ac:dyDescent="0.3">
      <c r="A18" s="35"/>
      <c r="B18" s="42" t="s">
        <v>20</v>
      </c>
      <c r="C18" s="42" t="s">
        <v>21</v>
      </c>
    </row>
    <row r="19" spans="1:3" ht="15.75" thickBot="1" x14ac:dyDescent="0.3">
      <c r="A19" s="44" t="s">
        <v>2</v>
      </c>
      <c r="B19" s="36">
        <v>205716.94</v>
      </c>
      <c r="C19" s="38">
        <v>0.61529999999999996</v>
      </c>
    </row>
    <row r="20" spans="1:3" ht="15.75" thickBot="1" x14ac:dyDescent="0.3">
      <c r="A20" s="44" t="s">
        <v>3</v>
      </c>
      <c r="B20" s="40">
        <v>128619.06</v>
      </c>
      <c r="C20" s="38">
        <v>0.38469999999999999</v>
      </c>
    </row>
    <row r="21" spans="1:3" ht="15.75" thickBot="1" x14ac:dyDescent="0.3">
      <c r="A21" s="43" t="s">
        <v>26</v>
      </c>
      <c r="B21" s="37">
        <f>SUM(B19:B20)</f>
        <v>334336</v>
      </c>
      <c r="C21" s="39">
        <f>SUM(C19:C20)</f>
        <v>1</v>
      </c>
    </row>
    <row r="32" spans="1:3" x14ac:dyDescent="0.25">
      <c r="A32" t="s">
        <v>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B38" sqref="B38"/>
    </sheetView>
  </sheetViews>
  <sheetFormatPr baseColWidth="10" defaultRowHeight="15" x14ac:dyDescent="0.25"/>
  <cols>
    <col min="1" max="1" width="14.7109375" customWidth="1"/>
    <col min="2" max="2" width="14" customWidth="1"/>
    <col min="3" max="3" width="16.140625" customWidth="1"/>
  </cols>
  <sheetData>
    <row r="1" spans="1:4" x14ac:dyDescent="0.25">
      <c r="A1" s="7" t="s">
        <v>39</v>
      </c>
    </row>
    <row r="2" spans="1:4" x14ac:dyDescent="0.25">
      <c r="B2" s="28" t="s">
        <v>40</v>
      </c>
      <c r="C2" s="28" t="s">
        <v>20</v>
      </c>
      <c r="D2" s="28" t="s">
        <v>21</v>
      </c>
    </row>
    <row r="3" spans="1:4" x14ac:dyDescent="0.25">
      <c r="A3" s="29" t="s">
        <v>2</v>
      </c>
      <c r="B3" s="21" t="s">
        <v>41</v>
      </c>
      <c r="C3" s="30">
        <v>12320000</v>
      </c>
      <c r="D3" s="33">
        <v>0.2</v>
      </c>
    </row>
    <row r="4" spans="1:4" x14ac:dyDescent="0.25">
      <c r="A4" s="29" t="s">
        <v>3</v>
      </c>
      <c r="B4" s="19" t="s">
        <v>42</v>
      </c>
      <c r="C4" s="32">
        <v>22066666.699999999</v>
      </c>
      <c r="D4" s="31">
        <v>0.33400000000000002</v>
      </c>
    </row>
    <row r="5" spans="1:4" x14ac:dyDescent="0.25">
      <c r="A5" s="34" t="s">
        <v>26</v>
      </c>
      <c r="B5" s="21" t="s">
        <v>43</v>
      </c>
      <c r="C5" s="30">
        <f>SUM(C3:C4)</f>
        <v>34386666.700000003</v>
      </c>
      <c r="D5" s="33">
        <f>SUM(D3:D4)</f>
        <v>0.53400000000000003</v>
      </c>
    </row>
    <row r="22" spans="1:3" x14ac:dyDescent="0.25">
      <c r="A22" s="41" t="s">
        <v>65</v>
      </c>
    </row>
    <row r="23" spans="1:3" x14ac:dyDescent="0.25">
      <c r="B23" s="58" t="s">
        <v>20</v>
      </c>
      <c r="C23" s="58" t="s">
        <v>21</v>
      </c>
    </row>
    <row r="24" spans="1:3" x14ac:dyDescent="0.25">
      <c r="A24" s="59" t="s">
        <v>64</v>
      </c>
      <c r="B24" s="61">
        <v>128</v>
      </c>
      <c r="C24" s="60">
        <v>0.16</v>
      </c>
    </row>
    <row r="25" spans="1:3" x14ac:dyDescent="0.25">
      <c r="A25" s="59" t="s">
        <v>3</v>
      </c>
      <c r="B25" s="52">
        <v>674</v>
      </c>
      <c r="C25" s="62">
        <v>0.84</v>
      </c>
    </row>
    <row r="26" spans="1:3" x14ac:dyDescent="0.25">
      <c r="A26" s="59" t="s">
        <v>26</v>
      </c>
      <c r="B26" s="63">
        <f>SUM(B24:B25)</f>
        <v>802</v>
      </c>
      <c r="C26" s="60">
        <f>SUM(C24:C25)</f>
        <v>1</v>
      </c>
    </row>
    <row r="40" spans="1:1" x14ac:dyDescent="0.25">
      <c r="A40" t="s">
        <v>44</v>
      </c>
    </row>
    <row r="41" spans="1:1" x14ac:dyDescent="0.25">
      <c r="A41" t="s">
        <v>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C31" sqref="C31"/>
    </sheetView>
  </sheetViews>
  <sheetFormatPr baseColWidth="10" defaultRowHeight="15" x14ac:dyDescent="0.25"/>
  <cols>
    <col min="1" max="1" width="14.5703125" customWidth="1"/>
  </cols>
  <sheetData>
    <row r="1" spans="1:6" x14ac:dyDescent="0.25">
      <c r="A1" s="14" t="s">
        <v>27</v>
      </c>
      <c r="B1" s="15"/>
      <c r="C1" s="15"/>
      <c r="D1" s="15"/>
      <c r="E1" s="15"/>
      <c r="F1" s="15"/>
    </row>
    <row r="2" spans="1:6" x14ac:dyDescent="0.25">
      <c r="A2" s="11" t="s">
        <v>28</v>
      </c>
      <c r="B2" s="9">
        <v>20444</v>
      </c>
    </row>
    <row r="3" spans="1:6" x14ac:dyDescent="0.25">
      <c r="A3" s="11" t="s">
        <v>29</v>
      </c>
      <c r="B3" s="10">
        <v>14016</v>
      </c>
    </row>
    <row r="4" spans="1:6" x14ac:dyDescent="0.25">
      <c r="A4" s="11" t="s">
        <v>30</v>
      </c>
      <c r="B4" s="9">
        <v>13960</v>
      </c>
    </row>
    <row r="5" spans="1:6" x14ac:dyDescent="0.25">
      <c r="A5" s="11" t="s">
        <v>31</v>
      </c>
      <c r="B5" s="10">
        <v>8651</v>
      </c>
    </row>
    <row r="6" spans="1:6" x14ac:dyDescent="0.25">
      <c r="A6" s="11" t="s">
        <v>32</v>
      </c>
      <c r="B6" s="9">
        <v>8439</v>
      </c>
    </row>
    <row r="7" spans="1:6" x14ac:dyDescent="0.25">
      <c r="A7" s="11" t="s">
        <v>33</v>
      </c>
      <c r="B7" s="10">
        <v>7680</v>
      </c>
    </row>
    <row r="8" spans="1:6" x14ac:dyDescent="0.25">
      <c r="A8" s="11" t="s">
        <v>34</v>
      </c>
      <c r="B8" s="9">
        <v>6387</v>
      </c>
    </row>
    <row r="9" spans="1:6" x14ac:dyDescent="0.25">
      <c r="A9" s="11" t="s">
        <v>35</v>
      </c>
      <c r="B9" s="10">
        <v>6325</v>
      </c>
    </row>
    <row r="10" spans="1:6" x14ac:dyDescent="0.25">
      <c r="A10" s="11" t="s">
        <v>36</v>
      </c>
      <c r="B10" s="9">
        <v>4635</v>
      </c>
    </row>
    <row r="11" spans="1:6" x14ac:dyDescent="0.25">
      <c r="A11" s="11" t="s">
        <v>37</v>
      </c>
      <c r="B11" s="10">
        <v>57451</v>
      </c>
    </row>
    <row r="12" spans="1:6" x14ac:dyDescent="0.25">
      <c r="A12" s="13" t="s">
        <v>26</v>
      </c>
      <c r="B12" s="9">
        <f>SUM(B2:B11)</f>
        <v>147988</v>
      </c>
    </row>
    <row r="13" spans="1:6" x14ac:dyDescent="0.25">
      <c r="A13" s="8"/>
    </row>
    <row r="14" spans="1:6" x14ac:dyDescent="0.25">
      <c r="C14" s="12"/>
    </row>
    <row r="21" spans="1:6" x14ac:dyDescent="0.25">
      <c r="A21" s="53" t="s">
        <v>76</v>
      </c>
      <c r="B21" s="52"/>
      <c r="C21" s="52"/>
      <c r="D21" s="52"/>
      <c r="E21" s="52"/>
      <c r="F21" s="52"/>
    </row>
    <row r="22" spans="1:6" x14ac:dyDescent="0.25">
      <c r="A22" s="46" t="s">
        <v>67</v>
      </c>
      <c r="B22" s="69" t="s">
        <v>68</v>
      </c>
      <c r="C22" s="69" t="s">
        <v>69</v>
      </c>
    </row>
    <row r="23" spans="1:6" x14ac:dyDescent="0.25">
      <c r="A23" s="66" t="s">
        <v>70</v>
      </c>
      <c r="B23" s="64">
        <v>1069000</v>
      </c>
      <c r="C23" s="65">
        <v>0.2702</v>
      </c>
    </row>
    <row r="24" spans="1:6" x14ac:dyDescent="0.25">
      <c r="A24" s="66" t="s">
        <v>71</v>
      </c>
      <c r="B24" s="64">
        <v>788000</v>
      </c>
      <c r="C24" s="65">
        <v>0.1991</v>
      </c>
    </row>
    <row r="25" spans="1:6" x14ac:dyDescent="0.25">
      <c r="A25" s="66" t="s">
        <v>72</v>
      </c>
      <c r="B25" s="64">
        <v>774000</v>
      </c>
      <c r="C25" s="65">
        <v>0.19570000000000001</v>
      </c>
    </row>
    <row r="26" spans="1:6" x14ac:dyDescent="0.25">
      <c r="A26" s="66" t="s">
        <v>74</v>
      </c>
      <c r="B26" s="64">
        <v>754000</v>
      </c>
      <c r="C26" s="65">
        <v>0.19059999999999999</v>
      </c>
    </row>
    <row r="27" spans="1:6" x14ac:dyDescent="0.25">
      <c r="A27" s="66" t="s">
        <v>73</v>
      </c>
      <c r="B27" s="64">
        <v>571000</v>
      </c>
      <c r="C27" s="65">
        <v>0.14430000000000001</v>
      </c>
    </row>
    <row r="28" spans="1:6" x14ac:dyDescent="0.25">
      <c r="A28" s="68" t="s">
        <v>75</v>
      </c>
      <c r="B28" s="64">
        <f>SUM(B23:B27)</f>
        <v>3956000</v>
      </c>
      <c r="C28" s="67">
        <f>SUM(C23:C27)</f>
        <v>0.99990000000000001</v>
      </c>
    </row>
    <row r="37" spans="1:1" x14ac:dyDescent="0.25">
      <c r="A37" s="8" t="s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PORTADA</vt:lpstr>
      <vt:lpstr>CTI_T2_2A_BSKA</vt:lpstr>
      <vt:lpstr>CTI_T2_2A_CO</vt:lpstr>
      <vt:lpstr>CTI_T2_2A_GRA</vt:lpstr>
      <vt:lpstr>CTI_T2_2A_GOJM</vt:lpstr>
      <vt:lpstr>CTI_T2_2A_HCPA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2024-09-29T06:10:00Z</dcterms:created>
  <dcterms:modified xsi:type="dcterms:W3CDTF">2024-09-29T18:37:13Z</dcterms:modified>
</cp:coreProperties>
</file>