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36/Data/"/>
    </mc:Choice>
  </mc:AlternateContent>
  <xr:revisionPtr revIDLastSave="0" documentId="13_ncr:1_{93DA5C96-AB98-F94F-BF95-F91385FCD8F7}" xr6:coauthVersionLast="47" xr6:coauthVersionMax="47" xr10:uidLastSave="{00000000-0000-0000-0000-000000000000}"/>
  <bookViews>
    <workbookView xWindow="0" yWindow="500" windowWidth="51200" windowHeight="29400" xr2:uid="{E035D707-2DC3-B84C-8068-27A844F99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I44" i="1"/>
  <c r="I38" i="1"/>
  <c r="I181" i="1"/>
  <c r="I18" i="1"/>
  <c r="I74" i="1"/>
  <c r="I25" i="1"/>
  <c r="I71" i="1"/>
  <c r="I73" i="1"/>
  <c r="I23" i="1"/>
  <c r="I39" i="1"/>
  <c r="I205" i="1"/>
  <c r="I59" i="1"/>
  <c r="I37" i="1"/>
  <c r="I14" i="1"/>
  <c r="I215" i="1"/>
  <c r="I61" i="1"/>
  <c r="I51" i="1"/>
  <c r="I68" i="1"/>
  <c r="I69" i="1"/>
  <c r="I206" i="1"/>
  <c r="I54" i="1"/>
  <c r="I50" i="1"/>
  <c r="I64" i="1"/>
  <c r="I65" i="1"/>
  <c r="I204" i="1"/>
  <c r="I40" i="1"/>
  <c r="I57" i="1"/>
  <c r="I77" i="1"/>
  <c r="I45" i="1"/>
  <c r="I218" i="1"/>
  <c r="I201" i="1"/>
  <c r="I49" i="1"/>
  <c r="I216" i="1"/>
  <c r="I30" i="1"/>
  <c r="I72" i="1"/>
  <c r="I33" i="1"/>
  <c r="I15" i="1"/>
  <c r="I76" i="1"/>
  <c r="I198" i="1"/>
  <c r="I53" i="1"/>
  <c r="I213" i="1"/>
  <c r="I75" i="1"/>
  <c r="I211" i="1"/>
  <c r="I47" i="1"/>
  <c r="I207" i="1"/>
  <c r="I87" i="1"/>
  <c r="I202" i="1"/>
  <c r="I43" i="1"/>
  <c r="I135" i="1"/>
  <c r="I48" i="1"/>
  <c r="I28" i="1"/>
  <c r="I31" i="1"/>
  <c r="I35" i="1"/>
  <c r="I60" i="1"/>
  <c r="I139" i="1"/>
  <c r="I140" i="1"/>
  <c r="I212" i="1"/>
  <c r="I63" i="1"/>
  <c r="I203" i="1"/>
  <c r="I55" i="1"/>
  <c r="I24" i="1"/>
  <c r="I46" i="1"/>
  <c r="I208" i="1"/>
  <c r="I214" i="1"/>
  <c r="I34" i="1"/>
  <c r="I131" i="1"/>
  <c r="I282" i="1"/>
  <c r="I217" i="1"/>
  <c r="I26" i="1"/>
  <c r="I56" i="1"/>
  <c r="I36" i="1"/>
  <c r="I80" i="1"/>
  <c r="I58" i="1"/>
  <c r="I83" i="1"/>
  <c r="I27" i="1"/>
  <c r="I62" i="1"/>
  <c r="I146" i="1"/>
  <c r="I121" i="1"/>
  <c r="I219" i="1"/>
  <c r="I111" i="1"/>
  <c r="I52" i="1"/>
  <c r="I41" i="1"/>
  <c r="I67" i="1"/>
  <c r="I29" i="1"/>
  <c r="I42" i="1"/>
  <c r="I209" i="1"/>
  <c r="I154" i="1"/>
  <c r="I116" i="1"/>
  <c r="I255" i="1"/>
  <c r="I120" i="1"/>
  <c r="I157" i="1"/>
  <c r="I141" i="1"/>
  <c r="I210" i="1"/>
  <c r="I136" i="1"/>
  <c r="I94" i="1"/>
  <c r="I125" i="1"/>
  <c r="I104" i="1"/>
  <c r="I126" i="1"/>
  <c r="I66" i="1"/>
  <c r="I32" i="1"/>
  <c r="I98" i="1"/>
  <c r="I184" i="1"/>
  <c r="I106" i="1"/>
  <c r="I134" i="1"/>
  <c r="I182" i="1"/>
  <c r="I19" i="1"/>
  <c r="I147" i="1"/>
  <c r="I155" i="1"/>
  <c r="I176" i="1"/>
  <c r="I291" i="1"/>
  <c r="I144" i="1"/>
  <c r="I82" i="1"/>
  <c r="I108" i="1"/>
  <c r="I239" i="1"/>
  <c r="I113" i="1"/>
  <c r="I118" i="1"/>
  <c r="I12" i="1"/>
  <c r="I164" i="1"/>
  <c r="I167" i="1"/>
  <c r="I102" i="1"/>
  <c r="I142" i="1"/>
  <c r="I143" i="1"/>
  <c r="I138" i="1"/>
  <c r="I156" i="1"/>
  <c r="I115" i="1"/>
  <c r="I151" i="1"/>
  <c r="I100" i="1"/>
  <c r="I286" i="1"/>
  <c r="I260" i="1"/>
  <c r="I105" i="1"/>
  <c r="I70" i="1"/>
  <c r="I148" i="1"/>
  <c r="I145" i="1"/>
  <c r="I292" i="1"/>
  <c r="I78" i="1"/>
  <c r="I199" i="1"/>
  <c r="I246" i="1"/>
  <c r="I230" i="1"/>
  <c r="I170" i="1"/>
  <c r="I5" i="1"/>
  <c r="I103" i="1"/>
  <c r="I110" i="1"/>
  <c r="I178" i="1"/>
  <c r="I189" i="1"/>
  <c r="I238" i="1"/>
  <c r="I262" i="1"/>
  <c r="I290" i="1"/>
  <c r="I197" i="1"/>
  <c r="I13" i="1"/>
  <c r="I84" i="1"/>
  <c r="I231" i="1"/>
  <c r="I7" i="1"/>
  <c r="I268" i="1"/>
  <c r="I191" i="1"/>
  <c r="I236" i="1"/>
  <c r="I273" i="1"/>
  <c r="I289" i="1"/>
  <c r="I287" i="1"/>
  <c r="I183" i="1"/>
  <c r="I250" i="1"/>
  <c r="I259" i="1"/>
  <c r="I222" i="1"/>
  <c r="I237" i="1"/>
  <c r="I193" i="1"/>
  <c r="I79" i="1"/>
  <c r="I132" i="1"/>
  <c r="I171" i="1"/>
  <c r="I221" i="1"/>
  <c r="I235" i="1"/>
  <c r="I96" i="1"/>
  <c r="I179" i="1"/>
  <c r="I91" i="1"/>
  <c r="I97" i="1"/>
  <c r="I249" i="1"/>
  <c r="I190" i="1"/>
  <c r="I200" i="1"/>
  <c r="I153" i="1"/>
  <c r="I267" i="1"/>
  <c r="I119" i="1"/>
  <c r="I194" i="1"/>
  <c r="I180" i="1"/>
  <c r="I254" i="1"/>
  <c r="I278" i="1"/>
  <c r="I248" i="1"/>
  <c r="I172" i="1"/>
  <c r="I226" i="1"/>
  <c r="I228" i="1"/>
  <c r="I220" i="1"/>
  <c r="I247" i="1"/>
  <c r="I280" i="1"/>
  <c r="I93" i="1"/>
  <c r="I124" i="1"/>
  <c r="I174" i="1"/>
  <c r="I152" i="1"/>
  <c r="I186" i="1"/>
  <c r="I244" i="1"/>
  <c r="I8" i="1"/>
  <c r="I253" i="1"/>
  <c r="I9" i="1"/>
  <c r="I163" i="1"/>
  <c r="I279" i="1"/>
  <c r="I233" i="1"/>
  <c r="I85" i="1"/>
  <c r="I165" i="1"/>
  <c r="I225" i="1"/>
  <c r="I265" i="1"/>
  <c r="I271" i="1"/>
  <c r="I89" i="1"/>
  <c r="I112" i="1"/>
  <c r="I162" i="1"/>
  <c r="I169" i="1"/>
  <c r="I232" i="1"/>
  <c r="I242" i="1"/>
  <c r="I150" i="1"/>
  <c r="I175" i="1"/>
  <c r="I10" i="1"/>
  <c r="I227" i="1"/>
  <c r="I251" i="1"/>
  <c r="I223" i="1"/>
  <c r="I245" i="1"/>
  <c r="I270" i="1"/>
  <c r="I275" i="1"/>
  <c r="I137" i="1"/>
  <c r="I114" i="1"/>
  <c r="I81" i="1"/>
  <c r="I161" i="1"/>
  <c r="I294" i="1"/>
  <c r="I257" i="1"/>
  <c r="I158" i="1"/>
  <c r="I168" i="1"/>
  <c r="I88" i="1"/>
  <c r="I196" i="1"/>
  <c r="I95" i="1"/>
  <c r="I129" i="1"/>
  <c r="I159" i="1"/>
  <c r="I283" i="1"/>
  <c r="I229" i="1"/>
  <c r="I266" i="1"/>
  <c r="I90" i="1"/>
  <c r="I160" i="1"/>
  <c r="I224" i="1"/>
  <c r="I277" i="1"/>
  <c r="I92" i="1"/>
  <c r="I284" i="1"/>
  <c r="I241" i="1"/>
  <c r="I123" i="1"/>
  <c r="I185" i="1"/>
  <c r="I6" i="1"/>
  <c r="I16" i="1"/>
  <c r="I177" i="1"/>
  <c r="I192" i="1"/>
  <c r="I272" i="1"/>
  <c r="I295" i="1"/>
  <c r="I22" i="1"/>
  <c r="I127" i="1"/>
  <c r="I188" i="1"/>
  <c r="I264" i="1"/>
  <c r="I234" i="1"/>
  <c r="I122" i="1"/>
  <c r="I243" i="1"/>
  <c r="I187" i="1"/>
  <c r="I130" i="1"/>
  <c r="I263" i="1"/>
  <c r="I276" i="1"/>
  <c r="I128" i="1"/>
  <c r="I288" i="1"/>
  <c r="I99" i="1"/>
  <c r="I252" i="1"/>
  <c r="I285" i="1"/>
  <c r="I258" i="1"/>
  <c r="I3" i="1"/>
  <c r="I149" i="1"/>
  <c r="I2" i="1"/>
  <c r="I274" i="1"/>
  <c r="I293" i="1"/>
  <c r="I261" i="1"/>
  <c r="I281" i="1"/>
  <c r="I4" i="1"/>
  <c r="I195" i="1"/>
  <c r="I107" i="1"/>
  <c r="I133" i="1"/>
  <c r="I173" i="1"/>
  <c r="I11" i="1"/>
  <c r="I166" i="1"/>
  <c r="I269" i="1"/>
  <c r="I21" i="1"/>
  <c r="I109" i="1"/>
  <c r="I86" i="1"/>
  <c r="I17" i="1"/>
  <c r="I20" i="1"/>
  <c r="I256" i="1"/>
  <c r="I101" i="1"/>
  <c r="I117" i="1"/>
  <c r="I24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</calcChain>
</file>

<file path=xl/sharedStrings.xml><?xml version="1.0" encoding="utf-8"?>
<sst xmlns="http://schemas.openxmlformats.org/spreadsheetml/2006/main" count="24" uniqueCount="21">
  <si>
    <t>PSNO_NA_ECP</t>
  </si>
  <si>
    <t>PSNO_PA_ECP</t>
  </si>
  <si>
    <t>PA_NO</t>
  </si>
  <si>
    <t>PS_REGISTERED_VOTERS</t>
  </si>
  <si>
    <t>OPP_VOTES_ECP</t>
  </si>
  <si>
    <t>PTI_VOTES_ECP</t>
  </si>
  <si>
    <t>TURNOUT_NA_ECP</t>
  </si>
  <si>
    <t>TURNOUT_NA_PERCENTAGE_ECP</t>
  </si>
  <si>
    <t>TURNOUT_PA_ECP</t>
  </si>
  <si>
    <t>TURNOUT_PA_PERCENTAGE_ECP</t>
  </si>
  <si>
    <t>TURNOUT_DIFFERENCE</t>
  </si>
  <si>
    <t>OPP_VOTES_PTI</t>
  </si>
  <si>
    <t>PTI_VOTES_PTI</t>
  </si>
  <si>
    <t>TURNOUT_NA_PTI</t>
  </si>
  <si>
    <t>ECP_PTI_DIFFERENCE_OPP_VOTES</t>
  </si>
  <si>
    <t>Missing File</t>
  </si>
  <si>
    <t>Missing Page</t>
  </si>
  <si>
    <t>Comments</t>
  </si>
  <si>
    <t>PS # 78 and 79 of PA 101 have double counting (Same outcomes)</t>
  </si>
  <si>
    <t>PS # 101 and 102 of PA # 101 have double counting (Same outcomes)</t>
  </si>
  <si>
    <t>WINNER_ECP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</si>
</sst>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mbria"/>
      <family val="2"/>
    </font>
    <font>
      <sz val="12"/>
      <color theme="1"/>
      <name val="Cambria"/>
      <family val="2"/>
    </font>
    <font>
      <b/>
      <sz val="10"/>
      <color theme="1"/>
      <name val="Helvetica Neue"/>
      <family val="2"/>
    </font>
    <font>
      <sz val="10"/>
      <color theme="1"/>
      <name val="Arial"/>
      <family val="2"/>
    </font>
    <font>
      <sz val="8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FBA24-F837-D34F-8D6E-2ED6F0AEB7FD}" name="Table1" displayName="Table1" ref="A1:Q295" totalsRowShown="0" headerRowDxfId="18" dataDxfId="1">
  <autoFilter ref="A1:Q295" xr:uid="{6BEFBA24-F837-D34F-8D6E-2ED6F0AEB7FD}"/>
  <sortState xmlns:xlrd2="http://schemas.microsoft.com/office/spreadsheetml/2017/richdata2" ref="A2:Q295">
    <sortCondition ref="A1:A295"/>
  </sortState>
  <tableColumns count="17">
    <tableColumn id="1" xr3:uid="{1E261C52-3B43-4049-B582-14D16F3F97A2}" name="PSNO_NA_ECP" dataDxfId="17"/>
    <tableColumn id="2" xr3:uid="{8C4713BF-0A7D-1B43-8A1F-22139CB9F790}" name="PSNO_PA_ECP" dataDxfId="16"/>
    <tableColumn id="3" xr3:uid="{EC98C633-B106-D041-BCFE-4974AC4E3B87}" name="PA_NO" dataDxfId="15"/>
    <tableColumn id="4" xr3:uid="{DC7A282D-5109-5549-A606-56CD557E74F4}" name="PS_REGISTERED_VOTERS" dataDxfId="14"/>
    <tableColumn id="5" xr3:uid="{D69B9420-476F-0545-ABFC-C47BFD6A27DC}" name="WINNER_ECP" dataDxfId="0">
      <calculatedColumnFormula>IF(Table1[[#This Row],[OPP_VOTES_ECP]]=Table1[[#This Row],[PTI_VOTES_ECP]],"Equal Votes",IF(Table1[[#This Row],[OPP_VOTES_ECP]]&gt;=Table1[[#This Row],[PTI_VOTES_ECP]],"Hassan Nasir (MQM)", "Alamgir Khan (PTI)"))</calculatedColumnFormula>
    </tableColumn>
    <tableColumn id="6" xr3:uid="{B44DD0AA-E328-5A41-A237-73D37FF0542C}" name="OPP_VOTES_ECP" dataDxfId="13"/>
    <tableColumn id="7" xr3:uid="{A9897AC4-65FA-E84D-A5DD-172A927D5179}" name="PTI_VOTES_ECP" dataDxfId="12"/>
    <tableColumn id="8" xr3:uid="{FB28D4B8-E3DB-6F45-9A5B-5A40F63E5A2D}" name="TURNOUT_NA_ECP" dataDxfId="11"/>
    <tableColumn id="9" xr3:uid="{5023F4BE-1178-994A-B045-1B119BF786A5}" name="TURNOUT_NA_PERCENTAGE_ECP" dataDxfId="10">
      <calculatedColumnFormula>Table1[[#This Row],[TURNOUT_NA_ECP]]/Table1[[#This Row],[PS_REGISTERED_VOTERS]]</calculatedColumnFormula>
    </tableColumn>
    <tableColumn id="10" xr3:uid="{6ADFC441-9552-ED4A-8FFC-F4D2818F760D}" name="TURNOUT_PA_ECP" dataDxfId="9"/>
    <tableColumn id="11" xr3:uid="{0752B6D9-04A8-CA42-8555-8C05D656A5A9}" name="TURNOUT_PA_PERCENTAGE_ECP" dataDxfId="8" dataCellStyle="Per cent">
      <calculatedColumnFormula>Table1[[#This Row],[TURNOUT_PA_ECP]]/Table1[[#This Row],[PS_REGISTERED_VOTERS]]</calculatedColumnFormula>
    </tableColumn>
    <tableColumn id="12" xr3:uid="{03B8810B-5B57-8E43-8F57-C0DC773C4DE0}" name="TURNOUT_DIFFERENCE" dataDxfId="7">
      <calculatedColumnFormula>ABS(Table1[[#This Row],[TURNOUT_PA_ECP]]-Table1[[#This Row],[TURNOUT_NA_ECP]])</calculatedColumnFormula>
    </tableColumn>
    <tableColumn id="13" xr3:uid="{8DB71B11-5368-EC48-9F50-CBA4738FBAD2}" name="OPP_VOTES_PTI" dataDxfId="6"/>
    <tableColumn id="14" xr3:uid="{7C73492B-E79B-5A47-B38A-D29679A82CF1}" name="PTI_VOTES_PTI" dataDxfId="5"/>
    <tableColumn id="15" xr3:uid="{3A76DFFB-5F38-0947-BAFD-30DD3144333D}" name="TURNOUT_NA_PTI" dataDxfId="4"/>
    <tableColumn id="17" xr3:uid="{2DB67515-9AF9-9A4D-BED8-942517790AAA}" name="ECP_PTI_DIFFERENCE_OPP_VOTES" dataDxfId="3"/>
    <tableColumn id="16" xr3:uid="{B9F1C61A-4700-4E4B-B6B8-ED2E27094E08}" name="Comment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FB77-7B2E-3B43-BE75-880A3AC6F8B3}">
  <dimension ref="A1:Q295"/>
  <sheetViews>
    <sheetView tabSelected="1" zoomScale="180" zoomScaleNormal="180" workbookViewId="0">
      <selection activeCell="F13" sqref="F13"/>
    </sheetView>
  </sheetViews>
  <sheetFormatPr baseColWidth="10" defaultRowHeight="16" x14ac:dyDescent="0.2"/>
  <cols>
    <col min="1" max="2" width="13.42578125" bestFit="1" customWidth="1"/>
    <col min="3" max="3" width="8" bestFit="1" customWidth="1"/>
    <col min="4" max="4" width="21" bestFit="1" customWidth="1"/>
    <col min="5" max="5" width="21" customWidth="1"/>
    <col min="6" max="6" width="15.140625" bestFit="1" customWidth="1"/>
    <col min="7" max="7" width="14.28515625" bestFit="1" customWidth="1"/>
    <col min="8" max="8" width="16.28515625" bestFit="1" customWidth="1"/>
    <col min="9" max="9" width="26.85546875" bestFit="1" customWidth="1"/>
    <col min="10" max="10" width="16.28515625" bestFit="1" customWidth="1"/>
    <col min="11" max="11" width="26.85546875" style="3" bestFit="1" customWidth="1"/>
    <col min="12" max="12" width="19.5703125" bestFit="1" customWidth="1"/>
    <col min="13" max="13" width="14.5703125" bestFit="1" customWidth="1"/>
    <col min="14" max="14" width="13.7109375" bestFit="1" customWidth="1"/>
    <col min="15" max="15" width="15.7109375" bestFit="1" customWidth="1"/>
    <col min="16" max="16" width="27.85546875" bestFit="1" customWidth="1"/>
    <col min="17" max="17" width="49.57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</row>
    <row r="2" spans="1:17" x14ac:dyDescent="0.2">
      <c r="A2" s="4">
        <v>1</v>
      </c>
      <c r="B2" s="4">
        <v>9</v>
      </c>
      <c r="C2" s="4">
        <v>99</v>
      </c>
      <c r="D2" s="4">
        <v>1716</v>
      </c>
      <c r="E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" s="4">
        <v>154</v>
      </c>
      <c r="G2" s="4">
        <v>0</v>
      </c>
      <c r="H2" s="4">
        <v>515</v>
      </c>
      <c r="I2" s="5">
        <f>Table1[[#This Row],[TURNOUT_NA_ECP]]/Table1[[#This Row],[PS_REGISTERED_VOTERS]]</f>
        <v>0.30011655011655014</v>
      </c>
      <c r="J2" s="4">
        <v>544</v>
      </c>
      <c r="K2" s="6">
        <f>Table1[[#This Row],[TURNOUT_PA_ECP]]/Table1[[#This Row],[PS_REGISTERED_VOTERS]]</f>
        <v>0.317016317016317</v>
      </c>
      <c r="L2" s="4">
        <f>ABS(Table1[[#This Row],[TURNOUT_PA_ECP]]-Table1[[#This Row],[TURNOUT_NA_ECP]])</f>
        <v>29</v>
      </c>
      <c r="M2" s="4"/>
      <c r="N2" s="4"/>
      <c r="O2" s="4"/>
      <c r="P2" s="4"/>
      <c r="Q2" s="4"/>
    </row>
    <row r="3" spans="1:17" x14ac:dyDescent="0.2">
      <c r="A3" s="4">
        <v>2</v>
      </c>
      <c r="B3" s="4">
        <v>10</v>
      </c>
      <c r="C3" s="4">
        <v>99</v>
      </c>
      <c r="D3" s="4">
        <v>1622</v>
      </c>
      <c r="E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" s="4">
        <v>122</v>
      </c>
      <c r="G3" s="4">
        <v>0</v>
      </c>
      <c r="H3" s="4">
        <v>406</v>
      </c>
      <c r="I3" s="5">
        <f>Table1[[#This Row],[TURNOUT_NA_ECP]]/Table1[[#This Row],[PS_REGISTERED_VOTERS]]</f>
        <v>0.25030826140567203</v>
      </c>
      <c r="J3" s="4">
        <v>436</v>
      </c>
      <c r="K3" s="6">
        <f>Table1[[#This Row],[TURNOUT_PA_ECP]]/Table1[[#This Row],[PS_REGISTERED_VOTERS]]</f>
        <v>0.26880394574599259</v>
      </c>
      <c r="L3" s="4">
        <f>ABS(Table1[[#This Row],[TURNOUT_PA_ECP]]-Table1[[#This Row],[TURNOUT_NA_ECP]])</f>
        <v>30</v>
      </c>
      <c r="M3" s="4"/>
      <c r="N3" s="4"/>
      <c r="O3" s="4"/>
      <c r="P3" s="4"/>
      <c r="Q3" s="4"/>
    </row>
    <row r="4" spans="1:17" x14ac:dyDescent="0.2">
      <c r="A4" s="4">
        <v>3</v>
      </c>
      <c r="B4" s="4">
        <v>11</v>
      </c>
      <c r="C4" s="4">
        <v>99</v>
      </c>
      <c r="D4" s="4">
        <v>1209</v>
      </c>
      <c r="E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" s="4">
        <v>91</v>
      </c>
      <c r="G4" s="4">
        <v>0</v>
      </c>
      <c r="H4" s="4">
        <v>303</v>
      </c>
      <c r="I4" s="5">
        <f>Table1[[#This Row],[TURNOUT_NA_ECP]]/Table1[[#This Row],[PS_REGISTERED_VOTERS]]</f>
        <v>0.25062034739454092</v>
      </c>
      <c r="J4" s="4">
        <v>328</v>
      </c>
      <c r="K4" s="6">
        <f>Table1[[#This Row],[TURNOUT_PA_ECP]]/Table1[[#This Row],[PS_REGISTERED_VOTERS]]</f>
        <v>0.27129859387923905</v>
      </c>
      <c r="L4" s="4">
        <f>ABS(Table1[[#This Row],[TURNOUT_PA_ECP]]-Table1[[#This Row],[TURNOUT_NA_ECP]])</f>
        <v>25</v>
      </c>
      <c r="M4" s="4"/>
      <c r="N4" s="4"/>
      <c r="O4" s="4"/>
      <c r="P4" s="4"/>
      <c r="Q4" s="4"/>
    </row>
    <row r="5" spans="1:17" x14ac:dyDescent="0.2">
      <c r="A5" s="4">
        <v>4</v>
      </c>
      <c r="B5" s="4">
        <v>12</v>
      </c>
      <c r="C5" s="4">
        <v>99</v>
      </c>
      <c r="D5" s="4">
        <v>1029</v>
      </c>
      <c r="E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" s="4">
        <v>77</v>
      </c>
      <c r="G5" s="4">
        <v>0</v>
      </c>
      <c r="H5" s="4">
        <v>257</v>
      </c>
      <c r="I5" s="5">
        <f>Table1[[#This Row],[TURNOUT_NA_ECP]]/Table1[[#This Row],[PS_REGISTERED_VOTERS]]</f>
        <v>0.24975704567541301</v>
      </c>
      <c r="J5" s="4">
        <v>449</v>
      </c>
      <c r="K5" s="6">
        <f>Table1[[#This Row],[TURNOUT_PA_ECP]]/Table1[[#This Row],[PS_REGISTERED_VOTERS]]</f>
        <v>0.43634596695821187</v>
      </c>
      <c r="L5" s="4">
        <f>ABS(Table1[[#This Row],[TURNOUT_PA_ECP]]-Table1[[#This Row],[TURNOUT_NA_ECP]])</f>
        <v>192</v>
      </c>
      <c r="M5" s="4"/>
      <c r="N5" s="4"/>
      <c r="O5" s="4"/>
      <c r="P5" s="4"/>
      <c r="Q5" s="4"/>
    </row>
    <row r="6" spans="1:17" x14ac:dyDescent="0.2">
      <c r="A6" s="4">
        <v>5</v>
      </c>
      <c r="B6" s="4">
        <v>13</v>
      </c>
      <c r="C6" s="4">
        <v>99</v>
      </c>
      <c r="D6" s="4">
        <v>1178</v>
      </c>
      <c r="E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" s="4">
        <v>88</v>
      </c>
      <c r="G6" s="4">
        <v>0</v>
      </c>
      <c r="H6" s="4">
        <v>294</v>
      </c>
      <c r="I6" s="5">
        <f>Table1[[#This Row],[TURNOUT_NA_ECP]]/Table1[[#This Row],[PS_REGISTERED_VOTERS]]</f>
        <v>0.24957555178268251</v>
      </c>
      <c r="J6" s="4">
        <v>244</v>
      </c>
      <c r="K6" s="6">
        <f>Table1[[#This Row],[TURNOUT_PA_ECP]]/Table1[[#This Row],[PS_REGISTERED_VOTERS]]</f>
        <v>0.2071307300509338</v>
      </c>
      <c r="L6" s="4">
        <f>ABS(Table1[[#This Row],[TURNOUT_PA_ECP]]-Table1[[#This Row],[TURNOUT_NA_ECP]])</f>
        <v>50</v>
      </c>
      <c r="M6" s="4"/>
      <c r="N6" s="4"/>
      <c r="O6" s="4"/>
      <c r="P6" s="4"/>
      <c r="Q6" s="4"/>
    </row>
    <row r="7" spans="1:17" x14ac:dyDescent="0.2">
      <c r="A7" s="4">
        <v>6</v>
      </c>
      <c r="B7" s="4">
        <v>14</v>
      </c>
      <c r="C7" s="4">
        <v>99</v>
      </c>
      <c r="D7" s="4">
        <v>1554</v>
      </c>
      <c r="E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" s="4">
        <v>117</v>
      </c>
      <c r="G7" s="4">
        <v>0</v>
      </c>
      <c r="H7" s="4">
        <v>389</v>
      </c>
      <c r="I7" s="5">
        <f>Table1[[#This Row],[TURNOUT_NA_ECP]]/Table1[[#This Row],[PS_REGISTERED_VOTERS]]</f>
        <v>0.2503217503217503</v>
      </c>
      <c r="J7" s="4">
        <v>564</v>
      </c>
      <c r="K7" s="6">
        <f>Table1[[#This Row],[TURNOUT_PA_ECP]]/Table1[[#This Row],[PS_REGISTERED_VOTERS]]</f>
        <v>0.36293436293436293</v>
      </c>
      <c r="L7" s="4">
        <f>ABS(Table1[[#This Row],[TURNOUT_PA_ECP]]-Table1[[#This Row],[TURNOUT_NA_ECP]])</f>
        <v>175</v>
      </c>
      <c r="M7" s="4"/>
      <c r="N7" s="4"/>
      <c r="O7" s="4"/>
      <c r="P7" s="4"/>
      <c r="Q7" s="4"/>
    </row>
    <row r="8" spans="1:17" x14ac:dyDescent="0.2">
      <c r="A8" s="4">
        <v>7</v>
      </c>
      <c r="B8" s="4">
        <v>15</v>
      </c>
      <c r="C8" s="4">
        <v>99</v>
      </c>
      <c r="D8" s="4">
        <v>1709</v>
      </c>
      <c r="E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" s="4">
        <v>128</v>
      </c>
      <c r="G8" s="4">
        <v>0</v>
      </c>
      <c r="H8" s="4">
        <v>427</v>
      </c>
      <c r="I8" s="5">
        <f>Table1[[#This Row],[TURNOUT_NA_ECP]]/Table1[[#This Row],[PS_REGISTERED_VOTERS]]</f>
        <v>0.24985371562317144</v>
      </c>
      <c r="J8" s="4">
        <v>549</v>
      </c>
      <c r="K8" s="6">
        <f>Table1[[#This Row],[TURNOUT_PA_ECP]]/Table1[[#This Row],[PS_REGISTERED_VOTERS]]</f>
        <v>0.32124049151550615</v>
      </c>
      <c r="L8" s="4">
        <f>ABS(Table1[[#This Row],[TURNOUT_PA_ECP]]-Table1[[#This Row],[TURNOUT_NA_ECP]])</f>
        <v>122</v>
      </c>
      <c r="M8" s="4"/>
      <c r="N8" s="4"/>
      <c r="O8" s="4"/>
      <c r="P8" s="4"/>
      <c r="Q8" s="4"/>
    </row>
    <row r="9" spans="1:17" x14ac:dyDescent="0.2">
      <c r="A9" s="4">
        <v>8</v>
      </c>
      <c r="B9" s="4">
        <v>16</v>
      </c>
      <c r="C9" s="4">
        <v>99</v>
      </c>
      <c r="D9" s="4">
        <v>2068</v>
      </c>
      <c r="E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" s="4">
        <v>155</v>
      </c>
      <c r="G9" s="4">
        <v>72</v>
      </c>
      <c r="H9" s="4">
        <v>517</v>
      </c>
      <c r="I9" s="5">
        <f>Table1[[#This Row],[TURNOUT_NA_ECP]]/Table1[[#This Row],[PS_REGISTERED_VOTERS]]</f>
        <v>0.25</v>
      </c>
      <c r="J9" s="4">
        <v>634</v>
      </c>
      <c r="K9" s="6">
        <f>Table1[[#This Row],[TURNOUT_PA_ECP]]/Table1[[#This Row],[PS_REGISTERED_VOTERS]]</f>
        <v>0.30657640232108319</v>
      </c>
      <c r="L9" s="4">
        <f>ABS(Table1[[#This Row],[TURNOUT_PA_ECP]]-Table1[[#This Row],[TURNOUT_NA_ECP]])</f>
        <v>117</v>
      </c>
      <c r="M9" s="4"/>
      <c r="N9" s="4"/>
      <c r="O9" s="4"/>
      <c r="P9" s="4"/>
      <c r="Q9" s="4"/>
    </row>
    <row r="10" spans="1:17" x14ac:dyDescent="0.2">
      <c r="A10" s="4">
        <v>9</v>
      </c>
      <c r="B10" s="4">
        <v>17</v>
      </c>
      <c r="C10" s="4">
        <v>99</v>
      </c>
      <c r="D10" s="4">
        <v>1306</v>
      </c>
      <c r="E1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" s="4">
        <v>98</v>
      </c>
      <c r="G10" s="4">
        <v>74</v>
      </c>
      <c r="H10" s="4">
        <v>327</v>
      </c>
      <c r="I10" s="5">
        <f>Table1[[#This Row],[TURNOUT_NA_ECP]]/Table1[[#This Row],[PS_REGISTERED_VOTERS]]</f>
        <v>0.25038284839203673</v>
      </c>
      <c r="J10" s="4">
        <v>429</v>
      </c>
      <c r="K10" s="6">
        <f>Table1[[#This Row],[TURNOUT_PA_ECP]]/Table1[[#This Row],[PS_REGISTERED_VOTERS]]</f>
        <v>0.32848392036753443</v>
      </c>
      <c r="L10" s="4">
        <f>ABS(Table1[[#This Row],[TURNOUT_PA_ECP]]-Table1[[#This Row],[TURNOUT_NA_ECP]])</f>
        <v>102</v>
      </c>
      <c r="M10" s="4"/>
      <c r="N10" s="4"/>
      <c r="O10" s="4"/>
      <c r="P10" s="4"/>
      <c r="Q10" s="4"/>
    </row>
    <row r="11" spans="1:17" x14ac:dyDescent="0.2">
      <c r="A11" s="4">
        <v>10</v>
      </c>
      <c r="B11" s="4">
        <v>18</v>
      </c>
      <c r="C11" s="4">
        <v>99</v>
      </c>
      <c r="D11" s="4">
        <v>1731</v>
      </c>
      <c r="E1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" s="4">
        <v>130</v>
      </c>
      <c r="G11" s="4">
        <v>0</v>
      </c>
      <c r="H11" s="4">
        <v>433</v>
      </c>
      <c r="I11" s="5">
        <f>Table1[[#This Row],[TURNOUT_NA_ECP]]/Table1[[#This Row],[PS_REGISTERED_VOTERS]]</f>
        <v>0.25014442518775276</v>
      </c>
      <c r="J11" s="4">
        <v>412</v>
      </c>
      <c r="K11" s="6">
        <f>Table1[[#This Row],[TURNOUT_PA_ECP]]/Table1[[#This Row],[PS_REGISTERED_VOTERS]]</f>
        <v>0.23801270941652225</v>
      </c>
      <c r="L11" s="4">
        <f>ABS(Table1[[#This Row],[TURNOUT_PA_ECP]]-Table1[[#This Row],[TURNOUT_NA_ECP]])</f>
        <v>21</v>
      </c>
      <c r="M11" s="4"/>
      <c r="N11" s="4"/>
      <c r="O11" s="4"/>
      <c r="P11" s="4"/>
      <c r="Q11" s="4"/>
    </row>
    <row r="12" spans="1:17" x14ac:dyDescent="0.2">
      <c r="A12" s="4">
        <v>11</v>
      </c>
      <c r="B12" s="4">
        <v>19</v>
      </c>
      <c r="C12" s="4">
        <v>99</v>
      </c>
      <c r="D12" s="4">
        <v>1301</v>
      </c>
      <c r="E1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" s="4">
        <v>98</v>
      </c>
      <c r="G12" s="4">
        <v>0</v>
      </c>
      <c r="H12" s="4">
        <v>325</v>
      </c>
      <c r="I12" s="5">
        <f>Table1[[#This Row],[TURNOUT_NA_ECP]]/Table1[[#This Row],[PS_REGISTERED_VOTERS]]</f>
        <v>0.24980784012298232</v>
      </c>
      <c r="J12" s="4">
        <v>566</v>
      </c>
      <c r="K12" s="6">
        <f>Table1[[#This Row],[TURNOUT_PA_ECP]]/Table1[[#This Row],[PS_REGISTERED_VOTERS]]</f>
        <v>0.43504996156802461</v>
      </c>
      <c r="L12" s="4">
        <f>ABS(Table1[[#This Row],[TURNOUT_PA_ECP]]-Table1[[#This Row],[TURNOUT_NA_ECP]])</f>
        <v>241</v>
      </c>
      <c r="M12" s="4"/>
      <c r="N12" s="4"/>
      <c r="O12" s="4"/>
      <c r="P12" s="4"/>
      <c r="Q12" s="4"/>
    </row>
    <row r="13" spans="1:17" x14ac:dyDescent="0.2">
      <c r="A13" s="4">
        <v>12</v>
      </c>
      <c r="B13" s="4">
        <v>20</v>
      </c>
      <c r="C13" s="4">
        <v>99</v>
      </c>
      <c r="D13" s="4">
        <v>1607</v>
      </c>
      <c r="E1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" s="4">
        <v>121</v>
      </c>
      <c r="G13" s="4">
        <v>0</v>
      </c>
      <c r="H13" s="4">
        <v>402</v>
      </c>
      <c r="I13" s="5">
        <f>Table1[[#This Row],[TURNOUT_NA_ECP]]/Table1[[#This Row],[PS_REGISTERED_VOTERS]]</f>
        <v>0.25015556938394523</v>
      </c>
      <c r="J13" s="4">
        <v>579</v>
      </c>
      <c r="K13" s="6">
        <f>Table1[[#This Row],[TURNOUT_PA_ECP]]/Table1[[#This Row],[PS_REGISTERED_VOTERS]]</f>
        <v>0.36029869321717484</v>
      </c>
      <c r="L13" s="4">
        <f>ABS(Table1[[#This Row],[TURNOUT_PA_ECP]]-Table1[[#This Row],[TURNOUT_NA_ECP]])</f>
        <v>177</v>
      </c>
      <c r="M13" s="4"/>
      <c r="N13" s="4"/>
      <c r="O13" s="4"/>
      <c r="P13" s="4"/>
      <c r="Q13" s="4"/>
    </row>
    <row r="14" spans="1:17" x14ac:dyDescent="0.2">
      <c r="A14" s="4">
        <v>13</v>
      </c>
      <c r="B14" s="4">
        <v>21</v>
      </c>
      <c r="C14" s="4">
        <v>99</v>
      </c>
      <c r="D14" s="4">
        <v>2333</v>
      </c>
      <c r="E1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" s="4">
        <v>175</v>
      </c>
      <c r="G14" s="4">
        <v>0</v>
      </c>
      <c r="H14" s="4">
        <v>583</v>
      </c>
      <c r="I14" s="5">
        <f>Table1[[#This Row],[TURNOUT_NA_ECP]]/Table1[[#This Row],[PS_REGISTERED_VOTERS]]</f>
        <v>0.2498928418345478</v>
      </c>
      <c r="J14" s="4">
        <v>1212</v>
      </c>
      <c r="K14" s="6">
        <f>Table1[[#This Row],[TURNOUT_PA_ECP]]/Table1[[#This Row],[PS_REGISTERED_VOTERS]]</f>
        <v>0.51950278611230172</v>
      </c>
      <c r="L14" s="4">
        <f>ABS(Table1[[#This Row],[TURNOUT_PA_ECP]]-Table1[[#This Row],[TURNOUT_NA_ECP]])</f>
        <v>629</v>
      </c>
      <c r="M14" s="4"/>
      <c r="N14" s="4"/>
      <c r="O14" s="4"/>
      <c r="P14" s="4"/>
      <c r="Q14" s="4"/>
    </row>
    <row r="15" spans="1:17" x14ac:dyDescent="0.2">
      <c r="A15" s="4">
        <v>14</v>
      </c>
      <c r="B15" s="4">
        <v>22</v>
      </c>
      <c r="C15" s="4">
        <v>99</v>
      </c>
      <c r="D15" s="4">
        <v>2050</v>
      </c>
      <c r="E1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" s="4">
        <v>154</v>
      </c>
      <c r="G15" s="4">
        <v>0</v>
      </c>
      <c r="H15" s="4">
        <v>513</v>
      </c>
      <c r="I15" s="5">
        <f>Table1[[#This Row],[TURNOUT_NA_ECP]]/Table1[[#This Row],[PS_REGISTERED_VOTERS]]</f>
        <v>0.25024390243902439</v>
      </c>
      <c r="J15" s="4">
        <v>1015</v>
      </c>
      <c r="K15" s="6">
        <f>Table1[[#This Row],[TURNOUT_PA_ECP]]/Table1[[#This Row],[PS_REGISTERED_VOTERS]]</f>
        <v>0.49512195121951219</v>
      </c>
      <c r="L15" s="4">
        <f>ABS(Table1[[#This Row],[TURNOUT_PA_ECP]]-Table1[[#This Row],[TURNOUT_NA_ECP]])</f>
        <v>502</v>
      </c>
      <c r="M15" s="4"/>
      <c r="N15" s="4"/>
      <c r="O15" s="4"/>
      <c r="P15" s="4"/>
      <c r="Q15" s="4"/>
    </row>
    <row r="16" spans="1:17" x14ac:dyDescent="0.2">
      <c r="A16" s="4">
        <v>15</v>
      </c>
      <c r="B16" s="4">
        <v>23</v>
      </c>
      <c r="C16" s="4">
        <v>99</v>
      </c>
      <c r="D16" s="4">
        <v>998</v>
      </c>
      <c r="E1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" s="4">
        <v>75</v>
      </c>
      <c r="G16" s="4">
        <v>35</v>
      </c>
      <c r="H16" s="4">
        <v>250</v>
      </c>
      <c r="I16" s="5">
        <f>Table1[[#This Row],[TURNOUT_NA_ECP]]/Table1[[#This Row],[PS_REGISTERED_VOTERS]]</f>
        <v>0.25050100200400799</v>
      </c>
      <c r="J16" s="4">
        <v>200</v>
      </c>
      <c r="K16" s="6">
        <f>Table1[[#This Row],[TURNOUT_PA_ECP]]/Table1[[#This Row],[PS_REGISTERED_VOTERS]]</f>
        <v>0.20040080160320642</v>
      </c>
      <c r="L16" s="4">
        <f>ABS(Table1[[#This Row],[TURNOUT_PA_ECP]]-Table1[[#This Row],[TURNOUT_NA_ECP]])</f>
        <v>50</v>
      </c>
      <c r="M16" s="4"/>
      <c r="N16" s="4"/>
      <c r="O16" s="4"/>
      <c r="P16" s="4"/>
      <c r="Q16" s="4"/>
    </row>
    <row r="17" spans="1:17" x14ac:dyDescent="0.2">
      <c r="A17" s="4">
        <v>16</v>
      </c>
      <c r="B17" s="4">
        <v>24</v>
      </c>
      <c r="C17" s="4">
        <v>99</v>
      </c>
      <c r="D17" s="4">
        <v>1245</v>
      </c>
      <c r="E1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" s="4">
        <v>93</v>
      </c>
      <c r="G17" s="4">
        <v>0</v>
      </c>
      <c r="H17" s="4">
        <v>312</v>
      </c>
      <c r="I17" s="5">
        <f>Table1[[#This Row],[TURNOUT_NA_ECP]]/Table1[[#This Row],[PS_REGISTERED_VOTERS]]</f>
        <v>0.25060240963855424</v>
      </c>
      <c r="J17" s="4">
        <v>304</v>
      </c>
      <c r="K17" s="6">
        <f>Table1[[#This Row],[TURNOUT_PA_ECP]]/Table1[[#This Row],[PS_REGISTERED_VOTERS]]</f>
        <v>0.24417670682730924</v>
      </c>
      <c r="L17" s="4">
        <f>ABS(Table1[[#This Row],[TURNOUT_PA_ECP]]-Table1[[#This Row],[TURNOUT_NA_ECP]])</f>
        <v>8</v>
      </c>
      <c r="M17" s="4"/>
      <c r="N17" s="4"/>
      <c r="O17" s="4"/>
      <c r="P17" s="4"/>
      <c r="Q17" s="4"/>
    </row>
    <row r="18" spans="1:17" x14ac:dyDescent="0.2">
      <c r="A18" s="4">
        <v>17</v>
      </c>
      <c r="B18" s="4">
        <v>25</v>
      </c>
      <c r="C18" s="4">
        <v>99</v>
      </c>
      <c r="D18" s="4">
        <v>2813</v>
      </c>
      <c r="E1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" s="4">
        <v>211</v>
      </c>
      <c r="G18" s="4">
        <v>0</v>
      </c>
      <c r="H18" s="4">
        <v>703</v>
      </c>
      <c r="I18" s="5">
        <f>Table1[[#This Row],[TURNOUT_NA_ECP]]/Table1[[#This Row],[PS_REGISTERED_VOTERS]]</f>
        <v>0.24991112691077141</v>
      </c>
      <c r="J18" s="4">
        <v>1407</v>
      </c>
      <c r="K18" s="6">
        <f>Table1[[#This Row],[TURNOUT_PA_ECP]]/Table1[[#This Row],[PS_REGISTERED_VOTERS]]</f>
        <v>0.50017774617845712</v>
      </c>
      <c r="L18" s="4">
        <f>ABS(Table1[[#This Row],[TURNOUT_PA_ECP]]-Table1[[#This Row],[TURNOUT_NA_ECP]])</f>
        <v>704</v>
      </c>
      <c r="M18" s="4"/>
      <c r="N18" s="4"/>
      <c r="O18" s="4"/>
      <c r="P18" s="4"/>
      <c r="Q18" s="4"/>
    </row>
    <row r="19" spans="1:17" x14ac:dyDescent="0.2">
      <c r="A19" s="4">
        <v>18</v>
      </c>
      <c r="B19" s="4">
        <v>26</v>
      </c>
      <c r="C19" s="4">
        <v>99</v>
      </c>
      <c r="D19" s="4">
        <v>1654</v>
      </c>
      <c r="E1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" s="4">
        <v>124</v>
      </c>
      <c r="G19" s="4">
        <v>69</v>
      </c>
      <c r="H19" s="4">
        <v>413</v>
      </c>
      <c r="I19" s="5">
        <f>Table1[[#This Row],[TURNOUT_NA_ECP]]/Table1[[#This Row],[PS_REGISTERED_VOTERS]]</f>
        <v>0.24969770253929868</v>
      </c>
      <c r="J19" s="4">
        <v>679</v>
      </c>
      <c r="K19" s="6">
        <f>Table1[[#This Row],[TURNOUT_PA_ECP]]/Table1[[#This Row],[PS_REGISTERED_VOTERS]]</f>
        <v>0.41051995163240629</v>
      </c>
      <c r="L19" s="4">
        <f>ABS(Table1[[#This Row],[TURNOUT_PA_ECP]]-Table1[[#This Row],[TURNOUT_NA_ECP]])</f>
        <v>266</v>
      </c>
      <c r="M19" s="4"/>
      <c r="N19" s="4"/>
      <c r="O19" s="4"/>
      <c r="P19" s="4"/>
      <c r="Q19" s="4"/>
    </row>
    <row r="20" spans="1:17" x14ac:dyDescent="0.2">
      <c r="A20" s="4">
        <v>19</v>
      </c>
      <c r="B20" s="4">
        <v>27</v>
      </c>
      <c r="C20" s="4">
        <v>99</v>
      </c>
      <c r="D20" s="4">
        <v>2069</v>
      </c>
      <c r="E2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" s="4">
        <v>155</v>
      </c>
      <c r="G20" s="4">
        <v>0</v>
      </c>
      <c r="H20" s="4">
        <v>517</v>
      </c>
      <c r="I20" s="5">
        <f>Table1[[#This Row],[TURNOUT_NA_ECP]]/Table1[[#This Row],[PS_REGISTERED_VOTERS]]</f>
        <v>0.24987916868052198</v>
      </c>
      <c r="J20" s="4">
        <v>523</v>
      </c>
      <c r="K20" s="6">
        <f>Table1[[#This Row],[TURNOUT_PA_ECP]]/Table1[[#This Row],[PS_REGISTERED_VOTERS]]</f>
        <v>0.25277912034799421</v>
      </c>
      <c r="L20" s="4">
        <f>ABS(Table1[[#This Row],[TURNOUT_PA_ECP]]-Table1[[#This Row],[TURNOUT_NA_ECP]])</f>
        <v>6</v>
      </c>
      <c r="M20" s="4"/>
      <c r="N20" s="4"/>
      <c r="O20" s="4"/>
      <c r="P20" s="4"/>
      <c r="Q20" s="4"/>
    </row>
    <row r="21" spans="1:17" x14ac:dyDescent="0.2">
      <c r="A21" s="4">
        <v>20</v>
      </c>
      <c r="B21" s="4">
        <v>28</v>
      </c>
      <c r="C21" s="4">
        <v>99</v>
      </c>
      <c r="D21" s="4">
        <v>1071</v>
      </c>
      <c r="E2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" s="4">
        <v>80</v>
      </c>
      <c r="G21" s="4">
        <v>0</v>
      </c>
      <c r="H21" s="4">
        <v>268</v>
      </c>
      <c r="I21" s="5">
        <f>Table1[[#This Row],[TURNOUT_NA_ECP]]/Table1[[#This Row],[PS_REGISTERED_VOTERS]]</f>
        <v>0.25023342670401494</v>
      </c>
      <c r="J21" s="4">
        <v>281</v>
      </c>
      <c r="K21" s="6">
        <f>Table1[[#This Row],[TURNOUT_PA_ECP]]/Table1[[#This Row],[PS_REGISTERED_VOTERS]]</f>
        <v>0.26237161531279179</v>
      </c>
      <c r="L21" s="4">
        <f>ABS(Table1[[#This Row],[TURNOUT_PA_ECP]]-Table1[[#This Row],[TURNOUT_NA_ECP]])</f>
        <v>13</v>
      </c>
      <c r="M21" s="4"/>
      <c r="N21" s="4"/>
      <c r="O21" s="4"/>
      <c r="P21" s="4"/>
      <c r="Q21" s="4"/>
    </row>
    <row r="22" spans="1:17" x14ac:dyDescent="0.2">
      <c r="A22" s="4">
        <v>21</v>
      </c>
      <c r="B22" s="4">
        <v>29</v>
      </c>
      <c r="C22" s="4">
        <v>99</v>
      </c>
      <c r="D22" s="4">
        <v>1266</v>
      </c>
      <c r="E2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" s="4">
        <v>95</v>
      </c>
      <c r="G22" s="4">
        <v>0</v>
      </c>
      <c r="H22" s="4">
        <v>317</v>
      </c>
      <c r="I22" s="5">
        <f>Table1[[#This Row],[TURNOUT_NA_ECP]]/Table1[[#This Row],[PS_REGISTERED_VOTERS]]</f>
        <v>0.25039494470774093</v>
      </c>
      <c r="J22" s="4">
        <v>362</v>
      </c>
      <c r="K22" s="6">
        <f>Table1[[#This Row],[TURNOUT_PA_ECP]]/Table1[[#This Row],[PS_REGISTERED_VOTERS]]</f>
        <v>0.28593996840442337</v>
      </c>
      <c r="L22" s="4">
        <f>ABS(Table1[[#This Row],[TURNOUT_PA_ECP]]-Table1[[#This Row],[TURNOUT_NA_ECP]])</f>
        <v>45</v>
      </c>
      <c r="M22" s="4"/>
      <c r="N22" s="4"/>
      <c r="O22" s="4"/>
      <c r="P22" s="4"/>
      <c r="Q22" s="4"/>
    </row>
    <row r="23" spans="1:17" x14ac:dyDescent="0.2">
      <c r="A23" s="4">
        <v>22</v>
      </c>
      <c r="B23" s="4">
        <v>1</v>
      </c>
      <c r="C23" s="4">
        <v>101</v>
      </c>
      <c r="D23" s="4">
        <v>2704</v>
      </c>
      <c r="E2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" s="4">
        <v>203</v>
      </c>
      <c r="G23" s="4">
        <v>0</v>
      </c>
      <c r="H23" s="4">
        <v>676</v>
      </c>
      <c r="I23" s="5">
        <f>Table1[[#This Row],[TURNOUT_NA_ECP]]/Table1[[#This Row],[PS_REGISTERED_VOTERS]]</f>
        <v>0.25</v>
      </c>
      <c r="J23" s="4">
        <v>1613</v>
      </c>
      <c r="K23" s="6">
        <f>Table1[[#This Row],[TURNOUT_PA_ECP]]/Table1[[#This Row],[PS_REGISTERED_VOTERS]]</f>
        <v>0.59652366863905326</v>
      </c>
      <c r="L23" s="4">
        <f>ABS(Table1[[#This Row],[TURNOUT_PA_ECP]]-Table1[[#This Row],[TURNOUT_NA_ECP]])</f>
        <v>937</v>
      </c>
      <c r="M23" s="4"/>
      <c r="N23" s="4"/>
      <c r="O23" s="4"/>
      <c r="P23" s="4"/>
      <c r="Q23" s="4"/>
    </row>
    <row r="24" spans="1:17" x14ac:dyDescent="0.2">
      <c r="A24" s="4">
        <v>23</v>
      </c>
      <c r="B24" s="4">
        <v>2</v>
      </c>
      <c r="C24" s="4">
        <v>101</v>
      </c>
      <c r="D24" s="4">
        <v>1614</v>
      </c>
      <c r="E2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" s="4">
        <v>121</v>
      </c>
      <c r="G24" s="4">
        <v>0</v>
      </c>
      <c r="H24" s="4">
        <v>403</v>
      </c>
      <c r="I24" s="5">
        <f>Table1[[#This Row],[TURNOUT_NA_ECP]]/Table1[[#This Row],[PS_REGISTERED_VOTERS]]</f>
        <v>0.2496902106567534</v>
      </c>
      <c r="J24" s="4">
        <v>941</v>
      </c>
      <c r="K24" s="6">
        <f>Table1[[#This Row],[TURNOUT_PA_ECP]]/Table1[[#This Row],[PS_REGISTERED_VOTERS]]</f>
        <v>0.58302354399008671</v>
      </c>
      <c r="L24" s="4">
        <f>ABS(Table1[[#This Row],[TURNOUT_PA_ECP]]-Table1[[#This Row],[TURNOUT_NA_ECP]])</f>
        <v>538</v>
      </c>
      <c r="M24" s="4"/>
      <c r="N24" s="4"/>
      <c r="O24" s="4"/>
      <c r="P24" s="4"/>
      <c r="Q24" s="4"/>
    </row>
    <row r="25" spans="1:17" x14ac:dyDescent="0.2">
      <c r="A25" s="4">
        <v>24</v>
      </c>
      <c r="B25" s="4">
        <v>3</v>
      </c>
      <c r="C25" s="4">
        <v>101</v>
      </c>
      <c r="D25" s="4">
        <v>2745</v>
      </c>
      <c r="E2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" s="4">
        <v>206</v>
      </c>
      <c r="G25" s="4">
        <v>0</v>
      </c>
      <c r="H25" s="4">
        <v>687</v>
      </c>
      <c r="I25" s="5">
        <f>Table1[[#This Row],[TURNOUT_NA_ECP]]/Table1[[#This Row],[PS_REGISTERED_VOTERS]]</f>
        <v>0.25027322404371583</v>
      </c>
      <c r="J25" s="4">
        <v>1060</v>
      </c>
      <c r="K25" s="6">
        <f>Table1[[#This Row],[TURNOUT_PA_ECP]]/Table1[[#This Row],[PS_REGISTERED_VOTERS]]</f>
        <v>0.38615664845173042</v>
      </c>
      <c r="L25" s="4">
        <f>ABS(Table1[[#This Row],[TURNOUT_PA_ECP]]-Table1[[#This Row],[TURNOUT_NA_ECP]])</f>
        <v>373</v>
      </c>
      <c r="M25" s="4"/>
      <c r="N25" s="4"/>
      <c r="O25" s="4"/>
      <c r="P25" s="4"/>
      <c r="Q25" s="4"/>
    </row>
    <row r="26" spans="1:17" x14ac:dyDescent="0.2">
      <c r="A26" s="4">
        <v>25</v>
      </c>
      <c r="B26" s="4">
        <v>4</v>
      </c>
      <c r="C26" s="4">
        <v>101</v>
      </c>
      <c r="D26" s="4">
        <v>1534</v>
      </c>
      <c r="E2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" s="4">
        <v>115</v>
      </c>
      <c r="G26" s="4">
        <v>0</v>
      </c>
      <c r="H26" s="4">
        <v>383</v>
      </c>
      <c r="I26" s="5">
        <f>Table1[[#This Row],[TURNOUT_NA_ECP]]/Table1[[#This Row],[PS_REGISTERED_VOTERS]]</f>
        <v>0.24967405475880053</v>
      </c>
      <c r="J26" s="4">
        <v>202</v>
      </c>
      <c r="K26" s="6">
        <f>Table1[[#This Row],[TURNOUT_PA_ECP]]/Table1[[#This Row],[PS_REGISTERED_VOTERS]]</f>
        <v>0.13168187744458931</v>
      </c>
      <c r="L26" s="4">
        <f>ABS(Table1[[#This Row],[TURNOUT_PA_ECP]]-Table1[[#This Row],[TURNOUT_NA_ECP]])</f>
        <v>181</v>
      </c>
      <c r="M26" s="4"/>
      <c r="N26" s="4"/>
      <c r="O26" s="4"/>
      <c r="P26" s="4"/>
      <c r="Q26" s="4"/>
    </row>
    <row r="27" spans="1:17" x14ac:dyDescent="0.2">
      <c r="A27" s="4">
        <v>26</v>
      </c>
      <c r="B27" s="4">
        <v>5</v>
      </c>
      <c r="C27" s="4">
        <v>101</v>
      </c>
      <c r="D27" s="4">
        <v>1460</v>
      </c>
      <c r="E2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" s="4">
        <v>110</v>
      </c>
      <c r="G27" s="4">
        <v>0</v>
      </c>
      <c r="H27" s="4">
        <v>365</v>
      </c>
      <c r="I27" s="5">
        <f>Table1[[#This Row],[TURNOUT_NA_ECP]]/Table1[[#This Row],[PS_REGISTERED_VOTERS]]</f>
        <v>0.25</v>
      </c>
      <c r="J27" s="4">
        <v>1377</v>
      </c>
      <c r="K27" s="6">
        <f>Table1[[#This Row],[TURNOUT_PA_ECP]]/Table1[[#This Row],[PS_REGISTERED_VOTERS]]</f>
        <v>0.94315068493150689</v>
      </c>
      <c r="L27" s="4">
        <f>ABS(Table1[[#This Row],[TURNOUT_PA_ECP]]-Table1[[#This Row],[TURNOUT_NA_ECP]])</f>
        <v>1012</v>
      </c>
      <c r="M27" s="4"/>
      <c r="N27" s="4"/>
      <c r="O27" s="4"/>
      <c r="P27" s="4"/>
      <c r="Q27" s="4"/>
    </row>
    <row r="28" spans="1:17" x14ac:dyDescent="0.2">
      <c r="A28" s="4">
        <v>27</v>
      </c>
      <c r="B28" s="4">
        <v>6</v>
      </c>
      <c r="C28" s="4">
        <v>101</v>
      </c>
      <c r="D28" s="4">
        <v>1823</v>
      </c>
      <c r="E2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" s="4">
        <v>137</v>
      </c>
      <c r="G28" s="4">
        <v>87</v>
      </c>
      <c r="H28" s="4">
        <v>455</v>
      </c>
      <c r="I28" s="5">
        <f>Table1[[#This Row],[TURNOUT_NA_ECP]]/Table1[[#This Row],[PS_REGISTERED_VOTERS]]</f>
        <v>0.24958859023587493</v>
      </c>
      <c r="J28" s="4">
        <v>1085</v>
      </c>
      <c r="K28" s="6">
        <f>Table1[[#This Row],[TURNOUT_PA_ECP]]/Table1[[#This Row],[PS_REGISTERED_VOTERS]]</f>
        <v>0.59517279210093255</v>
      </c>
      <c r="L28" s="4">
        <f>ABS(Table1[[#This Row],[TURNOUT_PA_ECP]]-Table1[[#This Row],[TURNOUT_NA_ECP]])</f>
        <v>630</v>
      </c>
      <c r="M28" s="4"/>
      <c r="N28" s="4"/>
      <c r="O28" s="4"/>
      <c r="P28" s="4"/>
      <c r="Q28" s="4"/>
    </row>
    <row r="29" spans="1:17" x14ac:dyDescent="0.2">
      <c r="A29" s="4">
        <v>28</v>
      </c>
      <c r="B29" s="4">
        <v>7</v>
      </c>
      <c r="C29" s="4">
        <v>101</v>
      </c>
      <c r="D29" s="4">
        <v>1388</v>
      </c>
      <c r="E2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" s="4">
        <v>104</v>
      </c>
      <c r="G29" s="4">
        <v>0</v>
      </c>
      <c r="H29" s="4">
        <v>347</v>
      </c>
      <c r="I29" s="5">
        <f>Table1[[#This Row],[TURNOUT_NA_ECP]]/Table1[[#This Row],[PS_REGISTERED_VOTERS]]</f>
        <v>0.25</v>
      </c>
      <c r="J29" s="4">
        <v>448</v>
      </c>
      <c r="K29" s="6">
        <f>Table1[[#This Row],[TURNOUT_PA_ECP]]/Table1[[#This Row],[PS_REGISTERED_VOTERS]]</f>
        <v>0.32276657060518732</v>
      </c>
      <c r="L29" s="4">
        <f>ABS(Table1[[#This Row],[TURNOUT_PA_ECP]]-Table1[[#This Row],[TURNOUT_NA_ECP]])</f>
        <v>101</v>
      </c>
      <c r="M29" s="4"/>
      <c r="N29" s="4"/>
      <c r="O29" s="4"/>
      <c r="P29" s="4"/>
      <c r="Q29" s="4"/>
    </row>
    <row r="30" spans="1:17" x14ac:dyDescent="0.2">
      <c r="A30" s="4">
        <v>29</v>
      </c>
      <c r="B30" s="4">
        <v>8</v>
      </c>
      <c r="C30" s="4">
        <v>101</v>
      </c>
      <c r="D30" s="4">
        <v>2022</v>
      </c>
      <c r="E3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0" s="4">
        <v>152</v>
      </c>
      <c r="G30" s="4">
        <v>0</v>
      </c>
      <c r="H30" s="4">
        <v>505</v>
      </c>
      <c r="I30" s="5">
        <f>Table1[[#This Row],[TURNOUT_NA_ECP]]/Table1[[#This Row],[PS_REGISTERED_VOTERS]]</f>
        <v>0.24975272007912958</v>
      </c>
      <c r="J30" s="4">
        <v>537</v>
      </c>
      <c r="K30" s="6">
        <f>Table1[[#This Row],[TURNOUT_PA_ECP]]/Table1[[#This Row],[PS_REGISTERED_VOTERS]]</f>
        <v>0.26557863501483681</v>
      </c>
      <c r="L30" s="4">
        <f>ABS(Table1[[#This Row],[TURNOUT_PA_ECP]]-Table1[[#This Row],[TURNOUT_NA_ECP]])</f>
        <v>32</v>
      </c>
      <c r="M30" s="4"/>
      <c r="N30" s="4"/>
      <c r="O30" s="4"/>
      <c r="P30" s="4"/>
      <c r="Q30" s="4"/>
    </row>
    <row r="31" spans="1:17" x14ac:dyDescent="0.2">
      <c r="A31" s="4">
        <v>30</v>
      </c>
      <c r="B31" s="4">
        <v>9</v>
      </c>
      <c r="C31" s="4">
        <v>101</v>
      </c>
      <c r="D31" s="4">
        <v>1782</v>
      </c>
      <c r="E3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1" s="4">
        <v>134</v>
      </c>
      <c r="G31" s="4">
        <v>0</v>
      </c>
      <c r="H31" s="4">
        <v>445</v>
      </c>
      <c r="I31" s="5">
        <f>Table1[[#This Row],[TURNOUT_NA_ECP]]/Table1[[#This Row],[PS_REGISTERED_VOTERS]]</f>
        <v>0.24971941638608305</v>
      </c>
      <c r="J31" s="4">
        <v>475</v>
      </c>
      <c r="K31" s="6">
        <f>Table1[[#This Row],[TURNOUT_PA_ECP]]/Table1[[#This Row],[PS_REGISTERED_VOTERS]]</f>
        <v>0.2665544332210999</v>
      </c>
      <c r="L31" s="4">
        <f>ABS(Table1[[#This Row],[TURNOUT_PA_ECP]]-Table1[[#This Row],[TURNOUT_NA_ECP]])</f>
        <v>30</v>
      </c>
      <c r="M31" s="4"/>
      <c r="N31" s="4"/>
      <c r="O31" s="4"/>
      <c r="P31" s="4"/>
      <c r="Q31" s="4"/>
    </row>
    <row r="32" spans="1:17" x14ac:dyDescent="0.2">
      <c r="A32" s="4">
        <v>31</v>
      </c>
      <c r="B32" s="4">
        <v>10</v>
      </c>
      <c r="C32" s="4">
        <v>101</v>
      </c>
      <c r="D32" s="4">
        <v>1117</v>
      </c>
      <c r="E3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2" s="4">
        <v>84</v>
      </c>
      <c r="G32" s="4">
        <v>0</v>
      </c>
      <c r="H32" s="4">
        <v>280</v>
      </c>
      <c r="I32" s="5">
        <f>Table1[[#This Row],[TURNOUT_NA_ECP]]/Table1[[#This Row],[PS_REGISTERED_VOTERS]]</f>
        <v>0.25067144136078784</v>
      </c>
      <c r="J32" s="4">
        <v>857</v>
      </c>
      <c r="K32" s="6">
        <f>Table1[[#This Row],[TURNOUT_PA_ECP]]/Table1[[#This Row],[PS_REGISTERED_VOTERS]]</f>
        <v>0.76723366159355422</v>
      </c>
      <c r="L32" s="4">
        <f>ABS(Table1[[#This Row],[TURNOUT_PA_ECP]]-Table1[[#This Row],[TURNOUT_NA_ECP]])</f>
        <v>577</v>
      </c>
      <c r="M32" s="4"/>
      <c r="N32" s="4"/>
      <c r="O32" s="4"/>
      <c r="P32" s="4"/>
      <c r="Q32" s="4"/>
    </row>
    <row r="33" spans="1:17" x14ac:dyDescent="0.2">
      <c r="A33" s="4">
        <v>32</v>
      </c>
      <c r="B33" s="4">
        <v>11</v>
      </c>
      <c r="C33" s="4">
        <v>101</v>
      </c>
      <c r="D33" s="4">
        <v>2016</v>
      </c>
      <c r="E3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3" s="4">
        <v>151</v>
      </c>
      <c r="G33" s="4">
        <v>0</v>
      </c>
      <c r="H33" s="4">
        <v>504</v>
      </c>
      <c r="I33" s="5">
        <f>Table1[[#This Row],[TURNOUT_NA_ECP]]/Table1[[#This Row],[PS_REGISTERED_VOTERS]]</f>
        <v>0.25</v>
      </c>
      <c r="J33" s="4">
        <v>1606</v>
      </c>
      <c r="K33" s="6">
        <f>Table1[[#This Row],[TURNOUT_PA_ECP]]/Table1[[#This Row],[PS_REGISTERED_VOTERS]]</f>
        <v>0.79662698412698407</v>
      </c>
      <c r="L33" s="4">
        <f>ABS(Table1[[#This Row],[TURNOUT_PA_ECP]]-Table1[[#This Row],[TURNOUT_NA_ECP]])</f>
        <v>1102</v>
      </c>
      <c r="M33" s="4"/>
      <c r="N33" s="4"/>
      <c r="O33" s="4"/>
      <c r="P33" s="4"/>
      <c r="Q33" s="4"/>
    </row>
    <row r="34" spans="1:17" x14ac:dyDescent="0.2">
      <c r="A34" s="4">
        <v>33</v>
      </c>
      <c r="B34" s="4">
        <v>12</v>
      </c>
      <c r="C34" s="4">
        <v>101</v>
      </c>
      <c r="D34" s="4">
        <v>1593</v>
      </c>
      <c r="E3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4" s="4">
        <v>119</v>
      </c>
      <c r="G34" s="4">
        <v>0</v>
      </c>
      <c r="H34" s="4">
        <v>398</v>
      </c>
      <c r="I34" s="5">
        <f>Table1[[#This Row],[TURNOUT_NA_ECP]]/Table1[[#This Row],[PS_REGISTERED_VOTERS]]</f>
        <v>0.24984306340238543</v>
      </c>
      <c r="J34" s="4">
        <v>996</v>
      </c>
      <c r="K34" s="6">
        <f>Table1[[#This Row],[TURNOUT_PA_ECP]]/Table1[[#This Row],[PS_REGISTERED_VOTERS]]</f>
        <v>0.62523540489642182</v>
      </c>
      <c r="L34" s="4">
        <f>ABS(Table1[[#This Row],[TURNOUT_PA_ECP]]-Table1[[#This Row],[TURNOUT_NA_ECP]])</f>
        <v>598</v>
      </c>
      <c r="M34" s="4"/>
      <c r="N34" s="4"/>
      <c r="O34" s="4"/>
      <c r="P34" s="4"/>
      <c r="Q34" s="4"/>
    </row>
    <row r="35" spans="1:17" x14ac:dyDescent="0.2">
      <c r="A35" s="4">
        <v>34</v>
      </c>
      <c r="B35" s="4">
        <v>13</v>
      </c>
      <c r="C35" s="4">
        <v>101</v>
      </c>
      <c r="D35" s="4">
        <v>1781</v>
      </c>
      <c r="E3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5" s="4">
        <v>134</v>
      </c>
      <c r="G35" s="4">
        <v>0</v>
      </c>
      <c r="H35" s="4">
        <v>445</v>
      </c>
      <c r="I35" s="5">
        <f>Table1[[#This Row],[TURNOUT_NA_ECP]]/Table1[[#This Row],[PS_REGISTERED_VOTERS]]</f>
        <v>0.24985962942167322</v>
      </c>
      <c r="J35" s="4">
        <v>529</v>
      </c>
      <c r="K35" s="6">
        <f>Table1[[#This Row],[TURNOUT_PA_ECP]]/Table1[[#This Row],[PS_REGISTERED_VOTERS]]</f>
        <v>0.29702414373947222</v>
      </c>
      <c r="L35" s="4">
        <f>ABS(Table1[[#This Row],[TURNOUT_PA_ECP]]-Table1[[#This Row],[TURNOUT_NA_ECP]])</f>
        <v>84</v>
      </c>
      <c r="M35" s="4"/>
      <c r="N35" s="4"/>
      <c r="O35" s="4"/>
      <c r="P35" s="4"/>
      <c r="Q35" s="4"/>
    </row>
    <row r="36" spans="1:17" x14ac:dyDescent="0.2">
      <c r="A36" s="4">
        <v>35</v>
      </c>
      <c r="B36" s="4">
        <v>14</v>
      </c>
      <c r="C36" s="4">
        <v>101</v>
      </c>
      <c r="D36" s="4">
        <v>1514</v>
      </c>
      <c r="E3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6" s="4">
        <v>114</v>
      </c>
      <c r="G36" s="4">
        <v>0</v>
      </c>
      <c r="H36" s="4">
        <v>378</v>
      </c>
      <c r="I36" s="5">
        <f>Table1[[#This Row],[TURNOUT_NA_ECP]]/Table1[[#This Row],[PS_REGISTERED_VOTERS]]</f>
        <v>0.24966974900924702</v>
      </c>
      <c r="J36" s="4">
        <v>510</v>
      </c>
      <c r="K36" s="6">
        <f>Table1[[#This Row],[TURNOUT_PA_ECP]]/Table1[[#This Row],[PS_REGISTERED_VOTERS]]</f>
        <v>0.33685601056803172</v>
      </c>
      <c r="L36" s="4">
        <f>ABS(Table1[[#This Row],[TURNOUT_PA_ECP]]-Table1[[#This Row],[TURNOUT_NA_ECP]])</f>
        <v>132</v>
      </c>
      <c r="M36" s="4"/>
      <c r="N36" s="4"/>
      <c r="O36" s="4"/>
      <c r="P36" s="4"/>
      <c r="Q36" s="4"/>
    </row>
    <row r="37" spans="1:17" x14ac:dyDescent="0.2">
      <c r="A37" s="4">
        <v>36</v>
      </c>
      <c r="B37" s="4">
        <v>15</v>
      </c>
      <c r="C37" s="4">
        <v>101</v>
      </c>
      <c r="D37" s="4">
        <v>2567</v>
      </c>
      <c r="E3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7" s="4">
        <v>193</v>
      </c>
      <c r="G37" s="4">
        <v>0</v>
      </c>
      <c r="H37" s="4">
        <v>642</v>
      </c>
      <c r="I37" s="5">
        <f>Table1[[#This Row],[TURNOUT_NA_ECP]]/Table1[[#This Row],[PS_REGISTERED_VOTERS]]</f>
        <v>0.25009738994935721</v>
      </c>
      <c r="J37" s="4">
        <v>1292</v>
      </c>
      <c r="K37" s="6">
        <f>Table1[[#This Row],[TURNOUT_PA_ECP]]/Table1[[#This Row],[PS_REGISTERED_VOTERS]]</f>
        <v>0.50331125827814571</v>
      </c>
      <c r="L37" s="4">
        <f>ABS(Table1[[#This Row],[TURNOUT_PA_ECP]]-Table1[[#This Row],[TURNOUT_NA_ECP]])</f>
        <v>650</v>
      </c>
      <c r="M37" s="4"/>
      <c r="N37" s="4"/>
      <c r="O37" s="4"/>
      <c r="P37" s="4"/>
      <c r="Q37" s="4"/>
    </row>
    <row r="38" spans="1:17" x14ac:dyDescent="0.2">
      <c r="A38" s="4">
        <v>37</v>
      </c>
      <c r="B38" s="4">
        <v>16</v>
      </c>
      <c r="C38" s="4">
        <v>101</v>
      </c>
      <c r="D38" s="4">
        <v>3868</v>
      </c>
      <c r="E3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8" s="4">
        <v>290</v>
      </c>
      <c r="G38" s="4">
        <v>0</v>
      </c>
      <c r="H38" s="4">
        <v>967</v>
      </c>
      <c r="I38" s="5">
        <f>Table1[[#This Row],[TURNOUT_NA_ECP]]/Table1[[#This Row],[PS_REGISTERED_VOTERS]]</f>
        <v>0.25</v>
      </c>
      <c r="J38" s="4">
        <v>1453</v>
      </c>
      <c r="K38" s="6">
        <f>Table1[[#This Row],[TURNOUT_PA_ECP]]/Table1[[#This Row],[PS_REGISTERED_VOTERS]]</f>
        <v>0.37564632885211996</v>
      </c>
      <c r="L38" s="4">
        <f>ABS(Table1[[#This Row],[TURNOUT_PA_ECP]]-Table1[[#This Row],[TURNOUT_NA_ECP]])</f>
        <v>486</v>
      </c>
      <c r="M38" s="4"/>
      <c r="N38" s="4"/>
      <c r="O38" s="4"/>
      <c r="P38" s="4"/>
      <c r="Q38" s="4"/>
    </row>
    <row r="39" spans="1:17" x14ac:dyDescent="0.2">
      <c r="A39" s="4">
        <v>38</v>
      </c>
      <c r="B39" s="4">
        <v>17</v>
      </c>
      <c r="C39" s="4">
        <v>101</v>
      </c>
      <c r="D39" s="4">
        <v>2676</v>
      </c>
      <c r="E3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39" s="4">
        <v>201</v>
      </c>
      <c r="G39" s="4">
        <v>0</v>
      </c>
      <c r="H39" s="4">
        <v>669</v>
      </c>
      <c r="I39" s="5">
        <f>Table1[[#This Row],[TURNOUT_NA_ECP]]/Table1[[#This Row],[PS_REGISTERED_VOTERS]]</f>
        <v>0.25</v>
      </c>
      <c r="J39" s="4">
        <v>810</v>
      </c>
      <c r="K39" s="6">
        <f>Table1[[#This Row],[TURNOUT_PA_ECP]]/Table1[[#This Row],[PS_REGISTERED_VOTERS]]</f>
        <v>0.30269058295964124</v>
      </c>
      <c r="L39" s="4">
        <f>ABS(Table1[[#This Row],[TURNOUT_PA_ECP]]-Table1[[#This Row],[TURNOUT_NA_ECP]])</f>
        <v>141</v>
      </c>
      <c r="M39" s="4"/>
      <c r="N39" s="4"/>
      <c r="O39" s="4"/>
      <c r="P39" s="4"/>
      <c r="Q39" s="4"/>
    </row>
    <row r="40" spans="1:17" x14ac:dyDescent="0.2">
      <c r="A40" s="4">
        <v>39</v>
      </c>
      <c r="B40" s="4">
        <v>18</v>
      </c>
      <c r="C40" s="4">
        <v>101</v>
      </c>
      <c r="D40" s="4">
        <v>2160</v>
      </c>
      <c r="E4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0" s="4">
        <v>162</v>
      </c>
      <c r="G40" s="4">
        <v>0</v>
      </c>
      <c r="H40" s="4">
        <v>540</v>
      </c>
      <c r="I40" s="5">
        <f>Table1[[#This Row],[TURNOUT_NA_ECP]]/Table1[[#This Row],[PS_REGISTERED_VOTERS]]</f>
        <v>0.25</v>
      </c>
      <c r="J40" s="4">
        <v>729</v>
      </c>
      <c r="K40" s="6">
        <f>Table1[[#This Row],[TURNOUT_PA_ECP]]/Table1[[#This Row],[PS_REGISTERED_VOTERS]]</f>
        <v>0.33750000000000002</v>
      </c>
      <c r="L40" s="4">
        <f>ABS(Table1[[#This Row],[TURNOUT_PA_ECP]]-Table1[[#This Row],[TURNOUT_NA_ECP]])</f>
        <v>189</v>
      </c>
      <c r="M40" s="4"/>
      <c r="N40" s="4"/>
      <c r="O40" s="4"/>
      <c r="P40" s="4"/>
      <c r="Q40" s="4"/>
    </row>
    <row r="41" spans="1:17" x14ac:dyDescent="0.2">
      <c r="A41" s="4">
        <v>40</v>
      </c>
      <c r="B41" s="4">
        <v>19</v>
      </c>
      <c r="C41" s="4">
        <v>101</v>
      </c>
      <c r="D41" s="4">
        <v>1393</v>
      </c>
      <c r="E4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1" s="4">
        <v>104</v>
      </c>
      <c r="G41" s="4">
        <v>0</v>
      </c>
      <c r="H41" s="4">
        <v>348</v>
      </c>
      <c r="I41" s="5">
        <f>Table1[[#This Row],[TURNOUT_NA_ECP]]/Table1[[#This Row],[PS_REGISTERED_VOTERS]]</f>
        <v>0.24982053122756639</v>
      </c>
      <c r="J41" s="4" t="s">
        <v>16</v>
      </c>
      <c r="K41" s="6" t="e">
        <f>Table1[[#This Row],[TURNOUT_PA_ECP]]/Table1[[#This Row],[PS_REGISTERED_VOTERS]]</f>
        <v>#VALUE!</v>
      </c>
      <c r="L41" s="4" t="e">
        <f>ABS(Table1[[#This Row],[TURNOUT_PA_ECP]]-Table1[[#This Row],[TURNOUT_NA_ECP]])</f>
        <v>#VALUE!</v>
      </c>
      <c r="M41" s="4"/>
      <c r="N41" s="4"/>
      <c r="O41" s="4"/>
      <c r="P41" s="4"/>
      <c r="Q41" s="4"/>
    </row>
    <row r="42" spans="1:17" x14ac:dyDescent="0.2">
      <c r="A42" s="4">
        <v>41</v>
      </c>
      <c r="B42" s="4">
        <v>20</v>
      </c>
      <c r="C42" s="4">
        <v>101</v>
      </c>
      <c r="D42" s="4">
        <v>1379</v>
      </c>
      <c r="E4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2" s="4">
        <v>103</v>
      </c>
      <c r="G42" s="4">
        <v>0</v>
      </c>
      <c r="H42" s="4">
        <v>345</v>
      </c>
      <c r="I42" s="5">
        <f>Table1[[#This Row],[TURNOUT_NA_ECP]]/Table1[[#This Row],[PS_REGISTERED_VOTERS]]</f>
        <v>0.25018129079042783</v>
      </c>
      <c r="J42" s="4">
        <v>457</v>
      </c>
      <c r="K42" s="6">
        <f>Table1[[#This Row],[TURNOUT_PA_ECP]]/Table1[[#This Row],[PS_REGISTERED_VOTERS]]</f>
        <v>0.33139956490210298</v>
      </c>
      <c r="L42" s="4">
        <f>ABS(Table1[[#This Row],[TURNOUT_PA_ECP]]-Table1[[#This Row],[TURNOUT_NA_ECP]])</f>
        <v>112</v>
      </c>
      <c r="M42" s="4"/>
      <c r="N42" s="4"/>
      <c r="O42" s="4"/>
      <c r="P42" s="4"/>
      <c r="Q42" s="4"/>
    </row>
    <row r="43" spans="1:17" x14ac:dyDescent="0.2">
      <c r="A43" s="4">
        <v>42</v>
      </c>
      <c r="B43" s="4">
        <v>21</v>
      </c>
      <c r="C43" s="4">
        <v>101</v>
      </c>
      <c r="D43" s="4">
        <v>1854</v>
      </c>
      <c r="E4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3" s="4">
        <v>139</v>
      </c>
      <c r="G43" s="4">
        <v>0</v>
      </c>
      <c r="H43" s="4">
        <v>463</v>
      </c>
      <c r="I43" s="5">
        <f>Table1[[#This Row],[TURNOUT_NA_ECP]]/Table1[[#This Row],[PS_REGISTERED_VOTERS]]</f>
        <v>0.24973031283710895</v>
      </c>
      <c r="J43" s="4">
        <v>1739</v>
      </c>
      <c r="K43" s="6">
        <f>Table1[[#This Row],[TURNOUT_PA_ECP]]/Table1[[#This Row],[PS_REGISTERED_VOTERS]]</f>
        <v>0.93797195253505938</v>
      </c>
      <c r="L43" s="4">
        <f>ABS(Table1[[#This Row],[TURNOUT_PA_ECP]]-Table1[[#This Row],[TURNOUT_NA_ECP]])</f>
        <v>1276</v>
      </c>
      <c r="M43" s="4"/>
      <c r="N43" s="4"/>
      <c r="O43" s="4"/>
      <c r="P43" s="4"/>
      <c r="Q43" s="4"/>
    </row>
    <row r="44" spans="1:17" x14ac:dyDescent="0.2">
      <c r="A44" s="4">
        <v>43</v>
      </c>
      <c r="B44" s="4">
        <v>22</v>
      </c>
      <c r="C44" s="4">
        <v>101</v>
      </c>
      <c r="D44" s="4">
        <v>2376</v>
      </c>
      <c r="E4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4" s="4">
        <v>178</v>
      </c>
      <c r="G44" s="4">
        <v>0</v>
      </c>
      <c r="H44" s="4">
        <v>594</v>
      </c>
      <c r="I44" s="5">
        <f>Table1[[#This Row],[TURNOUT_NA_ECP]]/Table1[[#This Row],[PS_REGISTERED_VOTERS]]</f>
        <v>0.25</v>
      </c>
      <c r="J44" s="4">
        <v>1706</v>
      </c>
      <c r="K44" s="6">
        <f>Table1[[#This Row],[TURNOUT_PA_ECP]]/Table1[[#This Row],[PS_REGISTERED_VOTERS]]</f>
        <v>0.71801346801346799</v>
      </c>
      <c r="L44" s="4">
        <f>ABS(Table1[[#This Row],[TURNOUT_PA_ECP]]-Table1[[#This Row],[TURNOUT_NA_ECP]])</f>
        <v>1112</v>
      </c>
      <c r="M44" s="4"/>
      <c r="N44" s="4"/>
      <c r="O44" s="4"/>
      <c r="P44" s="4"/>
      <c r="Q44" s="4"/>
    </row>
    <row r="45" spans="1:17" x14ac:dyDescent="0.2">
      <c r="A45" s="4">
        <v>44</v>
      </c>
      <c r="B45" s="4">
        <v>23</v>
      </c>
      <c r="C45" s="4">
        <v>101</v>
      </c>
      <c r="D45" s="4">
        <v>2053</v>
      </c>
      <c r="E4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5" s="4">
        <v>154</v>
      </c>
      <c r="G45" s="4">
        <v>0</v>
      </c>
      <c r="H45" s="4">
        <v>514</v>
      </c>
      <c r="I45" s="5">
        <f>Table1[[#This Row],[TURNOUT_NA_ECP]]/Table1[[#This Row],[PS_REGISTERED_VOTERS]]</f>
        <v>0.25036531904529957</v>
      </c>
      <c r="J45" s="4">
        <v>651</v>
      </c>
      <c r="K45" s="6">
        <f>Table1[[#This Row],[TURNOUT_PA_ECP]]/Table1[[#This Row],[PS_REGISTERED_VOTERS]]</f>
        <v>0.31709693132001948</v>
      </c>
      <c r="L45" s="4">
        <f>ABS(Table1[[#This Row],[TURNOUT_PA_ECP]]-Table1[[#This Row],[TURNOUT_NA_ECP]])</f>
        <v>137</v>
      </c>
      <c r="M45" s="4"/>
      <c r="N45" s="4"/>
      <c r="O45" s="4"/>
      <c r="P45" s="4"/>
      <c r="Q45" s="4"/>
    </row>
    <row r="46" spans="1:17" x14ac:dyDescent="0.2">
      <c r="A46" s="4">
        <v>45</v>
      </c>
      <c r="B46" s="4">
        <v>24</v>
      </c>
      <c r="C46" s="4">
        <v>101</v>
      </c>
      <c r="D46" s="4">
        <v>1606</v>
      </c>
      <c r="E4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6" s="4">
        <v>120</v>
      </c>
      <c r="G46" s="4">
        <v>0</v>
      </c>
      <c r="H46" s="4">
        <v>402</v>
      </c>
      <c r="I46" s="5">
        <f>Table1[[#This Row],[TURNOUT_NA_ECP]]/Table1[[#This Row],[PS_REGISTERED_VOTERS]]</f>
        <v>0.25031133250311333</v>
      </c>
      <c r="J46" s="4">
        <v>596</v>
      </c>
      <c r="K46" s="6">
        <f>Table1[[#This Row],[TURNOUT_PA_ECP]]/Table1[[#This Row],[PS_REGISTERED_VOTERS]]</f>
        <v>0.37110834371108342</v>
      </c>
      <c r="L46" s="4">
        <f>ABS(Table1[[#This Row],[TURNOUT_PA_ECP]]-Table1[[#This Row],[TURNOUT_NA_ECP]])</f>
        <v>194</v>
      </c>
      <c r="M46" s="4"/>
      <c r="N46" s="4"/>
      <c r="O46" s="4"/>
      <c r="P46" s="4"/>
      <c r="Q46" s="4"/>
    </row>
    <row r="47" spans="1:17" x14ac:dyDescent="0.2">
      <c r="A47" s="4">
        <v>46</v>
      </c>
      <c r="B47" s="4">
        <v>25</v>
      </c>
      <c r="C47" s="4">
        <v>101</v>
      </c>
      <c r="D47" s="4">
        <v>1870</v>
      </c>
      <c r="E4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7" s="4">
        <v>140</v>
      </c>
      <c r="G47" s="4">
        <v>0</v>
      </c>
      <c r="H47" s="4">
        <v>468</v>
      </c>
      <c r="I47" s="5">
        <f>Table1[[#This Row],[TURNOUT_NA_ECP]]/Table1[[#This Row],[PS_REGISTERED_VOTERS]]</f>
        <v>0.25026737967914436</v>
      </c>
      <c r="J47" s="4">
        <v>576</v>
      </c>
      <c r="K47" s="6">
        <f>Table1[[#This Row],[TURNOUT_PA_ECP]]/Table1[[#This Row],[PS_REGISTERED_VOTERS]]</f>
        <v>0.30802139037433157</v>
      </c>
      <c r="L47" s="4">
        <f>ABS(Table1[[#This Row],[TURNOUT_PA_ECP]]-Table1[[#This Row],[TURNOUT_NA_ECP]])</f>
        <v>108</v>
      </c>
      <c r="M47" s="4"/>
      <c r="N47" s="4"/>
      <c r="O47" s="4"/>
      <c r="P47" s="4"/>
      <c r="Q47" s="4"/>
    </row>
    <row r="48" spans="1:17" x14ac:dyDescent="0.2">
      <c r="A48" s="4">
        <v>47</v>
      </c>
      <c r="B48" s="4">
        <v>26</v>
      </c>
      <c r="C48" s="4">
        <v>101</v>
      </c>
      <c r="D48" s="4">
        <v>1832</v>
      </c>
      <c r="E48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48" s="4">
        <v>0</v>
      </c>
      <c r="G48" s="4">
        <v>0</v>
      </c>
      <c r="H48" s="4">
        <v>458</v>
      </c>
      <c r="I48" s="5">
        <f>Table1[[#This Row],[TURNOUT_NA_ECP]]/Table1[[#This Row],[PS_REGISTERED_VOTERS]]</f>
        <v>0.25</v>
      </c>
      <c r="J48" s="4">
        <v>1093</v>
      </c>
      <c r="K48" s="6">
        <f>Table1[[#This Row],[TURNOUT_PA_ECP]]/Table1[[#This Row],[PS_REGISTERED_VOTERS]]</f>
        <v>0.59661572052401746</v>
      </c>
      <c r="L48" s="4">
        <f>ABS(Table1[[#This Row],[TURNOUT_PA_ECP]]-Table1[[#This Row],[TURNOUT_NA_ECP]])</f>
        <v>635</v>
      </c>
      <c r="M48" s="4"/>
      <c r="N48" s="4"/>
      <c r="O48" s="4"/>
      <c r="P48" s="4"/>
      <c r="Q48" s="4"/>
    </row>
    <row r="49" spans="1:17" x14ac:dyDescent="0.2">
      <c r="A49" s="4">
        <v>48</v>
      </c>
      <c r="B49" s="4">
        <v>27</v>
      </c>
      <c r="C49" s="4">
        <v>101</v>
      </c>
      <c r="D49" s="4">
        <v>2029</v>
      </c>
      <c r="E4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49" s="4">
        <v>152</v>
      </c>
      <c r="G49" s="4">
        <v>0</v>
      </c>
      <c r="H49" s="4">
        <v>508</v>
      </c>
      <c r="I49" s="5">
        <f>Table1[[#This Row],[TURNOUT_NA_ECP]]/Table1[[#This Row],[PS_REGISTERED_VOTERS]]</f>
        <v>0.25036964021685559</v>
      </c>
      <c r="J49" s="4">
        <v>1188</v>
      </c>
      <c r="K49" s="6">
        <f>Table1[[#This Row],[TURNOUT_PA_ECP]]/Table1[[#This Row],[PS_REGISTERED_VOTERS]]</f>
        <v>0.58551010349926069</v>
      </c>
      <c r="L49" s="4">
        <f>ABS(Table1[[#This Row],[TURNOUT_PA_ECP]]-Table1[[#This Row],[TURNOUT_NA_ECP]])</f>
        <v>680</v>
      </c>
      <c r="M49" s="4"/>
      <c r="N49" s="4"/>
      <c r="O49" s="4"/>
      <c r="P49" s="4"/>
      <c r="Q49" s="4"/>
    </row>
    <row r="50" spans="1:17" x14ac:dyDescent="0.2">
      <c r="A50" s="4">
        <v>49</v>
      </c>
      <c r="B50" s="4">
        <v>28</v>
      </c>
      <c r="C50" s="4">
        <v>101</v>
      </c>
      <c r="D50" s="4">
        <v>2238</v>
      </c>
      <c r="E5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0" s="4">
        <v>168</v>
      </c>
      <c r="G50" s="4">
        <v>0</v>
      </c>
      <c r="H50" s="4">
        <v>560</v>
      </c>
      <c r="I50" s="5">
        <f>Table1[[#This Row],[TURNOUT_NA_ECP]]/Table1[[#This Row],[PS_REGISTERED_VOTERS]]</f>
        <v>0.25022341376228774</v>
      </c>
      <c r="J50" s="4">
        <v>1139</v>
      </c>
      <c r="K50" s="6">
        <f>Table1[[#This Row],[TURNOUT_PA_ECP]]/Table1[[#This Row],[PS_REGISTERED_VOTERS]]</f>
        <v>0.50893655049151032</v>
      </c>
      <c r="L50" s="4">
        <f>ABS(Table1[[#This Row],[TURNOUT_PA_ECP]]-Table1[[#This Row],[TURNOUT_NA_ECP]])</f>
        <v>579</v>
      </c>
      <c r="M50" s="4"/>
      <c r="N50" s="4"/>
      <c r="O50" s="4"/>
      <c r="P50" s="4"/>
      <c r="Q50" s="4"/>
    </row>
    <row r="51" spans="1:17" x14ac:dyDescent="0.2">
      <c r="A51" s="4">
        <v>50</v>
      </c>
      <c r="B51" s="4">
        <v>29</v>
      </c>
      <c r="C51" s="4">
        <v>101</v>
      </c>
      <c r="D51" s="4">
        <v>2413</v>
      </c>
      <c r="E5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1" s="4">
        <v>181</v>
      </c>
      <c r="G51" s="4">
        <v>0</v>
      </c>
      <c r="H51" s="4">
        <v>603</v>
      </c>
      <c r="I51" s="5">
        <f>Table1[[#This Row],[TURNOUT_NA_ECP]]/Table1[[#This Row],[PS_REGISTERED_VOTERS]]</f>
        <v>0.24989639452963117</v>
      </c>
      <c r="J51" s="4">
        <v>758</v>
      </c>
      <c r="K51" s="6">
        <f>Table1[[#This Row],[TURNOUT_PA_ECP]]/Table1[[#This Row],[PS_REGISTERED_VOTERS]]</f>
        <v>0.31413178615830917</v>
      </c>
      <c r="L51" s="4">
        <f>ABS(Table1[[#This Row],[TURNOUT_PA_ECP]]-Table1[[#This Row],[TURNOUT_NA_ECP]])</f>
        <v>155</v>
      </c>
      <c r="M51" s="4"/>
      <c r="N51" s="4"/>
      <c r="O51" s="4"/>
      <c r="P51" s="4"/>
      <c r="Q51" s="4"/>
    </row>
    <row r="52" spans="1:17" x14ac:dyDescent="0.2">
      <c r="A52" s="4">
        <v>51</v>
      </c>
      <c r="B52" s="4">
        <v>30</v>
      </c>
      <c r="C52" s="4">
        <v>101</v>
      </c>
      <c r="D52" s="4">
        <v>1396</v>
      </c>
      <c r="E5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2" s="4">
        <v>105</v>
      </c>
      <c r="G52" s="4">
        <v>49</v>
      </c>
      <c r="H52" s="4">
        <v>349</v>
      </c>
      <c r="I52" s="5">
        <f>Table1[[#This Row],[TURNOUT_NA_ECP]]/Table1[[#This Row],[PS_REGISTERED_VOTERS]]</f>
        <v>0.25</v>
      </c>
      <c r="J52" s="4">
        <v>534</v>
      </c>
      <c r="K52" s="6">
        <f>Table1[[#This Row],[TURNOUT_PA_ECP]]/Table1[[#This Row],[PS_REGISTERED_VOTERS]]</f>
        <v>0.38252148997134672</v>
      </c>
      <c r="L52" s="4">
        <f>ABS(Table1[[#This Row],[TURNOUT_PA_ECP]]-Table1[[#This Row],[TURNOUT_NA_ECP]])</f>
        <v>185</v>
      </c>
      <c r="M52" s="4"/>
      <c r="N52" s="4"/>
      <c r="O52" s="4"/>
      <c r="P52" s="4"/>
      <c r="Q52" s="4"/>
    </row>
    <row r="53" spans="1:17" x14ac:dyDescent="0.2">
      <c r="A53" s="4">
        <v>52</v>
      </c>
      <c r="B53" s="4">
        <v>31</v>
      </c>
      <c r="C53" s="4">
        <v>101</v>
      </c>
      <c r="D53" s="4">
        <v>1975</v>
      </c>
      <c r="E5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3" s="4">
        <v>148</v>
      </c>
      <c r="G53" s="4">
        <v>0</v>
      </c>
      <c r="H53" s="4">
        <v>494</v>
      </c>
      <c r="I53" s="5">
        <f>Table1[[#This Row],[TURNOUT_NA_ECP]]/Table1[[#This Row],[PS_REGISTERED_VOTERS]]</f>
        <v>0.250126582278481</v>
      </c>
      <c r="J53" s="4">
        <v>1005</v>
      </c>
      <c r="K53" s="6">
        <f>Table1[[#This Row],[TURNOUT_PA_ECP]]/Table1[[#This Row],[PS_REGISTERED_VOTERS]]</f>
        <v>0.50886075949367093</v>
      </c>
      <c r="L53" s="4">
        <f>ABS(Table1[[#This Row],[TURNOUT_PA_ECP]]-Table1[[#This Row],[TURNOUT_NA_ECP]])</f>
        <v>511</v>
      </c>
      <c r="M53" s="4"/>
      <c r="N53" s="4"/>
      <c r="O53" s="4"/>
      <c r="P53" s="4"/>
      <c r="Q53" s="4"/>
    </row>
    <row r="54" spans="1:17" x14ac:dyDescent="0.2">
      <c r="A54" s="4">
        <v>53</v>
      </c>
      <c r="B54" s="4">
        <v>32</v>
      </c>
      <c r="C54" s="4">
        <v>101</v>
      </c>
      <c r="D54" s="4">
        <v>2288</v>
      </c>
      <c r="E5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4" s="4">
        <v>172</v>
      </c>
      <c r="G54" s="4">
        <v>0</v>
      </c>
      <c r="H54" s="4">
        <v>572</v>
      </c>
      <c r="I54" s="5">
        <f>Table1[[#This Row],[TURNOUT_NA_ECP]]/Table1[[#This Row],[PS_REGISTERED_VOTERS]]</f>
        <v>0.25</v>
      </c>
      <c r="J54" s="4">
        <v>1819</v>
      </c>
      <c r="K54" s="6">
        <f>Table1[[#This Row],[TURNOUT_PA_ECP]]/Table1[[#This Row],[PS_REGISTERED_VOTERS]]</f>
        <v>0.7950174825174825</v>
      </c>
      <c r="L54" s="4">
        <f>ABS(Table1[[#This Row],[TURNOUT_PA_ECP]]-Table1[[#This Row],[TURNOUT_NA_ECP]])</f>
        <v>1247</v>
      </c>
      <c r="M54" s="4"/>
      <c r="N54" s="4"/>
      <c r="O54" s="4"/>
      <c r="P54" s="4"/>
      <c r="Q54" s="4"/>
    </row>
    <row r="55" spans="1:17" x14ac:dyDescent="0.2">
      <c r="A55" s="4">
        <v>54</v>
      </c>
      <c r="B55" s="4">
        <v>76</v>
      </c>
      <c r="C55" s="4">
        <v>101</v>
      </c>
      <c r="D55" s="4">
        <v>1507</v>
      </c>
      <c r="E5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5" s="4">
        <v>113</v>
      </c>
      <c r="G55" s="4">
        <v>0</v>
      </c>
      <c r="H55" s="4">
        <v>430</v>
      </c>
      <c r="I55" s="5">
        <f>Table1[[#This Row],[TURNOUT_NA_ECP]]/Table1[[#This Row],[PS_REGISTERED_VOTERS]]</f>
        <v>0.28533510285335101</v>
      </c>
      <c r="J55" s="4" t="s">
        <v>16</v>
      </c>
      <c r="K55" s="6" t="e">
        <f>Table1[[#This Row],[TURNOUT_PA_ECP]]/Table1[[#This Row],[PS_REGISTERED_VOTERS]]</f>
        <v>#VALUE!</v>
      </c>
      <c r="L55" s="4" t="e">
        <f>ABS(Table1[[#This Row],[TURNOUT_PA_ECP]]-Table1[[#This Row],[TURNOUT_NA_ECP]])</f>
        <v>#VALUE!</v>
      </c>
      <c r="M55" s="4"/>
      <c r="N55" s="4"/>
      <c r="O55" s="4"/>
      <c r="P55" s="4"/>
      <c r="Q55" s="4"/>
    </row>
    <row r="56" spans="1:17" x14ac:dyDescent="0.2">
      <c r="A56" s="4">
        <v>55</v>
      </c>
      <c r="B56" s="4">
        <v>77</v>
      </c>
      <c r="C56" s="4">
        <v>101</v>
      </c>
      <c r="D56" s="4">
        <v>1523</v>
      </c>
      <c r="E5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6" s="4">
        <v>114</v>
      </c>
      <c r="G56" s="4">
        <v>53</v>
      </c>
      <c r="H56" s="4">
        <v>380</v>
      </c>
      <c r="I56" s="5">
        <f>Table1[[#This Row],[TURNOUT_NA_ECP]]/Table1[[#This Row],[PS_REGISTERED_VOTERS]]</f>
        <v>0.24950755088640841</v>
      </c>
      <c r="J56" s="4" t="s">
        <v>16</v>
      </c>
      <c r="K56" s="6" t="e">
        <f>Table1[[#This Row],[TURNOUT_PA_ECP]]/Table1[[#This Row],[PS_REGISTERED_VOTERS]]</f>
        <v>#VALUE!</v>
      </c>
      <c r="L56" s="4" t="e">
        <f>ABS(Table1[[#This Row],[TURNOUT_PA_ECP]]-Table1[[#This Row],[TURNOUT_NA_ECP]])</f>
        <v>#VALUE!</v>
      </c>
      <c r="M56" s="4"/>
      <c r="N56" s="4"/>
      <c r="O56" s="4"/>
      <c r="P56" s="4"/>
      <c r="Q56" s="4"/>
    </row>
    <row r="57" spans="1:17" x14ac:dyDescent="0.2">
      <c r="A57" s="4">
        <v>56</v>
      </c>
      <c r="B57" s="4">
        <v>78</v>
      </c>
      <c r="C57" s="4">
        <v>101</v>
      </c>
      <c r="D57" s="4">
        <v>2109</v>
      </c>
      <c r="E5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7" s="4">
        <v>158</v>
      </c>
      <c r="G57" s="4">
        <v>0</v>
      </c>
      <c r="H57" s="4">
        <v>528</v>
      </c>
      <c r="I57" s="5">
        <f>Table1[[#This Row],[TURNOUT_NA_ECP]]/Table1[[#This Row],[PS_REGISTERED_VOTERS]]</f>
        <v>0.2503556187766714</v>
      </c>
      <c r="J57" s="4">
        <v>1403</v>
      </c>
      <c r="K57" s="6">
        <f>Table1[[#This Row],[TURNOUT_PA_ECP]]/Table1[[#This Row],[PS_REGISTERED_VOTERS]]</f>
        <v>0.66524419155998105</v>
      </c>
      <c r="L57" s="4">
        <f>ABS(Table1[[#This Row],[TURNOUT_PA_ECP]]-Table1[[#This Row],[TURNOUT_NA_ECP]])</f>
        <v>875</v>
      </c>
      <c r="M57" s="4"/>
      <c r="N57" s="4"/>
      <c r="O57" s="4"/>
      <c r="P57" s="4"/>
      <c r="Q57" s="4" t="s">
        <v>18</v>
      </c>
    </row>
    <row r="58" spans="1:17" x14ac:dyDescent="0.2">
      <c r="A58" s="4">
        <v>57</v>
      </c>
      <c r="B58" s="4">
        <v>79</v>
      </c>
      <c r="C58" s="4">
        <v>101</v>
      </c>
      <c r="D58" s="4">
        <v>1494</v>
      </c>
      <c r="E5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8" s="4">
        <v>112</v>
      </c>
      <c r="G58" s="4">
        <v>0</v>
      </c>
      <c r="H58" s="4">
        <v>374</v>
      </c>
      <c r="I58" s="5">
        <f>Table1[[#This Row],[TURNOUT_NA_ECP]]/Table1[[#This Row],[PS_REGISTERED_VOTERS]]</f>
        <v>0.25033467202141901</v>
      </c>
      <c r="J58" s="4">
        <v>1408</v>
      </c>
      <c r="K58" s="6">
        <f>Table1[[#This Row],[TURNOUT_PA_ECP]]/Table1[[#This Row],[PS_REGISTERED_VOTERS]]</f>
        <v>0.94243641231593034</v>
      </c>
      <c r="L58" s="4">
        <f>ABS(Table1[[#This Row],[TURNOUT_PA_ECP]]-Table1[[#This Row],[TURNOUT_NA_ECP]])</f>
        <v>1034</v>
      </c>
      <c r="M58" s="4"/>
      <c r="N58" s="4"/>
      <c r="O58" s="4"/>
      <c r="P58" s="4"/>
      <c r="Q58" s="4"/>
    </row>
    <row r="59" spans="1:17" x14ac:dyDescent="0.2">
      <c r="A59" s="4">
        <v>58</v>
      </c>
      <c r="B59" s="4">
        <v>80</v>
      </c>
      <c r="C59" s="4">
        <v>101</v>
      </c>
      <c r="D59" s="4">
        <v>2614</v>
      </c>
      <c r="E5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59" s="4">
        <v>196</v>
      </c>
      <c r="G59" s="4">
        <v>0</v>
      </c>
      <c r="H59" s="4">
        <v>654</v>
      </c>
      <c r="I59" s="5">
        <f>Table1[[#This Row],[TURNOUT_NA_ECP]]/Table1[[#This Row],[PS_REGISTERED_VOTERS]]</f>
        <v>0.25019127773527161</v>
      </c>
      <c r="J59" s="4" t="s">
        <v>16</v>
      </c>
      <c r="K59" s="6" t="e">
        <f>Table1[[#This Row],[TURNOUT_PA_ECP]]/Table1[[#This Row],[PS_REGISTERED_VOTERS]]</f>
        <v>#VALUE!</v>
      </c>
      <c r="L59" s="4" t="e">
        <f>ABS(Table1[[#This Row],[TURNOUT_PA_ECP]]-Table1[[#This Row],[TURNOUT_NA_ECP]])</f>
        <v>#VALUE!</v>
      </c>
      <c r="M59" s="4"/>
      <c r="N59" s="4"/>
      <c r="O59" s="4"/>
      <c r="P59" s="4"/>
      <c r="Q59" s="4"/>
    </row>
    <row r="60" spans="1:17" x14ac:dyDescent="0.2">
      <c r="A60" s="4">
        <v>59</v>
      </c>
      <c r="B60" s="4">
        <v>81</v>
      </c>
      <c r="C60" s="4">
        <v>101</v>
      </c>
      <c r="D60" s="4">
        <v>1781</v>
      </c>
      <c r="E6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0" s="4">
        <v>134</v>
      </c>
      <c r="G60" s="4">
        <v>0</v>
      </c>
      <c r="H60" s="4">
        <v>445</v>
      </c>
      <c r="I60" s="5">
        <f>Table1[[#This Row],[TURNOUT_NA_ECP]]/Table1[[#This Row],[PS_REGISTERED_VOTERS]]</f>
        <v>0.24985962942167322</v>
      </c>
      <c r="J60" s="4">
        <v>616</v>
      </c>
      <c r="K60" s="6">
        <f>Table1[[#This Row],[TURNOUT_PA_ECP]]/Table1[[#This Row],[PS_REGISTERED_VOTERS]]</f>
        <v>0.34587310499719259</v>
      </c>
      <c r="L60" s="4">
        <f>ABS(Table1[[#This Row],[TURNOUT_PA_ECP]]-Table1[[#This Row],[TURNOUT_NA_ECP]])</f>
        <v>171</v>
      </c>
      <c r="M60" s="4"/>
      <c r="N60" s="4"/>
      <c r="O60" s="4"/>
      <c r="P60" s="4"/>
      <c r="Q60" s="4"/>
    </row>
    <row r="61" spans="1:17" x14ac:dyDescent="0.2">
      <c r="A61" s="4">
        <v>60</v>
      </c>
      <c r="B61" s="4">
        <v>82</v>
      </c>
      <c r="C61" s="4">
        <v>101</v>
      </c>
      <c r="D61" s="4">
        <v>2432</v>
      </c>
      <c r="E6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1" s="4">
        <v>182</v>
      </c>
      <c r="G61" s="4">
        <v>0</v>
      </c>
      <c r="H61" s="4">
        <v>608</v>
      </c>
      <c r="I61" s="5">
        <f>Table1[[#This Row],[TURNOUT_NA_ECP]]/Table1[[#This Row],[PS_REGISTERED_VOTERS]]</f>
        <v>0.25</v>
      </c>
      <c r="J61" s="4">
        <v>751</v>
      </c>
      <c r="K61" s="6">
        <f>Table1[[#This Row],[TURNOUT_PA_ECP]]/Table1[[#This Row],[PS_REGISTERED_VOTERS]]</f>
        <v>0.30879934210526316</v>
      </c>
      <c r="L61" s="4">
        <f>ABS(Table1[[#This Row],[TURNOUT_PA_ECP]]-Table1[[#This Row],[TURNOUT_NA_ECP]])</f>
        <v>143</v>
      </c>
      <c r="M61" s="4"/>
      <c r="N61" s="4"/>
      <c r="O61" s="4"/>
      <c r="P61" s="4"/>
      <c r="Q61" s="4"/>
    </row>
    <row r="62" spans="1:17" x14ac:dyDescent="0.2">
      <c r="A62" s="4">
        <v>61</v>
      </c>
      <c r="B62" s="4">
        <v>83</v>
      </c>
      <c r="C62" s="4">
        <v>101</v>
      </c>
      <c r="D62" s="4">
        <v>1449</v>
      </c>
      <c r="E6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2" s="4">
        <v>109</v>
      </c>
      <c r="G62" s="4">
        <v>0</v>
      </c>
      <c r="H62" s="4">
        <v>362</v>
      </c>
      <c r="I62" s="5">
        <f>Table1[[#This Row],[TURNOUT_NA_ECP]]/Table1[[#This Row],[PS_REGISTERED_VOTERS]]</f>
        <v>0.24982746721877155</v>
      </c>
      <c r="J62" s="4">
        <v>449</v>
      </c>
      <c r="K62" s="6">
        <f>Table1[[#This Row],[TURNOUT_PA_ECP]]/Table1[[#This Row],[PS_REGISTERED_VOTERS]]</f>
        <v>0.30986887508626637</v>
      </c>
      <c r="L62" s="4">
        <f>ABS(Table1[[#This Row],[TURNOUT_PA_ECP]]-Table1[[#This Row],[TURNOUT_NA_ECP]])</f>
        <v>87</v>
      </c>
      <c r="M62" s="4"/>
      <c r="N62" s="4"/>
      <c r="O62" s="4"/>
      <c r="P62" s="4"/>
      <c r="Q62" s="4"/>
    </row>
    <row r="63" spans="1:17" x14ac:dyDescent="0.2">
      <c r="A63" s="4">
        <v>62</v>
      </c>
      <c r="B63" s="4">
        <v>84</v>
      </c>
      <c r="C63" s="4">
        <v>101</v>
      </c>
      <c r="D63" s="4">
        <v>1739</v>
      </c>
      <c r="E6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3" s="4">
        <v>130</v>
      </c>
      <c r="G63" s="4">
        <v>0</v>
      </c>
      <c r="H63" s="4">
        <v>435</v>
      </c>
      <c r="I63" s="5">
        <f>Table1[[#This Row],[TURNOUT_NA_ECP]]/Table1[[#This Row],[PS_REGISTERED_VOTERS]]</f>
        <v>0.25014376078205863</v>
      </c>
      <c r="J63" s="4">
        <v>601</v>
      </c>
      <c r="K63" s="6">
        <f>Table1[[#This Row],[TURNOUT_PA_ECP]]/Table1[[#This Row],[PS_REGISTERED_VOTERS]]</f>
        <v>0.34560092006900517</v>
      </c>
      <c r="L63" s="4">
        <f>ABS(Table1[[#This Row],[TURNOUT_PA_ECP]]-Table1[[#This Row],[TURNOUT_NA_ECP]])</f>
        <v>166</v>
      </c>
      <c r="M63" s="4"/>
      <c r="N63" s="4"/>
      <c r="O63" s="4"/>
      <c r="P63" s="4"/>
      <c r="Q63" s="4"/>
    </row>
    <row r="64" spans="1:17" x14ac:dyDescent="0.2">
      <c r="A64" s="4">
        <v>63</v>
      </c>
      <c r="B64" s="4">
        <v>85</v>
      </c>
      <c r="C64" s="4">
        <v>101</v>
      </c>
      <c r="D64" s="4">
        <v>2232</v>
      </c>
      <c r="E6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4" s="4">
        <v>167</v>
      </c>
      <c r="G64" s="4">
        <v>0</v>
      </c>
      <c r="H64" s="4">
        <v>558</v>
      </c>
      <c r="I64" s="5">
        <f>Table1[[#This Row],[TURNOUT_NA_ECP]]/Table1[[#This Row],[PS_REGISTERED_VOTERS]]</f>
        <v>0.25</v>
      </c>
      <c r="J64" s="4">
        <v>978</v>
      </c>
      <c r="K64" s="6">
        <f>Table1[[#This Row],[TURNOUT_PA_ECP]]/Table1[[#This Row],[PS_REGISTERED_VOTERS]]</f>
        <v>0.43817204301075269</v>
      </c>
      <c r="L64" s="4">
        <f>ABS(Table1[[#This Row],[TURNOUT_PA_ECP]]-Table1[[#This Row],[TURNOUT_NA_ECP]])</f>
        <v>420</v>
      </c>
      <c r="M64" s="4"/>
      <c r="N64" s="4"/>
      <c r="O64" s="4"/>
      <c r="P64" s="4"/>
      <c r="Q64" s="4"/>
    </row>
    <row r="65" spans="1:17" x14ac:dyDescent="0.2">
      <c r="A65" s="4">
        <v>64</v>
      </c>
      <c r="B65" s="4">
        <v>86</v>
      </c>
      <c r="C65" s="4">
        <v>101</v>
      </c>
      <c r="D65" s="4">
        <v>2220</v>
      </c>
      <c r="E6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5" s="4">
        <v>167</v>
      </c>
      <c r="G65" s="4">
        <v>0</v>
      </c>
      <c r="H65" s="4">
        <v>555</v>
      </c>
      <c r="I65" s="5">
        <f>Table1[[#This Row],[TURNOUT_NA_ECP]]/Table1[[#This Row],[PS_REGISTERED_VOTERS]]</f>
        <v>0.25</v>
      </c>
      <c r="J65" s="4">
        <v>624</v>
      </c>
      <c r="K65" s="6">
        <f>Table1[[#This Row],[TURNOUT_PA_ECP]]/Table1[[#This Row],[PS_REGISTERED_VOTERS]]</f>
        <v>0.2810810810810811</v>
      </c>
      <c r="L65" s="4">
        <f>ABS(Table1[[#This Row],[TURNOUT_PA_ECP]]-Table1[[#This Row],[TURNOUT_NA_ECP]])</f>
        <v>69</v>
      </c>
      <c r="M65" s="4"/>
      <c r="N65" s="4"/>
      <c r="O65" s="4"/>
      <c r="P65" s="4"/>
      <c r="Q65" s="4"/>
    </row>
    <row r="66" spans="1:17" x14ac:dyDescent="0.2">
      <c r="A66" s="4">
        <v>65</v>
      </c>
      <c r="B66" s="4">
        <v>87</v>
      </c>
      <c r="C66" s="4">
        <v>101</v>
      </c>
      <c r="D66" s="4">
        <v>1137</v>
      </c>
      <c r="E6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6" s="4">
        <v>85</v>
      </c>
      <c r="G66" s="4">
        <v>0</v>
      </c>
      <c r="H66" s="4">
        <v>284</v>
      </c>
      <c r="I66" s="5">
        <f>Table1[[#This Row],[TURNOUT_NA_ECP]]/Table1[[#This Row],[PS_REGISTERED_VOTERS]]</f>
        <v>0.24978012313104661</v>
      </c>
      <c r="J66" s="4">
        <v>326</v>
      </c>
      <c r="K66" s="6">
        <f>Table1[[#This Row],[TURNOUT_PA_ECP]]/Table1[[#This Row],[PS_REGISTERED_VOTERS]]</f>
        <v>0.28671943711521547</v>
      </c>
      <c r="L66" s="4">
        <f>ABS(Table1[[#This Row],[TURNOUT_PA_ECP]]-Table1[[#This Row],[TURNOUT_NA_ECP]])</f>
        <v>42</v>
      </c>
      <c r="M66" s="4"/>
      <c r="N66" s="4"/>
      <c r="O66" s="4"/>
      <c r="P66" s="4"/>
      <c r="Q66" s="4"/>
    </row>
    <row r="67" spans="1:17" x14ac:dyDescent="0.2">
      <c r="A67" s="4">
        <v>66</v>
      </c>
      <c r="B67" s="4">
        <v>88</v>
      </c>
      <c r="C67" s="4">
        <v>101</v>
      </c>
      <c r="D67" s="4">
        <v>1392</v>
      </c>
      <c r="E6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7" s="4">
        <v>104</v>
      </c>
      <c r="G67" s="4">
        <v>0</v>
      </c>
      <c r="H67" s="4">
        <v>348</v>
      </c>
      <c r="I67" s="5">
        <f>Table1[[#This Row],[TURNOUT_NA_ECP]]/Table1[[#This Row],[PS_REGISTERED_VOTERS]]</f>
        <v>0.25</v>
      </c>
      <c r="J67" s="4">
        <v>996</v>
      </c>
      <c r="K67" s="6">
        <f>Table1[[#This Row],[TURNOUT_PA_ECP]]/Table1[[#This Row],[PS_REGISTERED_VOTERS]]</f>
        <v>0.71551724137931039</v>
      </c>
      <c r="L67" s="4">
        <f>ABS(Table1[[#This Row],[TURNOUT_PA_ECP]]-Table1[[#This Row],[TURNOUT_NA_ECP]])</f>
        <v>648</v>
      </c>
      <c r="M67" s="4"/>
      <c r="N67" s="4"/>
      <c r="O67" s="4"/>
      <c r="P67" s="4"/>
      <c r="Q67" s="4"/>
    </row>
    <row r="68" spans="1:17" x14ac:dyDescent="0.2">
      <c r="A68" s="4">
        <v>67</v>
      </c>
      <c r="B68" s="4">
        <v>89</v>
      </c>
      <c r="C68" s="4">
        <v>101</v>
      </c>
      <c r="D68" s="4">
        <v>2329</v>
      </c>
      <c r="E6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8" s="4">
        <v>175</v>
      </c>
      <c r="G68" s="4">
        <v>10</v>
      </c>
      <c r="H68" s="4">
        <v>582</v>
      </c>
      <c r="I68" s="5">
        <f>Table1[[#This Row],[TURNOUT_NA_ECP]]/Table1[[#This Row],[PS_REGISTERED_VOTERS]]</f>
        <v>0.24989265779304423</v>
      </c>
      <c r="J68" s="4">
        <v>795</v>
      </c>
      <c r="K68" s="6">
        <f>Table1[[#This Row],[TURNOUT_PA_ECP]]/Table1[[#This Row],[PS_REGISTERED_VOTERS]]</f>
        <v>0.34134821811936455</v>
      </c>
      <c r="L68" s="4">
        <f>ABS(Table1[[#This Row],[TURNOUT_PA_ECP]]-Table1[[#This Row],[TURNOUT_NA_ECP]])</f>
        <v>213</v>
      </c>
      <c r="M68" s="4"/>
      <c r="N68" s="4"/>
      <c r="O68" s="4"/>
      <c r="P68" s="4"/>
      <c r="Q68" s="4"/>
    </row>
    <row r="69" spans="1:17" x14ac:dyDescent="0.2">
      <c r="A69" s="4">
        <v>68</v>
      </c>
      <c r="B69" s="4">
        <v>90</v>
      </c>
      <c r="C69" s="4">
        <v>101</v>
      </c>
      <c r="D69" s="4">
        <v>2329</v>
      </c>
      <c r="E6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69" s="4">
        <v>175</v>
      </c>
      <c r="G69" s="4">
        <v>25</v>
      </c>
      <c r="H69" s="4">
        <v>582</v>
      </c>
      <c r="I69" s="5">
        <f>Table1[[#This Row],[TURNOUT_NA_ECP]]/Table1[[#This Row],[PS_REGISTERED_VOTERS]]</f>
        <v>0.24989265779304423</v>
      </c>
      <c r="J69" s="4">
        <v>790</v>
      </c>
      <c r="K69" s="6">
        <f>Table1[[#This Row],[TURNOUT_PA_ECP]]/Table1[[#This Row],[PS_REGISTERED_VOTERS]]</f>
        <v>0.33920137398024902</v>
      </c>
      <c r="L69" s="4">
        <f>ABS(Table1[[#This Row],[TURNOUT_PA_ECP]]-Table1[[#This Row],[TURNOUT_NA_ECP]])</f>
        <v>208</v>
      </c>
      <c r="M69" s="4"/>
      <c r="N69" s="4"/>
      <c r="O69" s="4"/>
      <c r="P69" s="4"/>
      <c r="Q69" s="4"/>
    </row>
    <row r="70" spans="1:17" x14ac:dyDescent="0.2">
      <c r="A70" s="4">
        <v>69</v>
      </c>
      <c r="B70" s="4">
        <v>91</v>
      </c>
      <c r="C70" s="4">
        <v>101</v>
      </c>
      <c r="D70" s="4">
        <v>843</v>
      </c>
      <c r="E7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0" s="4">
        <v>63</v>
      </c>
      <c r="G70" s="4">
        <v>0</v>
      </c>
      <c r="H70" s="4">
        <v>211</v>
      </c>
      <c r="I70" s="5">
        <f>Table1[[#This Row],[TURNOUT_NA_ECP]]/Table1[[#This Row],[PS_REGISTERED_VOTERS]]</f>
        <v>0.25029655990510086</v>
      </c>
      <c r="J70" s="4">
        <v>285</v>
      </c>
      <c r="K70" s="6">
        <f>Table1[[#This Row],[TURNOUT_PA_ECP]]/Table1[[#This Row],[PS_REGISTERED_VOTERS]]</f>
        <v>0.33807829181494664</v>
      </c>
      <c r="L70" s="4">
        <f>ABS(Table1[[#This Row],[TURNOUT_PA_ECP]]-Table1[[#This Row],[TURNOUT_NA_ECP]])</f>
        <v>74</v>
      </c>
      <c r="M70" s="4"/>
      <c r="N70" s="4"/>
      <c r="O70" s="4"/>
      <c r="P70" s="4"/>
      <c r="Q70" s="4"/>
    </row>
    <row r="71" spans="1:17" x14ac:dyDescent="0.2">
      <c r="A71" s="4">
        <v>70</v>
      </c>
      <c r="B71" s="4">
        <v>92</v>
      </c>
      <c r="C71" s="4">
        <v>101</v>
      </c>
      <c r="D71" s="4">
        <v>2736</v>
      </c>
      <c r="E7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1" s="4">
        <v>205</v>
      </c>
      <c r="G71" s="4">
        <v>0</v>
      </c>
      <c r="H71" s="4">
        <v>684</v>
      </c>
      <c r="I71" s="5">
        <f>Table1[[#This Row],[TURNOUT_NA_ECP]]/Table1[[#This Row],[PS_REGISTERED_VOTERS]]</f>
        <v>0.25</v>
      </c>
      <c r="J71" s="4">
        <v>1763</v>
      </c>
      <c r="K71" s="6">
        <f>Table1[[#This Row],[TURNOUT_PA_ECP]]/Table1[[#This Row],[PS_REGISTERED_VOTERS]]</f>
        <v>0.64437134502923976</v>
      </c>
      <c r="L71" s="4">
        <f>ABS(Table1[[#This Row],[TURNOUT_PA_ECP]]-Table1[[#This Row],[TURNOUT_NA_ECP]])</f>
        <v>1079</v>
      </c>
      <c r="M71" s="4"/>
      <c r="N71" s="4"/>
      <c r="O71" s="4"/>
      <c r="P71" s="4"/>
      <c r="Q71" s="4"/>
    </row>
    <row r="72" spans="1:17" x14ac:dyDescent="0.2">
      <c r="A72" s="4">
        <v>71</v>
      </c>
      <c r="B72" s="4">
        <v>93</v>
      </c>
      <c r="C72" s="4">
        <v>101</v>
      </c>
      <c r="D72" s="4">
        <v>2021</v>
      </c>
      <c r="E7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2" s="4">
        <v>152</v>
      </c>
      <c r="G72" s="4">
        <v>28</v>
      </c>
      <c r="H72" s="4">
        <v>505</v>
      </c>
      <c r="I72" s="5">
        <f>Table1[[#This Row],[TURNOUT_NA_ECP]]/Table1[[#This Row],[PS_REGISTERED_VOTERS]]</f>
        <v>0.24987629886194954</v>
      </c>
      <c r="J72" s="4">
        <v>254</v>
      </c>
      <c r="K72" s="6">
        <f>Table1[[#This Row],[TURNOUT_PA_ECP]]/Table1[[#This Row],[PS_REGISTERED_VOTERS]]</f>
        <v>0.12568035625927759</v>
      </c>
      <c r="L72" s="4">
        <f>ABS(Table1[[#This Row],[TURNOUT_PA_ECP]]-Table1[[#This Row],[TURNOUT_NA_ECP]])</f>
        <v>251</v>
      </c>
      <c r="M72" s="4"/>
      <c r="N72" s="4"/>
      <c r="O72" s="4"/>
      <c r="P72" s="4"/>
      <c r="Q72" s="4"/>
    </row>
    <row r="73" spans="1:17" x14ac:dyDescent="0.2">
      <c r="A73" s="4">
        <v>72</v>
      </c>
      <c r="B73" s="4">
        <v>94</v>
      </c>
      <c r="C73" s="4">
        <v>101</v>
      </c>
      <c r="D73" s="4">
        <v>2733</v>
      </c>
      <c r="E7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3" s="4">
        <v>205</v>
      </c>
      <c r="G73" s="4">
        <v>25</v>
      </c>
      <c r="H73" s="4">
        <v>683</v>
      </c>
      <c r="I73" s="5">
        <f>Table1[[#This Row],[TURNOUT_NA_ECP]]/Table1[[#This Row],[PS_REGISTERED_VOTERS]]</f>
        <v>0.24990852542993047</v>
      </c>
      <c r="J73" s="4">
        <v>938</v>
      </c>
      <c r="K73" s="6">
        <f>Table1[[#This Row],[TURNOUT_PA_ECP]]/Table1[[#This Row],[PS_REGISTERED_VOTERS]]</f>
        <v>0.34321258690084155</v>
      </c>
      <c r="L73" s="4">
        <f>ABS(Table1[[#This Row],[TURNOUT_PA_ECP]]-Table1[[#This Row],[TURNOUT_NA_ECP]])</f>
        <v>255</v>
      </c>
      <c r="M73" s="4"/>
      <c r="N73" s="4"/>
      <c r="O73" s="4"/>
      <c r="P73" s="4"/>
      <c r="Q73" s="4"/>
    </row>
    <row r="74" spans="1:17" x14ac:dyDescent="0.2">
      <c r="A74" s="4">
        <v>73</v>
      </c>
      <c r="B74" s="4">
        <v>95</v>
      </c>
      <c r="C74" s="4">
        <v>101</v>
      </c>
      <c r="D74" s="4">
        <v>2758</v>
      </c>
      <c r="E7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4" s="4">
        <v>207</v>
      </c>
      <c r="G74" s="4">
        <v>25</v>
      </c>
      <c r="H74" s="4">
        <v>689</v>
      </c>
      <c r="I74" s="5">
        <f>Table1[[#This Row],[TURNOUT_NA_ECP]]/Table1[[#This Row],[PS_REGISTERED_VOTERS]]</f>
        <v>0.24981870920957217</v>
      </c>
      <c r="J74" s="4">
        <v>866</v>
      </c>
      <c r="K74" s="6">
        <f>Table1[[#This Row],[TURNOUT_PA_ECP]]/Table1[[#This Row],[PS_REGISTERED_VOTERS]]</f>
        <v>0.31399564902102972</v>
      </c>
      <c r="L74" s="4">
        <f>ABS(Table1[[#This Row],[TURNOUT_PA_ECP]]-Table1[[#This Row],[TURNOUT_NA_ECP]])</f>
        <v>177</v>
      </c>
      <c r="M74" s="4"/>
      <c r="N74" s="4"/>
      <c r="O74" s="4"/>
      <c r="P74" s="4"/>
      <c r="Q74" s="4"/>
    </row>
    <row r="75" spans="1:17" x14ac:dyDescent="0.2">
      <c r="A75" s="4">
        <v>74</v>
      </c>
      <c r="B75" s="4">
        <v>96</v>
      </c>
      <c r="C75" s="4">
        <v>101</v>
      </c>
      <c r="D75" s="4">
        <v>1937</v>
      </c>
      <c r="E7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5" s="4">
        <v>145</v>
      </c>
      <c r="G75" s="4">
        <v>21</v>
      </c>
      <c r="H75" s="4">
        <v>484</v>
      </c>
      <c r="I75" s="5">
        <f>Table1[[#This Row],[TURNOUT_NA_ECP]]/Table1[[#This Row],[PS_REGISTERED_VOTERS]]</f>
        <v>0.24987093443469283</v>
      </c>
      <c r="J75" s="4">
        <v>280</v>
      </c>
      <c r="K75" s="6">
        <f>Table1[[#This Row],[TURNOUT_PA_ECP]]/Table1[[#This Row],[PS_REGISTERED_VOTERS]]</f>
        <v>0.14455343314403718</v>
      </c>
      <c r="L75" s="4">
        <f>ABS(Table1[[#This Row],[TURNOUT_PA_ECP]]-Table1[[#This Row],[TURNOUT_NA_ECP]])</f>
        <v>204</v>
      </c>
      <c r="M75" s="4"/>
      <c r="N75" s="4"/>
      <c r="O75" s="4"/>
      <c r="P75" s="4"/>
      <c r="Q75" s="4"/>
    </row>
    <row r="76" spans="1:17" x14ac:dyDescent="0.2">
      <c r="A76" s="4">
        <v>75</v>
      </c>
      <c r="B76" s="4">
        <v>97</v>
      </c>
      <c r="C76" s="4">
        <v>101</v>
      </c>
      <c r="D76" s="4">
        <v>1995</v>
      </c>
      <c r="E7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6" s="4">
        <v>150</v>
      </c>
      <c r="G76" s="4">
        <v>8</v>
      </c>
      <c r="H76" s="4">
        <v>499</v>
      </c>
      <c r="I76" s="5">
        <f>Table1[[#This Row],[TURNOUT_NA_ECP]]/Table1[[#This Row],[PS_REGISTERED_VOTERS]]</f>
        <v>0.25012531328320803</v>
      </c>
      <c r="J76" s="4">
        <v>668</v>
      </c>
      <c r="K76" s="6">
        <f>Table1[[#This Row],[TURNOUT_PA_ECP]]/Table1[[#This Row],[PS_REGISTERED_VOTERS]]</f>
        <v>0.3348370927318296</v>
      </c>
      <c r="L76" s="4">
        <f>ABS(Table1[[#This Row],[TURNOUT_PA_ECP]]-Table1[[#This Row],[TURNOUT_NA_ECP]])</f>
        <v>169</v>
      </c>
      <c r="M76" s="4"/>
      <c r="N76" s="4"/>
      <c r="O76" s="4"/>
      <c r="P76" s="4"/>
      <c r="Q76" s="4"/>
    </row>
    <row r="77" spans="1:17" x14ac:dyDescent="0.2">
      <c r="A77" s="4">
        <v>76</v>
      </c>
      <c r="B77" s="4">
        <v>98</v>
      </c>
      <c r="C77" s="4">
        <v>101</v>
      </c>
      <c r="D77" s="4">
        <v>2093</v>
      </c>
      <c r="E7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7" s="4">
        <v>157</v>
      </c>
      <c r="G77" s="4">
        <v>23</v>
      </c>
      <c r="H77" s="4">
        <v>523</v>
      </c>
      <c r="I77" s="5">
        <f>Table1[[#This Row],[TURNOUT_NA_ECP]]/Table1[[#This Row],[PS_REGISTERED_VOTERS]]</f>
        <v>0.24988055422838032</v>
      </c>
      <c r="J77" s="4">
        <v>635</v>
      </c>
      <c r="K77" s="6">
        <f>Table1[[#This Row],[TURNOUT_PA_ECP]]/Table1[[#This Row],[PS_REGISTERED_VOTERS]]</f>
        <v>0.30339225991399904</v>
      </c>
      <c r="L77" s="4">
        <f>ABS(Table1[[#This Row],[TURNOUT_PA_ECP]]-Table1[[#This Row],[TURNOUT_NA_ECP]])</f>
        <v>112</v>
      </c>
      <c r="M77" s="4"/>
      <c r="N77" s="4"/>
      <c r="O77" s="4"/>
      <c r="P77" s="4"/>
      <c r="Q77" s="4"/>
    </row>
    <row r="78" spans="1:17" x14ac:dyDescent="0.2">
      <c r="A78" s="4">
        <v>77</v>
      </c>
      <c r="B78" s="4">
        <v>35</v>
      </c>
      <c r="C78" s="4">
        <v>99</v>
      </c>
      <c r="D78" s="4">
        <v>1734</v>
      </c>
      <c r="E7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8" s="4">
        <v>130</v>
      </c>
      <c r="G78" s="4">
        <v>30</v>
      </c>
      <c r="H78" s="4">
        <v>483</v>
      </c>
      <c r="I78" s="5">
        <f>Table1[[#This Row],[TURNOUT_NA_ECP]]/Table1[[#This Row],[PS_REGISTERED_VOTERS]]</f>
        <v>0.27854671280276816</v>
      </c>
      <c r="J78" s="4">
        <v>681</v>
      </c>
      <c r="K78" s="6">
        <f>Table1[[#This Row],[TURNOUT_PA_ECP]]/Table1[[#This Row],[PS_REGISTERED_VOTERS]]</f>
        <v>0.39273356401384085</v>
      </c>
      <c r="L78" s="4">
        <f>ABS(Table1[[#This Row],[TURNOUT_PA_ECP]]-Table1[[#This Row],[TURNOUT_NA_ECP]])</f>
        <v>198</v>
      </c>
      <c r="M78" s="4"/>
      <c r="N78" s="4"/>
      <c r="O78" s="4"/>
      <c r="P78" s="4"/>
      <c r="Q78" s="4"/>
    </row>
    <row r="79" spans="1:17" x14ac:dyDescent="0.2">
      <c r="A79" s="4">
        <v>78</v>
      </c>
      <c r="B79" s="4">
        <v>36</v>
      </c>
      <c r="C79" s="4">
        <v>99</v>
      </c>
      <c r="D79" s="4">
        <v>2086</v>
      </c>
      <c r="E7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79" s="4">
        <v>156</v>
      </c>
      <c r="G79" s="4">
        <v>24</v>
      </c>
      <c r="H79" s="4">
        <v>522</v>
      </c>
      <c r="I79" s="5">
        <f>Table1[[#This Row],[TURNOUT_NA_ECP]]/Table1[[#This Row],[PS_REGISTERED_VOTERS]]</f>
        <v>0.25023969319271333</v>
      </c>
      <c r="J79" s="4">
        <v>681</v>
      </c>
      <c r="K79" s="6">
        <f>Table1[[#This Row],[TURNOUT_PA_ECP]]/Table1[[#This Row],[PS_REGISTERED_VOTERS]]</f>
        <v>0.32646212847555128</v>
      </c>
      <c r="L79" s="4">
        <f>ABS(Table1[[#This Row],[TURNOUT_PA_ECP]]-Table1[[#This Row],[TURNOUT_NA_ECP]])</f>
        <v>159</v>
      </c>
      <c r="M79" s="4"/>
      <c r="N79" s="4"/>
      <c r="O79" s="4"/>
      <c r="P79" s="4"/>
      <c r="Q79" s="4"/>
    </row>
    <row r="80" spans="1:17" x14ac:dyDescent="0.2">
      <c r="A80" s="4">
        <v>79</v>
      </c>
      <c r="B80" s="4">
        <v>37</v>
      </c>
      <c r="C80" s="4">
        <v>99</v>
      </c>
      <c r="D80" s="4">
        <v>1595</v>
      </c>
      <c r="E8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0" s="4">
        <v>120</v>
      </c>
      <c r="G80" s="4">
        <v>29</v>
      </c>
      <c r="H80" s="4">
        <v>399</v>
      </c>
      <c r="I80" s="5">
        <f>Table1[[#This Row],[TURNOUT_NA_ECP]]/Table1[[#This Row],[PS_REGISTERED_VOTERS]]</f>
        <v>0.25015673981191222</v>
      </c>
      <c r="J80" s="4">
        <v>777</v>
      </c>
      <c r="K80" s="6">
        <f>Table1[[#This Row],[TURNOUT_PA_ECP]]/Table1[[#This Row],[PS_REGISTERED_VOTERS]]</f>
        <v>0.48714733542319749</v>
      </c>
      <c r="L80" s="4">
        <f>ABS(Table1[[#This Row],[TURNOUT_PA_ECP]]-Table1[[#This Row],[TURNOUT_NA_ECP]])</f>
        <v>378</v>
      </c>
      <c r="M80" s="4"/>
      <c r="N80" s="4"/>
      <c r="O80" s="4"/>
      <c r="P80" s="4"/>
      <c r="Q80" s="4"/>
    </row>
    <row r="81" spans="1:17" x14ac:dyDescent="0.2">
      <c r="A81" s="4">
        <v>80</v>
      </c>
      <c r="B81" s="4">
        <v>38</v>
      </c>
      <c r="C81" s="4">
        <v>99</v>
      </c>
      <c r="D81" s="4">
        <v>1540</v>
      </c>
      <c r="E8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1" s="4">
        <v>116</v>
      </c>
      <c r="G81" s="4">
        <v>14</v>
      </c>
      <c r="H81" s="4">
        <v>385</v>
      </c>
      <c r="I81" s="5">
        <f>Table1[[#This Row],[TURNOUT_NA_ECP]]/Table1[[#This Row],[PS_REGISTERED_VOTERS]]</f>
        <v>0.25</v>
      </c>
      <c r="J81" s="4">
        <v>295</v>
      </c>
      <c r="K81" s="6">
        <f>Table1[[#This Row],[TURNOUT_PA_ECP]]/Table1[[#This Row],[PS_REGISTERED_VOTERS]]</f>
        <v>0.19155844155844157</v>
      </c>
      <c r="L81" s="4">
        <f>ABS(Table1[[#This Row],[TURNOUT_PA_ECP]]-Table1[[#This Row],[TURNOUT_NA_ECP]])</f>
        <v>90</v>
      </c>
      <c r="M81" s="4"/>
      <c r="N81" s="4"/>
      <c r="O81" s="4"/>
      <c r="P81" s="4"/>
      <c r="Q81" s="4"/>
    </row>
    <row r="82" spans="1:17" x14ac:dyDescent="0.2">
      <c r="A82" s="4">
        <v>81</v>
      </c>
      <c r="B82" s="4">
        <v>39</v>
      </c>
      <c r="C82" s="4">
        <v>99</v>
      </c>
      <c r="D82" s="4">
        <v>1293</v>
      </c>
      <c r="E8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2" s="4">
        <v>81</v>
      </c>
      <c r="G82" s="4">
        <v>13</v>
      </c>
      <c r="H82" s="4">
        <v>323</v>
      </c>
      <c r="I82" s="5">
        <f>Table1[[#This Row],[TURNOUT_NA_ECP]]/Table1[[#This Row],[PS_REGISTERED_VOTERS]]</f>
        <v>0.24980665119876258</v>
      </c>
      <c r="J82" s="4">
        <v>575</v>
      </c>
      <c r="K82" s="6">
        <f>Table1[[#This Row],[TURNOUT_PA_ECP]]/Table1[[#This Row],[PS_REGISTERED_VOTERS]]</f>
        <v>0.44470224284609433</v>
      </c>
      <c r="L82" s="4">
        <f>ABS(Table1[[#This Row],[TURNOUT_PA_ECP]]-Table1[[#This Row],[TURNOUT_NA_ECP]])</f>
        <v>252</v>
      </c>
      <c r="M82" s="4"/>
      <c r="N82" s="4"/>
      <c r="O82" s="4"/>
      <c r="P82" s="4"/>
      <c r="Q82" s="4"/>
    </row>
    <row r="83" spans="1:17" x14ac:dyDescent="0.2">
      <c r="A83" s="4">
        <v>82</v>
      </c>
      <c r="B83" s="4">
        <v>40</v>
      </c>
      <c r="C83" s="4">
        <v>99</v>
      </c>
      <c r="D83" s="4">
        <v>2181</v>
      </c>
      <c r="E8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3" s="4">
        <v>164</v>
      </c>
      <c r="G83" s="4">
        <v>30</v>
      </c>
      <c r="H83" s="4">
        <v>545</v>
      </c>
      <c r="I83" s="5">
        <f>Table1[[#This Row],[TURNOUT_NA_ECP]]/Table1[[#This Row],[PS_REGISTERED_VOTERS]]</f>
        <v>0.24988537368179733</v>
      </c>
      <c r="J83" s="4">
        <v>916</v>
      </c>
      <c r="K83" s="6">
        <f>Table1[[#This Row],[TURNOUT_PA_ECP]]/Table1[[#This Row],[PS_REGISTERED_VOTERS]]</f>
        <v>0.41999082989454378</v>
      </c>
      <c r="L83" s="4">
        <f>ABS(Table1[[#This Row],[TURNOUT_PA_ECP]]-Table1[[#This Row],[TURNOUT_NA_ECP]])</f>
        <v>371</v>
      </c>
      <c r="M83" s="4"/>
      <c r="N83" s="4"/>
      <c r="O83" s="4"/>
      <c r="P83" s="4"/>
      <c r="Q83" s="4"/>
    </row>
    <row r="84" spans="1:17" x14ac:dyDescent="0.2">
      <c r="A84" s="4">
        <v>83</v>
      </c>
      <c r="B84" s="4">
        <v>41</v>
      </c>
      <c r="C84" s="4">
        <v>99</v>
      </c>
      <c r="D84" s="4">
        <v>1305</v>
      </c>
      <c r="E8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4" s="4">
        <v>93</v>
      </c>
      <c r="G84" s="4">
        <v>25</v>
      </c>
      <c r="H84" s="4">
        <v>326</v>
      </c>
      <c r="I84" s="5">
        <f>Table1[[#This Row],[TURNOUT_NA_ECP]]/Table1[[#This Row],[PS_REGISTERED_VOTERS]]</f>
        <v>0.24980842911877393</v>
      </c>
      <c r="J84" s="4">
        <v>150</v>
      </c>
      <c r="K84" s="6">
        <f>Table1[[#This Row],[TURNOUT_PA_ECP]]/Table1[[#This Row],[PS_REGISTERED_VOTERS]]</f>
        <v>0.11494252873563218</v>
      </c>
      <c r="L84" s="4">
        <f>ABS(Table1[[#This Row],[TURNOUT_PA_ECP]]-Table1[[#This Row],[TURNOUT_NA_ECP]])</f>
        <v>176</v>
      </c>
      <c r="M84" s="4"/>
      <c r="N84" s="4"/>
      <c r="O84" s="4"/>
      <c r="P84" s="4"/>
      <c r="Q84" s="4"/>
    </row>
    <row r="85" spans="1:17" x14ac:dyDescent="0.2">
      <c r="A85" s="4">
        <v>84</v>
      </c>
      <c r="B85" s="4">
        <v>42</v>
      </c>
      <c r="C85" s="4">
        <v>99</v>
      </c>
      <c r="D85" s="4">
        <v>2207</v>
      </c>
      <c r="E8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5" s="4">
        <v>166</v>
      </c>
      <c r="G85" s="4">
        <v>40</v>
      </c>
      <c r="H85" s="4">
        <v>552</v>
      </c>
      <c r="I85" s="5">
        <f>Table1[[#This Row],[TURNOUT_NA_ECP]]/Table1[[#This Row],[PS_REGISTERED_VOTERS]]</f>
        <v>0.25011327594019028</v>
      </c>
      <c r="J85" s="4">
        <v>441</v>
      </c>
      <c r="K85" s="6">
        <f>Table1[[#This Row],[TURNOUT_PA_ECP]]/Table1[[#This Row],[PS_REGISTERED_VOTERS]]</f>
        <v>0.19981875849569553</v>
      </c>
      <c r="L85" s="4">
        <f>ABS(Table1[[#This Row],[TURNOUT_PA_ECP]]-Table1[[#This Row],[TURNOUT_NA_ECP]])</f>
        <v>111</v>
      </c>
      <c r="M85" s="4"/>
      <c r="N85" s="4"/>
      <c r="O85" s="4"/>
      <c r="P85" s="4"/>
      <c r="Q85" s="4"/>
    </row>
    <row r="86" spans="1:17" x14ac:dyDescent="0.2">
      <c r="A86" s="4">
        <v>85</v>
      </c>
      <c r="B86" s="4">
        <v>43</v>
      </c>
      <c r="C86" s="4">
        <v>99</v>
      </c>
      <c r="D86" s="4">
        <v>1344</v>
      </c>
      <c r="E8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6" s="4">
        <v>101</v>
      </c>
      <c r="G86" s="4">
        <v>35</v>
      </c>
      <c r="H86" s="4">
        <v>336</v>
      </c>
      <c r="I86" s="5">
        <f>Table1[[#This Row],[TURNOUT_NA_ECP]]/Table1[[#This Row],[PS_REGISTERED_VOTERS]]</f>
        <v>0.25</v>
      </c>
      <c r="J86" s="4">
        <v>326</v>
      </c>
      <c r="K86" s="6">
        <f>Table1[[#This Row],[TURNOUT_PA_ECP]]/Table1[[#This Row],[PS_REGISTERED_VOTERS]]</f>
        <v>0.24255952380952381</v>
      </c>
      <c r="L86" s="4">
        <f>ABS(Table1[[#This Row],[TURNOUT_PA_ECP]]-Table1[[#This Row],[TURNOUT_NA_ECP]])</f>
        <v>10</v>
      </c>
      <c r="M86" s="4"/>
      <c r="N86" s="4"/>
      <c r="O86" s="4"/>
      <c r="P86" s="4"/>
      <c r="Q86" s="4"/>
    </row>
    <row r="87" spans="1:17" x14ac:dyDescent="0.2">
      <c r="A87" s="4">
        <v>86</v>
      </c>
      <c r="B87" s="4">
        <v>44</v>
      </c>
      <c r="C87" s="4">
        <v>99</v>
      </c>
      <c r="D87" s="4">
        <v>2178</v>
      </c>
      <c r="E8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7" s="4">
        <v>163</v>
      </c>
      <c r="G87" s="4">
        <v>0</v>
      </c>
      <c r="H87" s="4">
        <v>544</v>
      </c>
      <c r="I87" s="5">
        <f>Table1[[#This Row],[TURNOUT_NA_ECP]]/Table1[[#This Row],[PS_REGISTERED_VOTERS]]</f>
        <v>0.2497704315886134</v>
      </c>
      <c r="J87" s="4">
        <v>1008</v>
      </c>
      <c r="K87" s="6">
        <f>Table1[[#This Row],[TURNOUT_PA_ECP]]/Table1[[#This Row],[PS_REGISTERED_VOTERS]]</f>
        <v>0.46280991735537191</v>
      </c>
      <c r="L87" s="4">
        <f>ABS(Table1[[#This Row],[TURNOUT_PA_ECP]]-Table1[[#This Row],[TURNOUT_NA_ECP]])</f>
        <v>464</v>
      </c>
      <c r="M87" s="4"/>
      <c r="N87" s="4"/>
      <c r="O87" s="4"/>
      <c r="P87" s="4"/>
      <c r="Q87" s="4"/>
    </row>
    <row r="88" spans="1:17" x14ac:dyDescent="0.2">
      <c r="A88" s="4">
        <v>87</v>
      </c>
      <c r="B88" s="4">
        <v>45</v>
      </c>
      <c r="C88" s="4">
        <v>99</v>
      </c>
      <c r="D88" s="4">
        <v>2008</v>
      </c>
      <c r="E8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8" s="4">
        <v>283</v>
      </c>
      <c r="G88" s="4">
        <v>56</v>
      </c>
      <c r="H88" s="4">
        <v>742</v>
      </c>
      <c r="I88" s="5">
        <f>Table1[[#This Row],[TURNOUT_NA_ECP]]/Table1[[#This Row],[PS_REGISTERED_VOTERS]]</f>
        <v>0.36952191235059761</v>
      </c>
      <c r="J88" s="4">
        <v>663</v>
      </c>
      <c r="K88" s="6">
        <f>Table1[[#This Row],[TURNOUT_PA_ECP]]/Table1[[#This Row],[PS_REGISTERED_VOTERS]]</f>
        <v>0.33017928286852588</v>
      </c>
      <c r="L88" s="4">
        <f>ABS(Table1[[#This Row],[TURNOUT_PA_ECP]]-Table1[[#This Row],[TURNOUT_NA_ECP]])</f>
        <v>79</v>
      </c>
      <c r="M88" s="4"/>
      <c r="N88" s="4"/>
      <c r="O88" s="4"/>
      <c r="P88" s="4"/>
      <c r="Q88" s="4"/>
    </row>
    <row r="89" spans="1:17" x14ac:dyDescent="0.2">
      <c r="A89" s="4">
        <v>88</v>
      </c>
      <c r="B89" s="4">
        <v>46</v>
      </c>
      <c r="C89" s="4">
        <v>99</v>
      </c>
      <c r="D89" s="4">
        <v>1824</v>
      </c>
      <c r="E8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89" s="4">
        <v>137</v>
      </c>
      <c r="G89" s="4">
        <v>0</v>
      </c>
      <c r="H89" s="4">
        <v>456</v>
      </c>
      <c r="I89" s="5">
        <f>Table1[[#This Row],[TURNOUT_NA_ECP]]/Table1[[#This Row],[PS_REGISTERED_VOTERS]]</f>
        <v>0.25</v>
      </c>
      <c r="J89" s="4">
        <v>564</v>
      </c>
      <c r="K89" s="6">
        <f>Table1[[#This Row],[TURNOUT_PA_ECP]]/Table1[[#This Row],[PS_REGISTERED_VOTERS]]</f>
        <v>0.30921052631578949</v>
      </c>
      <c r="L89" s="4">
        <f>ABS(Table1[[#This Row],[TURNOUT_PA_ECP]]-Table1[[#This Row],[TURNOUT_NA_ECP]])</f>
        <v>108</v>
      </c>
      <c r="M89" s="4"/>
      <c r="N89" s="4"/>
      <c r="O89" s="4"/>
      <c r="P89" s="4"/>
      <c r="Q89" s="4"/>
    </row>
    <row r="90" spans="1:17" x14ac:dyDescent="0.2">
      <c r="A90" s="4">
        <v>89</v>
      </c>
      <c r="B90" s="4">
        <v>47</v>
      </c>
      <c r="C90" s="4">
        <v>99</v>
      </c>
      <c r="D90" s="4">
        <v>1049</v>
      </c>
      <c r="E9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0" s="4">
        <v>79</v>
      </c>
      <c r="G90" s="4">
        <v>0</v>
      </c>
      <c r="H90" s="4">
        <v>262</v>
      </c>
      <c r="I90" s="5">
        <f>Table1[[#This Row],[TURNOUT_NA_ECP]]/Table1[[#This Row],[PS_REGISTERED_VOTERS]]</f>
        <v>0.24976167778836988</v>
      </c>
      <c r="J90" s="4">
        <v>328</v>
      </c>
      <c r="K90" s="6">
        <f>Table1[[#This Row],[TURNOUT_PA_ECP]]/Table1[[#This Row],[PS_REGISTERED_VOTERS]]</f>
        <v>0.31267874165872261</v>
      </c>
      <c r="L90" s="4">
        <f>ABS(Table1[[#This Row],[TURNOUT_PA_ECP]]-Table1[[#This Row],[TURNOUT_NA_ECP]])</f>
        <v>66</v>
      </c>
      <c r="M90" s="4"/>
      <c r="N90" s="4"/>
      <c r="O90" s="4"/>
      <c r="P90" s="4"/>
      <c r="Q90" s="4"/>
    </row>
    <row r="91" spans="1:17" x14ac:dyDescent="0.2">
      <c r="A91" s="4">
        <v>90</v>
      </c>
      <c r="B91" s="4">
        <v>48</v>
      </c>
      <c r="C91" s="4">
        <v>99</v>
      </c>
      <c r="D91" s="4">
        <v>2403</v>
      </c>
      <c r="E9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1" s="4">
        <v>180</v>
      </c>
      <c r="G91" s="4">
        <v>0</v>
      </c>
      <c r="H91" s="4">
        <v>601</v>
      </c>
      <c r="I91" s="5">
        <f>Table1[[#This Row],[TURNOUT_NA_ECP]]/Table1[[#This Row],[PS_REGISTERED_VOTERS]]</f>
        <v>0.25010403662089054</v>
      </c>
      <c r="J91" s="4">
        <v>752</v>
      </c>
      <c r="K91" s="6">
        <f>Table1[[#This Row],[TURNOUT_PA_ECP]]/Table1[[#This Row],[PS_REGISTERED_VOTERS]]</f>
        <v>0.31294215563878486</v>
      </c>
      <c r="L91" s="4">
        <f>ABS(Table1[[#This Row],[TURNOUT_PA_ECP]]-Table1[[#This Row],[TURNOUT_NA_ECP]])</f>
        <v>151</v>
      </c>
      <c r="M91" s="4"/>
      <c r="N91" s="4"/>
      <c r="O91" s="4"/>
      <c r="P91" s="4"/>
      <c r="Q91" s="4"/>
    </row>
    <row r="92" spans="1:17" x14ac:dyDescent="0.2">
      <c r="A92" s="4">
        <v>91</v>
      </c>
      <c r="B92" s="4">
        <v>49</v>
      </c>
      <c r="C92" s="4">
        <v>99</v>
      </c>
      <c r="D92" s="4">
        <v>2306</v>
      </c>
      <c r="E9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2" s="4">
        <v>173</v>
      </c>
      <c r="G92" s="4">
        <v>0</v>
      </c>
      <c r="H92" s="4">
        <v>577</v>
      </c>
      <c r="I92" s="5">
        <f>Table1[[#This Row],[TURNOUT_NA_ECP]]/Table1[[#This Row],[PS_REGISTERED_VOTERS]]</f>
        <v>0.25021682567215958</v>
      </c>
      <c r="J92" s="4">
        <v>635</v>
      </c>
      <c r="K92" s="6">
        <f>Table1[[#This Row],[TURNOUT_PA_ECP]]/Table1[[#This Row],[PS_REGISTERED_VOTERS]]</f>
        <v>0.27536860364267129</v>
      </c>
      <c r="L92" s="4">
        <f>ABS(Table1[[#This Row],[TURNOUT_PA_ECP]]-Table1[[#This Row],[TURNOUT_NA_ECP]])</f>
        <v>58</v>
      </c>
      <c r="M92" s="4"/>
      <c r="N92" s="4"/>
      <c r="O92" s="4"/>
      <c r="P92" s="4"/>
      <c r="Q92" s="4"/>
    </row>
    <row r="93" spans="1:17" x14ac:dyDescent="0.2">
      <c r="A93" s="4">
        <v>92</v>
      </c>
      <c r="B93" s="4">
        <v>50</v>
      </c>
      <c r="C93" s="4">
        <v>99</v>
      </c>
      <c r="D93" s="4">
        <v>1953</v>
      </c>
      <c r="E9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3" s="4">
        <v>146</v>
      </c>
      <c r="G93" s="4">
        <v>0</v>
      </c>
      <c r="H93" s="4">
        <v>488</v>
      </c>
      <c r="I93" s="5">
        <f>Table1[[#This Row],[TURNOUT_NA_ECP]]/Table1[[#This Row],[PS_REGISTERED_VOTERS]]</f>
        <v>0.24987199180747569</v>
      </c>
      <c r="J93" s="4">
        <v>614</v>
      </c>
      <c r="K93" s="6">
        <f>Table1[[#This Row],[TURNOUT_PA_ECP]]/Table1[[#This Row],[PS_REGISTERED_VOTERS]]</f>
        <v>0.31438812083973372</v>
      </c>
      <c r="L93" s="4">
        <f>ABS(Table1[[#This Row],[TURNOUT_PA_ECP]]-Table1[[#This Row],[TURNOUT_NA_ECP]])</f>
        <v>126</v>
      </c>
      <c r="M93" s="4"/>
      <c r="N93" s="4"/>
      <c r="O93" s="4"/>
      <c r="P93" s="4"/>
      <c r="Q93" s="4"/>
    </row>
    <row r="94" spans="1:17" x14ac:dyDescent="0.2">
      <c r="A94" s="4">
        <v>93</v>
      </c>
      <c r="B94" s="4">
        <v>51</v>
      </c>
      <c r="C94" s="4">
        <v>99</v>
      </c>
      <c r="D94" s="4">
        <v>1550</v>
      </c>
      <c r="E9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4" s="4">
        <v>116</v>
      </c>
      <c r="G94" s="4">
        <v>0</v>
      </c>
      <c r="H94" s="4">
        <v>388</v>
      </c>
      <c r="I94" s="5">
        <f>Table1[[#This Row],[TURNOUT_NA_ECP]]/Table1[[#This Row],[PS_REGISTERED_VOTERS]]</f>
        <v>0.25032258064516127</v>
      </c>
      <c r="J94" s="4">
        <v>693</v>
      </c>
      <c r="K94" s="6">
        <f>Table1[[#This Row],[TURNOUT_PA_ECP]]/Table1[[#This Row],[PS_REGISTERED_VOTERS]]</f>
        <v>0.44709677419354837</v>
      </c>
      <c r="L94" s="4">
        <f>ABS(Table1[[#This Row],[TURNOUT_PA_ECP]]-Table1[[#This Row],[TURNOUT_NA_ECP]])</f>
        <v>305</v>
      </c>
      <c r="M94" s="4"/>
      <c r="N94" s="4"/>
      <c r="O94" s="4"/>
      <c r="P94" s="4"/>
      <c r="Q94" s="4"/>
    </row>
    <row r="95" spans="1:17" x14ac:dyDescent="0.2">
      <c r="A95" s="4">
        <v>94</v>
      </c>
      <c r="B95" s="4">
        <v>52</v>
      </c>
      <c r="C95" s="4">
        <v>99</v>
      </c>
      <c r="D95" s="4">
        <v>2242</v>
      </c>
      <c r="E9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5" s="4">
        <v>168</v>
      </c>
      <c r="G95" s="4">
        <v>0</v>
      </c>
      <c r="H95" s="4">
        <v>560</v>
      </c>
      <c r="I95" s="5">
        <f>Table1[[#This Row],[TURNOUT_NA_ECP]]/Table1[[#This Row],[PS_REGISTERED_VOTERS]]</f>
        <v>0.24977698483496877</v>
      </c>
      <c r="J95" s="4">
        <v>638</v>
      </c>
      <c r="K95" s="6">
        <f>Table1[[#This Row],[TURNOUT_PA_ECP]]/Table1[[#This Row],[PS_REGISTERED_VOTERS]]</f>
        <v>0.28456735057983945</v>
      </c>
      <c r="L95" s="4">
        <f>ABS(Table1[[#This Row],[TURNOUT_PA_ECP]]-Table1[[#This Row],[TURNOUT_NA_ECP]])</f>
        <v>78</v>
      </c>
      <c r="M95" s="4"/>
      <c r="N95" s="4"/>
      <c r="O95" s="4"/>
      <c r="P95" s="4"/>
      <c r="Q95" s="4"/>
    </row>
    <row r="96" spans="1:17" x14ac:dyDescent="0.2">
      <c r="A96" s="4">
        <v>95</v>
      </c>
      <c r="B96" s="4">
        <v>53</v>
      </c>
      <c r="C96" s="4">
        <v>99</v>
      </c>
      <c r="D96" s="4">
        <v>1346</v>
      </c>
      <c r="E9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6" s="4">
        <v>101</v>
      </c>
      <c r="G96" s="4">
        <v>0</v>
      </c>
      <c r="H96" s="4">
        <v>337</v>
      </c>
      <c r="I96" s="5">
        <f>Table1[[#This Row],[TURNOUT_NA_ECP]]/Table1[[#This Row],[PS_REGISTERED_VOTERS]]</f>
        <v>0.25037147102526003</v>
      </c>
      <c r="J96" s="4">
        <v>491</v>
      </c>
      <c r="K96" s="6">
        <f>Table1[[#This Row],[TURNOUT_PA_ECP]]/Table1[[#This Row],[PS_REGISTERED_VOTERS]]</f>
        <v>0.36478454680534916</v>
      </c>
      <c r="L96" s="4">
        <f>ABS(Table1[[#This Row],[TURNOUT_PA_ECP]]-Table1[[#This Row],[TURNOUT_NA_ECP]])</f>
        <v>154</v>
      </c>
      <c r="M96" s="4"/>
      <c r="N96" s="4"/>
      <c r="O96" s="4"/>
      <c r="P96" s="4"/>
      <c r="Q96" s="4"/>
    </row>
    <row r="97" spans="1:17" x14ac:dyDescent="0.2">
      <c r="A97" s="4">
        <v>96</v>
      </c>
      <c r="B97" s="4">
        <v>54</v>
      </c>
      <c r="C97" s="4">
        <v>99</v>
      </c>
      <c r="D97" s="4">
        <v>1891</v>
      </c>
      <c r="E9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7" s="4">
        <v>137</v>
      </c>
      <c r="G97" s="4">
        <v>0</v>
      </c>
      <c r="H97" s="4">
        <v>456</v>
      </c>
      <c r="I97" s="5">
        <f>Table1[[#This Row],[TURNOUT_NA_ECP]]/Table1[[#This Row],[PS_REGISTERED_VOTERS]]</f>
        <v>0.24114225277630882</v>
      </c>
      <c r="J97" s="4">
        <v>605</v>
      </c>
      <c r="K97" s="6">
        <f>Table1[[#This Row],[TURNOUT_PA_ECP]]/Table1[[#This Row],[PS_REGISTERED_VOTERS]]</f>
        <v>0.31993654151242729</v>
      </c>
      <c r="L97" s="4">
        <f>ABS(Table1[[#This Row],[TURNOUT_PA_ECP]]-Table1[[#This Row],[TURNOUT_NA_ECP]])</f>
        <v>149</v>
      </c>
      <c r="M97" s="4"/>
      <c r="N97" s="4"/>
      <c r="O97" s="4"/>
      <c r="P97" s="4"/>
      <c r="Q97" s="4"/>
    </row>
    <row r="98" spans="1:17" x14ac:dyDescent="0.2">
      <c r="A98" s="4">
        <v>97</v>
      </c>
      <c r="B98" s="4">
        <v>55</v>
      </c>
      <c r="C98" s="4">
        <v>99</v>
      </c>
      <c r="D98" s="4">
        <v>1626</v>
      </c>
      <c r="E9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8" s="4">
        <v>122</v>
      </c>
      <c r="G98" s="4">
        <v>0</v>
      </c>
      <c r="H98" s="4">
        <v>407</v>
      </c>
      <c r="I98" s="5">
        <f>Table1[[#This Row],[TURNOUT_NA_ECP]]/Table1[[#This Row],[PS_REGISTERED_VOTERS]]</f>
        <v>0.25030750307503075</v>
      </c>
      <c r="J98" s="4">
        <v>129</v>
      </c>
      <c r="K98" s="6">
        <f>Table1[[#This Row],[TURNOUT_PA_ECP]]/Table1[[#This Row],[PS_REGISTERED_VOTERS]]</f>
        <v>7.9335793357933573E-2</v>
      </c>
      <c r="L98" s="4">
        <f>ABS(Table1[[#This Row],[TURNOUT_PA_ECP]]-Table1[[#This Row],[TURNOUT_NA_ECP]])</f>
        <v>278</v>
      </c>
      <c r="M98" s="4"/>
      <c r="N98" s="4"/>
      <c r="O98" s="4"/>
      <c r="P98" s="4"/>
      <c r="Q98" s="4"/>
    </row>
    <row r="99" spans="1:17" x14ac:dyDescent="0.2">
      <c r="A99" s="4">
        <v>98</v>
      </c>
      <c r="B99" s="4">
        <v>56</v>
      </c>
      <c r="C99" s="4">
        <v>99</v>
      </c>
      <c r="D99" s="4">
        <v>2013</v>
      </c>
      <c r="E9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99" s="4">
        <v>151</v>
      </c>
      <c r="G99" s="4">
        <v>0</v>
      </c>
      <c r="H99" s="4">
        <v>503</v>
      </c>
      <c r="I99" s="5">
        <f>Table1[[#This Row],[TURNOUT_NA_ECP]]/Table1[[#This Row],[PS_REGISTERED_VOTERS]]</f>
        <v>0.24987580725285644</v>
      </c>
      <c r="J99" s="4">
        <v>469</v>
      </c>
      <c r="K99" s="6">
        <f>Table1[[#This Row],[TURNOUT_PA_ECP]]/Table1[[#This Row],[PS_REGISTERED_VOTERS]]</f>
        <v>0.23298559364133134</v>
      </c>
      <c r="L99" s="4">
        <f>ABS(Table1[[#This Row],[TURNOUT_PA_ECP]]-Table1[[#This Row],[TURNOUT_NA_ECP]])</f>
        <v>34</v>
      </c>
      <c r="M99" s="4"/>
      <c r="N99" s="4"/>
      <c r="O99" s="4"/>
      <c r="P99" s="4"/>
      <c r="Q99" s="4"/>
    </row>
    <row r="100" spans="1:17" x14ac:dyDescent="0.2">
      <c r="A100" s="4">
        <v>99</v>
      </c>
      <c r="B100" s="4">
        <v>57</v>
      </c>
      <c r="C100" s="4">
        <v>99</v>
      </c>
      <c r="D100" s="4">
        <v>1943</v>
      </c>
      <c r="E10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0" s="4">
        <v>146</v>
      </c>
      <c r="G100" s="4">
        <v>0</v>
      </c>
      <c r="H100" s="4">
        <v>486</v>
      </c>
      <c r="I100" s="5">
        <f>Table1[[#This Row],[TURNOUT_NA_ECP]]/Table1[[#This Row],[PS_REGISTERED_VOTERS]]</f>
        <v>0.2501286670097787</v>
      </c>
      <c r="J100" s="4">
        <v>706</v>
      </c>
      <c r="K100" s="6">
        <f>Table1[[#This Row],[TURNOUT_PA_ECP]]/Table1[[#This Row],[PS_REGISTERED_VOTERS]]</f>
        <v>0.36335563561502832</v>
      </c>
      <c r="L100" s="4">
        <f>ABS(Table1[[#This Row],[TURNOUT_PA_ECP]]-Table1[[#This Row],[TURNOUT_NA_ECP]])</f>
        <v>220</v>
      </c>
      <c r="M100" s="4"/>
      <c r="N100" s="4"/>
      <c r="O100" s="4"/>
      <c r="P100" s="4"/>
      <c r="Q100" s="4"/>
    </row>
    <row r="101" spans="1:17" x14ac:dyDescent="0.2">
      <c r="A101" s="4">
        <v>100</v>
      </c>
      <c r="B101" s="4">
        <v>58</v>
      </c>
      <c r="C101" s="4">
        <v>99</v>
      </c>
      <c r="D101" s="4">
        <v>1264</v>
      </c>
      <c r="E10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1" s="4">
        <v>95</v>
      </c>
      <c r="G101" s="4">
        <v>0</v>
      </c>
      <c r="H101" s="4">
        <v>316</v>
      </c>
      <c r="I101" s="5">
        <f>Table1[[#This Row],[TURNOUT_NA_ECP]]/Table1[[#This Row],[PS_REGISTERED_VOTERS]]</f>
        <v>0.25</v>
      </c>
      <c r="J101" s="4">
        <v>314</v>
      </c>
      <c r="K101" s="6">
        <f>Table1[[#This Row],[TURNOUT_PA_ECP]]/Table1[[#This Row],[PS_REGISTERED_VOTERS]]</f>
        <v>0.24841772151898733</v>
      </c>
      <c r="L101" s="4">
        <f>ABS(Table1[[#This Row],[TURNOUT_PA_ECP]]-Table1[[#This Row],[TURNOUT_NA_ECP]])</f>
        <v>2</v>
      </c>
      <c r="M101" s="4"/>
      <c r="N101" s="4"/>
      <c r="O101" s="4"/>
      <c r="P101" s="4"/>
      <c r="Q101" s="4"/>
    </row>
    <row r="102" spans="1:17" x14ac:dyDescent="0.2">
      <c r="A102" s="4">
        <v>101</v>
      </c>
      <c r="B102" s="4">
        <v>59</v>
      </c>
      <c r="C102" s="4">
        <v>99</v>
      </c>
      <c r="D102" s="4">
        <v>1736</v>
      </c>
      <c r="E10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2" s="4">
        <v>130</v>
      </c>
      <c r="G102" s="4">
        <v>73</v>
      </c>
      <c r="H102" s="4">
        <v>434</v>
      </c>
      <c r="I102" s="5">
        <f>Table1[[#This Row],[TURNOUT_NA_ECP]]/Table1[[#This Row],[PS_REGISTERED_VOTERS]]</f>
        <v>0.25</v>
      </c>
      <c r="J102" s="4">
        <v>667</v>
      </c>
      <c r="K102" s="6">
        <f>Table1[[#This Row],[TURNOUT_PA_ECP]]/Table1[[#This Row],[PS_REGISTERED_VOTERS]]</f>
        <v>0.38421658986175117</v>
      </c>
      <c r="L102" s="4">
        <f>ABS(Table1[[#This Row],[TURNOUT_PA_ECP]]-Table1[[#This Row],[TURNOUT_NA_ECP]])</f>
        <v>233</v>
      </c>
      <c r="M102" s="4"/>
      <c r="N102" s="4"/>
      <c r="O102" s="4"/>
      <c r="P102" s="4"/>
      <c r="Q102" s="4"/>
    </row>
    <row r="103" spans="1:17" x14ac:dyDescent="0.2">
      <c r="A103" s="4">
        <v>102</v>
      </c>
      <c r="B103" s="4">
        <v>60</v>
      </c>
      <c r="C103" s="4">
        <v>99</v>
      </c>
      <c r="D103" s="4">
        <v>1423</v>
      </c>
      <c r="E10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3" s="4">
        <v>107</v>
      </c>
      <c r="G103" s="4">
        <v>60</v>
      </c>
      <c r="H103" s="4">
        <v>356</v>
      </c>
      <c r="I103" s="5">
        <f>Table1[[#This Row],[TURNOUT_NA_ECP]]/Table1[[#This Row],[PS_REGISTERED_VOTERS]]</f>
        <v>0.25017568517217148</v>
      </c>
      <c r="J103" s="4">
        <v>538</v>
      </c>
      <c r="K103" s="6">
        <f>Table1[[#This Row],[TURNOUT_PA_ECP]]/Table1[[#This Row],[PS_REGISTERED_VOTERS]]</f>
        <v>0.37807449051300068</v>
      </c>
      <c r="L103" s="4">
        <f>ABS(Table1[[#This Row],[TURNOUT_PA_ECP]]-Table1[[#This Row],[TURNOUT_NA_ECP]])</f>
        <v>182</v>
      </c>
      <c r="M103" s="4"/>
      <c r="N103" s="4"/>
      <c r="O103" s="4"/>
      <c r="P103" s="4"/>
      <c r="Q103" s="4"/>
    </row>
    <row r="104" spans="1:17" x14ac:dyDescent="0.2">
      <c r="A104" s="4">
        <v>103</v>
      </c>
      <c r="B104" s="4">
        <v>61</v>
      </c>
      <c r="C104" s="4">
        <v>99</v>
      </c>
      <c r="D104" s="4">
        <v>1932</v>
      </c>
      <c r="E10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4" s="4">
        <v>145</v>
      </c>
      <c r="G104" s="4">
        <v>0</v>
      </c>
      <c r="H104" s="4">
        <v>483</v>
      </c>
      <c r="I104" s="5">
        <f>Table1[[#This Row],[TURNOUT_NA_ECP]]/Table1[[#This Row],[PS_REGISTERED_VOTERS]]</f>
        <v>0.25</v>
      </c>
      <c r="J104" s="4">
        <v>784</v>
      </c>
      <c r="K104" s="6">
        <f>Table1[[#This Row],[TURNOUT_PA_ECP]]/Table1[[#This Row],[PS_REGISTERED_VOTERS]]</f>
        <v>0.40579710144927539</v>
      </c>
      <c r="L104" s="4">
        <f>ABS(Table1[[#This Row],[TURNOUT_PA_ECP]]-Table1[[#This Row],[TURNOUT_NA_ECP]])</f>
        <v>301</v>
      </c>
      <c r="M104" s="4"/>
      <c r="N104" s="4"/>
      <c r="O104" s="4"/>
      <c r="P104" s="4"/>
      <c r="Q104" s="4"/>
    </row>
    <row r="105" spans="1:17" x14ac:dyDescent="0.2">
      <c r="A105" s="4">
        <v>104</v>
      </c>
      <c r="B105" s="4">
        <v>62</v>
      </c>
      <c r="C105" s="4">
        <v>99</v>
      </c>
      <c r="D105" s="4">
        <v>1342</v>
      </c>
      <c r="E10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5" s="4">
        <v>101</v>
      </c>
      <c r="G105" s="4">
        <v>0</v>
      </c>
      <c r="H105" s="4">
        <v>336</v>
      </c>
      <c r="I105" s="5">
        <f>Table1[[#This Row],[TURNOUT_NA_ECP]]/Table1[[#This Row],[PS_REGISTERED_VOTERS]]</f>
        <v>0.25037257824143072</v>
      </c>
      <c r="J105" s="4">
        <v>548</v>
      </c>
      <c r="K105" s="6">
        <f>Table1[[#This Row],[TURNOUT_PA_ECP]]/Table1[[#This Row],[PS_REGISTERED_VOTERS]]</f>
        <v>0.40834575260804767</v>
      </c>
      <c r="L105" s="4">
        <f>ABS(Table1[[#This Row],[TURNOUT_PA_ECP]]-Table1[[#This Row],[TURNOUT_NA_ECP]])</f>
        <v>212</v>
      </c>
      <c r="M105" s="4"/>
      <c r="N105" s="4"/>
      <c r="O105" s="4"/>
      <c r="P105" s="4"/>
      <c r="Q105" s="4"/>
    </row>
    <row r="106" spans="1:17" x14ac:dyDescent="0.2">
      <c r="A106" s="4">
        <v>105</v>
      </c>
      <c r="B106" s="4">
        <v>63</v>
      </c>
      <c r="C106" s="4">
        <v>99</v>
      </c>
      <c r="D106" s="4">
        <v>1487</v>
      </c>
      <c r="E10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6" s="4">
        <v>112</v>
      </c>
      <c r="G106" s="4">
        <v>0</v>
      </c>
      <c r="H106" s="4">
        <v>371</v>
      </c>
      <c r="I106" s="5">
        <f>Table1[[#This Row],[TURNOUT_NA_ECP]]/Table1[[#This Row],[PS_REGISTERED_VOTERS]]</f>
        <v>0.24949562878278414</v>
      </c>
      <c r="J106" s="4">
        <v>647</v>
      </c>
      <c r="K106" s="6">
        <f>Table1[[#This Row],[TURNOUT_PA_ECP]]/Table1[[#This Row],[PS_REGISTERED_VOTERS]]</f>
        <v>0.43510423671822462</v>
      </c>
      <c r="L106" s="4">
        <f>ABS(Table1[[#This Row],[TURNOUT_PA_ECP]]-Table1[[#This Row],[TURNOUT_NA_ECP]])</f>
        <v>276</v>
      </c>
      <c r="M106" s="4"/>
      <c r="N106" s="4"/>
      <c r="O106" s="4"/>
      <c r="P106" s="4"/>
      <c r="Q106" s="4"/>
    </row>
    <row r="107" spans="1:17" x14ac:dyDescent="0.2">
      <c r="A107" s="4">
        <v>106</v>
      </c>
      <c r="B107" s="4">
        <v>64</v>
      </c>
      <c r="C107" s="4">
        <v>99</v>
      </c>
      <c r="D107" s="4">
        <v>1577</v>
      </c>
      <c r="E10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7" s="4">
        <v>118</v>
      </c>
      <c r="G107" s="4">
        <v>0</v>
      </c>
      <c r="H107" s="4">
        <v>394</v>
      </c>
      <c r="I107" s="5">
        <f>Table1[[#This Row],[TURNOUT_NA_ECP]]/Table1[[#This Row],[PS_REGISTERED_VOTERS]]</f>
        <v>0.24984147114774888</v>
      </c>
      <c r="J107" s="4">
        <v>418</v>
      </c>
      <c r="K107" s="6">
        <f>Table1[[#This Row],[TURNOUT_PA_ECP]]/Table1[[#This Row],[PS_REGISTERED_VOTERS]]</f>
        <v>0.26506024096385544</v>
      </c>
      <c r="L107" s="4">
        <f>ABS(Table1[[#This Row],[TURNOUT_PA_ECP]]-Table1[[#This Row],[TURNOUT_NA_ECP]])</f>
        <v>24</v>
      </c>
      <c r="M107" s="4"/>
      <c r="N107" s="4"/>
      <c r="O107" s="4"/>
      <c r="P107" s="4"/>
      <c r="Q107" s="4"/>
    </row>
    <row r="108" spans="1:17" x14ac:dyDescent="0.2">
      <c r="A108" s="4">
        <v>107</v>
      </c>
      <c r="B108" s="4">
        <v>65</v>
      </c>
      <c r="C108" s="4">
        <v>99</v>
      </c>
      <c r="D108" s="4">
        <v>1552</v>
      </c>
      <c r="E10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8" s="4">
        <v>116</v>
      </c>
      <c r="G108" s="4">
        <v>0</v>
      </c>
      <c r="H108" s="4">
        <v>388</v>
      </c>
      <c r="I108" s="5">
        <f>Table1[[#This Row],[TURNOUT_NA_ECP]]/Table1[[#This Row],[PS_REGISTERED_VOTERS]]</f>
        <v>0.25</v>
      </c>
      <c r="J108" s="4">
        <v>637</v>
      </c>
      <c r="K108" s="6">
        <f>Table1[[#This Row],[TURNOUT_PA_ECP]]/Table1[[#This Row],[PS_REGISTERED_VOTERS]]</f>
        <v>0.41043814432989689</v>
      </c>
      <c r="L108" s="4">
        <f>ABS(Table1[[#This Row],[TURNOUT_PA_ECP]]-Table1[[#This Row],[TURNOUT_NA_ECP]])</f>
        <v>249</v>
      </c>
      <c r="M108" s="4"/>
      <c r="N108" s="4"/>
      <c r="O108" s="4"/>
      <c r="P108" s="4"/>
      <c r="Q108" s="4"/>
    </row>
    <row r="109" spans="1:17" x14ac:dyDescent="0.2">
      <c r="A109" s="4">
        <v>108</v>
      </c>
      <c r="B109" s="4">
        <v>66</v>
      </c>
      <c r="C109" s="4">
        <v>99</v>
      </c>
      <c r="D109" s="4">
        <v>921</v>
      </c>
      <c r="E10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09" s="4">
        <v>69</v>
      </c>
      <c r="G109" s="4">
        <v>0</v>
      </c>
      <c r="H109" s="4">
        <v>230</v>
      </c>
      <c r="I109" s="5">
        <f>Table1[[#This Row],[TURNOUT_NA_ECP]]/Table1[[#This Row],[PS_REGISTERED_VOTERS]]</f>
        <v>0.249728555917481</v>
      </c>
      <c r="J109" s="4">
        <v>242</v>
      </c>
      <c r="K109" s="6">
        <f>Table1[[#This Row],[TURNOUT_PA_ECP]]/Table1[[#This Row],[PS_REGISTERED_VOTERS]]</f>
        <v>0.26275787187839306</v>
      </c>
      <c r="L109" s="4">
        <f>ABS(Table1[[#This Row],[TURNOUT_PA_ECP]]-Table1[[#This Row],[TURNOUT_NA_ECP]])</f>
        <v>12</v>
      </c>
      <c r="M109" s="4"/>
      <c r="N109" s="4"/>
      <c r="O109" s="4"/>
      <c r="P109" s="4"/>
      <c r="Q109" s="4"/>
    </row>
    <row r="110" spans="1:17" x14ac:dyDescent="0.2">
      <c r="A110" s="4">
        <v>109</v>
      </c>
      <c r="B110" s="4">
        <v>67</v>
      </c>
      <c r="C110" s="4">
        <v>99</v>
      </c>
      <c r="D110" s="4">
        <v>1797</v>
      </c>
      <c r="E11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0" s="4">
        <v>135</v>
      </c>
      <c r="G110" s="4">
        <v>0</v>
      </c>
      <c r="H110" s="4">
        <v>449</v>
      </c>
      <c r="I110" s="5">
        <f>Table1[[#This Row],[TURNOUT_NA_ECP]]/Table1[[#This Row],[PS_REGISTERED_VOTERS]]</f>
        <v>0.24986087924318309</v>
      </c>
      <c r="J110" s="4">
        <v>631</v>
      </c>
      <c r="K110" s="6">
        <f>Table1[[#This Row],[TURNOUT_PA_ECP]]/Table1[[#This Row],[PS_REGISTERED_VOTERS]]</f>
        <v>0.35114079020589872</v>
      </c>
      <c r="L110" s="4">
        <f>ABS(Table1[[#This Row],[TURNOUT_PA_ECP]]-Table1[[#This Row],[TURNOUT_NA_ECP]])</f>
        <v>182</v>
      </c>
      <c r="M110" s="4"/>
      <c r="N110" s="4"/>
      <c r="O110" s="4"/>
      <c r="P110" s="4"/>
      <c r="Q110" s="4"/>
    </row>
    <row r="111" spans="1:17" x14ac:dyDescent="0.2">
      <c r="A111" s="4">
        <v>110</v>
      </c>
      <c r="B111" s="4">
        <v>68</v>
      </c>
      <c r="C111" s="4">
        <v>99</v>
      </c>
      <c r="D111" s="4">
        <v>2818</v>
      </c>
      <c r="E11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1" s="4">
        <v>211</v>
      </c>
      <c r="G111" s="4">
        <v>0</v>
      </c>
      <c r="H111" s="4">
        <v>704</v>
      </c>
      <c r="I111" s="5">
        <f>Table1[[#This Row],[TURNOUT_NA_ECP]]/Table1[[#This Row],[PS_REGISTERED_VOTERS]]</f>
        <v>0.24982256919801277</v>
      </c>
      <c r="J111" s="4">
        <v>1055</v>
      </c>
      <c r="K111" s="6">
        <f>Table1[[#This Row],[TURNOUT_PA_ECP]]/Table1[[#This Row],[PS_REGISTERED_VOTERS]]</f>
        <v>0.37437899219304471</v>
      </c>
      <c r="L111" s="4">
        <f>ABS(Table1[[#This Row],[TURNOUT_PA_ECP]]-Table1[[#This Row],[TURNOUT_NA_ECP]])</f>
        <v>351</v>
      </c>
      <c r="M111" s="4"/>
      <c r="N111" s="4"/>
      <c r="O111" s="4"/>
      <c r="P111" s="4"/>
      <c r="Q111" s="4"/>
    </row>
    <row r="112" spans="1:17" x14ac:dyDescent="0.2">
      <c r="A112" s="4">
        <v>111</v>
      </c>
      <c r="B112" s="4">
        <v>69</v>
      </c>
      <c r="C112" s="4">
        <v>99</v>
      </c>
      <c r="D112" s="4">
        <v>1891</v>
      </c>
      <c r="E11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2" s="4">
        <v>142</v>
      </c>
      <c r="G112" s="4">
        <v>0</v>
      </c>
      <c r="H112" s="4">
        <v>473</v>
      </c>
      <c r="I112" s="5">
        <f>Table1[[#This Row],[TURNOUT_NA_ECP]]/Table1[[#This Row],[PS_REGISTERED_VOTERS]]</f>
        <v>0.25013220518244317</v>
      </c>
      <c r="J112" s="4">
        <v>581</v>
      </c>
      <c r="K112" s="6">
        <f>Table1[[#This Row],[TURNOUT_PA_ECP]]/Table1[[#This Row],[PS_REGISTERED_VOTERS]]</f>
        <v>0.30724484399788471</v>
      </c>
      <c r="L112" s="4">
        <f>ABS(Table1[[#This Row],[TURNOUT_PA_ECP]]-Table1[[#This Row],[TURNOUT_NA_ECP]])</f>
        <v>108</v>
      </c>
      <c r="M112" s="4"/>
      <c r="N112" s="4"/>
      <c r="O112" s="4"/>
      <c r="P112" s="4"/>
      <c r="Q112" s="4"/>
    </row>
    <row r="113" spans="1:17" x14ac:dyDescent="0.2">
      <c r="A113" s="4">
        <v>112</v>
      </c>
      <c r="B113" s="4">
        <v>70</v>
      </c>
      <c r="C113" s="4">
        <v>99</v>
      </c>
      <c r="D113" s="4">
        <v>1501</v>
      </c>
      <c r="E11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3" s="4">
        <v>113</v>
      </c>
      <c r="G113" s="4">
        <v>0</v>
      </c>
      <c r="H113" s="4">
        <v>375</v>
      </c>
      <c r="I113" s="5">
        <f>Table1[[#This Row],[TURNOUT_NA_ECP]]/Table1[[#This Row],[PS_REGISTERED_VOTERS]]</f>
        <v>0.24983344437041971</v>
      </c>
      <c r="J113" s="4">
        <v>621</v>
      </c>
      <c r="K113" s="6">
        <f>Table1[[#This Row],[TURNOUT_PA_ECP]]/Table1[[#This Row],[PS_REGISTERED_VOTERS]]</f>
        <v>0.41372418387741505</v>
      </c>
      <c r="L113" s="4">
        <f>ABS(Table1[[#This Row],[TURNOUT_PA_ECP]]-Table1[[#This Row],[TURNOUT_NA_ECP]])</f>
        <v>246</v>
      </c>
      <c r="M113" s="4"/>
      <c r="N113" s="4"/>
      <c r="O113" s="4"/>
      <c r="P113" s="4"/>
      <c r="Q113" s="4"/>
    </row>
    <row r="114" spans="1:17" x14ac:dyDescent="0.2">
      <c r="A114" s="4">
        <v>113</v>
      </c>
      <c r="B114" s="4">
        <v>71</v>
      </c>
      <c r="C114" s="4">
        <v>99</v>
      </c>
      <c r="D114" s="4">
        <v>1771</v>
      </c>
      <c r="E11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4" s="4">
        <v>133</v>
      </c>
      <c r="G114" s="4">
        <v>0</v>
      </c>
      <c r="H114" s="4">
        <v>443</v>
      </c>
      <c r="I114" s="5">
        <f>Table1[[#This Row],[TURNOUT_NA_ECP]]/Table1[[#This Row],[PS_REGISTERED_VOTERS]]</f>
        <v>0.25014116318464147</v>
      </c>
      <c r="J114" s="4">
        <v>534</v>
      </c>
      <c r="K114" s="6">
        <f>Table1[[#This Row],[TURNOUT_PA_ECP]]/Table1[[#This Row],[PS_REGISTERED_VOTERS]]</f>
        <v>0.30152456239412762</v>
      </c>
      <c r="L114" s="4">
        <f>ABS(Table1[[#This Row],[TURNOUT_PA_ECP]]-Table1[[#This Row],[TURNOUT_NA_ECP]])</f>
        <v>91</v>
      </c>
      <c r="M114" s="4"/>
      <c r="N114" s="4"/>
      <c r="O114" s="4"/>
      <c r="P114" s="4"/>
      <c r="Q114" s="4"/>
    </row>
    <row r="115" spans="1:17" x14ac:dyDescent="0.2">
      <c r="A115" s="4">
        <v>114</v>
      </c>
      <c r="B115" s="4">
        <v>72</v>
      </c>
      <c r="C115" s="4">
        <v>99</v>
      </c>
      <c r="D115" s="4">
        <v>2203</v>
      </c>
      <c r="E11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5" s="4">
        <v>165</v>
      </c>
      <c r="G115" s="4">
        <v>0</v>
      </c>
      <c r="H115" s="4">
        <v>551</v>
      </c>
      <c r="I115" s="5">
        <f>Table1[[#This Row],[TURNOUT_NA_ECP]]/Table1[[#This Row],[PS_REGISTERED_VOTERS]]</f>
        <v>0.25011348161597824</v>
      </c>
      <c r="J115" s="4">
        <v>779</v>
      </c>
      <c r="K115" s="6">
        <f>Table1[[#This Row],[TURNOUT_PA_ECP]]/Table1[[#This Row],[PS_REGISTERED_VOTERS]]</f>
        <v>0.35360871538810712</v>
      </c>
      <c r="L115" s="4">
        <f>ABS(Table1[[#This Row],[TURNOUT_PA_ECP]]-Table1[[#This Row],[TURNOUT_NA_ECP]])</f>
        <v>228</v>
      </c>
      <c r="M115" s="4"/>
      <c r="N115" s="4"/>
      <c r="O115" s="4"/>
      <c r="P115" s="4"/>
      <c r="Q115" s="4"/>
    </row>
    <row r="116" spans="1:17" x14ac:dyDescent="0.2">
      <c r="A116" s="4">
        <v>115</v>
      </c>
      <c r="B116" s="4">
        <v>73</v>
      </c>
      <c r="C116" s="4">
        <v>99</v>
      </c>
      <c r="D116" s="4">
        <v>2703</v>
      </c>
      <c r="E11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6" s="4">
        <v>115</v>
      </c>
      <c r="G116" s="4">
        <v>0</v>
      </c>
      <c r="H116" s="4">
        <v>383</v>
      </c>
      <c r="I116" s="5">
        <f>Table1[[#This Row],[TURNOUT_NA_ECP]]/Table1[[#This Row],[PS_REGISTERED_VOTERS]]</f>
        <v>0.14169441361450241</v>
      </c>
      <c r="J116" s="4">
        <v>715</v>
      </c>
      <c r="K116" s="6">
        <f>Table1[[#This Row],[TURNOUT_PA_ECP]]/Table1[[#This Row],[PS_REGISTERED_VOTERS]]</f>
        <v>0.26452090270070294</v>
      </c>
      <c r="L116" s="4">
        <f>ABS(Table1[[#This Row],[TURNOUT_PA_ECP]]-Table1[[#This Row],[TURNOUT_NA_ECP]])</f>
        <v>332</v>
      </c>
      <c r="M116" s="4"/>
      <c r="N116" s="4"/>
      <c r="O116" s="4"/>
      <c r="P116" s="4"/>
      <c r="Q116" s="4"/>
    </row>
    <row r="117" spans="1:17" x14ac:dyDescent="0.2">
      <c r="A117" s="4">
        <v>116</v>
      </c>
      <c r="B117" s="4">
        <v>74</v>
      </c>
      <c r="C117" s="4">
        <v>99</v>
      </c>
      <c r="D117" s="4">
        <v>1515</v>
      </c>
      <c r="E11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7" s="4">
        <v>114</v>
      </c>
      <c r="G117" s="4">
        <v>0</v>
      </c>
      <c r="H117" s="4">
        <v>378</v>
      </c>
      <c r="I117" s="5">
        <f>Table1[[#This Row],[TURNOUT_NA_ECP]]/Table1[[#This Row],[PS_REGISTERED_VOTERS]]</f>
        <v>0.2495049504950495</v>
      </c>
      <c r="J117" s="4">
        <v>378</v>
      </c>
      <c r="K117" s="6">
        <f>Table1[[#This Row],[TURNOUT_PA_ECP]]/Table1[[#This Row],[PS_REGISTERED_VOTERS]]</f>
        <v>0.2495049504950495</v>
      </c>
      <c r="L117" s="4">
        <f>ABS(Table1[[#This Row],[TURNOUT_PA_ECP]]-Table1[[#This Row],[TURNOUT_NA_ECP]])</f>
        <v>0</v>
      </c>
      <c r="M117" s="4"/>
      <c r="N117" s="4"/>
      <c r="O117" s="4"/>
      <c r="P117" s="4"/>
      <c r="Q117" s="4"/>
    </row>
    <row r="118" spans="1:17" x14ac:dyDescent="0.2">
      <c r="A118" s="4">
        <v>117</v>
      </c>
      <c r="B118" s="4">
        <v>75</v>
      </c>
      <c r="C118" s="4">
        <v>99</v>
      </c>
      <c r="D118" s="4">
        <v>2317</v>
      </c>
      <c r="E11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8" s="4">
        <v>174</v>
      </c>
      <c r="G118" s="4">
        <v>0</v>
      </c>
      <c r="H118" s="4">
        <v>579</v>
      </c>
      <c r="I118" s="5">
        <f>Table1[[#This Row],[TURNOUT_NA_ECP]]/Table1[[#This Row],[PS_REGISTERED_VOTERS]]</f>
        <v>0.24989210185584809</v>
      </c>
      <c r="J118" s="4">
        <v>824</v>
      </c>
      <c r="K118" s="6">
        <f>Table1[[#This Row],[TURNOUT_PA_ECP]]/Table1[[#This Row],[PS_REGISTERED_VOTERS]]</f>
        <v>0.35563228312473028</v>
      </c>
      <c r="L118" s="4">
        <f>ABS(Table1[[#This Row],[TURNOUT_PA_ECP]]-Table1[[#This Row],[TURNOUT_NA_ECP]])</f>
        <v>245</v>
      </c>
      <c r="M118" s="4"/>
      <c r="N118" s="4"/>
      <c r="O118" s="4"/>
      <c r="P118" s="4"/>
      <c r="Q118" s="4"/>
    </row>
    <row r="119" spans="1:17" x14ac:dyDescent="0.2">
      <c r="A119" s="4">
        <v>118</v>
      </c>
      <c r="B119" s="4">
        <v>76</v>
      </c>
      <c r="C119" s="4">
        <v>99</v>
      </c>
      <c r="D119" s="4">
        <v>1115</v>
      </c>
      <c r="E11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19" s="4">
        <v>84</v>
      </c>
      <c r="G119" s="4">
        <v>0</v>
      </c>
      <c r="H119" s="4">
        <v>278</v>
      </c>
      <c r="I119" s="5">
        <f>Table1[[#This Row],[TURNOUT_NA_ECP]]/Table1[[#This Row],[PS_REGISTERED_VOTERS]]</f>
        <v>0.24932735426008967</v>
      </c>
      <c r="J119" s="4">
        <v>419</v>
      </c>
      <c r="K119" s="6">
        <f>Table1[[#This Row],[TURNOUT_PA_ECP]]/Table1[[#This Row],[PS_REGISTERED_VOTERS]]</f>
        <v>0.3757847533632287</v>
      </c>
      <c r="L119" s="4">
        <f>ABS(Table1[[#This Row],[TURNOUT_PA_ECP]]-Table1[[#This Row],[TURNOUT_NA_ECP]])</f>
        <v>141</v>
      </c>
      <c r="M119" s="4"/>
      <c r="N119" s="4"/>
      <c r="O119" s="4"/>
      <c r="P119" s="4"/>
      <c r="Q119" s="4"/>
    </row>
    <row r="120" spans="1:17" x14ac:dyDescent="0.2">
      <c r="A120" s="4">
        <v>119</v>
      </c>
      <c r="B120" s="4">
        <v>77</v>
      </c>
      <c r="C120" s="4">
        <v>99</v>
      </c>
      <c r="D120" s="4">
        <v>1715</v>
      </c>
      <c r="E12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0" s="4">
        <v>129</v>
      </c>
      <c r="G120" s="4">
        <v>0</v>
      </c>
      <c r="H120" s="4">
        <v>428</v>
      </c>
      <c r="I120" s="5">
        <f>Table1[[#This Row],[TURNOUT_NA_ECP]]/Table1[[#This Row],[PS_REGISTERED_VOTERS]]</f>
        <v>0.24956268221574343</v>
      </c>
      <c r="J120" s="4">
        <v>754</v>
      </c>
      <c r="K120" s="6">
        <f>Table1[[#This Row],[TURNOUT_PA_ECP]]/Table1[[#This Row],[PS_REGISTERED_VOTERS]]</f>
        <v>0.43965014577259476</v>
      </c>
      <c r="L120" s="4">
        <f>ABS(Table1[[#This Row],[TURNOUT_PA_ECP]]-Table1[[#This Row],[TURNOUT_NA_ECP]])</f>
        <v>326</v>
      </c>
      <c r="M120" s="4"/>
      <c r="N120" s="4"/>
      <c r="O120" s="4"/>
      <c r="P120" s="4"/>
      <c r="Q120" s="4"/>
    </row>
    <row r="121" spans="1:17" x14ac:dyDescent="0.2">
      <c r="A121" s="4">
        <v>120</v>
      </c>
      <c r="B121" s="4">
        <v>78</v>
      </c>
      <c r="C121" s="4">
        <v>99</v>
      </c>
      <c r="D121" s="4">
        <v>2227</v>
      </c>
      <c r="E12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1" s="4">
        <v>167</v>
      </c>
      <c r="G121" s="4">
        <v>0</v>
      </c>
      <c r="H121" s="4">
        <v>556</v>
      </c>
      <c r="I121" s="5">
        <f>Table1[[#This Row],[TURNOUT_NA_ECP]]/Table1[[#This Row],[PS_REGISTERED_VOTERS]]</f>
        <v>0.24966322406825325</v>
      </c>
      <c r="J121" s="4">
        <v>912</v>
      </c>
      <c r="K121" s="6">
        <f>Table1[[#This Row],[TURNOUT_PA_ECP]]/Table1[[#This Row],[PS_REGISTERED_VOTERS]]</f>
        <v>0.40951953300404131</v>
      </c>
      <c r="L121" s="4">
        <f>ABS(Table1[[#This Row],[TURNOUT_PA_ECP]]-Table1[[#This Row],[TURNOUT_NA_ECP]])</f>
        <v>356</v>
      </c>
      <c r="M121" s="4"/>
      <c r="N121" s="4"/>
      <c r="O121" s="4"/>
      <c r="P121" s="4"/>
      <c r="Q121" s="4"/>
    </row>
    <row r="122" spans="1:17" x14ac:dyDescent="0.2">
      <c r="A122" s="4">
        <v>121</v>
      </c>
      <c r="B122" s="4">
        <v>79</v>
      </c>
      <c r="C122" s="4">
        <v>99</v>
      </c>
      <c r="D122" s="4">
        <v>2364</v>
      </c>
      <c r="E12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2" s="4">
        <v>177</v>
      </c>
      <c r="G122" s="4">
        <v>0</v>
      </c>
      <c r="H122" s="4">
        <v>591</v>
      </c>
      <c r="I122" s="5">
        <f>Table1[[#This Row],[TURNOUT_NA_ECP]]/Table1[[#This Row],[PS_REGISTERED_VOTERS]]</f>
        <v>0.25</v>
      </c>
      <c r="J122" s="4">
        <v>634</v>
      </c>
      <c r="K122" s="6">
        <f>Table1[[#This Row],[TURNOUT_PA_ECP]]/Table1[[#This Row],[PS_REGISTERED_VOTERS]]</f>
        <v>0.26818950930626057</v>
      </c>
      <c r="L122" s="4">
        <f>ABS(Table1[[#This Row],[TURNOUT_PA_ECP]]-Table1[[#This Row],[TURNOUT_NA_ECP]])</f>
        <v>43</v>
      </c>
      <c r="M122" s="4"/>
      <c r="N122" s="4"/>
      <c r="O122" s="4"/>
      <c r="P122" s="4"/>
      <c r="Q122" s="4"/>
    </row>
    <row r="123" spans="1:17" x14ac:dyDescent="0.2">
      <c r="A123" s="4">
        <v>122</v>
      </c>
      <c r="B123" s="4">
        <v>80</v>
      </c>
      <c r="C123" s="4">
        <v>99</v>
      </c>
      <c r="D123" s="4">
        <v>1507</v>
      </c>
      <c r="E12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3" s="4">
        <v>113</v>
      </c>
      <c r="G123" s="4">
        <v>0</v>
      </c>
      <c r="H123" s="4">
        <v>377</v>
      </c>
      <c r="I123" s="5">
        <f>Table1[[#This Row],[TURNOUT_NA_ECP]]/Table1[[#This Row],[PS_REGISTERED_VOTERS]]</f>
        <v>0.25016589250165894</v>
      </c>
      <c r="J123" s="4">
        <v>430</v>
      </c>
      <c r="K123" s="6">
        <f>Table1[[#This Row],[TURNOUT_PA_ECP]]/Table1[[#This Row],[PS_REGISTERED_VOTERS]]</f>
        <v>0.28533510285335101</v>
      </c>
      <c r="L123" s="4">
        <f>ABS(Table1[[#This Row],[TURNOUT_PA_ECP]]-Table1[[#This Row],[TURNOUT_NA_ECP]])</f>
        <v>53</v>
      </c>
      <c r="M123" s="4"/>
      <c r="N123" s="4"/>
      <c r="O123" s="4"/>
      <c r="P123" s="4"/>
      <c r="Q123" s="4"/>
    </row>
    <row r="124" spans="1:17" x14ac:dyDescent="0.2">
      <c r="A124" s="4">
        <v>123</v>
      </c>
      <c r="B124" s="4">
        <v>81</v>
      </c>
      <c r="C124" s="4">
        <v>99</v>
      </c>
      <c r="D124" s="4">
        <v>1829</v>
      </c>
      <c r="E12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4" s="4">
        <v>137</v>
      </c>
      <c r="G124" s="4">
        <v>0</v>
      </c>
      <c r="H124" s="4">
        <v>458</v>
      </c>
      <c r="I124" s="5">
        <f>Table1[[#This Row],[TURNOUT_NA_ECP]]/Table1[[#This Row],[PS_REGISTERED_VOTERS]]</f>
        <v>0.25041006014215417</v>
      </c>
      <c r="J124" s="4">
        <v>584</v>
      </c>
      <c r="K124" s="6">
        <f>Table1[[#This Row],[TURNOUT_PA_ECP]]/Table1[[#This Row],[PS_REGISTERED_VOTERS]]</f>
        <v>0.31930016402405687</v>
      </c>
      <c r="L124" s="4">
        <f>ABS(Table1[[#This Row],[TURNOUT_PA_ECP]]-Table1[[#This Row],[TURNOUT_NA_ECP]])</f>
        <v>126</v>
      </c>
      <c r="M124" s="4"/>
      <c r="N124" s="4"/>
      <c r="O124" s="4"/>
      <c r="P124" s="4"/>
      <c r="Q124" s="4"/>
    </row>
    <row r="125" spans="1:17" x14ac:dyDescent="0.2">
      <c r="A125" s="4">
        <v>124</v>
      </c>
      <c r="B125" s="4">
        <v>82</v>
      </c>
      <c r="C125" s="4">
        <v>99</v>
      </c>
      <c r="D125" s="4">
        <v>1261</v>
      </c>
      <c r="E12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5" s="4">
        <v>95</v>
      </c>
      <c r="G125" s="4">
        <v>0</v>
      </c>
      <c r="H125" s="4">
        <v>315</v>
      </c>
      <c r="I125" s="5">
        <f>Table1[[#This Row],[TURNOUT_NA_ECP]]/Table1[[#This Row],[PS_REGISTERED_VOTERS]]</f>
        <v>0.24980174464710547</v>
      </c>
      <c r="J125" s="4">
        <v>619</v>
      </c>
      <c r="K125" s="6">
        <f>Table1[[#This Row],[TURNOUT_PA_ECP]]/Table1[[#This Row],[PS_REGISTERED_VOTERS]]</f>
        <v>0.49088025376685168</v>
      </c>
      <c r="L125" s="4">
        <f>ABS(Table1[[#This Row],[TURNOUT_PA_ECP]]-Table1[[#This Row],[TURNOUT_NA_ECP]])</f>
        <v>304</v>
      </c>
      <c r="M125" s="4"/>
      <c r="N125" s="4"/>
      <c r="O125" s="4"/>
      <c r="P125" s="4"/>
      <c r="Q125" s="4"/>
    </row>
    <row r="126" spans="1:17" x14ac:dyDescent="0.2">
      <c r="A126" s="4">
        <v>125</v>
      </c>
      <c r="B126" s="4">
        <v>83</v>
      </c>
      <c r="C126" s="4">
        <v>99</v>
      </c>
      <c r="D126" s="4">
        <v>1925</v>
      </c>
      <c r="E12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6" s="4">
        <v>144</v>
      </c>
      <c r="G126" s="4">
        <v>0</v>
      </c>
      <c r="H126" s="4">
        <v>481</v>
      </c>
      <c r="I126" s="5">
        <f>Table1[[#This Row],[TURNOUT_NA_ECP]]/Table1[[#This Row],[PS_REGISTERED_VOTERS]]</f>
        <v>0.24987012987012988</v>
      </c>
      <c r="J126" s="4">
        <v>777</v>
      </c>
      <c r="K126" s="6">
        <f>Table1[[#This Row],[TURNOUT_PA_ECP]]/Table1[[#This Row],[PS_REGISTERED_VOTERS]]</f>
        <v>0.40363636363636363</v>
      </c>
      <c r="L126" s="4">
        <f>ABS(Table1[[#This Row],[TURNOUT_PA_ECP]]-Table1[[#This Row],[TURNOUT_NA_ECP]])</f>
        <v>296</v>
      </c>
      <c r="M126" s="4"/>
      <c r="N126" s="4"/>
      <c r="O126" s="4"/>
      <c r="P126" s="4"/>
      <c r="Q126" s="4"/>
    </row>
    <row r="127" spans="1:17" x14ac:dyDescent="0.2">
      <c r="A127" s="4">
        <v>126</v>
      </c>
      <c r="B127" s="4">
        <v>84</v>
      </c>
      <c r="C127" s="4">
        <v>99</v>
      </c>
      <c r="D127" s="4">
        <v>2138</v>
      </c>
      <c r="E12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7" s="4">
        <v>160</v>
      </c>
      <c r="G127" s="4">
        <v>0</v>
      </c>
      <c r="H127" s="4">
        <v>535</v>
      </c>
      <c r="I127" s="5">
        <f>Table1[[#This Row],[TURNOUT_NA_ECP]]/Table1[[#This Row],[PS_REGISTERED_VOTERS]]</f>
        <v>0.25023386342376053</v>
      </c>
      <c r="J127" s="4">
        <v>580</v>
      </c>
      <c r="K127" s="6">
        <f>Table1[[#This Row],[TURNOUT_PA_ECP]]/Table1[[#This Row],[PS_REGISTERED_VOTERS]]</f>
        <v>0.27128157156220767</v>
      </c>
      <c r="L127" s="4">
        <f>ABS(Table1[[#This Row],[TURNOUT_PA_ECP]]-Table1[[#This Row],[TURNOUT_NA_ECP]])</f>
        <v>45</v>
      </c>
      <c r="M127" s="4"/>
      <c r="N127" s="4"/>
      <c r="O127" s="4"/>
      <c r="P127" s="4"/>
      <c r="Q127" s="4"/>
    </row>
    <row r="128" spans="1:17" x14ac:dyDescent="0.2">
      <c r="A128" s="4">
        <v>127</v>
      </c>
      <c r="B128" s="4">
        <v>85</v>
      </c>
      <c r="C128" s="4">
        <v>99</v>
      </c>
      <c r="D128" s="4">
        <v>902</v>
      </c>
      <c r="E12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8" s="4">
        <v>68</v>
      </c>
      <c r="G128" s="4">
        <v>0</v>
      </c>
      <c r="H128" s="4">
        <v>226</v>
      </c>
      <c r="I128" s="5">
        <f>Table1[[#This Row],[TURNOUT_NA_ECP]]/Table1[[#This Row],[PS_REGISTERED_VOTERS]]</f>
        <v>0.25055432372505543</v>
      </c>
      <c r="J128" s="4">
        <v>264</v>
      </c>
      <c r="K128" s="6">
        <f>Table1[[#This Row],[TURNOUT_PA_ECP]]/Table1[[#This Row],[PS_REGISTERED_VOTERS]]</f>
        <v>0.29268292682926828</v>
      </c>
      <c r="L128" s="4">
        <f>ABS(Table1[[#This Row],[TURNOUT_PA_ECP]]-Table1[[#This Row],[TURNOUT_NA_ECP]])</f>
        <v>38</v>
      </c>
      <c r="M128" s="4"/>
      <c r="N128" s="4"/>
      <c r="O128" s="4"/>
      <c r="P128" s="4"/>
      <c r="Q128" s="4"/>
    </row>
    <row r="129" spans="1:17" x14ac:dyDescent="0.2">
      <c r="A129" s="4">
        <v>128</v>
      </c>
      <c r="B129" s="4">
        <v>86</v>
      </c>
      <c r="C129" s="4">
        <v>99</v>
      </c>
      <c r="D129" s="4">
        <v>1825</v>
      </c>
      <c r="E12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29" s="4">
        <v>137</v>
      </c>
      <c r="G129" s="4">
        <v>0</v>
      </c>
      <c r="H129" s="4">
        <v>456</v>
      </c>
      <c r="I129" s="5">
        <f>Table1[[#This Row],[TURNOUT_NA_ECP]]/Table1[[#This Row],[PS_REGISTERED_VOTERS]]</f>
        <v>0.24986301369863015</v>
      </c>
      <c r="J129" s="4">
        <v>526</v>
      </c>
      <c r="K129" s="6">
        <f>Table1[[#This Row],[TURNOUT_PA_ECP]]/Table1[[#This Row],[PS_REGISTERED_VOTERS]]</f>
        <v>0.28821917808219177</v>
      </c>
      <c r="L129" s="4">
        <f>ABS(Table1[[#This Row],[TURNOUT_PA_ECP]]-Table1[[#This Row],[TURNOUT_NA_ECP]])</f>
        <v>70</v>
      </c>
      <c r="M129" s="4"/>
      <c r="N129" s="4"/>
      <c r="O129" s="4"/>
      <c r="P129" s="4"/>
      <c r="Q129" s="4"/>
    </row>
    <row r="130" spans="1:17" x14ac:dyDescent="0.2">
      <c r="A130" s="4">
        <v>129</v>
      </c>
      <c r="B130" s="4">
        <v>87</v>
      </c>
      <c r="C130" s="4">
        <v>99</v>
      </c>
      <c r="D130" s="4">
        <v>1250</v>
      </c>
      <c r="E13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0" s="4">
        <v>94</v>
      </c>
      <c r="G130" s="4">
        <v>0</v>
      </c>
      <c r="H130" s="4">
        <v>313</v>
      </c>
      <c r="I130" s="5">
        <f>Table1[[#This Row],[TURNOUT_NA_ECP]]/Table1[[#This Row],[PS_REGISTERED_VOTERS]]</f>
        <v>0.25040000000000001</v>
      </c>
      <c r="J130" s="4">
        <v>354</v>
      </c>
      <c r="K130" s="6">
        <f>Table1[[#This Row],[TURNOUT_PA_ECP]]/Table1[[#This Row],[PS_REGISTERED_VOTERS]]</f>
        <v>0.28320000000000001</v>
      </c>
      <c r="L130" s="4">
        <f>ABS(Table1[[#This Row],[TURNOUT_PA_ECP]]-Table1[[#This Row],[TURNOUT_NA_ECP]])</f>
        <v>41</v>
      </c>
      <c r="M130" s="4"/>
      <c r="N130" s="4"/>
      <c r="O130" s="4"/>
      <c r="P130" s="4"/>
      <c r="Q130" s="4"/>
    </row>
    <row r="131" spans="1:17" x14ac:dyDescent="0.2">
      <c r="A131" s="4">
        <v>130</v>
      </c>
      <c r="B131" s="4">
        <v>88</v>
      </c>
      <c r="C131" s="4">
        <v>99</v>
      </c>
      <c r="D131" s="4">
        <v>2284</v>
      </c>
      <c r="E13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1" s="4">
        <v>171</v>
      </c>
      <c r="G131" s="4">
        <v>0</v>
      </c>
      <c r="H131" s="4">
        <v>571</v>
      </c>
      <c r="I131" s="5">
        <f>Table1[[#This Row],[TURNOUT_NA_ECP]]/Table1[[#This Row],[PS_REGISTERED_VOTERS]]</f>
        <v>0.25</v>
      </c>
      <c r="J131" s="4">
        <v>967</v>
      </c>
      <c r="K131" s="6">
        <f>Table1[[#This Row],[TURNOUT_PA_ECP]]/Table1[[#This Row],[PS_REGISTERED_VOTERS]]</f>
        <v>0.4233800350262697</v>
      </c>
      <c r="L131" s="4">
        <f>ABS(Table1[[#This Row],[TURNOUT_PA_ECP]]-Table1[[#This Row],[TURNOUT_NA_ECP]])</f>
        <v>396</v>
      </c>
      <c r="M131" s="4"/>
      <c r="N131" s="4"/>
      <c r="O131" s="4"/>
      <c r="P131" s="4"/>
      <c r="Q131" s="4"/>
    </row>
    <row r="132" spans="1:17" x14ac:dyDescent="0.2">
      <c r="A132" s="4">
        <v>131</v>
      </c>
      <c r="B132" s="4">
        <v>89</v>
      </c>
      <c r="C132" s="4">
        <v>99</v>
      </c>
      <c r="D132" s="4">
        <v>1877</v>
      </c>
      <c r="E13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2" s="4">
        <v>141</v>
      </c>
      <c r="G132" s="4">
        <v>0</v>
      </c>
      <c r="H132" s="4">
        <v>469</v>
      </c>
      <c r="I132" s="5">
        <f>Table1[[#This Row],[TURNOUT_NA_ECP]]/Table1[[#This Row],[PS_REGISTERED_VOTERS]]</f>
        <v>0.24986680873734682</v>
      </c>
      <c r="J132" s="4">
        <v>627</v>
      </c>
      <c r="K132" s="6">
        <f>Table1[[#This Row],[TURNOUT_PA_ECP]]/Table1[[#This Row],[PS_REGISTERED_VOTERS]]</f>
        <v>0.33404368673415025</v>
      </c>
      <c r="L132" s="4">
        <f>ABS(Table1[[#This Row],[TURNOUT_PA_ECP]]-Table1[[#This Row],[TURNOUT_NA_ECP]])</f>
        <v>158</v>
      </c>
      <c r="M132" s="4"/>
      <c r="N132" s="4"/>
      <c r="O132" s="4"/>
      <c r="P132" s="4"/>
      <c r="Q132" s="4"/>
    </row>
    <row r="133" spans="1:17" x14ac:dyDescent="0.2">
      <c r="A133" s="4">
        <v>132</v>
      </c>
      <c r="B133" s="4">
        <v>90</v>
      </c>
      <c r="C133" s="4">
        <v>99</v>
      </c>
      <c r="D133" s="4">
        <v>1426</v>
      </c>
      <c r="E13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3" s="4">
        <v>107</v>
      </c>
      <c r="G133" s="4">
        <v>0</v>
      </c>
      <c r="H133" s="4">
        <v>356</v>
      </c>
      <c r="I133" s="5">
        <f>Table1[[#This Row],[TURNOUT_NA_ECP]]/Table1[[#This Row],[PS_REGISTERED_VOTERS]]</f>
        <v>0.24964936886395511</v>
      </c>
      <c r="J133" s="4">
        <v>379</v>
      </c>
      <c r="K133" s="6">
        <f>Table1[[#This Row],[TURNOUT_PA_ECP]]/Table1[[#This Row],[PS_REGISTERED_VOTERS]]</f>
        <v>0.26577840112201961</v>
      </c>
      <c r="L133" s="4">
        <f>ABS(Table1[[#This Row],[TURNOUT_PA_ECP]]-Table1[[#This Row],[TURNOUT_NA_ECP]])</f>
        <v>23</v>
      </c>
      <c r="M133" s="4"/>
      <c r="N133" s="4"/>
      <c r="O133" s="4"/>
      <c r="P133" s="4"/>
      <c r="Q133" s="4"/>
    </row>
    <row r="134" spans="1:17" x14ac:dyDescent="0.2">
      <c r="A134" s="4">
        <v>133</v>
      </c>
      <c r="B134" s="4">
        <v>91</v>
      </c>
      <c r="C134" s="4">
        <v>99</v>
      </c>
      <c r="D134" s="4">
        <v>2553</v>
      </c>
      <c r="E13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4" s="4">
        <v>191</v>
      </c>
      <c r="G134" s="4">
        <v>0</v>
      </c>
      <c r="H134" s="4">
        <v>638</v>
      </c>
      <c r="I134" s="5">
        <f>Table1[[#This Row],[TURNOUT_NA_ECP]]/Table1[[#This Row],[PS_REGISTERED_VOTERS]]</f>
        <v>0.24990207598903252</v>
      </c>
      <c r="J134" s="4">
        <v>911</v>
      </c>
      <c r="K134" s="6">
        <f>Table1[[#This Row],[TURNOUT_PA_ECP]]/Table1[[#This Row],[PS_REGISTERED_VOTERS]]</f>
        <v>0.35683509596553076</v>
      </c>
      <c r="L134" s="4">
        <f>ABS(Table1[[#This Row],[TURNOUT_PA_ECP]]-Table1[[#This Row],[TURNOUT_NA_ECP]])</f>
        <v>273</v>
      </c>
      <c r="M134" s="4"/>
      <c r="N134" s="4"/>
      <c r="O134" s="4"/>
      <c r="P134" s="4"/>
      <c r="Q134" s="4"/>
    </row>
    <row r="135" spans="1:17" x14ac:dyDescent="0.2">
      <c r="A135" s="4">
        <v>134</v>
      </c>
      <c r="B135" s="4">
        <v>92</v>
      </c>
      <c r="C135" s="4">
        <v>99</v>
      </c>
      <c r="D135" s="4">
        <v>1896</v>
      </c>
      <c r="E135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135" s="4">
        <v>0</v>
      </c>
      <c r="G135" s="4">
        <v>0</v>
      </c>
      <c r="H135" s="4">
        <v>445</v>
      </c>
      <c r="I135" s="5">
        <f>Table1[[#This Row],[TURNOUT_NA_ECP]]/Table1[[#This Row],[PS_REGISTERED_VOTERS]]</f>
        <v>0.23470464135021096</v>
      </c>
      <c r="J135" s="4">
        <v>908</v>
      </c>
      <c r="K135" s="6">
        <f>Table1[[#This Row],[TURNOUT_PA_ECP]]/Table1[[#This Row],[PS_REGISTERED_VOTERS]]</f>
        <v>0.47890295358649787</v>
      </c>
      <c r="L135" s="4">
        <f>ABS(Table1[[#This Row],[TURNOUT_PA_ECP]]-Table1[[#This Row],[TURNOUT_NA_ECP]])</f>
        <v>463</v>
      </c>
      <c r="M135" s="4"/>
      <c r="N135" s="4"/>
      <c r="O135" s="4"/>
      <c r="P135" s="4"/>
      <c r="Q135" s="4"/>
    </row>
    <row r="136" spans="1:17" x14ac:dyDescent="0.2">
      <c r="A136" s="4">
        <v>135</v>
      </c>
      <c r="B136" s="4">
        <v>93</v>
      </c>
      <c r="C136" s="4">
        <v>99</v>
      </c>
      <c r="D136" s="4">
        <v>2717</v>
      </c>
      <c r="E13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6" s="4">
        <v>66</v>
      </c>
      <c r="G136" s="4">
        <v>0</v>
      </c>
      <c r="H136" s="4">
        <v>474</v>
      </c>
      <c r="I136" s="5">
        <f>Table1[[#This Row],[TURNOUT_NA_ECP]]/Table1[[#This Row],[PS_REGISTERED_VOTERS]]</f>
        <v>0.17445712182554288</v>
      </c>
      <c r="J136" s="4">
        <v>785</v>
      </c>
      <c r="K136" s="6">
        <f>Table1[[#This Row],[TURNOUT_PA_ECP]]/Table1[[#This Row],[PS_REGISTERED_VOTERS]]</f>
        <v>0.28892160471107842</v>
      </c>
      <c r="L136" s="4">
        <f>ABS(Table1[[#This Row],[TURNOUT_PA_ECP]]-Table1[[#This Row],[TURNOUT_NA_ECP]])</f>
        <v>311</v>
      </c>
      <c r="M136" s="4"/>
      <c r="N136" s="4"/>
      <c r="O136" s="4"/>
      <c r="P136" s="4"/>
      <c r="Q136" s="4"/>
    </row>
    <row r="137" spans="1:17" x14ac:dyDescent="0.2">
      <c r="A137" s="4">
        <v>136</v>
      </c>
      <c r="B137" s="4">
        <v>94</v>
      </c>
      <c r="C137" s="4">
        <v>99</v>
      </c>
      <c r="D137" s="4">
        <v>2356</v>
      </c>
      <c r="E13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7" s="4">
        <v>177</v>
      </c>
      <c r="G137" s="4">
        <v>0</v>
      </c>
      <c r="H137" s="4">
        <v>589</v>
      </c>
      <c r="I137" s="5">
        <f>Table1[[#This Row],[TURNOUT_NA_ECP]]/Table1[[#This Row],[PS_REGISTERED_VOTERS]]</f>
        <v>0.25</v>
      </c>
      <c r="J137" s="4">
        <v>683</v>
      </c>
      <c r="K137" s="6">
        <f>Table1[[#This Row],[TURNOUT_PA_ECP]]/Table1[[#This Row],[PS_REGISTERED_VOTERS]]</f>
        <v>0.28989813242784379</v>
      </c>
      <c r="L137" s="4">
        <f>ABS(Table1[[#This Row],[TURNOUT_PA_ECP]]-Table1[[#This Row],[TURNOUT_NA_ECP]])</f>
        <v>94</v>
      </c>
      <c r="M137" s="4"/>
      <c r="N137" s="4"/>
      <c r="O137" s="4"/>
      <c r="P137" s="4"/>
      <c r="Q137" s="4"/>
    </row>
    <row r="138" spans="1:17" x14ac:dyDescent="0.2">
      <c r="A138" s="4">
        <v>137</v>
      </c>
      <c r="B138" s="4">
        <v>95</v>
      </c>
      <c r="C138" s="4">
        <v>99</v>
      </c>
      <c r="D138" s="4">
        <v>951</v>
      </c>
      <c r="E13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8" s="4">
        <v>71</v>
      </c>
      <c r="G138" s="4">
        <v>0</v>
      </c>
      <c r="H138" s="4">
        <v>237</v>
      </c>
      <c r="I138" s="5">
        <f>Table1[[#This Row],[TURNOUT_NA_ECP]]/Table1[[#This Row],[PS_REGISTERED_VOTERS]]</f>
        <v>0.24921135646687698</v>
      </c>
      <c r="J138" s="4">
        <v>466</v>
      </c>
      <c r="K138" s="6">
        <f>Table1[[#This Row],[TURNOUT_PA_ECP]]/Table1[[#This Row],[PS_REGISTERED_VOTERS]]</f>
        <v>0.49001051524710831</v>
      </c>
      <c r="L138" s="4">
        <f>ABS(Table1[[#This Row],[TURNOUT_PA_ECP]]-Table1[[#This Row],[TURNOUT_NA_ECP]])</f>
        <v>229</v>
      </c>
      <c r="M138" s="4"/>
      <c r="N138" s="4"/>
      <c r="O138" s="4"/>
      <c r="P138" s="4"/>
      <c r="Q138" s="4"/>
    </row>
    <row r="139" spans="1:17" x14ac:dyDescent="0.2">
      <c r="A139" s="4">
        <v>138</v>
      </c>
      <c r="B139" s="4">
        <v>96</v>
      </c>
      <c r="C139" s="4">
        <v>99</v>
      </c>
      <c r="D139" s="4">
        <v>1854</v>
      </c>
      <c r="E13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39" s="4">
        <v>139</v>
      </c>
      <c r="G139" s="4">
        <v>0</v>
      </c>
      <c r="H139" s="4">
        <v>464</v>
      </c>
      <c r="I139" s="5">
        <f>Table1[[#This Row],[TURNOUT_NA_ECP]]/Table1[[#This Row],[PS_REGISTERED_VOTERS]]</f>
        <v>0.25026968716289105</v>
      </c>
      <c r="J139" s="4">
        <v>904</v>
      </c>
      <c r="K139" s="6">
        <f>Table1[[#This Row],[TURNOUT_PA_ECP]]/Table1[[#This Row],[PS_REGISTERED_VOTERS]]</f>
        <v>0.48759439050701187</v>
      </c>
      <c r="L139" s="4">
        <f>ABS(Table1[[#This Row],[TURNOUT_PA_ECP]]-Table1[[#This Row],[TURNOUT_NA_ECP]])</f>
        <v>440</v>
      </c>
      <c r="M139" s="4"/>
      <c r="N139" s="4"/>
      <c r="O139" s="4"/>
      <c r="P139" s="4"/>
      <c r="Q139" s="4"/>
    </row>
    <row r="140" spans="1:17" x14ac:dyDescent="0.2">
      <c r="A140" s="4">
        <v>139</v>
      </c>
      <c r="B140" s="4">
        <v>97</v>
      </c>
      <c r="C140" s="4">
        <v>99</v>
      </c>
      <c r="D140" s="4">
        <v>1926</v>
      </c>
      <c r="E14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0" s="4">
        <v>144</v>
      </c>
      <c r="G140" s="4">
        <v>0</v>
      </c>
      <c r="H140" s="4">
        <v>482</v>
      </c>
      <c r="I140" s="5">
        <f>Table1[[#This Row],[TURNOUT_NA_ECP]]/Table1[[#This Row],[PS_REGISTERED_VOTERS]]</f>
        <v>0.25025960539979231</v>
      </c>
      <c r="J140" s="4">
        <v>920</v>
      </c>
      <c r="K140" s="6">
        <f>Table1[[#This Row],[TURNOUT_PA_ECP]]/Table1[[#This Row],[PS_REGISTERED_VOTERS]]</f>
        <v>0.47767393561786087</v>
      </c>
      <c r="L140" s="4">
        <f>ABS(Table1[[#This Row],[TURNOUT_PA_ECP]]-Table1[[#This Row],[TURNOUT_NA_ECP]])</f>
        <v>438</v>
      </c>
      <c r="M140" s="4"/>
      <c r="N140" s="4"/>
      <c r="O140" s="4"/>
      <c r="P140" s="4"/>
      <c r="Q140" s="4"/>
    </row>
    <row r="141" spans="1:17" x14ac:dyDescent="0.2">
      <c r="A141" s="4">
        <v>140</v>
      </c>
      <c r="B141" s="4">
        <v>98</v>
      </c>
      <c r="C141" s="4">
        <v>99</v>
      </c>
      <c r="D141" s="4">
        <v>1295</v>
      </c>
      <c r="E14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1" s="4">
        <v>97</v>
      </c>
      <c r="G141" s="4">
        <v>0</v>
      </c>
      <c r="H141" s="4">
        <v>324</v>
      </c>
      <c r="I141" s="5">
        <f>Table1[[#This Row],[TURNOUT_NA_ECP]]/Table1[[#This Row],[PS_REGISTERED_VOTERS]]</f>
        <v>0.25019305019305021</v>
      </c>
      <c r="J141" s="4">
        <v>638</v>
      </c>
      <c r="K141" s="6">
        <f>Table1[[#This Row],[TURNOUT_PA_ECP]]/Table1[[#This Row],[PS_REGISTERED_VOTERS]]</f>
        <v>0.49266409266409267</v>
      </c>
      <c r="L141" s="4">
        <f>ABS(Table1[[#This Row],[TURNOUT_PA_ECP]]-Table1[[#This Row],[TURNOUT_NA_ECP]])</f>
        <v>314</v>
      </c>
      <c r="M141" s="4"/>
      <c r="N141" s="4"/>
      <c r="O141" s="4"/>
      <c r="P141" s="4"/>
      <c r="Q141" s="4"/>
    </row>
    <row r="142" spans="1:17" x14ac:dyDescent="0.2">
      <c r="A142" s="4">
        <v>141</v>
      </c>
      <c r="B142" s="4">
        <v>99</v>
      </c>
      <c r="C142" s="4">
        <v>99</v>
      </c>
      <c r="D142" s="4">
        <v>1037</v>
      </c>
      <c r="E14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2" s="4">
        <v>78</v>
      </c>
      <c r="G142" s="4">
        <v>0</v>
      </c>
      <c r="H142" s="4">
        <v>259</v>
      </c>
      <c r="I142" s="5">
        <f>Table1[[#This Row],[TURNOUT_NA_ECP]]/Table1[[#This Row],[PS_REGISTERED_VOTERS]]</f>
        <v>0.24975891996142718</v>
      </c>
      <c r="J142" s="4">
        <v>491</v>
      </c>
      <c r="K142" s="6">
        <f>Table1[[#This Row],[TURNOUT_PA_ECP]]/Table1[[#This Row],[PS_REGISTERED_VOTERS]]</f>
        <v>0.47348119575699132</v>
      </c>
      <c r="L142" s="4">
        <f>ABS(Table1[[#This Row],[TURNOUT_PA_ECP]]-Table1[[#This Row],[TURNOUT_NA_ECP]])</f>
        <v>232</v>
      </c>
      <c r="M142" s="4"/>
      <c r="N142" s="4"/>
      <c r="O142" s="4"/>
      <c r="P142" s="4"/>
      <c r="Q142" s="4"/>
    </row>
    <row r="143" spans="1:17" x14ac:dyDescent="0.2">
      <c r="A143" s="4">
        <v>142</v>
      </c>
      <c r="B143" s="4">
        <v>100</v>
      </c>
      <c r="C143" s="4">
        <v>99</v>
      </c>
      <c r="D143" s="4">
        <v>1433</v>
      </c>
      <c r="E14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3" s="4">
        <v>107</v>
      </c>
      <c r="G143" s="4">
        <v>0</v>
      </c>
      <c r="H143" s="4">
        <v>358</v>
      </c>
      <c r="I143" s="5">
        <f>Table1[[#This Row],[TURNOUT_NA_ECP]]/Table1[[#This Row],[PS_REGISTERED_VOTERS]]</f>
        <v>0.24982554082344732</v>
      </c>
      <c r="J143" s="4">
        <v>589</v>
      </c>
      <c r="K143" s="6">
        <f>Table1[[#This Row],[TURNOUT_PA_ECP]]/Table1[[#This Row],[PS_REGISTERED_VOTERS]]</f>
        <v>0.41102581995812981</v>
      </c>
      <c r="L143" s="4">
        <f>ABS(Table1[[#This Row],[TURNOUT_PA_ECP]]-Table1[[#This Row],[TURNOUT_NA_ECP]])</f>
        <v>231</v>
      </c>
      <c r="M143" s="4"/>
      <c r="N143" s="4"/>
      <c r="O143" s="4"/>
      <c r="P143" s="4"/>
      <c r="Q143" s="4"/>
    </row>
    <row r="144" spans="1:17" x14ac:dyDescent="0.2">
      <c r="A144" s="4">
        <v>143</v>
      </c>
      <c r="B144" s="4">
        <v>101</v>
      </c>
      <c r="C144" s="4">
        <v>99</v>
      </c>
      <c r="D144" s="4">
        <v>2215</v>
      </c>
      <c r="E14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4" s="4">
        <v>166</v>
      </c>
      <c r="G144" s="4">
        <v>0</v>
      </c>
      <c r="H144" s="4">
        <v>554</v>
      </c>
      <c r="I144" s="5">
        <f>Table1[[#This Row],[TURNOUT_NA_ECP]]/Table1[[#This Row],[PS_REGISTERED_VOTERS]]</f>
        <v>0.25011286681715578</v>
      </c>
      <c r="J144" s="4">
        <v>810</v>
      </c>
      <c r="K144" s="6">
        <f>Table1[[#This Row],[TURNOUT_PA_ECP]]/Table1[[#This Row],[PS_REGISTERED_VOTERS]]</f>
        <v>0.36568848758465011</v>
      </c>
      <c r="L144" s="4">
        <f>ABS(Table1[[#This Row],[TURNOUT_PA_ECP]]-Table1[[#This Row],[TURNOUT_NA_ECP]])</f>
        <v>256</v>
      </c>
      <c r="M144" s="4"/>
      <c r="N144" s="4"/>
      <c r="O144" s="4"/>
      <c r="P144" s="4"/>
      <c r="Q144" s="4"/>
    </row>
    <row r="145" spans="1:17" x14ac:dyDescent="0.2">
      <c r="A145" s="4">
        <v>144</v>
      </c>
      <c r="B145" s="4">
        <v>102</v>
      </c>
      <c r="C145" s="4">
        <v>99</v>
      </c>
      <c r="D145" s="4">
        <v>1617</v>
      </c>
      <c r="E14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5" s="4">
        <v>121</v>
      </c>
      <c r="G145" s="4">
        <v>0</v>
      </c>
      <c r="H145" s="4">
        <v>404</v>
      </c>
      <c r="I145" s="5">
        <f>Table1[[#This Row],[TURNOUT_NA_ECP]]/Table1[[#This Row],[PS_REGISTERED_VOTERS]]</f>
        <v>0.24984539270253556</v>
      </c>
      <c r="J145" s="4">
        <v>608</v>
      </c>
      <c r="K145" s="6">
        <f>Table1[[#This Row],[TURNOUT_PA_ECP]]/Table1[[#This Row],[PS_REGISTERED_VOTERS]]</f>
        <v>0.37600494743351887</v>
      </c>
      <c r="L145" s="4">
        <f>ABS(Table1[[#This Row],[TURNOUT_PA_ECP]]-Table1[[#This Row],[TURNOUT_NA_ECP]])</f>
        <v>204</v>
      </c>
      <c r="M145" s="4"/>
      <c r="N145" s="4"/>
      <c r="O145" s="4"/>
      <c r="P145" s="4"/>
      <c r="Q145" s="4"/>
    </row>
    <row r="146" spans="1:17" x14ac:dyDescent="0.2">
      <c r="A146" s="4">
        <v>145</v>
      </c>
      <c r="B146" s="4">
        <v>103</v>
      </c>
      <c r="C146" s="4">
        <v>99</v>
      </c>
      <c r="D146" s="4">
        <v>1219</v>
      </c>
      <c r="E14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6" s="4">
        <v>91</v>
      </c>
      <c r="G146" s="4">
        <v>0</v>
      </c>
      <c r="H146" s="4">
        <v>305</v>
      </c>
      <c r="I146" s="5">
        <f>Table1[[#This Row],[TURNOUT_NA_ECP]]/Table1[[#This Row],[PS_REGISTERED_VOTERS]]</f>
        <v>0.2502050861361772</v>
      </c>
      <c r="J146" s="4">
        <v>663</v>
      </c>
      <c r="K146" s="6">
        <f>Table1[[#This Row],[TURNOUT_PA_ECP]]/Table1[[#This Row],[PS_REGISTERED_VOTERS]]</f>
        <v>0.54388843314191959</v>
      </c>
      <c r="L146" s="4">
        <f>ABS(Table1[[#This Row],[TURNOUT_PA_ECP]]-Table1[[#This Row],[TURNOUT_NA_ECP]])</f>
        <v>358</v>
      </c>
      <c r="M146" s="4"/>
      <c r="N146" s="4"/>
      <c r="O146" s="4"/>
      <c r="P146" s="4"/>
      <c r="Q146" s="4"/>
    </row>
    <row r="147" spans="1:17" x14ac:dyDescent="0.2">
      <c r="A147" s="4">
        <v>146</v>
      </c>
      <c r="B147" s="4">
        <v>104</v>
      </c>
      <c r="C147" s="4">
        <v>99</v>
      </c>
      <c r="D147" s="4">
        <v>2503</v>
      </c>
      <c r="E14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7" s="4">
        <v>188</v>
      </c>
      <c r="G147" s="4">
        <v>0</v>
      </c>
      <c r="H147" s="4">
        <v>626</v>
      </c>
      <c r="I147" s="5">
        <f>Table1[[#This Row],[TURNOUT_NA_ECP]]/Table1[[#This Row],[PS_REGISTERED_VOTERS]]</f>
        <v>0.25009988014382739</v>
      </c>
      <c r="J147" s="4">
        <v>361</v>
      </c>
      <c r="K147" s="6">
        <f>Table1[[#This Row],[TURNOUT_PA_ECP]]/Table1[[#This Row],[PS_REGISTERED_VOTERS]]</f>
        <v>0.14422692768677586</v>
      </c>
      <c r="L147" s="4">
        <f>ABS(Table1[[#This Row],[TURNOUT_PA_ECP]]-Table1[[#This Row],[TURNOUT_NA_ECP]])</f>
        <v>265</v>
      </c>
      <c r="M147" s="4"/>
      <c r="N147" s="4"/>
      <c r="O147" s="4"/>
      <c r="P147" s="4"/>
      <c r="Q147" s="4"/>
    </row>
    <row r="148" spans="1:17" x14ac:dyDescent="0.2">
      <c r="A148" s="4">
        <v>147</v>
      </c>
      <c r="B148" s="4">
        <v>105</v>
      </c>
      <c r="C148" s="4">
        <v>99</v>
      </c>
      <c r="D148" s="4">
        <v>1420</v>
      </c>
      <c r="E14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8" s="4">
        <v>107</v>
      </c>
      <c r="G148" s="4">
        <v>0</v>
      </c>
      <c r="H148" s="4">
        <v>355</v>
      </c>
      <c r="I148" s="5">
        <f>Table1[[#This Row],[TURNOUT_NA_ECP]]/Table1[[#This Row],[PS_REGISTERED_VOTERS]]</f>
        <v>0.25</v>
      </c>
      <c r="J148" s="4">
        <v>150</v>
      </c>
      <c r="K148" s="6">
        <f>Table1[[#This Row],[TURNOUT_PA_ECP]]/Table1[[#This Row],[PS_REGISTERED_VOTERS]]</f>
        <v>0.10563380281690141</v>
      </c>
      <c r="L148" s="4">
        <f>ABS(Table1[[#This Row],[TURNOUT_PA_ECP]]-Table1[[#This Row],[TURNOUT_NA_ECP]])</f>
        <v>205</v>
      </c>
      <c r="M148" s="4"/>
      <c r="N148" s="4"/>
      <c r="O148" s="4"/>
      <c r="P148" s="4"/>
      <c r="Q148" s="4"/>
    </row>
    <row r="149" spans="1:17" x14ac:dyDescent="0.2">
      <c r="A149" s="4">
        <v>148</v>
      </c>
      <c r="B149" s="4">
        <v>106</v>
      </c>
      <c r="C149" s="4">
        <v>99</v>
      </c>
      <c r="D149" s="4">
        <v>1306</v>
      </c>
      <c r="E14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49" s="4">
        <v>98</v>
      </c>
      <c r="G149" s="4">
        <v>0</v>
      </c>
      <c r="H149" s="4">
        <v>327</v>
      </c>
      <c r="I149" s="5">
        <f>Table1[[#This Row],[TURNOUT_NA_ECP]]/Table1[[#This Row],[PS_REGISTERED_VOTERS]]</f>
        <v>0.25038284839203673</v>
      </c>
      <c r="J149" s="4">
        <v>357</v>
      </c>
      <c r="K149" s="6">
        <f>Table1[[#This Row],[TURNOUT_PA_ECP]]/Table1[[#This Row],[PS_REGISTERED_VOTERS]]</f>
        <v>0.27335375191424194</v>
      </c>
      <c r="L149" s="4">
        <f>ABS(Table1[[#This Row],[TURNOUT_PA_ECP]]-Table1[[#This Row],[TURNOUT_NA_ECP]])</f>
        <v>30</v>
      </c>
      <c r="M149" s="4"/>
      <c r="N149" s="4"/>
      <c r="O149" s="4"/>
      <c r="P149" s="4"/>
      <c r="Q149" s="4"/>
    </row>
    <row r="150" spans="1:17" x14ac:dyDescent="0.2">
      <c r="A150" s="4">
        <v>149</v>
      </c>
      <c r="B150" s="4">
        <v>107</v>
      </c>
      <c r="C150" s="4">
        <v>99</v>
      </c>
      <c r="D150" s="4">
        <v>1459</v>
      </c>
      <c r="E15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0" s="4">
        <v>109</v>
      </c>
      <c r="G150" s="4">
        <v>0</v>
      </c>
      <c r="H150" s="4">
        <v>365</v>
      </c>
      <c r="I150" s="5">
        <f>Table1[[#This Row],[TURNOUT_NA_ECP]]/Table1[[#This Row],[PS_REGISTERED_VOTERS]]</f>
        <v>0.25017135023989034</v>
      </c>
      <c r="J150" s="4">
        <v>468</v>
      </c>
      <c r="K150" s="6">
        <f>Table1[[#This Row],[TURNOUT_PA_ECP]]/Table1[[#This Row],[PS_REGISTERED_VOTERS]]</f>
        <v>0.32076764907470873</v>
      </c>
      <c r="L150" s="4">
        <f>ABS(Table1[[#This Row],[TURNOUT_PA_ECP]]-Table1[[#This Row],[TURNOUT_NA_ECP]])</f>
        <v>103</v>
      </c>
      <c r="M150" s="4"/>
      <c r="N150" s="4"/>
      <c r="O150" s="4"/>
      <c r="P150" s="4"/>
      <c r="Q150" s="4"/>
    </row>
    <row r="151" spans="1:17" x14ac:dyDescent="0.2">
      <c r="A151" s="4">
        <v>150</v>
      </c>
      <c r="B151" s="4">
        <v>108</v>
      </c>
      <c r="C151" s="4">
        <v>99</v>
      </c>
      <c r="D151" s="4">
        <v>1285</v>
      </c>
      <c r="E15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1" s="4">
        <v>96</v>
      </c>
      <c r="G151" s="4">
        <v>0</v>
      </c>
      <c r="H151" s="4">
        <v>322</v>
      </c>
      <c r="I151" s="5">
        <f>Table1[[#This Row],[TURNOUT_NA_ECP]]/Table1[[#This Row],[PS_REGISTERED_VOTERS]]</f>
        <v>0.25058365758754864</v>
      </c>
      <c r="J151" s="4">
        <v>544</v>
      </c>
      <c r="K151" s="6">
        <f>Table1[[#This Row],[TURNOUT_PA_ECP]]/Table1[[#This Row],[PS_REGISTERED_VOTERS]]</f>
        <v>0.42334630350194552</v>
      </c>
      <c r="L151" s="4">
        <f>ABS(Table1[[#This Row],[TURNOUT_PA_ECP]]-Table1[[#This Row],[TURNOUT_NA_ECP]])</f>
        <v>222</v>
      </c>
      <c r="M151" s="4"/>
      <c r="N151" s="4"/>
      <c r="O151" s="4"/>
      <c r="P151" s="4"/>
      <c r="Q151" s="4"/>
    </row>
    <row r="152" spans="1:17" x14ac:dyDescent="0.2">
      <c r="A152" s="4">
        <v>151</v>
      </c>
      <c r="B152" s="4">
        <v>109</v>
      </c>
      <c r="C152" s="4">
        <v>99</v>
      </c>
      <c r="D152" s="4">
        <v>1586</v>
      </c>
      <c r="E15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2" s="4">
        <v>119</v>
      </c>
      <c r="G152" s="4">
        <v>0</v>
      </c>
      <c r="H152" s="4">
        <v>396</v>
      </c>
      <c r="I152" s="5">
        <f>Table1[[#This Row],[TURNOUT_NA_ECP]]/Table1[[#This Row],[PS_REGISTERED_VOTERS]]</f>
        <v>0.24968474148802017</v>
      </c>
      <c r="J152" s="4">
        <v>521</v>
      </c>
      <c r="K152" s="6">
        <f>Table1[[#This Row],[TURNOUT_PA_ECP]]/Table1[[#This Row],[PS_REGISTERED_VOTERS]]</f>
        <v>0.32849936948297603</v>
      </c>
      <c r="L152" s="4">
        <f>ABS(Table1[[#This Row],[TURNOUT_PA_ECP]]-Table1[[#This Row],[TURNOUT_NA_ECP]])</f>
        <v>125</v>
      </c>
      <c r="M152" s="4"/>
      <c r="N152" s="4"/>
      <c r="O152" s="4"/>
      <c r="P152" s="4"/>
      <c r="Q152" s="4"/>
    </row>
    <row r="153" spans="1:17" x14ac:dyDescent="0.2">
      <c r="A153" s="4">
        <v>152</v>
      </c>
      <c r="B153" s="4">
        <v>110</v>
      </c>
      <c r="C153" s="4">
        <v>99</v>
      </c>
      <c r="D153" s="4">
        <v>1403</v>
      </c>
      <c r="E15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3" s="4">
        <v>105</v>
      </c>
      <c r="G153" s="4">
        <v>0</v>
      </c>
      <c r="H153" s="4">
        <v>351</v>
      </c>
      <c r="I153" s="5">
        <f>Table1[[#This Row],[TURNOUT_NA_ECP]]/Table1[[#This Row],[PS_REGISTERED_VOTERS]]</f>
        <v>0.25017818959372773</v>
      </c>
      <c r="J153" s="4">
        <v>493</v>
      </c>
      <c r="K153" s="6">
        <f>Table1[[#This Row],[TURNOUT_PA_ECP]]/Table1[[#This Row],[PS_REGISTERED_VOTERS]]</f>
        <v>0.35138987883107625</v>
      </c>
      <c r="L153" s="4">
        <f>ABS(Table1[[#This Row],[TURNOUT_PA_ECP]]-Table1[[#This Row],[TURNOUT_NA_ECP]])</f>
        <v>142</v>
      </c>
      <c r="M153" s="4"/>
      <c r="N153" s="4"/>
      <c r="O153" s="4"/>
      <c r="P153" s="4"/>
      <c r="Q153" s="4"/>
    </row>
    <row r="154" spans="1:17" x14ac:dyDescent="0.2">
      <c r="A154" s="4">
        <v>153</v>
      </c>
      <c r="B154" s="4">
        <v>111</v>
      </c>
      <c r="C154" s="4">
        <v>99</v>
      </c>
      <c r="D154" s="4">
        <v>2268</v>
      </c>
      <c r="E15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4" s="4">
        <v>170</v>
      </c>
      <c r="G154" s="4">
        <v>0</v>
      </c>
      <c r="H154" s="4">
        <v>567</v>
      </c>
      <c r="I154" s="5">
        <f>Table1[[#This Row],[TURNOUT_NA_ECP]]/Table1[[#This Row],[PS_REGISTERED_VOTERS]]</f>
        <v>0.25</v>
      </c>
      <c r="J154" s="4">
        <v>906</v>
      </c>
      <c r="K154" s="6">
        <f>Table1[[#This Row],[TURNOUT_PA_ECP]]/Table1[[#This Row],[PS_REGISTERED_VOTERS]]</f>
        <v>0.39947089947089948</v>
      </c>
      <c r="L154" s="4">
        <f>ABS(Table1[[#This Row],[TURNOUT_PA_ECP]]-Table1[[#This Row],[TURNOUT_NA_ECP]])</f>
        <v>339</v>
      </c>
      <c r="M154" s="4"/>
      <c r="N154" s="4"/>
      <c r="O154" s="4"/>
      <c r="P154" s="4"/>
      <c r="Q154" s="4"/>
    </row>
    <row r="155" spans="1:17" x14ac:dyDescent="0.2">
      <c r="A155" s="4">
        <v>154</v>
      </c>
      <c r="B155" s="4">
        <v>112</v>
      </c>
      <c r="C155" s="4">
        <v>99</v>
      </c>
      <c r="D155" s="4">
        <v>1717</v>
      </c>
      <c r="E15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5" s="4">
        <v>129</v>
      </c>
      <c r="G155" s="4">
        <v>0</v>
      </c>
      <c r="H155" s="4">
        <v>429</v>
      </c>
      <c r="I155" s="5">
        <f>Table1[[#This Row],[TURNOUT_NA_ECP]]/Table1[[#This Row],[PS_REGISTERED_VOTERS]]</f>
        <v>0.24985439720442632</v>
      </c>
      <c r="J155" s="4">
        <v>694</v>
      </c>
      <c r="K155" s="6">
        <f>Table1[[#This Row],[TURNOUT_PA_ECP]]/Table1[[#This Row],[PS_REGISTERED_VOTERS]]</f>
        <v>0.40419336051252186</v>
      </c>
      <c r="L155" s="4">
        <f>ABS(Table1[[#This Row],[TURNOUT_PA_ECP]]-Table1[[#This Row],[TURNOUT_NA_ECP]])</f>
        <v>265</v>
      </c>
      <c r="M155" s="4"/>
      <c r="N155" s="4"/>
      <c r="O155" s="4"/>
      <c r="P155" s="4"/>
      <c r="Q155" s="4"/>
    </row>
    <row r="156" spans="1:17" x14ac:dyDescent="0.2">
      <c r="A156" s="4">
        <v>155</v>
      </c>
      <c r="B156" s="4">
        <v>113</v>
      </c>
      <c r="C156" s="4">
        <v>99</v>
      </c>
      <c r="D156" s="4">
        <v>1210</v>
      </c>
      <c r="E15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6" s="4">
        <v>105</v>
      </c>
      <c r="G156" s="4">
        <v>16</v>
      </c>
      <c r="H156" s="4">
        <v>253</v>
      </c>
      <c r="I156" s="5">
        <f>Table1[[#This Row],[TURNOUT_NA_ECP]]/Table1[[#This Row],[PS_REGISTERED_VOTERS]]</f>
        <v>0.20909090909090908</v>
      </c>
      <c r="J156" s="4">
        <v>482</v>
      </c>
      <c r="K156" s="6">
        <f>Table1[[#This Row],[TURNOUT_PA_ECP]]/Table1[[#This Row],[PS_REGISTERED_VOTERS]]</f>
        <v>0.39834710743801655</v>
      </c>
      <c r="L156" s="4">
        <f>ABS(Table1[[#This Row],[TURNOUT_PA_ECP]]-Table1[[#This Row],[TURNOUT_NA_ECP]])</f>
        <v>229</v>
      </c>
      <c r="M156" s="4"/>
      <c r="N156" s="4"/>
      <c r="O156" s="4"/>
      <c r="P156" s="4"/>
      <c r="Q156" s="4"/>
    </row>
    <row r="157" spans="1:17" x14ac:dyDescent="0.2">
      <c r="A157" s="4">
        <v>156</v>
      </c>
      <c r="B157" s="4">
        <v>114</v>
      </c>
      <c r="C157" s="4">
        <v>99</v>
      </c>
      <c r="D157" s="4">
        <v>1568</v>
      </c>
      <c r="E15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7" s="4">
        <v>118</v>
      </c>
      <c r="G157" s="4">
        <v>0</v>
      </c>
      <c r="H157" s="4">
        <v>392</v>
      </c>
      <c r="I157" s="5">
        <f>Table1[[#This Row],[TURNOUT_NA_ECP]]/Table1[[#This Row],[PS_REGISTERED_VOTERS]]</f>
        <v>0.25</v>
      </c>
      <c r="J157" s="4">
        <v>715</v>
      </c>
      <c r="K157" s="6">
        <f>Table1[[#This Row],[TURNOUT_PA_ECP]]/Table1[[#This Row],[PS_REGISTERED_VOTERS]]</f>
        <v>0.45599489795918369</v>
      </c>
      <c r="L157" s="4">
        <f>ABS(Table1[[#This Row],[TURNOUT_PA_ECP]]-Table1[[#This Row],[TURNOUT_NA_ECP]])</f>
        <v>323</v>
      </c>
      <c r="M157" s="4"/>
      <c r="N157" s="4"/>
      <c r="O157" s="4"/>
      <c r="P157" s="4"/>
      <c r="Q157" s="4"/>
    </row>
    <row r="158" spans="1:17" x14ac:dyDescent="0.2">
      <c r="A158" s="4">
        <v>157</v>
      </c>
      <c r="B158" s="4">
        <v>115</v>
      </c>
      <c r="C158" s="4">
        <v>99</v>
      </c>
      <c r="D158" s="4">
        <v>1396</v>
      </c>
      <c r="E15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8" s="4">
        <v>105</v>
      </c>
      <c r="G158" s="4">
        <v>0</v>
      </c>
      <c r="H158" s="4">
        <v>349</v>
      </c>
      <c r="I158" s="5">
        <f>Table1[[#This Row],[TURNOUT_NA_ECP]]/Table1[[#This Row],[PS_REGISTERED_VOTERS]]</f>
        <v>0.25</v>
      </c>
      <c r="J158" s="4">
        <v>434</v>
      </c>
      <c r="K158" s="6">
        <f>Table1[[#This Row],[TURNOUT_PA_ECP]]/Table1[[#This Row],[PS_REGISTERED_VOTERS]]</f>
        <v>0.31088825214899712</v>
      </c>
      <c r="L158" s="4">
        <f>ABS(Table1[[#This Row],[TURNOUT_PA_ECP]]-Table1[[#This Row],[TURNOUT_NA_ECP]])</f>
        <v>85</v>
      </c>
      <c r="M158" s="4"/>
      <c r="N158" s="4"/>
      <c r="O158" s="4"/>
      <c r="P158" s="4"/>
      <c r="Q158" s="4"/>
    </row>
    <row r="159" spans="1:17" x14ac:dyDescent="0.2">
      <c r="A159" s="4">
        <v>158</v>
      </c>
      <c r="B159" s="4">
        <v>1</v>
      </c>
      <c r="C159" s="4">
        <v>100</v>
      </c>
      <c r="D159" s="4">
        <v>1159</v>
      </c>
      <c r="E15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59" s="4">
        <v>87</v>
      </c>
      <c r="G159" s="4">
        <v>0</v>
      </c>
      <c r="H159" s="4">
        <v>290</v>
      </c>
      <c r="I159" s="5">
        <f>Table1[[#This Row],[TURNOUT_NA_ECP]]/Table1[[#This Row],[PS_REGISTERED_VOTERS]]</f>
        <v>0.25021570319240727</v>
      </c>
      <c r="J159" s="4">
        <v>359</v>
      </c>
      <c r="K159" s="6">
        <f>Table1[[#This Row],[TURNOUT_PA_ECP]]/Table1[[#This Row],[PS_REGISTERED_VOTERS]]</f>
        <v>0.30974978429680761</v>
      </c>
      <c r="L159" s="4">
        <f>ABS(Table1[[#This Row],[TURNOUT_PA_ECP]]-Table1[[#This Row],[TURNOUT_NA_ECP]])</f>
        <v>69</v>
      </c>
      <c r="M159" s="4"/>
      <c r="N159" s="4"/>
      <c r="O159" s="4"/>
      <c r="P159" s="4"/>
      <c r="Q159" s="4"/>
    </row>
    <row r="160" spans="1:17" x14ac:dyDescent="0.2">
      <c r="A160" s="4">
        <v>159</v>
      </c>
      <c r="B160" s="4">
        <v>2</v>
      </c>
      <c r="C160" s="4">
        <v>100</v>
      </c>
      <c r="D160" s="4">
        <v>1328</v>
      </c>
      <c r="E16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0" s="4">
        <v>100</v>
      </c>
      <c r="G160" s="4">
        <v>0</v>
      </c>
      <c r="H160" s="4">
        <v>332</v>
      </c>
      <c r="I160" s="5">
        <f>Table1[[#This Row],[TURNOUT_NA_ECP]]/Table1[[#This Row],[PS_REGISTERED_VOTERS]]</f>
        <v>0.25</v>
      </c>
      <c r="J160" s="4">
        <v>398</v>
      </c>
      <c r="K160" s="6">
        <f>Table1[[#This Row],[TURNOUT_PA_ECP]]/Table1[[#This Row],[PS_REGISTERED_VOTERS]]</f>
        <v>0.2996987951807229</v>
      </c>
      <c r="L160" s="4">
        <f>ABS(Table1[[#This Row],[TURNOUT_PA_ECP]]-Table1[[#This Row],[TURNOUT_NA_ECP]])</f>
        <v>66</v>
      </c>
      <c r="M160" s="4"/>
      <c r="N160" s="4"/>
      <c r="O160" s="4"/>
      <c r="P160" s="4"/>
      <c r="Q160" s="4"/>
    </row>
    <row r="161" spans="1:17" x14ac:dyDescent="0.2">
      <c r="A161" s="4">
        <v>160</v>
      </c>
      <c r="B161" s="4">
        <v>3</v>
      </c>
      <c r="C161" s="4">
        <v>100</v>
      </c>
      <c r="D161" s="4">
        <v>1472</v>
      </c>
      <c r="E161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161" s="4">
        <v>0</v>
      </c>
      <c r="G161" s="4">
        <v>0</v>
      </c>
      <c r="H161" s="4">
        <v>368</v>
      </c>
      <c r="I161" s="5">
        <f>Table1[[#This Row],[TURNOUT_NA_ECP]]/Table1[[#This Row],[PS_REGISTERED_VOTERS]]</f>
        <v>0.25</v>
      </c>
      <c r="J161" s="4">
        <v>456</v>
      </c>
      <c r="K161" s="6">
        <f>Table1[[#This Row],[TURNOUT_PA_ECP]]/Table1[[#This Row],[PS_REGISTERED_VOTERS]]</f>
        <v>0.30978260869565216</v>
      </c>
      <c r="L161" s="4">
        <f>ABS(Table1[[#This Row],[TURNOUT_PA_ECP]]-Table1[[#This Row],[TURNOUT_NA_ECP]])</f>
        <v>88</v>
      </c>
      <c r="M161" s="4"/>
      <c r="N161" s="4"/>
      <c r="O161" s="4"/>
      <c r="P161" s="4"/>
      <c r="Q161" s="4"/>
    </row>
    <row r="162" spans="1:17" x14ac:dyDescent="0.2">
      <c r="A162" s="4">
        <v>161</v>
      </c>
      <c r="B162" s="4">
        <v>4</v>
      </c>
      <c r="C162" s="4">
        <v>100</v>
      </c>
      <c r="D162" s="4">
        <v>1547</v>
      </c>
      <c r="E16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2" s="4">
        <v>116</v>
      </c>
      <c r="G162" s="4">
        <v>0</v>
      </c>
      <c r="H162" s="4">
        <v>387</v>
      </c>
      <c r="I162" s="5">
        <f>Table1[[#This Row],[TURNOUT_NA_ECP]]/Table1[[#This Row],[PS_REGISTERED_VOTERS]]</f>
        <v>0.25016160310277957</v>
      </c>
      <c r="J162" s="4">
        <v>495</v>
      </c>
      <c r="K162" s="6">
        <f>Table1[[#This Row],[TURNOUT_PA_ECP]]/Table1[[#This Row],[PS_REGISTERED_VOTERS]]</f>
        <v>0.31997414350355524</v>
      </c>
      <c r="L162" s="4">
        <f>ABS(Table1[[#This Row],[TURNOUT_PA_ECP]]-Table1[[#This Row],[TURNOUT_NA_ECP]])</f>
        <v>108</v>
      </c>
      <c r="M162" s="4"/>
      <c r="N162" s="4"/>
      <c r="O162" s="4"/>
      <c r="P162" s="4"/>
      <c r="Q162" s="4"/>
    </row>
    <row r="163" spans="1:17" x14ac:dyDescent="0.2">
      <c r="A163" s="4">
        <v>162</v>
      </c>
      <c r="B163" s="4">
        <v>5</v>
      </c>
      <c r="C163" s="4">
        <v>100</v>
      </c>
      <c r="D163" s="4">
        <v>1915</v>
      </c>
      <c r="E16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3" s="4">
        <v>144</v>
      </c>
      <c r="G163" s="4">
        <v>0</v>
      </c>
      <c r="H163" s="4">
        <v>478</v>
      </c>
      <c r="I163" s="5">
        <f>Table1[[#This Row],[TURNOUT_NA_ECP]]/Table1[[#This Row],[PS_REGISTERED_VOTERS]]</f>
        <v>0.24960835509138382</v>
      </c>
      <c r="J163" s="4">
        <v>594</v>
      </c>
      <c r="K163" s="6">
        <f>Table1[[#This Row],[TURNOUT_PA_ECP]]/Table1[[#This Row],[PS_REGISTERED_VOTERS]]</f>
        <v>0.31018276762402086</v>
      </c>
      <c r="L163" s="4">
        <f>ABS(Table1[[#This Row],[TURNOUT_PA_ECP]]-Table1[[#This Row],[TURNOUT_NA_ECP]])</f>
        <v>116</v>
      </c>
      <c r="M163" s="4"/>
      <c r="N163" s="4"/>
      <c r="O163" s="4"/>
      <c r="P163" s="4"/>
      <c r="Q163" s="4"/>
    </row>
    <row r="164" spans="1:17" x14ac:dyDescent="0.2">
      <c r="A164" s="4">
        <v>163</v>
      </c>
      <c r="B164" s="4">
        <v>6</v>
      </c>
      <c r="C164" s="4">
        <v>100</v>
      </c>
      <c r="D164" s="4">
        <v>2135</v>
      </c>
      <c r="E16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4" s="4">
        <v>160</v>
      </c>
      <c r="G164" s="4">
        <v>0</v>
      </c>
      <c r="H164" s="4">
        <v>533</v>
      </c>
      <c r="I164" s="5">
        <f>Table1[[#This Row],[TURNOUT_NA_ECP]]/Table1[[#This Row],[PS_REGISTERED_VOTERS]]</f>
        <v>0.2496487119437939</v>
      </c>
      <c r="J164" s="4">
        <v>768</v>
      </c>
      <c r="K164" s="6">
        <f>Table1[[#This Row],[TURNOUT_PA_ECP]]/Table1[[#This Row],[PS_REGISTERED_VOTERS]]</f>
        <v>0.35971896955503513</v>
      </c>
      <c r="L164" s="4">
        <f>ABS(Table1[[#This Row],[TURNOUT_PA_ECP]]-Table1[[#This Row],[TURNOUT_NA_ECP]])</f>
        <v>235</v>
      </c>
      <c r="M164" s="4"/>
      <c r="N164" s="4"/>
      <c r="O164" s="4"/>
      <c r="P164" s="4"/>
      <c r="Q164" s="4"/>
    </row>
    <row r="165" spans="1:17" x14ac:dyDescent="0.2">
      <c r="A165" s="4">
        <v>164</v>
      </c>
      <c r="B165" s="4">
        <v>7</v>
      </c>
      <c r="C165" s="4">
        <v>100</v>
      </c>
      <c r="D165" s="4">
        <v>1846</v>
      </c>
      <c r="E16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5" s="4">
        <v>138</v>
      </c>
      <c r="G165" s="4">
        <v>0</v>
      </c>
      <c r="H165" s="4">
        <v>462</v>
      </c>
      <c r="I165" s="5">
        <f>Table1[[#This Row],[TURNOUT_NA_ECP]]/Table1[[#This Row],[PS_REGISTERED_VOTERS]]</f>
        <v>0.2502708559046587</v>
      </c>
      <c r="J165" s="4">
        <v>572</v>
      </c>
      <c r="K165" s="6">
        <f>Table1[[#This Row],[TURNOUT_PA_ECP]]/Table1[[#This Row],[PS_REGISTERED_VOTERS]]</f>
        <v>0.30985915492957744</v>
      </c>
      <c r="L165" s="4">
        <f>ABS(Table1[[#This Row],[TURNOUT_PA_ECP]]-Table1[[#This Row],[TURNOUT_NA_ECP]])</f>
        <v>110</v>
      </c>
      <c r="M165" s="4"/>
      <c r="N165" s="4"/>
      <c r="O165" s="4"/>
      <c r="P165" s="4"/>
      <c r="Q165" s="4"/>
    </row>
    <row r="166" spans="1:17" x14ac:dyDescent="0.2">
      <c r="A166" s="4">
        <v>165</v>
      </c>
      <c r="B166" s="4">
        <v>8</v>
      </c>
      <c r="C166" s="4">
        <v>100</v>
      </c>
      <c r="D166" s="4">
        <v>1052</v>
      </c>
      <c r="E16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6" s="4" t="s">
        <v>15</v>
      </c>
      <c r="G166" s="4">
        <v>0</v>
      </c>
      <c r="H166" s="4">
        <v>263</v>
      </c>
      <c r="I166" s="5">
        <f>Table1[[#This Row],[TURNOUT_NA_ECP]]/Table1[[#This Row],[PS_REGISTERED_VOTERS]]</f>
        <v>0.25</v>
      </c>
      <c r="J166" s="4">
        <v>242</v>
      </c>
      <c r="K166" s="6">
        <f>Table1[[#This Row],[TURNOUT_PA_ECP]]/Table1[[#This Row],[PS_REGISTERED_VOTERS]]</f>
        <v>0.23003802281368821</v>
      </c>
      <c r="L166" s="4">
        <f>ABS(Table1[[#This Row],[TURNOUT_PA_ECP]]-Table1[[#This Row],[TURNOUT_NA_ECP]])</f>
        <v>21</v>
      </c>
      <c r="M166" s="4"/>
      <c r="N166" s="4"/>
      <c r="O166" s="4"/>
      <c r="P166" s="4"/>
      <c r="Q166" s="4"/>
    </row>
    <row r="167" spans="1:17" x14ac:dyDescent="0.2">
      <c r="A167" s="4">
        <v>166</v>
      </c>
      <c r="B167" s="4">
        <v>9</v>
      </c>
      <c r="C167" s="4">
        <v>100</v>
      </c>
      <c r="D167" s="4">
        <v>2524</v>
      </c>
      <c r="E16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7" s="4">
        <v>164</v>
      </c>
      <c r="G167" s="4">
        <v>0</v>
      </c>
      <c r="H167" s="4">
        <v>548</v>
      </c>
      <c r="I167" s="5">
        <f>Table1[[#This Row],[TURNOUT_NA_ECP]]/Table1[[#This Row],[PS_REGISTERED_VOTERS]]</f>
        <v>0.21711568938193343</v>
      </c>
      <c r="J167" s="4">
        <v>783</v>
      </c>
      <c r="K167" s="6">
        <f>Table1[[#This Row],[TURNOUT_PA_ECP]]/Table1[[#This Row],[PS_REGISTERED_VOTERS]]</f>
        <v>0.31022187004754359</v>
      </c>
      <c r="L167" s="4">
        <f>ABS(Table1[[#This Row],[TURNOUT_PA_ECP]]-Table1[[#This Row],[TURNOUT_NA_ECP]])</f>
        <v>235</v>
      </c>
      <c r="M167" s="4"/>
      <c r="N167" s="4"/>
      <c r="O167" s="4"/>
      <c r="P167" s="4"/>
      <c r="Q167" s="4"/>
    </row>
    <row r="168" spans="1:17" x14ac:dyDescent="0.2">
      <c r="A168" s="4">
        <v>167</v>
      </c>
      <c r="B168" s="4">
        <v>10</v>
      </c>
      <c r="C168" s="4">
        <v>100</v>
      </c>
      <c r="D168" s="4">
        <v>2128</v>
      </c>
      <c r="E16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8" s="4">
        <v>160</v>
      </c>
      <c r="G168" s="4">
        <v>0</v>
      </c>
      <c r="H168" s="4">
        <v>532</v>
      </c>
      <c r="I168" s="5">
        <f>Table1[[#This Row],[TURNOUT_NA_ECP]]/Table1[[#This Row],[PS_REGISTERED_VOTERS]]</f>
        <v>0.25</v>
      </c>
      <c r="J168" s="4">
        <v>617</v>
      </c>
      <c r="K168" s="6">
        <f>Table1[[#This Row],[TURNOUT_PA_ECP]]/Table1[[#This Row],[PS_REGISTERED_VOTERS]]</f>
        <v>0.28994360902255639</v>
      </c>
      <c r="L168" s="4">
        <f>ABS(Table1[[#This Row],[TURNOUT_PA_ECP]]-Table1[[#This Row],[TURNOUT_NA_ECP]])</f>
        <v>85</v>
      </c>
      <c r="M168" s="4"/>
      <c r="N168" s="4"/>
      <c r="O168" s="4"/>
      <c r="P168" s="4"/>
      <c r="Q168" s="4"/>
    </row>
    <row r="169" spans="1:17" x14ac:dyDescent="0.2">
      <c r="A169" s="4">
        <v>168</v>
      </c>
      <c r="B169" s="4">
        <v>11</v>
      </c>
      <c r="C169" s="4">
        <v>100</v>
      </c>
      <c r="D169" s="4">
        <v>1803</v>
      </c>
      <c r="E16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69" s="4">
        <v>135</v>
      </c>
      <c r="G169" s="4">
        <v>0</v>
      </c>
      <c r="H169" s="4">
        <v>451</v>
      </c>
      <c r="I169" s="5">
        <f>Table1[[#This Row],[TURNOUT_NA_ECP]]/Table1[[#This Row],[PS_REGISTERED_VOTERS]]</f>
        <v>0.25013865779256794</v>
      </c>
      <c r="J169" s="4">
        <v>559</v>
      </c>
      <c r="K169" s="6">
        <f>Table1[[#This Row],[TURNOUT_PA_ECP]]/Table1[[#This Row],[PS_REGISTERED_VOTERS]]</f>
        <v>0.31003882418191903</v>
      </c>
      <c r="L169" s="4">
        <f>ABS(Table1[[#This Row],[TURNOUT_PA_ECP]]-Table1[[#This Row],[TURNOUT_NA_ECP]])</f>
        <v>108</v>
      </c>
      <c r="M169" s="4"/>
      <c r="N169" s="4"/>
      <c r="O169" s="4"/>
      <c r="P169" s="4"/>
      <c r="Q169" s="4"/>
    </row>
    <row r="170" spans="1:17" x14ac:dyDescent="0.2">
      <c r="A170" s="4">
        <v>169</v>
      </c>
      <c r="B170" s="4">
        <v>12</v>
      </c>
      <c r="C170" s="4">
        <v>100</v>
      </c>
      <c r="D170" s="4">
        <v>1748</v>
      </c>
      <c r="E170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170" s="4">
        <v>0</v>
      </c>
      <c r="G170" s="4">
        <v>0</v>
      </c>
      <c r="H170" s="4">
        <v>437</v>
      </c>
      <c r="I170" s="5">
        <f>Table1[[#This Row],[TURNOUT_NA_ECP]]/Table1[[#This Row],[PS_REGISTERED_VOTERS]]</f>
        <v>0.25</v>
      </c>
      <c r="J170" s="4">
        <v>630</v>
      </c>
      <c r="K170" s="6">
        <f>Table1[[#This Row],[TURNOUT_PA_ECP]]/Table1[[#This Row],[PS_REGISTERED_VOTERS]]</f>
        <v>0.36041189931350115</v>
      </c>
      <c r="L170" s="4">
        <f>ABS(Table1[[#This Row],[TURNOUT_PA_ECP]]-Table1[[#This Row],[TURNOUT_NA_ECP]])</f>
        <v>193</v>
      </c>
      <c r="M170" s="4"/>
      <c r="N170" s="4"/>
      <c r="O170" s="4"/>
      <c r="P170" s="4"/>
      <c r="Q170" s="4"/>
    </row>
    <row r="171" spans="1:17" x14ac:dyDescent="0.2">
      <c r="A171" s="4">
        <v>170</v>
      </c>
      <c r="B171" s="4">
        <v>13</v>
      </c>
      <c r="C171" s="4">
        <v>100</v>
      </c>
      <c r="D171" s="4">
        <v>1935</v>
      </c>
      <c r="E17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1" s="4">
        <v>145</v>
      </c>
      <c r="G171" s="4">
        <v>0</v>
      </c>
      <c r="H171" s="4">
        <v>484</v>
      </c>
      <c r="I171" s="5">
        <f>Table1[[#This Row],[TURNOUT_NA_ECP]]/Table1[[#This Row],[PS_REGISTERED_VOTERS]]</f>
        <v>0.25012919896640828</v>
      </c>
      <c r="J171" s="4">
        <v>639</v>
      </c>
      <c r="K171" s="6">
        <f>Table1[[#This Row],[TURNOUT_PA_ECP]]/Table1[[#This Row],[PS_REGISTERED_VOTERS]]</f>
        <v>0.33023255813953489</v>
      </c>
      <c r="L171" s="4">
        <f>ABS(Table1[[#This Row],[TURNOUT_PA_ECP]]-Table1[[#This Row],[TURNOUT_NA_ECP]])</f>
        <v>155</v>
      </c>
      <c r="M171" s="4"/>
      <c r="N171" s="4"/>
      <c r="O171" s="4"/>
      <c r="P171" s="4"/>
      <c r="Q171" s="4"/>
    </row>
    <row r="172" spans="1:17" x14ac:dyDescent="0.2">
      <c r="A172" s="4">
        <v>171</v>
      </c>
      <c r="B172" s="4">
        <v>14</v>
      </c>
      <c r="C172" s="4">
        <v>100</v>
      </c>
      <c r="D172" s="4">
        <v>2163</v>
      </c>
      <c r="E17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2" s="4">
        <v>162</v>
      </c>
      <c r="G172" s="4">
        <v>0</v>
      </c>
      <c r="H172" s="4">
        <v>541</v>
      </c>
      <c r="I172" s="5">
        <f>Table1[[#This Row],[TURNOUT_NA_ECP]]/Table1[[#This Row],[PS_REGISTERED_VOTERS]]</f>
        <v>0.25011558021266761</v>
      </c>
      <c r="J172" s="4">
        <v>670</v>
      </c>
      <c r="K172" s="6">
        <f>Table1[[#This Row],[TURNOUT_PA_ECP]]/Table1[[#This Row],[PS_REGISTERED_VOTERS]]</f>
        <v>0.3097549699491447</v>
      </c>
      <c r="L172" s="4">
        <f>ABS(Table1[[#This Row],[TURNOUT_PA_ECP]]-Table1[[#This Row],[TURNOUT_NA_ECP]])</f>
        <v>129</v>
      </c>
      <c r="M172" s="4"/>
      <c r="N172" s="4"/>
      <c r="O172" s="4"/>
      <c r="P172" s="4"/>
      <c r="Q172" s="4"/>
    </row>
    <row r="173" spans="1:17" x14ac:dyDescent="0.2">
      <c r="A173" s="4">
        <v>172</v>
      </c>
      <c r="B173" s="4">
        <v>15</v>
      </c>
      <c r="C173" s="4">
        <v>100</v>
      </c>
      <c r="D173" s="4">
        <v>1708</v>
      </c>
      <c r="E17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3" s="4">
        <v>128</v>
      </c>
      <c r="G173" s="4">
        <v>0</v>
      </c>
      <c r="H173" s="4">
        <v>472</v>
      </c>
      <c r="I173" s="5">
        <f>Table1[[#This Row],[TURNOUT_NA_ECP]]/Table1[[#This Row],[PS_REGISTERED_VOTERS]]</f>
        <v>0.27634660421545665</v>
      </c>
      <c r="J173" s="4">
        <v>495</v>
      </c>
      <c r="K173" s="6">
        <f>Table1[[#This Row],[TURNOUT_PA_ECP]]/Table1[[#This Row],[PS_REGISTERED_VOTERS]]</f>
        <v>0.28981264637002341</v>
      </c>
      <c r="L173" s="4">
        <f>ABS(Table1[[#This Row],[TURNOUT_PA_ECP]]-Table1[[#This Row],[TURNOUT_NA_ECP]])</f>
        <v>23</v>
      </c>
      <c r="M173" s="4"/>
      <c r="N173" s="4"/>
      <c r="O173" s="4"/>
      <c r="P173" s="4"/>
      <c r="Q173" s="4"/>
    </row>
    <row r="174" spans="1:17" x14ac:dyDescent="0.2">
      <c r="A174" s="4">
        <v>173</v>
      </c>
      <c r="B174" s="4">
        <v>16</v>
      </c>
      <c r="C174" s="4">
        <v>100</v>
      </c>
      <c r="D174" s="4">
        <v>1807</v>
      </c>
      <c r="E17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4" s="4">
        <v>136</v>
      </c>
      <c r="G174" s="4">
        <v>0</v>
      </c>
      <c r="H174" s="4">
        <v>452</v>
      </c>
      <c r="I174" s="5">
        <f>Table1[[#This Row],[TURNOUT_NA_ECP]]/Table1[[#This Row],[PS_REGISTERED_VOTERS]]</f>
        <v>0.2501383508577753</v>
      </c>
      <c r="J174" s="4">
        <v>578</v>
      </c>
      <c r="K174" s="6">
        <f>Table1[[#This Row],[TURNOUT_PA_ECP]]/Table1[[#This Row],[PS_REGISTERED_VOTERS]]</f>
        <v>0.31986718317653567</v>
      </c>
      <c r="L174" s="4">
        <f>ABS(Table1[[#This Row],[TURNOUT_PA_ECP]]-Table1[[#This Row],[TURNOUT_NA_ECP]])</f>
        <v>126</v>
      </c>
      <c r="M174" s="4"/>
      <c r="N174" s="4"/>
      <c r="O174" s="4"/>
      <c r="P174" s="4"/>
      <c r="Q174" s="4"/>
    </row>
    <row r="175" spans="1:17" x14ac:dyDescent="0.2">
      <c r="A175" s="4">
        <v>174</v>
      </c>
      <c r="B175" s="4">
        <v>17</v>
      </c>
      <c r="C175" s="4">
        <v>100</v>
      </c>
      <c r="D175" s="4">
        <v>1599</v>
      </c>
      <c r="E17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5" s="4">
        <v>120</v>
      </c>
      <c r="G175" s="4">
        <v>0</v>
      </c>
      <c r="H175" s="4">
        <v>408</v>
      </c>
      <c r="I175" s="5">
        <f>Table1[[#This Row],[TURNOUT_NA_ECP]]/Table1[[#This Row],[PS_REGISTERED_VOTERS]]</f>
        <v>0.25515947467166977</v>
      </c>
      <c r="J175" s="4">
        <v>511</v>
      </c>
      <c r="K175" s="6">
        <f>Table1[[#This Row],[TURNOUT_PA_ECP]]/Table1[[#This Row],[PS_REGISTERED_VOTERS]]</f>
        <v>0.31957473420888055</v>
      </c>
      <c r="L175" s="4">
        <f>ABS(Table1[[#This Row],[TURNOUT_PA_ECP]]-Table1[[#This Row],[TURNOUT_NA_ECP]])</f>
        <v>103</v>
      </c>
      <c r="M175" s="4"/>
      <c r="N175" s="4"/>
      <c r="O175" s="4"/>
      <c r="P175" s="4"/>
      <c r="Q175" s="4"/>
    </row>
    <row r="176" spans="1:17" x14ac:dyDescent="0.2">
      <c r="A176" s="4">
        <v>175</v>
      </c>
      <c r="B176" s="4">
        <v>18</v>
      </c>
      <c r="C176" s="4">
        <v>100</v>
      </c>
      <c r="D176" s="4">
        <v>2419</v>
      </c>
      <c r="E17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6" s="4">
        <v>181</v>
      </c>
      <c r="G176" s="4">
        <v>0</v>
      </c>
      <c r="H176" s="4">
        <v>605</v>
      </c>
      <c r="I176" s="5">
        <f>Table1[[#This Row],[TURNOUT_NA_ECP]]/Table1[[#This Row],[PS_REGISTERED_VOTERS]]</f>
        <v>0.25010334849111204</v>
      </c>
      <c r="J176" s="4">
        <v>870</v>
      </c>
      <c r="K176" s="6">
        <f>Table1[[#This Row],[TURNOUT_PA_ECP]]/Table1[[#This Row],[PS_REGISTERED_VOTERS]]</f>
        <v>0.35965274906986355</v>
      </c>
      <c r="L176" s="4">
        <f>ABS(Table1[[#This Row],[TURNOUT_PA_ECP]]-Table1[[#This Row],[TURNOUT_NA_ECP]])</f>
        <v>265</v>
      </c>
      <c r="M176" s="4"/>
      <c r="N176" s="4"/>
      <c r="O176" s="4"/>
      <c r="P176" s="4"/>
      <c r="Q176" s="4"/>
    </row>
    <row r="177" spans="1:17" x14ac:dyDescent="0.2">
      <c r="A177" s="4">
        <v>176</v>
      </c>
      <c r="B177" s="4">
        <v>19</v>
      </c>
      <c r="C177" s="4">
        <v>100</v>
      </c>
      <c r="D177" s="4">
        <v>2542</v>
      </c>
      <c r="E17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7" s="4">
        <v>191</v>
      </c>
      <c r="G177" s="4">
        <v>0</v>
      </c>
      <c r="H177" s="4">
        <v>635</v>
      </c>
      <c r="I177" s="5">
        <f>Table1[[#This Row],[TURNOUT_NA_ECP]]/Table1[[#This Row],[PS_REGISTERED_VOTERS]]</f>
        <v>0.24980330448465776</v>
      </c>
      <c r="J177" s="4">
        <v>585</v>
      </c>
      <c r="K177" s="6">
        <f>Table1[[#This Row],[TURNOUT_PA_ECP]]/Table1[[#This Row],[PS_REGISTERED_VOTERS]]</f>
        <v>0.23013375295043273</v>
      </c>
      <c r="L177" s="4">
        <f>ABS(Table1[[#This Row],[TURNOUT_PA_ECP]]-Table1[[#This Row],[TURNOUT_NA_ECP]])</f>
        <v>50</v>
      </c>
      <c r="M177" s="4"/>
      <c r="N177" s="4"/>
      <c r="O177" s="4"/>
      <c r="P177" s="4"/>
      <c r="Q177" s="4"/>
    </row>
    <row r="178" spans="1:17" x14ac:dyDescent="0.2">
      <c r="A178" s="4">
        <v>177</v>
      </c>
      <c r="B178" s="4">
        <v>20</v>
      </c>
      <c r="C178" s="4">
        <v>100</v>
      </c>
      <c r="D178" s="4">
        <v>1409</v>
      </c>
      <c r="E17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8" s="4">
        <v>106</v>
      </c>
      <c r="G178" s="4">
        <v>0</v>
      </c>
      <c r="H178" s="4">
        <v>353</v>
      </c>
      <c r="I178" s="5">
        <f>Table1[[#This Row],[TURNOUT_NA_ECP]]/Table1[[#This Row],[PS_REGISTERED_VOTERS]]</f>
        <v>0.2505322924059617</v>
      </c>
      <c r="J178" s="4">
        <v>535</v>
      </c>
      <c r="K178" s="6">
        <f>Table1[[#This Row],[TURNOUT_PA_ECP]]/Table1[[#This Row],[PS_REGISTERED_VOTERS]]</f>
        <v>0.37970191625266148</v>
      </c>
      <c r="L178" s="4">
        <f>ABS(Table1[[#This Row],[TURNOUT_PA_ECP]]-Table1[[#This Row],[TURNOUT_NA_ECP]])</f>
        <v>182</v>
      </c>
      <c r="M178" s="4"/>
      <c r="N178" s="4"/>
      <c r="O178" s="4"/>
      <c r="P178" s="4"/>
      <c r="Q178" s="4"/>
    </row>
    <row r="179" spans="1:17" x14ac:dyDescent="0.2">
      <c r="A179" s="4">
        <v>178</v>
      </c>
      <c r="B179" s="4">
        <v>21</v>
      </c>
      <c r="C179" s="4">
        <v>100</v>
      </c>
      <c r="D179" s="4">
        <v>1399</v>
      </c>
      <c r="E17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79" s="4">
        <v>105</v>
      </c>
      <c r="G179" s="4">
        <v>0</v>
      </c>
      <c r="H179" s="4">
        <v>350</v>
      </c>
      <c r="I179" s="5">
        <f>Table1[[#This Row],[TURNOUT_NA_ECP]]/Table1[[#This Row],[PS_REGISTERED_VOTERS]]</f>
        <v>0.25017869907076484</v>
      </c>
      <c r="J179" s="4">
        <v>504</v>
      </c>
      <c r="K179" s="6">
        <f>Table1[[#This Row],[TURNOUT_PA_ECP]]/Table1[[#This Row],[PS_REGISTERED_VOTERS]]</f>
        <v>0.36025732666190136</v>
      </c>
      <c r="L179" s="4">
        <f>ABS(Table1[[#This Row],[TURNOUT_PA_ECP]]-Table1[[#This Row],[TURNOUT_NA_ECP]])</f>
        <v>154</v>
      </c>
      <c r="M179" s="4"/>
      <c r="N179" s="4"/>
      <c r="O179" s="4"/>
      <c r="P179" s="4"/>
      <c r="Q179" s="4"/>
    </row>
    <row r="180" spans="1:17" x14ac:dyDescent="0.2">
      <c r="A180" s="4">
        <v>179</v>
      </c>
      <c r="B180" s="4">
        <v>22</v>
      </c>
      <c r="C180" s="4">
        <v>100</v>
      </c>
      <c r="D180" s="4">
        <v>2295</v>
      </c>
      <c r="E18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0" s="4">
        <v>172</v>
      </c>
      <c r="G180" s="4">
        <v>0</v>
      </c>
      <c r="H180" s="4">
        <v>574</v>
      </c>
      <c r="I180" s="5">
        <f>Table1[[#This Row],[TURNOUT_NA_ECP]]/Table1[[#This Row],[PS_REGISTERED_VOTERS]]</f>
        <v>0.25010893246187366</v>
      </c>
      <c r="J180" s="4">
        <v>711</v>
      </c>
      <c r="K180" s="6">
        <f>Table1[[#This Row],[TURNOUT_PA_ECP]]/Table1[[#This Row],[PS_REGISTERED_VOTERS]]</f>
        <v>0.30980392156862746</v>
      </c>
      <c r="L180" s="4">
        <f>ABS(Table1[[#This Row],[TURNOUT_PA_ECP]]-Table1[[#This Row],[TURNOUT_NA_ECP]])</f>
        <v>137</v>
      </c>
      <c r="M180" s="4"/>
      <c r="N180" s="4"/>
      <c r="O180" s="4"/>
      <c r="P180" s="4"/>
      <c r="Q180" s="4"/>
    </row>
    <row r="181" spans="1:17" x14ac:dyDescent="0.2">
      <c r="A181" s="4">
        <v>180</v>
      </c>
      <c r="B181" s="4">
        <v>23</v>
      </c>
      <c r="C181" s="4">
        <v>100</v>
      </c>
      <c r="D181" s="4">
        <v>5462</v>
      </c>
      <c r="E18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1" s="4">
        <v>410</v>
      </c>
      <c r="G181" s="4">
        <v>0</v>
      </c>
      <c r="H181" s="4">
        <v>1366</v>
      </c>
      <c r="I181" s="5">
        <f>Table1[[#This Row],[TURNOUT_NA_ECP]]/Table1[[#This Row],[PS_REGISTERED_VOTERS]]</f>
        <v>0.25009154155986818</v>
      </c>
      <c r="J181" s="4">
        <v>2074</v>
      </c>
      <c r="K181" s="6">
        <f>Table1[[#This Row],[TURNOUT_PA_ECP]]/Table1[[#This Row],[PS_REGISTERED_VOTERS]]</f>
        <v>0.3797143903332113</v>
      </c>
      <c r="L181" s="4">
        <f>ABS(Table1[[#This Row],[TURNOUT_PA_ECP]]-Table1[[#This Row],[TURNOUT_NA_ECP]])</f>
        <v>708</v>
      </c>
      <c r="M181" s="4"/>
      <c r="N181" s="4"/>
      <c r="O181" s="4"/>
      <c r="P181" s="4"/>
      <c r="Q181" s="4"/>
    </row>
    <row r="182" spans="1:17" x14ac:dyDescent="0.2">
      <c r="A182" s="4">
        <v>181</v>
      </c>
      <c r="B182" s="4">
        <v>24</v>
      </c>
      <c r="C182" s="4">
        <v>100</v>
      </c>
      <c r="D182" s="4">
        <v>4476</v>
      </c>
      <c r="E18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2" s="4">
        <v>336</v>
      </c>
      <c r="G182" s="4">
        <v>0</v>
      </c>
      <c r="H182" s="4">
        <v>1119</v>
      </c>
      <c r="I182" s="5">
        <f>Table1[[#This Row],[TURNOUT_NA_ECP]]/Table1[[#This Row],[PS_REGISTERED_VOTERS]]</f>
        <v>0.25</v>
      </c>
      <c r="J182" s="4">
        <v>1387</v>
      </c>
      <c r="K182" s="6">
        <f>Table1[[#This Row],[TURNOUT_PA_ECP]]/Table1[[#This Row],[PS_REGISTERED_VOTERS]]</f>
        <v>0.30987488829311888</v>
      </c>
      <c r="L182" s="4">
        <f>ABS(Table1[[#This Row],[TURNOUT_PA_ECP]]-Table1[[#This Row],[TURNOUT_NA_ECP]])</f>
        <v>268</v>
      </c>
      <c r="M182" s="4"/>
      <c r="N182" s="4"/>
      <c r="O182" s="4"/>
      <c r="P182" s="4"/>
      <c r="Q182" s="4"/>
    </row>
    <row r="183" spans="1:17" x14ac:dyDescent="0.2">
      <c r="A183" s="4">
        <v>182</v>
      </c>
      <c r="B183" s="4">
        <v>25</v>
      </c>
      <c r="C183" s="4">
        <v>100</v>
      </c>
      <c r="D183" s="4">
        <v>2097</v>
      </c>
      <c r="E18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3" s="4">
        <v>157</v>
      </c>
      <c r="G183" s="4">
        <v>0</v>
      </c>
      <c r="H183" s="4">
        <v>524</v>
      </c>
      <c r="I183" s="5">
        <f>Table1[[#This Row],[TURNOUT_NA_ECP]]/Table1[[#This Row],[PS_REGISTERED_VOTERS]]</f>
        <v>0.24988078206962328</v>
      </c>
      <c r="J183" s="4">
        <v>692</v>
      </c>
      <c r="K183" s="6">
        <f>Table1[[#This Row],[TURNOUT_PA_ECP]]/Table1[[#This Row],[PS_REGISTERED_VOTERS]]</f>
        <v>0.32999523128278491</v>
      </c>
      <c r="L183" s="4">
        <f>ABS(Table1[[#This Row],[TURNOUT_PA_ECP]]-Table1[[#This Row],[TURNOUT_NA_ECP]])</f>
        <v>168</v>
      </c>
      <c r="M183" s="4"/>
      <c r="N183" s="4"/>
      <c r="O183" s="4"/>
      <c r="P183" s="4"/>
      <c r="Q183" s="4"/>
    </row>
    <row r="184" spans="1:17" x14ac:dyDescent="0.2">
      <c r="A184" s="4">
        <v>183</v>
      </c>
      <c r="B184" s="4">
        <v>26</v>
      </c>
      <c r="C184" s="4">
        <v>100</v>
      </c>
      <c r="D184" s="4">
        <v>2780</v>
      </c>
      <c r="E18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4" s="4">
        <v>208</v>
      </c>
      <c r="G184" s="4">
        <v>0</v>
      </c>
      <c r="H184" s="4">
        <v>668</v>
      </c>
      <c r="I184" s="5">
        <f>Table1[[#This Row],[TURNOUT_NA_ECP]]/Table1[[#This Row],[PS_REGISTERED_VOTERS]]</f>
        <v>0.24028776978417266</v>
      </c>
      <c r="J184" s="4">
        <v>945</v>
      </c>
      <c r="K184" s="6">
        <f>Table1[[#This Row],[TURNOUT_PA_ECP]]/Table1[[#This Row],[PS_REGISTERED_VOTERS]]</f>
        <v>0.33992805755395683</v>
      </c>
      <c r="L184" s="4">
        <f>ABS(Table1[[#This Row],[TURNOUT_PA_ECP]]-Table1[[#This Row],[TURNOUT_NA_ECP]])</f>
        <v>277</v>
      </c>
      <c r="M184" s="4"/>
      <c r="N184" s="4"/>
      <c r="O184" s="4"/>
      <c r="P184" s="4"/>
      <c r="Q184" s="4"/>
    </row>
    <row r="185" spans="1:17" x14ac:dyDescent="0.2">
      <c r="A185" s="4">
        <v>184</v>
      </c>
      <c r="B185" s="4">
        <v>27</v>
      </c>
      <c r="C185" s="4">
        <v>100</v>
      </c>
      <c r="D185" s="4">
        <v>1334</v>
      </c>
      <c r="E18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5" s="4">
        <v>100</v>
      </c>
      <c r="G185" s="4">
        <v>0</v>
      </c>
      <c r="H185" s="4">
        <v>334</v>
      </c>
      <c r="I185" s="5">
        <f>Table1[[#This Row],[TURNOUT_NA_ECP]]/Table1[[#This Row],[PS_REGISTERED_VOTERS]]</f>
        <v>0.25037481259370314</v>
      </c>
      <c r="J185" s="4">
        <v>387</v>
      </c>
      <c r="K185" s="6">
        <f>Table1[[#This Row],[TURNOUT_PA_ECP]]/Table1[[#This Row],[PS_REGISTERED_VOTERS]]</f>
        <v>0.29010494752623689</v>
      </c>
      <c r="L185" s="4">
        <f>ABS(Table1[[#This Row],[TURNOUT_PA_ECP]]-Table1[[#This Row],[TURNOUT_NA_ECP]])</f>
        <v>53</v>
      </c>
      <c r="M185" s="4"/>
      <c r="N185" s="4"/>
      <c r="O185" s="4"/>
      <c r="P185" s="4"/>
      <c r="Q185" s="4"/>
    </row>
    <row r="186" spans="1:17" x14ac:dyDescent="0.2">
      <c r="A186" s="4">
        <v>185</v>
      </c>
      <c r="B186" s="4">
        <v>28</v>
      </c>
      <c r="C186" s="4">
        <v>100</v>
      </c>
      <c r="D186" s="4">
        <v>2076</v>
      </c>
      <c r="E18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6" s="4">
        <v>156</v>
      </c>
      <c r="G186" s="4">
        <v>0</v>
      </c>
      <c r="H186" s="4">
        <v>519</v>
      </c>
      <c r="I186" s="5">
        <f>Table1[[#This Row],[TURNOUT_NA_ECP]]/Table1[[#This Row],[PS_REGISTERED_VOTERS]]</f>
        <v>0.25</v>
      </c>
      <c r="J186" s="4">
        <v>643</v>
      </c>
      <c r="K186" s="6">
        <f>Table1[[#This Row],[TURNOUT_PA_ECP]]/Table1[[#This Row],[PS_REGISTERED_VOTERS]]</f>
        <v>0.30973025048169556</v>
      </c>
      <c r="L186" s="4">
        <f>ABS(Table1[[#This Row],[TURNOUT_PA_ECP]]-Table1[[#This Row],[TURNOUT_NA_ECP]])</f>
        <v>124</v>
      </c>
      <c r="M186" s="4"/>
      <c r="N186" s="4"/>
      <c r="O186" s="4"/>
      <c r="P186" s="4"/>
      <c r="Q186" s="4"/>
    </row>
    <row r="187" spans="1:17" x14ac:dyDescent="0.2">
      <c r="A187" s="4">
        <v>186</v>
      </c>
      <c r="B187" s="4">
        <v>29</v>
      </c>
      <c r="C187" s="4">
        <v>100</v>
      </c>
      <c r="D187" s="4">
        <v>2306</v>
      </c>
      <c r="E18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7" s="4">
        <v>173</v>
      </c>
      <c r="G187" s="4">
        <v>0</v>
      </c>
      <c r="H187" s="4">
        <v>577</v>
      </c>
      <c r="I187" s="5">
        <f>Table1[[#This Row],[TURNOUT_NA_ECP]]/Table1[[#This Row],[PS_REGISTERED_VOTERS]]</f>
        <v>0.25021682567215958</v>
      </c>
      <c r="J187" s="4">
        <v>619</v>
      </c>
      <c r="K187" s="6">
        <f>Table1[[#This Row],[TURNOUT_PA_ECP]]/Table1[[#This Row],[PS_REGISTERED_VOTERS]]</f>
        <v>0.26843018213356462</v>
      </c>
      <c r="L187" s="4">
        <f>ABS(Table1[[#This Row],[TURNOUT_PA_ECP]]-Table1[[#This Row],[TURNOUT_NA_ECP]])</f>
        <v>42</v>
      </c>
      <c r="M187" s="4"/>
      <c r="N187" s="4"/>
      <c r="O187" s="4"/>
      <c r="P187" s="4"/>
      <c r="Q187" s="4"/>
    </row>
    <row r="188" spans="1:17" x14ac:dyDescent="0.2">
      <c r="A188" s="4">
        <v>187</v>
      </c>
      <c r="B188" s="4">
        <v>30</v>
      </c>
      <c r="C188" s="4">
        <v>100</v>
      </c>
      <c r="D188" s="4">
        <v>2294</v>
      </c>
      <c r="E18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8" s="4">
        <v>172</v>
      </c>
      <c r="G188" s="4">
        <v>0</v>
      </c>
      <c r="H188" s="4">
        <v>573</v>
      </c>
      <c r="I188" s="5">
        <f>Table1[[#This Row],[TURNOUT_NA_ECP]]/Table1[[#This Row],[PS_REGISTERED_VOTERS]]</f>
        <v>0.24978204010462074</v>
      </c>
      <c r="J188" s="4">
        <v>528</v>
      </c>
      <c r="K188" s="6">
        <f>Table1[[#This Row],[TURNOUT_PA_ECP]]/Table1[[#This Row],[PS_REGISTERED_VOTERS]]</f>
        <v>0.23016564952048824</v>
      </c>
      <c r="L188" s="4">
        <f>ABS(Table1[[#This Row],[TURNOUT_PA_ECP]]-Table1[[#This Row],[TURNOUT_NA_ECP]])</f>
        <v>45</v>
      </c>
      <c r="M188" s="4"/>
      <c r="N188" s="4"/>
      <c r="O188" s="4"/>
      <c r="P188" s="4"/>
      <c r="Q188" s="4"/>
    </row>
    <row r="189" spans="1:17" x14ac:dyDescent="0.2">
      <c r="A189" s="4">
        <v>188</v>
      </c>
      <c r="B189" s="4">
        <v>31</v>
      </c>
      <c r="C189" s="4">
        <v>100</v>
      </c>
      <c r="D189" s="4">
        <v>1657</v>
      </c>
      <c r="E18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89" s="4">
        <v>124</v>
      </c>
      <c r="G189" s="4">
        <v>0</v>
      </c>
      <c r="H189" s="4">
        <v>414</v>
      </c>
      <c r="I189" s="5">
        <f>Table1[[#This Row],[TURNOUT_NA_ECP]]/Table1[[#This Row],[PS_REGISTERED_VOTERS]]</f>
        <v>0.24984912492456246</v>
      </c>
      <c r="J189" s="4">
        <v>596</v>
      </c>
      <c r="K189" s="6">
        <f>Table1[[#This Row],[TURNOUT_PA_ECP]]/Table1[[#This Row],[PS_REGISTERED_VOTERS]]</f>
        <v>0.35968617984308993</v>
      </c>
      <c r="L189" s="4">
        <f>ABS(Table1[[#This Row],[TURNOUT_PA_ECP]]-Table1[[#This Row],[TURNOUT_NA_ECP]])</f>
        <v>182</v>
      </c>
      <c r="M189" s="4"/>
      <c r="N189" s="4"/>
      <c r="O189" s="4"/>
      <c r="P189" s="4"/>
      <c r="Q189" s="4"/>
    </row>
    <row r="190" spans="1:17" x14ac:dyDescent="0.2">
      <c r="A190" s="4">
        <v>189</v>
      </c>
      <c r="B190" s="4">
        <v>32</v>
      </c>
      <c r="C190" s="4">
        <v>100</v>
      </c>
      <c r="D190" s="4">
        <v>1628</v>
      </c>
      <c r="E19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0" s="4">
        <v>122</v>
      </c>
      <c r="G190" s="4">
        <v>0</v>
      </c>
      <c r="H190" s="4">
        <v>407</v>
      </c>
      <c r="I190" s="5">
        <f>Table1[[#This Row],[TURNOUT_NA_ECP]]/Table1[[#This Row],[PS_REGISTERED_VOTERS]]</f>
        <v>0.25</v>
      </c>
      <c r="J190" s="4">
        <v>553</v>
      </c>
      <c r="K190" s="6">
        <f>Table1[[#This Row],[TURNOUT_PA_ECP]]/Table1[[#This Row],[PS_REGISTERED_VOTERS]]</f>
        <v>0.33968058968058967</v>
      </c>
      <c r="L190" s="4">
        <f>ABS(Table1[[#This Row],[TURNOUT_PA_ECP]]-Table1[[#This Row],[TURNOUT_NA_ECP]])</f>
        <v>146</v>
      </c>
      <c r="M190" s="4"/>
      <c r="N190" s="4"/>
      <c r="O190" s="4"/>
      <c r="P190" s="4"/>
      <c r="Q190" s="4"/>
    </row>
    <row r="191" spans="1:17" x14ac:dyDescent="0.2">
      <c r="A191" s="4">
        <v>190</v>
      </c>
      <c r="B191" s="4">
        <v>33</v>
      </c>
      <c r="C191" s="4">
        <v>100</v>
      </c>
      <c r="D191" s="4">
        <v>1930</v>
      </c>
      <c r="E19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1" s="4">
        <v>145</v>
      </c>
      <c r="G191" s="4">
        <v>0</v>
      </c>
      <c r="H191" s="4">
        <v>484</v>
      </c>
      <c r="I191" s="5">
        <f>Table1[[#This Row],[TURNOUT_NA_ECP]]/Table1[[#This Row],[PS_REGISTERED_VOTERS]]</f>
        <v>0.25077720207253884</v>
      </c>
      <c r="J191" s="4">
        <v>656</v>
      </c>
      <c r="K191" s="6">
        <f>Table1[[#This Row],[TURNOUT_PA_ECP]]/Table1[[#This Row],[PS_REGISTERED_VOTERS]]</f>
        <v>0.33989637305699483</v>
      </c>
      <c r="L191" s="4">
        <f>ABS(Table1[[#This Row],[TURNOUT_PA_ECP]]-Table1[[#This Row],[TURNOUT_NA_ECP]])</f>
        <v>172</v>
      </c>
      <c r="M191" s="4"/>
      <c r="N191" s="4"/>
      <c r="O191" s="4"/>
      <c r="P191" s="4"/>
      <c r="Q191" s="4"/>
    </row>
    <row r="192" spans="1:17" x14ac:dyDescent="0.2">
      <c r="A192" s="4">
        <v>191</v>
      </c>
      <c r="B192" s="4">
        <v>34</v>
      </c>
      <c r="C192" s="4">
        <v>100</v>
      </c>
      <c r="D192" s="4">
        <v>2496</v>
      </c>
      <c r="E19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2" s="4">
        <v>187</v>
      </c>
      <c r="G192" s="4">
        <v>0</v>
      </c>
      <c r="H192" s="4">
        <v>623</v>
      </c>
      <c r="I192" s="5">
        <f>Table1[[#This Row],[TURNOUT_NA_ECP]]/Table1[[#This Row],[PS_REGISTERED_VOTERS]]</f>
        <v>0.24959935897435898</v>
      </c>
      <c r="J192" s="4">
        <v>574</v>
      </c>
      <c r="K192" s="6">
        <f>Table1[[#This Row],[TURNOUT_PA_ECP]]/Table1[[#This Row],[PS_REGISTERED_VOTERS]]</f>
        <v>0.22996794871794871</v>
      </c>
      <c r="L192" s="4">
        <f>ABS(Table1[[#This Row],[TURNOUT_PA_ECP]]-Table1[[#This Row],[TURNOUT_NA_ECP]])</f>
        <v>49</v>
      </c>
      <c r="M192" s="4"/>
      <c r="N192" s="4"/>
      <c r="O192" s="4"/>
      <c r="P192" s="4"/>
      <c r="Q192" s="4"/>
    </row>
    <row r="193" spans="1:17" x14ac:dyDescent="0.2">
      <c r="A193" s="4">
        <v>192</v>
      </c>
      <c r="B193" s="4">
        <v>35</v>
      </c>
      <c r="C193" s="4">
        <v>100</v>
      </c>
      <c r="D193" s="4">
        <v>1472</v>
      </c>
      <c r="E19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3" s="4">
        <v>110</v>
      </c>
      <c r="G193" s="4">
        <v>0</v>
      </c>
      <c r="H193" s="4">
        <v>369</v>
      </c>
      <c r="I193" s="5">
        <f>Table1[[#This Row],[TURNOUT_NA_ECP]]/Table1[[#This Row],[PS_REGISTERED_VOTERS]]</f>
        <v>0.25067934782608697</v>
      </c>
      <c r="J193" s="4">
        <v>530</v>
      </c>
      <c r="K193" s="6">
        <f>Table1[[#This Row],[TURNOUT_PA_ECP]]/Table1[[#This Row],[PS_REGISTERED_VOTERS]]</f>
        <v>0.36005434782608697</v>
      </c>
      <c r="L193" s="4">
        <f>ABS(Table1[[#This Row],[TURNOUT_PA_ECP]]-Table1[[#This Row],[TURNOUT_NA_ECP]])</f>
        <v>161</v>
      </c>
      <c r="M193" s="4"/>
      <c r="N193" s="4"/>
      <c r="O193" s="4"/>
      <c r="P193" s="4"/>
      <c r="Q193" s="4"/>
    </row>
    <row r="194" spans="1:17" x14ac:dyDescent="0.2">
      <c r="A194" s="4">
        <v>193</v>
      </c>
      <c r="B194" s="4">
        <v>36</v>
      </c>
      <c r="C194" s="4">
        <v>100</v>
      </c>
      <c r="D194" s="4">
        <v>1586</v>
      </c>
      <c r="E19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4" s="4">
        <v>119</v>
      </c>
      <c r="G194" s="4">
        <v>67</v>
      </c>
      <c r="H194" s="4">
        <v>398</v>
      </c>
      <c r="I194" s="5">
        <f>Table1[[#This Row],[TURNOUT_NA_ECP]]/Table1[[#This Row],[PS_REGISTERED_VOTERS]]</f>
        <v>0.2509457755359395</v>
      </c>
      <c r="J194" s="4">
        <v>539</v>
      </c>
      <c r="K194" s="6">
        <f>Table1[[#This Row],[TURNOUT_PA_ECP]]/Table1[[#This Row],[PS_REGISTERED_VOTERS]]</f>
        <v>0.33984867591424966</v>
      </c>
      <c r="L194" s="4">
        <f>ABS(Table1[[#This Row],[TURNOUT_PA_ECP]]-Table1[[#This Row],[TURNOUT_NA_ECP]])</f>
        <v>141</v>
      </c>
      <c r="M194" s="4"/>
      <c r="N194" s="4"/>
      <c r="O194" s="4"/>
      <c r="P194" s="4"/>
      <c r="Q194" s="4"/>
    </row>
    <row r="195" spans="1:17" x14ac:dyDescent="0.2">
      <c r="A195" s="4">
        <v>194</v>
      </c>
      <c r="B195" s="4">
        <v>37</v>
      </c>
      <c r="C195" s="4">
        <v>100</v>
      </c>
      <c r="D195" s="4">
        <v>1266</v>
      </c>
      <c r="E19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5" s="4">
        <v>95</v>
      </c>
      <c r="G195" s="4">
        <v>0</v>
      </c>
      <c r="H195" s="4">
        <v>316</v>
      </c>
      <c r="I195" s="5">
        <f>Table1[[#This Row],[TURNOUT_NA_ECP]]/Table1[[#This Row],[PS_REGISTERED_VOTERS]]</f>
        <v>0.24960505529225907</v>
      </c>
      <c r="J195" s="4">
        <v>291</v>
      </c>
      <c r="K195" s="6">
        <f>Table1[[#This Row],[TURNOUT_PA_ECP]]/Table1[[#This Row],[PS_REGISTERED_VOTERS]]</f>
        <v>0.22985781990521326</v>
      </c>
      <c r="L195" s="4">
        <f>ABS(Table1[[#This Row],[TURNOUT_PA_ECP]]-Table1[[#This Row],[TURNOUT_NA_ECP]])</f>
        <v>25</v>
      </c>
      <c r="M195" s="4"/>
      <c r="N195" s="4"/>
      <c r="O195" s="4"/>
      <c r="P195" s="4"/>
      <c r="Q195" s="4"/>
    </row>
    <row r="196" spans="1:17" x14ac:dyDescent="0.2">
      <c r="A196" s="4">
        <v>195</v>
      </c>
      <c r="B196" s="4">
        <v>38</v>
      </c>
      <c r="C196" s="4">
        <v>100</v>
      </c>
      <c r="D196" s="4">
        <v>885</v>
      </c>
      <c r="E19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6" s="4">
        <v>66</v>
      </c>
      <c r="G196" s="4">
        <v>0</v>
      </c>
      <c r="H196" s="4">
        <v>221</v>
      </c>
      <c r="I196" s="5">
        <f>Table1[[#This Row],[TURNOUT_NA_ECP]]/Table1[[#This Row],[PS_REGISTERED_VOTERS]]</f>
        <v>0.2497175141242938</v>
      </c>
      <c r="J196" s="4">
        <v>300</v>
      </c>
      <c r="K196" s="6">
        <f>Table1[[#This Row],[TURNOUT_PA_ECP]]/Table1[[#This Row],[PS_REGISTERED_VOTERS]]</f>
        <v>0.33898305084745761</v>
      </c>
      <c r="L196" s="4">
        <f>ABS(Table1[[#This Row],[TURNOUT_PA_ECP]]-Table1[[#This Row],[TURNOUT_NA_ECP]])</f>
        <v>79</v>
      </c>
      <c r="M196" s="4"/>
      <c r="N196" s="4"/>
      <c r="O196" s="4"/>
      <c r="P196" s="4"/>
      <c r="Q196" s="4"/>
    </row>
    <row r="197" spans="1:17" x14ac:dyDescent="0.2">
      <c r="A197" s="4">
        <v>196</v>
      </c>
      <c r="B197" s="4">
        <v>99</v>
      </c>
      <c r="C197" s="4">
        <v>101</v>
      </c>
      <c r="D197" s="4">
        <v>713</v>
      </c>
      <c r="E19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7" s="4">
        <v>53</v>
      </c>
      <c r="G197" s="4">
        <v>0</v>
      </c>
      <c r="H197" s="4">
        <v>178</v>
      </c>
      <c r="I197" s="5">
        <f>Table1[[#This Row],[TURNOUT_NA_ECP]]/Table1[[#This Row],[PS_REGISTERED_VOTERS]]</f>
        <v>0.24964936886395511</v>
      </c>
      <c r="J197" s="4">
        <v>203</v>
      </c>
      <c r="K197" s="6">
        <f>Table1[[#This Row],[TURNOUT_PA_ECP]]/Table1[[#This Row],[PS_REGISTERED_VOTERS]]</f>
        <v>0.28471248246844322</v>
      </c>
      <c r="L197" s="4">
        <f>ABS(Table1[[#This Row],[TURNOUT_PA_ECP]]-Table1[[#This Row],[TURNOUT_NA_ECP]])</f>
        <v>25</v>
      </c>
      <c r="M197" s="4"/>
      <c r="N197" s="4"/>
      <c r="O197" s="4"/>
      <c r="P197" s="4"/>
      <c r="Q197" s="4"/>
    </row>
    <row r="198" spans="1:17" x14ac:dyDescent="0.2">
      <c r="A198" s="4">
        <v>197</v>
      </c>
      <c r="B198" s="4">
        <v>100</v>
      </c>
      <c r="C198" s="4">
        <v>101</v>
      </c>
      <c r="D198" s="4">
        <v>1980</v>
      </c>
      <c r="E19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8" s="4">
        <v>149</v>
      </c>
      <c r="G198" s="4">
        <v>69</v>
      </c>
      <c r="H198" s="4">
        <v>495</v>
      </c>
      <c r="I198" s="5">
        <f>Table1[[#This Row],[TURNOUT_NA_ECP]]/Table1[[#This Row],[PS_REGISTERED_VOTERS]]</f>
        <v>0.25</v>
      </c>
      <c r="J198" s="4">
        <v>599</v>
      </c>
      <c r="K198" s="6">
        <f>Table1[[#This Row],[TURNOUT_PA_ECP]]/Table1[[#This Row],[PS_REGISTERED_VOTERS]]</f>
        <v>0.30252525252525253</v>
      </c>
      <c r="L198" s="4">
        <f>ABS(Table1[[#This Row],[TURNOUT_PA_ECP]]-Table1[[#This Row],[TURNOUT_NA_ECP]])</f>
        <v>104</v>
      </c>
      <c r="M198" s="4"/>
      <c r="N198" s="4"/>
      <c r="O198" s="4"/>
      <c r="P198" s="4"/>
      <c r="Q198" s="4"/>
    </row>
    <row r="199" spans="1:17" x14ac:dyDescent="0.2">
      <c r="A199" s="4">
        <v>198</v>
      </c>
      <c r="B199" s="4">
        <v>39</v>
      </c>
      <c r="C199" s="4">
        <v>100</v>
      </c>
      <c r="D199" s="4">
        <v>2192</v>
      </c>
      <c r="E19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199" s="4">
        <v>164</v>
      </c>
      <c r="G199" s="4">
        <v>0</v>
      </c>
      <c r="H199" s="4">
        <v>548</v>
      </c>
      <c r="I199" s="5">
        <f>Table1[[#This Row],[TURNOUT_NA_ECP]]/Table1[[#This Row],[PS_REGISTERED_VOTERS]]</f>
        <v>0.25</v>
      </c>
      <c r="J199" s="4">
        <v>745</v>
      </c>
      <c r="K199" s="6">
        <f>Table1[[#This Row],[TURNOUT_PA_ECP]]/Table1[[#This Row],[PS_REGISTERED_VOTERS]]</f>
        <v>0.33987226277372262</v>
      </c>
      <c r="L199" s="4">
        <f>ABS(Table1[[#This Row],[TURNOUT_PA_ECP]]-Table1[[#This Row],[TURNOUT_NA_ECP]])</f>
        <v>197</v>
      </c>
      <c r="M199" s="4"/>
      <c r="N199" s="4"/>
      <c r="O199" s="4"/>
      <c r="P199" s="4"/>
      <c r="Q199" s="4"/>
    </row>
    <row r="200" spans="1:17" x14ac:dyDescent="0.2">
      <c r="A200" s="4">
        <v>199</v>
      </c>
      <c r="B200" s="4">
        <v>40</v>
      </c>
      <c r="C200" s="4">
        <v>100</v>
      </c>
      <c r="D200" s="4">
        <v>2465</v>
      </c>
      <c r="E20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0" s="4">
        <v>185</v>
      </c>
      <c r="G200" s="4">
        <v>155</v>
      </c>
      <c r="H200" s="4">
        <v>616</v>
      </c>
      <c r="I200" s="5">
        <f>Table1[[#This Row],[TURNOUT_NA_ECP]]/Table1[[#This Row],[PS_REGISTERED_VOTERS]]</f>
        <v>0.24989858012170385</v>
      </c>
      <c r="J200" s="4">
        <v>760</v>
      </c>
      <c r="K200" s="6">
        <f>Table1[[#This Row],[TURNOUT_PA_ECP]]/Table1[[#This Row],[PS_REGISTERED_VOTERS]]</f>
        <v>0.30831643002028397</v>
      </c>
      <c r="L200" s="4">
        <f>ABS(Table1[[#This Row],[TURNOUT_PA_ECP]]-Table1[[#This Row],[TURNOUT_NA_ECP]])</f>
        <v>144</v>
      </c>
      <c r="M200" s="4"/>
      <c r="N200" s="4"/>
      <c r="O200" s="4"/>
      <c r="P200" s="4"/>
      <c r="Q200" s="4"/>
    </row>
    <row r="201" spans="1:17" x14ac:dyDescent="0.2">
      <c r="A201" s="4">
        <v>200</v>
      </c>
      <c r="B201" s="4">
        <v>101</v>
      </c>
      <c r="C201" s="4">
        <v>101</v>
      </c>
      <c r="D201" s="4">
        <v>2048</v>
      </c>
      <c r="E20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1" s="4">
        <v>154</v>
      </c>
      <c r="G201" s="4">
        <v>0</v>
      </c>
      <c r="H201" s="4">
        <v>513</v>
      </c>
      <c r="I201" s="5">
        <f>Table1[[#This Row],[TURNOUT_NA_ECP]]/Table1[[#This Row],[PS_REGISTERED_VOTERS]]</f>
        <v>0.25048828125</v>
      </c>
      <c r="J201" s="4">
        <v>770</v>
      </c>
      <c r="K201" s="6">
        <f>Table1[[#This Row],[TURNOUT_PA_ECP]]/Table1[[#This Row],[PS_REGISTERED_VOTERS]]</f>
        <v>0.3759765625</v>
      </c>
      <c r="L201" s="4">
        <f>ABS(Table1[[#This Row],[TURNOUT_PA_ECP]]-Table1[[#This Row],[TURNOUT_NA_ECP]])</f>
        <v>257</v>
      </c>
      <c r="M201" s="4"/>
      <c r="N201" s="4"/>
      <c r="O201" s="4"/>
      <c r="P201" s="4"/>
      <c r="Q201" s="4" t="s">
        <v>19</v>
      </c>
    </row>
    <row r="202" spans="1:17" x14ac:dyDescent="0.2">
      <c r="A202" s="4">
        <v>201</v>
      </c>
      <c r="B202" s="4">
        <v>102</v>
      </c>
      <c r="C202" s="4">
        <v>101</v>
      </c>
      <c r="D202" s="4">
        <v>1850</v>
      </c>
      <c r="E20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2" s="4">
        <v>139</v>
      </c>
      <c r="G202" s="4">
        <v>0</v>
      </c>
      <c r="H202" s="4">
        <v>464</v>
      </c>
      <c r="I202" s="5">
        <f>Table1[[#This Row],[TURNOUT_NA_ECP]]/Table1[[#This Row],[PS_REGISTERED_VOTERS]]</f>
        <v>0.2508108108108108</v>
      </c>
      <c r="J202" s="4">
        <v>770</v>
      </c>
      <c r="K202" s="6">
        <f>Table1[[#This Row],[TURNOUT_PA_ECP]]/Table1[[#This Row],[PS_REGISTERED_VOTERS]]</f>
        <v>0.41621621621621624</v>
      </c>
      <c r="L202" s="4">
        <f>ABS(Table1[[#This Row],[TURNOUT_PA_ECP]]-Table1[[#This Row],[TURNOUT_NA_ECP]])</f>
        <v>306</v>
      </c>
      <c r="M202" s="4"/>
      <c r="N202" s="4"/>
      <c r="O202" s="4"/>
      <c r="P202" s="4"/>
      <c r="Q202" s="4"/>
    </row>
    <row r="203" spans="1:17" x14ac:dyDescent="0.2">
      <c r="A203" s="4">
        <v>202</v>
      </c>
      <c r="B203" s="4">
        <v>103</v>
      </c>
      <c r="C203" s="4">
        <v>101</v>
      </c>
      <c r="D203" s="4">
        <v>1727</v>
      </c>
      <c r="E20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3" s="4">
        <v>130</v>
      </c>
      <c r="G203" s="4">
        <v>0</v>
      </c>
      <c r="H203" s="4">
        <v>432</v>
      </c>
      <c r="I203" s="5">
        <f>Table1[[#This Row],[TURNOUT_NA_ECP]]/Table1[[#This Row],[PS_REGISTERED_VOTERS]]</f>
        <v>0.25014475969889982</v>
      </c>
      <c r="J203" s="4">
        <v>240</v>
      </c>
      <c r="K203" s="6">
        <f>Table1[[#This Row],[TURNOUT_PA_ECP]]/Table1[[#This Row],[PS_REGISTERED_VOTERS]]</f>
        <v>0.13896931094383325</v>
      </c>
      <c r="L203" s="4">
        <f>ABS(Table1[[#This Row],[TURNOUT_PA_ECP]]-Table1[[#This Row],[TURNOUT_NA_ECP]])</f>
        <v>192</v>
      </c>
      <c r="M203" s="4"/>
      <c r="N203" s="4"/>
      <c r="O203" s="4"/>
      <c r="P203" s="4"/>
      <c r="Q203" s="4"/>
    </row>
    <row r="204" spans="1:17" x14ac:dyDescent="0.2">
      <c r="A204" s="4">
        <v>203</v>
      </c>
      <c r="B204" s="4">
        <v>104</v>
      </c>
      <c r="C204" s="4">
        <v>101</v>
      </c>
      <c r="D204" s="4">
        <v>2188</v>
      </c>
      <c r="E20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4" s="4">
        <v>164</v>
      </c>
      <c r="G204" s="4">
        <v>0</v>
      </c>
      <c r="H204" s="4">
        <v>548</v>
      </c>
      <c r="I204" s="5">
        <f>Table1[[#This Row],[TURNOUT_NA_ECP]]/Table1[[#This Row],[PS_REGISTERED_VOTERS]]</f>
        <v>0.25045703839122485</v>
      </c>
      <c r="J204" s="4">
        <v>1625</v>
      </c>
      <c r="K204" s="6">
        <f>Table1[[#This Row],[TURNOUT_PA_ECP]]/Table1[[#This Row],[PS_REGISTERED_VOTERS]]</f>
        <v>0.74268738574040216</v>
      </c>
      <c r="L204" s="4">
        <f>ABS(Table1[[#This Row],[TURNOUT_PA_ECP]]-Table1[[#This Row],[TURNOUT_NA_ECP]])</f>
        <v>1077</v>
      </c>
      <c r="M204" s="4"/>
      <c r="N204" s="4"/>
      <c r="O204" s="4"/>
      <c r="P204" s="4"/>
      <c r="Q204" s="4"/>
    </row>
    <row r="205" spans="1:17" x14ac:dyDescent="0.2">
      <c r="A205" s="4">
        <v>204</v>
      </c>
      <c r="B205" s="4">
        <v>105</v>
      </c>
      <c r="C205" s="4">
        <v>101</v>
      </c>
      <c r="D205" s="4">
        <v>2660</v>
      </c>
      <c r="E20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5" s="4">
        <v>200</v>
      </c>
      <c r="G205" s="4">
        <v>0</v>
      </c>
      <c r="H205" s="4">
        <v>666</v>
      </c>
      <c r="I205" s="5">
        <f>Table1[[#This Row],[TURNOUT_NA_ECP]]/Table1[[#This Row],[PS_REGISTERED_VOTERS]]</f>
        <v>0.25037593984962409</v>
      </c>
      <c r="J205" s="4">
        <v>819</v>
      </c>
      <c r="K205" s="6">
        <f>Table1[[#This Row],[TURNOUT_PA_ECP]]/Table1[[#This Row],[PS_REGISTERED_VOTERS]]</f>
        <v>0.30789473684210528</v>
      </c>
      <c r="L205" s="4">
        <f>ABS(Table1[[#This Row],[TURNOUT_PA_ECP]]-Table1[[#This Row],[TURNOUT_NA_ECP]])</f>
        <v>153</v>
      </c>
      <c r="M205" s="4"/>
      <c r="N205" s="4"/>
      <c r="O205" s="4"/>
      <c r="P205" s="4"/>
      <c r="Q205" s="4"/>
    </row>
    <row r="206" spans="1:17" x14ac:dyDescent="0.2">
      <c r="A206" s="4">
        <v>205</v>
      </c>
      <c r="B206" s="4">
        <v>106</v>
      </c>
      <c r="C206" s="4">
        <v>101</v>
      </c>
      <c r="D206" s="4">
        <v>2330</v>
      </c>
      <c r="E20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6" s="4">
        <v>93</v>
      </c>
      <c r="G206" s="4">
        <v>0</v>
      </c>
      <c r="H206" s="4">
        <v>582</v>
      </c>
      <c r="I206" s="5">
        <f>Table1[[#This Row],[TURNOUT_NA_ECP]]/Table1[[#This Row],[PS_REGISTERED_VOTERS]]</f>
        <v>0.2497854077253219</v>
      </c>
      <c r="J206" s="4">
        <v>644</v>
      </c>
      <c r="K206" s="6">
        <f>Table1[[#This Row],[TURNOUT_PA_ECP]]/Table1[[#This Row],[PS_REGISTERED_VOTERS]]</f>
        <v>0.27639484978540774</v>
      </c>
      <c r="L206" s="4">
        <f>ABS(Table1[[#This Row],[TURNOUT_PA_ECP]]-Table1[[#This Row],[TURNOUT_NA_ECP]])</f>
        <v>62</v>
      </c>
      <c r="M206" s="4"/>
      <c r="N206" s="4"/>
      <c r="O206" s="4"/>
      <c r="P206" s="4"/>
      <c r="Q206" s="4"/>
    </row>
    <row r="207" spans="1:17" x14ac:dyDescent="0.2">
      <c r="A207" s="4">
        <v>206</v>
      </c>
      <c r="B207" s="4">
        <v>107</v>
      </c>
      <c r="C207" s="4">
        <v>101</v>
      </c>
      <c r="D207" s="4">
        <v>1869</v>
      </c>
      <c r="E20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7" s="4">
        <v>140</v>
      </c>
      <c r="G207" s="4">
        <v>0</v>
      </c>
      <c r="H207" s="4">
        <v>466</v>
      </c>
      <c r="I207" s="5">
        <f>Table1[[#This Row],[TURNOUT_NA_ECP]]/Table1[[#This Row],[PS_REGISTERED_VOTERS]]</f>
        <v>0.24933119315141786</v>
      </c>
      <c r="J207" s="4">
        <v>671</v>
      </c>
      <c r="K207" s="6">
        <f>Table1[[#This Row],[TURNOUT_PA_ECP]]/Table1[[#This Row],[PS_REGISTERED_VOTERS]]</f>
        <v>0.35901551631888712</v>
      </c>
      <c r="L207" s="4">
        <f>ABS(Table1[[#This Row],[TURNOUT_PA_ECP]]-Table1[[#This Row],[TURNOUT_NA_ECP]])</f>
        <v>205</v>
      </c>
      <c r="M207" s="4"/>
      <c r="N207" s="4"/>
      <c r="O207" s="4"/>
      <c r="P207" s="4"/>
      <c r="Q207" s="4"/>
    </row>
    <row r="208" spans="1:17" x14ac:dyDescent="0.2">
      <c r="A208" s="4">
        <v>207</v>
      </c>
      <c r="B208" s="4">
        <v>108</v>
      </c>
      <c r="C208" s="4">
        <v>101</v>
      </c>
      <c r="D208" s="4">
        <v>1609</v>
      </c>
      <c r="E20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8" s="4">
        <v>121</v>
      </c>
      <c r="G208" s="4">
        <v>0</v>
      </c>
      <c r="H208" s="4">
        <v>402</v>
      </c>
      <c r="I208" s="5">
        <f>Table1[[#This Row],[TURNOUT_NA_ECP]]/Table1[[#This Row],[PS_REGISTERED_VOTERS]]</f>
        <v>0.24984462399005594</v>
      </c>
      <c r="J208" s="4">
        <v>479</v>
      </c>
      <c r="K208" s="6">
        <f>Table1[[#This Row],[TURNOUT_PA_ECP]]/Table1[[#This Row],[PS_REGISTERED_VOTERS]]</f>
        <v>0.29770043505282784</v>
      </c>
      <c r="L208" s="4">
        <f>ABS(Table1[[#This Row],[TURNOUT_PA_ECP]]-Table1[[#This Row],[TURNOUT_NA_ECP]])</f>
        <v>77</v>
      </c>
      <c r="M208" s="4"/>
      <c r="N208" s="4"/>
      <c r="O208" s="4"/>
      <c r="P208" s="4"/>
      <c r="Q208" s="4"/>
    </row>
    <row r="209" spans="1:17" x14ac:dyDescent="0.2">
      <c r="A209" s="4">
        <v>208</v>
      </c>
      <c r="B209" s="4">
        <v>109</v>
      </c>
      <c r="C209" s="4">
        <v>101</v>
      </c>
      <c r="D209" s="4">
        <v>1369</v>
      </c>
      <c r="E20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09" s="4">
        <v>103</v>
      </c>
      <c r="G209" s="4">
        <v>0</v>
      </c>
      <c r="H209" s="4">
        <v>342</v>
      </c>
      <c r="I209" s="5">
        <f>Table1[[#This Row],[TURNOUT_NA_ECP]]/Table1[[#This Row],[PS_REGISTERED_VOTERS]]</f>
        <v>0.24981738495252009</v>
      </c>
      <c r="J209" s="4">
        <v>480</v>
      </c>
      <c r="K209" s="6">
        <f>Table1[[#This Row],[TURNOUT_PA_ECP]]/Table1[[#This Row],[PS_REGISTERED_VOTERS]]</f>
        <v>0.35062089116143169</v>
      </c>
      <c r="L209" s="4">
        <f>ABS(Table1[[#This Row],[TURNOUT_PA_ECP]]-Table1[[#This Row],[TURNOUT_NA_ECP]])</f>
        <v>138</v>
      </c>
      <c r="M209" s="4"/>
      <c r="N209" s="4"/>
      <c r="O209" s="4"/>
      <c r="P209" s="4"/>
      <c r="Q209" s="4"/>
    </row>
    <row r="210" spans="1:17" x14ac:dyDescent="0.2">
      <c r="A210" s="4">
        <v>209</v>
      </c>
      <c r="B210" s="4">
        <v>110</v>
      </c>
      <c r="C210" s="4">
        <v>101</v>
      </c>
      <c r="D210" s="4">
        <v>1259</v>
      </c>
      <c r="E21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0" s="4">
        <v>94</v>
      </c>
      <c r="G210" s="4">
        <v>0</v>
      </c>
      <c r="H210" s="4">
        <v>314</v>
      </c>
      <c r="I210" s="5">
        <f>Table1[[#This Row],[TURNOUT_NA_ECP]]/Table1[[#This Row],[PS_REGISTERED_VOTERS]]</f>
        <v>0.24940428911834789</v>
      </c>
      <c r="J210" s="4">
        <v>866</v>
      </c>
      <c r="K210" s="6">
        <f>Table1[[#This Row],[TURNOUT_PA_ECP]]/Table1[[#This Row],[PS_REGISTERED_VOTERS]]</f>
        <v>0.68784749801429701</v>
      </c>
      <c r="L210" s="4">
        <f>ABS(Table1[[#This Row],[TURNOUT_PA_ECP]]-Table1[[#This Row],[TURNOUT_NA_ECP]])</f>
        <v>552</v>
      </c>
      <c r="M210" s="4"/>
      <c r="N210" s="4"/>
      <c r="O210" s="4"/>
      <c r="P210" s="4"/>
      <c r="Q210" s="4"/>
    </row>
    <row r="211" spans="1:17" x14ac:dyDescent="0.2">
      <c r="A211" s="4">
        <v>210</v>
      </c>
      <c r="B211" s="4">
        <v>111</v>
      </c>
      <c r="C211" s="4">
        <v>101</v>
      </c>
      <c r="D211" s="4">
        <v>1878</v>
      </c>
      <c r="E21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1" s="4">
        <v>141</v>
      </c>
      <c r="G211" s="4">
        <v>0</v>
      </c>
      <c r="H211" s="4">
        <v>470</v>
      </c>
      <c r="I211" s="5">
        <f>Table1[[#This Row],[TURNOUT_NA_ECP]]/Table1[[#This Row],[PS_REGISTERED_VOTERS]]</f>
        <v>0.25026624068157616</v>
      </c>
      <c r="J211" s="4">
        <v>1267</v>
      </c>
      <c r="K211" s="6">
        <f>Table1[[#This Row],[TURNOUT_PA_ECP]]/Table1[[#This Row],[PS_REGISTERED_VOTERS]]</f>
        <v>0.67465388711395102</v>
      </c>
      <c r="L211" s="4">
        <f>ABS(Table1[[#This Row],[TURNOUT_PA_ECP]]-Table1[[#This Row],[TURNOUT_NA_ECP]])</f>
        <v>797</v>
      </c>
      <c r="M211" s="4"/>
      <c r="N211" s="4"/>
      <c r="O211" s="4"/>
      <c r="P211" s="4"/>
      <c r="Q211" s="4"/>
    </row>
    <row r="212" spans="1:17" x14ac:dyDescent="0.2">
      <c r="A212" s="4">
        <v>211</v>
      </c>
      <c r="B212" s="4">
        <v>112</v>
      </c>
      <c r="C212" s="4">
        <v>101</v>
      </c>
      <c r="D212" s="4">
        <v>1745</v>
      </c>
      <c r="E21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2" s="4">
        <v>131</v>
      </c>
      <c r="G212" s="4">
        <v>0</v>
      </c>
      <c r="H212" s="4">
        <v>436</v>
      </c>
      <c r="I212" s="5">
        <f>Table1[[#This Row],[TURNOUT_NA_ECP]]/Table1[[#This Row],[PS_REGISTERED_VOTERS]]</f>
        <v>0.24985673352435531</v>
      </c>
      <c r="J212" s="4">
        <v>980</v>
      </c>
      <c r="K212" s="6">
        <f>Table1[[#This Row],[TURNOUT_PA_ECP]]/Table1[[#This Row],[PS_REGISTERED_VOTERS]]</f>
        <v>0.56160458452722062</v>
      </c>
      <c r="L212" s="4">
        <f>ABS(Table1[[#This Row],[TURNOUT_PA_ECP]]-Table1[[#This Row],[TURNOUT_NA_ECP]])</f>
        <v>544</v>
      </c>
      <c r="M212" s="4"/>
      <c r="N212" s="4"/>
      <c r="O212" s="4"/>
      <c r="P212" s="4"/>
      <c r="Q212" s="4"/>
    </row>
    <row r="213" spans="1:17" x14ac:dyDescent="0.2">
      <c r="A213" s="4">
        <v>212</v>
      </c>
      <c r="B213" s="4">
        <v>113</v>
      </c>
      <c r="C213" s="4">
        <v>101</v>
      </c>
      <c r="D213" s="4">
        <v>1970</v>
      </c>
      <c r="E21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3" s="4">
        <v>148</v>
      </c>
      <c r="G213" s="4">
        <v>0</v>
      </c>
      <c r="H213" s="4">
        <v>493</v>
      </c>
      <c r="I213" s="5">
        <f>Table1[[#This Row],[TURNOUT_NA_ECP]]/Table1[[#This Row],[PS_REGISTERED_VOTERS]]</f>
        <v>0.250253807106599</v>
      </c>
      <c r="J213" s="4">
        <v>644</v>
      </c>
      <c r="K213" s="6">
        <f>Table1[[#This Row],[TURNOUT_PA_ECP]]/Table1[[#This Row],[PS_REGISTERED_VOTERS]]</f>
        <v>0.32690355329949239</v>
      </c>
      <c r="L213" s="4">
        <f>ABS(Table1[[#This Row],[TURNOUT_PA_ECP]]-Table1[[#This Row],[TURNOUT_NA_ECP]])</f>
        <v>151</v>
      </c>
      <c r="M213" s="4"/>
      <c r="N213" s="4"/>
      <c r="O213" s="4"/>
      <c r="P213" s="4"/>
      <c r="Q213" s="4"/>
    </row>
    <row r="214" spans="1:17" x14ac:dyDescent="0.2">
      <c r="A214" s="4">
        <v>213</v>
      </c>
      <c r="B214" s="4">
        <v>114</v>
      </c>
      <c r="C214" s="4">
        <v>101</v>
      </c>
      <c r="D214" s="4">
        <v>1595</v>
      </c>
      <c r="E21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4" s="4">
        <v>120</v>
      </c>
      <c r="G214" s="4">
        <v>0</v>
      </c>
      <c r="H214" s="4">
        <v>399</v>
      </c>
      <c r="I214" s="5">
        <f>Table1[[#This Row],[TURNOUT_NA_ECP]]/Table1[[#This Row],[PS_REGISTERED_VOTERS]]</f>
        <v>0.25015673981191222</v>
      </c>
      <c r="J214" s="4">
        <v>582</v>
      </c>
      <c r="K214" s="6">
        <f>Table1[[#This Row],[TURNOUT_PA_ECP]]/Table1[[#This Row],[PS_REGISTERED_VOTERS]]</f>
        <v>0.36489028213166147</v>
      </c>
      <c r="L214" s="4">
        <f>ABS(Table1[[#This Row],[TURNOUT_PA_ECP]]-Table1[[#This Row],[TURNOUT_NA_ECP]])</f>
        <v>183</v>
      </c>
      <c r="M214" s="4"/>
      <c r="N214" s="4"/>
      <c r="O214" s="4"/>
      <c r="P214" s="4"/>
      <c r="Q214" s="4"/>
    </row>
    <row r="215" spans="1:17" x14ac:dyDescent="0.2">
      <c r="A215" s="4">
        <v>214</v>
      </c>
      <c r="B215" s="4">
        <v>115</v>
      </c>
      <c r="C215" s="4">
        <v>101</v>
      </c>
      <c r="D215" s="4">
        <v>2441</v>
      </c>
      <c r="E21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5" s="4">
        <v>183</v>
      </c>
      <c r="G215" s="4">
        <v>0</v>
      </c>
      <c r="H215" s="4">
        <v>610</v>
      </c>
      <c r="I215" s="5">
        <f>Table1[[#This Row],[TURNOUT_NA_ECP]]/Table1[[#This Row],[PS_REGISTERED_VOTERS]]</f>
        <v>0.24989758295780418</v>
      </c>
      <c r="J215" s="4">
        <v>1188</v>
      </c>
      <c r="K215" s="6">
        <f>Table1[[#This Row],[TURNOUT_PA_ECP]]/Table1[[#This Row],[PS_REGISTERED_VOTERS]]</f>
        <v>0.4866857845145432</v>
      </c>
      <c r="L215" s="4">
        <f>ABS(Table1[[#This Row],[TURNOUT_PA_ECP]]-Table1[[#This Row],[TURNOUT_NA_ECP]])</f>
        <v>578</v>
      </c>
      <c r="M215" s="4"/>
      <c r="N215" s="4"/>
      <c r="O215" s="4"/>
      <c r="P215" s="4"/>
      <c r="Q215" s="4"/>
    </row>
    <row r="216" spans="1:17" x14ac:dyDescent="0.2">
      <c r="A216" s="4">
        <v>215</v>
      </c>
      <c r="B216" s="4">
        <v>116</v>
      </c>
      <c r="C216" s="4">
        <v>101</v>
      </c>
      <c r="D216" s="4">
        <v>2020</v>
      </c>
      <c r="E21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6" s="4">
        <v>152</v>
      </c>
      <c r="G216" s="4">
        <v>0</v>
      </c>
      <c r="H216" s="4">
        <v>506</v>
      </c>
      <c r="I216" s="5">
        <f>Table1[[#This Row],[TURNOUT_NA_ECP]]/Table1[[#This Row],[PS_REGISTERED_VOTERS]]</f>
        <v>0.2504950495049505</v>
      </c>
      <c r="J216" s="4">
        <v>705</v>
      </c>
      <c r="K216" s="6">
        <f>Table1[[#This Row],[TURNOUT_PA_ECP]]/Table1[[#This Row],[PS_REGISTERED_VOTERS]]</f>
        <v>0.34900990099009899</v>
      </c>
      <c r="L216" s="4">
        <f>ABS(Table1[[#This Row],[TURNOUT_PA_ECP]]-Table1[[#This Row],[TURNOUT_NA_ECP]])</f>
        <v>199</v>
      </c>
      <c r="M216" s="4"/>
      <c r="N216" s="4"/>
      <c r="O216" s="4"/>
      <c r="P216" s="4"/>
      <c r="Q216" s="4"/>
    </row>
    <row r="217" spans="1:17" x14ac:dyDescent="0.2">
      <c r="A217" s="4">
        <v>216</v>
      </c>
      <c r="B217" s="4">
        <v>117</v>
      </c>
      <c r="C217" s="4">
        <v>101</v>
      </c>
      <c r="D217" s="4">
        <v>1536</v>
      </c>
      <c r="E21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7" s="4">
        <v>115</v>
      </c>
      <c r="G217" s="4">
        <v>0</v>
      </c>
      <c r="H217" s="4">
        <v>385</v>
      </c>
      <c r="I217" s="5">
        <f>Table1[[#This Row],[TURNOUT_NA_ECP]]/Table1[[#This Row],[PS_REGISTERED_VOTERS]]</f>
        <v>0.25065104166666669</v>
      </c>
      <c r="J217" s="4">
        <v>427</v>
      </c>
      <c r="K217" s="6">
        <f>Table1[[#This Row],[TURNOUT_PA_ECP]]/Table1[[#This Row],[PS_REGISTERED_VOTERS]]</f>
        <v>0.27799479166666669</v>
      </c>
      <c r="L217" s="4">
        <f>ABS(Table1[[#This Row],[TURNOUT_PA_ECP]]-Table1[[#This Row],[TURNOUT_NA_ECP]])</f>
        <v>42</v>
      </c>
      <c r="M217" s="4"/>
      <c r="N217" s="4"/>
      <c r="O217" s="4"/>
      <c r="P217" s="4"/>
      <c r="Q217" s="4"/>
    </row>
    <row r="218" spans="1:17" x14ac:dyDescent="0.2">
      <c r="A218" s="4">
        <v>217</v>
      </c>
      <c r="B218" s="4">
        <v>118</v>
      </c>
      <c r="C218" s="4">
        <v>101</v>
      </c>
      <c r="D218" s="4">
        <v>2058</v>
      </c>
      <c r="E21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8" s="4">
        <v>154</v>
      </c>
      <c r="G218" s="4">
        <v>0</v>
      </c>
      <c r="H218" s="4">
        <v>514</v>
      </c>
      <c r="I218" s="5">
        <f>Table1[[#This Row],[TURNOUT_NA_ECP]]/Table1[[#This Row],[PS_REGISTERED_VOTERS]]</f>
        <v>0.24975704567541301</v>
      </c>
      <c r="J218" s="4">
        <v>728</v>
      </c>
      <c r="K218" s="6">
        <f>Table1[[#This Row],[TURNOUT_PA_ECP]]/Table1[[#This Row],[PS_REGISTERED_VOTERS]]</f>
        <v>0.35374149659863946</v>
      </c>
      <c r="L218" s="4">
        <f>ABS(Table1[[#This Row],[TURNOUT_PA_ECP]]-Table1[[#This Row],[TURNOUT_NA_ECP]])</f>
        <v>214</v>
      </c>
      <c r="M218" s="4"/>
      <c r="N218" s="4"/>
      <c r="O218" s="4"/>
      <c r="P218" s="4"/>
      <c r="Q218" s="4"/>
    </row>
    <row r="219" spans="1:17" x14ac:dyDescent="0.2">
      <c r="A219" s="4">
        <v>218</v>
      </c>
      <c r="B219" s="4">
        <v>119</v>
      </c>
      <c r="C219" s="4">
        <v>101</v>
      </c>
      <c r="D219" s="4">
        <v>1411</v>
      </c>
      <c r="E21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19" s="4">
        <v>106</v>
      </c>
      <c r="G219" s="4">
        <v>0</v>
      </c>
      <c r="H219" s="4">
        <v>352</v>
      </c>
      <c r="I219" s="5">
        <f>Table1[[#This Row],[TURNOUT_NA_ECP]]/Table1[[#This Row],[PS_REGISTERED_VOTERS]]</f>
        <v>0.24946846208362863</v>
      </c>
      <c r="J219" s="4">
        <v>702</v>
      </c>
      <c r="K219" s="6">
        <f>Table1[[#This Row],[TURNOUT_PA_ECP]]/Table1[[#This Row],[PS_REGISTERED_VOTERS]]</f>
        <v>0.49751948972360027</v>
      </c>
      <c r="L219" s="4">
        <f>ABS(Table1[[#This Row],[TURNOUT_PA_ECP]]-Table1[[#This Row],[TURNOUT_NA_ECP]])</f>
        <v>350</v>
      </c>
      <c r="M219" s="4"/>
      <c r="N219" s="4"/>
      <c r="O219" s="4"/>
      <c r="P219" s="4"/>
      <c r="Q219" s="4"/>
    </row>
    <row r="220" spans="1:17" x14ac:dyDescent="0.2">
      <c r="A220" s="4">
        <v>219</v>
      </c>
      <c r="B220" s="4">
        <v>41</v>
      </c>
      <c r="C220" s="4">
        <v>100</v>
      </c>
      <c r="D220" s="4">
        <v>2144</v>
      </c>
      <c r="E22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0" s="4">
        <v>161</v>
      </c>
      <c r="G220" s="4">
        <v>0</v>
      </c>
      <c r="H220" s="4">
        <v>536</v>
      </c>
      <c r="I220" s="5">
        <f>Table1[[#This Row],[TURNOUT_NA_ECP]]/Table1[[#This Row],[PS_REGISTERED_VOTERS]]</f>
        <v>0.25</v>
      </c>
      <c r="J220" s="4">
        <v>664</v>
      </c>
      <c r="K220" s="6">
        <f>Table1[[#This Row],[TURNOUT_PA_ECP]]/Table1[[#This Row],[PS_REGISTERED_VOTERS]]</f>
        <v>0.30970149253731344</v>
      </c>
      <c r="L220" s="4">
        <f>ABS(Table1[[#This Row],[TURNOUT_PA_ECP]]-Table1[[#This Row],[TURNOUT_NA_ECP]])</f>
        <v>128</v>
      </c>
      <c r="M220" s="4"/>
      <c r="N220" s="4"/>
      <c r="O220" s="4"/>
      <c r="P220" s="4"/>
      <c r="Q220" s="4"/>
    </row>
    <row r="221" spans="1:17" x14ac:dyDescent="0.2">
      <c r="A221" s="4">
        <v>220</v>
      </c>
      <c r="B221" s="4">
        <v>42</v>
      </c>
      <c r="C221" s="4">
        <v>100</v>
      </c>
      <c r="D221" s="4">
        <v>2590</v>
      </c>
      <c r="E221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221" s="4">
        <v>0</v>
      </c>
      <c r="G221" s="4">
        <v>0</v>
      </c>
      <c r="H221" s="4">
        <v>648</v>
      </c>
      <c r="I221" s="5">
        <f>Table1[[#This Row],[TURNOUT_NA_ECP]]/Table1[[#This Row],[PS_REGISTERED_VOTERS]]</f>
        <v>0.25019305019305021</v>
      </c>
      <c r="J221" s="4">
        <v>803</v>
      </c>
      <c r="K221" s="6">
        <f>Table1[[#This Row],[TURNOUT_PA_ECP]]/Table1[[#This Row],[PS_REGISTERED_VOTERS]]</f>
        <v>0.31003861003861005</v>
      </c>
      <c r="L221" s="4">
        <f>ABS(Table1[[#This Row],[TURNOUT_PA_ECP]]-Table1[[#This Row],[TURNOUT_NA_ECP]])</f>
        <v>155</v>
      </c>
      <c r="M221" s="4"/>
      <c r="N221" s="4"/>
      <c r="O221" s="4"/>
      <c r="P221" s="4"/>
      <c r="Q221" s="4"/>
    </row>
    <row r="222" spans="1:17" x14ac:dyDescent="0.2">
      <c r="A222" s="4">
        <v>221</v>
      </c>
      <c r="B222" s="4">
        <v>43</v>
      </c>
      <c r="C222" s="4">
        <v>100</v>
      </c>
      <c r="D222" s="4">
        <v>1597</v>
      </c>
      <c r="E22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2" s="4">
        <v>120</v>
      </c>
      <c r="G222" s="4">
        <v>0</v>
      </c>
      <c r="H222" s="4">
        <v>400</v>
      </c>
      <c r="I222" s="5">
        <f>Table1[[#This Row],[TURNOUT_NA_ECP]]/Table1[[#This Row],[PS_REGISTERED_VOTERS]]</f>
        <v>0.25046963055729493</v>
      </c>
      <c r="J222" s="4">
        <v>565</v>
      </c>
      <c r="K222" s="6">
        <f>Table1[[#This Row],[TURNOUT_PA_ECP]]/Table1[[#This Row],[PS_REGISTERED_VOTERS]]</f>
        <v>0.3537883531621791</v>
      </c>
      <c r="L222" s="4">
        <f>ABS(Table1[[#This Row],[TURNOUT_PA_ECP]]-Table1[[#This Row],[TURNOUT_NA_ECP]])</f>
        <v>165</v>
      </c>
      <c r="M222" s="4"/>
      <c r="N222" s="4"/>
      <c r="O222" s="4"/>
      <c r="P222" s="4"/>
      <c r="Q222" s="4"/>
    </row>
    <row r="223" spans="1:17" x14ac:dyDescent="0.2">
      <c r="A223" s="4">
        <v>222</v>
      </c>
      <c r="B223" s="4">
        <v>44</v>
      </c>
      <c r="C223" s="4">
        <v>100</v>
      </c>
      <c r="D223" s="4">
        <v>1578</v>
      </c>
      <c r="E22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3" s="4">
        <v>118</v>
      </c>
      <c r="G223" s="4">
        <v>0</v>
      </c>
      <c r="H223" s="4">
        <v>393</v>
      </c>
      <c r="I223" s="5">
        <f>Table1[[#This Row],[TURNOUT_NA_ECP]]/Table1[[#This Row],[PS_REGISTERED_VOTERS]]</f>
        <v>0.24904942965779467</v>
      </c>
      <c r="J223" s="4">
        <v>489</v>
      </c>
      <c r="K223" s="6">
        <f>Table1[[#This Row],[TURNOUT_PA_ECP]]/Table1[[#This Row],[PS_REGISTERED_VOTERS]]</f>
        <v>0.30988593155893535</v>
      </c>
      <c r="L223" s="4">
        <f>ABS(Table1[[#This Row],[TURNOUT_PA_ECP]]-Table1[[#This Row],[TURNOUT_NA_ECP]])</f>
        <v>96</v>
      </c>
      <c r="M223" s="4"/>
      <c r="N223" s="4"/>
      <c r="O223" s="4"/>
      <c r="P223" s="4"/>
      <c r="Q223" s="4"/>
    </row>
    <row r="224" spans="1:17" x14ac:dyDescent="0.2">
      <c r="A224" s="4">
        <v>223</v>
      </c>
      <c r="B224" s="4">
        <v>45</v>
      </c>
      <c r="C224" s="4">
        <v>100</v>
      </c>
      <c r="D224" s="4">
        <v>1706</v>
      </c>
      <c r="E22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4" s="4">
        <v>128</v>
      </c>
      <c r="G224" s="4">
        <v>0</v>
      </c>
      <c r="H224" s="4">
        <v>427</v>
      </c>
      <c r="I224" s="5">
        <f>Table1[[#This Row],[TURNOUT_NA_ECP]]/Table1[[#This Row],[PS_REGISTERED_VOTERS]]</f>
        <v>0.25029308323563892</v>
      </c>
      <c r="J224" s="4">
        <v>493</v>
      </c>
      <c r="K224" s="6">
        <f>Table1[[#This Row],[TURNOUT_PA_ECP]]/Table1[[#This Row],[PS_REGISTERED_VOTERS]]</f>
        <v>0.28898007033997658</v>
      </c>
      <c r="L224" s="4">
        <f>ABS(Table1[[#This Row],[TURNOUT_PA_ECP]]-Table1[[#This Row],[TURNOUT_NA_ECP]])</f>
        <v>66</v>
      </c>
      <c r="M224" s="4"/>
      <c r="N224" s="4"/>
      <c r="O224" s="4"/>
      <c r="P224" s="4"/>
      <c r="Q224" s="4"/>
    </row>
    <row r="225" spans="1:17" x14ac:dyDescent="0.2">
      <c r="A225" s="4">
        <v>224</v>
      </c>
      <c r="B225" s="4">
        <v>46</v>
      </c>
      <c r="C225" s="4">
        <v>100</v>
      </c>
      <c r="D225" s="4">
        <v>2762</v>
      </c>
      <c r="E22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5" s="4">
        <v>207</v>
      </c>
      <c r="G225" s="4">
        <v>0</v>
      </c>
      <c r="H225" s="4">
        <v>691</v>
      </c>
      <c r="I225" s="5">
        <f>Table1[[#This Row],[TURNOUT_NA_ECP]]/Table1[[#This Row],[PS_REGISTERED_VOTERS]]</f>
        <v>0.2501810282404055</v>
      </c>
      <c r="J225" s="4">
        <v>801</v>
      </c>
      <c r="K225" s="6">
        <f>Table1[[#This Row],[TURNOUT_PA_ECP]]/Table1[[#This Row],[PS_REGISTERED_VOTERS]]</f>
        <v>0.29000724112961623</v>
      </c>
      <c r="L225" s="4">
        <f>ABS(Table1[[#This Row],[TURNOUT_PA_ECP]]-Table1[[#This Row],[TURNOUT_NA_ECP]])</f>
        <v>110</v>
      </c>
      <c r="M225" s="4"/>
      <c r="N225" s="4"/>
      <c r="O225" s="4"/>
      <c r="P225" s="4"/>
      <c r="Q225" s="4"/>
    </row>
    <row r="226" spans="1:17" x14ac:dyDescent="0.2">
      <c r="A226" s="4">
        <v>225</v>
      </c>
      <c r="B226" s="4">
        <v>47</v>
      </c>
      <c r="C226" s="4">
        <v>100</v>
      </c>
      <c r="D226" s="4">
        <v>1524</v>
      </c>
      <c r="E22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6" s="4">
        <v>114</v>
      </c>
      <c r="G226" s="4">
        <v>0</v>
      </c>
      <c r="H226" s="4">
        <v>380</v>
      </c>
      <c r="I226" s="5">
        <f>Table1[[#This Row],[TURNOUT_NA_ECP]]/Table1[[#This Row],[PS_REGISTERED_VOTERS]]</f>
        <v>0.24934383202099739</v>
      </c>
      <c r="J226" s="4">
        <v>509</v>
      </c>
      <c r="K226" s="6">
        <f>Table1[[#This Row],[TURNOUT_PA_ECP]]/Table1[[#This Row],[PS_REGISTERED_VOTERS]]</f>
        <v>0.33398950131233596</v>
      </c>
      <c r="L226" s="4">
        <f>ABS(Table1[[#This Row],[TURNOUT_PA_ECP]]-Table1[[#This Row],[TURNOUT_NA_ECP]])</f>
        <v>129</v>
      </c>
      <c r="M226" s="4"/>
      <c r="N226" s="4"/>
      <c r="O226" s="4"/>
      <c r="P226" s="4"/>
      <c r="Q226" s="4"/>
    </row>
    <row r="227" spans="1:17" x14ac:dyDescent="0.2">
      <c r="A227" s="4">
        <v>226</v>
      </c>
      <c r="B227" s="4">
        <v>48</v>
      </c>
      <c r="C227" s="4">
        <v>100</v>
      </c>
      <c r="D227" s="4">
        <v>1267</v>
      </c>
      <c r="E22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7" s="4">
        <v>95</v>
      </c>
      <c r="G227" s="4">
        <v>0</v>
      </c>
      <c r="H227" s="4">
        <v>316</v>
      </c>
      <c r="I227" s="5">
        <f>Table1[[#This Row],[TURNOUT_NA_ECP]]/Table1[[#This Row],[PS_REGISTERED_VOTERS]]</f>
        <v>0.24940805051302289</v>
      </c>
      <c r="J227" s="4">
        <v>418</v>
      </c>
      <c r="K227" s="6">
        <f>Table1[[#This Row],[TURNOUT_PA_ECP]]/Table1[[#This Row],[PS_REGISTERED_VOTERS]]</f>
        <v>0.32991318074191001</v>
      </c>
      <c r="L227" s="4">
        <f>ABS(Table1[[#This Row],[TURNOUT_PA_ECP]]-Table1[[#This Row],[TURNOUT_NA_ECP]])</f>
        <v>102</v>
      </c>
      <c r="M227" s="4"/>
      <c r="N227" s="4"/>
      <c r="O227" s="4"/>
      <c r="P227" s="4"/>
      <c r="Q227" s="4"/>
    </row>
    <row r="228" spans="1:17" x14ac:dyDescent="0.2">
      <c r="A228" s="4">
        <v>227</v>
      </c>
      <c r="B228" s="4">
        <v>49</v>
      </c>
      <c r="C228" s="4">
        <v>100</v>
      </c>
      <c r="D228" s="4">
        <v>1737</v>
      </c>
      <c r="E22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8" s="4">
        <v>130</v>
      </c>
      <c r="G228" s="4">
        <v>0</v>
      </c>
      <c r="H228" s="4">
        <v>434</v>
      </c>
      <c r="I228" s="5">
        <f>Table1[[#This Row],[TURNOUT_NA_ECP]]/Table1[[#This Row],[PS_REGISTERED_VOTERS]]</f>
        <v>0.24985607369027057</v>
      </c>
      <c r="J228" s="4">
        <v>563</v>
      </c>
      <c r="K228" s="6">
        <f>Table1[[#This Row],[TURNOUT_PA_ECP]]/Table1[[#This Row],[PS_REGISTERED_VOTERS]]</f>
        <v>0.32412204951065055</v>
      </c>
      <c r="L228" s="4">
        <f>ABS(Table1[[#This Row],[TURNOUT_PA_ECP]]-Table1[[#This Row],[TURNOUT_NA_ECP]])</f>
        <v>129</v>
      </c>
      <c r="M228" s="4"/>
      <c r="N228" s="4"/>
      <c r="O228" s="4"/>
      <c r="P228" s="4"/>
      <c r="Q228" s="4"/>
    </row>
    <row r="229" spans="1:17" x14ac:dyDescent="0.2">
      <c r="A229" s="4">
        <v>228</v>
      </c>
      <c r="B229" s="4">
        <v>50</v>
      </c>
      <c r="C229" s="4">
        <v>100</v>
      </c>
      <c r="D229" s="4">
        <v>1137</v>
      </c>
      <c r="E22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29" s="4">
        <v>35</v>
      </c>
      <c r="G229" s="4">
        <v>0</v>
      </c>
      <c r="H229" s="4">
        <v>285</v>
      </c>
      <c r="I229" s="5">
        <f>Table1[[#This Row],[TURNOUT_NA_ECP]]/Table1[[#This Row],[PS_REGISTERED_VOTERS]]</f>
        <v>0.25065963060686014</v>
      </c>
      <c r="J229" s="4">
        <v>352</v>
      </c>
      <c r="K229" s="6">
        <f>Table1[[#This Row],[TURNOUT_PA_ECP]]/Table1[[#This Row],[PS_REGISTERED_VOTERS]]</f>
        <v>0.30958663148636761</v>
      </c>
      <c r="L229" s="4">
        <f>ABS(Table1[[#This Row],[TURNOUT_PA_ECP]]-Table1[[#This Row],[TURNOUT_NA_ECP]])</f>
        <v>67</v>
      </c>
      <c r="M229" s="4"/>
      <c r="N229" s="4"/>
      <c r="O229" s="4"/>
      <c r="P229" s="4"/>
      <c r="Q229" s="4"/>
    </row>
    <row r="230" spans="1:17" x14ac:dyDescent="0.2">
      <c r="A230" s="4">
        <v>229</v>
      </c>
      <c r="B230" s="4">
        <v>51</v>
      </c>
      <c r="C230" s="4">
        <v>100</v>
      </c>
      <c r="D230" s="4">
        <v>2780</v>
      </c>
      <c r="E23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0" s="4">
        <v>209</v>
      </c>
      <c r="G230" s="4">
        <v>0</v>
      </c>
      <c r="H230" s="4">
        <v>695</v>
      </c>
      <c r="I230" s="5">
        <f>Table1[[#This Row],[TURNOUT_NA_ECP]]/Table1[[#This Row],[PS_REGISTERED_VOTERS]]</f>
        <v>0.25</v>
      </c>
      <c r="J230" s="4">
        <v>889</v>
      </c>
      <c r="K230" s="6">
        <f>Table1[[#This Row],[TURNOUT_PA_ECP]]/Table1[[#This Row],[PS_REGISTERED_VOTERS]]</f>
        <v>0.31978417266187048</v>
      </c>
      <c r="L230" s="4">
        <f>ABS(Table1[[#This Row],[TURNOUT_PA_ECP]]-Table1[[#This Row],[TURNOUT_NA_ECP]])</f>
        <v>194</v>
      </c>
      <c r="M230" s="4"/>
      <c r="N230" s="4"/>
      <c r="O230" s="4"/>
      <c r="P230" s="4"/>
      <c r="Q230" s="4"/>
    </row>
    <row r="231" spans="1:17" x14ac:dyDescent="0.2">
      <c r="A231" s="4">
        <v>230</v>
      </c>
      <c r="B231" s="4">
        <v>52</v>
      </c>
      <c r="C231" s="4">
        <v>100</v>
      </c>
      <c r="D231" s="4">
        <v>2437</v>
      </c>
      <c r="E23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1" s="4">
        <v>183</v>
      </c>
      <c r="G231" s="4">
        <v>0</v>
      </c>
      <c r="H231" s="4">
        <v>609</v>
      </c>
      <c r="I231" s="5">
        <f>Table1[[#This Row],[TURNOUT_NA_ECP]]/Table1[[#This Row],[PS_REGISTERED_VOTERS]]</f>
        <v>0.24989741485432909</v>
      </c>
      <c r="J231" s="4">
        <v>785</v>
      </c>
      <c r="K231" s="6">
        <f>Table1[[#This Row],[TURNOUT_PA_ECP]]/Table1[[#This Row],[PS_REGISTERED_VOTERS]]</f>
        <v>0.32211735740664754</v>
      </c>
      <c r="L231" s="4">
        <f>ABS(Table1[[#This Row],[TURNOUT_PA_ECP]]-Table1[[#This Row],[TURNOUT_NA_ECP]])</f>
        <v>176</v>
      </c>
      <c r="M231" s="4"/>
      <c r="N231" s="4"/>
      <c r="O231" s="4"/>
      <c r="P231" s="4"/>
      <c r="Q231" s="4"/>
    </row>
    <row r="232" spans="1:17" x14ac:dyDescent="0.2">
      <c r="A232" s="4">
        <v>231</v>
      </c>
      <c r="B232" s="4">
        <v>53</v>
      </c>
      <c r="C232" s="4">
        <v>100</v>
      </c>
      <c r="D232" s="4">
        <v>1577</v>
      </c>
      <c r="E23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2" s="4">
        <v>118</v>
      </c>
      <c r="G232" s="4">
        <v>0</v>
      </c>
      <c r="H232" s="4">
        <v>395</v>
      </c>
      <c r="I232" s="5">
        <f>Table1[[#This Row],[TURNOUT_NA_ECP]]/Table1[[#This Row],[PS_REGISTERED_VOTERS]]</f>
        <v>0.25047558655675334</v>
      </c>
      <c r="J232" s="4">
        <v>502</v>
      </c>
      <c r="K232" s="6">
        <f>Table1[[#This Row],[TURNOUT_PA_ECP]]/Table1[[#This Row],[PS_REGISTERED_VOTERS]]</f>
        <v>0.31832593532022829</v>
      </c>
      <c r="L232" s="4">
        <f>ABS(Table1[[#This Row],[TURNOUT_PA_ECP]]-Table1[[#This Row],[TURNOUT_NA_ECP]])</f>
        <v>107</v>
      </c>
      <c r="M232" s="4"/>
      <c r="N232" s="4"/>
      <c r="O232" s="4"/>
      <c r="P232" s="4"/>
      <c r="Q232" s="4"/>
    </row>
    <row r="233" spans="1:17" x14ac:dyDescent="0.2">
      <c r="A233" s="4">
        <v>232</v>
      </c>
      <c r="B233" s="4">
        <v>54</v>
      </c>
      <c r="C233" s="4">
        <v>100</v>
      </c>
      <c r="D233" s="4">
        <v>1617</v>
      </c>
      <c r="E23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3" s="4">
        <v>121</v>
      </c>
      <c r="G233" s="4">
        <v>0</v>
      </c>
      <c r="H233" s="4">
        <v>404</v>
      </c>
      <c r="I233" s="5">
        <f>Table1[[#This Row],[TURNOUT_NA_ECP]]/Table1[[#This Row],[PS_REGISTERED_VOTERS]]</f>
        <v>0.24984539270253556</v>
      </c>
      <c r="J233" s="4">
        <v>517</v>
      </c>
      <c r="K233" s="6">
        <f>Table1[[#This Row],[TURNOUT_PA_ECP]]/Table1[[#This Row],[PS_REGISTERED_VOTERS]]</f>
        <v>0.31972789115646261</v>
      </c>
      <c r="L233" s="4">
        <f>ABS(Table1[[#This Row],[TURNOUT_PA_ECP]]-Table1[[#This Row],[TURNOUT_NA_ECP]])</f>
        <v>113</v>
      </c>
      <c r="M233" s="4"/>
      <c r="N233" s="4"/>
      <c r="O233" s="4"/>
      <c r="P233" s="4"/>
      <c r="Q233" s="4"/>
    </row>
    <row r="234" spans="1:17" x14ac:dyDescent="0.2">
      <c r="A234" s="4">
        <v>233</v>
      </c>
      <c r="B234" s="4">
        <v>55</v>
      </c>
      <c r="C234" s="4">
        <v>100</v>
      </c>
      <c r="D234" s="4">
        <v>1468</v>
      </c>
      <c r="E23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4" s="4">
        <v>110</v>
      </c>
      <c r="G234" s="4">
        <v>0</v>
      </c>
      <c r="H234" s="4">
        <v>367</v>
      </c>
      <c r="I234" s="5">
        <f>Table1[[#This Row],[TURNOUT_NA_ECP]]/Table1[[#This Row],[PS_REGISTERED_VOTERS]]</f>
        <v>0.25</v>
      </c>
      <c r="J234" s="4">
        <v>411</v>
      </c>
      <c r="K234" s="6">
        <f>Table1[[#This Row],[TURNOUT_PA_ECP]]/Table1[[#This Row],[PS_REGISTERED_VOTERS]]</f>
        <v>0.27997275204359673</v>
      </c>
      <c r="L234" s="4">
        <f>ABS(Table1[[#This Row],[TURNOUT_PA_ECP]]-Table1[[#This Row],[TURNOUT_NA_ECP]])</f>
        <v>44</v>
      </c>
      <c r="M234" s="4"/>
      <c r="N234" s="4"/>
      <c r="O234" s="4"/>
      <c r="P234" s="4"/>
      <c r="Q234" s="4"/>
    </row>
    <row r="235" spans="1:17" x14ac:dyDescent="0.2">
      <c r="A235" s="4">
        <v>234</v>
      </c>
      <c r="B235" s="4">
        <v>56</v>
      </c>
      <c r="C235" s="4">
        <v>100</v>
      </c>
      <c r="D235" s="4">
        <v>2227</v>
      </c>
      <c r="E23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5" s="4">
        <v>167</v>
      </c>
      <c r="G235" s="4">
        <v>0</v>
      </c>
      <c r="H235" s="4">
        <v>557</v>
      </c>
      <c r="I235" s="5">
        <f>Table1[[#This Row],[TURNOUT_NA_ECP]]/Table1[[#This Row],[PS_REGISTERED_VOTERS]]</f>
        <v>0.25011225864391556</v>
      </c>
      <c r="J235" s="4">
        <v>712</v>
      </c>
      <c r="K235" s="6">
        <f>Table1[[#This Row],[TURNOUT_PA_ECP]]/Table1[[#This Row],[PS_REGISTERED_VOTERS]]</f>
        <v>0.31971261787157612</v>
      </c>
      <c r="L235" s="4">
        <f>ABS(Table1[[#This Row],[TURNOUT_PA_ECP]]-Table1[[#This Row],[TURNOUT_NA_ECP]])</f>
        <v>155</v>
      </c>
      <c r="M235" s="4"/>
      <c r="N235" s="4"/>
      <c r="O235" s="4"/>
      <c r="P235" s="4"/>
      <c r="Q235" s="4"/>
    </row>
    <row r="236" spans="1:17" x14ac:dyDescent="0.2">
      <c r="A236" s="4">
        <v>235</v>
      </c>
      <c r="B236" s="4">
        <v>57</v>
      </c>
      <c r="C236" s="4">
        <v>100</v>
      </c>
      <c r="D236" s="4">
        <v>1569</v>
      </c>
      <c r="E23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6" s="4">
        <v>118</v>
      </c>
      <c r="G236" s="4">
        <v>0</v>
      </c>
      <c r="H236" s="4">
        <v>392</v>
      </c>
      <c r="I236" s="5">
        <f>Table1[[#This Row],[TURNOUT_NA_ECP]]/Table1[[#This Row],[PS_REGISTERED_VOTERS]]</f>
        <v>0.24984066284257489</v>
      </c>
      <c r="J236" s="4">
        <v>564</v>
      </c>
      <c r="K236" s="6">
        <f>Table1[[#This Row],[TURNOUT_PA_ECP]]/Table1[[#This Row],[PS_REGISTERED_VOTERS]]</f>
        <v>0.35946462715105165</v>
      </c>
      <c r="L236" s="4">
        <f>ABS(Table1[[#This Row],[TURNOUT_PA_ECP]]-Table1[[#This Row],[TURNOUT_NA_ECP]])</f>
        <v>172</v>
      </c>
      <c r="M236" s="4"/>
      <c r="N236" s="4"/>
      <c r="O236" s="4"/>
      <c r="P236" s="4"/>
      <c r="Q236" s="4"/>
    </row>
    <row r="237" spans="1:17" x14ac:dyDescent="0.2">
      <c r="A237" s="4">
        <v>236</v>
      </c>
      <c r="B237" s="4">
        <v>58</v>
      </c>
      <c r="C237" s="4">
        <v>100</v>
      </c>
      <c r="D237" s="4">
        <v>1793</v>
      </c>
      <c r="E23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7" s="4">
        <v>134</v>
      </c>
      <c r="G237" s="4">
        <v>0</v>
      </c>
      <c r="H237" s="4">
        <v>448</v>
      </c>
      <c r="I237" s="5">
        <f>Table1[[#This Row],[TURNOUT_NA_ECP]]/Table1[[#This Row],[PS_REGISTERED_VOTERS]]</f>
        <v>0.24986056887897379</v>
      </c>
      <c r="J237" s="4">
        <v>610</v>
      </c>
      <c r="K237" s="6">
        <f>Table1[[#This Row],[TURNOUT_PA_ECP]]/Table1[[#This Row],[PS_REGISTERED_VOTERS]]</f>
        <v>0.34021193530395982</v>
      </c>
      <c r="L237" s="4">
        <f>ABS(Table1[[#This Row],[TURNOUT_PA_ECP]]-Table1[[#This Row],[TURNOUT_NA_ECP]])</f>
        <v>162</v>
      </c>
      <c r="M237" s="4"/>
      <c r="N237" s="4"/>
      <c r="O237" s="4"/>
      <c r="P237" s="4"/>
      <c r="Q237" s="4"/>
    </row>
    <row r="238" spans="1:17" x14ac:dyDescent="0.2">
      <c r="A238" s="4">
        <v>237</v>
      </c>
      <c r="B238" s="4">
        <v>59</v>
      </c>
      <c r="C238" s="4">
        <v>100</v>
      </c>
      <c r="D238" s="4">
        <v>2013</v>
      </c>
      <c r="E23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8" s="4">
        <v>151</v>
      </c>
      <c r="G238" s="4">
        <v>0</v>
      </c>
      <c r="H238" s="4">
        <v>503</v>
      </c>
      <c r="I238" s="5">
        <f>Table1[[#This Row],[TURNOUT_NA_ECP]]/Table1[[#This Row],[PS_REGISTERED_VOTERS]]</f>
        <v>0.24987580725285644</v>
      </c>
      <c r="J238" s="4">
        <v>685</v>
      </c>
      <c r="K238" s="6">
        <f>Table1[[#This Row],[TURNOUT_PA_ECP]]/Table1[[#This Row],[PS_REGISTERED_VOTERS]]</f>
        <v>0.34028812717337309</v>
      </c>
      <c r="L238" s="4">
        <f>ABS(Table1[[#This Row],[TURNOUT_PA_ECP]]-Table1[[#This Row],[TURNOUT_NA_ECP]])</f>
        <v>182</v>
      </c>
      <c r="M238" s="4"/>
      <c r="N238" s="4"/>
      <c r="O238" s="4"/>
      <c r="P238" s="4"/>
      <c r="Q238" s="4"/>
    </row>
    <row r="239" spans="1:17" x14ac:dyDescent="0.2">
      <c r="A239" s="4">
        <v>238</v>
      </c>
      <c r="B239" s="4">
        <v>60</v>
      </c>
      <c r="C239" s="4">
        <v>100</v>
      </c>
      <c r="D239" s="4">
        <v>2771</v>
      </c>
      <c r="E23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39" s="4">
        <v>208</v>
      </c>
      <c r="G239" s="4">
        <v>0</v>
      </c>
      <c r="H239" s="4">
        <v>693</v>
      </c>
      <c r="I239" s="5">
        <f>Table1[[#This Row],[TURNOUT_NA_ECP]]/Table1[[#This Row],[PS_REGISTERED_VOTERS]]</f>
        <v>0.25009022013713461</v>
      </c>
      <c r="J239" s="4">
        <v>942</v>
      </c>
      <c r="K239" s="6">
        <f>Table1[[#This Row],[TURNOUT_PA_ECP]]/Table1[[#This Row],[PS_REGISTERED_VOTERS]]</f>
        <v>0.33994947672320464</v>
      </c>
      <c r="L239" s="4">
        <f>ABS(Table1[[#This Row],[TURNOUT_PA_ECP]]-Table1[[#This Row],[TURNOUT_NA_ECP]])</f>
        <v>249</v>
      </c>
      <c r="M239" s="4"/>
      <c r="N239" s="4"/>
      <c r="O239" s="4"/>
      <c r="P239" s="4"/>
      <c r="Q239" s="4"/>
    </row>
    <row r="240" spans="1:17" x14ac:dyDescent="0.2">
      <c r="A240" s="4">
        <v>239</v>
      </c>
      <c r="B240" s="4">
        <v>61</v>
      </c>
      <c r="C240" s="4">
        <v>100</v>
      </c>
      <c r="D240" s="4">
        <v>1119</v>
      </c>
      <c r="E24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0" s="4">
        <v>84</v>
      </c>
      <c r="G240" s="4">
        <v>0</v>
      </c>
      <c r="H240" s="4">
        <v>279</v>
      </c>
      <c r="I240" s="5">
        <f>Table1[[#This Row],[TURNOUT_NA_ECP]]/Table1[[#This Row],[PS_REGISTERED_VOTERS]]</f>
        <v>0.24932975871313673</v>
      </c>
      <c r="J240" s="4">
        <v>279</v>
      </c>
      <c r="K240" s="6">
        <f>Table1[[#This Row],[TURNOUT_PA_ECP]]/Table1[[#This Row],[PS_REGISTERED_VOTERS]]</f>
        <v>0.24932975871313673</v>
      </c>
      <c r="L240" s="4">
        <f>ABS(Table1[[#This Row],[TURNOUT_PA_ECP]]-Table1[[#This Row],[TURNOUT_NA_ECP]])</f>
        <v>0</v>
      </c>
      <c r="M240" s="4"/>
      <c r="N240" s="4"/>
      <c r="O240" s="4"/>
      <c r="P240" s="4"/>
      <c r="Q240" s="4"/>
    </row>
    <row r="241" spans="1:17" x14ac:dyDescent="0.2">
      <c r="A241" s="4">
        <v>240</v>
      </c>
      <c r="B241" s="4">
        <v>62</v>
      </c>
      <c r="C241" s="4">
        <v>100</v>
      </c>
      <c r="D241" s="4">
        <v>1793</v>
      </c>
      <c r="E24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1" s="4">
        <v>134</v>
      </c>
      <c r="G241" s="4">
        <v>0</v>
      </c>
      <c r="H241" s="4">
        <v>448</v>
      </c>
      <c r="I241" s="5">
        <f>Table1[[#This Row],[TURNOUT_NA_ECP]]/Table1[[#This Row],[PS_REGISTERED_VOTERS]]</f>
        <v>0.24986056887897379</v>
      </c>
      <c r="J241" s="4">
        <v>502</v>
      </c>
      <c r="K241" s="6">
        <f>Table1[[#This Row],[TURNOUT_PA_ECP]]/Table1[[#This Row],[PS_REGISTERED_VOTERS]]</f>
        <v>0.2799776910206358</v>
      </c>
      <c r="L241" s="4">
        <f>ABS(Table1[[#This Row],[TURNOUT_PA_ECP]]-Table1[[#This Row],[TURNOUT_NA_ECP]])</f>
        <v>54</v>
      </c>
      <c r="M241" s="4"/>
      <c r="N241" s="4"/>
      <c r="O241" s="4"/>
      <c r="P241" s="4"/>
      <c r="Q241" s="4"/>
    </row>
    <row r="242" spans="1:17" x14ac:dyDescent="0.2">
      <c r="A242" s="4">
        <v>241</v>
      </c>
      <c r="B242" s="4">
        <v>63</v>
      </c>
      <c r="C242" s="4">
        <v>100</v>
      </c>
      <c r="D242" s="4">
        <v>1753</v>
      </c>
      <c r="E24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2" s="4">
        <v>131</v>
      </c>
      <c r="G242" s="4">
        <v>0</v>
      </c>
      <c r="H242" s="4">
        <v>438</v>
      </c>
      <c r="I242" s="5">
        <f>Table1[[#This Row],[TURNOUT_NA_ECP]]/Table1[[#This Row],[PS_REGISTERED_VOTERS]]</f>
        <v>0.24985738733599544</v>
      </c>
      <c r="J242" s="4">
        <v>543</v>
      </c>
      <c r="K242" s="6">
        <f>Table1[[#This Row],[TURNOUT_PA_ECP]]/Table1[[#This Row],[PS_REGISTERED_VOTERS]]</f>
        <v>0.30975470621791212</v>
      </c>
      <c r="L242" s="4">
        <f>ABS(Table1[[#This Row],[TURNOUT_PA_ECP]]-Table1[[#This Row],[TURNOUT_NA_ECP]])</f>
        <v>105</v>
      </c>
      <c r="M242" s="4"/>
      <c r="N242" s="4"/>
      <c r="O242" s="4"/>
      <c r="P242" s="4"/>
      <c r="Q242" s="4"/>
    </row>
    <row r="243" spans="1:17" x14ac:dyDescent="0.2">
      <c r="A243" s="4">
        <v>242</v>
      </c>
      <c r="B243" s="4">
        <v>64</v>
      </c>
      <c r="C243" s="4">
        <v>100</v>
      </c>
      <c r="D243" s="4">
        <v>2199</v>
      </c>
      <c r="E24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3" s="4">
        <v>165</v>
      </c>
      <c r="G243" s="4">
        <v>0</v>
      </c>
      <c r="H243" s="4">
        <v>550</v>
      </c>
      <c r="I243" s="5">
        <f>Table1[[#This Row],[TURNOUT_NA_ECP]]/Table1[[#This Row],[PS_REGISTERED_VOTERS]]</f>
        <v>0.25011368804001821</v>
      </c>
      <c r="J243" s="4">
        <v>593</v>
      </c>
      <c r="K243" s="6">
        <f>Table1[[#This Row],[TURNOUT_PA_ECP]]/Table1[[#This Row],[PS_REGISTERED_VOTERS]]</f>
        <v>0.2696680309231469</v>
      </c>
      <c r="L243" s="4">
        <f>ABS(Table1[[#This Row],[TURNOUT_PA_ECP]]-Table1[[#This Row],[TURNOUT_NA_ECP]])</f>
        <v>43</v>
      </c>
      <c r="M243" s="4"/>
      <c r="N243" s="4"/>
      <c r="O243" s="4"/>
      <c r="P243" s="4"/>
      <c r="Q243" s="4"/>
    </row>
    <row r="244" spans="1:17" x14ac:dyDescent="0.2">
      <c r="A244" s="4">
        <v>243</v>
      </c>
      <c r="B244" s="4">
        <v>65</v>
      </c>
      <c r="C244" s="4">
        <v>100</v>
      </c>
      <c r="D244" s="4">
        <v>2058</v>
      </c>
      <c r="E24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4" s="4">
        <v>154</v>
      </c>
      <c r="G244" s="4">
        <v>0</v>
      </c>
      <c r="H244" s="4">
        <v>514</v>
      </c>
      <c r="I244" s="5">
        <f>Table1[[#This Row],[TURNOUT_NA_ECP]]/Table1[[#This Row],[PS_REGISTERED_VOTERS]]</f>
        <v>0.24975704567541301</v>
      </c>
      <c r="J244" s="4">
        <v>638</v>
      </c>
      <c r="K244" s="6">
        <f>Table1[[#This Row],[TURNOUT_PA_ECP]]/Table1[[#This Row],[PS_REGISTERED_VOTERS]]</f>
        <v>0.31000971817298351</v>
      </c>
      <c r="L244" s="4">
        <f>ABS(Table1[[#This Row],[TURNOUT_PA_ECP]]-Table1[[#This Row],[TURNOUT_NA_ECP]])</f>
        <v>124</v>
      </c>
      <c r="M244" s="4"/>
      <c r="N244" s="4"/>
      <c r="O244" s="4"/>
      <c r="P244" s="4"/>
      <c r="Q244" s="4"/>
    </row>
    <row r="245" spans="1:17" x14ac:dyDescent="0.2">
      <c r="A245" s="4">
        <v>244</v>
      </c>
      <c r="B245" s="4">
        <v>66</v>
      </c>
      <c r="C245" s="4">
        <v>100</v>
      </c>
      <c r="D245" s="4">
        <v>1374</v>
      </c>
      <c r="E24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5" s="4">
        <v>103</v>
      </c>
      <c r="G245" s="4">
        <v>0</v>
      </c>
      <c r="H245" s="4">
        <v>343</v>
      </c>
      <c r="I245" s="5">
        <f>Table1[[#This Row],[TURNOUT_NA_ECP]]/Table1[[#This Row],[PS_REGISTERED_VOTERS]]</f>
        <v>0.24963609898107714</v>
      </c>
      <c r="J245" s="4">
        <v>439</v>
      </c>
      <c r="K245" s="6">
        <f>Table1[[#This Row],[TURNOUT_PA_ECP]]/Table1[[#This Row],[PS_REGISTERED_VOTERS]]</f>
        <v>0.31950509461426491</v>
      </c>
      <c r="L245" s="4">
        <f>ABS(Table1[[#This Row],[TURNOUT_PA_ECP]]-Table1[[#This Row],[TURNOUT_NA_ECP]])</f>
        <v>96</v>
      </c>
      <c r="M245" s="4"/>
      <c r="N245" s="4"/>
      <c r="O245" s="4"/>
      <c r="P245" s="4"/>
      <c r="Q245" s="4"/>
    </row>
    <row r="246" spans="1:17" x14ac:dyDescent="0.2">
      <c r="A246" s="4">
        <v>245</v>
      </c>
      <c r="B246" s="4">
        <v>67</v>
      </c>
      <c r="C246" s="4">
        <v>100</v>
      </c>
      <c r="D246" s="4">
        <v>2299</v>
      </c>
      <c r="E24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6" s="4">
        <v>172</v>
      </c>
      <c r="G246" s="4">
        <v>0</v>
      </c>
      <c r="H246" s="4">
        <v>575</v>
      </c>
      <c r="I246" s="5">
        <f>Table1[[#This Row],[TURNOUT_NA_ECP]]/Table1[[#This Row],[PS_REGISTERED_VOTERS]]</f>
        <v>0.25010874293170943</v>
      </c>
      <c r="J246" s="4">
        <v>771</v>
      </c>
      <c r="K246" s="6">
        <f>Table1[[#This Row],[TURNOUT_PA_ECP]]/Table1[[#This Row],[PS_REGISTERED_VOTERS]]</f>
        <v>0.3353632013919095</v>
      </c>
      <c r="L246" s="4">
        <f>ABS(Table1[[#This Row],[TURNOUT_PA_ECP]]-Table1[[#This Row],[TURNOUT_NA_ECP]])</f>
        <v>196</v>
      </c>
      <c r="M246" s="4"/>
      <c r="N246" s="4"/>
      <c r="O246" s="4"/>
      <c r="P246" s="4"/>
      <c r="Q246" s="4"/>
    </row>
    <row r="247" spans="1:17" x14ac:dyDescent="0.2">
      <c r="A247" s="4">
        <v>246</v>
      </c>
      <c r="B247" s="4">
        <v>68</v>
      </c>
      <c r="C247" s="4">
        <v>100</v>
      </c>
      <c r="D247" s="4">
        <v>1428</v>
      </c>
      <c r="E24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7" s="4">
        <v>107</v>
      </c>
      <c r="G247" s="4">
        <v>0</v>
      </c>
      <c r="H247" s="4">
        <v>357</v>
      </c>
      <c r="I247" s="5">
        <f>Table1[[#This Row],[TURNOUT_NA_ECP]]/Table1[[#This Row],[PS_REGISTERED_VOTERS]]</f>
        <v>0.25</v>
      </c>
      <c r="J247" s="4">
        <v>485</v>
      </c>
      <c r="K247" s="6">
        <f>Table1[[#This Row],[TURNOUT_PA_ECP]]/Table1[[#This Row],[PS_REGISTERED_VOTERS]]</f>
        <v>0.33963585434173671</v>
      </c>
      <c r="L247" s="4">
        <f>ABS(Table1[[#This Row],[TURNOUT_PA_ECP]]-Table1[[#This Row],[TURNOUT_NA_ECP]])</f>
        <v>128</v>
      </c>
      <c r="M247" s="4"/>
      <c r="N247" s="4"/>
      <c r="O247" s="4"/>
      <c r="P247" s="4"/>
      <c r="Q247" s="4"/>
    </row>
    <row r="248" spans="1:17" x14ac:dyDescent="0.2">
      <c r="A248" s="4">
        <v>247</v>
      </c>
      <c r="B248" s="4">
        <v>69</v>
      </c>
      <c r="C248" s="4">
        <v>100</v>
      </c>
      <c r="D248" s="4">
        <v>1483</v>
      </c>
      <c r="E24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8" s="4">
        <v>111</v>
      </c>
      <c r="G248" s="4">
        <v>0</v>
      </c>
      <c r="H248" s="4">
        <v>371</v>
      </c>
      <c r="I248" s="5">
        <f>Table1[[#This Row],[TURNOUT_NA_ECP]]/Table1[[#This Row],[PS_REGISTERED_VOTERS]]</f>
        <v>0.25016857720836144</v>
      </c>
      <c r="J248" s="4">
        <v>504</v>
      </c>
      <c r="K248" s="6">
        <f>Table1[[#This Row],[TURNOUT_PA_ECP]]/Table1[[#This Row],[PS_REGISTERED_VOTERS]]</f>
        <v>0.33985165205664192</v>
      </c>
      <c r="L248" s="4">
        <f>ABS(Table1[[#This Row],[TURNOUT_PA_ECP]]-Table1[[#This Row],[TURNOUT_NA_ECP]])</f>
        <v>133</v>
      </c>
      <c r="M248" s="4"/>
      <c r="N248" s="4"/>
      <c r="O248" s="4"/>
      <c r="P248" s="4"/>
      <c r="Q248" s="4"/>
    </row>
    <row r="249" spans="1:17" x14ac:dyDescent="0.2">
      <c r="A249" s="4">
        <v>248</v>
      </c>
      <c r="B249" s="4">
        <v>70</v>
      </c>
      <c r="C249" s="4">
        <v>100</v>
      </c>
      <c r="D249" s="4">
        <v>1061</v>
      </c>
      <c r="E24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49" s="4">
        <v>80</v>
      </c>
      <c r="G249" s="4">
        <v>0</v>
      </c>
      <c r="H249" s="4">
        <v>266</v>
      </c>
      <c r="I249" s="5">
        <f>Table1[[#This Row],[TURNOUT_NA_ECP]]/Table1[[#This Row],[PS_REGISTERED_VOTERS]]</f>
        <v>0.25070688030160226</v>
      </c>
      <c r="J249" s="4">
        <v>413</v>
      </c>
      <c r="K249" s="6">
        <f>Table1[[#This Row],[TURNOUT_PA_ECP]]/Table1[[#This Row],[PS_REGISTERED_VOTERS]]</f>
        <v>0.38925541941564562</v>
      </c>
      <c r="L249" s="4">
        <f>ABS(Table1[[#This Row],[TURNOUT_PA_ECP]]-Table1[[#This Row],[TURNOUT_NA_ECP]])</f>
        <v>147</v>
      </c>
      <c r="M249" s="4"/>
      <c r="N249" s="4"/>
      <c r="O249" s="4"/>
      <c r="P249" s="4"/>
      <c r="Q249" s="4"/>
    </row>
    <row r="250" spans="1:17" x14ac:dyDescent="0.2">
      <c r="A250" s="4">
        <v>249</v>
      </c>
      <c r="B250" s="4">
        <v>71</v>
      </c>
      <c r="C250" s="4">
        <v>100</v>
      </c>
      <c r="D250" s="4">
        <v>1527</v>
      </c>
      <c r="E25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0" s="4">
        <v>115</v>
      </c>
      <c r="G250" s="4">
        <v>0</v>
      </c>
      <c r="H250" s="4">
        <v>382</v>
      </c>
      <c r="I250" s="5">
        <f>Table1[[#This Row],[TURNOUT_NA_ECP]]/Table1[[#This Row],[PS_REGISTERED_VOTERS]]</f>
        <v>0.25016371971185331</v>
      </c>
      <c r="J250" s="4">
        <v>549</v>
      </c>
      <c r="K250" s="6">
        <f>Table1[[#This Row],[TURNOUT_PA_ECP]]/Table1[[#This Row],[PS_REGISTERED_VOTERS]]</f>
        <v>0.35952848722986247</v>
      </c>
      <c r="L250" s="4">
        <f>ABS(Table1[[#This Row],[TURNOUT_PA_ECP]]-Table1[[#This Row],[TURNOUT_NA_ECP]])</f>
        <v>167</v>
      </c>
      <c r="M250" s="4"/>
      <c r="N250" s="4"/>
      <c r="O250" s="4"/>
      <c r="P250" s="4"/>
      <c r="Q250" s="4"/>
    </row>
    <row r="251" spans="1:17" x14ac:dyDescent="0.2">
      <c r="A251" s="4">
        <v>250</v>
      </c>
      <c r="B251" s="4">
        <v>72</v>
      </c>
      <c r="C251" s="4">
        <v>100</v>
      </c>
      <c r="D251" s="4">
        <v>2407</v>
      </c>
      <c r="E25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1" s="4">
        <v>181</v>
      </c>
      <c r="G251" s="4">
        <v>0</v>
      </c>
      <c r="H251" s="4">
        <v>601</v>
      </c>
      <c r="I251" s="5">
        <f>Table1[[#This Row],[TURNOUT_NA_ECP]]/Table1[[#This Row],[PS_REGISTERED_VOTERS]]</f>
        <v>0.24968840880764437</v>
      </c>
      <c r="J251" s="4">
        <v>698</v>
      </c>
      <c r="K251" s="6">
        <f>Table1[[#This Row],[TURNOUT_PA_ECP]]/Table1[[#This Row],[PS_REGISTERED_VOTERS]]</f>
        <v>0.28998753635230579</v>
      </c>
      <c r="L251" s="4">
        <f>ABS(Table1[[#This Row],[TURNOUT_PA_ECP]]-Table1[[#This Row],[TURNOUT_NA_ECP]])</f>
        <v>97</v>
      </c>
      <c r="M251" s="4"/>
      <c r="N251" s="4"/>
      <c r="O251" s="4"/>
      <c r="P251" s="4"/>
      <c r="Q251" s="4"/>
    </row>
    <row r="252" spans="1:17" x14ac:dyDescent="0.2">
      <c r="A252" s="4">
        <v>251</v>
      </c>
      <c r="B252" s="4">
        <v>73</v>
      </c>
      <c r="C252" s="4">
        <v>100</v>
      </c>
      <c r="D252" s="4">
        <v>1682</v>
      </c>
      <c r="E25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2" s="4">
        <v>126</v>
      </c>
      <c r="G252" s="4">
        <v>0</v>
      </c>
      <c r="H252" s="4">
        <v>421</v>
      </c>
      <c r="I252" s="5">
        <f>Table1[[#This Row],[TURNOUT_NA_ECP]]/Table1[[#This Row],[PS_REGISTERED_VOTERS]]</f>
        <v>0.2502972651605232</v>
      </c>
      <c r="J252" s="4">
        <v>454</v>
      </c>
      <c r="K252" s="6">
        <f>Table1[[#This Row],[TURNOUT_PA_ECP]]/Table1[[#This Row],[PS_REGISTERED_VOTERS]]</f>
        <v>0.26991676575505352</v>
      </c>
      <c r="L252" s="4">
        <f>ABS(Table1[[#This Row],[TURNOUT_PA_ECP]]-Table1[[#This Row],[TURNOUT_NA_ECP]])</f>
        <v>33</v>
      </c>
      <c r="M252" s="4"/>
      <c r="N252" s="4"/>
      <c r="O252" s="4"/>
      <c r="P252" s="4"/>
      <c r="Q252" s="4"/>
    </row>
    <row r="253" spans="1:17" x14ac:dyDescent="0.2">
      <c r="A253" s="4">
        <v>252</v>
      </c>
      <c r="B253" s="4">
        <v>74</v>
      </c>
      <c r="C253" s="4">
        <v>100</v>
      </c>
      <c r="D253" s="4">
        <v>2099</v>
      </c>
      <c r="E25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3" s="4">
        <v>157</v>
      </c>
      <c r="G253" s="4">
        <v>0</v>
      </c>
      <c r="H253" s="4">
        <v>525</v>
      </c>
      <c r="I253" s="5">
        <f>Table1[[#This Row],[TURNOUT_NA_ECP]]/Table1[[#This Row],[PS_REGISTERED_VOTERS]]</f>
        <v>0.2501191043353978</v>
      </c>
      <c r="J253" s="4">
        <v>647</v>
      </c>
      <c r="K253" s="6">
        <f>Table1[[#This Row],[TURNOUT_PA_ECP]]/Table1[[#This Row],[PS_REGISTERED_VOTERS]]</f>
        <v>0.30824202000952833</v>
      </c>
      <c r="L253" s="4">
        <f>ABS(Table1[[#This Row],[TURNOUT_PA_ECP]]-Table1[[#This Row],[TURNOUT_NA_ECP]])</f>
        <v>122</v>
      </c>
      <c r="M253" s="4"/>
      <c r="N253" s="4"/>
      <c r="O253" s="4"/>
      <c r="P253" s="4"/>
      <c r="Q253" s="4"/>
    </row>
    <row r="254" spans="1:17" x14ac:dyDescent="0.2">
      <c r="A254" s="4">
        <v>253</v>
      </c>
      <c r="B254" s="4">
        <v>75</v>
      </c>
      <c r="C254" s="4">
        <v>100</v>
      </c>
      <c r="D254" s="4">
        <v>1521</v>
      </c>
      <c r="E25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4" s="4">
        <v>114</v>
      </c>
      <c r="G254" s="4">
        <v>0</v>
      </c>
      <c r="H254" s="4">
        <v>380</v>
      </c>
      <c r="I254" s="5">
        <f>Table1[[#This Row],[TURNOUT_NA_ECP]]/Table1[[#This Row],[PS_REGISTERED_VOTERS]]</f>
        <v>0.24983563445101906</v>
      </c>
      <c r="J254" s="4">
        <v>517</v>
      </c>
      <c r="K254" s="6">
        <f>Table1[[#This Row],[TURNOUT_PA_ECP]]/Table1[[#This Row],[PS_REGISTERED_VOTERS]]</f>
        <v>0.33990795529257067</v>
      </c>
      <c r="L254" s="4">
        <f>ABS(Table1[[#This Row],[TURNOUT_PA_ECP]]-Table1[[#This Row],[TURNOUT_NA_ECP]])</f>
        <v>137</v>
      </c>
      <c r="M254" s="4"/>
      <c r="N254" s="4"/>
      <c r="O254" s="4"/>
      <c r="P254" s="4"/>
      <c r="Q254" s="4"/>
    </row>
    <row r="255" spans="1:17" x14ac:dyDescent="0.2">
      <c r="A255" s="4">
        <v>254</v>
      </c>
      <c r="B255" s="4">
        <v>76</v>
      </c>
      <c r="C255" s="4">
        <v>100</v>
      </c>
      <c r="D255" s="4">
        <v>1892</v>
      </c>
      <c r="E25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5" s="4">
        <v>142</v>
      </c>
      <c r="G255" s="4">
        <v>0</v>
      </c>
      <c r="H255" s="4">
        <v>473</v>
      </c>
      <c r="I255" s="5">
        <f>Table1[[#This Row],[TURNOUT_NA_ECP]]/Table1[[#This Row],[PS_REGISTERED_VOTERS]]</f>
        <v>0.25</v>
      </c>
      <c r="J255" s="4">
        <v>802</v>
      </c>
      <c r="K255" s="6">
        <f>Table1[[#This Row],[TURNOUT_PA_ECP]]/Table1[[#This Row],[PS_REGISTERED_VOTERS]]</f>
        <v>0.42389006342494717</v>
      </c>
      <c r="L255" s="4">
        <f>ABS(Table1[[#This Row],[TURNOUT_PA_ECP]]-Table1[[#This Row],[TURNOUT_NA_ECP]])</f>
        <v>329</v>
      </c>
      <c r="M255" s="4"/>
      <c r="N255" s="4"/>
      <c r="O255" s="4"/>
      <c r="P255" s="4"/>
      <c r="Q255" s="4"/>
    </row>
    <row r="256" spans="1:17" x14ac:dyDescent="0.2">
      <c r="A256" s="4">
        <v>255</v>
      </c>
      <c r="B256" s="4">
        <v>77</v>
      </c>
      <c r="C256" s="4">
        <v>100</v>
      </c>
      <c r="D256" s="4">
        <v>2360</v>
      </c>
      <c r="E25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6" s="4">
        <v>177</v>
      </c>
      <c r="G256" s="4">
        <v>0</v>
      </c>
      <c r="H256" s="4">
        <v>591</v>
      </c>
      <c r="I256" s="5">
        <f>Table1[[#This Row],[TURNOUT_NA_ECP]]/Table1[[#This Row],[PS_REGISTERED_VOTERS]]</f>
        <v>0.25042372881355934</v>
      </c>
      <c r="J256" s="4">
        <v>587</v>
      </c>
      <c r="K256" s="6">
        <f>Table1[[#This Row],[TURNOUT_PA_ECP]]/Table1[[#This Row],[PS_REGISTERED_VOTERS]]</f>
        <v>0.24872881355932203</v>
      </c>
      <c r="L256" s="4">
        <f>ABS(Table1[[#This Row],[TURNOUT_PA_ECP]]-Table1[[#This Row],[TURNOUT_NA_ECP]])</f>
        <v>4</v>
      </c>
      <c r="M256" s="4"/>
      <c r="N256" s="4"/>
      <c r="O256" s="4"/>
      <c r="P256" s="4"/>
      <c r="Q256" s="4"/>
    </row>
    <row r="257" spans="1:17" x14ac:dyDescent="0.2">
      <c r="A257" s="4">
        <v>256</v>
      </c>
      <c r="B257" s="4">
        <v>78</v>
      </c>
      <c r="C257" s="4">
        <v>100</v>
      </c>
      <c r="D257" s="4">
        <v>2268</v>
      </c>
      <c r="E25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7" s="4">
        <v>170</v>
      </c>
      <c r="G257" s="4">
        <v>0</v>
      </c>
      <c r="H257" s="4">
        <v>566</v>
      </c>
      <c r="I257" s="5">
        <f>Table1[[#This Row],[TURNOUT_NA_ECP]]/Table1[[#This Row],[PS_REGISTERED_VOTERS]]</f>
        <v>0.24955908289241621</v>
      </c>
      <c r="J257" s="4">
        <v>653</v>
      </c>
      <c r="K257" s="6">
        <f>Table1[[#This Row],[TURNOUT_PA_ECP]]/Table1[[#This Row],[PS_REGISTERED_VOTERS]]</f>
        <v>0.28791887125220461</v>
      </c>
      <c r="L257" s="4">
        <f>ABS(Table1[[#This Row],[TURNOUT_PA_ECP]]-Table1[[#This Row],[TURNOUT_NA_ECP]])</f>
        <v>87</v>
      </c>
      <c r="M257" s="4"/>
      <c r="N257" s="4"/>
      <c r="O257" s="4"/>
      <c r="P257" s="4"/>
      <c r="Q257" s="4"/>
    </row>
    <row r="258" spans="1:17" x14ac:dyDescent="0.2">
      <c r="A258" s="4">
        <v>257</v>
      </c>
      <c r="B258" s="4">
        <v>79</v>
      </c>
      <c r="C258" s="4">
        <v>100</v>
      </c>
      <c r="D258" s="4">
        <v>1797</v>
      </c>
      <c r="E25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8" s="4">
        <v>135</v>
      </c>
      <c r="G258" s="4">
        <v>0</v>
      </c>
      <c r="H258" s="4">
        <v>449</v>
      </c>
      <c r="I258" s="5">
        <f>Table1[[#This Row],[TURNOUT_NA_ECP]]/Table1[[#This Row],[PS_REGISTERED_VOTERS]]</f>
        <v>0.24986087924318309</v>
      </c>
      <c r="J258" s="4">
        <v>481</v>
      </c>
      <c r="K258" s="6">
        <f>Table1[[#This Row],[TURNOUT_PA_ECP]]/Table1[[#This Row],[PS_REGISTERED_VOTERS]]</f>
        <v>0.26766833611574847</v>
      </c>
      <c r="L258" s="4">
        <f>ABS(Table1[[#This Row],[TURNOUT_PA_ECP]]-Table1[[#This Row],[TURNOUT_NA_ECP]])</f>
        <v>32</v>
      </c>
      <c r="M258" s="4"/>
      <c r="N258" s="4"/>
      <c r="O258" s="4"/>
      <c r="P258" s="4"/>
      <c r="Q258" s="4"/>
    </row>
    <row r="259" spans="1:17" x14ac:dyDescent="0.2">
      <c r="A259" s="4">
        <v>258</v>
      </c>
      <c r="B259" s="4">
        <v>80</v>
      </c>
      <c r="C259" s="4">
        <v>100</v>
      </c>
      <c r="D259" s="4">
        <v>2075</v>
      </c>
      <c r="E25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59" s="4">
        <v>366</v>
      </c>
      <c r="G259" s="4">
        <v>0</v>
      </c>
      <c r="H259" s="4">
        <v>519</v>
      </c>
      <c r="I259" s="5">
        <f>Table1[[#This Row],[TURNOUT_NA_ECP]]/Table1[[#This Row],[PS_REGISTERED_VOTERS]]</f>
        <v>0.25012048192771086</v>
      </c>
      <c r="J259" s="4">
        <v>685</v>
      </c>
      <c r="K259" s="6">
        <f>Table1[[#This Row],[TURNOUT_PA_ECP]]/Table1[[#This Row],[PS_REGISTERED_VOTERS]]</f>
        <v>0.33012048192771082</v>
      </c>
      <c r="L259" s="4">
        <f>ABS(Table1[[#This Row],[TURNOUT_PA_ECP]]-Table1[[#This Row],[TURNOUT_NA_ECP]])</f>
        <v>166</v>
      </c>
      <c r="M259" s="4"/>
      <c r="N259" s="4"/>
      <c r="O259" s="4"/>
      <c r="P259" s="4"/>
      <c r="Q259" s="4"/>
    </row>
    <row r="260" spans="1:17" x14ac:dyDescent="0.2">
      <c r="A260" s="4">
        <v>259</v>
      </c>
      <c r="B260" s="4">
        <v>81</v>
      </c>
      <c r="C260" s="4">
        <v>100</v>
      </c>
      <c r="D260" s="4">
        <v>2470</v>
      </c>
      <c r="E26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0" s="4">
        <v>185</v>
      </c>
      <c r="G260" s="4">
        <v>0</v>
      </c>
      <c r="H260" s="4">
        <v>617</v>
      </c>
      <c r="I260" s="5">
        <f>Table1[[#This Row],[TURNOUT_NA_ECP]]/Table1[[#This Row],[PS_REGISTERED_VOTERS]]</f>
        <v>0.24979757085020243</v>
      </c>
      <c r="J260" s="4">
        <v>835</v>
      </c>
      <c r="K260" s="6">
        <f>Table1[[#This Row],[TURNOUT_PA_ECP]]/Table1[[#This Row],[PS_REGISTERED_VOTERS]]</f>
        <v>0.33805668016194335</v>
      </c>
      <c r="L260" s="4">
        <f>ABS(Table1[[#This Row],[TURNOUT_PA_ECP]]-Table1[[#This Row],[TURNOUT_NA_ECP]])</f>
        <v>218</v>
      </c>
      <c r="M260" s="4"/>
      <c r="N260" s="4"/>
      <c r="O260" s="4"/>
      <c r="P260" s="4"/>
      <c r="Q260" s="4"/>
    </row>
    <row r="261" spans="1:17" x14ac:dyDescent="0.2">
      <c r="A261" s="4">
        <v>260</v>
      </c>
      <c r="B261" s="4">
        <v>82</v>
      </c>
      <c r="C261" s="4">
        <v>100</v>
      </c>
      <c r="D261" s="4">
        <v>1284</v>
      </c>
      <c r="E26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1" s="4">
        <v>10</v>
      </c>
      <c r="G261" s="4">
        <v>0</v>
      </c>
      <c r="H261" s="4">
        <v>322</v>
      </c>
      <c r="I261" s="5">
        <f>Table1[[#This Row],[TURNOUT_NA_ECP]]/Table1[[#This Row],[PS_REGISTERED_VOTERS]]</f>
        <v>0.25077881619937692</v>
      </c>
      <c r="J261" s="4">
        <v>296</v>
      </c>
      <c r="K261" s="6">
        <f>Table1[[#This Row],[TURNOUT_PA_ECP]]/Table1[[#This Row],[PS_REGISTERED_VOTERS]]</f>
        <v>0.23052959501557632</v>
      </c>
      <c r="L261" s="4">
        <f>ABS(Table1[[#This Row],[TURNOUT_PA_ECP]]-Table1[[#This Row],[TURNOUT_NA_ECP]])</f>
        <v>26</v>
      </c>
      <c r="M261" s="4"/>
      <c r="N261" s="4"/>
      <c r="O261" s="4"/>
      <c r="P261" s="4"/>
      <c r="Q261" s="4"/>
    </row>
    <row r="262" spans="1:17" x14ac:dyDescent="0.2">
      <c r="A262" s="4">
        <v>261</v>
      </c>
      <c r="B262" s="4">
        <v>83</v>
      </c>
      <c r="C262" s="4">
        <v>100</v>
      </c>
      <c r="D262" s="4">
        <v>1631</v>
      </c>
      <c r="E26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2" s="4">
        <v>122</v>
      </c>
      <c r="G262" s="4">
        <v>0</v>
      </c>
      <c r="H262" s="4">
        <v>408</v>
      </c>
      <c r="I262" s="5">
        <f>Table1[[#This Row],[TURNOUT_NA_ECP]]/Table1[[#This Row],[PS_REGISTERED_VOTERS]]</f>
        <v>0.25015328019619865</v>
      </c>
      <c r="J262" s="4">
        <v>587</v>
      </c>
      <c r="K262" s="6">
        <f>Table1[[#This Row],[TURNOUT_PA_ECP]]/Table1[[#This Row],[PS_REGISTERED_VOTERS]]</f>
        <v>0.35990190067443284</v>
      </c>
      <c r="L262" s="4">
        <f>ABS(Table1[[#This Row],[TURNOUT_PA_ECP]]-Table1[[#This Row],[TURNOUT_NA_ECP]])</f>
        <v>179</v>
      </c>
      <c r="M262" s="4"/>
      <c r="N262" s="4"/>
      <c r="O262" s="4"/>
      <c r="P262" s="4"/>
      <c r="Q262" s="4"/>
    </row>
    <row r="263" spans="1:17" x14ac:dyDescent="0.2">
      <c r="A263" s="4">
        <v>262</v>
      </c>
      <c r="B263" s="4">
        <v>84</v>
      </c>
      <c r="C263" s="4">
        <v>100</v>
      </c>
      <c r="D263" s="4">
        <v>2051</v>
      </c>
      <c r="E26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3" s="4">
        <v>154</v>
      </c>
      <c r="G263" s="4">
        <v>0</v>
      </c>
      <c r="H263" s="4">
        <v>513</v>
      </c>
      <c r="I263" s="5">
        <f>Table1[[#This Row],[TURNOUT_NA_ECP]]/Table1[[#This Row],[PS_REGISTERED_VOTERS]]</f>
        <v>0.25012189176011701</v>
      </c>
      <c r="J263" s="4">
        <v>472</v>
      </c>
      <c r="K263" s="6">
        <f>Table1[[#This Row],[TURNOUT_PA_ECP]]/Table1[[#This Row],[PS_REGISTERED_VOTERS]]</f>
        <v>0.23013164310092638</v>
      </c>
      <c r="L263" s="4">
        <f>ABS(Table1[[#This Row],[TURNOUT_PA_ECP]]-Table1[[#This Row],[TURNOUT_NA_ECP]])</f>
        <v>41</v>
      </c>
      <c r="M263" s="4"/>
      <c r="N263" s="4"/>
      <c r="O263" s="4"/>
      <c r="P263" s="4"/>
      <c r="Q263" s="4"/>
    </row>
    <row r="264" spans="1:17" x14ac:dyDescent="0.2">
      <c r="A264" s="4">
        <v>263</v>
      </c>
      <c r="B264" s="4">
        <v>85</v>
      </c>
      <c r="C264" s="4">
        <v>100</v>
      </c>
      <c r="D264" s="4">
        <v>2209</v>
      </c>
      <c r="E26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4" s="4">
        <v>166</v>
      </c>
      <c r="G264" s="4">
        <v>0</v>
      </c>
      <c r="H264" s="4">
        <v>553</v>
      </c>
      <c r="I264" s="5">
        <f>Table1[[#This Row],[TURNOUT_NA_ECP]]/Table1[[#This Row],[PS_REGISTERED_VOTERS]]</f>
        <v>0.25033952014486194</v>
      </c>
      <c r="J264" s="4">
        <v>508</v>
      </c>
      <c r="K264" s="6">
        <f>Table1[[#This Row],[TURNOUT_PA_ECP]]/Table1[[#This Row],[PS_REGISTERED_VOTERS]]</f>
        <v>0.22996831145314622</v>
      </c>
      <c r="L264" s="4">
        <f>ABS(Table1[[#This Row],[TURNOUT_PA_ECP]]-Table1[[#This Row],[TURNOUT_NA_ECP]])</f>
        <v>45</v>
      </c>
      <c r="M264" s="4"/>
      <c r="N264" s="4"/>
      <c r="O264" s="4"/>
      <c r="P264" s="4"/>
      <c r="Q264" s="4"/>
    </row>
    <row r="265" spans="1:17" x14ac:dyDescent="0.2">
      <c r="A265" s="4">
        <v>264</v>
      </c>
      <c r="B265" s="4">
        <v>86</v>
      </c>
      <c r="C265" s="4">
        <v>100</v>
      </c>
      <c r="D265" s="4">
        <v>1818</v>
      </c>
      <c r="E26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5" s="4">
        <v>136</v>
      </c>
      <c r="G265" s="4">
        <v>0</v>
      </c>
      <c r="H265" s="4">
        <v>454</v>
      </c>
      <c r="I265" s="5">
        <f>Table1[[#This Row],[TURNOUT_NA_ECP]]/Table1[[#This Row],[PS_REGISTERED_VOTERS]]</f>
        <v>0.24972497249724973</v>
      </c>
      <c r="J265" s="4">
        <v>564</v>
      </c>
      <c r="K265" s="6">
        <f>Table1[[#This Row],[TURNOUT_PA_ECP]]/Table1[[#This Row],[PS_REGISTERED_VOTERS]]</f>
        <v>0.31023102310231021</v>
      </c>
      <c r="L265" s="4">
        <f>ABS(Table1[[#This Row],[TURNOUT_PA_ECP]]-Table1[[#This Row],[TURNOUT_NA_ECP]])</f>
        <v>110</v>
      </c>
      <c r="M265" s="4"/>
      <c r="N265" s="4"/>
      <c r="O265" s="4"/>
      <c r="P265" s="4"/>
      <c r="Q265" s="4"/>
    </row>
    <row r="266" spans="1:17" x14ac:dyDescent="0.2">
      <c r="A266" s="4">
        <v>265</v>
      </c>
      <c r="B266" s="4">
        <v>87</v>
      </c>
      <c r="C266" s="4">
        <v>100</v>
      </c>
      <c r="D266" s="4">
        <v>1120</v>
      </c>
      <c r="E26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6" s="4">
        <v>84</v>
      </c>
      <c r="G266" s="4">
        <v>0</v>
      </c>
      <c r="H266" s="4">
        <v>280</v>
      </c>
      <c r="I266" s="5">
        <f>Table1[[#This Row],[TURNOUT_NA_ECP]]/Table1[[#This Row],[PS_REGISTERED_VOTERS]]</f>
        <v>0.25</v>
      </c>
      <c r="J266" s="4">
        <v>347</v>
      </c>
      <c r="K266" s="6">
        <f>Table1[[#This Row],[TURNOUT_PA_ECP]]/Table1[[#This Row],[PS_REGISTERED_VOTERS]]</f>
        <v>0.30982142857142858</v>
      </c>
      <c r="L266" s="4">
        <f>ABS(Table1[[#This Row],[TURNOUT_PA_ECP]]-Table1[[#This Row],[TURNOUT_NA_ECP]])</f>
        <v>67</v>
      </c>
      <c r="M266" s="4"/>
      <c r="N266" s="4"/>
      <c r="O266" s="4"/>
      <c r="P266" s="4"/>
      <c r="Q266" s="4"/>
    </row>
    <row r="267" spans="1:17" x14ac:dyDescent="0.2">
      <c r="A267" s="4">
        <v>266</v>
      </c>
      <c r="B267" s="4">
        <v>88</v>
      </c>
      <c r="C267" s="4">
        <v>100</v>
      </c>
      <c r="D267" s="4">
        <v>2380</v>
      </c>
      <c r="E26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7" s="4">
        <v>179</v>
      </c>
      <c r="G267" s="4">
        <v>0</v>
      </c>
      <c r="H267" s="4">
        <v>595</v>
      </c>
      <c r="I267" s="5">
        <f>Table1[[#This Row],[TURNOUT_NA_ECP]]/Table1[[#This Row],[PS_REGISTERED_VOTERS]]</f>
        <v>0.25</v>
      </c>
      <c r="J267" s="4">
        <v>737</v>
      </c>
      <c r="K267" s="6">
        <f>Table1[[#This Row],[TURNOUT_PA_ECP]]/Table1[[#This Row],[PS_REGISTERED_VOTERS]]</f>
        <v>0.3096638655462185</v>
      </c>
      <c r="L267" s="4">
        <f>ABS(Table1[[#This Row],[TURNOUT_PA_ECP]]-Table1[[#This Row],[TURNOUT_NA_ECP]])</f>
        <v>142</v>
      </c>
      <c r="M267" s="4"/>
      <c r="N267" s="4"/>
      <c r="O267" s="4"/>
      <c r="P267" s="4"/>
      <c r="Q267" s="4"/>
    </row>
    <row r="268" spans="1:17" x14ac:dyDescent="0.2">
      <c r="A268" s="4">
        <v>267</v>
      </c>
      <c r="B268" s="4">
        <v>89</v>
      </c>
      <c r="C268" s="4">
        <v>100</v>
      </c>
      <c r="D268" s="4">
        <v>2381</v>
      </c>
      <c r="E26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8" s="4">
        <v>179</v>
      </c>
      <c r="G268" s="4">
        <v>0</v>
      </c>
      <c r="H268" s="4">
        <v>595</v>
      </c>
      <c r="I268" s="5">
        <f>Table1[[#This Row],[TURNOUT_NA_ECP]]/Table1[[#This Row],[PS_REGISTERED_VOTERS]]</f>
        <v>0.24989500209995799</v>
      </c>
      <c r="J268" s="4">
        <v>768</v>
      </c>
      <c r="K268" s="6">
        <f>Table1[[#This Row],[TURNOUT_PA_ECP]]/Table1[[#This Row],[PS_REGISTERED_VOTERS]]</f>
        <v>0.32255354892902144</v>
      </c>
      <c r="L268" s="4">
        <f>ABS(Table1[[#This Row],[TURNOUT_PA_ECP]]-Table1[[#This Row],[TURNOUT_NA_ECP]])</f>
        <v>173</v>
      </c>
      <c r="M268" s="4"/>
      <c r="N268" s="4"/>
      <c r="O268" s="4"/>
      <c r="P268" s="4"/>
      <c r="Q268" s="4"/>
    </row>
    <row r="269" spans="1:17" x14ac:dyDescent="0.2">
      <c r="A269" s="4">
        <v>268</v>
      </c>
      <c r="B269" s="4">
        <v>90</v>
      </c>
      <c r="C269" s="4">
        <v>100</v>
      </c>
      <c r="D269" s="4">
        <v>1159</v>
      </c>
      <c r="E26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69" s="4">
        <v>87</v>
      </c>
      <c r="G269" s="4">
        <v>0</v>
      </c>
      <c r="H269" s="4">
        <v>290</v>
      </c>
      <c r="I269" s="5">
        <f>Table1[[#This Row],[TURNOUT_NA_ECP]]/Table1[[#This Row],[PS_REGISTERED_VOTERS]]</f>
        <v>0.25021570319240727</v>
      </c>
      <c r="J269" s="4">
        <v>310</v>
      </c>
      <c r="K269" s="6">
        <f>Table1[[#This Row],[TURNOUT_PA_ECP]]/Table1[[#This Row],[PS_REGISTERED_VOTERS]]</f>
        <v>0.26747195858498707</v>
      </c>
      <c r="L269" s="4">
        <f>ABS(Table1[[#This Row],[TURNOUT_PA_ECP]]-Table1[[#This Row],[TURNOUT_NA_ECP]])</f>
        <v>20</v>
      </c>
      <c r="M269" s="4"/>
      <c r="N269" s="4"/>
      <c r="O269" s="4"/>
      <c r="P269" s="4"/>
      <c r="Q269" s="4"/>
    </row>
    <row r="270" spans="1:17" x14ac:dyDescent="0.2">
      <c r="A270" s="4">
        <v>269</v>
      </c>
      <c r="B270" s="4">
        <v>91</v>
      </c>
      <c r="C270" s="4">
        <v>100</v>
      </c>
      <c r="D270" s="4">
        <v>1594</v>
      </c>
      <c r="E27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0" s="4">
        <v>120</v>
      </c>
      <c r="G270" s="4">
        <v>0</v>
      </c>
      <c r="H270" s="4">
        <v>399</v>
      </c>
      <c r="I270" s="5">
        <f>Table1[[#This Row],[TURNOUT_NA_ECP]]/Table1[[#This Row],[PS_REGISTERED_VOTERS]]</f>
        <v>0.25031367628607276</v>
      </c>
      <c r="J270" s="4">
        <v>494</v>
      </c>
      <c r="K270" s="6">
        <f>Table1[[#This Row],[TURNOUT_PA_ECP]]/Table1[[#This Row],[PS_REGISTERED_VOTERS]]</f>
        <v>0.30991217063989962</v>
      </c>
      <c r="L270" s="4">
        <f>ABS(Table1[[#This Row],[TURNOUT_PA_ECP]]-Table1[[#This Row],[TURNOUT_NA_ECP]])</f>
        <v>95</v>
      </c>
      <c r="M270" s="4"/>
      <c r="N270" s="4"/>
      <c r="O270" s="4"/>
      <c r="P270" s="4"/>
      <c r="Q270" s="4"/>
    </row>
    <row r="271" spans="1:17" x14ac:dyDescent="0.2">
      <c r="A271" s="4">
        <v>270</v>
      </c>
      <c r="B271" s="4">
        <v>92</v>
      </c>
      <c r="C271" s="4">
        <v>100</v>
      </c>
      <c r="D271" s="4">
        <v>1647</v>
      </c>
      <c r="E27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1" s="4">
        <v>86</v>
      </c>
      <c r="G271" s="4">
        <v>0</v>
      </c>
      <c r="H271" s="4">
        <v>287</v>
      </c>
      <c r="I271" s="5">
        <f>Table1[[#This Row],[TURNOUT_NA_ECP]]/Table1[[#This Row],[PS_REGISTERED_VOTERS]]</f>
        <v>0.17425622343655131</v>
      </c>
      <c r="J271" s="4">
        <v>397</v>
      </c>
      <c r="K271" s="6">
        <f>Table1[[#This Row],[TURNOUT_PA_ECP]]/Table1[[#This Row],[PS_REGISTERED_VOTERS]]</f>
        <v>0.24104432301153614</v>
      </c>
      <c r="L271" s="4">
        <f>ABS(Table1[[#This Row],[TURNOUT_PA_ECP]]-Table1[[#This Row],[TURNOUT_NA_ECP]])</f>
        <v>110</v>
      </c>
      <c r="M271" s="4"/>
      <c r="N271" s="4"/>
      <c r="O271" s="4"/>
      <c r="P271" s="4"/>
      <c r="Q271" s="4"/>
    </row>
    <row r="272" spans="1:17" x14ac:dyDescent="0.2">
      <c r="A272" s="4">
        <v>271</v>
      </c>
      <c r="B272" s="4">
        <v>93</v>
      </c>
      <c r="C272" s="4">
        <v>100</v>
      </c>
      <c r="D272" s="4">
        <v>1146</v>
      </c>
      <c r="E27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2" s="4">
        <v>86</v>
      </c>
      <c r="G272" s="4">
        <v>0</v>
      </c>
      <c r="H272" s="4">
        <v>286</v>
      </c>
      <c r="I272" s="5">
        <f>Table1[[#This Row],[TURNOUT_NA_ECP]]/Table1[[#This Row],[PS_REGISTERED_VOTERS]]</f>
        <v>0.24956369982547993</v>
      </c>
      <c r="J272" s="4">
        <v>332</v>
      </c>
      <c r="K272" s="6">
        <f>Table1[[#This Row],[TURNOUT_PA_ECP]]/Table1[[#This Row],[PS_REGISTERED_VOTERS]]</f>
        <v>0.28970331588132636</v>
      </c>
      <c r="L272" s="4">
        <f>ABS(Table1[[#This Row],[TURNOUT_PA_ECP]]-Table1[[#This Row],[TURNOUT_NA_ECP]])</f>
        <v>46</v>
      </c>
      <c r="M272" s="4"/>
      <c r="N272" s="4"/>
      <c r="O272" s="4"/>
      <c r="P272" s="4"/>
      <c r="Q272" s="4"/>
    </row>
    <row r="273" spans="1:17" x14ac:dyDescent="0.2">
      <c r="A273" s="4">
        <v>272</v>
      </c>
      <c r="B273" s="4">
        <v>94</v>
      </c>
      <c r="C273" s="4">
        <v>100</v>
      </c>
      <c r="D273" s="4">
        <v>1909</v>
      </c>
      <c r="E27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3" s="4">
        <v>143</v>
      </c>
      <c r="G273" s="4">
        <v>0</v>
      </c>
      <c r="H273" s="4">
        <v>477</v>
      </c>
      <c r="I273" s="5">
        <f>Table1[[#This Row],[TURNOUT_NA_ECP]]/Table1[[#This Row],[PS_REGISTERED_VOTERS]]</f>
        <v>0.24986904138292299</v>
      </c>
      <c r="J273" s="4">
        <v>649</v>
      </c>
      <c r="K273" s="6">
        <f>Table1[[#This Row],[TURNOUT_PA_ECP]]/Table1[[#This Row],[PS_REGISTERED_VOTERS]]</f>
        <v>0.3399685699319015</v>
      </c>
      <c r="L273" s="4">
        <f>ABS(Table1[[#This Row],[TURNOUT_PA_ECP]]-Table1[[#This Row],[TURNOUT_NA_ECP]])</f>
        <v>172</v>
      </c>
      <c r="M273" s="4"/>
      <c r="N273" s="4"/>
      <c r="O273" s="4"/>
      <c r="P273" s="4"/>
      <c r="Q273" s="4"/>
    </row>
    <row r="274" spans="1:17" x14ac:dyDescent="0.2">
      <c r="A274" s="4">
        <v>273</v>
      </c>
      <c r="B274" s="4">
        <v>95</v>
      </c>
      <c r="C274" s="4">
        <v>100</v>
      </c>
      <c r="D274" s="4">
        <v>1441</v>
      </c>
      <c r="E27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4" s="4">
        <v>108</v>
      </c>
      <c r="G274" s="4">
        <v>0</v>
      </c>
      <c r="H274" s="4">
        <v>360</v>
      </c>
      <c r="I274" s="5">
        <f>Table1[[#This Row],[TURNOUT_NA_ECP]]/Table1[[#This Row],[PS_REGISTERED_VOTERS]]</f>
        <v>0.2498265093684941</v>
      </c>
      <c r="J274" s="4">
        <v>332</v>
      </c>
      <c r="K274" s="6">
        <f>Table1[[#This Row],[TURNOUT_PA_ECP]]/Table1[[#This Row],[PS_REGISTERED_VOTERS]]</f>
        <v>0.23039555863983344</v>
      </c>
      <c r="L274" s="4">
        <f>ABS(Table1[[#This Row],[TURNOUT_PA_ECP]]-Table1[[#This Row],[TURNOUT_NA_ECP]])</f>
        <v>28</v>
      </c>
      <c r="M274" s="4"/>
      <c r="N274" s="4"/>
      <c r="O274" s="4"/>
      <c r="P274" s="4"/>
      <c r="Q274" s="4"/>
    </row>
    <row r="275" spans="1:17" x14ac:dyDescent="0.2">
      <c r="A275" s="4">
        <v>274</v>
      </c>
      <c r="B275" s="4">
        <v>96</v>
      </c>
      <c r="C275" s="4">
        <v>100</v>
      </c>
      <c r="D275" s="4">
        <v>1615</v>
      </c>
      <c r="E27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5" s="4">
        <v>121</v>
      </c>
      <c r="G275" s="4">
        <v>0</v>
      </c>
      <c r="H275" s="4">
        <v>405</v>
      </c>
      <c r="I275" s="5">
        <f>Table1[[#This Row],[TURNOUT_NA_ECP]]/Table1[[#This Row],[PS_REGISTERED_VOTERS]]</f>
        <v>0.25077399380804954</v>
      </c>
      <c r="J275" s="4">
        <v>500</v>
      </c>
      <c r="K275" s="6">
        <f>Table1[[#This Row],[TURNOUT_PA_ECP]]/Table1[[#This Row],[PS_REGISTERED_VOTERS]]</f>
        <v>0.30959752321981426</v>
      </c>
      <c r="L275" s="4">
        <f>ABS(Table1[[#This Row],[TURNOUT_PA_ECP]]-Table1[[#This Row],[TURNOUT_NA_ECP]])</f>
        <v>95</v>
      </c>
      <c r="M275" s="4"/>
      <c r="N275" s="4"/>
      <c r="O275" s="4"/>
      <c r="P275" s="4"/>
      <c r="Q275" s="4"/>
    </row>
    <row r="276" spans="1:17" x14ac:dyDescent="0.2">
      <c r="A276" s="4">
        <v>275</v>
      </c>
      <c r="B276" s="4">
        <v>97</v>
      </c>
      <c r="C276" s="4">
        <v>100</v>
      </c>
      <c r="D276" s="4">
        <v>1990</v>
      </c>
      <c r="E27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6" s="4">
        <v>149</v>
      </c>
      <c r="G276" s="4">
        <v>0</v>
      </c>
      <c r="H276" s="4">
        <v>497</v>
      </c>
      <c r="I276" s="5">
        <f>Table1[[#This Row],[TURNOUT_NA_ECP]]/Table1[[#This Row],[PS_REGISTERED_VOTERS]]</f>
        <v>0.24974874371859296</v>
      </c>
      <c r="J276" s="4">
        <v>458</v>
      </c>
      <c r="K276" s="6">
        <f>Table1[[#This Row],[TURNOUT_PA_ECP]]/Table1[[#This Row],[PS_REGISTERED_VOTERS]]</f>
        <v>0.23015075376884422</v>
      </c>
      <c r="L276" s="4">
        <f>ABS(Table1[[#This Row],[TURNOUT_PA_ECP]]-Table1[[#This Row],[TURNOUT_NA_ECP]])</f>
        <v>39</v>
      </c>
      <c r="M276" s="4"/>
      <c r="N276" s="4"/>
      <c r="O276" s="4"/>
      <c r="P276" s="4"/>
      <c r="Q276" s="4"/>
    </row>
    <row r="277" spans="1:17" x14ac:dyDescent="0.2">
      <c r="A277" s="4">
        <v>276</v>
      </c>
      <c r="B277" s="4">
        <v>98</v>
      </c>
      <c r="C277" s="4">
        <v>100</v>
      </c>
      <c r="D277" s="4">
        <v>1537</v>
      </c>
      <c r="E277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7" s="4">
        <v>115</v>
      </c>
      <c r="G277" s="4">
        <v>0</v>
      </c>
      <c r="H277" s="4">
        <v>385</v>
      </c>
      <c r="I277" s="5">
        <f>Table1[[#This Row],[TURNOUT_NA_ECP]]/Table1[[#This Row],[PS_REGISTERED_VOTERS]]</f>
        <v>0.25048796356538711</v>
      </c>
      <c r="J277" s="4">
        <v>446</v>
      </c>
      <c r="K277" s="6">
        <f>Table1[[#This Row],[TURNOUT_PA_ECP]]/Table1[[#This Row],[PS_REGISTERED_VOTERS]]</f>
        <v>0.29017566688353935</v>
      </c>
      <c r="L277" s="4">
        <f>ABS(Table1[[#This Row],[TURNOUT_PA_ECP]]-Table1[[#This Row],[TURNOUT_NA_ECP]])</f>
        <v>61</v>
      </c>
      <c r="M277" s="4"/>
      <c r="N277" s="4"/>
      <c r="O277" s="4"/>
      <c r="P277" s="4"/>
      <c r="Q277" s="4"/>
    </row>
    <row r="278" spans="1:17" x14ac:dyDescent="0.2">
      <c r="A278" s="4">
        <v>277</v>
      </c>
      <c r="B278" s="4">
        <v>99</v>
      </c>
      <c r="C278" s="4">
        <v>100</v>
      </c>
      <c r="D278" s="4">
        <v>2262</v>
      </c>
      <c r="E278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8" s="4">
        <v>170</v>
      </c>
      <c r="G278" s="4">
        <v>0</v>
      </c>
      <c r="H278" s="4">
        <v>565</v>
      </c>
      <c r="I278" s="5">
        <f>Table1[[#This Row],[TURNOUT_NA_ECP]]/Table1[[#This Row],[PS_REGISTERED_VOTERS]]</f>
        <v>0.2497789566755084</v>
      </c>
      <c r="J278" s="4">
        <v>701</v>
      </c>
      <c r="K278" s="6">
        <f>Table1[[#This Row],[TURNOUT_PA_ECP]]/Table1[[#This Row],[PS_REGISTERED_VOTERS]]</f>
        <v>0.3099027409372237</v>
      </c>
      <c r="L278" s="4">
        <f>ABS(Table1[[#This Row],[TURNOUT_PA_ECP]]-Table1[[#This Row],[TURNOUT_NA_ECP]])</f>
        <v>136</v>
      </c>
      <c r="M278" s="4"/>
      <c r="N278" s="4"/>
      <c r="O278" s="4"/>
      <c r="P278" s="4"/>
      <c r="Q278" s="4"/>
    </row>
    <row r="279" spans="1:17" x14ac:dyDescent="0.2">
      <c r="A279" s="4">
        <v>278</v>
      </c>
      <c r="B279" s="4">
        <v>100</v>
      </c>
      <c r="C279" s="4">
        <v>100</v>
      </c>
      <c r="D279" s="4">
        <v>1663</v>
      </c>
      <c r="E27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79" s="4">
        <v>125</v>
      </c>
      <c r="G279" s="4">
        <v>0</v>
      </c>
      <c r="H279" s="4">
        <v>416</v>
      </c>
      <c r="I279" s="5">
        <f>Table1[[#This Row],[TURNOUT_NA_ECP]]/Table1[[#This Row],[PS_REGISTERED_VOTERS]]</f>
        <v>0.25015033072760073</v>
      </c>
      <c r="J279" s="4">
        <v>532</v>
      </c>
      <c r="K279" s="6">
        <f>Table1[[#This Row],[TURNOUT_PA_ECP]]/Table1[[#This Row],[PS_REGISTERED_VOTERS]]</f>
        <v>0.31990378833433553</v>
      </c>
      <c r="L279" s="4">
        <f>ABS(Table1[[#This Row],[TURNOUT_PA_ECP]]-Table1[[#This Row],[TURNOUT_NA_ECP]])</f>
        <v>116</v>
      </c>
      <c r="M279" s="4"/>
      <c r="N279" s="4"/>
      <c r="O279" s="4"/>
      <c r="P279" s="4"/>
      <c r="Q279" s="4"/>
    </row>
    <row r="280" spans="1:17" x14ac:dyDescent="0.2">
      <c r="A280" s="4">
        <v>279</v>
      </c>
      <c r="B280" s="4">
        <v>101</v>
      </c>
      <c r="C280" s="4">
        <v>100</v>
      </c>
      <c r="D280" s="4">
        <v>1149</v>
      </c>
      <c r="E28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0" s="4">
        <v>86</v>
      </c>
      <c r="G280" s="4">
        <v>0</v>
      </c>
      <c r="H280" s="4">
        <v>286</v>
      </c>
      <c r="I280" s="5">
        <f>Table1[[#This Row],[TURNOUT_NA_ECP]]/Table1[[#This Row],[PS_REGISTERED_VOTERS]]</f>
        <v>0.24891209747606616</v>
      </c>
      <c r="J280" s="4">
        <v>413</v>
      </c>
      <c r="K280" s="6">
        <f>Table1[[#This Row],[TURNOUT_PA_ECP]]/Table1[[#This Row],[PS_REGISTERED_VOTERS]]</f>
        <v>0.35944299390774587</v>
      </c>
      <c r="L280" s="4">
        <f>ABS(Table1[[#This Row],[TURNOUT_PA_ECP]]-Table1[[#This Row],[TURNOUT_NA_ECP]])</f>
        <v>127</v>
      </c>
      <c r="M280" s="4"/>
      <c r="N280" s="4"/>
      <c r="O280" s="4"/>
      <c r="P280" s="4"/>
      <c r="Q280" s="4"/>
    </row>
    <row r="281" spans="1:17" x14ac:dyDescent="0.2">
      <c r="A281" s="4">
        <v>280</v>
      </c>
      <c r="B281" s="4">
        <v>102</v>
      </c>
      <c r="C281" s="4">
        <v>100</v>
      </c>
      <c r="D281" s="4">
        <v>1311</v>
      </c>
      <c r="E28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1" s="4">
        <v>98</v>
      </c>
      <c r="G281" s="4">
        <v>0</v>
      </c>
      <c r="H281" s="4">
        <v>328</v>
      </c>
      <c r="I281" s="5">
        <f>Table1[[#This Row],[TURNOUT_NA_ECP]]/Table1[[#This Row],[PS_REGISTERED_VOTERS]]</f>
        <v>0.25019069412662093</v>
      </c>
      <c r="J281" s="4">
        <v>302</v>
      </c>
      <c r="K281" s="6">
        <f>Table1[[#This Row],[TURNOUT_PA_ECP]]/Table1[[#This Row],[PS_REGISTERED_VOTERS]]</f>
        <v>0.2303585049580473</v>
      </c>
      <c r="L281" s="4">
        <f>ABS(Table1[[#This Row],[TURNOUT_PA_ECP]]-Table1[[#This Row],[TURNOUT_NA_ECP]])</f>
        <v>26</v>
      </c>
      <c r="M281" s="4"/>
      <c r="N281" s="4"/>
      <c r="O281" s="4"/>
      <c r="P281" s="4"/>
      <c r="Q281" s="4"/>
    </row>
    <row r="282" spans="1:17" x14ac:dyDescent="0.2">
      <c r="A282" s="4">
        <v>281</v>
      </c>
      <c r="B282" s="4">
        <v>103</v>
      </c>
      <c r="C282" s="4">
        <v>100</v>
      </c>
      <c r="D282" s="4">
        <v>1956</v>
      </c>
      <c r="E28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2" s="4">
        <v>98</v>
      </c>
      <c r="G282" s="4">
        <v>0</v>
      </c>
      <c r="H282" s="4">
        <v>328</v>
      </c>
      <c r="I282" s="5">
        <f>Table1[[#This Row],[TURNOUT_NA_ECP]]/Table1[[#This Row],[PS_REGISTERED_VOTERS]]</f>
        <v>0.16768916155419222</v>
      </c>
      <c r="J282" s="4">
        <v>723</v>
      </c>
      <c r="K282" s="6">
        <f>Table1[[#This Row],[TURNOUT_PA_ECP]]/Table1[[#This Row],[PS_REGISTERED_VOTERS]]</f>
        <v>0.36963190184049077</v>
      </c>
      <c r="L282" s="4">
        <f>ABS(Table1[[#This Row],[TURNOUT_PA_ECP]]-Table1[[#This Row],[TURNOUT_NA_ECP]])</f>
        <v>395</v>
      </c>
      <c r="M282" s="4"/>
      <c r="N282" s="4"/>
      <c r="O282" s="4"/>
      <c r="P282" s="4"/>
      <c r="Q282" s="4"/>
    </row>
    <row r="283" spans="1:17" x14ac:dyDescent="0.2">
      <c r="A283" s="4">
        <v>282</v>
      </c>
      <c r="B283" s="4">
        <v>104</v>
      </c>
      <c r="C283" s="4">
        <v>100</v>
      </c>
      <c r="D283" s="4">
        <v>1370</v>
      </c>
      <c r="E28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3" s="4">
        <v>103</v>
      </c>
      <c r="G283" s="4">
        <v>0</v>
      </c>
      <c r="H283" s="4">
        <v>343</v>
      </c>
      <c r="I283" s="5">
        <f>Table1[[#This Row],[TURNOUT_NA_ECP]]/Table1[[#This Row],[PS_REGISTERED_VOTERS]]</f>
        <v>0.25036496350364962</v>
      </c>
      <c r="J283" s="4">
        <v>411</v>
      </c>
      <c r="K283" s="6">
        <f>Table1[[#This Row],[TURNOUT_PA_ECP]]/Table1[[#This Row],[PS_REGISTERED_VOTERS]]</f>
        <v>0.3</v>
      </c>
      <c r="L283" s="4">
        <f>ABS(Table1[[#This Row],[TURNOUT_PA_ECP]]-Table1[[#This Row],[TURNOUT_NA_ECP]])</f>
        <v>68</v>
      </c>
      <c r="M283" s="4"/>
      <c r="N283" s="4"/>
      <c r="O283" s="4"/>
      <c r="P283" s="4"/>
      <c r="Q283" s="4"/>
    </row>
    <row r="284" spans="1:17" x14ac:dyDescent="0.2">
      <c r="A284" s="4">
        <v>283</v>
      </c>
      <c r="B284" s="4">
        <v>105</v>
      </c>
      <c r="C284" s="4">
        <v>100</v>
      </c>
      <c r="D284" s="4">
        <v>1115</v>
      </c>
      <c r="E28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4" s="4">
        <v>84</v>
      </c>
      <c r="G284" s="4">
        <v>0</v>
      </c>
      <c r="H284" s="4">
        <v>279</v>
      </c>
      <c r="I284" s="5">
        <f>Table1[[#This Row],[TURNOUT_NA_ECP]]/Table1[[#This Row],[PS_REGISTERED_VOTERS]]</f>
        <v>0.25022421524663679</v>
      </c>
      <c r="J284" s="4">
        <v>334</v>
      </c>
      <c r="K284" s="6">
        <f>Table1[[#This Row],[TURNOUT_PA_ECP]]/Table1[[#This Row],[PS_REGISTERED_VOTERS]]</f>
        <v>0.29955156950672646</v>
      </c>
      <c r="L284" s="4">
        <f>ABS(Table1[[#This Row],[TURNOUT_PA_ECP]]-Table1[[#This Row],[TURNOUT_NA_ECP]])</f>
        <v>55</v>
      </c>
      <c r="M284" s="4"/>
      <c r="N284" s="4"/>
      <c r="O284" s="4"/>
      <c r="P284" s="4"/>
      <c r="Q284" s="4"/>
    </row>
    <row r="285" spans="1:17" x14ac:dyDescent="0.2">
      <c r="A285" s="4">
        <v>284</v>
      </c>
      <c r="B285" s="4">
        <v>106</v>
      </c>
      <c r="C285" s="4">
        <v>100</v>
      </c>
      <c r="D285" s="4">
        <v>1578</v>
      </c>
      <c r="E28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5" s="4">
        <v>118</v>
      </c>
      <c r="G285" s="4">
        <v>0</v>
      </c>
      <c r="H285" s="4">
        <v>396</v>
      </c>
      <c r="I285" s="5">
        <f>Table1[[#This Row],[TURNOUT_NA_ECP]]/Table1[[#This Row],[PS_REGISTERED_VOTERS]]</f>
        <v>0.2509505703422053</v>
      </c>
      <c r="J285" s="4">
        <v>363</v>
      </c>
      <c r="K285" s="6">
        <f>Table1[[#This Row],[TURNOUT_PA_ECP]]/Table1[[#This Row],[PS_REGISTERED_VOTERS]]</f>
        <v>0.23003802281368821</v>
      </c>
      <c r="L285" s="4">
        <f>ABS(Table1[[#This Row],[TURNOUT_PA_ECP]]-Table1[[#This Row],[TURNOUT_NA_ECP]])</f>
        <v>33</v>
      </c>
      <c r="M285" s="4"/>
      <c r="N285" s="4"/>
      <c r="O285" s="4"/>
      <c r="P285" s="4"/>
      <c r="Q285" s="4"/>
    </row>
    <row r="286" spans="1:17" x14ac:dyDescent="0.2">
      <c r="A286" s="4">
        <v>285</v>
      </c>
      <c r="B286" s="4">
        <v>107</v>
      </c>
      <c r="C286" s="4">
        <v>100</v>
      </c>
      <c r="D286" s="4">
        <v>2446</v>
      </c>
      <c r="E286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6" s="4">
        <v>154</v>
      </c>
      <c r="G286" s="4">
        <v>0</v>
      </c>
      <c r="H286" s="4">
        <v>612</v>
      </c>
      <c r="I286" s="5">
        <f>Table1[[#This Row],[TURNOUT_NA_ECP]]/Table1[[#This Row],[PS_REGISTERED_VOTERS]]</f>
        <v>0.25020441537203597</v>
      </c>
      <c r="J286" s="4">
        <v>832</v>
      </c>
      <c r="K286" s="6">
        <f>Table1[[#This Row],[TURNOUT_PA_ECP]]/Table1[[#This Row],[PS_REGISTERED_VOTERS]]</f>
        <v>0.3401471790678659</v>
      </c>
      <c r="L286" s="4">
        <f>ABS(Table1[[#This Row],[TURNOUT_PA_ECP]]-Table1[[#This Row],[TURNOUT_NA_ECP]])</f>
        <v>220</v>
      </c>
      <c r="M286" s="4"/>
      <c r="N286" s="4"/>
      <c r="O286" s="4"/>
      <c r="P286" s="4"/>
      <c r="Q286" s="4"/>
    </row>
    <row r="287" spans="1:17" x14ac:dyDescent="0.2">
      <c r="A287" s="4">
        <v>286</v>
      </c>
      <c r="B287" s="4">
        <v>108</v>
      </c>
      <c r="C287" s="4">
        <v>100</v>
      </c>
      <c r="D287" s="4">
        <v>2823</v>
      </c>
      <c r="E287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287" s="4">
        <v>0</v>
      </c>
      <c r="G287" s="4">
        <v>0</v>
      </c>
      <c r="H287" s="4">
        <v>706</v>
      </c>
      <c r="I287" s="5">
        <f>Table1[[#This Row],[TURNOUT_NA_ECP]]/Table1[[#This Row],[PS_REGISTERED_VOTERS]]</f>
        <v>0.25008855827134252</v>
      </c>
      <c r="J287" s="4">
        <v>875</v>
      </c>
      <c r="K287" s="6">
        <f>Table1[[#This Row],[TURNOUT_PA_ECP]]/Table1[[#This Row],[PS_REGISTERED_VOTERS]]</f>
        <v>0.30995394969890189</v>
      </c>
      <c r="L287" s="4">
        <f>ABS(Table1[[#This Row],[TURNOUT_PA_ECP]]-Table1[[#This Row],[TURNOUT_NA_ECP]])</f>
        <v>169</v>
      </c>
      <c r="M287" s="4"/>
      <c r="N287" s="4"/>
      <c r="O287" s="4"/>
      <c r="P287" s="4"/>
      <c r="Q287" s="4"/>
    </row>
    <row r="288" spans="1:17" x14ac:dyDescent="0.2">
      <c r="A288" s="4">
        <v>287</v>
      </c>
      <c r="B288" s="4">
        <v>109</v>
      </c>
      <c r="C288" s="4">
        <v>100</v>
      </c>
      <c r="D288" s="4">
        <v>1753</v>
      </c>
      <c r="E288" s="4" t="str">
        <f>IF(Table1[[#This Row],[OPP_VOTES_ECP]]=Table1[[#This Row],[PTI_VOTES_ECP]],"Equal Votes",IF(Table1[[#This Row],[OPP_VOTES_ECP]]&gt;=Table1[[#This Row],[PTI_VOTES_ECP]],"Hassan Nasir (MQM)", "Alamgir Khan (PTI)"))</f>
        <v>Equal Votes</v>
      </c>
      <c r="F288" s="4">
        <v>0</v>
      </c>
      <c r="G288" s="4">
        <v>0</v>
      </c>
      <c r="H288" s="4">
        <v>438</v>
      </c>
      <c r="I288" s="5">
        <f>Table1[[#This Row],[TURNOUT_NA_ECP]]/Table1[[#This Row],[PS_REGISTERED_VOTERS]]</f>
        <v>0.24985738733599544</v>
      </c>
      <c r="J288" s="4">
        <v>473</v>
      </c>
      <c r="K288" s="6">
        <f>Table1[[#This Row],[TURNOUT_PA_ECP]]/Table1[[#This Row],[PS_REGISTERED_VOTERS]]</f>
        <v>0.26982316029663433</v>
      </c>
      <c r="L288" s="4">
        <f>ABS(Table1[[#This Row],[TURNOUT_PA_ECP]]-Table1[[#This Row],[TURNOUT_NA_ECP]])</f>
        <v>35</v>
      </c>
      <c r="M288" s="4"/>
      <c r="N288" s="4"/>
      <c r="O288" s="4"/>
      <c r="P288" s="4"/>
      <c r="Q288" s="4"/>
    </row>
    <row r="289" spans="1:17" x14ac:dyDescent="0.2">
      <c r="A289" s="4">
        <v>288</v>
      </c>
      <c r="B289" s="4">
        <v>110</v>
      </c>
      <c r="C289" s="4">
        <v>100</v>
      </c>
      <c r="D289" s="4">
        <v>1889</v>
      </c>
      <c r="E289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89" s="4">
        <v>6</v>
      </c>
      <c r="G289" s="4">
        <v>0</v>
      </c>
      <c r="H289" s="4">
        <v>472</v>
      </c>
      <c r="I289" s="5">
        <f>Table1[[#This Row],[TURNOUT_NA_ECP]]/Table1[[#This Row],[PS_REGISTERED_VOTERS]]</f>
        <v>0.24986765484383272</v>
      </c>
      <c r="J289" s="4">
        <v>642</v>
      </c>
      <c r="K289" s="6">
        <f>Table1[[#This Row],[TURNOUT_PA_ECP]]/Table1[[#This Row],[PS_REGISTERED_VOTERS]]</f>
        <v>0.33986236103758605</v>
      </c>
      <c r="L289" s="4">
        <f>ABS(Table1[[#This Row],[TURNOUT_PA_ECP]]-Table1[[#This Row],[TURNOUT_NA_ECP]])</f>
        <v>170</v>
      </c>
      <c r="M289" s="4"/>
      <c r="N289" s="4"/>
      <c r="O289" s="4"/>
      <c r="P289" s="4"/>
      <c r="Q289" s="4"/>
    </row>
    <row r="290" spans="1:17" x14ac:dyDescent="0.2">
      <c r="A290" s="4">
        <v>289</v>
      </c>
      <c r="B290" s="4">
        <v>111</v>
      </c>
      <c r="C290" s="4">
        <v>100</v>
      </c>
      <c r="D290" s="4">
        <v>2247</v>
      </c>
      <c r="E290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0" s="4">
        <v>9</v>
      </c>
      <c r="G290" s="4">
        <v>0</v>
      </c>
      <c r="H290" s="4">
        <v>562</v>
      </c>
      <c r="I290" s="5">
        <f>Table1[[#This Row],[TURNOUT_NA_ECP]]/Table1[[#This Row],[PS_REGISTERED_VOTERS]]</f>
        <v>0.25011125945705387</v>
      </c>
      <c r="J290" s="4">
        <v>741</v>
      </c>
      <c r="K290" s="6">
        <f>Table1[[#This Row],[TURNOUT_PA_ECP]]/Table1[[#This Row],[PS_REGISTERED_VOTERS]]</f>
        <v>0.32977303070761016</v>
      </c>
      <c r="L290" s="4">
        <f>ABS(Table1[[#This Row],[TURNOUT_PA_ECP]]-Table1[[#This Row],[TURNOUT_NA_ECP]])</f>
        <v>179</v>
      </c>
      <c r="M290" s="4"/>
      <c r="N290" s="4"/>
      <c r="O290" s="4"/>
      <c r="P290" s="4"/>
      <c r="Q290" s="4"/>
    </row>
    <row r="291" spans="1:17" x14ac:dyDescent="0.2">
      <c r="A291" s="4">
        <v>290</v>
      </c>
      <c r="B291" s="4">
        <v>112</v>
      </c>
      <c r="C291" s="4">
        <v>100</v>
      </c>
      <c r="D291" s="4">
        <v>2655</v>
      </c>
      <c r="E291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1" s="4">
        <v>13</v>
      </c>
      <c r="G291" s="4">
        <v>0</v>
      </c>
      <c r="H291" s="4">
        <v>664</v>
      </c>
      <c r="I291" s="5">
        <f>Table1[[#This Row],[TURNOUT_NA_ECP]]/Table1[[#This Row],[PS_REGISTERED_VOTERS]]</f>
        <v>0.25009416195856876</v>
      </c>
      <c r="J291" s="4">
        <v>929</v>
      </c>
      <c r="K291" s="6">
        <f>Table1[[#This Row],[TURNOUT_PA_ECP]]/Table1[[#This Row],[PS_REGISTERED_VOTERS]]</f>
        <v>0.34990583804143127</v>
      </c>
      <c r="L291" s="4">
        <f>ABS(Table1[[#This Row],[TURNOUT_PA_ECP]]-Table1[[#This Row],[TURNOUT_NA_ECP]])</f>
        <v>265</v>
      </c>
      <c r="M291" s="4"/>
      <c r="N291" s="4"/>
      <c r="O291" s="4"/>
      <c r="P291" s="4"/>
      <c r="Q291" s="4"/>
    </row>
    <row r="292" spans="1:17" x14ac:dyDescent="0.2">
      <c r="A292" s="4">
        <v>291</v>
      </c>
      <c r="B292" s="4">
        <v>113</v>
      </c>
      <c r="C292" s="4">
        <v>100</v>
      </c>
      <c r="D292" s="4">
        <v>2436</v>
      </c>
      <c r="E292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2" s="4">
        <v>183</v>
      </c>
      <c r="G292" s="4">
        <v>85</v>
      </c>
      <c r="H292" s="4">
        <v>608</v>
      </c>
      <c r="I292" s="5">
        <f>Table1[[#This Row],[TURNOUT_NA_ECP]]/Table1[[#This Row],[PS_REGISTERED_VOTERS]]</f>
        <v>0.24958949096880131</v>
      </c>
      <c r="J292" s="4">
        <v>807</v>
      </c>
      <c r="K292" s="6">
        <f>Table1[[#This Row],[TURNOUT_PA_ECP]]/Table1[[#This Row],[PS_REGISTERED_VOTERS]]</f>
        <v>0.33128078817733991</v>
      </c>
      <c r="L292" s="4">
        <f>ABS(Table1[[#This Row],[TURNOUT_PA_ECP]]-Table1[[#This Row],[TURNOUT_NA_ECP]])</f>
        <v>199</v>
      </c>
      <c r="M292" s="4"/>
      <c r="N292" s="4"/>
      <c r="O292" s="4"/>
      <c r="P292" s="4"/>
      <c r="Q292" s="4"/>
    </row>
    <row r="293" spans="1:17" x14ac:dyDescent="0.2">
      <c r="A293" s="4">
        <v>292</v>
      </c>
      <c r="B293" s="4">
        <v>114</v>
      </c>
      <c r="C293" s="4">
        <v>100</v>
      </c>
      <c r="D293" s="4">
        <v>2496</v>
      </c>
      <c r="E293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3" s="4">
        <v>125</v>
      </c>
      <c r="G293" s="4">
        <v>0</v>
      </c>
      <c r="H293" s="4">
        <v>625</v>
      </c>
      <c r="I293" s="5">
        <f>Table1[[#This Row],[TURNOUT_NA_ECP]]/Table1[[#This Row],[PS_REGISTERED_VOTERS]]</f>
        <v>0.25040064102564102</v>
      </c>
      <c r="J293" s="4">
        <v>653</v>
      </c>
      <c r="K293" s="6">
        <f>Table1[[#This Row],[TURNOUT_PA_ECP]]/Table1[[#This Row],[PS_REGISTERED_VOTERS]]</f>
        <v>0.26161858974358976</v>
      </c>
      <c r="L293" s="4">
        <f>ABS(Table1[[#This Row],[TURNOUT_PA_ECP]]-Table1[[#This Row],[TURNOUT_NA_ECP]])</f>
        <v>28</v>
      </c>
      <c r="M293" s="4"/>
      <c r="N293" s="4"/>
      <c r="O293" s="4"/>
      <c r="P293" s="4"/>
      <c r="Q293" s="4"/>
    </row>
    <row r="294" spans="1:17" x14ac:dyDescent="0.2">
      <c r="A294" s="4">
        <v>293</v>
      </c>
      <c r="B294" s="4">
        <v>115</v>
      </c>
      <c r="C294" s="4">
        <v>100</v>
      </c>
      <c r="D294" s="4">
        <v>1198</v>
      </c>
      <c r="E294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4" s="4">
        <v>6</v>
      </c>
      <c r="G294" s="4">
        <v>0</v>
      </c>
      <c r="H294" s="4">
        <v>284</v>
      </c>
      <c r="I294" s="5">
        <f>Table1[[#This Row],[TURNOUT_NA_ECP]]/Table1[[#This Row],[PS_REGISTERED_VOTERS]]</f>
        <v>0.23706176961602671</v>
      </c>
      <c r="J294" s="4">
        <v>372</v>
      </c>
      <c r="K294" s="6">
        <f>Table1[[#This Row],[TURNOUT_PA_ECP]]/Table1[[#This Row],[PS_REGISTERED_VOTERS]]</f>
        <v>0.31051752921535891</v>
      </c>
      <c r="L294" s="4">
        <f>ABS(Table1[[#This Row],[TURNOUT_PA_ECP]]-Table1[[#This Row],[TURNOUT_NA_ECP]])</f>
        <v>88</v>
      </c>
      <c r="M294" s="4"/>
      <c r="N294" s="4"/>
      <c r="O294" s="4"/>
      <c r="P294" s="4"/>
      <c r="Q294" s="4"/>
    </row>
    <row r="295" spans="1:17" x14ac:dyDescent="0.2">
      <c r="A295" s="4">
        <v>294</v>
      </c>
      <c r="B295" s="4">
        <v>116</v>
      </c>
      <c r="C295" s="4">
        <v>100</v>
      </c>
      <c r="D295" s="4">
        <v>2400</v>
      </c>
      <c r="E295" s="4" t="str">
        <f>IF(Table1[[#This Row],[OPP_VOTES_ECP]]=Table1[[#This Row],[PTI_VOTES_ECP]],"Equal Votes",IF(Table1[[#This Row],[OPP_VOTES_ECP]]&gt;=Table1[[#This Row],[PTI_VOTES_ECP]],"Hassan Nasir (MQM)", "Alamgir Khan (PTI)"))</f>
        <v>Hassan Nasir (MQM)</v>
      </c>
      <c r="F295" s="4">
        <v>4</v>
      </c>
      <c r="G295" s="4">
        <v>0</v>
      </c>
      <c r="H295" s="4">
        <v>600</v>
      </c>
      <c r="I295" s="5">
        <f>Table1[[#This Row],[TURNOUT_NA_ECP]]/Table1[[#This Row],[PS_REGISTERED_VOTERS]]</f>
        <v>0.25</v>
      </c>
      <c r="J295" s="4">
        <v>646</v>
      </c>
      <c r="K295" s="6">
        <f>Table1[[#This Row],[TURNOUT_PA_ECP]]/Table1[[#This Row],[PS_REGISTERED_VOTERS]]</f>
        <v>0.26916666666666667</v>
      </c>
      <c r="L295" s="4">
        <f>ABS(Table1[[#This Row],[TURNOUT_PA_ECP]]-Table1[[#This Row],[TURNOUT_NA_ECP]])</f>
        <v>46</v>
      </c>
      <c r="M295" s="4"/>
      <c r="N295" s="4"/>
      <c r="O295" s="4"/>
      <c r="P295" s="4"/>
      <c r="Q295" s="4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2025-07-23T08:36:33Z</dcterms:created>
  <dcterms:modified xsi:type="dcterms:W3CDTF">2025-07-23T12:36:49Z</dcterms:modified>
</cp:coreProperties>
</file>