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aminaPatel\Documents\DA\Excel\"/>
    </mc:Choice>
  </mc:AlternateContent>
  <xr:revisionPtr revIDLastSave="0" documentId="13_ncr:1_{64690E08-0849-45D2-93DA-6BE0D4795B0A}" xr6:coauthVersionLast="47" xr6:coauthVersionMax="47" xr10:uidLastSave="{00000000-0000-0000-0000-000000000000}"/>
  <bookViews>
    <workbookView xWindow="-96" yWindow="0" windowWidth="23220" windowHeight="12048" firstSheet="1" activeTab="4" xr2:uid="{00000000-000D-0000-FFFF-FFFF00000000}"/>
  </bookViews>
  <sheets>
    <sheet name="Data Backup" sheetId="1" r:id="rId1"/>
    <sheet name="Data" sheetId="3" r:id="rId2"/>
    <sheet name="Descriptive Statistics" sheetId="4" r:id="rId3"/>
    <sheet name="Analysis" sheetId="5" r:id="rId4"/>
    <sheet name="Dashboard" sheetId="6" r:id="rId5"/>
  </sheets>
  <definedNames>
    <definedName name="_xlnm._FilterDatabase" localSheetId="1" hidden="1">Data!$A$1:$X$476</definedName>
    <definedName name="age">Analysis!$A$9</definedName>
    <definedName name="finalworth">Analysis!$A$6</definedName>
    <definedName name="namescount">Analysis!$A$3</definedName>
    <definedName name="Slicer_category">#N/A</definedName>
    <definedName name="Slicer_gender">#N/A</definedName>
    <definedName name="Slicer_selfMad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 l="1"/>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V273" i="3" s="1"/>
  <c r="W274" i="3"/>
  <c r="W275" i="3"/>
  <c r="W276" i="3"/>
  <c r="W277" i="3"/>
  <c r="W278" i="3"/>
  <c r="W279" i="3"/>
  <c r="W280" i="3"/>
  <c r="W281" i="3"/>
  <c r="W282" i="3"/>
  <c r="W283" i="3"/>
  <c r="W284" i="3"/>
  <c r="W285" i="3"/>
  <c r="W286" i="3"/>
  <c r="W287" i="3"/>
  <c r="W288" i="3"/>
  <c r="W289" i="3"/>
  <c r="V289" i="3" s="1"/>
  <c r="W290" i="3"/>
  <c r="W291" i="3"/>
  <c r="W292" i="3"/>
  <c r="W293" i="3"/>
  <c r="W294" i="3"/>
  <c r="W295" i="3"/>
  <c r="W296" i="3"/>
  <c r="W297" i="3"/>
  <c r="W298" i="3"/>
  <c r="W299" i="3"/>
  <c r="W300" i="3"/>
  <c r="W301" i="3"/>
  <c r="W302" i="3"/>
  <c r="W303" i="3"/>
  <c r="W304" i="3"/>
  <c r="W305" i="3"/>
  <c r="V305" i="3" s="1"/>
  <c r="W306" i="3"/>
  <c r="W307" i="3"/>
  <c r="W308" i="3"/>
  <c r="W309" i="3"/>
  <c r="W310" i="3"/>
  <c r="W311" i="3"/>
  <c r="W312" i="3"/>
  <c r="W313" i="3"/>
  <c r="W314" i="3"/>
  <c r="W315" i="3"/>
  <c r="W316" i="3"/>
  <c r="W317" i="3"/>
  <c r="W318" i="3"/>
  <c r="W319" i="3"/>
  <c r="W320" i="3"/>
  <c r="W321" i="3"/>
  <c r="V321" i="3" s="1"/>
  <c r="W322" i="3"/>
  <c r="W323" i="3"/>
  <c r="W324" i="3"/>
  <c r="W325" i="3"/>
  <c r="W326" i="3"/>
  <c r="W327" i="3"/>
  <c r="W328" i="3"/>
  <c r="W329" i="3"/>
  <c r="W330" i="3"/>
  <c r="W331" i="3"/>
  <c r="W332" i="3"/>
  <c r="W333" i="3"/>
  <c r="W334" i="3"/>
  <c r="W335" i="3"/>
  <c r="W336" i="3"/>
  <c r="W337" i="3"/>
  <c r="V337" i="3" s="1"/>
  <c r="W338" i="3"/>
  <c r="W339" i="3"/>
  <c r="W340" i="3"/>
  <c r="W341" i="3"/>
  <c r="W342" i="3"/>
  <c r="W343" i="3"/>
  <c r="W344" i="3"/>
  <c r="W345" i="3"/>
  <c r="V345" i="3" s="1"/>
  <c r="W346" i="3"/>
  <c r="W347" i="3"/>
  <c r="W348" i="3"/>
  <c r="W349" i="3"/>
  <c r="W350" i="3"/>
  <c r="W351" i="3"/>
  <c r="W352" i="3"/>
  <c r="W353" i="3"/>
  <c r="V353" i="3" s="1"/>
  <c r="W354" i="3"/>
  <c r="W355" i="3"/>
  <c r="W356" i="3"/>
  <c r="W357" i="3"/>
  <c r="W358" i="3"/>
  <c r="W359" i="3"/>
  <c r="W360" i="3"/>
  <c r="W361" i="3"/>
  <c r="V361" i="3" s="1"/>
  <c r="W362" i="3"/>
  <c r="W363" i="3"/>
  <c r="W364" i="3"/>
  <c r="W365" i="3"/>
  <c r="W366" i="3"/>
  <c r="W367" i="3"/>
  <c r="W368" i="3"/>
  <c r="W369" i="3"/>
  <c r="V369" i="3" s="1"/>
  <c r="W370" i="3"/>
  <c r="W371" i="3"/>
  <c r="W372" i="3"/>
  <c r="W373" i="3"/>
  <c r="W374" i="3"/>
  <c r="W375" i="3"/>
  <c r="W376" i="3"/>
  <c r="W377" i="3"/>
  <c r="V377" i="3" s="1"/>
  <c r="W378" i="3"/>
  <c r="W379" i="3"/>
  <c r="W380" i="3"/>
  <c r="W381" i="3"/>
  <c r="W382" i="3"/>
  <c r="W383" i="3"/>
  <c r="W384" i="3"/>
  <c r="W385" i="3"/>
  <c r="V385" i="3" s="1"/>
  <c r="W386" i="3"/>
  <c r="W387" i="3"/>
  <c r="W388" i="3"/>
  <c r="W389" i="3"/>
  <c r="W390" i="3"/>
  <c r="W391" i="3"/>
  <c r="W392" i="3"/>
  <c r="W393" i="3"/>
  <c r="V393" i="3" s="1"/>
  <c r="W394" i="3"/>
  <c r="W395" i="3"/>
  <c r="W396" i="3"/>
  <c r="W397" i="3"/>
  <c r="W398" i="3"/>
  <c r="W399" i="3"/>
  <c r="W400" i="3"/>
  <c r="W401" i="3"/>
  <c r="V401" i="3" s="1"/>
  <c r="W402" i="3"/>
  <c r="W403" i="3"/>
  <c r="W404" i="3"/>
  <c r="W405" i="3"/>
  <c r="W406" i="3"/>
  <c r="W407" i="3"/>
  <c r="W408" i="3"/>
  <c r="W409" i="3"/>
  <c r="V409" i="3" s="1"/>
  <c r="W410" i="3"/>
  <c r="W411" i="3"/>
  <c r="W412" i="3"/>
  <c r="W413" i="3"/>
  <c r="W414" i="3"/>
  <c r="W415" i="3"/>
  <c r="W416" i="3"/>
  <c r="W417" i="3"/>
  <c r="V417" i="3" s="1"/>
  <c r="W418" i="3"/>
  <c r="W419" i="3"/>
  <c r="W420" i="3"/>
  <c r="W421" i="3"/>
  <c r="W422" i="3"/>
  <c r="W423" i="3"/>
  <c r="W424" i="3"/>
  <c r="W425" i="3"/>
  <c r="V425" i="3" s="1"/>
  <c r="W426" i="3"/>
  <c r="W427" i="3"/>
  <c r="W428" i="3"/>
  <c r="W429" i="3"/>
  <c r="W430" i="3"/>
  <c r="W431" i="3"/>
  <c r="W432" i="3"/>
  <c r="W433" i="3"/>
  <c r="V433" i="3" s="1"/>
  <c r="W434" i="3"/>
  <c r="W435" i="3"/>
  <c r="W436" i="3"/>
  <c r="W437" i="3"/>
  <c r="W438" i="3"/>
  <c r="W439" i="3"/>
  <c r="W440" i="3"/>
  <c r="W441" i="3"/>
  <c r="V441" i="3" s="1"/>
  <c r="W442" i="3"/>
  <c r="W443" i="3"/>
  <c r="W444" i="3"/>
  <c r="W445" i="3"/>
  <c r="W446" i="3"/>
  <c r="W447" i="3"/>
  <c r="W448" i="3"/>
  <c r="W449" i="3"/>
  <c r="V449" i="3" s="1"/>
  <c r="W450" i="3"/>
  <c r="W451" i="3"/>
  <c r="W452" i="3"/>
  <c r="W453" i="3"/>
  <c r="W454" i="3"/>
  <c r="W455" i="3"/>
  <c r="W456" i="3"/>
  <c r="W457" i="3"/>
  <c r="V457" i="3" s="1"/>
  <c r="W458" i="3"/>
  <c r="W459" i="3"/>
  <c r="W460" i="3"/>
  <c r="W461" i="3"/>
  <c r="W462" i="3"/>
  <c r="W463" i="3"/>
  <c r="W464" i="3"/>
  <c r="W465" i="3"/>
  <c r="V465" i="3" s="1"/>
  <c r="W466" i="3"/>
  <c r="W467" i="3"/>
  <c r="W468" i="3"/>
  <c r="W469" i="3"/>
  <c r="W470" i="3"/>
  <c r="W471" i="3"/>
  <c r="W472" i="3"/>
  <c r="W473" i="3"/>
  <c r="V473" i="3" s="1"/>
  <c r="W474" i="3"/>
  <c r="W475" i="3"/>
  <c r="W476" i="3"/>
  <c r="W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2" i="3"/>
  <c r="V257" i="3" l="1"/>
  <c r="V241" i="3"/>
  <c r="V329" i="3"/>
  <c r="V225" i="3"/>
  <c r="V209" i="3"/>
  <c r="V193" i="3"/>
  <c r="V177" i="3"/>
  <c r="V161" i="3"/>
  <c r="V145" i="3"/>
  <c r="V129" i="3"/>
  <c r="V113" i="3"/>
  <c r="V97" i="3"/>
  <c r="V81" i="3"/>
  <c r="V65" i="3"/>
  <c r="V49" i="3"/>
  <c r="V463" i="3"/>
  <c r="V447" i="3"/>
  <c r="V431" i="3"/>
  <c r="V415" i="3"/>
  <c r="V399" i="3"/>
  <c r="V367" i="3"/>
  <c r="V351" i="3"/>
  <c r="V383" i="3"/>
  <c r="V472" i="3"/>
  <c r="V456" i="3"/>
  <c r="V440" i="3"/>
  <c r="V424" i="3"/>
  <c r="V408" i="3"/>
  <c r="V392" i="3"/>
  <c r="V376" i="3"/>
  <c r="V360" i="3"/>
  <c r="V344" i="3"/>
  <c r="V328" i="3"/>
  <c r="V312" i="3"/>
  <c r="V33" i="3"/>
  <c r="V17" i="3"/>
  <c r="V464" i="3"/>
  <c r="V448" i="3"/>
  <c r="V432" i="3"/>
  <c r="V416" i="3"/>
  <c r="V400" i="3"/>
  <c r="V384" i="3"/>
  <c r="V368" i="3"/>
  <c r="V352" i="3"/>
  <c r="V336" i="3"/>
  <c r="V320" i="3"/>
  <c r="V304" i="3"/>
  <c r="V288" i="3"/>
  <c r="V272" i="3"/>
  <c r="V256" i="3"/>
  <c r="V240" i="3"/>
  <c r="V224" i="3"/>
  <c r="V335" i="3"/>
  <c r="V466" i="3"/>
  <c r="V450" i="3"/>
  <c r="V434" i="3"/>
  <c r="V418" i="3"/>
  <c r="V402" i="3"/>
  <c r="V386" i="3"/>
  <c r="V370" i="3"/>
  <c r="V354" i="3"/>
  <c r="V338" i="3"/>
  <c r="V322" i="3"/>
  <c r="V306" i="3"/>
  <c r="V290" i="3"/>
  <c r="V274" i="3"/>
  <c r="V258" i="3"/>
  <c r="V242" i="3"/>
  <c r="V226" i="3"/>
  <c r="V210" i="3"/>
  <c r="V194" i="3"/>
  <c r="V178" i="3"/>
  <c r="V162" i="3"/>
  <c r="V146" i="3"/>
  <c r="V130" i="3"/>
  <c r="V114" i="3"/>
  <c r="V98" i="3"/>
  <c r="V82" i="3"/>
  <c r="V66" i="3"/>
  <c r="V50" i="3"/>
  <c r="V34" i="3"/>
  <c r="V18" i="3"/>
  <c r="V208" i="3"/>
  <c r="V192" i="3"/>
  <c r="V176" i="3"/>
  <c r="V160" i="3"/>
  <c r="V144" i="3"/>
  <c r="V128" i="3"/>
  <c r="V112" i="3"/>
  <c r="V96" i="3"/>
  <c r="V80" i="3"/>
  <c r="V64" i="3"/>
  <c r="V48" i="3"/>
  <c r="V32" i="3"/>
  <c r="V16" i="3"/>
  <c r="V319" i="3"/>
  <c r="V303" i="3"/>
  <c r="V287" i="3"/>
  <c r="V271" i="3"/>
  <c r="V255" i="3"/>
  <c r="V239" i="3"/>
  <c r="V223" i="3"/>
  <c r="V207" i="3"/>
  <c r="V191" i="3"/>
  <c r="V175" i="3"/>
  <c r="V159" i="3"/>
  <c r="V143" i="3"/>
  <c r="V127" i="3"/>
  <c r="V111" i="3"/>
  <c r="V95" i="3"/>
  <c r="V79" i="3"/>
  <c r="V63" i="3"/>
  <c r="V47" i="3"/>
  <c r="V31" i="3"/>
  <c r="V15" i="3"/>
  <c r="V398" i="3"/>
  <c r="V366" i="3"/>
  <c r="V318" i="3"/>
  <c r="V302" i="3"/>
  <c r="V286" i="3"/>
  <c r="V270" i="3"/>
  <c r="V254" i="3"/>
  <c r="V238" i="3"/>
  <c r="V222" i="3"/>
  <c r="V206" i="3"/>
  <c r="V190" i="3"/>
  <c r="V174" i="3"/>
  <c r="V158" i="3"/>
  <c r="V142" i="3"/>
  <c r="V126" i="3"/>
  <c r="V110" i="3"/>
  <c r="V94" i="3"/>
  <c r="V78" i="3"/>
  <c r="V62" i="3"/>
  <c r="V46" i="3"/>
  <c r="V30" i="3"/>
  <c r="V14" i="3"/>
  <c r="V430" i="3"/>
  <c r="V350" i="3"/>
  <c r="V461" i="3"/>
  <c r="V445" i="3"/>
  <c r="V429" i="3"/>
  <c r="V413" i="3"/>
  <c r="V397" i="3"/>
  <c r="V381" i="3"/>
  <c r="V365" i="3"/>
  <c r="V349" i="3"/>
  <c r="V333" i="3"/>
  <c r="V317" i="3"/>
  <c r="V301" i="3"/>
  <c r="V285" i="3"/>
  <c r="V269" i="3"/>
  <c r="V253" i="3"/>
  <c r="V237" i="3"/>
  <c r="V221" i="3"/>
  <c r="V205" i="3"/>
  <c r="V189" i="3"/>
  <c r="V173" i="3"/>
  <c r="V157" i="3"/>
  <c r="V141" i="3"/>
  <c r="V125" i="3"/>
  <c r="V109" i="3"/>
  <c r="V93" i="3"/>
  <c r="V77" i="3"/>
  <c r="V61" i="3"/>
  <c r="V45" i="3"/>
  <c r="V29" i="3"/>
  <c r="V13" i="3"/>
  <c r="V462" i="3"/>
  <c r="V446" i="3"/>
  <c r="V382" i="3"/>
  <c r="V2" i="3"/>
  <c r="V476" i="3"/>
  <c r="V460" i="3"/>
  <c r="V444" i="3"/>
  <c r="V428" i="3"/>
  <c r="V412" i="3"/>
  <c r="V396" i="3"/>
  <c r="V380" i="3"/>
  <c r="V364" i="3"/>
  <c r="V348" i="3"/>
  <c r="V332" i="3"/>
  <c r="V316" i="3"/>
  <c r="V300" i="3"/>
  <c r="V284" i="3"/>
  <c r="V268" i="3"/>
  <c r="V252" i="3"/>
  <c r="V236" i="3"/>
  <c r="V220" i="3"/>
  <c r="V204" i="3"/>
  <c r="V188" i="3"/>
  <c r="V172" i="3"/>
  <c r="V156" i="3"/>
  <c r="V140" i="3"/>
  <c r="V124" i="3"/>
  <c r="V108" i="3"/>
  <c r="V92" i="3"/>
  <c r="V76" i="3"/>
  <c r="V60" i="3"/>
  <c r="V44" i="3"/>
  <c r="V28" i="3"/>
  <c r="V12" i="3"/>
  <c r="V414" i="3"/>
  <c r="V334" i="3"/>
  <c r="V475" i="3"/>
  <c r="V459" i="3"/>
  <c r="V443" i="3"/>
  <c r="V427" i="3"/>
  <c r="V411" i="3"/>
  <c r="V395" i="3"/>
  <c r="V379" i="3"/>
  <c r="V363" i="3"/>
  <c r="V347" i="3"/>
  <c r="V331" i="3"/>
  <c r="V315" i="3"/>
  <c r="V299" i="3"/>
  <c r="V283" i="3"/>
  <c r="V267" i="3"/>
  <c r="V251" i="3"/>
  <c r="V235" i="3"/>
  <c r="V219" i="3"/>
  <c r="V203" i="3"/>
  <c r="V187" i="3"/>
  <c r="V171" i="3"/>
  <c r="V155" i="3"/>
  <c r="V139" i="3"/>
  <c r="V123" i="3"/>
  <c r="V107" i="3"/>
  <c r="V91" i="3"/>
  <c r="V75" i="3"/>
  <c r="V59" i="3"/>
  <c r="V43" i="3"/>
  <c r="V27" i="3"/>
  <c r="V11" i="3"/>
  <c r="V474" i="3"/>
  <c r="V458" i="3"/>
  <c r="V442" i="3"/>
  <c r="V426" i="3"/>
  <c r="V410" i="3"/>
  <c r="V394" i="3"/>
  <c r="V378" i="3"/>
  <c r="V362" i="3"/>
  <c r="V346" i="3"/>
  <c r="V330" i="3"/>
  <c r="V314" i="3"/>
  <c r="V298" i="3"/>
  <c r="V282" i="3"/>
  <c r="V266" i="3"/>
  <c r="V250" i="3"/>
  <c r="V234" i="3"/>
  <c r="V218" i="3"/>
  <c r="V202" i="3"/>
  <c r="V186" i="3"/>
  <c r="V170" i="3"/>
  <c r="V154" i="3"/>
  <c r="V138" i="3"/>
  <c r="V122" i="3"/>
  <c r="V106" i="3"/>
  <c r="V90" i="3"/>
  <c r="V74" i="3"/>
  <c r="V58" i="3"/>
  <c r="V42" i="3"/>
  <c r="V26" i="3"/>
  <c r="V10" i="3"/>
  <c r="V313" i="3"/>
  <c r="V297" i="3"/>
  <c r="V281" i="3"/>
  <c r="V265" i="3"/>
  <c r="V249" i="3"/>
  <c r="V233" i="3"/>
  <c r="V217" i="3"/>
  <c r="V201" i="3"/>
  <c r="V185" i="3"/>
  <c r="V169" i="3"/>
  <c r="V153" i="3"/>
  <c r="V137" i="3"/>
  <c r="V121" i="3"/>
  <c r="V105" i="3"/>
  <c r="V89" i="3"/>
  <c r="V73" i="3"/>
  <c r="V57" i="3"/>
  <c r="V41" i="3"/>
  <c r="V25" i="3"/>
  <c r="V9" i="3"/>
  <c r="V296" i="3"/>
  <c r="V280" i="3"/>
  <c r="V264" i="3"/>
  <c r="V248" i="3"/>
  <c r="V232" i="3"/>
  <c r="V216" i="3"/>
  <c r="V200" i="3"/>
  <c r="V184" i="3"/>
  <c r="V168" i="3"/>
  <c r="V152" i="3"/>
  <c r="V136" i="3"/>
  <c r="V120" i="3"/>
  <c r="V104" i="3"/>
  <c r="V88" i="3"/>
  <c r="V72" i="3"/>
  <c r="V56" i="3"/>
  <c r="V40" i="3"/>
  <c r="V24" i="3"/>
  <c r="V8" i="3"/>
  <c r="V471" i="3"/>
  <c r="V455" i="3"/>
  <c r="V439" i="3"/>
  <c r="V423" i="3"/>
  <c r="V407" i="3"/>
  <c r="V391" i="3"/>
  <c r="V375" i="3"/>
  <c r="V359" i="3"/>
  <c r="V343" i="3"/>
  <c r="V327" i="3"/>
  <c r="V311" i="3"/>
  <c r="V295" i="3"/>
  <c r="V279" i="3"/>
  <c r="V263" i="3"/>
  <c r="V247" i="3"/>
  <c r="V231" i="3"/>
  <c r="V215" i="3"/>
  <c r="V199" i="3"/>
  <c r="V183" i="3"/>
  <c r="V167" i="3"/>
  <c r="V151" i="3"/>
  <c r="V135" i="3"/>
  <c r="V119" i="3"/>
  <c r="V103" i="3"/>
  <c r="V87" i="3"/>
  <c r="V71" i="3"/>
  <c r="V55" i="3"/>
  <c r="V39" i="3"/>
  <c r="V23" i="3"/>
  <c r="V7" i="3"/>
  <c r="V470" i="3"/>
  <c r="V454" i="3"/>
  <c r="V438" i="3"/>
  <c r="V422" i="3"/>
  <c r="V406" i="3"/>
  <c r="V390" i="3"/>
  <c r="V374" i="3"/>
  <c r="V358" i="3"/>
  <c r="V342" i="3"/>
  <c r="V326" i="3"/>
  <c r="V310" i="3"/>
  <c r="V294" i="3"/>
  <c r="V278" i="3"/>
  <c r="V262" i="3"/>
  <c r="V246" i="3"/>
  <c r="V230" i="3"/>
  <c r="V214" i="3"/>
  <c r="V198" i="3"/>
  <c r="V182" i="3"/>
  <c r="V166" i="3"/>
  <c r="V150" i="3"/>
  <c r="V134" i="3"/>
  <c r="V118" i="3"/>
  <c r="V102" i="3"/>
  <c r="V86" i="3"/>
  <c r="V70" i="3"/>
  <c r="V54" i="3"/>
  <c r="V38" i="3"/>
  <c r="V22" i="3"/>
  <c r="V6" i="3"/>
  <c r="V437" i="3"/>
  <c r="V421" i="3"/>
  <c r="V373" i="3"/>
  <c r="V357" i="3"/>
  <c r="V341" i="3"/>
  <c r="V325" i="3"/>
  <c r="V309" i="3"/>
  <c r="V293" i="3"/>
  <c r="V277" i="3"/>
  <c r="V261" i="3"/>
  <c r="V245" i="3"/>
  <c r="V229" i="3"/>
  <c r="V213" i="3"/>
  <c r="V197" i="3"/>
  <c r="V181" i="3"/>
  <c r="V165" i="3"/>
  <c r="V149" i="3"/>
  <c r="V133" i="3"/>
  <c r="V117" i="3"/>
  <c r="V101" i="3"/>
  <c r="V85" i="3"/>
  <c r="V69" i="3"/>
  <c r="V53" i="3"/>
  <c r="V37" i="3"/>
  <c r="V21" i="3"/>
  <c r="V5" i="3"/>
  <c r="V453" i="3"/>
  <c r="V405" i="3"/>
  <c r="V468" i="3"/>
  <c r="V452" i="3"/>
  <c r="V436" i="3"/>
  <c r="V420" i="3"/>
  <c r="V404" i="3"/>
  <c r="V388" i="3"/>
  <c r="V372" i="3"/>
  <c r="V356" i="3"/>
  <c r="V340" i="3"/>
  <c r="V324" i="3"/>
  <c r="V308" i="3"/>
  <c r="V292" i="3"/>
  <c r="V276" i="3"/>
  <c r="V260" i="3"/>
  <c r="V244" i="3"/>
  <c r="V228" i="3"/>
  <c r="V212" i="3"/>
  <c r="V196" i="3"/>
  <c r="V180" i="3"/>
  <c r="V164" i="3"/>
  <c r="V148" i="3"/>
  <c r="V132" i="3"/>
  <c r="V116" i="3"/>
  <c r="V100" i="3"/>
  <c r="V84" i="3"/>
  <c r="V68" i="3"/>
  <c r="V52" i="3"/>
  <c r="V36" i="3"/>
  <c r="V20" i="3"/>
  <c r="V4" i="3"/>
  <c r="V469" i="3"/>
  <c r="V389" i="3"/>
  <c r="V467" i="3"/>
  <c r="V451" i="3"/>
  <c r="V435" i="3"/>
  <c r="V419" i="3"/>
  <c r="V403" i="3"/>
  <c r="V387" i="3"/>
  <c r="V371" i="3"/>
  <c r="V355" i="3"/>
  <c r="V339" i="3"/>
  <c r="V323" i="3"/>
  <c r="V307" i="3"/>
  <c r="V291" i="3"/>
  <c r="V275" i="3"/>
  <c r="V259" i="3"/>
  <c r="V243" i="3"/>
  <c r="V227" i="3"/>
  <c r="V211" i="3"/>
  <c r="V195" i="3"/>
  <c r="V179" i="3"/>
  <c r="V163" i="3"/>
  <c r="V147" i="3"/>
  <c r="V131" i="3"/>
  <c r="V115" i="3"/>
  <c r="V99" i="3"/>
  <c r="V83" i="3"/>
  <c r="V67" i="3"/>
  <c r="V51" i="3"/>
  <c r="V35" i="3"/>
  <c r="V19" i="3"/>
  <c r="V3" i="3"/>
</calcChain>
</file>

<file path=xl/sharedStrings.xml><?xml version="1.0" encoding="utf-8"?>
<sst xmlns="http://schemas.openxmlformats.org/spreadsheetml/2006/main" count="9335" uniqueCount="1822">
  <si>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</si>
  <si>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</si>
  <si>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</si>
  <si>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</si>
  <si>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</si>
  <si>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</si>
  <si>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</si>
  <si>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</si>
  <si>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</si>
  <si>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</si>
  <si>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</si>
  <si>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</si>
  <si>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</si>
  <si>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</si>
  <si>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</si>
  <si>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</si>
  <si>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</si>
  <si>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</si>
  <si>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</si>
  <si>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</si>
  <si>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</si>
  <si>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</si>
  <si>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</si>
  <si>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</si>
  <si>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</si>
  <si>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</si>
  <si>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</si>
  <si>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</si>
  <si>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</si>
  <si>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</si>
  <si>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</si>
  <si>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</si>
  <si>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</si>
  <si>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</si>
  <si>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</si>
  <si>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</si>
  <si>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</si>
  <si>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</si>
  <si>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</si>
  <si>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</si>
  <si>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</si>
  <si>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</si>
  <si>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</si>
  <si>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</si>
  <si>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</si>
  <si>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</si>
  <si>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</si>
  <si>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</si>
  <si>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</si>
  <si>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</si>
  <si>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</si>
  <si>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</si>
  <si>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</si>
  <si>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</si>
  <si>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</si>
  <si>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</si>
  <si>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</si>
  <si>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</si>
  <si>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</si>
  <si>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</si>
  <si>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</si>
  <si>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</si>
  <si>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</si>
  <si>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</si>
  <si>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</si>
  <si>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</si>
  <si>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</si>
  <si>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</si>
  <si>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</si>
  <si>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</si>
  <si>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</si>
  <si>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</si>
  <si>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</si>
  <si>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</si>
  <si>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</si>
  <si>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</si>
  <si>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</si>
  <si>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</si>
  <si>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</si>
  <si>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</si>
  <si>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</si>
  <si>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</si>
  <si>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</si>
  <si>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</si>
  <si>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</si>
  <si>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</si>
  <si>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</si>
  <si>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</si>
  <si>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</si>
  <si>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</si>
  <si>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</si>
  <si>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</si>
  <si>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</si>
  <si>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</si>
  <si>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</si>
  <si>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</si>
  <si>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</si>
  <si>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</si>
  <si>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</si>
  <si>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</si>
  <si>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</si>
  <si>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</si>
  <si>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</si>
  <si>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</si>
  <si>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</si>
  <si>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</si>
  <si>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</si>
  <si>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</si>
  <si>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</si>
  <si>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</si>
  <si>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</si>
  <si>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</si>
  <si>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</si>
  <si>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</si>
  <si>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</si>
  <si>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</si>
  <si>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</si>
  <si>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</si>
  <si>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</si>
  <si>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</si>
  <si>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</si>
  <si>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</si>
  <si>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</si>
  <si>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</si>
  <si>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</si>
  <si>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</si>
  <si>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</si>
  <si>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</si>
  <si>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</si>
  <si>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</si>
  <si>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</si>
  <si>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</si>
  <si>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</si>
  <si>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</si>
  <si>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</si>
  <si>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</si>
  <si>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</si>
  <si>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</si>
  <si>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</si>
  <si>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</si>
  <si>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</si>
  <si>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</si>
  <si>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</si>
  <si>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</si>
  <si>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</si>
  <si>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</si>
  <si>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</si>
  <si>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</si>
  <si>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</si>
  <si>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</si>
  <si>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</si>
  <si>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</si>
  <si>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</si>
  <si>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</si>
  <si>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</si>
  <si>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</si>
  <si>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</si>
  <si>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</si>
  <si>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</si>
  <si>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</si>
  <si>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</si>
  <si>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</si>
  <si>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</si>
  <si>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</si>
  <si>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</si>
  <si>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</si>
  <si>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</si>
  <si>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</si>
  <si>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</si>
  <si>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</si>
  <si>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</si>
  <si>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</si>
  <si>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</si>
  <si>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</si>
  <si>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</si>
  <si>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</si>
  <si>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</si>
  <si>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</si>
  <si>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</si>
  <si>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</si>
  <si>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</si>
  <si>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</si>
  <si>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</si>
  <si>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</si>
  <si>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</si>
  <si>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</si>
  <si>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</si>
  <si>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</si>
  <si>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</si>
  <si>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</si>
  <si>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</si>
  <si>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</si>
  <si>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</si>
  <si>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</si>
  <si>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</si>
  <si>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</si>
  <si>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</si>
  <si>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</si>
  <si>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</si>
  <si>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</si>
  <si>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</si>
  <si>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</si>
  <si>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</si>
  <si>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</si>
  <si>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</si>
  <si>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</si>
  <si>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</si>
  <si>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</si>
  <si>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</si>
  <si>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</si>
  <si>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</si>
  <si>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</si>
  <si>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</si>
  <si>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</si>
  <si>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</si>
  <si>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</si>
  <si>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</si>
  <si>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</si>
  <si>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</si>
  <si>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</si>
  <si>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</si>
  <si>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</si>
  <si>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</si>
  <si>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</si>
  <si>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</si>
  <si>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</si>
  <si>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</si>
  <si>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</si>
  <si>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</si>
  <si>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</si>
  <si>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</si>
  <si>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</si>
  <si>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</si>
  <si>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</si>
  <si>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</si>
  <si>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</si>
  <si>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</si>
  <si>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</si>
  <si>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</si>
  <si>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</si>
  <si>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</si>
  <si>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</si>
  <si>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</si>
  <si>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</si>
  <si>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</si>
  <si>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</si>
  <si>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</si>
  <si>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</si>
  <si>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</si>
  <si>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</si>
  <si>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</si>
  <si>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</si>
  <si>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</si>
  <si>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</si>
  <si>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</si>
  <si>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</si>
  <si>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</si>
  <si>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</si>
  <si>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</si>
  <si>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</si>
  <si>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</si>
  <si>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</si>
  <si>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</si>
  <si>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</si>
  <si>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</si>
  <si>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</si>
  <si>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</si>
  <si>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</si>
  <si>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</si>
  <si>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</si>
  <si>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</si>
  <si>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</si>
  <si>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</si>
  <si>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</si>
  <si>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</si>
  <si>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</si>
  <si>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</si>
  <si>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</si>
  <si>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</si>
  <si>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</si>
  <si>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</si>
  <si>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</si>
  <si>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</si>
  <si>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</si>
  <si>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</si>
  <si>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</si>
  <si>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</si>
  <si>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</si>
  <si>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</si>
  <si>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</si>
  <si>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</si>
  <si>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</si>
  <si>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</si>
  <si>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</si>
  <si>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</si>
  <si>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</si>
  <si>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</si>
  <si>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</si>
  <si>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</si>
  <si>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</si>
  <si>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</si>
  <si>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</si>
  <si>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</si>
  <si>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</si>
  <si>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</si>
  <si>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</si>
  <si>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</si>
  <si>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</si>
  <si>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</si>
  <si>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</si>
  <si>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</si>
  <si>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</si>
  <si>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</si>
  <si>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</si>
  <si>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</si>
  <si>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</si>
  <si>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</si>
  <si>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</si>
  <si>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</si>
  <si>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</si>
  <si>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</si>
  <si>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</si>
  <si>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</si>
  <si>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</si>
  <si>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</si>
  <si>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</si>
  <si>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</si>
  <si>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</si>
  <si>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</si>
  <si>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</si>
  <si>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</si>
  <si>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</si>
  <si>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</si>
  <si>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</si>
  <si>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</si>
  <si>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</si>
  <si>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</si>
  <si>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</si>
  <si>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</si>
  <si>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</si>
  <si>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</si>
  <si>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</si>
  <si>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</si>
  <si>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</si>
  <si>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</si>
  <si>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</si>
  <si>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</si>
  <si>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</si>
  <si>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</si>
  <si>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</si>
  <si>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</si>
  <si>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</si>
  <si>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</si>
  <si>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</si>
  <si>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</si>
  <si>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</si>
  <si>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</si>
  <si>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</si>
  <si>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</si>
  <si>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</si>
  <si>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</si>
  <si>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</si>
  <si>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</si>
  <si>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</si>
  <si>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</si>
  <si>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</si>
  <si>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</si>
  <si>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</si>
  <si>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</si>
  <si>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</si>
  <si>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</si>
  <si>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</si>
  <si>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</si>
  <si>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</si>
  <si>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</si>
  <si>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</si>
  <si>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</si>
  <si>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</si>
  <si>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</si>
  <si>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</si>
  <si>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</si>
  <si>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</si>
  <si>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</si>
  <si>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</si>
  <si>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</si>
  <si>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</si>
  <si>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</si>
  <si>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</si>
  <si>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</si>
  <si>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</si>
  <si>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</si>
  <si>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</si>
  <si>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</si>
  <si>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</si>
  <si>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</si>
  <si>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</si>
  <si>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</si>
  <si>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</si>
  <si>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</si>
  <si>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</si>
  <si>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</si>
  <si>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</si>
  <si>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</si>
  <si>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</si>
  <si>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</si>
  <si>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</si>
  <si>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</si>
  <si>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</si>
  <si>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</si>
  <si>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</si>
  <si>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</si>
  <si>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</si>
  <si>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</si>
  <si>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</si>
  <si>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</si>
  <si>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</si>
  <si>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</si>
  <si>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</si>
  <si>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</si>
  <si>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</si>
  <si>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</si>
  <si>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</si>
  <si>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</si>
  <si>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</si>
  <si>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</si>
  <si>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</si>
  <si>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</si>
  <si>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</si>
  <si>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</si>
  <si>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</si>
  <si>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</si>
  <si>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</si>
  <si>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</si>
  <si>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</si>
  <si>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</si>
  <si>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</si>
  <si>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</si>
  <si>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</si>
  <si>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</si>
  <si>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</si>
  <si>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</si>
  <si>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</si>
  <si>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</si>
  <si>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</si>
  <si>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</si>
  <si>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</si>
  <si>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</si>
  <si>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</si>
  <si>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</si>
  <si>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</si>
  <si>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</si>
  <si>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</si>
  <si>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</si>
  <si>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</si>
  <si>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</si>
  <si>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</si>
  <si>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</si>
  <si>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</si>
  <si>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</si>
  <si>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</si>
  <si>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</si>
  <si>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</si>
  <si>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</si>
  <si>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</si>
  <si>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</si>
  <si>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</si>
  <si>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</si>
  <si>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</si>
  <si>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</si>
  <si>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</si>
  <si>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</si>
  <si>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</si>
  <si>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</si>
  <si>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</si>
  <si>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</si>
  <si>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</si>
  <si>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</si>
  <si>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</si>
  <si>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</si>
  <si>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</si>
  <si>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</si>
  <si>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</si>
  <si>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</si>
  <si>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</si>
  <si>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</si>
  <si>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</si>
  <si>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</si>
  <si>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</si>
  <si>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</si>
  <si>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</si>
  <si>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</si>
  <si>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</si>
  <si>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</si>
  <si>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</si>
  <si>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</si>
  <si>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</si>
  <si>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</si>
  <si>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</si>
  <si>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</si>
  <si>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</si>
  <si>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</si>
  <si>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</si>
  <si>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</si>
  <si>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</si>
  <si>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</si>
  <si>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</si>
  <si>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</si>
  <si>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</si>
  <si>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</si>
  <si>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</si>
  <si>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</si>
  <si>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</si>
  <si>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</si>
  <si>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</si>
  <si>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</si>
  <si>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</si>
  <si>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</si>
  <si>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</si>
  <si>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</si>
  <si>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</si>
  <si>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</si>
  <si>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</si>
  <si>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</si>
  <si>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</si>
  <si>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</si>
  <si>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</si>
  <si>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</si>
  <si>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</si>
  <si>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</si>
  <si>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</si>
  <si>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</si>
  <si>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</si>
  <si>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</si>
  <si>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</si>
  <si>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</si>
  <si>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</si>
  <si>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</si>
  <si>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</si>
  <si>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</si>
  <si>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</si>
  <si>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</si>
  <si>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</si>
  <si>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</si>
  <si>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</si>
  <si>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</si>
  <si>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</si>
  <si>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</si>
  <si>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</si>
  <si>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</si>
  <si>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</si>
  <si>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</si>
  <si>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</si>
  <si>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</si>
  <si>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</si>
  <si>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</si>
  <si>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</si>
  <si>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</si>
  <si>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</si>
  <si>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</si>
  <si>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</si>
  <si>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</si>
  <si>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</si>
  <si>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</si>
  <si>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</si>
  <si>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</si>
  <si>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</si>
  <si>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</si>
  <si>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</si>
  <si>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</si>
  <si>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</si>
  <si>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</si>
  <si>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</si>
  <si>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</si>
  <si>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</si>
  <si>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</si>
  <si>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</si>
  <si>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</si>
  <si>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</si>
  <si>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</si>
  <si>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</si>
  <si>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</si>
  <si>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</si>
  <si>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</si>
  <si>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</si>
  <si>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</si>
  <si>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</si>
  <si>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</si>
  <si>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</si>
  <si>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</si>
  <si>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</si>
  <si>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</si>
  <si>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</si>
  <si>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</si>
  <si>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</si>
  <si>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</si>
  <si>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</si>
  <si>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</si>
  <si>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</si>
  <si>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</si>
  <si>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</si>
  <si>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</si>
  <si>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</si>
  <si>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</si>
  <si>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</si>
  <si>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</si>
  <si>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</si>
  <si>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</si>
  <si>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</si>
  <si>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</si>
  <si>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</si>
  <si>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</si>
  <si>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</si>
  <si>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</si>
  <si>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</si>
  <si>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</si>
  <si>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</si>
  <si>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</si>
  <si>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</si>
  <si>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</si>
  <si>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</si>
  <si>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</si>
  <si>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</si>
  <si>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</si>
  <si>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</si>
  <si>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</si>
  <si>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</si>
  <si>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</si>
  <si>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</si>
  <si>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</si>
  <si>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</si>
  <si>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</si>
  <si>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</si>
  <si>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</si>
  <si>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</si>
  <si>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</si>
  <si>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</si>
  <si>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</si>
  <si>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</si>
  <si>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</si>
  <si>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</si>
  <si>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</si>
  <si>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</si>
  <si>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</si>
  <si>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</si>
  <si>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</si>
  <si>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</si>
  <si>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</si>
  <si>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</si>
  <si>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</si>
  <si>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</si>
  <si>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</si>
  <si>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</si>
  <si>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</si>
  <si>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</si>
  <si>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</si>
  <si>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</si>
  <si>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</si>
  <si>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</si>
  <si>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</si>
  <si>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</si>
  <si>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</si>
  <si>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</si>
  <si>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</si>
  <si>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</si>
  <si>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</si>
  <si>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</si>
  <si>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</si>
  <si>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</si>
  <si>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</si>
  <si>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</si>
  <si>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</si>
  <si>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</si>
  <si>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</si>
  <si>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</si>
  <si>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</si>
  <si>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</si>
  <si>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</si>
  <si>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</si>
  <si>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</si>
  <si>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</si>
  <si>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</si>
  <si>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</si>
  <si>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</si>
  <si>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</si>
  <si>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</si>
  <si>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</si>
  <si>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</si>
  <si>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</si>
  <si>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</si>
  <si>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</si>
  <si>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</si>
  <si>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</si>
  <si>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</si>
  <si>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</si>
  <si>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</si>
  <si>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</si>
  <si>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</si>
  <si>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</si>
  <si>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</si>
  <si>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</si>
  <si>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</si>
  <si>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</si>
  <si>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</si>
  <si>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</si>
  <si>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</si>
  <si>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</si>
  <si>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</si>
  <si>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</si>
  <si>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</si>
  <si>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</si>
  <si>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</si>
  <si>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</si>
  <si>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</si>
  <si>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</si>
  <si>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</si>
  <si>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</si>
  <si>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</si>
  <si>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</si>
  <si>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</si>
  <si>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</si>
  <si>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</si>
  <si>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</si>
  <si>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</si>
  <si>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</si>
  <si>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</si>
  <si>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</si>
  <si>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</si>
  <si>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</si>
  <si>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</si>
  <si>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</si>
  <si>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</si>
  <si>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</si>
  <si>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</si>
  <si>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</si>
  <si>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</si>
  <si>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</si>
  <si>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</si>
  <si>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</si>
  <si>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</si>
  <si>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</si>
  <si>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</si>
  <si>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</si>
  <si>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</si>
  <si>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</si>
  <si>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</si>
  <si>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</si>
  <si>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</si>
  <si>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</si>
  <si>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</si>
  <si>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</si>
  <si>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</si>
  <si>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</si>
  <si>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</si>
  <si>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</si>
  <si>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</si>
  <si>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</si>
  <si>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</si>
  <si>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</si>
  <si>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</si>
  <si>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</si>
  <si>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</si>
  <si>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</si>
  <si>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</si>
  <si>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</si>
  <si>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</si>
  <si>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</si>
  <si>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</si>
  <si>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</si>
  <si>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</si>
  <si>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</si>
  <si>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</si>
  <si>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</si>
  <si>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</si>
  <si>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</si>
  <si>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</si>
  <si>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</si>
  <si>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</si>
  <si>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</si>
  <si>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</si>
  <si>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</si>
  <si>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</si>
  <si>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</si>
  <si>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</si>
  <si>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</si>
  <si>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</si>
  <si>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</si>
  <si>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</si>
  <si>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</si>
  <si>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</si>
  <si>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</si>
  <si>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</si>
  <si>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</si>
  <si>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</si>
  <si>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</si>
  <si>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</si>
  <si>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</si>
  <si>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</si>
  <si>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</si>
  <si>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</si>
  <si>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</si>
  <si>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</si>
  <si>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</si>
  <si>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</si>
  <si>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</si>
  <si>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</si>
  <si>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</si>
  <si>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</si>
  <si>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</si>
  <si>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</si>
  <si>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</si>
  <si>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</si>
  <si>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</si>
  <si>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</si>
  <si>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</si>
  <si>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</si>
  <si>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</si>
  <si>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</si>
  <si>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</si>
  <si>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</si>
  <si>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</si>
  <si>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</si>
  <si>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</si>
  <si>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</si>
  <si>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</si>
  <si>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</si>
  <si>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</si>
  <si>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</si>
  <si>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</si>
  <si>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</si>
  <si>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</si>
  <si>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</si>
  <si>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</si>
  <si>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</si>
  <si>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</si>
  <si>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</si>
  <si>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</si>
  <si>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</si>
  <si>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</si>
  <si>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</si>
  <si>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</si>
  <si>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</si>
  <si>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</si>
  <si>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</si>
  <si>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</si>
  <si>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</si>
  <si>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</si>
  <si>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</si>
  <si>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</si>
  <si>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</si>
  <si>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</si>
  <si>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</si>
  <si>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</si>
  <si>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</si>
  <si>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</si>
  <si>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</si>
  <si>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</si>
  <si>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</si>
  <si>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</si>
  <si>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</si>
  <si>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</si>
  <si>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</si>
  <si>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</si>
  <si>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</si>
  <si>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</si>
  <si>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</si>
  <si>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</si>
  <si>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</si>
  <si>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</si>
  <si>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</si>
  <si>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</si>
  <si>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</si>
  <si>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</si>
  <si>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</si>
  <si>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</si>
  <si>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</si>
  <si>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</si>
  <si>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</si>
  <si>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</si>
  <si>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</si>
  <si>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</si>
  <si>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</si>
  <si>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</si>
  <si>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</si>
  <si>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</si>
  <si>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</si>
  <si>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</si>
  <si>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</si>
  <si>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</si>
  <si>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</si>
  <si>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</si>
  <si>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</si>
  <si>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</si>
  <si>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</si>
  <si>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</si>
  <si>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</si>
  <si>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</si>
  <si>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</si>
  <si>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</si>
  <si>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</si>
  <si>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</si>
  <si>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</si>
  <si>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</si>
  <si>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</si>
  <si>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</si>
  <si>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</si>
  <si>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</si>
  <si>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</si>
  <si>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</si>
  <si>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</si>
  <si>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</si>
  <si>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</si>
  <si>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</si>
  <si>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</si>
  <si>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</si>
  <si>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</si>
  <si>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</si>
  <si>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</si>
  <si>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</si>
  <si>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</si>
  <si>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</si>
  <si>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</si>
  <si>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</si>
  <si>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</si>
  <si>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</si>
  <si>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</si>
  <si>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</si>
  <si>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</si>
  <si>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</si>
  <si>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</si>
  <si>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</si>
  <si>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</si>
  <si>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</si>
  <si>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</si>
  <si>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</si>
  <si>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</si>
  <si>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</si>
  <si>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</si>
  <si>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</si>
  <si>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</si>
  <si>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</si>
  <si>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</si>
  <si>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</si>
  <si>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</si>
  <si>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</si>
  <si>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</si>
  <si>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</si>
  <si>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</si>
  <si>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</si>
  <si>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</si>
  <si>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</si>
  <si>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</si>
  <si>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</si>
  <si>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</si>
  <si>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</si>
  <si>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</si>
  <si>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</si>
  <si>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</si>
  <si>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</si>
  <si>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</si>
  <si>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</si>
  <si>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</si>
  <si>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</si>
  <si>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</si>
  <si>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</si>
  <si>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</si>
  <si>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</si>
  <si>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</si>
  <si>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</si>
  <si>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</si>
  <si>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</si>
  <si>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</si>
  <si>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</si>
  <si>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</si>
  <si>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</si>
  <si>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</si>
  <si>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</si>
  <si>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</si>
  <si>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</si>
  <si>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</si>
  <si>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</si>
  <si>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</si>
  <si>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</si>
  <si>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</si>
  <si>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</si>
  <si>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</si>
  <si>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</si>
  <si>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</si>
  <si>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</si>
  <si>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</si>
  <si>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</si>
  <si>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</si>
  <si>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</si>
  <si>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</si>
  <si>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</si>
  <si>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</si>
  <si>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</si>
  <si>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</si>
  <si>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</si>
  <si>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</si>
  <si>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</si>
  <si>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</si>
  <si>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</si>
  <si>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</si>
  <si>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</si>
  <si>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</si>
  <si>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</si>
  <si>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</si>
  <si>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</si>
  <si>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</si>
  <si>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</si>
  <si>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</si>
  <si>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</si>
  <si>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</si>
  <si>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</si>
  <si>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</si>
  <si>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</si>
  <si>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</si>
  <si>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</si>
  <si>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</si>
  <si>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</si>
  <si>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</si>
  <si>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</si>
  <si>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</si>
  <si>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</si>
  <si>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</si>
  <si>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</si>
  <si>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</si>
  <si>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</si>
  <si>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</si>
  <si>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</si>
  <si>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</si>
  <si>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</si>
  <si>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</si>
  <si>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</si>
  <si>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</si>
  <si>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</si>
  <si>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</si>
  <si>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</si>
  <si>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</si>
  <si>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</si>
  <si>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</si>
  <si>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</si>
  <si>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</si>
  <si>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</si>
  <si>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</si>
  <si>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</si>
  <si>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</si>
  <si>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</si>
  <si>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</si>
  <si>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</si>
  <si>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</si>
  <si>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</si>
  <si>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</si>
  <si>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</si>
  <si>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</si>
  <si>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</si>
  <si>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</si>
  <si>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</si>
  <si>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</si>
  <si>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</si>
  <si>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</si>
  <si>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</si>
  <si>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</si>
  <si>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</si>
  <si>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</si>
  <si>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</si>
  <si>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</si>
  <si>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</si>
  <si>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</si>
  <si>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</si>
  <si>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</si>
  <si>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</si>
  <si>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</si>
  <si>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</si>
  <si>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</si>
  <si>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</si>
  <si>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</si>
  <si>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</si>
  <si>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</si>
  <si>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</si>
  <si>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</si>
  <si>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</si>
  <si>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</si>
  <si>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</si>
  <si>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</si>
  <si>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</si>
  <si>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</si>
  <si>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</si>
  <si>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</si>
  <si>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</si>
  <si>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</si>
  <si>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</si>
  <si>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</si>
  <si>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</si>
  <si>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</si>
  <si>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</si>
  <si>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</si>
  <si>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</si>
  <si>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</si>
  <si>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</si>
  <si>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</si>
  <si>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</si>
  <si>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</si>
  <si>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</si>
  <si>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</si>
  <si>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</si>
  <si>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</si>
  <si>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</si>
  <si>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</si>
  <si>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</si>
  <si>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</si>
  <si>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</si>
  <si>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</si>
  <si>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</si>
  <si>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</si>
  <si>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</si>
  <si>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</si>
  <si>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</si>
  <si>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</si>
  <si>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</si>
  <si>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</si>
  <si>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</si>
  <si>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</si>
  <si>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</si>
  <si>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</si>
  <si>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</si>
  <si>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</si>
  <si>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</si>
  <si>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</si>
  <si>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</si>
  <si>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</si>
  <si>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</si>
  <si>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</si>
  <si>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</si>
  <si>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</si>
  <si>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</si>
  <si>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</si>
  <si>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</si>
  <si>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</si>
  <si>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</si>
  <si>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</si>
  <si>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</si>
  <si>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</si>
  <si>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</si>
  <si>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</si>
  <si>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</si>
  <si>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</si>
  <si>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</si>
  <si>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</si>
  <si>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</si>
  <si>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</si>
  <si>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</si>
  <si>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</si>
  <si>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</si>
  <si>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</si>
  <si>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</si>
  <si>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</si>
  <si>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</si>
  <si>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</si>
  <si>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</si>
  <si>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</si>
  <si>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</si>
  <si>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</si>
  <si>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</si>
  <si>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</si>
  <si>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</si>
  <si>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</si>
  <si>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</si>
  <si>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</si>
  <si>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</si>
  <si>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</si>
  <si>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</si>
  <si>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</si>
  <si>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</si>
  <si>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</si>
  <si>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</si>
  <si>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</si>
  <si>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</si>
  <si>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</si>
  <si>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</si>
  <si>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</si>
  <si>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</si>
  <si>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</si>
  <si>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</si>
  <si>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</si>
  <si>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</si>
  <si>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</si>
  <si>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</si>
  <si>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</si>
  <si>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</si>
  <si>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</si>
  <si>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</si>
  <si>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</si>
  <si>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</si>
  <si>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</si>
  <si>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</si>
  <si>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</si>
  <si>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</si>
  <si>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</si>
  <si>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</si>
  <si>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</si>
  <si>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</si>
  <si>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</si>
  <si>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</si>
  <si>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</si>
  <si>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</si>
  <si>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</si>
  <si>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</si>
  <si>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</si>
  <si>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</si>
  <si>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</si>
  <si>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</si>
  <si>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</si>
  <si>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</si>
  <si>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</si>
  <si>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</si>
  <si>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</si>
  <si>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</si>
  <si>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</si>
  <si>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</si>
  <si>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</si>
  <si>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</si>
  <si>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</si>
  <si>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</si>
  <si>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</si>
  <si>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</si>
  <si>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</si>
  <si>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</si>
  <si>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</si>
  <si>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</si>
  <si>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</si>
  <si>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</si>
  <si>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</si>
  <si>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</si>
  <si>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</si>
  <si>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</si>
  <si>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</si>
  <si>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</si>
  <si>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</si>
  <si>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</si>
  <si>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</si>
  <si>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</si>
  <si>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</si>
  <si>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</si>
  <si>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</si>
  <si>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</si>
  <si>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</si>
  <si>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</si>
  <si>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</si>
  <si>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</si>
  <si>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</si>
  <si>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</si>
  <si>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</si>
  <si>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</si>
  <si>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</si>
  <si>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</si>
  <si>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</si>
  <si>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</si>
  <si>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</si>
  <si>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</si>
  <si>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</si>
  <si>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</si>
  <si>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</si>
  <si>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</si>
  <si>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</si>
  <si>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</si>
  <si>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</si>
  <si>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</si>
  <si>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</si>
  <si>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</si>
  <si>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</si>
  <si>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</si>
  <si>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</si>
  <si>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</si>
  <si>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</si>
  <si>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</si>
  <si>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</si>
  <si>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</si>
  <si>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</si>
  <si>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</si>
  <si>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</si>
  <si>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</si>
  <si>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</si>
  <si>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</si>
  <si>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</si>
  <si>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</si>
  <si>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</si>
  <si>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</si>
  <si>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</si>
  <si>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</si>
  <si>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</si>
  <si>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</si>
  <si>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</si>
  <si>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</si>
  <si>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</si>
  <si>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</si>
  <si>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</si>
  <si>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</si>
  <si>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</si>
  <si>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</si>
  <si>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</si>
  <si>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</si>
  <si>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</si>
  <si>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</si>
  <si>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</si>
  <si>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</si>
  <si>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</si>
  <si>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</si>
  <si>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</si>
  <si>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</si>
  <si>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</si>
  <si>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</si>
  <si>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</si>
  <si>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</si>
  <si>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</si>
  <si>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</si>
  <si>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</si>
  <si>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</si>
  <si>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</si>
  <si>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</si>
  <si>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</si>
  <si>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</si>
  <si>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</si>
  <si>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</si>
  <si>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</si>
  <si>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</si>
  <si>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</si>
  <si>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</si>
  <si>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</si>
  <si>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</si>
  <si>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</si>
  <si>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</si>
  <si>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</si>
  <si>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</si>
  <si>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</si>
  <si>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</si>
  <si>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</si>
  <si>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</si>
  <si>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</si>
  <si>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</si>
  <si>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</si>
  <si>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</si>
  <si>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</si>
  <si>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</si>
  <si>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</si>
  <si>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</si>
  <si>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</si>
  <si>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</si>
  <si>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</si>
  <si>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</si>
  <si>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</si>
  <si>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</si>
  <si>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</si>
  <si>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</si>
  <si>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</si>
  <si>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</si>
  <si>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</si>
  <si>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</si>
  <si>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</si>
  <si>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</si>
  <si>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</si>
  <si>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</si>
  <si>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</si>
  <si>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</si>
  <si>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</si>
  <si>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</si>
  <si>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</si>
  <si>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</si>
  <si>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</si>
  <si>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</si>
  <si>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</si>
  <si>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</si>
  <si>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</si>
  <si>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</si>
  <si>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</si>
  <si>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</si>
  <si>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</si>
  <si>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</si>
  <si>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</si>
  <si>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</si>
  <si>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</si>
  <si>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</si>
  <si>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</si>
  <si>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</si>
  <si>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</si>
  <si>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</si>
  <si>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</si>
  <si>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</si>
  <si>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</si>
  <si>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</si>
  <si>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</si>
  <si>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</si>
  <si>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</si>
  <si>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</si>
  <si>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</si>
  <si>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</si>
  <si>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</si>
  <si>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</si>
  <si>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</si>
  <si>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</si>
  <si>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</si>
  <si>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</si>
  <si>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</si>
  <si>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</si>
  <si>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</si>
  <si>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</si>
  <si>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</si>
  <si>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</si>
  <si>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</si>
  <si>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</si>
  <si>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</si>
  <si>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</si>
  <si>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</si>
  <si>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</si>
  <si>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</si>
  <si>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</si>
  <si>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</si>
  <si>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</si>
  <si>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</si>
  <si>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</si>
  <si>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</si>
  <si>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</si>
  <si>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</si>
  <si>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</si>
  <si>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</si>
  <si>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</si>
  <si>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</si>
  <si>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</si>
  <si>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</si>
  <si>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</si>
  <si>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</si>
  <si>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</si>
  <si>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</si>
  <si>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</si>
  <si>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</si>
  <si>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</si>
  <si>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</si>
  <si>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</si>
  <si>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</si>
  <si>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</si>
  <si>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</si>
  <si>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</si>
  <si>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</si>
  <si>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</si>
  <si>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</si>
  <si>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</si>
  <si>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</si>
  <si>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</si>
  <si>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</si>
  <si>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</si>
  <si>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</si>
  <si>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</si>
  <si>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</si>
  <si>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</si>
  <si>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</si>
  <si>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</si>
  <si>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</si>
  <si>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</si>
  <si>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</si>
  <si>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</si>
  <si>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</si>
  <si>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</si>
  <si>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</si>
  <si>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</si>
  <si>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</si>
  <si>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</si>
  <si>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</si>
  <si>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</si>
  <si>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</si>
  <si>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</si>
  <si>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</si>
  <si>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</si>
  <si>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</si>
  <si>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</si>
  <si>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</si>
  <si>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</si>
  <si>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</si>
  <si>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</si>
  <si>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</si>
  <si>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</si>
  <si>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</si>
  <si>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</si>
  <si>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</si>
  <si>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</si>
  <si>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</si>
  <si>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</si>
  <si>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</si>
  <si>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</si>
  <si>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</si>
  <si>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</si>
  <si>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</si>
  <si>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</si>
  <si>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</si>
  <si>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</si>
  <si>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</si>
  <si>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</si>
  <si>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</si>
  <si>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</si>
  <si>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</si>
  <si>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</si>
  <si>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</si>
  <si>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</si>
  <si>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</si>
  <si>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</si>
  <si>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</si>
  <si>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</si>
  <si>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</si>
  <si>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</si>
  <si>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</si>
  <si>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</si>
  <si>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</si>
  <si>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</si>
  <si>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</si>
  <si>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</si>
  <si>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</si>
  <si>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</si>
  <si>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</si>
  <si>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</si>
  <si>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</si>
  <si>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</si>
  <si>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</si>
  <si>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</si>
  <si>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</si>
  <si>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</si>
  <si>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</si>
  <si>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</si>
  <si>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</si>
  <si>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</si>
  <si>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</si>
  <si>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</si>
  <si>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</si>
  <si>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</si>
  <si>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</si>
  <si>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</si>
  <si>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</si>
  <si>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</si>
  <si>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</si>
  <si>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</si>
  <si>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</si>
  <si>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</si>
  <si>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</si>
  <si>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</si>
  <si>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</si>
  <si>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</si>
  <si>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</si>
  <si>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</si>
  <si>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</si>
  <si>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</si>
  <si>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</si>
  <si>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</si>
  <si>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</si>
  <si>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</si>
  <si>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</si>
  <si>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</si>
  <si>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</si>
  <si>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</si>
  <si>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</si>
  <si>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</si>
  <si>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</si>
  <si>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</si>
  <si>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</si>
  <si>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</si>
  <si>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</si>
  <si>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</si>
  <si>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</si>
  <si>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</si>
  <si>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</si>
  <si>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</si>
  <si>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</si>
  <si>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</si>
  <si>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</si>
  <si>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</si>
  <si>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</si>
  <si>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</si>
  <si>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</si>
  <si>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</si>
  <si>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</si>
  <si>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</si>
  <si>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</si>
  <si>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</si>
  <si>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</si>
  <si>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</si>
  <si>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</si>
  <si>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</si>
  <si>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</si>
  <si>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</si>
  <si>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</si>
  <si>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</si>
  <si>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</si>
  <si>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</si>
  <si>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</si>
  <si>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</si>
  <si>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</si>
  <si>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</si>
  <si>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</si>
  <si>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</si>
  <si>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</si>
  <si>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</si>
  <si>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</si>
  <si>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</si>
  <si>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</si>
  <si>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</si>
  <si>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</si>
  <si>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</si>
  <si>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</si>
  <si>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</si>
  <si>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</si>
  <si>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</si>
  <si>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</si>
  <si>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</si>
  <si>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</si>
  <si>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</si>
  <si>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</si>
  <si>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</si>
  <si>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</si>
  <si>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</si>
  <si>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</si>
  <si>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</si>
  <si>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</si>
  <si>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</si>
  <si>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</si>
  <si>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</si>
  <si>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</si>
  <si>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</si>
  <si>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</si>
  <si>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</si>
  <si>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</si>
  <si>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</si>
  <si>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</si>
  <si>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</si>
  <si>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</si>
  <si>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</si>
  <si>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</si>
  <si>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</si>
  <si>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</si>
  <si>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</si>
  <si>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</si>
  <si>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</si>
  <si>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</si>
  <si>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</si>
  <si>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</si>
  <si>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</si>
  <si>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</si>
  <si>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</si>
  <si>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</si>
  <si>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</si>
  <si>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</si>
  <si>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</si>
  <si>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</si>
  <si>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</si>
  <si>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</si>
  <si>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</si>
  <si>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</si>
  <si>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</si>
  <si>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</si>
  <si>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</si>
  <si>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</si>
  <si>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</si>
  <si>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</si>
  <si>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</si>
  <si>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</si>
  <si>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</si>
  <si>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</si>
  <si>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</si>
  <si>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</si>
  <si>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</si>
  <si>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</si>
  <si>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</si>
  <si>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</si>
  <si>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</si>
  <si>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</si>
  <si>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</si>
  <si>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</si>
  <si>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</si>
  <si>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</si>
  <si>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</si>
  <si>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</si>
  <si>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</si>
  <si>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</si>
  <si>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</si>
  <si>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</si>
  <si>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</si>
  <si>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</si>
  <si>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</si>
  <si>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</si>
  <si>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</si>
  <si>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</si>
  <si>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</si>
  <si>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</si>
  <si>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</si>
  <si>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</si>
  <si>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</si>
  <si>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</si>
  <si>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</si>
  <si>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</si>
  <si>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</si>
  <si>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</si>
  <si>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</si>
  <si>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</si>
  <si>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</si>
  <si>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</si>
  <si>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</si>
  <si>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</si>
  <si>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</si>
  <si>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</si>
  <si>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</si>
  <si>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</si>
  <si>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</si>
  <si>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</si>
  <si>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</si>
  <si>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</si>
  <si>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</si>
  <si>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</si>
  <si>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</si>
  <si>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</si>
  <si>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</si>
  <si>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</si>
  <si>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</si>
  <si>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</si>
  <si>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</si>
  <si>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</si>
  <si>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</si>
  <si>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</si>
  <si>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</si>
  <si>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</si>
  <si>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</si>
  <si>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</si>
  <si>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</si>
  <si>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</si>
  <si>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</si>
  <si>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</si>
  <si>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</si>
  <si>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</si>
  <si>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</si>
  <si>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</si>
  <si>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</si>
  <si>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</si>
  <si>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</si>
  <si>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</si>
  <si>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</si>
  <si>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</si>
  <si>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</si>
  <si>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</si>
  <si>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</si>
  <si>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</si>
  <si>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</si>
  <si>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</si>
  <si>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</si>
  <si>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</si>
  <si>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</si>
  <si>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</si>
  <si>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</si>
  <si>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</si>
  <si>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</si>
  <si>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</si>
  <si>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</si>
  <si>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</si>
  <si>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</si>
  <si>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</si>
  <si>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</si>
  <si>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</si>
  <si>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</si>
  <si>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</si>
  <si>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</si>
  <si>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</si>
  <si>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</si>
  <si>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</si>
  <si>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</si>
  <si>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</si>
  <si>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</si>
  <si>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</si>
  <si>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</si>
  <si>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</si>
  <si>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</si>
  <si>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</si>
  <si>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</si>
  <si>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</si>
  <si>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</si>
  <si>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</si>
  <si>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</si>
  <si>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</si>
  <si>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</si>
  <si>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</si>
  <si>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</si>
  <si>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</si>
  <si>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</si>
  <si>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</si>
  <si>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</si>
  <si>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</si>
  <si>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</si>
  <si>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</si>
  <si>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</si>
  <si>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</si>
  <si>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</si>
  <si>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</si>
  <si>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</si>
  <si>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</si>
  <si>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</si>
  <si>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</si>
  <si>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birth_date</t>
  </si>
  <si>
    <t>current_date</t>
  </si>
  <si>
    <t>Mean</t>
  </si>
  <si>
    <t>Standard Error</t>
  </si>
  <si>
    <t>Median</t>
  </si>
  <si>
    <t>Mode</t>
  </si>
  <si>
    <t>Standard Deviation</t>
  </si>
  <si>
    <t>Sample Variance</t>
  </si>
  <si>
    <t>Kurtosis</t>
  </si>
  <si>
    <t>Skewness</t>
  </si>
  <si>
    <t>Range</t>
  </si>
  <si>
    <t>Minimum</t>
  </si>
  <si>
    <t>Maximum</t>
  </si>
  <si>
    <t>Sum</t>
  </si>
  <si>
    <t>Count</t>
  </si>
  <si>
    <t>Row Labels</t>
  </si>
  <si>
    <t>Sum of finalWorth</t>
  </si>
  <si>
    <t>Sum of Age</t>
  </si>
  <si>
    <t>Count of personName</t>
  </si>
  <si>
    <t>Average of finalWorth</t>
  </si>
  <si>
    <t>Average of Age</t>
  </si>
  <si>
    <t>Category</t>
  </si>
  <si>
    <t>Self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</si>
</sst>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83618"/>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6" fillId="0" borderId="0" xfId="0" applyFont="1"/>
    <xf numFmtId="14" fontId="0" fillId="0" borderId="0" xfId="0" applyNumberFormat="1"/>
    <xf numFmtId="2" fontId="0" fillId="0" borderId="0" xfId="0" applyNumberFormat="1"/>
    <xf numFmtId="1" fontId="0" fillId="0" borderId="0" xfId="0" applyNumberFormat="1"/>
    <xf numFmtId="3"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283618"/>
      </font>
      <fill>
        <gradientFill degree="90">
          <stop position="0">
            <color rgb="FFFEFAE0"/>
          </stop>
          <stop position="1">
            <color rgb="FFFEFAE0"/>
          </stop>
        </gradientFill>
      </fill>
    </dxf>
    <dxf>
      <font>
        <color rgb="FF283618"/>
      </font>
      <fill>
        <patternFill patternType="solid">
          <fgColor auto="1"/>
          <bgColor rgb="FFFEFAE0"/>
        </patternFill>
      </fill>
      <border diagonalUp="0" diagonalDown="0">
        <left/>
        <right/>
        <top/>
        <bottom/>
        <vertical/>
        <horizontal/>
      </border>
    </dxf>
    <dxf>
      <font>
        <strike val="0"/>
      </font>
      <border diagonalUp="0" diagonalDown="0">
        <left/>
        <right/>
        <top/>
        <bottom/>
        <vertical/>
        <horizontal/>
      </border>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s>
  <tableStyles count="5" defaultTableStyle="TableStyleMedium2" defaultPivotStyle="PivotStyleLight16">
    <tableStyle name="Slicer Style 1" pivot="0" table="0" count="1" xr9:uid="{D4C57778-A954-4D4F-A6F4-2434ADA128F1}">
      <tableStyleElement type="headerRow" dxfId="4"/>
    </tableStyle>
    <tableStyle name="Slicer Style 2" pivot="0" table="0" count="10" xr9:uid="{83CE9515-4E77-4913-ADA6-A75AE6F0DD86}">
      <tableStyleElement type="wholeTable" dxfId="3"/>
      <tableStyleElement type="headerRow" dxfId="2"/>
    </tableStyle>
    <tableStyle name="Slicer Style 3" pivot="0" table="0" count="8" xr9:uid="{6F5CBC72-6D75-452B-B0A0-3B9DE31F7806}"/>
    <tableStyle name="Slicer Style 4" pivot="0" table="0" count="8" xr9:uid="{451A24AD-58CE-4B35-9B8C-83A4FE736947}"/>
    <tableStyle name="Slicer Style 5" pivot="0" table="0" count="10" xr9:uid="{5788EF3E-EED8-4DF3-99AB-FE029FAB8B1D}">
      <tableStyleElement type="wholeTable" dxfId="1"/>
      <tableStyleElement type="headerRow" dxfId="0"/>
    </tableStyle>
  </tableStyles>
  <colors>
    <mruColors>
      <color rgb="FFFEFAE0"/>
      <color rgb="FFBC6C25"/>
      <color rgb="FFDDA15E"/>
      <color rgb="FF283618"/>
      <color rgb="FF606C38"/>
    </mruColors>
  </colors>
  <extLst>
    <ext xmlns:x14="http://schemas.microsoft.com/office/spreadsheetml/2009/9/main" uri="{46F421CA-312F-682f-3DD2-61675219B42D}">
      <x14:dxfs count="64">
        <dxf>
          <fill>
            <gradientFill degree="90">
              <stop position="0">
                <color rgb="FF283618"/>
              </stop>
              <stop position="1">
                <color rgb="FF283618"/>
              </stop>
            </gradientFill>
          </fill>
        </dxf>
        <dxf>
          <fill>
            <gradientFill degree="90">
              <stop position="0">
                <color rgb="FF283618"/>
              </stop>
              <stop position="1">
                <color rgb="FF283618"/>
              </stop>
            </gradientFill>
          </fill>
        </dxf>
        <dxf>
          <font>
            <color rgb="FF283618"/>
          </font>
          <fill>
            <gradientFill degree="90">
              <stop position="0">
                <color rgb="FFDDA15E"/>
              </stop>
              <stop position="1">
                <color auto="1"/>
              </stop>
            </gradientFill>
          </fill>
        </dxf>
        <dxf>
          <font>
            <color rgb="FFFEFAE0"/>
          </font>
          <fill>
            <gradientFill degree="90">
              <stop position="0">
                <color rgb="FF283618"/>
              </stop>
              <stop position="1">
                <color rgb="FF283618"/>
              </stop>
            </gradientFill>
          </fill>
        </dxf>
        <dxf>
          <fill>
            <gradientFill degree="90">
              <stop position="0">
                <color rgb="FF283618"/>
              </stop>
              <stop position="1">
                <color rgb="FF283618"/>
              </stop>
            </gradientFill>
          </fill>
        </dxf>
        <dxf>
          <font>
            <color rgb="FF283618"/>
          </font>
          <fill>
            <gradientFill degree="90">
              <stop position="0">
                <color rgb="FFDDA15E"/>
              </stop>
              <stop position="1">
                <color rgb="FFDDA15E"/>
              </stop>
            </gradientFill>
          </fill>
        </dxf>
        <dxf>
          <fill>
            <gradientFill degree="90">
              <stop position="0">
                <color rgb="FF283618"/>
              </stop>
              <stop position="1">
                <color rgb="FF283618"/>
              </stop>
            </gradientFill>
          </fill>
        </dxf>
        <dxf>
          <font>
            <color rgb="FFFEFAE0"/>
          </font>
          <fill>
            <gradientFill degree="90">
              <stop position="0">
                <color rgb="FF283618"/>
              </stop>
              <stop position="1">
                <color rgb="FF283618"/>
              </stop>
            </gradientFill>
          </fill>
        </dxf>
        <dxf>
          <fill>
            <gradientFill degree="90">
              <stop position="0">
                <color rgb="FF283618"/>
              </stop>
              <stop position="1">
                <color rgb="FF283618"/>
              </stop>
            </gradientFill>
          </fill>
        </dxf>
        <dxf>
          <fill>
            <gradientFill degree="90">
              <stop position="0">
                <color rgb="FF283618"/>
              </stop>
              <stop position="1">
                <color rgb="FF283618"/>
              </stop>
            </gradientFill>
          </fill>
        </dxf>
        <dxf>
          <font>
            <color rgb="FF283618"/>
          </font>
          <fill>
            <gradientFill degree="90">
              <stop position="0">
                <color rgb="FFDDA15E"/>
              </stop>
              <stop position="1">
                <color auto="1"/>
              </stop>
            </gradientFill>
          </fill>
        </dxf>
        <dxf>
          <font>
            <color rgb="FFFEFAE0"/>
          </font>
          <fill>
            <gradientFill degree="90">
              <stop position="0">
                <color rgb="FF283618"/>
              </stop>
              <stop position="1">
                <color rgb="FF283618"/>
              </stop>
            </gradientFill>
          </fill>
        </dxf>
        <dxf>
          <fill>
            <gradientFill degree="90">
              <stop position="0">
                <color rgb="FF283618"/>
              </stop>
              <stop position="1">
                <color rgb="FF283618"/>
              </stop>
            </gradientFill>
          </fill>
        </dxf>
        <dxf>
          <font>
            <color rgb="FF283618"/>
          </font>
          <fill>
            <gradientFill degree="90">
              <stop position="0">
                <color rgb="FFDDA15E"/>
              </stop>
              <stop position="1">
                <color rgb="FFDDA15E"/>
              </stop>
            </gradientFill>
          </fill>
        </dxf>
        <dxf>
          <fill>
            <gradientFill degree="90">
              <stop position="0">
                <color rgb="FF283618"/>
              </stop>
              <stop position="1">
                <color rgb="FF283618"/>
              </stop>
            </gradientFill>
          </fill>
        </dxf>
        <dxf>
          <font>
            <color rgb="FFFEFAE0"/>
          </font>
          <fill>
            <gradientFill degree="90">
              <stop position="0">
                <color rgb="FF283618"/>
              </stop>
              <stop position="1">
                <color rgb="FF283618"/>
              </stop>
            </gradientFill>
          </fill>
        </dxf>
        <dxf>
          <fill>
            <gradientFill degree="90">
              <stop position="0">
                <color rgb="FF283618"/>
              </stop>
              <stop position="1">
                <color rgb="FF283618"/>
              </stop>
            </gradientFill>
          </fill>
        </dxf>
        <dxf>
          <fill>
            <gradientFill degree="90">
              <stop position="0">
                <color rgb="FF283618"/>
              </stop>
              <stop position="1">
                <color rgb="FF283618"/>
              </stop>
            </gradientFill>
          </fill>
        </dxf>
        <dxf>
          <font>
            <color rgb="FF283618"/>
          </font>
          <fill>
            <gradientFill degree="90">
              <stop position="0">
                <color rgb="FFDDA15E"/>
              </stop>
              <stop position="1">
                <color auto="1"/>
              </stop>
            </gradientFill>
          </fill>
        </dxf>
        <dxf>
          <font>
            <color rgb="FFFEFAE0"/>
          </font>
          <fill>
            <gradientFill degree="90">
              <stop position="0">
                <color rgb="FF283618"/>
              </stop>
              <stop position="1">
                <color rgb="FF283618"/>
              </stop>
            </gradientFill>
          </fill>
        </dxf>
        <dxf>
          <fill>
            <gradientFill degree="90">
              <stop position="0">
                <color rgb="FF283618"/>
              </stop>
              <stop position="1">
                <color rgb="FF283618"/>
              </stop>
            </gradientFill>
          </fill>
        </dxf>
        <dxf>
          <font>
            <color rgb="FF283618"/>
          </font>
          <fill>
            <gradientFill degree="90">
              <stop position="0">
                <color rgb="FFDDA15E"/>
              </stop>
              <stop position="1">
                <color rgb="FFDDA15E"/>
              </stop>
            </gradientFill>
          </fill>
        </dxf>
        <dxf>
          <fill>
            <gradientFill degree="90">
              <stop position="0">
                <color rgb="FF283618"/>
              </stop>
              <stop position="1">
                <color rgb="FF283618"/>
              </stop>
            </gradientFill>
          </fill>
        </dxf>
        <dxf>
          <font>
            <color rgb="FFFEFAE0"/>
          </font>
          <fill>
            <gradientFill degree="90">
              <stop position="0">
                <color rgb="FF283618"/>
              </stop>
              <stop position="1">
                <color rgb="FF283618"/>
              </stop>
            </gradientFill>
          </fill>
        </dxf>
        <dxf>
          <fill>
            <gradientFill degree="90">
              <stop position="0">
                <color rgb="FF283618"/>
              </stop>
              <stop position="1">
                <color rgb="FF283618"/>
              </stop>
            </gradientFill>
          </fill>
        </dxf>
        <dxf>
          <fill>
            <gradientFill degree="90">
              <stop position="0">
                <color rgb="FF283618"/>
              </stop>
              <stop position="1">
                <color rgb="FF283618"/>
              </stop>
            </gradientFill>
          </fill>
        </dxf>
        <dxf>
          <font>
            <color rgb="FF283618"/>
          </font>
          <fill>
            <gradientFill degree="90">
              <stop position="0">
                <color rgb="FFDDA15E"/>
              </stop>
              <stop position="1">
                <color auto="1"/>
              </stop>
            </gradientFill>
          </fill>
        </dxf>
        <dxf>
          <font>
            <color rgb="FFFEFAE0"/>
          </font>
          <fill>
            <gradientFill degree="90">
              <stop position="0">
                <color rgb="FF283618"/>
              </stop>
              <stop position="1">
                <color rgb="FF283618"/>
              </stop>
            </gradientFill>
          </fill>
        </dxf>
        <dxf>
          <fill>
            <gradientFill degree="90">
              <stop position="0">
                <color rgb="FF283618"/>
              </stop>
              <stop position="1">
                <color rgb="FF283618"/>
              </stop>
            </gradientFill>
          </fill>
        </dxf>
        <dxf>
          <font>
            <color rgb="FF283618"/>
          </font>
          <fill>
            <gradientFill degree="90">
              <stop position="0">
                <color rgb="FFDDA15E"/>
              </stop>
              <stop position="1">
                <color rgb="FFDDA15E"/>
              </stop>
            </gradientFill>
          </fill>
        </dxf>
        <dxf>
          <fill>
            <gradientFill degree="90">
              <stop position="0">
                <color rgb="FF283618"/>
              </stop>
              <stop position="1">
                <color rgb="FF283618"/>
              </stop>
            </gradientFill>
          </fill>
        </dxf>
        <dxf>
          <font>
            <color rgb="FFFEFAE0"/>
          </font>
          <fill>
            <gradientFill degree="90">
              <stop position="0">
                <color rgb="FF283618"/>
              </stop>
              <stop position="1">
                <color rgb="FF283618"/>
              </stop>
            </gradientFill>
          </fill>
        </dxf>
        <dxf>
          <font>
            <color rgb="FFFEFAE0"/>
          </font>
          <fill>
            <gradientFill degree="90">
              <stop position="0">
                <color rgb="FF283618"/>
              </stop>
              <stop position="1">
                <color rgb="FF283618"/>
              </stop>
            </gradientFill>
          </fill>
        </dxf>
        <dxf>
          <font>
            <color rgb="FF283618"/>
          </font>
          <fill>
            <gradientFill degree="90">
              <stop position="0">
                <color rgb="FFDDA15E"/>
              </stop>
              <stop position="1">
                <color auto="1"/>
              </stop>
            </gradientFill>
          </fill>
        </dxf>
        <dxf>
          <font>
            <color rgb="FFFEFAE0"/>
          </font>
          <fill>
            <gradientFill degree="90">
              <stop position="0">
                <color rgb="FF283618"/>
              </stop>
              <stop position="1">
                <color rgb="FF283618"/>
              </stop>
            </gradientFill>
          </fill>
        </dxf>
        <dxf>
          <fill>
            <gradientFill degree="90">
              <stop position="0">
                <color rgb="FF283618"/>
              </stop>
              <stop position="1">
                <color rgb="FF283618"/>
              </stop>
            </gradientFill>
          </fill>
        </dxf>
        <dxf>
          <fill>
            <gradientFill degree="90">
              <stop position="0">
                <color rgb="FF283618"/>
              </stop>
              <stop position="1">
                <color rgb="FF283618"/>
              </stop>
            </gradientFill>
          </fill>
        </dxf>
        <dxf>
          <fill>
            <gradientFill degree="90">
              <stop position="0">
                <color rgb="FF283618"/>
              </stop>
              <stop position="1">
                <color rgb="FF283618"/>
              </stop>
            </gradientFill>
          </fill>
        </dxf>
        <dxf>
          <fill>
            <gradientFill degree="90">
              <stop position="0">
                <color rgb="FF283618"/>
              </stop>
              <stop position="1">
                <color rgb="FF283618"/>
              </stop>
            </gradientFill>
          </fill>
        </dxf>
        <dxf>
          <font>
            <color rgb="FF283618"/>
          </font>
          <fill>
            <gradientFill degree="90">
              <stop position="0">
                <color rgb="FFDDA15E"/>
              </stop>
              <stop position="1">
                <color rgb="FFDDA15E"/>
              </stop>
            </gradientFill>
          </fill>
        </dxf>
        <dxf>
          <fill>
            <patternFill>
              <bgColor theme="1"/>
            </patternFill>
          </fill>
        </dxf>
        <dxf>
          <fill>
            <patternFill>
              <bgColor theme="1"/>
            </patternFill>
          </fill>
        </dxf>
        <dxf>
          <fill>
            <patternFill patternType="solid">
              <fgColor rgb="FFFFC000"/>
              <bgColor rgb="FFFFC000"/>
            </patternFill>
          </fill>
        </dxf>
        <dxf>
          <font>
            <color theme="0"/>
          </font>
          <fill>
            <patternFill>
              <bgColor theme="1"/>
            </patternFill>
          </fill>
        </dxf>
        <dxf>
          <font>
            <color theme="1"/>
          </font>
          <fill>
            <patternFill>
              <bgColor theme="1"/>
            </patternFill>
          </fill>
        </dxf>
        <dxf>
          <font>
            <color auto="1"/>
          </font>
          <fill>
            <patternFill patternType="solid">
              <fgColor rgb="FFFFC000"/>
              <bgColor rgb="FFFFC000"/>
            </patternFill>
          </fill>
        </dxf>
        <dxf>
          <font>
            <color theme="1"/>
          </font>
          <fill>
            <patternFill>
              <bgColor theme="1"/>
            </patternFill>
          </fill>
        </dxf>
        <dxf>
          <font>
            <color theme="0"/>
          </font>
          <fill>
            <patternFill>
              <bgColor theme="1"/>
            </patternFill>
          </fill>
        </dxf>
        <dxf>
          <fill>
            <patternFill patternType="solid">
              <fgColor theme="1"/>
              <bgColor theme="1"/>
            </patternFill>
          </fill>
        </dxf>
        <dxf>
          <fill>
            <patternFill patternType="solid">
              <bgColor theme="1"/>
            </patternFill>
          </fill>
        </dxf>
        <dxf>
          <fill>
            <patternFill patternType="solid">
              <fgColor rgb="FFFFC000"/>
              <bgColor rgb="FFFFC000"/>
            </patternFill>
          </fill>
        </dxf>
        <dxf>
          <fill>
            <patternFill patternType="solid">
              <fgColor theme="1"/>
              <bgColor theme="1"/>
            </patternFill>
          </fill>
        </dxf>
        <dxf>
          <fill>
            <patternFill patternType="solid">
              <fgColor theme="1"/>
              <bgColor theme="1"/>
            </patternFill>
          </fill>
        </dxf>
        <dxf>
          <fill>
            <patternFill patternType="solid">
              <fgColor rgb="FFFFC000"/>
              <bgColor rgb="FFFFC000"/>
            </patternFill>
          </fill>
          <border diagonalUp="0" diagonalDown="0">
            <left/>
            <right/>
            <top/>
            <bottom/>
            <vertical/>
            <horizontal/>
          </border>
        </dxf>
        <dxf>
          <fill>
            <patternFill patternType="solid">
              <fgColor theme="1"/>
              <bgColor theme="1"/>
            </patternFill>
          </fill>
        </dxf>
        <dxf>
          <fill>
            <patternFill patternType="solid">
              <fgColor theme="1"/>
              <bgColor theme="1"/>
            </patternFill>
          </fill>
        </dxf>
        <dxf>
          <fill>
            <patternFill>
              <bgColor theme="1"/>
            </patternFill>
          </fill>
        </dxf>
        <dxf>
          <fill>
            <patternFill>
              <bgColor theme="1"/>
            </patternFill>
          </fill>
        </dxf>
        <dxf>
          <fill>
            <patternFill>
              <bgColor rgb="FFFFC000"/>
            </patternFill>
          </fill>
        </dxf>
        <dxf>
          <fill>
            <patternFill>
              <bgColor theme="1"/>
            </patternFill>
          </fill>
        </dxf>
        <dxf>
          <fill>
            <patternFill>
              <bgColor theme="1"/>
            </patternFill>
          </fill>
        </dxf>
        <dxf>
          <fill>
            <patternFill>
              <bgColor rgb="FFFFC000"/>
            </patternFill>
          </fill>
        </dxf>
        <dxf>
          <fill>
            <patternFill>
              <bgColor theme="1"/>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 Style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 Style 4">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 Style 5">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 Project.xlsx]Analysis!PivotTable1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DA15E"/>
          </a:solidFill>
          <a:ln>
            <a:solidFill>
              <a:srgbClr val="DDA15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2836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283618"/>
            </a:solidFill>
            <a:round/>
          </a:ln>
          <a:effectLst/>
        </c:spPr>
        <c:marker>
          <c:symbol val="none"/>
        </c:marker>
      </c:pivotFmt>
      <c:pivotFmt>
        <c:idx val="7"/>
        <c:spPr>
          <a:solidFill>
            <a:srgbClr val="DDA15E"/>
          </a:solidFill>
          <a:ln>
            <a:solidFill>
              <a:srgbClr val="DDA15E"/>
            </a:solidFill>
          </a:ln>
          <a:effectLst/>
        </c:spPr>
      </c:pivotFmt>
    </c:pivotFmts>
    <c:plotArea>
      <c:layout/>
      <c:barChart>
        <c:barDir val="col"/>
        <c:grouping val="clustered"/>
        <c:varyColors val="0"/>
        <c:ser>
          <c:idx val="0"/>
          <c:order val="0"/>
          <c:tx>
            <c:strRef>
              <c:f>Analysis!$B$11</c:f>
              <c:strCache>
                <c:ptCount val="1"/>
                <c:pt idx="0">
                  <c:v>Sum of finalWorth</c:v>
                </c:pt>
              </c:strCache>
            </c:strRef>
          </c:tx>
          <c:spPr>
            <a:solidFill>
              <a:srgbClr val="DDA15E"/>
            </a:solidFill>
            <a:ln>
              <a:solidFill>
                <a:srgbClr val="DDA15E"/>
              </a:solidFill>
            </a:ln>
            <a:effectLst/>
          </c:spPr>
          <c:invertIfNegative val="0"/>
          <c:cat>
            <c:strRef>
              <c:f>Analysis!$A$12:$A$36</c:f>
              <c:strCache>
                <c:ptCount val="25"/>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pt idx="10">
                  <c:v>Francoise Bettencourt Meyers &amp; family</c:v>
                </c:pt>
                <c:pt idx="11">
                  <c:v>Larry Page</c:v>
                </c:pt>
                <c:pt idx="12">
                  <c:v>Amancio Ortega</c:v>
                </c:pt>
                <c:pt idx="13">
                  <c:v>Sergey Brin</c:v>
                </c:pt>
                <c:pt idx="14">
                  <c:v>Zhong Shanshan</c:v>
                </c:pt>
                <c:pt idx="15">
                  <c:v>Mark Zuckerberg</c:v>
                </c:pt>
                <c:pt idx="16">
                  <c:v>Charles Koch &amp; family</c:v>
                </c:pt>
                <c:pt idx="17">
                  <c:v>Julia Koch &amp; family</c:v>
                </c:pt>
                <c:pt idx="18">
                  <c:v>Jim Walton</c:v>
                </c:pt>
                <c:pt idx="19">
                  <c:v>Rob Walton &amp; family</c:v>
                </c:pt>
                <c:pt idx="20">
                  <c:v>Alice Walton</c:v>
                </c:pt>
                <c:pt idx="21">
                  <c:v>David Thomson &amp; family</c:v>
                </c:pt>
                <c:pt idx="22">
                  <c:v>Michael Dell</c:v>
                </c:pt>
                <c:pt idx="23">
                  <c:v>Gautam Adani</c:v>
                </c:pt>
                <c:pt idx="24">
                  <c:v>Phil Knight &amp; family</c:v>
                </c:pt>
              </c:strCache>
            </c:strRef>
          </c:cat>
          <c:val>
            <c:numRef>
              <c:f>Analysis!$B$12:$B$36</c:f>
              <c:numCache>
                <c:formatCode>#,##0</c:formatCode>
                <c:ptCount val="25"/>
                <c:pt idx="0">
                  <c:v>211000</c:v>
                </c:pt>
                <c:pt idx="1">
                  <c:v>180000</c:v>
                </c:pt>
                <c:pt idx="2">
                  <c:v>114000</c:v>
                </c:pt>
                <c:pt idx="3">
                  <c:v>107000</c:v>
                </c:pt>
                <c:pt idx="4">
                  <c:v>106000</c:v>
                </c:pt>
                <c:pt idx="5">
                  <c:v>104000</c:v>
                </c:pt>
                <c:pt idx="6">
                  <c:v>94500</c:v>
                </c:pt>
                <c:pt idx="7">
                  <c:v>93000</c:v>
                </c:pt>
                <c:pt idx="8">
                  <c:v>83400</c:v>
                </c:pt>
                <c:pt idx="9">
                  <c:v>80700</c:v>
                </c:pt>
                <c:pt idx="10">
                  <c:v>80500</c:v>
                </c:pt>
                <c:pt idx="11">
                  <c:v>79200</c:v>
                </c:pt>
                <c:pt idx="12">
                  <c:v>77300</c:v>
                </c:pt>
                <c:pt idx="13">
                  <c:v>76000</c:v>
                </c:pt>
                <c:pt idx="14">
                  <c:v>68000</c:v>
                </c:pt>
                <c:pt idx="15">
                  <c:v>64400</c:v>
                </c:pt>
                <c:pt idx="16">
                  <c:v>59000</c:v>
                </c:pt>
                <c:pt idx="17">
                  <c:v>59000</c:v>
                </c:pt>
                <c:pt idx="18">
                  <c:v>58800</c:v>
                </c:pt>
                <c:pt idx="19">
                  <c:v>57600</c:v>
                </c:pt>
                <c:pt idx="20">
                  <c:v>56700</c:v>
                </c:pt>
                <c:pt idx="21">
                  <c:v>54400</c:v>
                </c:pt>
                <c:pt idx="22">
                  <c:v>50100</c:v>
                </c:pt>
                <c:pt idx="23">
                  <c:v>47200</c:v>
                </c:pt>
                <c:pt idx="24">
                  <c:v>45100</c:v>
                </c:pt>
              </c:numCache>
            </c:numRef>
          </c:val>
          <c:extLst>
            <c:ext xmlns:c16="http://schemas.microsoft.com/office/drawing/2014/chart" uri="{C3380CC4-5D6E-409C-BE32-E72D297353CC}">
              <c16:uniqueId val="{00000000-DE83-4356-B602-24E33F430A79}"/>
            </c:ext>
          </c:extLst>
        </c:ser>
        <c:dLbls>
          <c:showLegendKey val="0"/>
          <c:showVal val="0"/>
          <c:showCatName val="0"/>
          <c:showSerName val="0"/>
          <c:showPercent val="0"/>
          <c:showBubbleSize val="0"/>
        </c:dLbls>
        <c:gapWidth val="80"/>
        <c:axId val="1965046352"/>
        <c:axId val="1965046832"/>
      </c:barChart>
      <c:lineChart>
        <c:grouping val="standard"/>
        <c:varyColors val="0"/>
        <c:ser>
          <c:idx val="1"/>
          <c:order val="1"/>
          <c:tx>
            <c:strRef>
              <c:f>Analysis!$C$11</c:f>
              <c:strCache>
                <c:ptCount val="1"/>
                <c:pt idx="0">
                  <c:v>Sum of Age</c:v>
                </c:pt>
              </c:strCache>
            </c:strRef>
          </c:tx>
          <c:spPr>
            <a:ln w="28575" cap="rnd">
              <a:solidFill>
                <a:srgbClr val="283618"/>
              </a:solidFill>
              <a:round/>
            </a:ln>
            <a:effectLst/>
          </c:spPr>
          <c:marker>
            <c:symbol val="none"/>
          </c:marker>
          <c:cat>
            <c:strRef>
              <c:f>Analysis!$A$12:$A$36</c:f>
              <c:strCache>
                <c:ptCount val="25"/>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pt idx="10">
                  <c:v>Francoise Bettencourt Meyers &amp; family</c:v>
                </c:pt>
                <c:pt idx="11">
                  <c:v>Larry Page</c:v>
                </c:pt>
                <c:pt idx="12">
                  <c:v>Amancio Ortega</c:v>
                </c:pt>
                <c:pt idx="13">
                  <c:v>Sergey Brin</c:v>
                </c:pt>
                <c:pt idx="14">
                  <c:v>Zhong Shanshan</c:v>
                </c:pt>
                <c:pt idx="15">
                  <c:v>Mark Zuckerberg</c:v>
                </c:pt>
                <c:pt idx="16">
                  <c:v>Charles Koch &amp; family</c:v>
                </c:pt>
                <c:pt idx="17">
                  <c:v>Julia Koch &amp; family</c:v>
                </c:pt>
                <c:pt idx="18">
                  <c:v>Jim Walton</c:v>
                </c:pt>
                <c:pt idx="19">
                  <c:v>Rob Walton &amp; family</c:v>
                </c:pt>
                <c:pt idx="20">
                  <c:v>Alice Walton</c:v>
                </c:pt>
                <c:pt idx="21">
                  <c:v>David Thomson &amp; family</c:v>
                </c:pt>
                <c:pt idx="22">
                  <c:v>Michael Dell</c:v>
                </c:pt>
                <c:pt idx="23">
                  <c:v>Gautam Adani</c:v>
                </c:pt>
                <c:pt idx="24">
                  <c:v>Phil Knight &amp; family</c:v>
                </c:pt>
              </c:strCache>
            </c:strRef>
          </c:cat>
          <c:val>
            <c:numRef>
              <c:f>Analysis!$C$12:$C$36</c:f>
              <c:numCache>
                <c:formatCode>0</c:formatCode>
                <c:ptCount val="25"/>
                <c:pt idx="0">
                  <c:v>75.981510453705013</c:v>
                </c:pt>
                <c:pt idx="1">
                  <c:v>53.666683259495244</c:v>
                </c:pt>
                <c:pt idx="2">
                  <c:v>61.123907091760138</c:v>
                </c:pt>
                <c:pt idx="3">
                  <c:v>80.527060866081271</c:v>
                </c:pt>
                <c:pt idx="4">
                  <c:v>94.494182067077347</c:v>
                </c:pt>
                <c:pt idx="5">
                  <c:v>69.332664944279486</c:v>
                </c:pt>
                <c:pt idx="6">
                  <c:v>83.03353867214237</c:v>
                </c:pt>
                <c:pt idx="7">
                  <c:v>85.080096778301282</c:v>
                </c:pt>
                <c:pt idx="8">
                  <c:v>67.858304896436792</c:v>
                </c:pt>
                <c:pt idx="9">
                  <c:v>68.926783479349183</c:v>
                </c:pt>
                <c:pt idx="10">
                  <c:v>71.633799647451525</c:v>
                </c:pt>
                <c:pt idx="11">
                  <c:v>51.924010744911662</c:v>
                </c:pt>
                <c:pt idx="12">
                  <c:v>88.915827578864125</c:v>
                </c:pt>
                <c:pt idx="13">
                  <c:v>51.518803595412749</c:v>
                </c:pt>
                <c:pt idx="14">
                  <c:v>70.239561943874065</c:v>
                </c:pt>
                <c:pt idx="15">
                  <c:v>40.787171631575518</c:v>
                </c:pt>
                <c:pt idx="16">
                  <c:v>89.321710090859852</c:v>
                </c:pt>
                <c:pt idx="17">
                  <c:v>62.87748117727584</c:v>
                </c:pt>
                <c:pt idx="18">
                  <c:v>76.721446121446121</c:v>
                </c:pt>
                <c:pt idx="19">
                  <c:v>80.332676705285294</c:v>
                </c:pt>
                <c:pt idx="20">
                  <c:v>75.39012942682406</c:v>
                </c:pt>
                <c:pt idx="21">
                  <c:v>67.710459487342277</c:v>
                </c:pt>
                <c:pt idx="22">
                  <c:v>60.008886894075403</c:v>
                </c:pt>
                <c:pt idx="23">
                  <c:v>62.677618069815196</c:v>
                </c:pt>
                <c:pt idx="24">
                  <c:v>87.006160164271051</c:v>
                </c:pt>
              </c:numCache>
            </c:numRef>
          </c:val>
          <c:smooth val="0"/>
          <c:extLst>
            <c:ext xmlns:c16="http://schemas.microsoft.com/office/drawing/2014/chart" uri="{C3380CC4-5D6E-409C-BE32-E72D297353CC}">
              <c16:uniqueId val="{00000001-DE83-4356-B602-24E33F430A79}"/>
            </c:ext>
          </c:extLst>
        </c:ser>
        <c:dLbls>
          <c:showLegendKey val="0"/>
          <c:showVal val="0"/>
          <c:showCatName val="0"/>
          <c:showSerName val="0"/>
          <c:showPercent val="0"/>
          <c:showBubbleSize val="0"/>
        </c:dLbls>
        <c:marker val="1"/>
        <c:smooth val="0"/>
        <c:axId val="1884250703"/>
        <c:axId val="1884249743"/>
      </c:lineChart>
      <c:catAx>
        <c:axId val="196504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EFAE0"/>
                </a:solidFill>
                <a:latin typeface="+mn-lt"/>
                <a:ea typeface="+mn-ea"/>
                <a:cs typeface="+mn-cs"/>
              </a:defRPr>
            </a:pPr>
            <a:endParaRPr lang="en-US"/>
          </a:p>
        </c:txPr>
        <c:crossAx val="1965046832"/>
        <c:crosses val="autoZero"/>
        <c:auto val="1"/>
        <c:lblAlgn val="ctr"/>
        <c:lblOffset val="100"/>
        <c:noMultiLvlLbl val="0"/>
      </c:catAx>
      <c:valAx>
        <c:axId val="19650468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EFAE0"/>
                </a:solidFill>
                <a:latin typeface="+mn-lt"/>
                <a:ea typeface="+mn-ea"/>
                <a:cs typeface="+mn-cs"/>
              </a:defRPr>
            </a:pPr>
            <a:endParaRPr lang="en-US"/>
          </a:p>
        </c:txPr>
        <c:crossAx val="1965046352"/>
        <c:crosses val="autoZero"/>
        <c:crossBetween val="between"/>
      </c:valAx>
      <c:valAx>
        <c:axId val="188424974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EFAE0"/>
                </a:solidFill>
                <a:latin typeface="+mn-lt"/>
                <a:ea typeface="+mn-ea"/>
                <a:cs typeface="+mn-cs"/>
              </a:defRPr>
            </a:pPr>
            <a:endParaRPr lang="en-US"/>
          </a:p>
        </c:txPr>
        <c:crossAx val="1884250703"/>
        <c:crosses val="max"/>
        <c:crossBetween val="between"/>
      </c:valAx>
      <c:catAx>
        <c:axId val="1884250703"/>
        <c:scaling>
          <c:orientation val="minMax"/>
        </c:scaling>
        <c:delete val="1"/>
        <c:axPos val="b"/>
        <c:numFmt formatCode="General" sourceLinked="1"/>
        <c:majorTickMark val="out"/>
        <c:minorTickMark val="none"/>
        <c:tickLblPos val="nextTo"/>
        <c:crossAx val="18842497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 Project.xlsx]Analysis!PivotTable2</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DA1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Analysis!$B$39</c:f>
              <c:strCache>
                <c:ptCount val="1"/>
                <c:pt idx="0">
                  <c:v>Total</c:v>
                </c:pt>
              </c:strCache>
            </c:strRef>
          </c:tx>
          <c:spPr>
            <a:solidFill>
              <a:srgbClr val="DDA15E"/>
            </a:solidFill>
            <a:ln>
              <a:noFill/>
            </a:ln>
            <a:effectLst/>
          </c:spPr>
          <c:invertIfNegative val="0"/>
          <c:cat>
            <c:strRef>
              <c:f>Analysis!$A$40:$A$57</c:f>
              <c:strCache>
                <c:ptCount val="18"/>
                <c:pt idx="0">
                  <c:v>Construction &amp; Engineering</c:v>
                </c:pt>
                <c:pt idx="1">
                  <c:v>Sports</c:v>
                </c:pt>
                <c:pt idx="2">
                  <c:v>Gambling &amp; Casinos</c:v>
                </c:pt>
                <c:pt idx="3">
                  <c:v>Service</c:v>
                </c:pt>
                <c:pt idx="4">
                  <c:v>Telecom</c:v>
                </c:pt>
                <c:pt idx="5">
                  <c:v>Logistics</c:v>
                </c:pt>
                <c:pt idx="6">
                  <c:v>Real Estate</c:v>
                </c:pt>
                <c:pt idx="7">
                  <c:v>Media &amp; Entertainment</c:v>
                </c:pt>
                <c:pt idx="8">
                  <c:v>Healthcare</c:v>
                </c:pt>
                <c:pt idx="9">
                  <c:v>Energy</c:v>
                </c:pt>
                <c:pt idx="10">
                  <c:v>Metals &amp; Mining</c:v>
                </c:pt>
                <c:pt idx="11">
                  <c:v>Automotive</c:v>
                </c:pt>
                <c:pt idx="12">
                  <c:v>Manufacturing</c:v>
                </c:pt>
                <c:pt idx="13">
                  <c:v>Diversified</c:v>
                </c:pt>
                <c:pt idx="14">
                  <c:v>Food &amp; Beverage</c:v>
                </c:pt>
                <c:pt idx="15">
                  <c:v>Finance &amp; Investments</c:v>
                </c:pt>
                <c:pt idx="16">
                  <c:v>Fashion &amp; Retail</c:v>
                </c:pt>
                <c:pt idx="17">
                  <c:v>Technology</c:v>
                </c:pt>
              </c:strCache>
            </c:strRef>
          </c:cat>
          <c:val>
            <c:numRef>
              <c:f>Analysis!$B$40:$B$57</c:f>
              <c:numCache>
                <c:formatCode>#,##0</c:formatCode>
                <c:ptCount val="18"/>
                <c:pt idx="0">
                  <c:v>33100</c:v>
                </c:pt>
                <c:pt idx="1">
                  <c:v>50700</c:v>
                </c:pt>
                <c:pt idx="2">
                  <c:v>62600</c:v>
                </c:pt>
                <c:pt idx="3">
                  <c:v>68500</c:v>
                </c:pt>
                <c:pt idx="4">
                  <c:v>129900</c:v>
                </c:pt>
                <c:pt idx="5">
                  <c:v>163900</c:v>
                </c:pt>
                <c:pt idx="6">
                  <c:v>194600</c:v>
                </c:pt>
                <c:pt idx="7">
                  <c:v>240900</c:v>
                </c:pt>
                <c:pt idx="8">
                  <c:v>263500</c:v>
                </c:pt>
                <c:pt idx="9">
                  <c:v>294600</c:v>
                </c:pt>
                <c:pt idx="10">
                  <c:v>315300</c:v>
                </c:pt>
                <c:pt idx="11">
                  <c:v>397200</c:v>
                </c:pt>
                <c:pt idx="12">
                  <c:v>423400</c:v>
                </c:pt>
                <c:pt idx="13">
                  <c:v>492400</c:v>
                </c:pt>
                <c:pt idx="14">
                  <c:v>567800</c:v>
                </c:pt>
                <c:pt idx="15">
                  <c:v>882000</c:v>
                </c:pt>
                <c:pt idx="16">
                  <c:v>1160200</c:v>
                </c:pt>
                <c:pt idx="17">
                  <c:v>1299800</c:v>
                </c:pt>
              </c:numCache>
            </c:numRef>
          </c:val>
          <c:extLst>
            <c:ext xmlns:c16="http://schemas.microsoft.com/office/drawing/2014/chart" uri="{C3380CC4-5D6E-409C-BE32-E72D297353CC}">
              <c16:uniqueId val="{00000000-F067-4102-9A13-184EE0E04A75}"/>
            </c:ext>
          </c:extLst>
        </c:ser>
        <c:dLbls>
          <c:showLegendKey val="0"/>
          <c:showVal val="0"/>
          <c:showCatName val="0"/>
          <c:showSerName val="0"/>
          <c:showPercent val="0"/>
          <c:showBubbleSize val="0"/>
        </c:dLbls>
        <c:gapWidth val="219"/>
        <c:axId val="1784022288"/>
        <c:axId val="1620944448"/>
      </c:barChart>
      <c:catAx>
        <c:axId val="1784022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EFAE0"/>
                </a:solidFill>
                <a:latin typeface="+mn-lt"/>
                <a:ea typeface="+mn-ea"/>
                <a:cs typeface="+mn-cs"/>
              </a:defRPr>
            </a:pPr>
            <a:endParaRPr lang="en-US"/>
          </a:p>
        </c:txPr>
        <c:crossAx val="1620944448"/>
        <c:crosses val="autoZero"/>
        <c:auto val="1"/>
        <c:lblAlgn val="ctr"/>
        <c:lblOffset val="100"/>
        <c:noMultiLvlLbl val="0"/>
      </c:catAx>
      <c:valAx>
        <c:axId val="1620944448"/>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EFAE0"/>
                </a:solidFill>
                <a:latin typeface="+mn-lt"/>
                <a:ea typeface="+mn-ea"/>
                <a:cs typeface="+mn-cs"/>
              </a:defRPr>
            </a:pPr>
            <a:endParaRPr lang="en-US"/>
          </a:p>
        </c:txPr>
        <c:crossAx val="178402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Analysis!A1"/><Relationship Id="rId7" Type="http://schemas.openxmlformats.org/officeDocument/2006/relationships/chart" Target="../charts/chart1.xml"/><Relationship Id="rId2" Type="http://schemas.openxmlformats.org/officeDocument/2006/relationships/hyperlink" Target="#Data!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4.svg"/><Relationship Id="rId4" Type="http://schemas.openxmlformats.org/officeDocument/2006/relationships/hyperlink" Target="mailto:aamina7869@gmail.com" TargetMode="Externa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47625</xdr:colOff>
      <xdr:row>0</xdr:row>
      <xdr:rowOff>81915</xdr:rowOff>
    </xdr:from>
    <xdr:to>
      <xdr:col>11</xdr:col>
      <xdr:colOff>11430</xdr:colOff>
      <xdr:row>4</xdr:row>
      <xdr:rowOff>104775</xdr:rowOff>
    </xdr:to>
    <xdr:sp macro="" textlink="">
      <xdr:nvSpPr>
        <xdr:cNvPr id="2" name="Rectangle: Rounded Corners 1">
          <a:extLst>
            <a:ext uri="{FF2B5EF4-FFF2-40B4-BE49-F238E27FC236}">
              <a16:creationId xmlns:a16="http://schemas.microsoft.com/office/drawing/2014/main" id="{2D69B505-290D-2AE3-0E02-58FBB0883903}"/>
            </a:ext>
          </a:extLst>
        </xdr:cNvPr>
        <xdr:cNvSpPr/>
      </xdr:nvSpPr>
      <xdr:spPr>
        <a:xfrm>
          <a:off x="2647950" y="81915"/>
          <a:ext cx="5964555" cy="822960"/>
        </a:xfrm>
        <a:prstGeom prst="roundRect">
          <a:avLst/>
        </a:prstGeom>
        <a:solidFill>
          <a:srgbClr val="28361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76199</xdr:colOff>
      <xdr:row>5</xdr:row>
      <xdr:rowOff>38078</xdr:rowOff>
    </xdr:from>
    <xdr:to>
      <xdr:col>4</xdr:col>
      <xdr:colOff>508634</xdr:colOff>
      <xdr:row>9</xdr:row>
      <xdr:rowOff>76199</xdr:rowOff>
    </xdr:to>
    <xdr:sp macro="" textlink="">
      <xdr:nvSpPr>
        <xdr:cNvPr id="3" name="Rectangle: Rounded Corners 2">
          <a:extLst>
            <a:ext uri="{FF2B5EF4-FFF2-40B4-BE49-F238E27FC236}">
              <a16:creationId xmlns:a16="http://schemas.microsoft.com/office/drawing/2014/main" id="{6DCF16D3-6BB2-E166-3185-2E3B79DED907}"/>
            </a:ext>
          </a:extLst>
        </xdr:cNvPr>
        <xdr:cNvSpPr/>
      </xdr:nvSpPr>
      <xdr:spPr>
        <a:xfrm>
          <a:off x="2676524" y="1038203"/>
          <a:ext cx="1765935" cy="838221"/>
        </a:xfrm>
        <a:prstGeom prst="roundRect">
          <a:avLst/>
        </a:prstGeom>
        <a:solidFill>
          <a:srgbClr val="DDA15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126851</xdr:colOff>
      <xdr:row>5</xdr:row>
      <xdr:rowOff>38078</xdr:rowOff>
    </xdr:from>
    <xdr:to>
      <xdr:col>7</xdr:col>
      <xdr:colOff>572069</xdr:colOff>
      <xdr:row>9</xdr:row>
      <xdr:rowOff>84283</xdr:rowOff>
    </xdr:to>
    <xdr:sp macro="" textlink="">
      <xdr:nvSpPr>
        <xdr:cNvPr id="4" name="Rectangle: Rounded Corners 3">
          <a:extLst>
            <a:ext uri="{FF2B5EF4-FFF2-40B4-BE49-F238E27FC236}">
              <a16:creationId xmlns:a16="http://schemas.microsoft.com/office/drawing/2014/main" id="{C031178B-25DF-1BC3-FFFD-A18B9B6F2D6E}"/>
            </a:ext>
          </a:extLst>
        </xdr:cNvPr>
        <xdr:cNvSpPr/>
      </xdr:nvSpPr>
      <xdr:spPr>
        <a:xfrm>
          <a:off x="4727426" y="1038203"/>
          <a:ext cx="1778718" cy="846305"/>
        </a:xfrm>
        <a:prstGeom prst="roundRect">
          <a:avLst/>
        </a:prstGeom>
        <a:solidFill>
          <a:srgbClr val="DDA15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192192</xdr:colOff>
      <xdr:row>5</xdr:row>
      <xdr:rowOff>38078</xdr:rowOff>
    </xdr:from>
    <xdr:to>
      <xdr:col>10</xdr:col>
      <xdr:colOff>609742</xdr:colOff>
      <xdr:row>9</xdr:row>
      <xdr:rowOff>65925</xdr:rowOff>
    </xdr:to>
    <xdr:sp macro="" textlink="">
      <xdr:nvSpPr>
        <xdr:cNvPr id="5" name="Rectangle: Rounded Corners 4">
          <a:extLst>
            <a:ext uri="{FF2B5EF4-FFF2-40B4-BE49-F238E27FC236}">
              <a16:creationId xmlns:a16="http://schemas.microsoft.com/office/drawing/2014/main" id="{C2E3433D-9043-7D00-57C1-92601D667FDB}"/>
            </a:ext>
          </a:extLst>
        </xdr:cNvPr>
        <xdr:cNvSpPr/>
      </xdr:nvSpPr>
      <xdr:spPr>
        <a:xfrm>
          <a:off x="6793017" y="1038203"/>
          <a:ext cx="1751050" cy="827947"/>
        </a:xfrm>
        <a:prstGeom prst="roundRect">
          <a:avLst/>
        </a:prstGeom>
        <a:solidFill>
          <a:srgbClr val="DDA15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53340</xdr:colOff>
      <xdr:row>0</xdr:row>
      <xdr:rowOff>59055</xdr:rowOff>
    </xdr:from>
    <xdr:to>
      <xdr:col>10</xdr:col>
      <xdr:colOff>590550</xdr:colOff>
      <xdr:row>2</xdr:row>
      <xdr:rowOff>171450</xdr:rowOff>
    </xdr:to>
    <xdr:sp macro="" textlink="">
      <xdr:nvSpPr>
        <xdr:cNvPr id="7" name="TextBox 6">
          <a:extLst>
            <a:ext uri="{FF2B5EF4-FFF2-40B4-BE49-F238E27FC236}">
              <a16:creationId xmlns:a16="http://schemas.microsoft.com/office/drawing/2014/main" id="{621FDAAB-5F75-27A8-5FB4-BBFD95A72205}"/>
            </a:ext>
          </a:extLst>
        </xdr:cNvPr>
        <xdr:cNvSpPr txBox="1"/>
      </xdr:nvSpPr>
      <xdr:spPr>
        <a:xfrm>
          <a:off x="2653665" y="59055"/>
          <a:ext cx="5871210" cy="512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solidFill>
                <a:srgbClr val="FEFAE0"/>
              </a:solidFill>
            </a:rPr>
            <a:t>The Billionaires Dashboard</a:t>
          </a:r>
          <a:r>
            <a:rPr lang="en-GB" sz="3200" b="1" baseline="0">
              <a:solidFill>
                <a:srgbClr val="FEFAE0"/>
              </a:solidFill>
            </a:rPr>
            <a:t> 2025</a:t>
          </a:r>
          <a:endParaRPr lang="en-GB" sz="3200" b="1">
            <a:solidFill>
              <a:srgbClr val="FEFAE0"/>
            </a:solidFill>
          </a:endParaRPr>
        </a:p>
      </xdr:txBody>
    </xdr:sp>
    <xdr:clientData/>
  </xdr:twoCellAnchor>
  <xdr:twoCellAnchor>
    <xdr:from>
      <xdr:col>2</xdr:col>
      <xdr:colOff>135255</xdr:colOff>
      <xdr:row>2</xdr:row>
      <xdr:rowOff>169545</xdr:rowOff>
    </xdr:from>
    <xdr:to>
      <xdr:col>7</xdr:col>
      <xdr:colOff>26670</xdr:colOff>
      <xdr:row>4</xdr:row>
      <xdr:rowOff>62865</xdr:rowOff>
    </xdr:to>
    <xdr:sp macro="" textlink="">
      <xdr:nvSpPr>
        <xdr:cNvPr id="8" name="TextBox 7">
          <a:extLst>
            <a:ext uri="{FF2B5EF4-FFF2-40B4-BE49-F238E27FC236}">
              <a16:creationId xmlns:a16="http://schemas.microsoft.com/office/drawing/2014/main" id="{DC2254EA-CCAC-8673-1CF9-2BBCA85D7496}"/>
            </a:ext>
          </a:extLst>
        </xdr:cNvPr>
        <xdr:cNvSpPr txBox="1"/>
      </xdr:nvSpPr>
      <xdr:spPr>
        <a:xfrm>
          <a:off x="2735580" y="569595"/>
          <a:ext cx="3225165" cy="29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i="1">
              <a:solidFill>
                <a:srgbClr val="606C38"/>
              </a:solidFill>
            </a:rPr>
            <a:t>Figures in millions of USD</a:t>
          </a:r>
        </a:p>
      </xdr:txBody>
    </xdr:sp>
    <xdr:clientData/>
  </xdr:twoCellAnchor>
  <xdr:twoCellAnchor>
    <xdr:from>
      <xdr:col>0</xdr:col>
      <xdr:colOff>251459</xdr:colOff>
      <xdr:row>5</xdr:row>
      <xdr:rowOff>30459</xdr:rowOff>
    </xdr:from>
    <xdr:to>
      <xdr:col>0</xdr:col>
      <xdr:colOff>1676400</xdr:colOff>
      <xdr:row>7</xdr:row>
      <xdr:rowOff>137161</xdr:rowOff>
    </xdr:to>
    <xdr:sp macro="" textlink="">
      <xdr:nvSpPr>
        <xdr:cNvPr id="6" name="Rectangle: Rounded Corners 5">
          <a:extLst>
            <a:ext uri="{FF2B5EF4-FFF2-40B4-BE49-F238E27FC236}">
              <a16:creationId xmlns:a16="http://schemas.microsoft.com/office/drawing/2014/main" id="{F6223B93-E2A5-2663-AD09-FB5B38E02886}"/>
            </a:ext>
          </a:extLst>
        </xdr:cNvPr>
        <xdr:cNvSpPr/>
      </xdr:nvSpPr>
      <xdr:spPr>
        <a:xfrm>
          <a:off x="251459" y="1021059"/>
          <a:ext cx="1424941" cy="502942"/>
        </a:xfrm>
        <a:prstGeom prst="roundRect">
          <a:avLst/>
        </a:prstGeom>
        <a:solidFill>
          <a:srgbClr val="DDA15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251459</xdr:colOff>
      <xdr:row>8</xdr:row>
      <xdr:rowOff>71099</xdr:rowOff>
    </xdr:from>
    <xdr:to>
      <xdr:col>0</xdr:col>
      <xdr:colOff>1676400</xdr:colOff>
      <xdr:row>10</xdr:row>
      <xdr:rowOff>177801</xdr:rowOff>
    </xdr:to>
    <xdr:sp macro="" textlink="">
      <xdr:nvSpPr>
        <xdr:cNvPr id="9" name="Rectangle: Rounded Corners 8">
          <a:extLst>
            <a:ext uri="{FF2B5EF4-FFF2-40B4-BE49-F238E27FC236}">
              <a16:creationId xmlns:a16="http://schemas.microsoft.com/office/drawing/2014/main" id="{1B14BE37-1FEE-0AD7-0533-EAD28503BA6F}"/>
            </a:ext>
          </a:extLst>
        </xdr:cNvPr>
        <xdr:cNvSpPr/>
      </xdr:nvSpPr>
      <xdr:spPr>
        <a:xfrm>
          <a:off x="251459" y="1656059"/>
          <a:ext cx="1424941" cy="502942"/>
        </a:xfrm>
        <a:prstGeom prst="roundRect">
          <a:avLst/>
        </a:prstGeom>
        <a:solidFill>
          <a:srgbClr val="DDA15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251459</xdr:colOff>
      <xdr:row>11</xdr:row>
      <xdr:rowOff>111739</xdr:rowOff>
    </xdr:from>
    <xdr:to>
      <xdr:col>0</xdr:col>
      <xdr:colOff>1676400</xdr:colOff>
      <xdr:row>14</xdr:row>
      <xdr:rowOff>20321</xdr:rowOff>
    </xdr:to>
    <xdr:sp macro="" textlink="">
      <xdr:nvSpPr>
        <xdr:cNvPr id="10" name="Rectangle: Rounded Corners 9">
          <a:extLst>
            <a:ext uri="{FF2B5EF4-FFF2-40B4-BE49-F238E27FC236}">
              <a16:creationId xmlns:a16="http://schemas.microsoft.com/office/drawing/2014/main" id="{FC684362-BD02-5D6B-F2B6-46CD20475B0E}"/>
            </a:ext>
          </a:extLst>
        </xdr:cNvPr>
        <xdr:cNvSpPr/>
      </xdr:nvSpPr>
      <xdr:spPr>
        <a:xfrm>
          <a:off x="251459" y="2291059"/>
          <a:ext cx="1424941" cy="502942"/>
        </a:xfrm>
        <a:prstGeom prst="roundRect">
          <a:avLst/>
        </a:prstGeom>
        <a:solidFill>
          <a:srgbClr val="DDA15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251459</xdr:colOff>
      <xdr:row>14</xdr:row>
      <xdr:rowOff>152379</xdr:rowOff>
    </xdr:from>
    <xdr:to>
      <xdr:col>0</xdr:col>
      <xdr:colOff>1676400</xdr:colOff>
      <xdr:row>17</xdr:row>
      <xdr:rowOff>60961</xdr:rowOff>
    </xdr:to>
    <xdr:sp macro="" textlink="">
      <xdr:nvSpPr>
        <xdr:cNvPr id="11" name="Rectangle: Rounded Corners 10">
          <a:extLst>
            <a:ext uri="{FF2B5EF4-FFF2-40B4-BE49-F238E27FC236}">
              <a16:creationId xmlns:a16="http://schemas.microsoft.com/office/drawing/2014/main" id="{3FF95E57-FA9E-504F-1986-DD775083B8E4}"/>
            </a:ext>
          </a:extLst>
        </xdr:cNvPr>
        <xdr:cNvSpPr/>
      </xdr:nvSpPr>
      <xdr:spPr>
        <a:xfrm>
          <a:off x="251459" y="2926059"/>
          <a:ext cx="1424941" cy="502942"/>
        </a:xfrm>
        <a:prstGeom prst="roundRect">
          <a:avLst/>
        </a:prstGeom>
        <a:solidFill>
          <a:srgbClr val="DDA15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213360</xdr:colOff>
      <xdr:row>5</xdr:row>
      <xdr:rowOff>76200</xdr:rowOff>
    </xdr:from>
    <xdr:to>
      <xdr:col>0</xdr:col>
      <xdr:colOff>1706880</xdr:colOff>
      <xdr:row>8</xdr:row>
      <xdr:rowOff>22860</xdr:rowOff>
    </xdr:to>
    <xdr:sp macro="" textlink="">
      <xdr:nvSpPr>
        <xdr:cNvPr id="12" name="TextBox 11">
          <a:hlinkClick xmlns:r="http://schemas.openxmlformats.org/officeDocument/2006/relationships" r:id="rId1"/>
          <a:extLst>
            <a:ext uri="{FF2B5EF4-FFF2-40B4-BE49-F238E27FC236}">
              <a16:creationId xmlns:a16="http://schemas.microsoft.com/office/drawing/2014/main" id="{9B17641E-6FE5-74B6-A7FB-29459EF22A1B}"/>
            </a:ext>
          </a:extLst>
        </xdr:cNvPr>
        <xdr:cNvSpPr txBox="1"/>
      </xdr:nvSpPr>
      <xdr:spPr>
        <a:xfrm>
          <a:off x="213360" y="1066800"/>
          <a:ext cx="149352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rgbClr val="283618"/>
              </a:solidFill>
            </a:rPr>
            <a:t>Dashboard</a:t>
          </a:r>
          <a:endParaRPr lang="en-GB" sz="1600" b="1">
            <a:solidFill>
              <a:srgbClr val="283618"/>
            </a:solidFill>
          </a:endParaRPr>
        </a:p>
      </xdr:txBody>
    </xdr:sp>
    <xdr:clientData/>
  </xdr:twoCellAnchor>
  <xdr:twoCellAnchor>
    <xdr:from>
      <xdr:col>0</xdr:col>
      <xdr:colOff>190500</xdr:colOff>
      <xdr:row>8</xdr:row>
      <xdr:rowOff>106680</xdr:rowOff>
    </xdr:from>
    <xdr:to>
      <xdr:col>0</xdr:col>
      <xdr:colOff>1684020</xdr:colOff>
      <xdr:row>11</xdr:row>
      <xdr:rowOff>53340</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69E4D302-36E3-4722-9FFF-4EA1E4B6F204}"/>
            </a:ext>
          </a:extLst>
        </xdr:cNvPr>
        <xdr:cNvSpPr txBox="1"/>
      </xdr:nvSpPr>
      <xdr:spPr>
        <a:xfrm>
          <a:off x="190500" y="1691640"/>
          <a:ext cx="149352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rgbClr val="283618"/>
              </a:solidFill>
            </a:rPr>
            <a:t>Dataset</a:t>
          </a:r>
          <a:endParaRPr lang="en-GB" sz="1600" b="1">
            <a:solidFill>
              <a:srgbClr val="283618"/>
            </a:solidFill>
          </a:endParaRPr>
        </a:p>
      </xdr:txBody>
    </xdr:sp>
    <xdr:clientData/>
  </xdr:twoCellAnchor>
  <xdr:twoCellAnchor>
    <xdr:from>
      <xdr:col>0</xdr:col>
      <xdr:colOff>205740</xdr:colOff>
      <xdr:row>11</xdr:row>
      <xdr:rowOff>152400</xdr:rowOff>
    </xdr:from>
    <xdr:to>
      <xdr:col>0</xdr:col>
      <xdr:colOff>1699260</xdr:colOff>
      <xdr:row>14</xdr:row>
      <xdr:rowOff>99060</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6BFADE15-9009-4F01-86E3-C63DF66D6E92}"/>
            </a:ext>
          </a:extLst>
        </xdr:cNvPr>
        <xdr:cNvSpPr txBox="1"/>
      </xdr:nvSpPr>
      <xdr:spPr>
        <a:xfrm>
          <a:off x="205740" y="2331720"/>
          <a:ext cx="149352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rgbClr val="283618"/>
              </a:solidFill>
            </a:rPr>
            <a:t>Analysis</a:t>
          </a:r>
          <a:endParaRPr lang="en-GB" sz="1600" b="1">
            <a:solidFill>
              <a:srgbClr val="283618"/>
            </a:solidFill>
          </a:endParaRPr>
        </a:p>
      </xdr:txBody>
    </xdr:sp>
    <xdr:clientData/>
  </xdr:twoCellAnchor>
  <xdr:twoCellAnchor>
    <xdr:from>
      <xdr:col>0</xdr:col>
      <xdr:colOff>213360</xdr:colOff>
      <xdr:row>15</xdr:row>
      <xdr:rowOff>0</xdr:rowOff>
    </xdr:from>
    <xdr:to>
      <xdr:col>0</xdr:col>
      <xdr:colOff>1706880</xdr:colOff>
      <xdr:row>17</xdr:row>
      <xdr:rowOff>144780</xdr:rowOff>
    </xdr:to>
    <xdr:sp macro="" textlink="">
      <xdr:nvSpPr>
        <xdr:cNvPr id="15" name="TextBox 14">
          <a:hlinkClick xmlns:r="http://schemas.openxmlformats.org/officeDocument/2006/relationships" r:id="rId4"/>
          <a:extLst>
            <a:ext uri="{FF2B5EF4-FFF2-40B4-BE49-F238E27FC236}">
              <a16:creationId xmlns:a16="http://schemas.microsoft.com/office/drawing/2014/main" id="{C518EAEC-C580-4A95-93CD-E1BF4E1DF7BC}"/>
            </a:ext>
          </a:extLst>
        </xdr:cNvPr>
        <xdr:cNvSpPr txBox="1"/>
      </xdr:nvSpPr>
      <xdr:spPr>
        <a:xfrm>
          <a:off x="213360" y="2971800"/>
          <a:ext cx="149352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rgbClr val="283618"/>
              </a:solidFill>
            </a:rPr>
            <a:t>Contact</a:t>
          </a:r>
          <a:endParaRPr lang="en-GB" sz="1600" b="1">
            <a:solidFill>
              <a:srgbClr val="283618"/>
            </a:solidFill>
          </a:endParaRPr>
        </a:p>
      </xdr:txBody>
    </xdr:sp>
    <xdr:clientData/>
  </xdr:twoCellAnchor>
  <xdr:twoCellAnchor>
    <xdr:from>
      <xdr:col>2</xdr:col>
      <xdr:colOff>38100</xdr:colOff>
      <xdr:row>5</xdr:row>
      <xdr:rowOff>30480</xdr:rowOff>
    </xdr:from>
    <xdr:to>
      <xdr:col>4</xdr:col>
      <xdr:colOff>556260</xdr:colOff>
      <xdr:row>7</xdr:row>
      <xdr:rowOff>0</xdr:rowOff>
    </xdr:to>
    <xdr:sp macro="" textlink="">
      <xdr:nvSpPr>
        <xdr:cNvPr id="16" name="TextBox 15">
          <a:extLst>
            <a:ext uri="{FF2B5EF4-FFF2-40B4-BE49-F238E27FC236}">
              <a16:creationId xmlns:a16="http://schemas.microsoft.com/office/drawing/2014/main" id="{B0B9B5B1-31AE-4246-BE18-33BE41F9066C}"/>
            </a:ext>
          </a:extLst>
        </xdr:cNvPr>
        <xdr:cNvSpPr txBox="1"/>
      </xdr:nvSpPr>
      <xdr:spPr>
        <a:xfrm>
          <a:off x="2095500" y="1021080"/>
          <a:ext cx="18592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rgbClr val="283618"/>
              </a:solidFill>
            </a:rPr>
            <a:t>Average Net Worth</a:t>
          </a:r>
          <a:endParaRPr lang="en-GB" sz="1200" b="1">
            <a:solidFill>
              <a:srgbClr val="283618"/>
            </a:solidFill>
          </a:endParaRPr>
        </a:p>
      </xdr:txBody>
    </xdr:sp>
    <xdr:clientData/>
  </xdr:twoCellAnchor>
  <xdr:twoCellAnchor>
    <xdr:from>
      <xdr:col>5</xdr:col>
      <xdr:colOff>76200</xdr:colOff>
      <xdr:row>5</xdr:row>
      <xdr:rowOff>30480</xdr:rowOff>
    </xdr:from>
    <xdr:to>
      <xdr:col>7</xdr:col>
      <xdr:colOff>594360</xdr:colOff>
      <xdr:row>7</xdr:row>
      <xdr:rowOff>0</xdr:rowOff>
    </xdr:to>
    <xdr:sp macro="" textlink="">
      <xdr:nvSpPr>
        <xdr:cNvPr id="17" name="TextBox 16">
          <a:extLst>
            <a:ext uri="{FF2B5EF4-FFF2-40B4-BE49-F238E27FC236}">
              <a16:creationId xmlns:a16="http://schemas.microsoft.com/office/drawing/2014/main" id="{3C3FD9B8-FBB8-4BDC-AA73-384DD2BA2D77}"/>
            </a:ext>
          </a:extLst>
        </xdr:cNvPr>
        <xdr:cNvSpPr txBox="1"/>
      </xdr:nvSpPr>
      <xdr:spPr>
        <a:xfrm>
          <a:off x="4145280" y="1021080"/>
          <a:ext cx="18592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rgbClr val="283618"/>
              </a:solidFill>
            </a:rPr>
            <a:t>Average Age</a:t>
          </a:r>
          <a:endParaRPr lang="en-GB" sz="1200" b="1">
            <a:solidFill>
              <a:srgbClr val="283618"/>
            </a:solidFill>
          </a:endParaRPr>
        </a:p>
      </xdr:txBody>
    </xdr:sp>
    <xdr:clientData/>
  </xdr:twoCellAnchor>
  <xdr:twoCellAnchor>
    <xdr:from>
      <xdr:col>8</xdr:col>
      <xdr:colOff>152400</xdr:colOff>
      <xdr:row>5</xdr:row>
      <xdr:rowOff>30480</xdr:rowOff>
    </xdr:from>
    <xdr:to>
      <xdr:col>11</xdr:col>
      <xdr:colOff>0</xdr:colOff>
      <xdr:row>7</xdr:row>
      <xdr:rowOff>0</xdr:rowOff>
    </xdr:to>
    <xdr:sp macro="" textlink="">
      <xdr:nvSpPr>
        <xdr:cNvPr id="18" name="TextBox 17">
          <a:extLst>
            <a:ext uri="{FF2B5EF4-FFF2-40B4-BE49-F238E27FC236}">
              <a16:creationId xmlns:a16="http://schemas.microsoft.com/office/drawing/2014/main" id="{4A20891D-363D-4A22-8F31-6D60AC11518E}"/>
            </a:ext>
          </a:extLst>
        </xdr:cNvPr>
        <xdr:cNvSpPr txBox="1"/>
      </xdr:nvSpPr>
      <xdr:spPr>
        <a:xfrm>
          <a:off x="6233160" y="1021080"/>
          <a:ext cx="18592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rgbClr val="283618"/>
              </a:solidFill>
            </a:rPr>
            <a:t>Billionaire Count</a:t>
          </a:r>
          <a:endParaRPr lang="en-GB" sz="1200" b="1">
            <a:solidFill>
              <a:srgbClr val="283618"/>
            </a:solidFill>
          </a:endParaRPr>
        </a:p>
      </xdr:txBody>
    </xdr:sp>
    <xdr:clientData/>
  </xdr:twoCellAnchor>
  <xdr:twoCellAnchor>
    <xdr:from>
      <xdr:col>2</xdr:col>
      <xdr:colOff>99060</xdr:colOff>
      <xdr:row>10</xdr:row>
      <xdr:rowOff>30480</xdr:rowOff>
    </xdr:from>
    <xdr:to>
      <xdr:col>10</xdr:col>
      <xdr:colOff>647700</xdr:colOff>
      <xdr:row>26</xdr:row>
      <xdr:rowOff>137160</xdr:rowOff>
    </xdr:to>
    <xdr:sp macro="" textlink="">
      <xdr:nvSpPr>
        <xdr:cNvPr id="19" name="Rectangle: Rounded Corners 18">
          <a:extLst>
            <a:ext uri="{FF2B5EF4-FFF2-40B4-BE49-F238E27FC236}">
              <a16:creationId xmlns:a16="http://schemas.microsoft.com/office/drawing/2014/main" id="{8A0CB62A-F771-DB2E-FEC1-E37BFB863645}"/>
            </a:ext>
          </a:extLst>
        </xdr:cNvPr>
        <xdr:cNvSpPr/>
      </xdr:nvSpPr>
      <xdr:spPr>
        <a:xfrm>
          <a:off x="2705100" y="2011680"/>
          <a:ext cx="5913120" cy="3276600"/>
        </a:xfrm>
        <a:prstGeom prst="roundRect">
          <a:avLst/>
        </a:prstGeom>
        <a:solidFill>
          <a:srgbClr val="606C3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205740</xdr:colOff>
      <xdr:row>0</xdr:row>
      <xdr:rowOff>99060</xdr:rowOff>
    </xdr:from>
    <xdr:to>
      <xdr:col>16</xdr:col>
      <xdr:colOff>38100</xdr:colOff>
      <xdr:row>26</xdr:row>
      <xdr:rowOff>152400</xdr:rowOff>
    </xdr:to>
    <xdr:sp macro="" textlink="">
      <xdr:nvSpPr>
        <xdr:cNvPr id="20" name="Rectangle: Rounded Corners 19">
          <a:extLst>
            <a:ext uri="{FF2B5EF4-FFF2-40B4-BE49-F238E27FC236}">
              <a16:creationId xmlns:a16="http://schemas.microsoft.com/office/drawing/2014/main" id="{83769B10-4923-45CD-952A-DF3F5B95CB66}"/>
            </a:ext>
          </a:extLst>
        </xdr:cNvPr>
        <xdr:cNvSpPr/>
      </xdr:nvSpPr>
      <xdr:spPr>
        <a:xfrm>
          <a:off x="8846820" y="99060"/>
          <a:ext cx="3185160" cy="5204460"/>
        </a:xfrm>
        <a:prstGeom prst="roundRect">
          <a:avLst/>
        </a:prstGeom>
        <a:solidFill>
          <a:srgbClr val="606C3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144780</xdr:colOff>
      <xdr:row>0</xdr:row>
      <xdr:rowOff>100943</xdr:rowOff>
    </xdr:from>
    <xdr:to>
      <xdr:col>19</xdr:col>
      <xdr:colOff>629087</xdr:colOff>
      <xdr:row>4</xdr:row>
      <xdr:rowOff>128790</xdr:rowOff>
    </xdr:to>
    <xdr:sp macro="" textlink="">
      <xdr:nvSpPr>
        <xdr:cNvPr id="21" name="Rectangle: Rounded Corners 20">
          <a:extLst>
            <a:ext uri="{FF2B5EF4-FFF2-40B4-BE49-F238E27FC236}">
              <a16:creationId xmlns:a16="http://schemas.microsoft.com/office/drawing/2014/main" id="{5E798E71-F206-4C75-A959-61E8C2CAF8CE}"/>
            </a:ext>
          </a:extLst>
        </xdr:cNvPr>
        <xdr:cNvSpPr/>
      </xdr:nvSpPr>
      <xdr:spPr>
        <a:xfrm>
          <a:off x="11590020" y="100943"/>
          <a:ext cx="2495987" cy="820327"/>
        </a:xfrm>
        <a:prstGeom prst="roundRect">
          <a:avLst/>
        </a:prstGeom>
        <a:solidFill>
          <a:srgbClr val="FEFAE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137160</xdr:colOff>
      <xdr:row>5</xdr:row>
      <xdr:rowOff>47603</xdr:rowOff>
    </xdr:from>
    <xdr:to>
      <xdr:col>19</xdr:col>
      <xdr:colOff>629087</xdr:colOff>
      <xdr:row>9</xdr:row>
      <xdr:rowOff>75450</xdr:rowOff>
    </xdr:to>
    <xdr:sp macro="" textlink="">
      <xdr:nvSpPr>
        <xdr:cNvPr id="22" name="Rectangle: Rounded Corners 21">
          <a:extLst>
            <a:ext uri="{FF2B5EF4-FFF2-40B4-BE49-F238E27FC236}">
              <a16:creationId xmlns:a16="http://schemas.microsoft.com/office/drawing/2014/main" id="{B1A7F808-FB34-4CAA-8D1D-9C0AD8729790}"/>
            </a:ext>
          </a:extLst>
        </xdr:cNvPr>
        <xdr:cNvSpPr/>
      </xdr:nvSpPr>
      <xdr:spPr>
        <a:xfrm>
          <a:off x="11582400" y="1038203"/>
          <a:ext cx="2503607" cy="820327"/>
        </a:xfrm>
        <a:prstGeom prst="roundRect">
          <a:avLst/>
        </a:prstGeom>
        <a:solidFill>
          <a:srgbClr val="FEFAE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175260</xdr:colOff>
      <xdr:row>9</xdr:row>
      <xdr:rowOff>192383</xdr:rowOff>
    </xdr:from>
    <xdr:to>
      <xdr:col>19</xdr:col>
      <xdr:colOff>629087</xdr:colOff>
      <xdr:row>27</xdr:row>
      <xdr:rowOff>0</xdr:rowOff>
    </xdr:to>
    <xdr:sp macro="" textlink="">
      <xdr:nvSpPr>
        <xdr:cNvPr id="23" name="Rectangle: Rounded Corners 22">
          <a:extLst>
            <a:ext uri="{FF2B5EF4-FFF2-40B4-BE49-F238E27FC236}">
              <a16:creationId xmlns:a16="http://schemas.microsoft.com/office/drawing/2014/main" id="{79E92CAC-001B-4EB7-9E79-34D641544A84}"/>
            </a:ext>
          </a:extLst>
        </xdr:cNvPr>
        <xdr:cNvSpPr/>
      </xdr:nvSpPr>
      <xdr:spPr>
        <a:xfrm>
          <a:off x="11620500" y="1975463"/>
          <a:ext cx="2465507" cy="3373777"/>
        </a:xfrm>
        <a:prstGeom prst="roundRect">
          <a:avLst/>
        </a:prstGeom>
        <a:solidFill>
          <a:srgbClr val="FEFAE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403860</xdr:colOff>
      <xdr:row>0</xdr:row>
      <xdr:rowOff>0</xdr:rowOff>
    </xdr:from>
    <xdr:to>
      <xdr:col>0</xdr:col>
      <xdr:colOff>1447800</xdr:colOff>
      <xdr:row>5</xdr:row>
      <xdr:rowOff>53340</xdr:rowOff>
    </xdr:to>
    <xdr:pic>
      <xdr:nvPicPr>
        <xdr:cNvPr id="25" name="Graphic 24" descr="Earth globe: Africa and Europe with solid fill">
          <a:extLst>
            <a:ext uri="{FF2B5EF4-FFF2-40B4-BE49-F238E27FC236}">
              <a16:creationId xmlns:a16="http://schemas.microsoft.com/office/drawing/2014/main" id="{3D0848DB-A8F8-728D-4B0C-BA3E9101E44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03860" y="0"/>
          <a:ext cx="1043940" cy="1043940"/>
        </a:xfrm>
        <a:prstGeom prst="rect">
          <a:avLst/>
        </a:prstGeom>
      </xdr:spPr>
    </xdr:pic>
    <xdr:clientData/>
  </xdr:twoCellAnchor>
  <xdr:twoCellAnchor>
    <xdr:from>
      <xdr:col>2</xdr:col>
      <xdr:colOff>38100</xdr:colOff>
      <xdr:row>6</xdr:row>
      <xdr:rowOff>105994</xdr:rowOff>
    </xdr:from>
    <xdr:to>
      <xdr:col>4</xdr:col>
      <xdr:colOff>556260</xdr:colOff>
      <xdr:row>9</xdr:row>
      <xdr:rowOff>61647</xdr:rowOff>
    </xdr:to>
    <xdr:sp macro="" textlink="finalworth">
      <xdr:nvSpPr>
        <xdr:cNvPr id="26" name="TextBox 25">
          <a:extLst>
            <a:ext uri="{FF2B5EF4-FFF2-40B4-BE49-F238E27FC236}">
              <a16:creationId xmlns:a16="http://schemas.microsoft.com/office/drawing/2014/main" id="{5A316CE8-4CB6-E816-35E2-AF9526611257}"/>
            </a:ext>
          </a:extLst>
        </xdr:cNvPr>
        <xdr:cNvSpPr txBox="1"/>
      </xdr:nvSpPr>
      <xdr:spPr>
        <a:xfrm>
          <a:off x="2095500" y="1294714"/>
          <a:ext cx="1859280" cy="550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F5DCF7-4389-4277-A394-3C51FC57004A}" type="TxLink">
            <a:rPr lang="en-US" sz="4000" b="1" i="0" u="none" strike="noStrike">
              <a:solidFill>
                <a:srgbClr val="FEFAE0"/>
              </a:solidFill>
              <a:latin typeface="Calibri"/>
              <a:ea typeface="Calibri"/>
              <a:cs typeface="Calibri"/>
            </a:rPr>
            <a:pPr algn="ctr"/>
            <a:t>14,822</a:t>
          </a:fld>
          <a:endParaRPr lang="en-GB" sz="4000" b="1">
            <a:solidFill>
              <a:srgbClr val="FEFAE0"/>
            </a:solidFill>
          </a:endParaRPr>
        </a:p>
      </xdr:txBody>
    </xdr:sp>
    <xdr:clientData/>
  </xdr:twoCellAnchor>
  <xdr:twoCellAnchor>
    <xdr:from>
      <xdr:col>5</xdr:col>
      <xdr:colOff>91440</xdr:colOff>
      <xdr:row>6</xdr:row>
      <xdr:rowOff>105994</xdr:rowOff>
    </xdr:from>
    <xdr:to>
      <xdr:col>7</xdr:col>
      <xdr:colOff>609600</xdr:colOff>
      <xdr:row>9</xdr:row>
      <xdr:rowOff>61647</xdr:rowOff>
    </xdr:to>
    <xdr:sp macro="" textlink="age">
      <xdr:nvSpPr>
        <xdr:cNvPr id="27" name="TextBox 26">
          <a:extLst>
            <a:ext uri="{FF2B5EF4-FFF2-40B4-BE49-F238E27FC236}">
              <a16:creationId xmlns:a16="http://schemas.microsoft.com/office/drawing/2014/main" id="{1E82CBCF-F5FE-CAD9-E9EC-6C2F8CEBBD2D}"/>
            </a:ext>
          </a:extLst>
        </xdr:cNvPr>
        <xdr:cNvSpPr txBox="1"/>
      </xdr:nvSpPr>
      <xdr:spPr>
        <a:xfrm>
          <a:off x="4160520" y="1294714"/>
          <a:ext cx="1859280" cy="550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E40080-F175-44E1-8A8A-4BCF13F88296}" type="TxLink">
            <a:rPr lang="en-US" sz="4000" b="1" i="0" u="none" strike="noStrike">
              <a:solidFill>
                <a:srgbClr val="FEFAE0"/>
              </a:solidFill>
              <a:latin typeface="Calibri"/>
              <a:ea typeface="Calibri"/>
              <a:cs typeface="Calibri"/>
            </a:rPr>
            <a:pPr algn="ctr"/>
            <a:t>69.61</a:t>
          </a:fld>
          <a:endParaRPr lang="en-GB" sz="4000" b="1">
            <a:solidFill>
              <a:srgbClr val="FEFAE0"/>
            </a:solidFill>
          </a:endParaRPr>
        </a:p>
      </xdr:txBody>
    </xdr:sp>
    <xdr:clientData/>
  </xdr:twoCellAnchor>
  <xdr:twoCellAnchor>
    <xdr:from>
      <xdr:col>8</xdr:col>
      <xdr:colOff>144780</xdr:colOff>
      <xdr:row>6</xdr:row>
      <xdr:rowOff>105994</xdr:rowOff>
    </xdr:from>
    <xdr:to>
      <xdr:col>10</xdr:col>
      <xdr:colOff>662940</xdr:colOff>
      <xdr:row>9</xdr:row>
      <xdr:rowOff>61647</xdr:rowOff>
    </xdr:to>
    <xdr:sp macro="" textlink="namescount">
      <xdr:nvSpPr>
        <xdr:cNvPr id="28" name="TextBox 27">
          <a:extLst>
            <a:ext uri="{FF2B5EF4-FFF2-40B4-BE49-F238E27FC236}">
              <a16:creationId xmlns:a16="http://schemas.microsoft.com/office/drawing/2014/main" id="{0D3452E3-AF96-68F0-91EA-6B4A7FA8C2BB}"/>
            </a:ext>
          </a:extLst>
        </xdr:cNvPr>
        <xdr:cNvSpPr txBox="1"/>
      </xdr:nvSpPr>
      <xdr:spPr>
        <a:xfrm>
          <a:off x="6225540" y="1294714"/>
          <a:ext cx="1859280" cy="550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A47CC6-19CA-4D02-A795-7E9280AC48A0}" type="TxLink">
            <a:rPr lang="en-US" sz="4000" b="1" i="0" u="none" strike="noStrike">
              <a:solidFill>
                <a:srgbClr val="FEFAE0"/>
              </a:solidFill>
              <a:latin typeface="Calibri"/>
              <a:ea typeface="Calibri"/>
              <a:cs typeface="Calibri"/>
            </a:rPr>
            <a:pPr algn="ctr"/>
            <a:t>475</a:t>
          </a:fld>
          <a:endParaRPr lang="en-GB" sz="4000" b="1">
            <a:solidFill>
              <a:srgbClr val="FEFAE0"/>
            </a:solidFill>
          </a:endParaRPr>
        </a:p>
      </xdr:txBody>
    </xdr:sp>
    <xdr:clientData/>
  </xdr:twoCellAnchor>
  <xdr:twoCellAnchor>
    <xdr:from>
      <xdr:col>2</xdr:col>
      <xdr:colOff>160020</xdr:colOff>
      <xdr:row>10</xdr:row>
      <xdr:rowOff>144780</xdr:rowOff>
    </xdr:from>
    <xdr:to>
      <xdr:col>10</xdr:col>
      <xdr:colOff>548640</xdr:colOff>
      <xdr:row>26</xdr:row>
      <xdr:rowOff>167640</xdr:rowOff>
    </xdr:to>
    <xdr:graphicFrame macro="">
      <xdr:nvGraphicFramePr>
        <xdr:cNvPr id="30" name="Chart 29">
          <a:extLst>
            <a:ext uri="{FF2B5EF4-FFF2-40B4-BE49-F238E27FC236}">
              <a16:creationId xmlns:a16="http://schemas.microsoft.com/office/drawing/2014/main" id="{18988369-65AE-4F05-90C6-12683E586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182879</xdr:colOff>
      <xdr:row>0</xdr:row>
      <xdr:rowOff>129540</xdr:rowOff>
    </xdr:from>
    <xdr:to>
      <xdr:col>16</xdr:col>
      <xdr:colOff>99060</xdr:colOff>
      <xdr:row>25</xdr:row>
      <xdr:rowOff>15240</xdr:rowOff>
    </xdr:to>
    <xdr:graphicFrame macro="">
      <xdr:nvGraphicFramePr>
        <xdr:cNvPr id="31" name="Chart 30">
          <a:extLst>
            <a:ext uri="{FF2B5EF4-FFF2-40B4-BE49-F238E27FC236}">
              <a16:creationId xmlns:a16="http://schemas.microsoft.com/office/drawing/2014/main" id="{91BD4C8D-50BB-4CD2-BF65-D9AF76BFE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320040</xdr:colOff>
      <xdr:row>18</xdr:row>
      <xdr:rowOff>114300</xdr:rowOff>
    </xdr:from>
    <xdr:to>
      <xdr:col>15</xdr:col>
      <xdr:colOff>662940</xdr:colOff>
      <xdr:row>23</xdr:row>
      <xdr:rowOff>137160</xdr:rowOff>
    </xdr:to>
    <xdr:pic>
      <xdr:nvPicPr>
        <xdr:cNvPr id="33" name="Graphic 32" descr="Treasure chest with solid fill">
          <a:extLst>
            <a:ext uri="{FF2B5EF4-FFF2-40B4-BE49-F238E27FC236}">
              <a16:creationId xmlns:a16="http://schemas.microsoft.com/office/drawing/2014/main" id="{32F871BE-25EA-B9C8-F05C-E7BCC456D10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424160" y="3680460"/>
          <a:ext cx="1013460" cy="1013460"/>
        </a:xfrm>
        <a:prstGeom prst="rect">
          <a:avLst/>
        </a:prstGeom>
      </xdr:spPr>
    </xdr:pic>
    <xdr:clientData/>
  </xdr:twoCellAnchor>
  <xdr:twoCellAnchor editAs="oneCell">
    <xdr:from>
      <xdr:col>16</xdr:col>
      <xdr:colOff>272852</xdr:colOff>
      <xdr:row>11</xdr:row>
      <xdr:rowOff>28575</xdr:rowOff>
    </xdr:from>
    <xdr:to>
      <xdr:col>19</xdr:col>
      <xdr:colOff>568127</xdr:colOff>
      <xdr:row>25</xdr:row>
      <xdr:rowOff>114300</xdr:rowOff>
    </xdr:to>
    <mc:AlternateContent xmlns:mc="http://schemas.openxmlformats.org/markup-compatibility/2006" xmlns:a14="http://schemas.microsoft.com/office/drawing/2010/main">
      <mc:Choice Requires="a14">
        <xdr:graphicFrame macro="">
          <xdr:nvGraphicFramePr>
            <xdr:cNvPr id="34" name="category">
              <a:extLst>
                <a:ext uri="{FF2B5EF4-FFF2-40B4-BE49-F238E27FC236}">
                  <a16:creationId xmlns:a16="http://schemas.microsoft.com/office/drawing/2014/main" id="{2984FF0B-E830-477F-A306-77CF6502AB7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666657" y="2226945"/>
              <a:ext cx="2293620" cy="2887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301428</xdr:colOff>
      <xdr:row>0</xdr:row>
      <xdr:rowOff>179070</xdr:rowOff>
    </xdr:from>
    <xdr:to>
      <xdr:col>19</xdr:col>
      <xdr:colOff>613847</xdr:colOff>
      <xdr:row>4</xdr:row>
      <xdr:rowOff>68580</xdr:rowOff>
    </xdr:to>
    <mc:AlternateContent xmlns:mc="http://schemas.openxmlformats.org/markup-compatibility/2006" xmlns:a14="http://schemas.microsoft.com/office/drawing/2010/main">
      <mc:Choice Requires="a14">
        <xdr:graphicFrame macro="">
          <xdr:nvGraphicFramePr>
            <xdr:cNvPr id="35" name="Self Made">
              <a:extLst>
                <a:ext uri="{FF2B5EF4-FFF2-40B4-BE49-F238E27FC236}">
                  <a16:creationId xmlns:a16="http://schemas.microsoft.com/office/drawing/2014/main" id="{3DFFA026-9F4C-409B-951B-53E854A70697}"/>
                </a:ext>
              </a:extLst>
            </xdr:cNvPr>
            <xdr:cNvGraphicFramePr/>
          </xdr:nvGraphicFramePr>
          <xdr:xfrm>
            <a:off x="0" y="0"/>
            <a:ext cx="0" cy="0"/>
          </xdr:xfrm>
          <a:graphic>
            <a:graphicData uri="http://schemas.microsoft.com/office/drawing/2010/slicer">
              <sle:slicer xmlns:sle="http://schemas.microsoft.com/office/drawing/2010/slicer" name="Self Made"/>
            </a:graphicData>
          </a:graphic>
        </xdr:graphicFrame>
      </mc:Choice>
      <mc:Fallback xmlns="">
        <xdr:sp macro="" textlink="">
          <xdr:nvSpPr>
            <xdr:cNvPr id="0" name=""/>
            <xdr:cNvSpPr>
              <a:spLocks noTextEdit="1"/>
            </xdr:cNvSpPr>
          </xdr:nvSpPr>
          <xdr:spPr>
            <a:xfrm>
              <a:off x="11746668" y="179070"/>
              <a:ext cx="2324099" cy="681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5</xdr:row>
      <xdr:rowOff>121921</xdr:rowOff>
    </xdr:from>
    <xdr:to>
      <xdr:col>19</xdr:col>
      <xdr:colOff>606227</xdr:colOff>
      <xdr:row>8</xdr:row>
      <xdr:rowOff>182880</xdr:rowOff>
    </xdr:to>
    <mc:AlternateContent xmlns:mc="http://schemas.openxmlformats.org/markup-compatibility/2006" xmlns:a14="http://schemas.microsoft.com/office/drawing/2010/main">
      <mc:Choice Requires="a14">
        <xdr:graphicFrame macro="">
          <xdr:nvGraphicFramePr>
            <xdr:cNvPr id="36" name="gender">
              <a:extLst>
                <a:ext uri="{FF2B5EF4-FFF2-40B4-BE49-F238E27FC236}">
                  <a16:creationId xmlns:a16="http://schemas.microsoft.com/office/drawing/2014/main" id="{11BBD868-3754-473B-83ED-F85E8175C6E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711940" y="1112521"/>
              <a:ext cx="2351207" cy="6553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ina Patel" refreshedDate="45714.506613541664" createdVersion="8" refreshedVersion="8" minRefreshableVersion="3" recordCount="475" xr:uid="{E34F410A-5633-4C31-8089-9EE94A07CFD4}">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806345116353974" maxValue="98.617385352498289" count="445">
        <n v="75.981510453705013"/>
        <n v="53.666683259495244"/>
        <n v="61.123907091760138"/>
        <n v="80.527060866081271"/>
        <n v="94.494182067077347"/>
        <n v="69.332664944279486"/>
        <n v="83.03353867214237"/>
        <n v="85.080096778301282"/>
        <n v="67.858304896436792"/>
        <n v="68.926783479349183"/>
        <n v="71.633799647451525"/>
        <n v="51.924010744911662"/>
        <n v="88.915827578864125"/>
        <n v="51.518803595412749"/>
        <n v="70.239561943874065"/>
        <n v="40.787171631575518"/>
        <n v="89.321710090859852"/>
        <n v="62.87748117727584"/>
        <n v="76.721446121446121"/>
        <n v="80.332676705285294"/>
        <n v="75.39012942682406"/>
        <n v="67.710459487342277"/>
        <n v="60.008886894075403"/>
        <n v="62.677618069815196"/>
        <n v="87.006160164271051"/>
        <n v="41.15403167981227"/>
        <n v="85.425748182647837"/>
        <n v="88.516107443798873"/>
        <n v="87.737841080382694"/>
        <n v="60.431246136182992"/>
        <n v="85.381942914686732"/>
        <n v="89.368253204163906"/>
        <n v="53.329931803474537"/>
        <n v="79.381916511745814"/>
        <n v="56.365541656832661"/>
        <n v="32.806345116353974"/>
        <n v="56.153993947836113"/>
        <n v="76.052695206940683"/>
        <n v="67.74057614475042"/>
        <n v="76.496946296946291"/>
        <n v="74.132109220997293"/>
        <n v="84.666687889978348"/>
        <n v="79.924015548419803"/>
        <n v="45.066420664206646"/>
        <n v="89.855586978759248"/>
        <n v="66.614647501711161"/>
        <n v="86.841889117043124"/>
        <n v="78.033547045572689"/>
        <n v="62.833675564681727"/>
        <n v="71.047227926078023"/>
        <n v="53.406590671511772"/>
        <n v="71.338108989986125"/>
        <n v="79.611897921243866"/>
        <n v="76.861074061074063"/>
        <n v="80.406597442489399"/>
        <n v="52.970594199959443"/>
        <n v="58.803559206023273"/>
        <n v="54.891170431211499"/>
        <n v="84.153997294337429"/>
        <n v="64.148519438945286"/>
        <n v="60.461361829903737"/>
        <n v="82.546201232032857"/>
        <n v="82.154011083256364"/>
        <n v="85.403845548667277"/>
        <n v="72.153996174473988"/>
        <n v="83.798073825935703"/>
        <n v="67.546186810570589"/>
        <n v="68.806320400500624"/>
        <n v="54.442162902121837"/>
        <n v="63.190261572806534"/>
        <n v="69.546215246982612"/>
        <n v="38.439425051334702"/>
        <n v="54.406570841889121"/>
        <n v="62.025335709008736"/>
        <n v="91.943181818181813"/>
        <n v="79.715937130302507"/>
        <n v="59.420242369838419"/>
        <n v="74.488706365503077"/>
        <n v="86.543463381245715"/>
        <n v="63.275135840950256"/>
        <n v="75.554401934290993"/>
        <n v="61.740602320629264"/>
        <n v="56.989756903469434"/>
        <n v="59.863779174147218"/>
        <n v="59.030800821355236"/>
        <n v="79.212168328544863"/>
        <n v="67.461312594238549"/>
        <n v="72.297088312553186"/>
        <n v="63.110198494182065"/>
        <n v="74.702258726899387"/>
        <n v="68.710497496871085"/>
        <n v="89.028077753779698"/>
        <n v="74.940451745379875"/>
        <n v="92.795363196831133"/>
        <n v="85.096523621545913"/>
        <n v="93.96509985878555"/>
        <n v="74.154011827407459"/>
        <n v="57.650255220417634"/>
        <n v="77.398371166175707"/>
        <n v="69.836424632707363"/>
        <n v="56.943214538588627"/>
        <n v="69.104740300375468"/>
        <n v="85.505145230827338"/>
        <n v="69.406586202907491"/>
        <n v="46.967830253251201"/>
        <n v="70.154012262368411"/>
        <n v="58.154013921113688"/>
        <n v="85.858325203763727"/>
        <n v="83.288829478837854"/>
        <n v="80.820006009816041"/>
        <n v="70.661190965092402"/>
        <n v="62.767967145790557"/>
        <n v="60.989755365185907"/>
        <n v="97.669413716814162"/>
        <n v="57.705011600928074"/>
        <n v="67.882945797952544"/>
        <n v="69.403848378513857"/>
        <n v="59.488689407540399"/>
        <n v="80.069122866317386"/>
        <n v="77.989741812510829"/>
        <n v="49.00618737337787"/>
        <n v="82.373716632443532"/>
        <n v="82.581793292265573"/>
        <n v="62.165639972621491"/>
        <n v="91.986987753179463"/>
        <n v="65.954151683556717"/>
        <n v="77.581805579622255"/>
        <n v="60.85012805793518"/>
        <n v="59.628321364452425"/>
        <n v="52.069118710610596"/>
        <n v="71.387390766230354"/>
        <n v="74.611909650924019"/>
        <n v="61.308026595975839"/>
        <n v="84.798102635935308"/>
        <n v="40.379245160028681"/>
        <n v="75.028062970568101"/>
        <n v="61.154022785480883"/>
        <n v="52.600993713242751"/>
        <n v="76.406598806598808"/>
        <n v="71.469527059970744"/>
        <n v="64.877504459285689"/>
        <n v="59.819973070017951"/>
        <n v="90.631074606433955"/>
        <n v="74.740588637919231"/>
        <n v="53.154025552626244"/>
        <n v="85.165654404128773"/>
        <n v="87.696773002737871"/>
        <n v="69.35730536382215"/>
        <n v="95.562618194134743"/>
        <n v="83.729627005089228"/>
        <n v="75.154004106776185"/>
        <n v="58.962354551676931"/>
        <n v="47.464044253226795"/>
        <n v="72.242332309741386"/>
        <n v="45.277916933651774"/>
        <n v="62.5242984257358"/>
        <n v="84.431236470138799"/>
        <n v="65.981529911735862"/>
        <n v="76.371007371007366"/>
        <n v="42.943189596167009"/>
        <n v="60.354588006712007"/>
        <n v="76.049957331816245"/>
        <n v="45.195782606162986"/>
        <n v="83.543451652386779"/>
        <n v="86.973305954825463"/>
        <n v="76.737872937872936"/>
        <n v="76.129355710425259"/>
        <n v="82.077351893389633"/>
        <n v="53.548957140723779"/>
        <n v="54.986995208761122"/>
        <n v="57.069152702383761"/>
        <n v="77.787142609599726"/>
        <n v="64.926784751317044"/>
        <n v="61.406588153491811"/>
        <n v="55.198472549113788"/>
        <n v="78.535249828884332"/>
        <n v="66.488706365503077"/>
        <n v="72.590032927596283"/>
        <n v="72.48599652225387"/>
        <n v="68.98975281602003"/>
        <n v="60.581824604786718"/>
        <n v="64.57087153109056"/>
        <n v="66.085567178816603"/>
        <n v="68.19852941176471"/>
        <n v="72.904879943764101"/>
        <n v="96.403855287051258"/>
        <n v="59.431193895870734"/>
        <n v="46.02260150288344"/>
        <n v="43.496897055244581"/>
        <n v="77.82273436146248"/>
        <n v="58.343600273785079"/>
        <n v="81.475029687293841"/>
        <n v="49.636568606398967"/>
        <n v="83.976035560136566"/>
        <n v="79.595470677708292"/>
        <n v="87.581782385332389"/>
        <n v="65.154021653461655"/>
        <n v="73.915820982696943"/>
        <n v="68.137568446948663"/>
        <n v="57.642041763341069"/>
        <n v="74.967830253251194"/>
        <n v="59.006160164271044"/>
        <n v="72.724185134485182"/>
        <n v="49.36552501610479"/>
        <n v="73.663941008980075"/>
        <n v="50.967830253251201"/>
        <n v="40.765269539143475"/>
        <n v="57.685846867749419"/>
        <n v="66.154012749264467"/>
        <n v="54.154014634874805"/>
        <n v="81.877490434094213"/>
        <n v="73.576330583339413"/>
        <n v="69.726911656962173"/>
        <n v="70.247775496235448"/>
        <n v="81.099262128142641"/>
        <n v="77.154018954018952"/>
        <n v="75.206691793485987"/>
        <n v="69.409324027301125"/>
        <n v="49.685849259179733"/>
        <n v="76.190312390312386"/>
        <n v="57.154024073637004"/>
        <n v="77.245052850459189"/>
        <n v="79.721412878147703"/>
        <n v="74.770704996577692"/>
        <n v="79.154004106776185"/>
        <n v="76.940470340470341"/>
        <n v="63.343582831388737"/>
        <n v="64.562658149085323"/>
        <n v="81.453127061617622"/>
        <n v="93.535260382143576"/>
        <n v="70.406570841889121"/>
        <n v="43.417498174738377"/>
        <n v="71.642013276825566"/>
        <n v="67.92401396714547"/>
        <n v="67.674867074041742"/>
        <n v="59.899371633752246"/>
        <n v="55.954128440366972"/>
        <n v="41.713230612504773"/>
        <n v="68.89392991239049"/>
        <n v="95.795337153179588"/>
        <n v="87.787122773556462"/>
        <n v="62.239561943874058"/>
        <n v="60.784421089817187"/>
        <n v="54.428473648186177"/>
        <n v="54.239561943874058"/>
        <n v="73.78714317003724"/>
        <n v="56.677649280151051"/>
        <n v="56.442199669577533"/>
        <n v="59.074606433949349"/>
        <n v="52.450415737172989"/>
        <n v="75.255973545726064"/>
        <n v="68.655741551939926"/>
        <n v="55.148528405201915"/>
        <n v="60.570873443433719"/>
        <n v="57.729651972157775"/>
        <n v="44.576359957147957"/>
        <n v="82.014381844570522"/>
        <n v="56.275194713240502"/>
        <n v="73.488720157698765"/>
        <n v="70.436687200547567"/>
        <n v="70.148536613581143"/>
        <n v="63.680342024346068"/>
        <n v="56.592777908897801"/>
        <n v="91.439413565708904"/>
        <n v="69.231365441715184"/>
        <n v="43.51880019469457"/>
        <n v="67.976033648123163"/>
        <n v="86.918548939082825"/>
        <n v="64.153995198180368"/>
        <n v="82.417522245037645"/>
        <n v="87.063655030800817"/>
        <n v="70.414784394250518"/>
        <n v="81.140329204367134"/>
        <n v="54.658453114305267"/>
        <n v="82.140321942208729"/>
        <n v="72.543490325206264"/>
        <n v="73.154019756557773"/>
        <n v="73.910345331094405"/>
        <n v="64.104713365064654"/>
        <n v="83.242285640662246"/>
        <n v="93.740597711749615"/>
        <n v="61.228629785754642"/>
        <n v="52.310788886635571"/>
        <n v="64.984278425353637"/>
        <n v="57.735127610208821"/>
        <n v="67.25597174827395"/>
        <n v="70.214921286789874"/>
        <n v="81.707745085103582"/>
        <n v="80.354579145938374"/>
        <n v="43.535227549282062"/>
        <n v="63.62832231161282"/>
        <n v="79.406557377049168"/>
        <n v="81.573591502836791"/>
        <n v="78.148535782360071"/>
        <n v="63.280611600185331"/>
        <n v="68.201267209011263"/>
        <n v="74.327173169062291"/>
        <n v="96.129357306161609"/>
        <n v="60.420294974829993"/>
        <n v="39.7542570951586"/>
        <n v="42.91581108829569"/>
        <n v="79.59820855163089"/>
        <n v="82.343600273785086"/>
        <n v="85.370991597696445"/>
        <n v="57.726914153132249"/>
        <n v="60.472312991256736"/>
        <n v="71.16288489667329"/>
        <n v="69.44765356881193"/>
        <n v="73.000702948684747"/>
        <n v="89.154016974416706"/>
        <n v="91.154004106776185"/>
        <n v="57.447656612529002"/>
        <n v="60.42850834584474"/>
        <n v="82.436687200547567"/>
        <n v="56.633844701439699"/>
        <n v="70.82546201232033"/>
        <n v="60.967853042479909"/>
        <n v="88.409332887171843"/>
        <n v="57.420278422273782"/>
        <n v="42.321697467488022"/>
        <n v="55.543445890772851"/>
        <n v="60.272454296564518"/>
        <n v="63.29430099827303"/>
        <n v="96.148522396906486"/>
        <n v="55.184783130793988"/>
        <n v="63.620108672760203"/>
        <n v="67.871994286167762"/>
        <n v="60.201271747770029"/>
        <n v="63.499641969588474"/>
        <n v="74.245037645448321"/>
        <n v="58.335386721423681"/>
        <n v="77.168393692600944"/>
        <n v="49.154027268247276"/>
        <n v="46.154016426865496"/>
        <n v="62.573579739904176"/>
        <n v="57.507888631090488"/>
        <n v="73.92129663429948"/>
        <n v="86.173853524982889"/>
        <n v="85.765239009346388"/>
        <n v="94.543463381245715"/>
        <n v="73.376469299846676"/>
        <n v="41.778937985483253"/>
        <n v="67.154004106776185"/>
        <n v="70.850102669404521"/>
        <n v="71.992461463451221"/>
        <n v="69.195773724597998"/>
        <n v="80.003413892175089"/>
        <n v="65.387422360248451"/>
        <n v="49.137600613261789"/>
        <n v="82.25051334702259"/>
        <n v="60.532544378698226"/>
        <n v="94.997946611909654"/>
        <n v="86.488706365503077"/>
        <n v="53.850116979441488"/>
        <n v="73.524311893115282"/>
        <n v="64.880242253287435"/>
        <n v="71.704984435359862"/>
        <n v="61.321715701186392"/>
        <n v="62.36824093086927"/>
        <n v="92.082813235986805"/>
        <n v="90.587268993839842"/>
        <n v="79.346324150752068"/>
        <n v="60.153994614003594"/>
        <n v="68.737875469336672"/>
        <n v="87.154004106776185"/>
        <n v="60.962377461803413"/>
        <n v="98.617385352498289"/>
        <n v="61.822736951892573"/>
        <n v="86.98699520876113"/>
        <n v="91.570831370701839"/>
        <n v="62.631074606433948"/>
        <n v="71.830926752428454"/>
        <n v="60.57361123377197"/>
        <n v="81.414797466684263"/>
        <n v="66.017121608368754"/>
        <n v="87.123887748117724"/>
        <n v="76.022578580571746"/>
        <n v="65.505148741418765"/>
        <n v="90.318959616700894"/>
        <n v="94.349075975359341"/>
        <n v="78.650239561943877"/>
        <n v="73.655727531576261"/>
        <n v="87.469529639769902"/>
        <n v="62.154013297987916"/>
        <n v="94.907597535934286"/>
        <n v="63.847352681015963"/>
        <n v="64.373750362965112"/>
        <n v="68.115665423379099"/>
        <n v="60.160204892696285"/>
        <n v="77.340876797782016"/>
        <n v="72.579081727033923"/>
        <n v="58.433949349760439"/>
        <n v="90.450376454483234"/>
        <n v="95.154004106776185"/>
        <n v="73.562641454333061"/>
        <n v="79.195741085009288"/>
        <n v="53.318980536612074"/>
        <n v="60.904883864700167"/>
        <n v="58.543463381245722"/>
        <n v="81.893917403351367"/>
        <n v="82.98151950718686"/>
        <n v="89.447650279800229"/>
        <n v="67.137577002053391"/>
        <n v="71.420245283726516"/>
        <n v="53.321718353327689"/>
        <n v="67.346321720498381"/>
        <n v="75.663916939268944"/>
        <n v="67.877470042060153"/>
        <n v="34.559890485968516"/>
        <n v="36.464121037463983"/>
        <n v="95.882948996584716"/>
        <n v="79.767956734831841"/>
        <n v="59.997935368043088"/>
        <n v="96.937728733063281"/>
        <n v="69.99248062314426"/>
        <n v="83.732364877923075"/>
        <n v="68.516113892365453"/>
        <n v="80.123880344769304"/>
        <n v="80.513371840673102"/>
        <n v="81.940460482913309"/>
        <n v="82.869267624914443"/>
        <n v="69.907608066941734"/>
        <n v="83.85830702828062"/>
        <n v="45.140340435662424"/>
        <n v="70.030810164655065"/>
        <n v="79.058179329226562"/>
        <n v="75.800810695491393"/>
        <n v="72.395649117614411"/>
        <n v="59.913061041292643"/>
        <n v="61.62561383686063"/>
        <n v="73.387420603051766"/>
        <n v="51.436667011054858"/>
        <n v="66.137585812356988"/>
        <n v="62.42026009582478"/>
        <n v="61.80904784668202"/>
        <n v="67.65022617252599"/>
        <n v="80.789890153918066"/>
        <n v="74.726899383983579"/>
        <n v="82.151273255046846"/>
        <n v="88.173881300763554"/>
        <n v="80.491469400020037"/>
        <n v="64.765254905214249"/>
        <n v="83.776170843264836"/>
        <n v="79.737840121683277"/>
        <n v="69.283384105194159"/>
      </sharedItems>
      <fieldGroup base="21">
        <rangePr autoStart="0" autoEnd="0" startNum="30" endNum="100" groupInterval="10"/>
        <groupItems count="9">
          <s v="&lt;30"/>
          <s v="30-40"/>
          <s v="40-50"/>
          <s v="50-60"/>
          <s v="60-70"/>
          <s v="70-80"/>
          <s v="80-90"/>
          <s v="90-100"/>
          <s v="&gt;100"/>
        </groupItems>
      </fieldGroup>
    </cacheField>
    <cacheField name="current_date" numFmtId="14">
      <sharedItems containsSemiMixedTypes="0" containsNonDate="0" containsDate="1" containsString="0" minDate="2025-02-26T00:00:00" maxDate="2025-02-27T00:00:00"/>
    </cacheField>
    <cacheField name="birth_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724619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5-02-26T00:00:00"/>
    <d v="1949-03-05T00:00:00"/>
  </r>
  <r>
    <n v="2"/>
    <x v="1"/>
    <x v="1"/>
    <s v="United States"/>
    <s v="Austin"/>
    <s v="Tesla, SpaceX"/>
    <s v="Automotive"/>
    <x v="1"/>
    <x v="0"/>
    <s v="Musk"/>
    <s v="Elon"/>
    <n v="180000"/>
    <n v="1971"/>
    <n v="6"/>
    <n v="28"/>
    <n v="117.24"/>
    <n v="21427700000000"/>
    <n v="78.5"/>
    <n v="9.6"/>
    <n v="36.6"/>
    <n v="328239523"/>
    <x v="1"/>
    <d v="2025-02-26T00:00:00"/>
    <d v="1971-06-28T00:00:00"/>
  </r>
  <r>
    <n v="3"/>
    <x v="2"/>
    <x v="2"/>
    <s v="United States"/>
    <s v="Medina"/>
    <s v="Amazon"/>
    <s v="Technology"/>
    <x v="1"/>
    <x v="0"/>
    <s v="Bezos"/>
    <s v="Jeff"/>
    <n v="114000"/>
    <n v="1964"/>
    <n v="1"/>
    <n v="12"/>
    <n v="117.24"/>
    <n v="21427700000000"/>
    <n v="78.5"/>
    <n v="9.6"/>
    <n v="36.6"/>
    <n v="328239523"/>
    <x v="2"/>
    <d v="2025-02-26T00:00:00"/>
    <d v="1964-01-12T00:00:00"/>
  </r>
  <r>
    <n v="4"/>
    <x v="2"/>
    <x v="3"/>
    <s v="United States"/>
    <s v="Lanai"/>
    <s v="Oracle"/>
    <s v="Technology"/>
    <x v="1"/>
    <x v="0"/>
    <s v="Ellison"/>
    <s v="Larry"/>
    <n v="107000"/>
    <n v="1944"/>
    <n v="8"/>
    <n v="17"/>
    <n v="117.24"/>
    <n v="21427700000000"/>
    <n v="78.5"/>
    <n v="9.6"/>
    <n v="36.6"/>
    <n v="328239523"/>
    <x v="3"/>
    <d v="2025-02-26T00:00:00"/>
    <d v="1944-08-17T00:00:00"/>
  </r>
  <r>
    <n v="5"/>
    <x v="3"/>
    <x v="4"/>
    <s v="United States"/>
    <s v="Omaha"/>
    <s v="Berkshire Hathaway"/>
    <s v="Finance &amp; Investments"/>
    <x v="1"/>
    <x v="0"/>
    <s v="Buffett"/>
    <s v="Warren"/>
    <n v="106000"/>
    <n v="1930"/>
    <n v="8"/>
    <n v="30"/>
    <n v="117.24"/>
    <n v="21427700000000"/>
    <n v="78.5"/>
    <n v="9.6"/>
    <n v="36.6"/>
    <n v="328239523"/>
    <x v="4"/>
    <d v="2025-02-26T00:00:00"/>
    <d v="1930-08-30T00:00:00"/>
  </r>
  <r>
    <n v="6"/>
    <x v="2"/>
    <x v="5"/>
    <s v="United States"/>
    <s v="Medina"/>
    <s v="Microsoft"/>
    <s v="Technology"/>
    <x v="1"/>
    <x v="0"/>
    <s v="Gates"/>
    <s v="Bill"/>
    <n v="104000"/>
    <n v="1955"/>
    <n v="10"/>
    <n v="28"/>
    <n v="117.24"/>
    <n v="21427700000000"/>
    <n v="78.5"/>
    <n v="9.6"/>
    <n v="36.6"/>
    <n v="328239523"/>
    <x v="5"/>
    <d v="2025-02-26T00:00:00"/>
    <d v="1955-10-28T00:00:00"/>
  </r>
  <r>
    <n v="7"/>
    <x v="4"/>
    <x v="6"/>
    <s v="United States"/>
    <s v="New York"/>
    <s v="Bloomberg LP"/>
    <s v="Media &amp; Entertainment"/>
    <x v="1"/>
    <x v="0"/>
    <s v="Bloomberg"/>
    <s v="Michael"/>
    <n v="94500"/>
    <n v="1942"/>
    <n v="2"/>
    <n v="14"/>
    <n v="117.24"/>
    <n v="21427700000000"/>
    <n v="78.5"/>
    <n v="9.6"/>
    <n v="36.6"/>
    <n v="328239523"/>
    <x v="6"/>
    <d v="2025-02-26T00:00:00"/>
    <d v="1942-02-14T00:00:00"/>
  </r>
  <r>
    <n v="8"/>
    <x v="5"/>
    <x v="7"/>
    <s v="Mexico"/>
    <s v="Mexico City"/>
    <s v="Telecom"/>
    <s v="Telecom"/>
    <x v="1"/>
    <x v="0"/>
    <s v="Slim Helu"/>
    <s v="Carlos"/>
    <n v="93000"/>
    <n v="1940"/>
    <n v="1"/>
    <n v="28"/>
    <n v="141.54"/>
    <n v="1258286717125"/>
    <n v="75"/>
    <n v="13.1"/>
    <n v="55.1"/>
    <n v="126014024"/>
    <x v="7"/>
    <d v="2025-02-26T00:00:00"/>
    <d v="1940-01-28T00:00:00"/>
  </r>
  <r>
    <n v="9"/>
    <x v="6"/>
    <x v="8"/>
    <s v="India"/>
    <s v="Mumbai"/>
    <s v="Diversified"/>
    <s v="Diversified"/>
    <x v="0"/>
    <x v="0"/>
    <s v="Ambani"/>
    <s v="Mukesh"/>
    <n v="83400"/>
    <n v="1957"/>
    <n v="4"/>
    <n v="19"/>
    <n v="180.44"/>
    <n v="2611000000000"/>
    <n v="69.400000000000006"/>
    <n v="11.2"/>
    <n v="49.7"/>
    <n v="1366417754"/>
    <x v="8"/>
    <d v="2025-02-26T00:00:00"/>
    <d v="1957-04-19T00:00:00"/>
  </r>
  <r>
    <n v="10"/>
    <x v="2"/>
    <x v="9"/>
    <s v="United States"/>
    <s v="Hunts Point"/>
    <s v="Microsoft"/>
    <s v="Technology"/>
    <x v="1"/>
    <x v="0"/>
    <s v="Ballmer"/>
    <s v="Steve"/>
    <n v="80700"/>
    <n v="1956"/>
    <n v="3"/>
    <n v="24"/>
    <n v="117.24"/>
    <n v="21427700000000"/>
    <n v="78.5"/>
    <n v="9.6"/>
    <n v="36.6"/>
    <n v="328239523"/>
    <x v="9"/>
    <d v="2025-02-26T00:00:00"/>
    <d v="1956-03-24T00:00:00"/>
  </r>
  <r>
    <n v="11"/>
    <x v="0"/>
    <x v="10"/>
    <s v="France"/>
    <s v="Paris"/>
    <s v="L'Oréal"/>
    <s v="Fashion &amp; Retail"/>
    <x v="0"/>
    <x v="1"/>
    <s v="Bettencourt Meyers"/>
    <s v="Francoise"/>
    <n v="80500"/>
    <n v="1953"/>
    <n v="7"/>
    <n v="10"/>
    <n v="110.05"/>
    <n v="2715518274227"/>
    <n v="82.5"/>
    <n v="24.2"/>
    <n v="60.7"/>
    <n v="67059887"/>
    <x v="10"/>
    <d v="2025-02-26T00:00:00"/>
    <d v="1953-07-10T00:00:00"/>
  </r>
  <r>
    <n v="12"/>
    <x v="2"/>
    <x v="11"/>
    <s v="United States"/>
    <s v="Palo Alto"/>
    <s v="Google"/>
    <s v="Technology"/>
    <x v="1"/>
    <x v="0"/>
    <s v="Page"/>
    <s v="Larry"/>
    <n v="79200"/>
    <n v="1973"/>
    <n v="3"/>
    <n v="26"/>
    <n v="117.24"/>
    <n v="21427700000000"/>
    <n v="78.5"/>
    <n v="9.6"/>
    <n v="36.6"/>
    <n v="328239523"/>
    <x v="11"/>
    <d v="2025-02-26T00:00:00"/>
    <d v="1973-03-26T00:00:00"/>
  </r>
  <r>
    <n v="13"/>
    <x v="0"/>
    <x v="12"/>
    <s v="Spain"/>
    <s v="La Coruna"/>
    <s v="Zara"/>
    <s v="Fashion &amp; Retail"/>
    <x v="1"/>
    <x v="0"/>
    <s v="Ortega"/>
    <s v="Amancio"/>
    <n v="77300"/>
    <n v="1936"/>
    <n v="3"/>
    <n v="28"/>
    <n v="110.96"/>
    <n v="1394116310769"/>
    <n v="83.3"/>
    <n v="14.2"/>
    <n v="47"/>
    <n v="47076781"/>
    <x v="12"/>
    <d v="2025-02-26T00:00:00"/>
    <d v="1936-03-28T00:00:00"/>
  </r>
  <r>
    <n v="14"/>
    <x v="2"/>
    <x v="13"/>
    <s v="United States"/>
    <s v="Los Altos"/>
    <s v="Google"/>
    <s v="Technology"/>
    <x v="1"/>
    <x v="0"/>
    <s v="Brin"/>
    <s v="Sergey"/>
    <n v="76000"/>
    <n v="1973"/>
    <n v="8"/>
    <n v="21"/>
    <n v="117.24"/>
    <n v="21427700000000"/>
    <n v="78.5"/>
    <n v="9.6"/>
    <n v="36.6"/>
    <n v="328239523"/>
    <x v="13"/>
    <d v="2025-02-26T00:00:00"/>
    <d v="1973-08-21T00:00:00"/>
  </r>
  <r>
    <n v="15"/>
    <x v="7"/>
    <x v="14"/>
    <s v="China"/>
    <s v="Hangzhou"/>
    <s v="Beverages, pharmaceuticals"/>
    <s v="Food &amp; Beverage"/>
    <x v="1"/>
    <x v="0"/>
    <s v="Zhong"/>
    <s v="Shanshan"/>
    <n v="68000"/>
    <n v="1954"/>
    <n v="12"/>
    <n v="1"/>
    <n v="125.08"/>
    <n v="19910000000000"/>
    <n v="77"/>
    <n v="9.4"/>
    <n v="59.2"/>
    <n v="1397715000"/>
    <x v="14"/>
    <d v="2025-02-26T00:00:00"/>
    <d v="1954-12-01T00:00:00"/>
  </r>
  <r>
    <n v="16"/>
    <x v="2"/>
    <x v="15"/>
    <s v="United States"/>
    <s v="Palo Alto"/>
    <s v="Facebook"/>
    <s v="Technology"/>
    <x v="1"/>
    <x v="0"/>
    <s v="Zuckerberg"/>
    <s v="Mark"/>
    <n v="64400"/>
    <n v="1984"/>
    <n v="5"/>
    <n v="14"/>
    <n v="117.24"/>
    <n v="21427700000000"/>
    <n v="78.5"/>
    <n v="9.6"/>
    <n v="36.6"/>
    <n v="328239523"/>
    <x v="15"/>
    <d v="2025-02-26T00:00:00"/>
    <d v="1984-05-14T00:00:00"/>
  </r>
  <r>
    <n v="17"/>
    <x v="6"/>
    <x v="16"/>
    <s v="United States"/>
    <s v="Wichita"/>
    <s v="Koch Industries"/>
    <s v="Diversified"/>
    <x v="0"/>
    <x v="0"/>
    <s v="Koch"/>
    <s v="Charles"/>
    <n v="59000"/>
    <n v="1935"/>
    <n v="11"/>
    <n v="1"/>
    <n v="117.24"/>
    <n v="21427700000000"/>
    <n v="78.5"/>
    <n v="9.6"/>
    <n v="36.6"/>
    <n v="328239523"/>
    <x v="16"/>
    <d v="2025-02-26T00:00:00"/>
    <d v="1935-11-01T00:00:00"/>
  </r>
  <r>
    <n v="17"/>
    <x v="6"/>
    <x v="17"/>
    <s v="United States"/>
    <s v="New York"/>
    <s v="Koch Industries"/>
    <s v="Diversified"/>
    <x v="0"/>
    <x v="1"/>
    <s v="Koch"/>
    <s v="Julia"/>
    <n v="59000"/>
    <n v="1962"/>
    <n v="4"/>
    <n v="12"/>
    <n v="117.24"/>
    <n v="21427700000000"/>
    <n v="78.5"/>
    <n v="9.6"/>
    <n v="36.6"/>
    <n v="328239523"/>
    <x v="17"/>
    <d v="2025-02-26T00:00:00"/>
    <d v="1962-04-12T00:00:00"/>
  </r>
  <r>
    <n v="19"/>
    <x v="0"/>
    <x v="18"/>
    <s v="United States"/>
    <s v="Bentonville"/>
    <s v="Walmart"/>
    <s v="Fashion &amp; Retail"/>
    <x v="0"/>
    <x v="0"/>
    <s v="Walton"/>
    <s v="Jim"/>
    <n v="58800"/>
    <n v="1948"/>
    <n v="6"/>
    <n v="7"/>
    <n v="117.24"/>
    <n v="21427700000000"/>
    <n v="78.5"/>
    <n v="9.6"/>
    <n v="36.6"/>
    <n v="328239523"/>
    <x v="18"/>
    <d v="2025-02-26T00:00:00"/>
    <d v="1948-06-07T00:00:00"/>
  </r>
  <r>
    <n v="20"/>
    <x v="0"/>
    <x v="19"/>
    <s v="United States"/>
    <s v="Bentonville"/>
    <s v="Walmart"/>
    <s v="Fashion &amp; Retail"/>
    <x v="0"/>
    <x v="0"/>
    <s v="Walton"/>
    <s v="Rob"/>
    <n v="57600"/>
    <n v="1944"/>
    <n v="10"/>
    <n v="27"/>
    <n v="117.24"/>
    <n v="21427700000000"/>
    <n v="78.5"/>
    <n v="9.6"/>
    <n v="36.6"/>
    <n v="328239523"/>
    <x v="19"/>
    <d v="2025-02-26T00:00:00"/>
    <d v="1944-10-27T00:00:00"/>
  </r>
  <r>
    <n v="21"/>
    <x v="0"/>
    <x v="20"/>
    <s v="United States"/>
    <s v="Fort Worth"/>
    <s v="Walmart"/>
    <s v="Fashion &amp; Retail"/>
    <x v="0"/>
    <x v="1"/>
    <s v="Walton"/>
    <s v="Alice"/>
    <n v="56700"/>
    <n v="1949"/>
    <n v="10"/>
    <n v="7"/>
    <n v="117.24"/>
    <n v="21427700000000"/>
    <n v="78.5"/>
    <n v="9.6"/>
    <n v="36.6"/>
    <n v="328239523"/>
    <x v="20"/>
    <d v="2025-02-26T00:00:00"/>
    <d v="1949-10-07T00:00:00"/>
  </r>
  <r>
    <n v="22"/>
    <x v="4"/>
    <x v="21"/>
    <s v="Canada"/>
    <s v="Toronto"/>
    <s v="Media"/>
    <s v="Media &amp; Entertainment"/>
    <x v="0"/>
    <x v="0"/>
    <s v="Thomson"/>
    <s v="David"/>
    <n v="54400"/>
    <n v="1957"/>
    <n v="6"/>
    <n v="12"/>
    <n v="116.76"/>
    <n v="1736425629520"/>
    <n v="81.900000000000006"/>
    <n v="12.8"/>
    <n v="24.5"/>
    <n v="36991981"/>
    <x v="21"/>
    <d v="2025-02-26T00:00:00"/>
    <d v="1957-06-12T00:00:00"/>
  </r>
  <r>
    <n v="23"/>
    <x v="2"/>
    <x v="22"/>
    <s v="United States"/>
    <s v="Austin"/>
    <s v="Dell Technologies"/>
    <s v="Technology"/>
    <x v="1"/>
    <x v="0"/>
    <s v="Dell"/>
    <s v="Michael"/>
    <n v="50100"/>
    <n v="1965"/>
    <n v="2"/>
    <n v="23"/>
    <n v="117.24"/>
    <n v="21427700000000"/>
    <n v="78.5"/>
    <n v="9.6"/>
    <n v="36.6"/>
    <n v="328239523"/>
    <x v="22"/>
    <d v="2025-02-26T00:00:00"/>
    <d v="1965-02-23T00:00:00"/>
  </r>
  <r>
    <n v="24"/>
    <x v="6"/>
    <x v="23"/>
    <s v="India"/>
    <s v="Ahmedabad"/>
    <s v="Infrastructure, commodities"/>
    <s v="Diversified"/>
    <x v="1"/>
    <x v="0"/>
    <s v="Adani"/>
    <s v="Gautam"/>
    <n v="47200"/>
    <n v="1962"/>
    <n v="6"/>
    <n v="24"/>
    <n v="180.44"/>
    <n v="2611000000000"/>
    <n v="69.400000000000006"/>
    <n v="11.2"/>
    <n v="49.7"/>
    <n v="1366417754"/>
    <x v="23"/>
    <d v="2025-02-26T00:00:00"/>
    <d v="1962-06-24T00:00:00"/>
  </r>
  <r>
    <n v="25"/>
    <x v="0"/>
    <x v="24"/>
    <s v="United States"/>
    <s v="Hillsboro"/>
    <s v="Nike"/>
    <s v="Fashion &amp; Retail"/>
    <x v="1"/>
    <x v="0"/>
    <s v="Knight"/>
    <s v="Phil"/>
    <n v="45100"/>
    <n v="1938"/>
    <n v="2"/>
    <n v="24"/>
    <n v="117.24"/>
    <n v="21427700000000"/>
    <n v="78.5"/>
    <n v="9.6"/>
    <n v="36.6"/>
    <n v="328239523"/>
    <x v="24"/>
    <d v="2025-02-26T00:00:00"/>
    <d v="1938-02-24T00:00:00"/>
  </r>
  <r>
    <n v="26"/>
    <x v="2"/>
    <x v="25"/>
    <s v="China"/>
    <s v="Beijing"/>
    <s v="TikTok"/>
    <s v="Technology"/>
    <x v="1"/>
    <x v="0"/>
    <s v="Zhang"/>
    <s v="Yiming"/>
    <n v="45000"/>
    <n v="1984"/>
    <n v="1"/>
    <n v="1"/>
    <n v="125.08"/>
    <n v="19910000000000"/>
    <n v="77"/>
    <n v="9.4"/>
    <n v="59.2"/>
    <n v="1397715000"/>
    <x v="25"/>
    <d v="2025-02-26T00:00:00"/>
    <d v="1984-01-01T00:00:00"/>
  </r>
  <r>
    <n v="27"/>
    <x v="0"/>
    <x v="26"/>
    <s v="Germany"/>
    <s v="Neckarsulm"/>
    <s v="Retail"/>
    <s v="Fashion &amp; Retail"/>
    <x v="0"/>
    <x v="0"/>
    <s v="Schwarz"/>
    <s v="Dieter"/>
    <n v="42900"/>
    <n v="1939"/>
    <n v="9"/>
    <n v="24"/>
    <n v="112.85"/>
    <n v="3845630030824"/>
    <n v="80.900000000000006"/>
    <n v="11.5"/>
    <n v="48.8"/>
    <n v="83132799"/>
    <x v="26"/>
    <d v="2025-02-26T00:00:00"/>
    <d v="1939-09-24T00:00:00"/>
  </r>
  <r>
    <n v="28"/>
    <x v="0"/>
    <x v="27"/>
    <s v="France"/>
    <s v="Paris"/>
    <s v="Luxury goods"/>
    <s v="Fashion &amp; Retail"/>
    <x v="1"/>
    <x v="0"/>
    <s v="Pinault"/>
    <s v="François"/>
    <n v="40100"/>
    <n v="1936"/>
    <n v="8"/>
    <n v="21"/>
    <n v="110.05"/>
    <n v="2715518274227"/>
    <n v="82.5"/>
    <n v="24.2"/>
    <n v="60.7"/>
    <n v="67059887"/>
    <x v="27"/>
    <d v="2025-02-26T00:00:00"/>
    <d v="1936-08-21T00:00:00"/>
  </r>
  <r>
    <n v="29"/>
    <x v="8"/>
    <x v="28"/>
    <s v="Switzerland"/>
    <s v="Schindellegi"/>
    <s v="Shipping"/>
    <s v="Logistics"/>
    <x v="0"/>
    <x v="0"/>
    <s v="Kuehne"/>
    <s v="Klaus-Michael"/>
    <n v="39100"/>
    <n v="1937"/>
    <n v="6"/>
    <n v="2"/>
    <n v="99.55"/>
    <n v="703082435360"/>
    <n v="83.6"/>
    <n v="10.1"/>
    <n v="28.8"/>
    <n v="8574832"/>
    <x v="28"/>
    <d v="2025-02-26T00:00:00"/>
    <d v="1937-06-02T00:00:00"/>
  </r>
  <r>
    <n v="30"/>
    <x v="7"/>
    <x v="29"/>
    <s v="Belgium"/>
    <s v="Brussels"/>
    <s v="Nutella, chocolates"/>
    <s v="Food &amp; Beverage"/>
    <x v="0"/>
    <x v="0"/>
    <s v="Ferrero"/>
    <s v="Giovanni"/>
    <n v="38900"/>
    <n v="1964"/>
    <n v="9"/>
    <n v="21"/>
    <n v="117.11"/>
    <n v="529606710418"/>
    <n v="81.599999999999994"/>
    <n v="24"/>
    <n v="55.4"/>
    <n v="11484055"/>
    <x v="29"/>
    <d v="2025-02-26T00:00:00"/>
    <d v="1964-09-21T00:00:00"/>
  </r>
  <r>
    <n v="31"/>
    <x v="7"/>
    <x v="30"/>
    <s v="United States"/>
    <s v="The Plains"/>
    <s v="Candy, pet food"/>
    <s v="Food &amp; Beverage"/>
    <x v="0"/>
    <x v="1"/>
    <s v="Mars"/>
    <s v="Jacqueline"/>
    <n v="38300"/>
    <n v="1939"/>
    <n v="10"/>
    <n v="10"/>
    <n v="117.24"/>
    <n v="21427700000000"/>
    <n v="78.5"/>
    <n v="9.6"/>
    <n v="36.6"/>
    <n v="328239523"/>
    <x v="30"/>
    <d v="2025-02-26T00:00:00"/>
    <d v="1939-10-10T00:00:00"/>
  </r>
  <r>
    <n v="31"/>
    <x v="7"/>
    <x v="31"/>
    <s v="United States"/>
    <s v="Jackson"/>
    <s v="Candy, pet food"/>
    <s v="Food &amp; Beverage"/>
    <x v="0"/>
    <x v="0"/>
    <s v="Mars"/>
    <s v="John"/>
    <n v="38300"/>
    <n v="1935"/>
    <n v="10"/>
    <n v="15"/>
    <n v="117.24"/>
    <n v="21427700000000"/>
    <n v="78.5"/>
    <n v="9.6"/>
    <n v="36.6"/>
    <n v="328239523"/>
    <x v="31"/>
    <d v="2025-02-26T00:00:00"/>
    <d v="1935-10-15T00:00:00"/>
  </r>
  <r>
    <n v="34"/>
    <x v="2"/>
    <x v="32"/>
    <s v="China"/>
    <s v="Shenzhen"/>
    <s v="Internet media"/>
    <s v="Technology"/>
    <x v="1"/>
    <x v="0"/>
    <s v="Ma"/>
    <s v="Huateng"/>
    <n v="35300"/>
    <n v="1971"/>
    <n v="10"/>
    <n v="29"/>
    <n v="125.08"/>
    <n v="19910000000000"/>
    <n v="77"/>
    <n v="9.4"/>
    <n v="59.2"/>
    <n v="1397715000"/>
    <x v="32"/>
    <d v="2025-02-26T00:00:00"/>
    <d v="1971-10-29T00:00:00"/>
  </r>
  <r>
    <n v="35"/>
    <x v="9"/>
    <x v="33"/>
    <s v="United States"/>
    <s v="Las Vegas"/>
    <s v="Casinos"/>
    <s v="Gambling &amp; Casinos"/>
    <x v="0"/>
    <x v="1"/>
    <s v="Adelson"/>
    <s v="Miriam"/>
    <n v="35000"/>
    <n v="1945"/>
    <n v="10"/>
    <n v="10"/>
    <n v="117.24"/>
    <n v="21427700000000"/>
    <n v="78.5"/>
    <n v="9.6"/>
    <n v="36.6"/>
    <n v="328239523"/>
    <x v="33"/>
    <d v="2025-02-26T00:00:00"/>
    <d v="1945-10-10T00:00:00"/>
  </r>
  <r>
    <n v="35"/>
    <x v="3"/>
    <x v="34"/>
    <s v="United States"/>
    <s v="Miami"/>
    <s v="Hedge funds"/>
    <s v="Finance &amp; Investments"/>
    <x v="1"/>
    <x v="0"/>
    <s v="Griffin"/>
    <s v="Ken"/>
    <n v="35000"/>
    <n v="1968"/>
    <n v="10"/>
    <n v="15"/>
    <n v="117.24"/>
    <n v="21427700000000"/>
    <n v="78.5"/>
    <n v="9.6"/>
    <n v="36.6"/>
    <n v="328239523"/>
    <x v="34"/>
    <d v="2025-02-26T00:00:00"/>
    <d v="1968-10-15T00:00:00"/>
  </r>
  <r>
    <n v="37"/>
    <x v="7"/>
    <x v="35"/>
    <s v="Austria"/>
    <s v="Salzburg"/>
    <s v="Red Bull"/>
    <s v="Food &amp; Beverage"/>
    <x v="0"/>
    <x v="0"/>
    <s v="Mateschitz"/>
    <s v="Mark"/>
    <n v="34700"/>
    <n v="1992"/>
    <n v="5"/>
    <n v="7"/>
    <n v="118.06"/>
    <n v="446314739528"/>
    <n v="81.599999999999994"/>
    <n v="25.4"/>
    <n v="51.4"/>
    <n v="8877067"/>
    <x v="35"/>
    <d v="2025-02-26T00:00:00"/>
    <d v="1992-05-07T00:00:00"/>
  </r>
  <r>
    <n v="38"/>
    <x v="1"/>
    <x v="36"/>
    <s v="China"/>
    <s v="Ningde"/>
    <s v="Batteries"/>
    <s v="Automotive"/>
    <x v="1"/>
    <x v="0"/>
    <s v="Zeng"/>
    <s v="Robin"/>
    <n v="33400"/>
    <n v="1969"/>
    <n v="1"/>
    <n v="1"/>
    <n v="125.08"/>
    <n v="19910000000000"/>
    <n v="77"/>
    <n v="9.4"/>
    <n v="59.2"/>
    <n v="1397715000"/>
    <x v="36"/>
    <d v="2025-02-26T00:00:00"/>
    <d v="1969-01-01T00:00:00"/>
  </r>
  <r>
    <n v="39"/>
    <x v="0"/>
    <x v="37"/>
    <s v="Japan"/>
    <s v="Tokyo"/>
    <s v="Fashion retail"/>
    <s v="Fashion &amp; Retail"/>
    <x v="1"/>
    <x v="0"/>
    <s v="Yanai"/>
    <s v="Tadashi"/>
    <n v="32600"/>
    <n v="1949"/>
    <n v="2"/>
    <n v="7"/>
    <n v="105.48"/>
    <n v="5081769542380"/>
    <n v="84.2"/>
    <n v="11.9"/>
    <n v="46.7"/>
    <n v="126226568"/>
    <x v="37"/>
    <d v="2025-02-26T00:00:00"/>
    <d v="1949-02-07T00:00:00"/>
  </r>
  <r>
    <n v="40"/>
    <x v="6"/>
    <x v="38"/>
    <s v="United Kingdom"/>
    <s v="London"/>
    <s v="Music, chemicals"/>
    <s v="Diversified"/>
    <x v="1"/>
    <x v="0"/>
    <s v="Blavatnik"/>
    <s v="Len"/>
    <n v="32100"/>
    <n v="1957"/>
    <n v="6"/>
    <n v="1"/>
    <n v="119.62"/>
    <n v="2827113184696"/>
    <n v="81.3"/>
    <n v="25.5"/>
    <n v="30.6"/>
    <n v="66834405"/>
    <x v="38"/>
    <d v="2025-02-26T00:00:00"/>
    <d v="1957-06-01T00:00:00"/>
  </r>
  <r>
    <n v="41"/>
    <x v="0"/>
    <x v="39"/>
    <s v="United States"/>
    <s v="New York"/>
    <s v="Chanel"/>
    <s v="Fashion &amp; Retail"/>
    <x v="0"/>
    <x v="0"/>
    <s v="Wertheimer"/>
    <s v="Alain"/>
    <n v="31600"/>
    <n v="1948"/>
    <n v="8"/>
    <n v="28"/>
    <n v="117.24"/>
    <n v="21427700000000"/>
    <n v="78.5"/>
    <n v="9.6"/>
    <n v="36.6"/>
    <n v="328239523"/>
    <x v="39"/>
    <d v="2025-02-26T00:00:00"/>
    <d v="1948-08-28T00:00:00"/>
  </r>
  <r>
    <n v="41"/>
    <x v="0"/>
    <x v="40"/>
    <s v="United States"/>
    <s v="New York"/>
    <s v="Chanel"/>
    <s v="Fashion &amp; Retail"/>
    <x v="0"/>
    <x v="0"/>
    <s v="Wertheimer"/>
    <s v="Gerard"/>
    <n v="31600"/>
    <n v="1951"/>
    <n v="1"/>
    <n v="9"/>
    <n v="117.24"/>
    <n v="21427700000000"/>
    <n v="78.5"/>
    <n v="9.6"/>
    <n v="36.6"/>
    <n v="328239523"/>
    <x v="40"/>
    <d v="2025-02-26T00:00:00"/>
    <d v="1951-01-09T00:00:00"/>
  </r>
  <r>
    <n v="43"/>
    <x v="8"/>
    <x v="41"/>
    <s v="Switzerland"/>
    <s v="Geneva"/>
    <s v="Shipping"/>
    <s v="Logistics"/>
    <x v="1"/>
    <x v="0"/>
    <s v="Aponte"/>
    <s v="Gianluigi"/>
    <n v="31200"/>
    <n v="1940"/>
    <n v="6"/>
    <n v="27"/>
    <n v="99.55"/>
    <n v="703082435360"/>
    <n v="83.6"/>
    <n v="10.1"/>
    <n v="28.8"/>
    <n v="8574832"/>
    <x v="41"/>
    <d v="2025-02-26T00:00:00"/>
    <d v="1940-06-27T00:00:00"/>
  </r>
  <r>
    <n v="43"/>
    <x v="8"/>
    <x v="42"/>
    <s v="Switzerland"/>
    <s v="Geneva"/>
    <s v="Shipping"/>
    <s v="Logistics"/>
    <x v="1"/>
    <x v="1"/>
    <s v="Aponte-Diamant"/>
    <s v="Rafaela"/>
    <n v="31200"/>
    <n v="1945"/>
    <n v="3"/>
    <n v="26"/>
    <n v="99.55"/>
    <n v="703082435360"/>
    <n v="83.6"/>
    <n v="10.1"/>
    <n v="28.8"/>
    <n v="8574832"/>
    <x v="42"/>
    <d v="2025-02-26T00:00:00"/>
    <d v="1945-03-26T00:00:00"/>
  </r>
  <r>
    <n v="45"/>
    <x v="2"/>
    <x v="43"/>
    <s v="China"/>
    <s v="Shanghai"/>
    <s v="E-commerce"/>
    <s v="Technology"/>
    <x v="1"/>
    <x v="0"/>
    <s v="Huang"/>
    <s v="Colin Zheng"/>
    <n v="30200"/>
    <n v="1980"/>
    <n v="2"/>
    <n v="2"/>
    <n v="125.08"/>
    <n v="19910000000000"/>
    <n v="77"/>
    <n v="9.4"/>
    <n v="59.2"/>
    <n v="1397715000"/>
    <x v="43"/>
    <d v="2025-02-26T00:00:00"/>
    <d v="1980-02-02T00:00:00"/>
  </r>
  <r>
    <n v="46"/>
    <x v="10"/>
    <x v="44"/>
    <s v="Germany"/>
    <s v="Kuenzelsau"/>
    <s v="Fasteners"/>
    <s v="Manufacturing"/>
    <x v="1"/>
    <x v="0"/>
    <s v="Wuerth"/>
    <s v="Reinhold"/>
    <n v="29700"/>
    <n v="1935"/>
    <n v="4"/>
    <n v="20"/>
    <n v="112.85"/>
    <n v="3845630030824"/>
    <n v="80.900000000000006"/>
    <n v="11.5"/>
    <n v="48.8"/>
    <n v="83132799"/>
    <x v="44"/>
    <d v="2025-02-26T00:00:00"/>
    <d v="1935-04-20T00:00:00"/>
  </r>
  <r>
    <n v="48"/>
    <x v="3"/>
    <x v="45"/>
    <s v="United States"/>
    <s v="Haverford"/>
    <s v="Trading, investments"/>
    <s v="Finance &amp; Investments"/>
    <x v="1"/>
    <x v="0"/>
    <s v="Yass"/>
    <s v="Jeff"/>
    <n v="28500"/>
    <n v="1958"/>
    <n v="7"/>
    <n v="17"/>
    <n v="117.24"/>
    <n v="21427700000000"/>
    <n v="78.5"/>
    <n v="9.6"/>
    <n v="36.6"/>
    <n v="328239523"/>
    <x v="45"/>
    <d v="2025-02-26T00:00:00"/>
    <d v="1958-07-17T00:00:00"/>
  </r>
  <r>
    <n v="49"/>
    <x v="3"/>
    <x v="46"/>
    <s v="United States"/>
    <s v="East Setauket"/>
    <s v="Hedge funds"/>
    <s v="Finance &amp; Investments"/>
    <x v="1"/>
    <x v="0"/>
    <s v="Simons"/>
    <s v="Jim"/>
    <n v="28100"/>
    <n v="1938"/>
    <n v="4"/>
    <n v="25"/>
    <n v="117.24"/>
    <n v="21427700000000"/>
    <n v="78.5"/>
    <n v="9.6"/>
    <n v="36.6"/>
    <n v="328239523"/>
    <x v="46"/>
    <d v="2025-02-26T00:00:00"/>
    <d v="1938-04-25T00:00:00"/>
  </r>
  <r>
    <n v="50"/>
    <x v="3"/>
    <x v="47"/>
    <s v="United States"/>
    <s v="New York"/>
    <s v="Investments"/>
    <s v="Finance &amp; Investments"/>
    <x v="1"/>
    <x v="0"/>
    <s v="Schwarzman"/>
    <s v="Stephen"/>
    <n v="27800"/>
    <n v="1947"/>
    <n v="2"/>
    <n v="14"/>
    <n v="117.24"/>
    <n v="21427700000000"/>
    <n v="78.5"/>
    <n v="9.6"/>
    <n v="36.6"/>
    <n v="328239523"/>
    <x v="47"/>
    <d v="2025-02-26T00:00:00"/>
    <d v="1947-02-14T00:00:00"/>
  </r>
  <r>
    <n v="51"/>
    <x v="1"/>
    <x v="48"/>
    <s v="Germany"/>
    <s v="Bad Homburg"/>
    <s v="BMW, pharmaceuticals"/>
    <s v="Automotive"/>
    <x v="0"/>
    <x v="1"/>
    <s v="Klatten"/>
    <s v="Susanne"/>
    <n v="27400"/>
    <n v="1962"/>
    <n v="4"/>
    <n v="28"/>
    <n v="112.85"/>
    <n v="3845630030824"/>
    <n v="80.900000000000006"/>
    <n v="11.5"/>
    <n v="48.8"/>
    <n v="83132799"/>
    <x v="48"/>
    <d v="2025-02-26T00:00:00"/>
    <d v="1962-04-28T00:00:00"/>
  </r>
  <r>
    <n v="52"/>
    <x v="11"/>
    <x v="49"/>
    <s v="Australia"/>
    <s v="Perth"/>
    <s v="Mining"/>
    <s v="Metals &amp; Mining"/>
    <x v="0"/>
    <x v="1"/>
    <s v="Rinehart"/>
    <s v="Gina"/>
    <n v="27000"/>
    <n v="1954"/>
    <n v="2"/>
    <n v="9"/>
    <n v="119.8"/>
    <n v="1392680589329"/>
    <n v="82.7"/>
    <n v="23"/>
    <n v="47.4"/>
    <n v="25766605"/>
    <x v="49"/>
    <d v="2025-02-26T00:00:00"/>
    <d v="1954-02-09T00:00:00"/>
  </r>
  <r>
    <n v="53"/>
    <x v="2"/>
    <x v="50"/>
    <s v="China"/>
    <s v="Hangzhou"/>
    <s v="Online games"/>
    <s v="Technology"/>
    <x v="1"/>
    <x v="0"/>
    <s v="Ding"/>
    <s v="William"/>
    <n v="26700"/>
    <n v="1971"/>
    <n v="10"/>
    <n v="1"/>
    <n v="125.08"/>
    <n v="19910000000000"/>
    <n v="77"/>
    <n v="9.4"/>
    <n v="59.2"/>
    <n v="1397715000"/>
    <x v="50"/>
    <d v="2025-02-26T00:00:00"/>
    <d v="1971-10-01T00:00:00"/>
  </r>
  <r>
    <n v="54"/>
    <x v="11"/>
    <x v="51"/>
    <s v="Mexico"/>
    <s v="Mexico City"/>
    <s v="Mining"/>
    <s v="Metals &amp; Mining"/>
    <x v="0"/>
    <x v="0"/>
    <s v="Larrea Mota Velasco"/>
    <s v="Germán"/>
    <n v="26600"/>
    <n v="1953"/>
    <n v="10"/>
    <n v="26"/>
    <n v="141.54"/>
    <n v="1258286717125"/>
    <n v="75"/>
    <n v="13.1"/>
    <n v="55.1"/>
    <n v="126014024"/>
    <x v="51"/>
    <d v="2025-02-26T00:00:00"/>
    <d v="1953-10-26T00:00:00"/>
  </r>
  <r>
    <n v="55"/>
    <x v="2"/>
    <x v="52"/>
    <s v="India"/>
    <s v="Delhi"/>
    <s v="software services"/>
    <s v="Technology"/>
    <x v="1"/>
    <x v="0"/>
    <s v="Nadar"/>
    <s v="Shiv"/>
    <n v="25600"/>
    <n v="1945"/>
    <n v="7"/>
    <n v="18"/>
    <n v="180.44"/>
    <n v="2611000000000"/>
    <n v="69.400000000000006"/>
    <n v="11.2"/>
    <n v="49.7"/>
    <n v="1366417754"/>
    <x v="52"/>
    <d v="2025-02-26T00:00:00"/>
    <d v="1945-07-18T00:00:00"/>
  </r>
  <r>
    <n v="56"/>
    <x v="12"/>
    <x v="53"/>
    <s v="Indonesia"/>
    <s v="Jakarta"/>
    <s v="Coal"/>
    <s v="Energy"/>
    <x v="1"/>
    <x v="0"/>
    <s v="Low Tuck"/>
    <s v="Kwong"/>
    <n v="25500"/>
    <n v="1948"/>
    <n v="4"/>
    <n v="17"/>
    <n v="151.18"/>
    <n v="1119190780753"/>
    <n v="71.5"/>
    <n v="10.199999999999999"/>
    <n v="30.1"/>
    <n v="270203917"/>
    <x v="53"/>
    <d v="2025-02-26T00:00:00"/>
    <d v="1948-04-17T00:00:00"/>
  </r>
  <r>
    <n v="57"/>
    <x v="3"/>
    <x v="54"/>
    <s v="United States"/>
    <s v="Palm Beach"/>
    <s v="Discount brokerage"/>
    <s v="Finance &amp; Investments"/>
    <x v="1"/>
    <x v="0"/>
    <s v="Peterffy"/>
    <s v="Thomas"/>
    <n v="25300"/>
    <n v="1944"/>
    <n v="9"/>
    <n v="30"/>
    <n v="117.24"/>
    <n v="21427700000000"/>
    <n v="78.5"/>
    <n v="9.6"/>
    <n v="36.6"/>
    <n v="328239523"/>
    <x v="54"/>
    <d v="2025-02-26T00:00:00"/>
    <d v="1944-09-30T00:00:00"/>
  </r>
  <r>
    <n v="58"/>
    <x v="11"/>
    <x v="55"/>
    <s v="United Arab Emirates"/>
    <s v="Ras Al Khaimah"/>
    <s v="Fertilizers, coal"/>
    <s v="Metals &amp; Mining"/>
    <x v="1"/>
    <x v="0"/>
    <s v="Melnichenko"/>
    <s v="Andrey"/>
    <n v="25200"/>
    <n v="1972"/>
    <n v="3"/>
    <n v="8"/>
    <n v="114.52"/>
    <n v="421142267938"/>
    <n v="77.8"/>
    <n v="0.1"/>
    <n v="15.9"/>
    <n v="9770529"/>
    <x v="55"/>
    <d v="2025-02-26T00:00:00"/>
    <d v="1972-03-08T00:00:00"/>
  </r>
  <r>
    <n v="59"/>
    <x v="1"/>
    <x v="56"/>
    <s v="Germany"/>
    <s v="Frankfurt"/>
    <s v="BMW"/>
    <s v="Automotive"/>
    <x v="0"/>
    <x v="0"/>
    <s v="Quandt"/>
    <s v="Stefan"/>
    <n v="24600"/>
    <n v="1966"/>
    <n v="5"/>
    <n v="9"/>
    <n v="112.85"/>
    <n v="3845630030824"/>
    <n v="80.900000000000006"/>
    <n v="11.5"/>
    <n v="48.8"/>
    <n v="83132799"/>
    <x v="56"/>
    <d v="2025-02-26T00:00:00"/>
    <d v="1966-05-09T00:00:00"/>
  </r>
  <r>
    <n v="60"/>
    <x v="2"/>
    <x v="57"/>
    <s v="United States"/>
    <s v="Seattle"/>
    <s v="Amazon"/>
    <s v="Technology"/>
    <x v="0"/>
    <x v="1"/>
    <s v="Scott"/>
    <s v="MacKenzie"/>
    <n v="24400"/>
    <n v="1970"/>
    <n v="4"/>
    <n v="7"/>
    <n v="117.24"/>
    <n v="21427700000000"/>
    <n v="78.5"/>
    <n v="9.6"/>
    <n v="36.6"/>
    <n v="328239523"/>
    <x v="57"/>
    <d v="2025-02-26T00:00:00"/>
    <d v="1970-04-07T00:00:00"/>
  </r>
  <r>
    <n v="61"/>
    <x v="3"/>
    <x v="58"/>
    <s v="Indonesia"/>
    <s v="Kudus"/>
    <s v="Banking, tobacco"/>
    <s v="Finance &amp; Investments"/>
    <x v="0"/>
    <x v="0"/>
    <s v="Hartono"/>
    <s v="R. Budi"/>
    <n v="24200"/>
    <n v="1941"/>
    <n v="1"/>
    <n v="1"/>
    <n v="151.18"/>
    <n v="1119190780753"/>
    <n v="71.5"/>
    <n v="10.199999999999999"/>
    <n v="30.1"/>
    <n v="270203917"/>
    <x v="58"/>
    <d v="2025-02-26T00:00:00"/>
    <d v="1941-01-01T00:00:00"/>
  </r>
  <r>
    <n v="62"/>
    <x v="11"/>
    <x v="59"/>
    <s v="Russia"/>
    <s v="Moscow"/>
    <s v="Metals"/>
    <s v="Metals &amp; Mining"/>
    <x v="1"/>
    <x v="0"/>
    <s v="Potanin"/>
    <s v="Vladimir"/>
    <n v="23700"/>
    <n v="1961"/>
    <n v="1"/>
    <n v="3"/>
    <n v="180.75"/>
    <n v="1699876578871"/>
    <n v="72.7"/>
    <n v="11.4"/>
    <n v="46.2"/>
    <n v="144373535"/>
    <x v="59"/>
    <d v="2025-02-26T00:00:00"/>
    <d v="1961-01-03T00:00:00"/>
  </r>
  <r>
    <n v="63"/>
    <x v="2"/>
    <x v="60"/>
    <s v="China"/>
    <s v="Hangzhou"/>
    <s v="E-commerce"/>
    <s v="Technology"/>
    <x v="1"/>
    <x v="0"/>
    <s v="Ma"/>
    <s v="Jack"/>
    <n v="23500"/>
    <n v="1964"/>
    <n v="9"/>
    <n v="10"/>
    <n v="125.08"/>
    <n v="19910000000000"/>
    <n v="77"/>
    <n v="9.4"/>
    <n v="59.2"/>
    <n v="1397715000"/>
    <x v="60"/>
    <d v="2025-02-26T00:00:00"/>
    <d v="1964-09-10T00:00:00"/>
  </r>
  <r>
    <n v="64"/>
    <x v="10"/>
    <x v="61"/>
    <s v="China"/>
    <s v="Foshan"/>
    <s v="Home appliances"/>
    <s v="Manufacturing"/>
    <x v="1"/>
    <x v="0"/>
    <s v="He"/>
    <s v="Xiangjian"/>
    <n v="23400"/>
    <n v="1942"/>
    <n v="8"/>
    <n v="11"/>
    <n v="125.08"/>
    <n v="19910000000000"/>
    <n v="77"/>
    <n v="9.4"/>
    <n v="59.2"/>
    <n v="1397715000"/>
    <x v="61"/>
    <d v="2025-02-26T00:00:00"/>
    <d v="1942-08-11T00:00:00"/>
  </r>
  <r>
    <n v="65"/>
    <x v="11"/>
    <x v="62"/>
    <s v="Chile"/>
    <s v="Santiago"/>
    <s v="Mining"/>
    <s v="Metals &amp; Mining"/>
    <x v="0"/>
    <x v="1"/>
    <s v="Fontbona"/>
    <s v="Iris"/>
    <n v="23100"/>
    <n v="1943"/>
    <n v="1"/>
    <n v="1"/>
    <n v="131.91"/>
    <n v="282318159745"/>
    <n v="80"/>
    <n v="18.2"/>
    <n v="34"/>
    <n v="18952038"/>
    <x v="62"/>
    <d v="2025-02-26T00:00:00"/>
    <d v="1943-01-01T00:00:00"/>
  </r>
  <r>
    <n v="65"/>
    <x v="10"/>
    <x v="63"/>
    <s v="Indonesia"/>
    <s v="Kudus"/>
    <s v="Banking, tobacco"/>
    <s v="Manufacturing"/>
    <x v="0"/>
    <x v="0"/>
    <s v="Hartono"/>
    <s v="Michael"/>
    <n v="23100"/>
    <n v="1939"/>
    <n v="10"/>
    <n v="2"/>
    <n v="151.18"/>
    <n v="1119190780753"/>
    <n v="71.5"/>
    <n v="10.199999999999999"/>
    <n v="30.1"/>
    <n v="270203917"/>
    <x v="63"/>
    <d v="2025-02-26T00:00:00"/>
    <d v="1939-10-02T00:00:00"/>
  </r>
  <r>
    <n v="67"/>
    <x v="10"/>
    <x v="64"/>
    <s v="United Kingdom"/>
    <s v="London"/>
    <s v="Chemicals"/>
    <s v="Manufacturing"/>
    <x v="1"/>
    <x v="0"/>
    <s v="Ratcliffe"/>
    <s v="James"/>
    <n v="22900"/>
    <n v="1953"/>
    <n v="1"/>
    <n v="1"/>
    <n v="119.62"/>
    <n v="2827113184696"/>
    <n v="81.3"/>
    <n v="25.5"/>
    <n v="30.6"/>
    <n v="66834405"/>
    <x v="64"/>
    <d v="2025-02-26T00:00:00"/>
    <d v="1953-01-01T00:00:00"/>
  </r>
  <r>
    <n v="68"/>
    <x v="13"/>
    <x v="65"/>
    <s v="India"/>
    <s v="Pune"/>
    <s v="Vaccines"/>
    <s v="Healthcare"/>
    <x v="0"/>
    <x v="0"/>
    <s v="Poonawalla"/>
    <s v="Cyrus"/>
    <n v="22600"/>
    <n v="1941"/>
    <n v="5"/>
    <n v="11"/>
    <n v="180.44"/>
    <n v="2611000000000"/>
    <n v="69.400000000000006"/>
    <n v="11.2"/>
    <n v="49.7"/>
    <n v="1366417754"/>
    <x v="65"/>
    <d v="2025-02-26T00:00:00"/>
    <d v="1941-05-11T00:00:00"/>
  </r>
  <r>
    <n v="69"/>
    <x v="5"/>
    <x v="66"/>
    <s v="Japan"/>
    <s v="Tokyo"/>
    <s v="Internet, telecom"/>
    <s v="Telecom"/>
    <x v="1"/>
    <x v="0"/>
    <s v="Son"/>
    <s v="Masayoshi"/>
    <n v="22400"/>
    <n v="1957"/>
    <n v="8"/>
    <n v="11"/>
    <n v="105.48"/>
    <n v="5081769542380"/>
    <n v="84.2"/>
    <n v="11.9"/>
    <n v="46.7"/>
    <n v="126226568"/>
    <x v="66"/>
    <d v="2025-02-26T00:00:00"/>
    <d v="1957-08-11T00:00:00"/>
  </r>
  <r>
    <n v="70"/>
    <x v="11"/>
    <x v="67"/>
    <s v="Russia"/>
    <s v="Moscow"/>
    <s v="Steel, transport"/>
    <s v="Metals &amp; Mining"/>
    <x v="1"/>
    <x v="0"/>
    <s v="Lisin"/>
    <s v="Vladimir"/>
    <n v="22100"/>
    <n v="1956"/>
    <n v="5"/>
    <n v="7"/>
    <n v="180.75"/>
    <n v="1699876578871"/>
    <n v="72.7"/>
    <n v="11.4"/>
    <n v="46.2"/>
    <n v="144373535"/>
    <x v="67"/>
    <d v="2025-02-26T00:00:00"/>
    <d v="1956-05-07T00:00:00"/>
  </r>
  <r>
    <n v="71"/>
    <x v="7"/>
    <x v="68"/>
    <s v="France"/>
    <s v="Laval"/>
    <s v="Cheese"/>
    <s v="Food &amp; Beverage"/>
    <x v="0"/>
    <x v="0"/>
    <s v="Besnier"/>
    <s v="Emmanuel"/>
    <n v="22000"/>
    <n v="1970"/>
    <n v="9"/>
    <n v="18"/>
    <n v="110.05"/>
    <n v="2715518274227"/>
    <n v="82.5"/>
    <n v="24.2"/>
    <n v="60.7"/>
    <n v="67059887"/>
    <x v="68"/>
    <d v="2025-02-26T00:00:00"/>
    <d v="1970-09-18T00:00:00"/>
  </r>
  <r>
    <n v="72"/>
    <x v="3"/>
    <x v="69"/>
    <s v="United States"/>
    <s v="Milton"/>
    <s v="Fidelity"/>
    <s v="Finance &amp; Investments"/>
    <x v="0"/>
    <x v="1"/>
    <s v="Johnson"/>
    <s v="Abigail"/>
    <n v="21600"/>
    <n v="1961"/>
    <n v="12"/>
    <n v="19"/>
    <n v="117.24"/>
    <n v="21427700000000"/>
    <n v="78.5"/>
    <n v="9.6"/>
    <n v="36.6"/>
    <n v="328239523"/>
    <x v="69"/>
    <d v="2025-02-26T00:00:00"/>
    <d v="1961-12-19T00:00:00"/>
  </r>
  <r>
    <n v="72"/>
    <x v="12"/>
    <x v="70"/>
    <s v="Russia"/>
    <s v="Moscow"/>
    <s v="Gas, chemicals"/>
    <s v="Energy"/>
    <x v="1"/>
    <x v="0"/>
    <s v="Mikhelson"/>
    <s v="Leonid"/>
    <n v="21600"/>
    <n v="1955"/>
    <n v="8"/>
    <n v="11"/>
    <n v="180.75"/>
    <n v="1699876578871"/>
    <n v="72.7"/>
    <n v="11.4"/>
    <n v="46.2"/>
    <n v="144373535"/>
    <x v="70"/>
    <d v="2025-02-26T00:00:00"/>
    <d v="1955-08-11T00:00:00"/>
  </r>
  <r>
    <n v="74"/>
    <x v="0"/>
    <x v="71"/>
    <s v="United States"/>
    <s v="Chicago"/>
    <s v="Walmart"/>
    <s v="Fashion &amp; Retail"/>
    <x v="0"/>
    <x v="0"/>
    <s v="Walton"/>
    <s v="Lukas"/>
    <n v="21200"/>
    <n v="1986"/>
    <n v="9"/>
    <n v="19"/>
    <n v="117.24"/>
    <n v="21427700000000"/>
    <n v="78.5"/>
    <n v="9.6"/>
    <n v="36.6"/>
    <n v="328239523"/>
    <x v="71"/>
    <d v="2025-02-26T00:00:00"/>
    <d v="1986-09-19T00:00:00"/>
  </r>
  <r>
    <n v="74"/>
    <x v="14"/>
    <x v="72"/>
    <s v="China"/>
    <s v="Shenzhen"/>
    <s v="Package delivery"/>
    <s v="Service"/>
    <x v="1"/>
    <x v="0"/>
    <s v="Wang"/>
    <s v="Wei"/>
    <n v="21200"/>
    <n v="1970"/>
    <n v="10"/>
    <n v="1"/>
    <n v="125.08"/>
    <n v="19910000000000"/>
    <n v="77"/>
    <n v="9.4"/>
    <n v="59.2"/>
    <n v="1397715000"/>
    <x v="72"/>
    <d v="2025-02-26T00:00:00"/>
    <d v="1970-10-01T00:00:00"/>
  </r>
  <r>
    <n v="76"/>
    <x v="2"/>
    <x v="73"/>
    <s v="United States"/>
    <s v="Los Altos"/>
    <s v="Semiconductors"/>
    <s v="Technology"/>
    <x v="1"/>
    <x v="0"/>
    <s v="Huang"/>
    <s v="Jensen"/>
    <n v="21100"/>
    <n v="1963"/>
    <n v="2"/>
    <n v="17"/>
    <n v="117.24"/>
    <n v="21427700000000"/>
    <n v="78.5"/>
    <n v="9.6"/>
    <n v="36.6"/>
    <n v="328239523"/>
    <x v="73"/>
    <d v="2025-02-26T00:00:00"/>
    <d v="1963-02-17T00:00:00"/>
  </r>
  <r>
    <n v="77"/>
    <x v="0"/>
    <x v="74"/>
    <s v="United States"/>
    <s v="New York"/>
    <s v="Estee Lauder"/>
    <s v="Fashion &amp; Retail"/>
    <x v="0"/>
    <x v="0"/>
    <s v="Lauder"/>
    <s v="Leonard"/>
    <n v="21000"/>
    <n v="1933"/>
    <n v="3"/>
    <n v="19"/>
    <n v="117.24"/>
    <n v="21427700000000"/>
    <n v="78.5"/>
    <n v="9.6"/>
    <n v="36.6"/>
    <n v="328239523"/>
    <x v="74"/>
    <d v="2025-02-26T00:00:00"/>
    <d v="1933-03-19T00:00:00"/>
  </r>
  <r>
    <n v="77"/>
    <x v="10"/>
    <x v="75"/>
    <s v="Japan"/>
    <s v="Osaka"/>
    <s v="Sensors"/>
    <s v="Manufacturing"/>
    <x v="1"/>
    <x v="0"/>
    <s v="Takizaki"/>
    <s v="Takemitsu"/>
    <n v="21000"/>
    <n v="1945"/>
    <n v="6"/>
    <n v="10"/>
    <n v="105.48"/>
    <n v="5081769542380"/>
    <n v="84.2"/>
    <n v="11.9"/>
    <n v="46.7"/>
    <n v="126226568"/>
    <x v="75"/>
    <d v="2025-02-26T00:00:00"/>
    <d v="1945-06-10T00:00:00"/>
  </r>
  <r>
    <n v="79"/>
    <x v="11"/>
    <x v="76"/>
    <s v="Russia"/>
    <s v="Moscow"/>
    <s v="Steel, investments"/>
    <s v="Metals &amp; Mining"/>
    <x v="1"/>
    <x v="0"/>
    <s v="Mordashov"/>
    <s v="Alexey"/>
    <n v="20900"/>
    <n v="1965"/>
    <n v="9"/>
    <n v="26"/>
    <n v="180.75"/>
    <n v="1699876578871"/>
    <n v="72.7"/>
    <n v="11.4"/>
    <n v="46.2"/>
    <n v="144373535"/>
    <x v="76"/>
    <d v="2025-02-26T00:00:00"/>
    <d v="1965-09-26T00:00:00"/>
  </r>
  <r>
    <n v="80"/>
    <x v="12"/>
    <x v="77"/>
    <s v="Russia"/>
    <s v="Moscow"/>
    <s v="Oil"/>
    <s v="Energy"/>
    <x v="1"/>
    <x v="0"/>
    <s v="Alekperov"/>
    <s v="Vagit"/>
    <n v="20500"/>
    <n v="1950"/>
    <n v="9"/>
    <n v="1"/>
    <n v="180.75"/>
    <n v="1699876578871"/>
    <n v="72.7"/>
    <n v="11.4"/>
    <n v="46.2"/>
    <n v="144373535"/>
    <x v="77"/>
    <d v="2025-02-26T00:00:00"/>
    <d v="1950-09-01T00:00:00"/>
  </r>
  <r>
    <n v="81"/>
    <x v="13"/>
    <x v="78"/>
    <s v="United States"/>
    <s v="Nashville"/>
    <s v="Hospitals"/>
    <s v="Healthcare"/>
    <x v="1"/>
    <x v="0"/>
    <s v="Frist"/>
    <s v="Thomas"/>
    <n v="20200"/>
    <n v="1938"/>
    <n v="8"/>
    <n v="12"/>
    <n v="117.24"/>
    <n v="21427700000000"/>
    <n v="78.5"/>
    <n v="9.6"/>
    <n v="36.6"/>
    <n v="328239523"/>
    <x v="78"/>
    <d v="2025-02-26T00:00:00"/>
    <d v="1938-08-12T00:00:00"/>
  </r>
  <r>
    <n v="82"/>
    <x v="11"/>
    <x v="79"/>
    <s v="Australia"/>
    <s v="Perth"/>
    <s v="Mining"/>
    <s v="Metals &amp; Mining"/>
    <x v="1"/>
    <x v="0"/>
    <s v="Forrest"/>
    <s v="Andrew"/>
    <n v="19600"/>
    <n v="1961"/>
    <n v="11"/>
    <n v="18"/>
    <n v="119.8"/>
    <n v="1392680589329"/>
    <n v="82.7"/>
    <n v="23"/>
    <n v="47.4"/>
    <n v="25766605"/>
    <x v="79"/>
    <d v="2025-02-26T00:00:00"/>
    <d v="1961-11-18T00:00:00"/>
  </r>
  <r>
    <n v="83"/>
    <x v="3"/>
    <x v="80"/>
    <s v="United States"/>
    <s v="Greenwich"/>
    <s v="Hedge funds"/>
    <s v="Finance &amp; Investments"/>
    <x v="1"/>
    <x v="0"/>
    <s v="Dalio"/>
    <s v="Ray"/>
    <n v="19100"/>
    <n v="1949"/>
    <n v="8"/>
    <n v="8"/>
    <n v="117.24"/>
    <n v="21427700000000"/>
    <n v="78.5"/>
    <n v="9.6"/>
    <n v="36.6"/>
    <n v="328239523"/>
    <x v="80"/>
    <d v="2025-02-26T00:00:00"/>
    <d v="1949-08-08T00:00:00"/>
  </r>
  <r>
    <n v="84"/>
    <x v="1"/>
    <x v="81"/>
    <s v="China"/>
    <s v="Hangzhou"/>
    <s v="Automobiles"/>
    <s v="Automotive"/>
    <x v="1"/>
    <x v="0"/>
    <s v="Li"/>
    <s v="Eric"/>
    <n v="19000"/>
    <n v="1963"/>
    <n v="6"/>
    <n v="1"/>
    <n v="125.08"/>
    <n v="19910000000000"/>
    <n v="77"/>
    <n v="9.4"/>
    <n v="59.2"/>
    <n v="1397715000"/>
    <x v="81"/>
    <d v="2025-02-26T00:00:00"/>
    <d v="1963-06-01T00:00:00"/>
  </r>
  <r>
    <n v="84"/>
    <x v="11"/>
    <x v="82"/>
    <s v="China"/>
    <s v="Shenzhen"/>
    <s v="Mining, copper products"/>
    <s v="Metals &amp; Mining"/>
    <x v="1"/>
    <x v="0"/>
    <s v="Wang"/>
    <s v="Wenyin"/>
    <n v="19000"/>
    <n v="1968"/>
    <n v="3"/>
    <n v="1"/>
    <n v="125.08"/>
    <n v="19910000000000"/>
    <n v="77"/>
    <n v="9.4"/>
    <n v="59.2"/>
    <n v="1397715000"/>
    <x v="82"/>
    <d v="2025-02-26T00:00:00"/>
    <d v="1968-03-01T00:00:00"/>
  </r>
  <r>
    <n v="86"/>
    <x v="7"/>
    <x v="83"/>
    <s v="China"/>
    <s v="Nanyang"/>
    <s v="Pig breeding"/>
    <s v="Food &amp; Beverage"/>
    <x v="1"/>
    <x v="0"/>
    <s v="Qin"/>
    <s v="Yinglin"/>
    <n v="18900"/>
    <n v="1965"/>
    <n v="4"/>
    <n v="17"/>
    <n v="125.08"/>
    <n v="19910000000000"/>
    <n v="77"/>
    <n v="9.4"/>
    <n v="59.2"/>
    <n v="1397715000"/>
    <x v="83"/>
    <d v="2025-02-26T00:00:00"/>
    <d v="1965-04-17T00:00:00"/>
  </r>
  <r>
    <n v="88"/>
    <x v="1"/>
    <x v="84"/>
    <s v="China"/>
    <s v="Shenzhen"/>
    <s v="Batteries, automobiles"/>
    <s v="Automotive"/>
    <x v="1"/>
    <x v="0"/>
    <s v="Wang"/>
    <s v="Chuanfu"/>
    <n v="18700"/>
    <n v="1966"/>
    <n v="2"/>
    <n v="15"/>
    <n v="125.08"/>
    <n v="19910000000000"/>
    <n v="77"/>
    <n v="9.4"/>
    <n v="59.2"/>
    <n v="1397715000"/>
    <x v="84"/>
    <d v="2025-02-26T00:00:00"/>
    <d v="1966-02-15T00:00:00"/>
  </r>
  <r>
    <n v="89"/>
    <x v="12"/>
    <x v="85"/>
    <s v="United States"/>
    <s v="Oklahoma City"/>
    <s v="Oil &amp; gas"/>
    <s v="Energy"/>
    <x v="1"/>
    <x v="0"/>
    <s v="Hamm"/>
    <s v="Harold"/>
    <n v="18500"/>
    <n v="1945"/>
    <n v="12"/>
    <n v="11"/>
    <n v="117.24"/>
    <n v="21427700000000"/>
    <n v="78.5"/>
    <n v="9.6"/>
    <n v="36.6"/>
    <n v="328239523"/>
    <x v="85"/>
    <d v="2025-02-26T00:00:00"/>
    <d v="1945-12-11T00:00:00"/>
  </r>
  <r>
    <n v="89"/>
    <x v="3"/>
    <x v="86"/>
    <s v="United States"/>
    <s v="Palm Beach"/>
    <s v="Hedge funds"/>
    <s v="Finance &amp; Investments"/>
    <x v="1"/>
    <x v="0"/>
    <s v="Tepper"/>
    <s v="David"/>
    <n v="18500"/>
    <n v="1957"/>
    <n v="9"/>
    <n v="11"/>
    <n v="117.24"/>
    <n v="21427700000000"/>
    <n v="78.5"/>
    <n v="9.6"/>
    <n v="36.6"/>
    <n v="328239523"/>
    <x v="86"/>
    <d v="2025-02-26T00:00:00"/>
    <d v="1957-09-11T00:00:00"/>
  </r>
  <r>
    <n v="89"/>
    <x v="12"/>
    <x v="87"/>
    <s v="Russia"/>
    <s v="Moscow"/>
    <s v="Oil, gas"/>
    <s v="Energy"/>
    <x v="1"/>
    <x v="0"/>
    <s v="Timchenko"/>
    <s v="Gennady"/>
    <n v="18500"/>
    <n v="1952"/>
    <n v="11"/>
    <n v="9"/>
    <n v="180.75"/>
    <n v="1699876578871"/>
    <n v="72.7"/>
    <n v="11.4"/>
    <n v="46.2"/>
    <n v="144373535"/>
    <x v="87"/>
    <d v="2025-02-26T00:00:00"/>
    <d v="1952-11-09T00:00:00"/>
  </r>
  <r>
    <n v="92"/>
    <x v="3"/>
    <x v="88"/>
    <s v="United States"/>
    <s v="Franklin"/>
    <s v="Quicken Loans"/>
    <s v="Finance &amp; Investments"/>
    <x v="1"/>
    <x v="0"/>
    <s v="Gilbert"/>
    <s v="Daniel"/>
    <n v="18000"/>
    <n v="1962"/>
    <n v="1"/>
    <n v="17"/>
    <n v="117.24"/>
    <n v="21427700000000"/>
    <n v="78.5"/>
    <n v="9.6"/>
    <n v="36.6"/>
    <n v="328239523"/>
    <x v="88"/>
    <d v="2025-02-26T00:00:00"/>
    <d v="1962-01-17T00:00:00"/>
  </r>
  <r>
    <n v="93"/>
    <x v="11"/>
    <x v="89"/>
    <s v="United Kingdom"/>
    <s v="London"/>
    <s v="Steel"/>
    <s v="Metals &amp; Mining"/>
    <x v="0"/>
    <x v="0"/>
    <s v="Mittal"/>
    <s v="Lakshmi"/>
    <n v="17700"/>
    <n v="1950"/>
    <n v="6"/>
    <n v="15"/>
    <n v="119.62"/>
    <n v="2827113184696"/>
    <n v="81.3"/>
    <n v="25.5"/>
    <n v="30.6"/>
    <n v="66834405"/>
    <x v="89"/>
    <d v="2025-02-26T00:00:00"/>
    <d v="1950-06-15T00:00:00"/>
  </r>
  <r>
    <n v="94"/>
    <x v="3"/>
    <x v="90"/>
    <s v="United States"/>
    <s v="Greenwich"/>
    <s v="Hedge funds"/>
    <s v="Finance &amp; Investments"/>
    <x v="1"/>
    <x v="0"/>
    <s v="Cohen"/>
    <s v="Steve"/>
    <n v="17500"/>
    <n v="1956"/>
    <n v="6"/>
    <n v="11"/>
    <n v="117.24"/>
    <n v="21427700000000"/>
    <n v="78.5"/>
    <n v="9.6"/>
    <n v="36.6"/>
    <n v="328239523"/>
    <x v="90"/>
    <d v="2025-02-26T00:00:00"/>
    <d v="1956-06-11T00:00:00"/>
  </r>
  <r>
    <n v="94"/>
    <x v="3"/>
    <x v="91"/>
    <s v="United States"/>
    <s v="Indian Creek"/>
    <s v="Investments"/>
    <s v="Finance &amp; Investments"/>
    <x v="1"/>
    <x v="0"/>
    <s v="Icahn"/>
    <s v="Carl"/>
    <n v="17500"/>
    <n v="1936"/>
    <n v="2"/>
    <n v="16"/>
    <n v="117.24"/>
    <n v="21427700000000"/>
    <n v="78.5"/>
    <n v="9.6"/>
    <n v="36.6"/>
    <n v="328239523"/>
    <x v="91"/>
    <d v="2025-02-26T00:00:00"/>
    <d v="1936-02-16T00:00:00"/>
  </r>
  <r>
    <n v="94"/>
    <x v="11"/>
    <x v="92"/>
    <s v="India"/>
    <s v="Hisar"/>
    <s v="Steel"/>
    <s v="Metals &amp; Mining"/>
    <x v="0"/>
    <x v="1"/>
    <s v="Jindal"/>
    <s v="Savitri"/>
    <n v="17500"/>
    <n v="1950"/>
    <n v="3"/>
    <n v="20"/>
    <n v="180.44"/>
    <n v="2611000000000"/>
    <n v="69.400000000000006"/>
    <n v="11.2"/>
    <n v="49.7"/>
    <n v="1366417754"/>
    <x v="92"/>
    <d v="2025-02-26T00:00:00"/>
    <d v="1950-03-20T00:00:00"/>
  </r>
  <r>
    <n v="97"/>
    <x v="15"/>
    <x v="93"/>
    <s v="United States"/>
    <s v="Newport Beach"/>
    <s v="Real estate"/>
    <s v="Real Estate"/>
    <x v="1"/>
    <x v="0"/>
    <s v="Bren"/>
    <s v="Donald"/>
    <n v="17400"/>
    <n v="1932"/>
    <n v="5"/>
    <n v="11"/>
    <n v="117.24"/>
    <n v="21427700000000"/>
    <n v="78.5"/>
    <n v="9.6"/>
    <n v="36.6"/>
    <n v="328239523"/>
    <x v="93"/>
    <d v="2025-02-26T00:00:00"/>
    <d v="1932-05-11T00:00:00"/>
  </r>
  <r>
    <n v="97"/>
    <x v="0"/>
    <x v="94"/>
    <s v="United States"/>
    <s v="Eau Claire"/>
    <s v="Home improvement stores"/>
    <s v="Fashion &amp; Retail"/>
    <x v="1"/>
    <x v="0"/>
    <s v="Menard"/>
    <s v="John"/>
    <n v="17400"/>
    <n v="1940"/>
    <n v="1"/>
    <n v="22"/>
    <n v="117.24"/>
    <n v="21427700000000"/>
    <n v="78.5"/>
    <n v="9.6"/>
    <n v="36.6"/>
    <n v="328239523"/>
    <x v="94"/>
    <d v="2025-02-26T00:00:00"/>
    <d v="1940-01-22T00:00:00"/>
  </r>
  <r>
    <n v="99"/>
    <x v="4"/>
    <x v="95"/>
    <s v="United States"/>
    <s v="New York"/>
    <s v="Newspapers, TV network"/>
    <s v="Media &amp; Entertainment"/>
    <x v="0"/>
    <x v="0"/>
    <s v="Murdoch"/>
    <s v="Rupert"/>
    <n v="17100"/>
    <n v="1931"/>
    <n v="3"/>
    <n v="11"/>
    <n v="117.24"/>
    <n v="21427700000000"/>
    <n v="78.5"/>
    <n v="9.6"/>
    <n v="36.6"/>
    <n v="328239523"/>
    <x v="95"/>
    <d v="2025-02-26T00:00:00"/>
    <d v="1931-03-11T00:00:00"/>
  </r>
  <r>
    <n v="100"/>
    <x v="3"/>
    <x v="96"/>
    <s v="Switzerland"/>
    <s v="Crans-Montana"/>
    <s v="Banking"/>
    <s v="Finance &amp; Investments"/>
    <x v="0"/>
    <x v="1"/>
    <s v="Safra"/>
    <s v="Vicky"/>
    <n v="16700"/>
    <n v="1953"/>
    <n v="1"/>
    <n v="1"/>
    <n v="99.55"/>
    <n v="703082435360"/>
    <n v="83.6"/>
    <n v="10.1"/>
    <n v="28.8"/>
    <n v="8574832"/>
    <x v="64"/>
    <d v="2025-02-26T00:00:00"/>
    <d v="1953-01-01T00:00:00"/>
  </r>
  <r>
    <n v="101"/>
    <x v="0"/>
    <x v="97"/>
    <s v="Germany"/>
    <s v="Mulheim an der Ruhr"/>
    <s v="Aldi, Trader Joe's"/>
    <s v="Fashion &amp; Retail"/>
    <x v="0"/>
    <x v="0"/>
    <s v="Albrecht"/>
    <s v="Theo"/>
    <n v="16500"/>
    <n v="1951"/>
    <n v="1"/>
    <n v="1"/>
    <n v="112.85"/>
    <n v="3845630030824"/>
    <n v="80.900000000000006"/>
    <n v="11.5"/>
    <n v="48.8"/>
    <n v="83132799"/>
    <x v="96"/>
    <d v="2025-02-26T00:00:00"/>
    <d v="1951-01-01T00:00:00"/>
  </r>
  <r>
    <n v="101"/>
    <x v="3"/>
    <x v="98"/>
    <s v="Czech Republic"/>
    <s v="Prague"/>
    <s v="Finance, telecommunications"/>
    <s v="Finance &amp; Investments"/>
    <x v="0"/>
    <x v="1"/>
    <s v="Kellnerova"/>
    <s v="Renata"/>
    <n v="16500"/>
    <n v="1967"/>
    <n v="7"/>
    <n v="4"/>
    <n v="116.48"/>
    <n v="246489245495"/>
    <n v="79"/>
    <n v="14.9"/>
    <n v="46.1"/>
    <n v="10669709"/>
    <x v="97"/>
    <d v="2025-02-26T00:00:00"/>
    <d v="1967-07-04T00:00:00"/>
  </r>
  <r>
    <n v="103"/>
    <x v="13"/>
    <x v="99"/>
    <s v="China"/>
    <s v="Shenzhen"/>
    <s v="medical devices"/>
    <s v="Healthcare"/>
    <x v="1"/>
    <x v="0"/>
    <s v="Li"/>
    <s v="Xiting"/>
    <n v="16300"/>
    <n v="1951"/>
    <n v="1"/>
    <n v="1"/>
    <n v="125.08"/>
    <n v="19910000000000"/>
    <n v="77"/>
    <n v="9.4"/>
    <n v="59.2"/>
    <n v="1397715000"/>
    <x v="96"/>
    <d v="2025-02-26T00:00:00"/>
    <d v="1951-01-01T00:00:00"/>
  </r>
  <r>
    <n v="104"/>
    <x v="0"/>
    <x v="100"/>
    <s v="Sweden"/>
    <s v="Stockholm"/>
    <s v="H&amp;M"/>
    <s v="Fashion &amp; Retail"/>
    <x v="0"/>
    <x v="0"/>
    <s v="Persson"/>
    <s v="Stefan"/>
    <n v="16200"/>
    <n v="1947"/>
    <n v="10"/>
    <n v="4"/>
    <n v="110.51"/>
    <n v="530832908738"/>
    <n v="82.5"/>
    <n v="27.9"/>
    <n v="49.1"/>
    <n v="10285453"/>
    <x v="98"/>
    <d v="2025-02-26T00:00:00"/>
    <d v="1947-10-04T00:00:00"/>
  </r>
  <r>
    <n v="104"/>
    <x v="2"/>
    <x v="101"/>
    <s v="United States"/>
    <s v="Atherton"/>
    <s v="Google"/>
    <s v="Technology"/>
    <x v="1"/>
    <x v="0"/>
    <s v="Schmidt"/>
    <s v="Eric"/>
    <n v="16200"/>
    <n v="1955"/>
    <n v="4"/>
    <n v="27"/>
    <n v="117.24"/>
    <n v="21427700000000"/>
    <n v="78.5"/>
    <n v="9.6"/>
    <n v="36.6"/>
    <n v="328239523"/>
    <x v="99"/>
    <d v="2025-02-26T00:00:00"/>
    <d v="1955-04-27T00:00:00"/>
  </r>
  <r>
    <n v="106"/>
    <x v="3"/>
    <x v="102"/>
    <s v="Switzerland"/>
    <s v="Geneva"/>
    <s v="Hedge funds"/>
    <s v="Finance &amp; Investments"/>
    <x v="1"/>
    <x v="0"/>
    <s v="Platt"/>
    <s v="Michael"/>
    <n v="16000"/>
    <n v="1968"/>
    <n v="3"/>
    <n v="18"/>
    <n v="99.55"/>
    <n v="703082435360"/>
    <n v="83.6"/>
    <n v="10.1"/>
    <n v="28.8"/>
    <n v="8574832"/>
    <x v="100"/>
    <d v="2025-02-26T00:00:00"/>
    <d v="1968-03-18T00:00:00"/>
  </r>
  <r>
    <n v="107"/>
    <x v="7"/>
    <x v="103"/>
    <s v="China"/>
    <s v="Foshan"/>
    <s v="Soy sauce"/>
    <s v="Food &amp; Beverage"/>
    <x v="1"/>
    <x v="0"/>
    <s v="Pang"/>
    <s v="Kang"/>
    <n v="15900"/>
    <n v="1956"/>
    <n v="1"/>
    <n v="19"/>
    <n v="125.08"/>
    <n v="19910000000000"/>
    <n v="77"/>
    <n v="9.4"/>
    <n v="59.2"/>
    <n v="1397715000"/>
    <x v="101"/>
    <d v="2025-02-26T00:00:00"/>
    <d v="1956-01-19T00:00:00"/>
  </r>
  <r>
    <n v="108"/>
    <x v="7"/>
    <x v="104"/>
    <s v="Switzerland"/>
    <s v="Zurich"/>
    <s v="Beer"/>
    <s v="Food &amp; Beverage"/>
    <x v="1"/>
    <x v="0"/>
    <s v="Lemann"/>
    <s v="Jorge Paulo"/>
    <n v="15800"/>
    <n v="1939"/>
    <n v="8"/>
    <n v="26"/>
    <n v="99.55"/>
    <n v="703082435360"/>
    <n v="83.6"/>
    <n v="10.1"/>
    <n v="28.8"/>
    <n v="8574832"/>
    <x v="102"/>
    <d v="2025-02-26T00:00:00"/>
    <d v="1939-08-26T00:00:00"/>
  </r>
  <r>
    <n v="112"/>
    <x v="13"/>
    <x v="105"/>
    <s v="India"/>
    <s v="Mumbai"/>
    <s v="Pharmaceuticals"/>
    <s v="Healthcare"/>
    <x v="1"/>
    <x v="0"/>
    <s v="Shanghvi"/>
    <s v="Dilip"/>
    <n v="15600"/>
    <n v="1955"/>
    <n v="10"/>
    <n v="1"/>
    <n v="180.44"/>
    <n v="2611000000000"/>
    <n v="69.400000000000006"/>
    <n v="11.2"/>
    <n v="49.7"/>
    <n v="1366417754"/>
    <x v="103"/>
    <d v="2025-02-26T00:00:00"/>
    <d v="1955-10-01T00:00:00"/>
  </r>
  <r>
    <n v="113"/>
    <x v="2"/>
    <x v="106"/>
    <s v="United States"/>
    <s v="San Jose"/>
    <s v="Wireless networking"/>
    <s v="Technology"/>
    <x v="1"/>
    <x v="0"/>
    <s v="Pera"/>
    <s v="Robert"/>
    <n v="15500"/>
    <n v="1978"/>
    <n v="3"/>
    <n v="10"/>
    <n v="117.24"/>
    <n v="21427700000000"/>
    <n v="78.5"/>
    <n v="9.6"/>
    <n v="36.6"/>
    <n v="328239523"/>
    <x v="104"/>
    <d v="2025-02-26T00:00:00"/>
    <d v="1978-03-10T00:00:00"/>
  </r>
  <r>
    <n v="114"/>
    <x v="0"/>
    <x v="107"/>
    <s v="India"/>
    <s v="Mumbai"/>
    <s v="Retail, investments"/>
    <s v="Fashion &amp; Retail"/>
    <x v="1"/>
    <x v="0"/>
    <s v="Damani"/>
    <s v="Radhakishan"/>
    <n v="15300"/>
    <n v="1955"/>
    <n v="1"/>
    <n v="1"/>
    <n v="180.44"/>
    <n v="2611000000000"/>
    <n v="69.400000000000006"/>
    <n v="11.2"/>
    <n v="49.7"/>
    <n v="1366417754"/>
    <x v="105"/>
    <d v="2025-02-26T00:00:00"/>
    <d v="1955-01-01T00:00:00"/>
  </r>
  <r>
    <n v="115"/>
    <x v="1"/>
    <x v="108"/>
    <s v="China"/>
    <s v="Ningde"/>
    <s v="Batteries"/>
    <s v="Automotive"/>
    <x v="1"/>
    <x v="0"/>
    <s v="Huang"/>
    <s v="Shilin"/>
    <n v="15200"/>
    <n v="1967"/>
    <n v="1"/>
    <n v="1"/>
    <n v="125.08"/>
    <n v="19910000000000"/>
    <n v="77"/>
    <n v="9.4"/>
    <n v="59.2"/>
    <n v="1397715000"/>
    <x v="106"/>
    <d v="2025-02-26T00:00:00"/>
    <d v="1967-01-01T00:00:00"/>
  </r>
  <r>
    <n v="116"/>
    <x v="6"/>
    <x v="109"/>
    <s v="Thailand"/>
    <s v="Bangkok"/>
    <s v="Diversified"/>
    <s v="Diversified"/>
    <x v="0"/>
    <x v="0"/>
    <s v="Chearavanont"/>
    <s v="Dhanin"/>
    <n v="14900"/>
    <n v="1939"/>
    <n v="4"/>
    <n v="19"/>
    <n v="113.27"/>
    <n v="543649976166"/>
    <n v="76.900000000000006"/>
    <n v="14.9"/>
    <n v="29.5"/>
    <n v="69625582"/>
    <x v="107"/>
    <d v="2025-02-26T00:00:00"/>
    <d v="1939-04-19T00:00:00"/>
  </r>
  <r>
    <n v="116"/>
    <x v="0"/>
    <x v="110"/>
    <s v="United States"/>
    <s v="Oklahoma City"/>
    <s v="Retail"/>
    <s v="Fashion &amp; Retail"/>
    <x v="1"/>
    <x v="0"/>
    <s v="Green"/>
    <s v="David"/>
    <n v="14900"/>
    <n v="1941"/>
    <n v="11"/>
    <n v="13"/>
    <n v="117.24"/>
    <n v="21427700000000"/>
    <n v="78.5"/>
    <n v="9.6"/>
    <n v="36.6"/>
    <n v="328239523"/>
    <x v="108"/>
    <d v="2025-02-26T00:00:00"/>
    <d v="1941-11-13T00:00:00"/>
  </r>
  <r>
    <n v="118"/>
    <x v="7"/>
    <x v="111"/>
    <s v="Thailand"/>
    <s v="Bangkok"/>
    <s v="Alcohol, real estate"/>
    <s v="Food &amp; Beverage"/>
    <x v="1"/>
    <x v="0"/>
    <s v="Sirivadhanabhakdi"/>
    <s v="Charoen"/>
    <n v="14800"/>
    <n v="1944"/>
    <n v="5"/>
    <n v="2"/>
    <n v="113.27"/>
    <n v="543649976166"/>
    <n v="76.900000000000006"/>
    <n v="14.9"/>
    <n v="29.5"/>
    <n v="69625582"/>
    <x v="109"/>
    <d v="2025-02-26T00:00:00"/>
    <d v="1944-05-02T00:00:00"/>
  </r>
  <r>
    <n v="119"/>
    <x v="7"/>
    <x v="112"/>
    <s v="United Kingdom"/>
    <s v="London"/>
    <s v="Heineken"/>
    <s v="Food &amp; Beverage"/>
    <x v="0"/>
    <x v="1"/>
    <s v="de Carvalho-Heineken"/>
    <s v="Charlene"/>
    <n v="14700"/>
    <n v="1954"/>
    <n v="6"/>
    <n v="30"/>
    <n v="119.62"/>
    <n v="2827113184696"/>
    <n v="81.3"/>
    <n v="25.5"/>
    <n v="30.6"/>
    <n v="66834405"/>
    <x v="110"/>
    <d v="2025-02-26T00:00:00"/>
    <d v="1954-06-30T00:00:00"/>
  </r>
  <r>
    <n v="120"/>
    <x v="13"/>
    <x v="113"/>
    <s v="China"/>
    <s v="Shenzhen"/>
    <s v="Medical devices"/>
    <s v="Healthcare"/>
    <x v="1"/>
    <x v="0"/>
    <s v="Xu"/>
    <s v="Hang"/>
    <n v="14600"/>
    <n v="1962"/>
    <n v="5"/>
    <n v="22"/>
    <n v="125.08"/>
    <n v="19910000000000"/>
    <n v="77"/>
    <n v="9.4"/>
    <n v="59.2"/>
    <n v="1397715000"/>
    <x v="111"/>
    <d v="2025-02-26T00:00:00"/>
    <d v="1962-05-22T00:00:00"/>
  </r>
  <r>
    <n v="121"/>
    <x v="1"/>
    <x v="114"/>
    <s v="China"/>
    <s v="Baoding"/>
    <s v="Automobiles"/>
    <s v="Automotive"/>
    <x v="1"/>
    <x v="0"/>
    <s v="Wei"/>
    <s v="Jianjun"/>
    <n v="14500"/>
    <n v="1964"/>
    <n v="3"/>
    <n v="1"/>
    <n v="125.08"/>
    <n v="19910000000000"/>
    <n v="77"/>
    <n v="9.4"/>
    <n v="59.2"/>
    <n v="1397715000"/>
    <x v="112"/>
    <d v="2025-02-26T00:00:00"/>
    <d v="1964-03-01T00:00:00"/>
  </r>
  <r>
    <n v="123"/>
    <x v="10"/>
    <x v="115"/>
    <s v="Singapore"/>
    <s v="Singapore"/>
    <s v="Paints"/>
    <s v="Manufacturing"/>
    <x v="1"/>
    <x v="0"/>
    <s v="Goh"/>
    <s v="Cheng Liang"/>
    <n v="14300"/>
    <n v="1927"/>
    <n v="6"/>
    <n v="27"/>
    <n v="114.41"/>
    <n v="372062527489"/>
    <n v="83.1"/>
    <n v="13.1"/>
    <n v="21"/>
    <n v="5703569"/>
    <x v="113"/>
    <d v="2025-02-26T00:00:00"/>
    <d v="1927-06-27T00:00:00"/>
  </r>
  <r>
    <n v="124"/>
    <x v="6"/>
    <x v="116"/>
    <s v="India"/>
    <s v="Mumbai"/>
    <s v="Commodities"/>
    <s v="Diversified"/>
    <x v="0"/>
    <x v="0"/>
    <s v="Birla"/>
    <s v="Kumar"/>
    <n v="14200"/>
    <n v="1967"/>
    <n v="6"/>
    <n v="14"/>
    <n v="180.44"/>
    <n v="2611000000000"/>
    <n v="69.400000000000006"/>
    <n v="11.2"/>
    <n v="49.7"/>
    <n v="1366417754"/>
    <x v="114"/>
    <d v="2025-02-26T00:00:00"/>
    <d v="1967-06-14T00:00:00"/>
  </r>
  <r>
    <n v="124"/>
    <x v="10"/>
    <x v="117"/>
    <s v="Nigeria"/>
    <s v="Lagos"/>
    <s v="Cement, sugar"/>
    <s v="Manufacturing"/>
    <x v="1"/>
    <x v="0"/>
    <s v="Dangote"/>
    <s v="Aliko"/>
    <n v="14200"/>
    <n v="1957"/>
    <n v="4"/>
    <n v="10"/>
    <n v="267.51"/>
    <n v="448120428859"/>
    <n v="54.3"/>
    <n v="1.5"/>
    <n v="34.799999999999997"/>
    <n v="200963599"/>
    <x v="115"/>
    <d v="2025-02-26T00:00:00"/>
    <d v="1957-04-10T00:00:00"/>
  </r>
  <r>
    <n v="127"/>
    <x v="6"/>
    <x v="118"/>
    <s v="United Kingdom"/>
    <s v="London"/>
    <s v="Shipping"/>
    <s v="Diversified"/>
    <x v="0"/>
    <x v="0"/>
    <s v="Ofer"/>
    <s v="Idan"/>
    <n v="14000"/>
    <n v="1955"/>
    <n v="10"/>
    <n v="2"/>
    <n v="119.62"/>
    <n v="2827113184696"/>
    <n v="81.3"/>
    <n v="25.5"/>
    <n v="30.6"/>
    <n v="66834405"/>
    <x v="116"/>
    <d v="2025-02-26T00:00:00"/>
    <d v="1955-10-02T00:00:00"/>
  </r>
  <r>
    <n v="128"/>
    <x v="13"/>
    <x v="119"/>
    <s v="China"/>
    <s v="Changsha"/>
    <s v="Hospitals"/>
    <s v="Healthcare"/>
    <x v="1"/>
    <x v="0"/>
    <s v="Chen"/>
    <s v="Bang"/>
    <n v="13900"/>
    <n v="1965"/>
    <n v="9"/>
    <n v="1"/>
    <n v="125.08"/>
    <n v="19910000000000"/>
    <n v="77"/>
    <n v="9.4"/>
    <n v="59.2"/>
    <n v="1397715000"/>
    <x v="117"/>
    <d v="2025-02-26T00:00:00"/>
    <d v="1965-09-01T00:00:00"/>
  </r>
  <r>
    <n v="130"/>
    <x v="8"/>
    <x v="120"/>
    <s v="United Kingdom"/>
    <s v="London"/>
    <s v="Shipping"/>
    <s v="Logistics"/>
    <x v="1"/>
    <x v="0"/>
    <s v="Fredriksen"/>
    <s v="John"/>
    <n v="13700"/>
    <n v="1945"/>
    <n v="2"/>
    <n v="1"/>
    <n v="119.62"/>
    <n v="2827113184696"/>
    <n v="81.3"/>
    <n v="25.5"/>
    <n v="30.6"/>
    <n v="66834405"/>
    <x v="118"/>
    <d v="2025-02-26T00:00:00"/>
    <d v="1945-02-01T00:00:00"/>
  </r>
  <r>
    <n v="130"/>
    <x v="16"/>
    <x v="121"/>
    <s v="United States"/>
    <s v="Afton"/>
    <s v="Building supplies"/>
    <s v="Construction &amp; Engineering"/>
    <x v="1"/>
    <x v="1"/>
    <s v="Hendricks"/>
    <s v="Diane"/>
    <n v="13700"/>
    <n v="1947"/>
    <n v="3"/>
    <n v="2"/>
    <n v="117.24"/>
    <n v="21427700000000"/>
    <n v="78.5"/>
    <n v="9.6"/>
    <n v="36.6"/>
    <n v="328239523"/>
    <x v="119"/>
    <d v="2025-02-26T00:00:00"/>
    <d v="1947-03-02T00:00:00"/>
  </r>
  <r>
    <n v="130"/>
    <x v="2"/>
    <x v="122"/>
    <s v="United States"/>
    <s v="Atherton"/>
    <s v="WhatsApp"/>
    <s v="Technology"/>
    <x v="1"/>
    <x v="0"/>
    <s v="Koum"/>
    <s v="Jan"/>
    <n v="13700"/>
    <n v="1976"/>
    <n v="2"/>
    <n v="24"/>
    <n v="117.24"/>
    <n v="21427700000000"/>
    <n v="78.5"/>
    <n v="9.6"/>
    <n v="36.6"/>
    <n v="328239523"/>
    <x v="120"/>
    <d v="2025-02-26T00:00:00"/>
    <d v="1976-02-24T00:00:00"/>
  </r>
  <r>
    <n v="133"/>
    <x v="17"/>
    <x v="123"/>
    <s v="United States"/>
    <s v="Dallas"/>
    <s v="Dallas Cowboys"/>
    <s v="Sports"/>
    <x v="1"/>
    <x v="0"/>
    <s v="Jones"/>
    <s v="Jerry"/>
    <n v="13300"/>
    <n v="1942"/>
    <n v="10"/>
    <n v="13"/>
    <n v="117.24"/>
    <n v="21427700000000"/>
    <n v="78.5"/>
    <n v="9.6"/>
    <n v="36.6"/>
    <n v="328239523"/>
    <x v="121"/>
    <d v="2025-02-26T00:00:00"/>
    <d v="1942-10-13T00:00:00"/>
  </r>
  <r>
    <n v="133"/>
    <x v="12"/>
    <x v="124"/>
    <s v="United States"/>
    <s v="Tulsa"/>
    <s v="Oil &amp; gas, banking"/>
    <s v="Energy"/>
    <x v="0"/>
    <x v="0"/>
    <s v="Kaiser"/>
    <s v="George"/>
    <n v="13300"/>
    <n v="1942"/>
    <n v="7"/>
    <n v="29"/>
    <n v="117.24"/>
    <n v="21427700000000"/>
    <n v="78.5"/>
    <n v="9.6"/>
    <n v="36.6"/>
    <n v="328239523"/>
    <x v="122"/>
    <d v="2025-02-26T00:00:00"/>
    <d v="1942-07-29T00:00:00"/>
  </r>
  <r>
    <n v="136"/>
    <x v="1"/>
    <x v="125"/>
    <s v="China"/>
    <s v="Guangzhou"/>
    <s v="Automobiles, batteries"/>
    <s v="Automotive"/>
    <x v="1"/>
    <x v="0"/>
    <s v="Lu"/>
    <s v="Xiangyang"/>
    <n v="13200"/>
    <n v="1962"/>
    <n v="12"/>
    <n v="28"/>
    <n v="125.08"/>
    <n v="19910000000000"/>
    <n v="77"/>
    <n v="9.4"/>
    <n v="59.2"/>
    <n v="1397715000"/>
    <x v="123"/>
    <d v="2025-02-26T00:00:00"/>
    <d v="1962-12-28T00:00:00"/>
  </r>
  <r>
    <n v="137"/>
    <x v="15"/>
    <x v="126"/>
    <s v="Australia"/>
    <s v="Sydney"/>
    <s v="Real estate"/>
    <s v="Real Estate"/>
    <x v="1"/>
    <x v="0"/>
    <s v="Triguboff"/>
    <s v="Harry"/>
    <n v="13100"/>
    <n v="1933"/>
    <n v="3"/>
    <n v="3"/>
    <n v="119.8"/>
    <n v="1392680589329"/>
    <n v="82.7"/>
    <n v="23"/>
    <n v="47.4"/>
    <n v="25766605"/>
    <x v="124"/>
    <d v="2025-02-26T00:00:00"/>
    <d v="1933-03-03T00:00:00"/>
  </r>
  <r>
    <n v="138"/>
    <x v="3"/>
    <x v="127"/>
    <s v="India"/>
    <s v="Mumbai"/>
    <s v="Banking"/>
    <s v="Finance &amp; Investments"/>
    <x v="1"/>
    <x v="0"/>
    <s v="Kotak"/>
    <s v="Uday"/>
    <n v="12900"/>
    <n v="1959"/>
    <n v="3"/>
    <n v="15"/>
    <n v="180.44"/>
    <n v="2611000000000"/>
    <n v="69.400000000000006"/>
    <n v="11.2"/>
    <n v="49.7"/>
    <n v="1366417754"/>
    <x v="125"/>
    <d v="2025-02-26T00:00:00"/>
    <d v="1959-03-15T00:00:00"/>
  </r>
  <r>
    <n v="138"/>
    <x v="17"/>
    <x v="128"/>
    <s v="United States"/>
    <s v="Electra"/>
    <s v="Sports, real estate"/>
    <s v="Sports"/>
    <x v="1"/>
    <x v="0"/>
    <s v="Kroenke"/>
    <s v="Stanley"/>
    <n v="12900"/>
    <n v="1947"/>
    <n v="7"/>
    <n v="29"/>
    <n v="117.24"/>
    <n v="21427700000000"/>
    <n v="78.5"/>
    <n v="9.6"/>
    <n v="36.6"/>
    <n v="328239523"/>
    <x v="126"/>
    <d v="2025-02-26T00:00:00"/>
    <d v="1947-07-29T00:00:00"/>
  </r>
  <r>
    <n v="140"/>
    <x v="12"/>
    <x v="129"/>
    <s v="United Kingdom"/>
    <s v="London"/>
    <s v="Oil, banking, telecom"/>
    <s v="Energy"/>
    <x v="1"/>
    <x v="0"/>
    <s v="Fridman"/>
    <s v="Mikhail"/>
    <n v="12600"/>
    <n v="1964"/>
    <n v="4"/>
    <n v="21"/>
    <n v="119.62"/>
    <n v="2827113184696"/>
    <n v="81.3"/>
    <n v="25.5"/>
    <n v="30.6"/>
    <n v="66834405"/>
    <x v="127"/>
    <d v="2025-02-26T00:00:00"/>
    <d v="1964-04-21T00:00:00"/>
  </r>
  <r>
    <n v="141"/>
    <x v="12"/>
    <x v="130"/>
    <s v="Thailand"/>
    <s v="Bangkok"/>
    <s v="Energy"/>
    <s v="Energy"/>
    <x v="1"/>
    <x v="0"/>
    <s v="Ratanavadi"/>
    <s v="Sarath"/>
    <n v="12300"/>
    <n v="1965"/>
    <n v="7"/>
    <n v="12"/>
    <n v="113.27"/>
    <n v="543649976166"/>
    <n v="76.900000000000006"/>
    <n v="14.9"/>
    <n v="29.5"/>
    <n v="69625582"/>
    <x v="128"/>
    <d v="2025-02-26T00:00:00"/>
    <d v="1965-07-12T00:00:00"/>
  </r>
  <r>
    <n v="142"/>
    <x v="11"/>
    <x v="131"/>
    <s v="China"/>
    <s v="Yinchuan"/>
    <s v="Coal"/>
    <s v="Metals &amp; Mining"/>
    <x v="1"/>
    <x v="0"/>
    <s v="Dang"/>
    <s v="Yanbao"/>
    <n v="12200"/>
    <n v="1973"/>
    <n v="2"/>
    <n v="1"/>
    <n v="125.08"/>
    <n v="19910000000000"/>
    <n v="77"/>
    <n v="9.4"/>
    <n v="59.2"/>
    <n v="1397715000"/>
    <x v="129"/>
    <d v="2025-02-26T00:00:00"/>
    <d v="1973-02-01T00:00:00"/>
  </r>
  <r>
    <n v="142"/>
    <x v="13"/>
    <x v="132"/>
    <s v="China"/>
    <s v="Chongqing"/>
    <s v="Vaccines"/>
    <s v="Healthcare"/>
    <x v="1"/>
    <x v="0"/>
    <s v="Jiang"/>
    <s v="Rensheng"/>
    <n v="12200"/>
    <n v="1953"/>
    <n v="10"/>
    <n v="8"/>
    <n v="125.08"/>
    <n v="19910000000000"/>
    <n v="77"/>
    <n v="9.4"/>
    <n v="59.2"/>
    <n v="1397715000"/>
    <x v="130"/>
    <d v="2025-02-26T00:00:00"/>
    <d v="1953-10-08T00:00:00"/>
  </r>
  <r>
    <n v="144"/>
    <x v="1"/>
    <x v="133"/>
    <s v="United States"/>
    <s v="Naples"/>
    <s v="Auto parts"/>
    <s v="Automotive"/>
    <x v="1"/>
    <x v="0"/>
    <s v="Khan"/>
    <s v="Shahid"/>
    <n v="12100"/>
    <n v="1950"/>
    <n v="7"/>
    <n v="18"/>
    <n v="117.24"/>
    <n v="21427700000000"/>
    <n v="78.5"/>
    <n v="9.6"/>
    <n v="36.6"/>
    <n v="328239523"/>
    <x v="131"/>
    <d v="2025-02-26T00:00:00"/>
    <d v="1950-07-18T00:00:00"/>
  </r>
  <r>
    <n v="145"/>
    <x v="2"/>
    <x v="134"/>
    <s v="United States"/>
    <s v="Palo Alto"/>
    <s v="Apple, Disney"/>
    <s v="Technology"/>
    <x v="0"/>
    <x v="1"/>
    <s v="Powell Jobs"/>
    <s v="Laurene"/>
    <n v="12000"/>
    <n v="1963"/>
    <n v="11"/>
    <n v="6"/>
    <n v="117.24"/>
    <n v="21427700000000"/>
    <n v="78.5"/>
    <n v="9.6"/>
    <n v="36.6"/>
    <n v="328239523"/>
    <x v="132"/>
    <d v="2025-02-26T00:00:00"/>
    <d v="1963-11-06T00:00:00"/>
  </r>
  <r>
    <n v="147"/>
    <x v="15"/>
    <x v="135"/>
    <s v="United States"/>
    <s v="New York"/>
    <s v="Real estate"/>
    <s v="Real Estate"/>
    <x v="1"/>
    <x v="0"/>
    <s v="Ross"/>
    <s v="Stephen"/>
    <n v="11600"/>
    <n v="1940"/>
    <n v="5"/>
    <n v="10"/>
    <n v="117.24"/>
    <n v="21427700000000"/>
    <n v="78.5"/>
    <n v="9.6"/>
    <n v="36.6"/>
    <n v="328239523"/>
    <x v="133"/>
    <d v="2025-02-26T00:00:00"/>
    <d v="1940-05-10T00:00:00"/>
  </r>
  <r>
    <n v="148"/>
    <x v="2"/>
    <x v="136"/>
    <s v="United Arab Emirates"/>
    <s v="Dubai"/>
    <s v="Messaging app"/>
    <s v="Technology"/>
    <x v="1"/>
    <x v="0"/>
    <s v="Durov"/>
    <s v="Pavel"/>
    <n v="11500"/>
    <n v="1984"/>
    <n v="10"/>
    <n v="10"/>
    <n v="114.52"/>
    <n v="421142267938"/>
    <n v="77.8"/>
    <n v="0.1"/>
    <n v="15.9"/>
    <n v="9770529"/>
    <x v="134"/>
    <d v="2025-02-26T00:00:00"/>
    <d v="1984-10-10T00:00:00"/>
  </r>
  <r>
    <n v="148"/>
    <x v="13"/>
    <x v="137"/>
    <s v="Germany"/>
    <s v="Tegernsee"/>
    <s v="Pharmaceuticals"/>
    <s v="Healthcare"/>
    <x v="1"/>
    <x v="0"/>
    <s v="Struengmann"/>
    <s v="Andreas"/>
    <n v="11500"/>
    <n v="1950"/>
    <n v="2"/>
    <n v="16"/>
    <n v="112.85"/>
    <n v="3845630030824"/>
    <n v="80.900000000000006"/>
    <n v="11.5"/>
    <n v="48.8"/>
    <n v="83132799"/>
    <x v="135"/>
    <d v="2025-02-26T00:00:00"/>
    <d v="1950-02-16T00:00:00"/>
  </r>
  <r>
    <n v="148"/>
    <x v="13"/>
    <x v="138"/>
    <s v="Germany"/>
    <s v="Tegernsee"/>
    <s v="Pharmaceuticals"/>
    <s v="Healthcare"/>
    <x v="1"/>
    <x v="0"/>
    <s v="Struengmann"/>
    <s v="Thomas"/>
    <n v="11500"/>
    <n v="1950"/>
    <n v="2"/>
    <n v="16"/>
    <n v="112.85"/>
    <n v="3845630030824"/>
    <n v="80.900000000000006"/>
    <n v="11.5"/>
    <n v="48.8"/>
    <n v="83132799"/>
    <x v="135"/>
    <d v="2025-02-26T00:00:00"/>
    <d v="1950-02-16T00:00:00"/>
  </r>
  <r>
    <n v="151"/>
    <x v="7"/>
    <x v="139"/>
    <s v="China"/>
    <s v="Chengdu"/>
    <s v="Agribusiness"/>
    <s v="Food &amp; Beverage"/>
    <x v="1"/>
    <x v="0"/>
    <s v="Liu"/>
    <s v="Hanyuan"/>
    <n v="11400"/>
    <n v="1964"/>
    <n v="1"/>
    <n v="1"/>
    <n v="125.08"/>
    <n v="19910000000000"/>
    <n v="77"/>
    <n v="9.4"/>
    <n v="59.2"/>
    <n v="1397715000"/>
    <x v="136"/>
    <d v="2025-02-26T00:00:00"/>
    <d v="1964-01-01T00:00:00"/>
  </r>
  <r>
    <n v="151"/>
    <x v="0"/>
    <x v="140"/>
    <s v="United States"/>
    <s v="Bryn Mawr"/>
    <s v="Online retail"/>
    <s v="Fashion &amp; Retail"/>
    <x v="1"/>
    <x v="0"/>
    <s v="Rubin"/>
    <s v="Michael"/>
    <n v="11400"/>
    <n v="1972"/>
    <n v="7"/>
    <n v="21"/>
    <n v="117.24"/>
    <n v="21427700000000"/>
    <n v="78.5"/>
    <n v="9.6"/>
    <n v="36.6"/>
    <n v="328239523"/>
    <x v="137"/>
    <d v="2025-02-26T00:00:00"/>
    <d v="1972-07-21T00:00:00"/>
  </r>
  <r>
    <n v="153"/>
    <x v="3"/>
    <x v="141"/>
    <s v="United States"/>
    <s v="New York"/>
    <s v="Hedge funds"/>
    <s v="Finance &amp; Investments"/>
    <x v="1"/>
    <x v="0"/>
    <s v="Englander"/>
    <s v="Israel"/>
    <n v="11300"/>
    <n v="1948"/>
    <n v="9"/>
    <n v="30"/>
    <n v="117.24"/>
    <n v="21427700000000"/>
    <n v="78.5"/>
    <n v="9.6"/>
    <n v="36.6"/>
    <n v="328239523"/>
    <x v="138"/>
    <d v="2025-02-26T00:00:00"/>
    <d v="1948-09-30T00:00:00"/>
  </r>
  <r>
    <n v="153"/>
    <x v="10"/>
    <x v="142"/>
    <s v="Israel"/>
    <s v="Herzliya"/>
    <s v="Fertilizer, real estate"/>
    <s v="Manufacturing"/>
    <x v="1"/>
    <x v="0"/>
    <s v="Kantor"/>
    <s v="Viatcheslav"/>
    <n v="11300"/>
    <n v="1953"/>
    <n v="9"/>
    <n v="8"/>
    <n v="108.15"/>
    <n v="395098666122"/>
    <n v="82.8"/>
    <n v="23.1"/>
    <n v="25.3"/>
    <n v="9053300"/>
    <x v="139"/>
    <d v="2025-02-26T00:00:00"/>
    <d v="1953-09-08T00:00:00"/>
  </r>
  <r>
    <n v="153"/>
    <x v="10"/>
    <x v="143"/>
    <s v="Australia"/>
    <s v="Melbourne"/>
    <s v="Manufacturing"/>
    <s v="Manufacturing"/>
    <x v="0"/>
    <x v="0"/>
    <s v="Pratt"/>
    <s v="Anthony"/>
    <n v="11300"/>
    <n v="1960"/>
    <n v="4"/>
    <n v="11"/>
    <n v="119.8"/>
    <n v="1392680589329"/>
    <n v="82.7"/>
    <n v="23"/>
    <n v="47.4"/>
    <n v="25766605"/>
    <x v="140"/>
    <d v="2025-02-26T00:00:00"/>
    <d v="1960-04-11T00:00:00"/>
  </r>
  <r>
    <n v="153"/>
    <x v="3"/>
    <x v="144"/>
    <s v="Switzerland"/>
    <s v="Frauenfeld"/>
    <s v="Investments"/>
    <s v="Finance &amp; Investments"/>
    <x v="1"/>
    <x v="0"/>
    <s v="Prokhorov"/>
    <s v="Mikhail"/>
    <n v="11300"/>
    <n v="1965"/>
    <n v="5"/>
    <n v="3"/>
    <n v="99.55"/>
    <n v="703082435360"/>
    <n v="83.6"/>
    <n v="10.1"/>
    <n v="28.8"/>
    <n v="8574832"/>
    <x v="141"/>
    <d v="2025-02-26T00:00:00"/>
    <d v="1965-05-03T00:00:00"/>
  </r>
  <r>
    <n v="157"/>
    <x v="0"/>
    <x v="145"/>
    <s v="Italy"/>
    <s v="Milan"/>
    <s v="Luxury goods"/>
    <s v="Fashion &amp; Retail"/>
    <x v="1"/>
    <x v="0"/>
    <s v="Armani"/>
    <s v="Giorgio"/>
    <n v="11100"/>
    <n v="1934"/>
    <n v="7"/>
    <n v="11"/>
    <n v="110.62"/>
    <n v="2001244392042"/>
    <n v="82.9"/>
    <n v="24.3"/>
    <n v="59.1"/>
    <n v="60297396"/>
    <x v="142"/>
    <d v="2025-02-26T00:00:00"/>
    <d v="1934-07-11T00:00:00"/>
  </r>
  <r>
    <n v="157"/>
    <x v="0"/>
    <x v="146"/>
    <s v="South Africa"/>
    <s v="Cape Town"/>
    <s v="Luxury goods"/>
    <s v="Fashion &amp; Retail"/>
    <x v="0"/>
    <x v="0"/>
    <s v="Rupert"/>
    <s v="Johann"/>
    <n v="11100"/>
    <n v="1950"/>
    <n v="6"/>
    <n v="1"/>
    <n v="158.93"/>
    <n v="351431649241"/>
    <n v="63.9"/>
    <n v="27.5"/>
    <n v="29.2"/>
    <n v="58558270"/>
    <x v="143"/>
    <d v="2025-02-26T00:00:00"/>
    <d v="1950-06-01T00:00:00"/>
  </r>
  <r>
    <n v="159"/>
    <x v="2"/>
    <x v="147"/>
    <s v="China"/>
    <s v="Shenzhen"/>
    <s v="Internet media"/>
    <s v="Technology"/>
    <x v="1"/>
    <x v="0"/>
    <s v="Zhang"/>
    <s v="Zhidong"/>
    <n v="11000"/>
    <n v="1972"/>
    <n v="1"/>
    <n v="1"/>
    <n v="125.08"/>
    <n v="19910000000000"/>
    <n v="77"/>
    <n v="9.4"/>
    <n v="59.2"/>
    <n v="1397715000"/>
    <x v="144"/>
    <d v="2025-02-26T00:00:00"/>
    <d v="1972-01-01T00:00:00"/>
  </r>
  <r>
    <n v="161"/>
    <x v="3"/>
    <x v="148"/>
    <s v="United States"/>
    <s v="Denver"/>
    <s v="Energy, sports, entertainment"/>
    <s v="Finance &amp; Investments"/>
    <x v="0"/>
    <x v="0"/>
    <s v="Anschutz"/>
    <s v="Philip"/>
    <n v="10900"/>
    <n v="1939"/>
    <n v="12"/>
    <n v="28"/>
    <n v="117.24"/>
    <n v="21427700000000"/>
    <n v="78.5"/>
    <n v="9.6"/>
    <n v="36.6"/>
    <n v="328239523"/>
    <x v="145"/>
    <d v="2025-02-26T00:00:00"/>
    <d v="1939-12-28T00:00:00"/>
  </r>
  <r>
    <n v="161"/>
    <x v="0"/>
    <x v="149"/>
    <s v="United States"/>
    <s v="Oklahoma City"/>
    <s v="Gas stations"/>
    <s v="Fashion &amp; Retail"/>
    <x v="1"/>
    <x v="1"/>
    <s v="Love"/>
    <s v="Judy"/>
    <n v="10900"/>
    <n v="1937"/>
    <n v="6"/>
    <n v="17"/>
    <n v="117.24"/>
    <n v="21427700000000"/>
    <n v="78.5"/>
    <n v="9.6"/>
    <n v="36.6"/>
    <n v="328239523"/>
    <x v="146"/>
    <d v="2025-02-26T00:00:00"/>
    <d v="1937-06-17T00:00:00"/>
  </r>
  <r>
    <n v="161"/>
    <x v="0"/>
    <x v="150"/>
    <s v="Mexico"/>
    <s v="Mexico City"/>
    <s v="Retail, media"/>
    <s v="Fashion &amp; Retail"/>
    <x v="0"/>
    <x v="0"/>
    <s v="Salinas Pliego"/>
    <s v="Ricardo"/>
    <n v="10900"/>
    <n v="1955"/>
    <n v="10"/>
    <n v="19"/>
    <n v="141.54"/>
    <n v="1258286717125"/>
    <n v="75"/>
    <n v="13.1"/>
    <n v="55.1"/>
    <n v="126014024"/>
    <x v="147"/>
    <d v="2025-02-26T00:00:00"/>
    <d v="1955-10-19T00:00:00"/>
  </r>
  <r>
    <n v="164"/>
    <x v="4"/>
    <x v="151"/>
    <s v="United States"/>
    <s v="New York"/>
    <s v="Media"/>
    <s v="Media &amp; Entertainment"/>
    <x v="0"/>
    <x v="0"/>
    <s v="Newhouse"/>
    <s v="Donald"/>
    <n v="10700"/>
    <n v="1929"/>
    <n v="8"/>
    <n v="5"/>
    <n v="117.24"/>
    <n v="21427700000000"/>
    <n v="78.5"/>
    <n v="9.6"/>
    <n v="36.6"/>
    <n v="328239523"/>
    <x v="148"/>
    <d v="2025-02-26T00:00:00"/>
    <d v="1929-08-05T00:00:00"/>
  </r>
  <r>
    <n v="165"/>
    <x v="17"/>
    <x v="152"/>
    <s v="United States"/>
    <s v="Brookline"/>
    <s v="Manufacturing, New England Patriots"/>
    <s v="Sports"/>
    <x v="1"/>
    <x v="0"/>
    <s v="Kraft"/>
    <s v="Robert"/>
    <n v="10600"/>
    <n v="1941"/>
    <n v="6"/>
    <n v="5"/>
    <n v="117.24"/>
    <n v="21427700000000"/>
    <n v="78.5"/>
    <n v="9.6"/>
    <n v="36.6"/>
    <n v="328239523"/>
    <x v="149"/>
    <d v="2025-02-26T00:00:00"/>
    <d v="1941-06-05T00:00:00"/>
  </r>
  <r>
    <n v="165"/>
    <x v="7"/>
    <x v="153"/>
    <s v="Brazil"/>
    <s v="Sao Paulo"/>
    <s v="Beer"/>
    <s v="Food &amp; Beverage"/>
    <x v="1"/>
    <x v="0"/>
    <s v="Telles"/>
    <s v="Marcel Herrmann"/>
    <n v="10600"/>
    <n v="1950"/>
    <n v="1"/>
    <n v="1"/>
    <n v="167.4"/>
    <n v="1839758040766"/>
    <n v="75.7"/>
    <n v="14.2"/>
    <n v="65.099999999999994"/>
    <n v="212559417"/>
    <x v="150"/>
    <d v="2025-02-26T00:00:00"/>
    <d v="1950-01-01T00:00:00"/>
  </r>
  <r>
    <n v="167"/>
    <x v="3"/>
    <x v="154"/>
    <s v="Russia"/>
    <s v="Moscow"/>
    <s v="Gold"/>
    <s v="Finance &amp; Investments"/>
    <x v="1"/>
    <x v="0"/>
    <s v="Kerimov &amp; family"/>
    <s v="Suleiman"/>
    <n v="10500"/>
    <n v="1966"/>
    <n v="3"/>
    <n v="12"/>
    <n v="180.75"/>
    <n v="1699876578871"/>
    <n v="72.7"/>
    <n v="11.4"/>
    <n v="46.2"/>
    <n v="144373535"/>
    <x v="151"/>
    <d v="2025-02-26T00:00:00"/>
    <d v="1966-03-12T00:00:00"/>
  </r>
  <r>
    <n v="167"/>
    <x v="0"/>
    <x v="155"/>
    <s v="China"/>
    <s v="Guangzhou"/>
    <s v="E-commerce"/>
    <s v="Fashion &amp; Retail"/>
    <x v="1"/>
    <x v="0"/>
    <s v="Xu"/>
    <s v="Sky"/>
    <n v="10500"/>
    <n v="1984"/>
    <n v="1"/>
    <n v="1"/>
    <n v="125.08"/>
    <n v="19910000000000"/>
    <n v="77"/>
    <n v="9.4"/>
    <n v="59.2"/>
    <n v="1397715000"/>
    <x v="25"/>
    <d v="2025-02-26T00:00:00"/>
    <d v="1984-01-01T00:00:00"/>
  </r>
  <r>
    <n v="167"/>
    <x v="3"/>
    <x v="156"/>
    <s v="United Arab Emirates"/>
    <s v="Dubai"/>
    <s v="Cryptocurrency exchange"/>
    <s v="Finance &amp; Investments"/>
    <x v="1"/>
    <x v="0"/>
    <s v="Zhao"/>
    <s v="Changpeng"/>
    <n v="10500"/>
    <n v="1977"/>
    <n v="9"/>
    <n v="10"/>
    <n v="114.52"/>
    <n v="421142267938"/>
    <n v="77.8"/>
    <n v="0.1"/>
    <n v="15.9"/>
    <n v="9770529"/>
    <x v="152"/>
    <d v="2025-02-26T00:00:00"/>
    <d v="1977-09-10T00:00:00"/>
  </r>
  <r>
    <n v="170"/>
    <x v="3"/>
    <x v="157"/>
    <s v="United States"/>
    <s v="Dallas"/>
    <s v="Banks, real estate"/>
    <s v="Finance &amp; Investments"/>
    <x v="1"/>
    <x v="0"/>
    <s v="Beal"/>
    <s v="Andrew"/>
    <n v="10300"/>
    <n v="1952"/>
    <n v="11"/>
    <n v="29"/>
    <n v="117.24"/>
    <n v="21427700000000"/>
    <n v="78.5"/>
    <n v="9.6"/>
    <n v="36.6"/>
    <n v="328239523"/>
    <x v="153"/>
    <d v="2025-02-26T00:00:00"/>
    <d v="1952-11-29T00:00:00"/>
  </r>
  <r>
    <n v="171"/>
    <x v="2"/>
    <x v="158"/>
    <s v="Australia"/>
    <s v="Sydney"/>
    <s v="Software"/>
    <s v="Technology"/>
    <x v="1"/>
    <x v="0"/>
    <s v="Cannon-Brookes"/>
    <s v="Mike"/>
    <n v="10200"/>
    <n v="1979"/>
    <n v="11"/>
    <n v="17"/>
    <n v="119.8"/>
    <n v="1392680589329"/>
    <n v="82.7"/>
    <n v="23"/>
    <n v="47.4"/>
    <n v="25766605"/>
    <x v="154"/>
    <d v="2025-02-26T00:00:00"/>
    <d v="1979-11-17T00:00:00"/>
  </r>
  <r>
    <n v="171"/>
    <x v="13"/>
    <x v="159"/>
    <s v="United States"/>
    <s v="Bloomington"/>
    <s v="Medical devices"/>
    <s v="Healthcare"/>
    <x v="0"/>
    <x v="0"/>
    <s v="Cook"/>
    <s v="Carl"/>
    <n v="10200"/>
    <n v="1962"/>
    <n v="8"/>
    <n v="19"/>
    <n v="117.24"/>
    <n v="21427700000000"/>
    <n v="78.5"/>
    <n v="9.6"/>
    <n v="36.6"/>
    <n v="328239523"/>
    <x v="155"/>
    <d v="2025-02-26T00:00:00"/>
    <d v="1962-08-19T00:00:00"/>
  </r>
  <r>
    <n v="171"/>
    <x v="2"/>
    <x v="160"/>
    <s v="United States"/>
    <s v="Incline Village"/>
    <s v="Business software"/>
    <s v="Technology"/>
    <x v="1"/>
    <x v="0"/>
    <s v="Duffield"/>
    <s v="David"/>
    <n v="10200"/>
    <n v="1940"/>
    <n v="9"/>
    <n v="21"/>
    <n v="117.24"/>
    <n v="21427700000000"/>
    <n v="78.5"/>
    <n v="9.6"/>
    <n v="36.6"/>
    <n v="328239523"/>
    <x v="156"/>
    <d v="2025-02-26T00:00:00"/>
    <d v="1940-09-21T00:00:00"/>
  </r>
  <r>
    <n v="171"/>
    <x v="12"/>
    <x v="161"/>
    <s v="United States"/>
    <s v="Houston"/>
    <s v="Oil"/>
    <s v="Energy"/>
    <x v="1"/>
    <x v="0"/>
    <s v="Hildebrand"/>
    <s v="Jeffery"/>
    <n v="10200"/>
    <n v="1959"/>
    <n v="3"/>
    <n v="5"/>
    <n v="117.24"/>
    <n v="21427700000000"/>
    <n v="78.5"/>
    <n v="9.6"/>
    <n v="36.6"/>
    <n v="328239523"/>
    <x v="157"/>
    <d v="2025-02-26T00:00:00"/>
    <d v="1959-03-05T00:00:00"/>
  </r>
  <r>
    <n v="171"/>
    <x v="10"/>
    <x v="162"/>
    <s v="Russia"/>
    <s v="Magnitogorsk"/>
    <s v="Steel"/>
    <s v="Manufacturing"/>
    <x v="1"/>
    <x v="0"/>
    <s v="Rashnikov"/>
    <s v="Viktor"/>
    <n v="10200"/>
    <n v="1948"/>
    <n v="10"/>
    <n v="13"/>
    <n v="180.75"/>
    <n v="1699876578871"/>
    <n v="72.7"/>
    <n v="11.4"/>
    <n v="46.2"/>
    <n v="144373535"/>
    <x v="158"/>
    <d v="2025-02-26T00:00:00"/>
    <d v="1948-10-13T00:00:00"/>
  </r>
  <r>
    <n v="171"/>
    <x v="2"/>
    <x v="163"/>
    <s v="Singapore"/>
    <s v="Singapore"/>
    <s v="Facebook"/>
    <s v="Technology"/>
    <x v="1"/>
    <x v="0"/>
    <s v="Saverin"/>
    <s v="Eduardo"/>
    <n v="10200"/>
    <n v="1982"/>
    <n v="3"/>
    <n v="19"/>
    <n v="114.41"/>
    <n v="372062527489"/>
    <n v="83.1"/>
    <n v="13.1"/>
    <n v="21"/>
    <n v="5703569"/>
    <x v="159"/>
    <d v="2025-02-26T00:00:00"/>
    <d v="1982-03-19T00:00:00"/>
  </r>
  <r>
    <n v="171"/>
    <x v="1"/>
    <x v="164"/>
    <s v="Germany"/>
    <s v="Herzogenaurach"/>
    <s v="Auto parts"/>
    <s v="Automotive"/>
    <x v="0"/>
    <x v="0"/>
    <s v="Schaeffler"/>
    <s v="Georg"/>
    <n v="10200"/>
    <n v="1964"/>
    <n v="10"/>
    <n v="19"/>
    <n v="112.85"/>
    <n v="3845630030824"/>
    <n v="80.900000000000006"/>
    <n v="11.5"/>
    <n v="48.8"/>
    <n v="83132799"/>
    <x v="160"/>
    <d v="2025-02-26T00:00:00"/>
    <d v="1964-10-19T00:00:00"/>
  </r>
  <r>
    <n v="171"/>
    <x v="0"/>
    <x v="165"/>
    <s v="United States"/>
    <s v="Jackson"/>
    <s v="Walmart"/>
    <s v="Fashion &amp; Retail"/>
    <x v="0"/>
    <x v="1"/>
    <s v="Walton"/>
    <s v="Christy"/>
    <n v="10200"/>
    <n v="1949"/>
    <n v="2"/>
    <n v="8"/>
    <n v="117.24"/>
    <n v="21427700000000"/>
    <n v="78.5"/>
    <n v="9.6"/>
    <n v="36.6"/>
    <n v="328239523"/>
    <x v="161"/>
    <d v="2025-02-26T00:00:00"/>
    <d v="1949-02-08T00:00:00"/>
  </r>
  <r>
    <n v="179"/>
    <x v="2"/>
    <x v="166"/>
    <s v="Australia"/>
    <s v="Sydney"/>
    <s v="Software"/>
    <s v="Technology"/>
    <x v="1"/>
    <x v="0"/>
    <s v="Farquhar"/>
    <s v="Scott"/>
    <n v="10100"/>
    <n v="1979"/>
    <n v="12"/>
    <n v="17"/>
    <n v="119.8"/>
    <n v="1392680589329"/>
    <n v="82.7"/>
    <n v="23"/>
    <n v="47.4"/>
    <n v="25766605"/>
    <x v="162"/>
    <d v="2025-02-26T00:00:00"/>
    <d v="1979-12-17T00:00:00"/>
  </r>
  <r>
    <n v="179"/>
    <x v="6"/>
    <x v="167"/>
    <s v="Malaysia"/>
    <s v="Kuala Lumpur"/>
    <s v="Banking, property"/>
    <s v="Diversified"/>
    <x v="0"/>
    <x v="0"/>
    <s v="Quek"/>
    <s v="Leng Chan"/>
    <n v="10100"/>
    <n v="1941"/>
    <n v="8"/>
    <n v="12"/>
    <n v="121.46"/>
    <n v="364701517788"/>
    <n v="76"/>
    <n v="12"/>
    <n v="38.700000000000003"/>
    <n v="32447385"/>
    <x v="163"/>
    <d v="2025-02-26T00:00:00"/>
    <d v="1941-08-12T00:00:00"/>
  </r>
  <r>
    <n v="179"/>
    <x v="15"/>
    <x v="168"/>
    <s v="China"/>
    <s v="Beijing"/>
    <s v="Real estate"/>
    <s v="Real Estate"/>
    <x v="1"/>
    <x v="1"/>
    <s v="Wu"/>
    <s v="Yajun"/>
    <n v="10100"/>
    <n v="1964"/>
    <n v="1"/>
    <n v="1"/>
    <n v="125.08"/>
    <n v="19910000000000"/>
    <n v="77"/>
    <n v="9.4"/>
    <n v="59.2"/>
    <n v="1397715000"/>
    <x v="136"/>
    <d v="2025-02-26T00:00:00"/>
    <d v="1964-01-01T00:00:00"/>
  </r>
  <r>
    <n v="182"/>
    <x v="12"/>
    <x v="169"/>
    <s v="United States"/>
    <s v="Midland"/>
    <s v="Oil"/>
    <s v="Energy"/>
    <x v="1"/>
    <x v="0"/>
    <s v="Stephens"/>
    <s v="Autry"/>
    <n v="10000"/>
    <n v="1938"/>
    <n v="3"/>
    <n v="8"/>
    <n v="117.24"/>
    <n v="21427700000000"/>
    <n v="78.5"/>
    <n v="9.6"/>
    <n v="36.6"/>
    <n v="328239523"/>
    <x v="164"/>
    <d v="2025-02-26T00:00:00"/>
    <d v="1938-03-08T00:00:00"/>
  </r>
  <r>
    <n v="183"/>
    <x v="14"/>
    <x v="170"/>
    <s v="China"/>
    <s v="Shanghai"/>
    <s v="Diversified"/>
    <s v="Service"/>
    <x v="1"/>
    <x v="0"/>
    <s v="Liu"/>
    <s v="Yongxing"/>
    <n v="9900"/>
    <n v="1948"/>
    <n v="6"/>
    <n v="1"/>
    <n v="125.08"/>
    <n v="19910000000000"/>
    <n v="77"/>
    <n v="9.4"/>
    <n v="59.2"/>
    <n v="1397715000"/>
    <x v="165"/>
    <d v="2025-02-26T00:00:00"/>
    <d v="1948-06-01T00:00:00"/>
  </r>
  <r>
    <n v="184"/>
    <x v="6"/>
    <x v="171"/>
    <s v="United Arab Emirates"/>
    <s v="Dubai"/>
    <s v="Infrastructure, commodities"/>
    <s v="Diversified"/>
    <x v="1"/>
    <x v="0"/>
    <s v="Adani"/>
    <s v="Vinod"/>
    <n v="9800"/>
    <n v="1949"/>
    <n v="1"/>
    <n v="10"/>
    <n v="114.52"/>
    <n v="421142267938"/>
    <n v="77.8"/>
    <n v="0.1"/>
    <n v="15.9"/>
    <n v="9770529"/>
    <x v="166"/>
    <d v="2025-02-26T00:00:00"/>
    <d v="1949-01-10T00:00:00"/>
  </r>
  <r>
    <n v="184"/>
    <x v="0"/>
    <x v="172"/>
    <s v="Switzerland"/>
    <s v="Martigny"/>
    <s v="Hermes"/>
    <s v="Fashion &amp; Retail"/>
    <x v="0"/>
    <x v="0"/>
    <s v="Puech"/>
    <s v="Nicolas"/>
    <n v="9800"/>
    <n v="1943"/>
    <n v="1"/>
    <n v="29"/>
    <n v="99.55"/>
    <n v="703082435360"/>
    <n v="83.6"/>
    <n v="10.1"/>
    <n v="28.8"/>
    <n v="8574832"/>
    <x v="167"/>
    <d v="2025-02-26T00:00:00"/>
    <d v="1943-01-29T00:00:00"/>
  </r>
  <r>
    <n v="184"/>
    <x v="8"/>
    <x v="173"/>
    <s v="France"/>
    <s v="Marseille"/>
    <s v="Shipping"/>
    <s v="Logistics"/>
    <x v="0"/>
    <x v="0"/>
    <s v="Saadé"/>
    <s v="Jacques"/>
    <n v="9800"/>
    <n v="1971"/>
    <n v="8"/>
    <n v="10"/>
    <n v="110.05"/>
    <n v="2715518274227"/>
    <n v="82.5"/>
    <n v="24.2"/>
    <n v="60.7"/>
    <n v="67059887"/>
    <x v="168"/>
    <d v="2025-02-26T00:00:00"/>
    <d v="1971-08-10T00:00:00"/>
  </r>
  <r>
    <n v="184"/>
    <x v="8"/>
    <x v="174"/>
    <s v="France"/>
    <s v="Marseille"/>
    <s v="Shipping"/>
    <s v="Logistics"/>
    <x v="0"/>
    <x v="0"/>
    <s v="Saadé"/>
    <s v="Rodolphe"/>
    <n v="9800"/>
    <n v="1970"/>
    <n v="3"/>
    <n v="3"/>
    <n v="110.05"/>
    <n v="2715518274227"/>
    <n v="82.5"/>
    <n v="24.2"/>
    <n v="60.7"/>
    <n v="67059887"/>
    <x v="169"/>
    <d v="2025-02-26T00:00:00"/>
    <d v="1970-03-03T00:00:00"/>
  </r>
  <r>
    <n v="184"/>
    <x v="8"/>
    <x v="175"/>
    <s v="France"/>
    <s v="Marseille"/>
    <s v="Shipping"/>
    <s v="Logistics"/>
    <x v="0"/>
    <x v="1"/>
    <s v="Saadé Zeenny"/>
    <s v="Tanya"/>
    <n v="9800"/>
    <n v="1968"/>
    <n v="2"/>
    <n v="1"/>
    <n v="110.05"/>
    <n v="2715518274227"/>
    <n v="82.5"/>
    <n v="24.2"/>
    <n v="60.7"/>
    <n v="67059887"/>
    <x v="170"/>
    <d v="2025-02-26T00:00:00"/>
    <d v="1968-02-01T00:00:00"/>
  </r>
  <r>
    <n v="184"/>
    <x v="3"/>
    <x v="176"/>
    <s v="Sweden"/>
    <s v="Stockholm"/>
    <s v="Investments"/>
    <s v="Finance &amp; Investments"/>
    <x v="1"/>
    <x v="0"/>
    <s v="Schorling"/>
    <s v="Melker"/>
    <n v="9800"/>
    <n v="1947"/>
    <n v="5"/>
    <n v="15"/>
    <n v="110.51"/>
    <n v="530832908738"/>
    <n v="82.5"/>
    <n v="27.9"/>
    <n v="49.1"/>
    <n v="10285453"/>
    <x v="171"/>
    <d v="2025-02-26T00:00:00"/>
    <d v="1947-05-15T00:00:00"/>
  </r>
  <r>
    <n v="190"/>
    <x v="10"/>
    <x v="177"/>
    <s v="Russia"/>
    <s v="Moscow"/>
    <s v="Fertilizers"/>
    <s v="Manufacturing"/>
    <x v="1"/>
    <x v="0"/>
    <s v="Guriev &amp; family"/>
    <s v="Andrei"/>
    <n v="9700"/>
    <n v="1960"/>
    <n v="3"/>
    <n v="24"/>
    <n v="180.75"/>
    <n v="1699876578871"/>
    <n v="72.7"/>
    <n v="11.4"/>
    <n v="46.2"/>
    <n v="144373535"/>
    <x v="172"/>
    <d v="2025-02-26T00:00:00"/>
    <d v="1960-03-24T00:00:00"/>
  </r>
  <r>
    <n v="190"/>
    <x v="3"/>
    <x v="178"/>
    <s v="South Korea"/>
    <s v="Seoul"/>
    <s v="Private equity"/>
    <s v="Finance &amp; Investments"/>
    <x v="1"/>
    <x v="0"/>
    <s v="Kim"/>
    <s v="Michael"/>
    <n v="9700"/>
    <n v="1963"/>
    <n v="10"/>
    <n v="1"/>
    <n v="115.16"/>
    <n v="2029000000000"/>
    <n v="82.6"/>
    <n v="15.6"/>
    <n v="33.200000000000003"/>
    <n v="51709098"/>
    <x v="173"/>
    <d v="2025-02-26T00:00:00"/>
    <d v="1963-10-01T00:00:00"/>
  </r>
  <r>
    <n v="190"/>
    <x v="2"/>
    <x v="179"/>
    <s v="China"/>
    <s v="Beijing"/>
    <s v="Smartphones"/>
    <s v="Technology"/>
    <x v="1"/>
    <x v="0"/>
    <s v="Lei"/>
    <s v="Jun"/>
    <n v="9700"/>
    <n v="1969"/>
    <n v="12"/>
    <n v="16"/>
    <n v="125.08"/>
    <n v="19910000000000"/>
    <n v="77"/>
    <n v="9.4"/>
    <n v="59.2"/>
    <n v="1397715000"/>
    <x v="174"/>
    <d v="2025-02-26T00:00:00"/>
    <d v="1969-12-16T00:00:00"/>
  </r>
  <r>
    <n v="190"/>
    <x v="10"/>
    <x v="180"/>
    <s v="Germany"/>
    <s v="Haiger"/>
    <s v="Manufacturing"/>
    <s v="Manufacturing"/>
    <x v="0"/>
    <x v="0"/>
    <s v="Loh"/>
    <s v="Friedhelm"/>
    <n v="9700"/>
    <n v="1946"/>
    <n v="8"/>
    <n v="15"/>
    <n v="112.85"/>
    <n v="3845630030824"/>
    <n v="80.900000000000006"/>
    <n v="11.5"/>
    <n v="48.8"/>
    <n v="83132799"/>
    <x v="175"/>
    <d v="2025-02-26T00:00:00"/>
    <d v="1946-08-15T00:00:00"/>
  </r>
  <r>
    <n v="190"/>
    <x v="13"/>
    <x v="181"/>
    <s v="China"/>
    <s v="Lianyungang"/>
    <s v="Pharmaceuticals"/>
    <s v="Healthcare"/>
    <x v="1"/>
    <x v="0"/>
    <s v="Sun"/>
    <s v="Piaoyang"/>
    <n v="9700"/>
    <n v="1958"/>
    <n v="9"/>
    <n v="1"/>
    <n v="125.08"/>
    <n v="19910000000000"/>
    <n v="77"/>
    <n v="9.4"/>
    <n v="59.2"/>
    <n v="1397715000"/>
    <x v="176"/>
    <d v="2025-02-26T00:00:00"/>
    <d v="1958-09-01T00:00:00"/>
  </r>
  <r>
    <n v="195"/>
    <x v="2"/>
    <x v="182"/>
    <s v="United States"/>
    <s v="Keene"/>
    <s v="Warehouse automation"/>
    <s v="Technology"/>
    <x v="0"/>
    <x v="0"/>
    <s v="Cohen"/>
    <s v="Rick"/>
    <n v="9600"/>
    <n v="1952"/>
    <n v="7"/>
    <n v="25"/>
    <n v="117.24"/>
    <n v="21427700000000"/>
    <n v="78.5"/>
    <n v="9.6"/>
    <n v="36.6"/>
    <n v="328239523"/>
    <x v="177"/>
    <d v="2025-02-26T00:00:00"/>
    <d v="1952-07-25T00:00:00"/>
  </r>
  <r>
    <n v="195"/>
    <x v="12"/>
    <x v="183"/>
    <s v="China"/>
    <s v="Xingtai"/>
    <s v="Solar panels"/>
    <s v="Energy"/>
    <x v="1"/>
    <x v="0"/>
    <s v="Jin"/>
    <s v="Baofang"/>
    <n v="9600"/>
    <n v="1952"/>
    <n v="9"/>
    <n v="1"/>
    <n v="125.08"/>
    <n v="19910000000000"/>
    <n v="77"/>
    <n v="9.4"/>
    <n v="59.2"/>
    <n v="1397715000"/>
    <x v="178"/>
    <d v="2025-02-26T00:00:00"/>
    <d v="1952-09-01T00:00:00"/>
  </r>
  <r>
    <n v="195"/>
    <x v="10"/>
    <x v="184"/>
    <s v="China"/>
    <s v="Ningbo"/>
    <s v="Chemicals"/>
    <s v="Manufacturing"/>
    <x v="1"/>
    <x v="0"/>
    <s v="Luo"/>
    <s v="Liguo"/>
    <n v="9600"/>
    <n v="1956"/>
    <n v="3"/>
    <n v="1"/>
    <n v="125.08"/>
    <n v="19910000000000"/>
    <n v="77"/>
    <n v="9.4"/>
    <n v="59.2"/>
    <n v="1397715000"/>
    <x v="179"/>
    <d v="2025-02-26T00:00:00"/>
    <d v="1956-03-01T00:00:00"/>
  </r>
  <r>
    <n v="195"/>
    <x v="7"/>
    <x v="185"/>
    <s v="United States"/>
    <s v="Los Angeles"/>
    <s v="Candy, pet food"/>
    <s v="Food &amp; Beverage"/>
    <x v="0"/>
    <x v="1"/>
    <s v="Mars"/>
    <s v="Marijke"/>
    <n v="9600"/>
    <n v="1964"/>
    <n v="7"/>
    <n v="28"/>
    <n v="117.24"/>
    <n v="21427700000000"/>
    <n v="78.5"/>
    <n v="9.6"/>
    <n v="36.6"/>
    <n v="328239523"/>
    <x v="180"/>
    <d v="2025-02-26T00:00:00"/>
    <d v="1964-07-28T00:00:00"/>
  </r>
  <r>
    <n v="195"/>
    <x v="7"/>
    <x v="186"/>
    <s v="United States"/>
    <s v="Alexandria"/>
    <s v="Candy, pet food"/>
    <s v="Food &amp; Beverage"/>
    <x v="0"/>
    <x v="1"/>
    <s v="Mars"/>
    <s v="Pamela"/>
    <n v="9600"/>
    <n v="1960"/>
    <n v="8"/>
    <n v="1"/>
    <n v="117.24"/>
    <n v="21427700000000"/>
    <n v="78.5"/>
    <n v="9.6"/>
    <n v="36.6"/>
    <n v="328239523"/>
    <x v="181"/>
    <d v="2025-02-26T00:00:00"/>
    <d v="1960-08-01T00:00:00"/>
  </r>
  <r>
    <n v="195"/>
    <x v="7"/>
    <x v="187"/>
    <s v="United States"/>
    <s v="New York"/>
    <s v="Candy, pet food"/>
    <s v="Food &amp; Beverage"/>
    <x v="0"/>
    <x v="1"/>
    <s v="Mars"/>
    <s v="Valerie"/>
    <n v="9600"/>
    <n v="1959"/>
    <n v="1"/>
    <n v="26"/>
    <n v="117.24"/>
    <n v="21427700000000"/>
    <n v="78.5"/>
    <n v="9.6"/>
    <n v="36.6"/>
    <n v="328239523"/>
    <x v="182"/>
    <d v="2025-02-26T00:00:00"/>
    <d v="1959-01-26T00:00:00"/>
  </r>
  <r>
    <n v="195"/>
    <x v="7"/>
    <x v="188"/>
    <s v="United States"/>
    <s v="Philadelphia"/>
    <s v="Candy, pet food"/>
    <s v="Food &amp; Beverage"/>
    <x v="0"/>
    <x v="1"/>
    <s v="Mars"/>
    <s v="Victoria"/>
    <n v="9600"/>
    <n v="1956"/>
    <n v="12"/>
    <n v="15"/>
    <n v="117.24"/>
    <n v="21427700000000"/>
    <n v="78.5"/>
    <n v="9.6"/>
    <n v="36.6"/>
    <n v="328239523"/>
    <x v="183"/>
    <d v="2025-02-26T00:00:00"/>
    <d v="1956-12-15T00:00:00"/>
  </r>
  <r>
    <n v="202"/>
    <x v="3"/>
    <x v="189"/>
    <s v="France"/>
    <s v="Paris"/>
    <s v="Investments"/>
    <s v="Finance &amp; Investments"/>
    <x v="0"/>
    <x v="0"/>
    <s v="Bolloré"/>
    <s v="Vincent"/>
    <n v="9500"/>
    <n v="1952"/>
    <n v="4"/>
    <n v="1"/>
    <n v="110.05"/>
    <n v="2715518274227"/>
    <n v="82.5"/>
    <n v="24.2"/>
    <n v="60.7"/>
    <n v="67059887"/>
    <x v="184"/>
    <d v="2025-02-26T00:00:00"/>
    <d v="1952-04-01T00:00:00"/>
  </r>
  <r>
    <n v="202"/>
    <x v="6"/>
    <x v="190"/>
    <s v="Canada"/>
    <s v="Vancouver"/>
    <s v="Diversified"/>
    <s v="Diversified"/>
    <x v="1"/>
    <x v="0"/>
    <s v="Pattison"/>
    <s v="Jim"/>
    <n v="9500"/>
    <n v="1928"/>
    <n v="10"/>
    <n v="1"/>
    <n v="116.76"/>
    <n v="1736425629520"/>
    <n v="81.900000000000006"/>
    <n v="12.8"/>
    <n v="24.5"/>
    <n v="36991981"/>
    <x v="185"/>
    <d v="2025-02-26T00:00:00"/>
    <d v="1928-10-01T00:00:00"/>
  </r>
  <r>
    <n v="204"/>
    <x v="13"/>
    <x v="191"/>
    <s v="Switzerland"/>
    <s v="Gstaad"/>
    <s v="Biotech, investments"/>
    <s v="Healthcare"/>
    <x v="0"/>
    <x v="0"/>
    <s v="Bertarelli"/>
    <s v="Ernesto"/>
    <n v="9400"/>
    <n v="1965"/>
    <n v="9"/>
    <n v="22"/>
    <n v="99.55"/>
    <n v="703082435360"/>
    <n v="83.6"/>
    <n v="10.1"/>
    <n v="28.8"/>
    <n v="8574832"/>
    <x v="186"/>
    <d v="2025-02-26T00:00:00"/>
    <d v="1965-09-22T00:00:00"/>
  </r>
  <r>
    <n v="204"/>
    <x v="2"/>
    <x v="192"/>
    <s v="China"/>
    <s v="Beijing"/>
    <s v="Food delivery"/>
    <s v="Technology"/>
    <x v="1"/>
    <x v="0"/>
    <s v="Wang"/>
    <s v="Xing"/>
    <n v="9400"/>
    <n v="1979"/>
    <n v="2"/>
    <n v="18"/>
    <n v="125.08"/>
    <n v="19910000000000"/>
    <n v="77"/>
    <n v="9.4"/>
    <n v="59.2"/>
    <n v="1397715000"/>
    <x v="187"/>
    <d v="2025-02-26T00:00:00"/>
    <d v="1979-02-18T00:00:00"/>
  </r>
  <r>
    <n v="206"/>
    <x v="2"/>
    <x v="193"/>
    <s v="United States"/>
    <s v="San Francisco"/>
    <s v="Airbnb"/>
    <s v="Technology"/>
    <x v="1"/>
    <x v="0"/>
    <s v="Chesky"/>
    <s v="Brian"/>
    <n v="9300"/>
    <n v="1981"/>
    <n v="8"/>
    <n v="29"/>
    <n v="117.24"/>
    <n v="21427700000000"/>
    <n v="78.5"/>
    <n v="9.6"/>
    <n v="36.6"/>
    <n v="328239523"/>
    <x v="188"/>
    <d v="2025-02-26T00:00:00"/>
    <d v="1981-08-29T00:00:00"/>
  </r>
  <r>
    <n v="206"/>
    <x v="10"/>
    <x v="194"/>
    <s v="United Kingdom"/>
    <s v="Gloucestershire"/>
    <s v="Vacuums"/>
    <s v="Manufacturing"/>
    <x v="1"/>
    <x v="0"/>
    <s v="Dyson"/>
    <s v="James"/>
    <n v="9300"/>
    <n v="1947"/>
    <n v="5"/>
    <n v="2"/>
    <n v="119.62"/>
    <n v="2827113184696"/>
    <n v="81.3"/>
    <n v="25.5"/>
    <n v="30.6"/>
    <n v="66834405"/>
    <x v="189"/>
    <d v="2025-02-26T00:00:00"/>
    <d v="1947-05-02T00:00:00"/>
  </r>
  <r>
    <n v="208"/>
    <x v="6"/>
    <x v="195"/>
    <s v="Russia"/>
    <s v="Moscow"/>
    <s v="Steel, investments"/>
    <s v="Diversified"/>
    <x v="1"/>
    <x v="0"/>
    <s v="Abramovich"/>
    <s v="Roman"/>
    <n v="9200"/>
    <n v="1966"/>
    <n v="10"/>
    <n v="24"/>
    <n v="180.75"/>
    <n v="1699876578871"/>
    <n v="72.7"/>
    <n v="11.4"/>
    <n v="46.2"/>
    <n v="144373535"/>
    <x v="190"/>
    <d v="2025-02-26T00:00:00"/>
    <d v="1966-10-24T00:00:00"/>
  </r>
  <r>
    <n v="208"/>
    <x v="6"/>
    <x v="196"/>
    <s v="Sweden"/>
    <s v="Stockholm"/>
    <s v="Diversified"/>
    <s v="Diversified"/>
    <x v="0"/>
    <x v="1"/>
    <s v="Ax:son Johnson"/>
    <s v="Antonia"/>
    <n v="9200"/>
    <n v="1943"/>
    <n v="9"/>
    <n v="6"/>
    <n v="110.51"/>
    <n v="530832908738"/>
    <n v="82.5"/>
    <n v="27.9"/>
    <n v="49.1"/>
    <n v="10285453"/>
    <x v="191"/>
    <d v="2025-02-26T00:00:00"/>
    <d v="1943-09-06T00:00:00"/>
  </r>
  <r>
    <n v="208"/>
    <x v="12"/>
    <x v="197"/>
    <s v="Czech Republic"/>
    <s v="Prague"/>
    <s v="Energy, investments"/>
    <s v="Energy"/>
    <x v="1"/>
    <x v="0"/>
    <s v="Kretinsky"/>
    <s v="Daniel"/>
    <n v="9200"/>
    <n v="1975"/>
    <n v="7"/>
    <n v="9"/>
    <n v="116.48"/>
    <n v="246489245495"/>
    <n v="79"/>
    <n v="14.9"/>
    <n v="46.1"/>
    <n v="10669709"/>
    <x v="192"/>
    <d v="2025-02-26T00:00:00"/>
    <d v="1975-07-09T00:00:00"/>
  </r>
  <r>
    <n v="208"/>
    <x v="4"/>
    <x v="198"/>
    <s v="United States"/>
    <s v="Elizabeth"/>
    <s v="Cable television"/>
    <s v="Media &amp; Entertainment"/>
    <x v="1"/>
    <x v="0"/>
    <s v="Malone"/>
    <s v="John"/>
    <n v="9200"/>
    <n v="1941"/>
    <n v="3"/>
    <n v="7"/>
    <n v="117.24"/>
    <n v="21427700000000"/>
    <n v="78.5"/>
    <n v="9.6"/>
    <n v="36.6"/>
    <n v="328239523"/>
    <x v="193"/>
    <d v="2025-02-26T00:00:00"/>
    <d v="1941-03-07T00:00:00"/>
  </r>
  <r>
    <n v="208"/>
    <x v="2"/>
    <x v="199"/>
    <s v="India"/>
    <s v="Bangalore"/>
    <s v="Software services"/>
    <s v="Technology"/>
    <x v="0"/>
    <x v="0"/>
    <s v="Premji"/>
    <s v="Azim"/>
    <n v="9200"/>
    <n v="1945"/>
    <n v="7"/>
    <n v="24"/>
    <n v="180.44"/>
    <n v="2611000000000"/>
    <n v="69.400000000000006"/>
    <n v="11.2"/>
    <n v="49.7"/>
    <n v="1366417754"/>
    <x v="194"/>
    <d v="2025-02-26T00:00:00"/>
    <d v="1945-07-24T00:00:00"/>
  </r>
  <r>
    <n v="208"/>
    <x v="3"/>
    <x v="200"/>
    <s v="United States"/>
    <s v="Woodside"/>
    <s v="Discount brokerage"/>
    <s v="Finance &amp; Investments"/>
    <x v="1"/>
    <x v="0"/>
    <s v="Schwab"/>
    <s v="Charles"/>
    <n v="9200"/>
    <n v="1937"/>
    <n v="7"/>
    <n v="29"/>
    <n v="117.24"/>
    <n v="21427700000000"/>
    <n v="78.5"/>
    <n v="9.6"/>
    <n v="36.6"/>
    <n v="328239523"/>
    <x v="195"/>
    <d v="2025-02-26T00:00:00"/>
    <d v="1937-07-29T00:00:00"/>
  </r>
  <r>
    <n v="208"/>
    <x v="0"/>
    <x v="201"/>
    <s v="United States"/>
    <s v="Beverly Hills"/>
    <s v="Hardware stores"/>
    <s v="Fashion &amp; Retail"/>
    <x v="1"/>
    <x v="0"/>
    <s v="Smidt"/>
    <s v="Eric"/>
    <n v="9200"/>
    <n v="1960"/>
    <n v="1"/>
    <n v="1"/>
    <n v="117.24"/>
    <n v="21427700000000"/>
    <n v="78.5"/>
    <n v="9.6"/>
    <n v="36.6"/>
    <n v="328239523"/>
    <x v="196"/>
    <d v="2025-02-26T00:00:00"/>
    <d v="1960-01-01T00:00:00"/>
  </r>
  <r>
    <n v="215"/>
    <x v="2"/>
    <x v="202"/>
    <s v="United States"/>
    <s v="Palo Alto"/>
    <s v="Google"/>
    <s v="Technology"/>
    <x v="1"/>
    <x v="0"/>
    <s v="Cheriton"/>
    <s v="David"/>
    <n v="9000"/>
    <n v="1951"/>
    <n v="3"/>
    <n v="29"/>
    <n v="117.24"/>
    <n v="21427700000000"/>
    <n v="78.5"/>
    <n v="9.6"/>
    <n v="36.6"/>
    <n v="328239523"/>
    <x v="197"/>
    <d v="2025-02-26T00:00:00"/>
    <d v="1951-03-29T00:00:00"/>
  </r>
  <r>
    <n v="215"/>
    <x v="11"/>
    <x v="203"/>
    <s v="Switzerland"/>
    <s v="Ruschlikon"/>
    <s v="Mining"/>
    <s v="Metals &amp; Mining"/>
    <x v="1"/>
    <x v="0"/>
    <s v="Glasenberg"/>
    <s v="Ivan"/>
    <n v="9000"/>
    <n v="1957"/>
    <n v="1"/>
    <n v="7"/>
    <n v="99.55"/>
    <n v="703082435360"/>
    <n v="83.6"/>
    <n v="10.1"/>
    <n v="28.8"/>
    <n v="8574832"/>
    <x v="198"/>
    <d v="2025-02-26T00:00:00"/>
    <d v="1957-01-07T00:00:00"/>
  </r>
  <r>
    <n v="215"/>
    <x v="15"/>
    <x v="204"/>
    <s v="Germany"/>
    <s v="Hamburg"/>
    <s v="Real estate"/>
    <s v="Real Estate"/>
    <x v="0"/>
    <x v="0"/>
    <s v="Otto"/>
    <s v="Alexander"/>
    <n v="9000"/>
    <n v="1967"/>
    <n v="7"/>
    <n v="7"/>
    <n v="112.85"/>
    <n v="3845630030824"/>
    <n v="80.900000000000006"/>
    <n v="11.5"/>
    <n v="48.8"/>
    <n v="83132799"/>
    <x v="199"/>
    <d v="2025-02-26T00:00:00"/>
    <d v="1967-07-07T00:00:00"/>
  </r>
  <r>
    <n v="215"/>
    <x v="7"/>
    <x v="205"/>
    <s v="Canada"/>
    <s v="Vancouver"/>
    <s v="Alcoholic beverages"/>
    <s v="Food &amp; Beverage"/>
    <x v="1"/>
    <x v="0"/>
    <s v="von Mandl"/>
    <s v="Anthony"/>
    <n v="9000"/>
    <n v="1950"/>
    <n v="3"/>
    <n v="10"/>
    <n v="116.76"/>
    <n v="1736425629520"/>
    <n v="81.900000000000006"/>
    <n v="12.8"/>
    <n v="24.5"/>
    <n v="36991981"/>
    <x v="200"/>
    <d v="2025-02-26T00:00:00"/>
    <d v="1950-03-10T00:00:00"/>
  </r>
  <r>
    <n v="215"/>
    <x v="10"/>
    <x v="206"/>
    <s v="China"/>
    <s v="Changzhou"/>
    <s v="Hydraulic machinery"/>
    <s v="Manufacturing"/>
    <x v="1"/>
    <x v="0"/>
    <s v="Wang"/>
    <s v="Liping"/>
    <n v="9000"/>
    <n v="1966"/>
    <n v="2"/>
    <n v="24"/>
    <n v="125.08"/>
    <n v="19910000000000"/>
    <n v="77"/>
    <n v="9.4"/>
    <n v="59.2"/>
    <n v="1397715000"/>
    <x v="201"/>
    <d v="2025-02-26T00:00:00"/>
    <d v="1966-02-24T00:00:00"/>
  </r>
  <r>
    <n v="220"/>
    <x v="7"/>
    <x v="207"/>
    <s v="United Kingdom"/>
    <s v="London"/>
    <s v="Packaging"/>
    <s v="Food &amp; Beverage"/>
    <x v="0"/>
    <x v="0"/>
    <s v="Rausing"/>
    <s v="Finn"/>
    <n v="8900"/>
    <n v="1955"/>
    <n v="1"/>
    <n v="1"/>
    <n v="119.62"/>
    <n v="2827113184696"/>
    <n v="81.3"/>
    <n v="25.5"/>
    <n v="30.6"/>
    <n v="66834405"/>
    <x v="105"/>
    <d v="2025-02-26T00:00:00"/>
    <d v="1955-01-01T00:00:00"/>
  </r>
  <r>
    <n v="220"/>
    <x v="7"/>
    <x v="208"/>
    <s v="United Kingdom"/>
    <s v="Surrey"/>
    <s v="Packaging"/>
    <s v="Food &amp; Beverage"/>
    <x v="0"/>
    <x v="0"/>
    <s v="Rausing"/>
    <s v="Jorn"/>
    <n v="8900"/>
    <n v="1960"/>
    <n v="1"/>
    <n v="1"/>
    <n v="119.62"/>
    <n v="2827113184696"/>
    <n v="81.3"/>
    <n v="25.5"/>
    <n v="30.6"/>
    <n v="66834405"/>
    <x v="196"/>
    <d v="2025-02-26T00:00:00"/>
    <d v="1960-01-01T00:00:00"/>
  </r>
  <r>
    <n v="220"/>
    <x v="7"/>
    <x v="209"/>
    <s v="United Kingdom"/>
    <s v="Newmarket"/>
    <s v="Packaging"/>
    <s v="Food &amp; Beverage"/>
    <x v="0"/>
    <x v="1"/>
    <s v="Rausing"/>
    <s v="Kirsten"/>
    <n v="8900"/>
    <n v="1952"/>
    <n v="6"/>
    <n v="6"/>
    <n v="119.62"/>
    <n v="2827113184696"/>
    <n v="81.3"/>
    <n v="25.5"/>
    <n v="30.6"/>
    <n v="66834405"/>
    <x v="202"/>
    <d v="2025-02-26T00:00:00"/>
    <d v="1952-06-06T00:00:00"/>
  </r>
  <r>
    <n v="223"/>
    <x v="0"/>
    <x v="210"/>
    <s v="Russia"/>
    <s v="Moscow region"/>
    <s v="Ecommerce"/>
    <s v="Fashion &amp; Retail"/>
    <x v="1"/>
    <x v="1"/>
    <s v="Bakalchuk"/>
    <s v="Tatyana"/>
    <n v="8800"/>
    <n v="1975"/>
    <n v="10"/>
    <n v="16"/>
    <n v="180.75"/>
    <n v="1699876578871"/>
    <n v="72.7"/>
    <n v="11.4"/>
    <n v="46.2"/>
    <n v="144373535"/>
    <x v="203"/>
    <d v="2025-02-26T00:00:00"/>
    <d v="1975-10-16T00:00:00"/>
  </r>
  <r>
    <n v="223"/>
    <x v="2"/>
    <x v="211"/>
    <s v="United States"/>
    <s v="Woodside"/>
    <s v="Venture capital"/>
    <s v="Technology"/>
    <x v="1"/>
    <x v="0"/>
    <s v="Doerr"/>
    <s v="John"/>
    <n v="8800"/>
    <n v="1951"/>
    <n v="6"/>
    <n v="29"/>
    <n v="117.24"/>
    <n v="21427700000000"/>
    <n v="78.5"/>
    <n v="9.6"/>
    <n v="36.6"/>
    <n v="328239523"/>
    <x v="204"/>
    <d v="2025-02-26T00:00:00"/>
    <d v="1951-06-29T00:00:00"/>
  </r>
  <r>
    <n v="223"/>
    <x v="2"/>
    <x v="212"/>
    <s v="China"/>
    <s v="Beijing"/>
    <s v="E-commerce"/>
    <s v="Technology"/>
    <x v="1"/>
    <x v="0"/>
    <s v="Liu"/>
    <s v="Richard"/>
    <n v="8800"/>
    <n v="1974"/>
    <n v="3"/>
    <n v="10"/>
    <n v="125.08"/>
    <n v="19910000000000"/>
    <n v="77"/>
    <n v="9.4"/>
    <n v="59.2"/>
    <n v="1397715000"/>
    <x v="205"/>
    <d v="2025-02-26T00:00:00"/>
    <d v="1974-03-10T00:00:00"/>
  </r>
  <r>
    <n v="223"/>
    <x v="2"/>
    <x v="213"/>
    <s v="United States"/>
    <s v="San Francisco"/>
    <s v="Facebook"/>
    <s v="Technology"/>
    <x v="1"/>
    <x v="0"/>
    <s v="Moskovitz"/>
    <s v="Dustin"/>
    <n v="8800"/>
    <n v="1984"/>
    <n v="5"/>
    <n v="22"/>
    <n v="117.24"/>
    <n v="21427700000000"/>
    <n v="78.5"/>
    <n v="9.6"/>
    <n v="36.6"/>
    <n v="328239523"/>
    <x v="206"/>
    <d v="2025-02-26T00:00:00"/>
    <d v="1984-05-22T00:00:00"/>
  </r>
  <r>
    <n v="223"/>
    <x v="2"/>
    <x v="214"/>
    <s v="United States"/>
    <s v="Honolulu"/>
    <s v="EBay, PayPal"/>
    <s v="Technology"/>
    <x v="1"/>
    <x v="0"/>
    <s v="Omidyar"/>
    <s v="Pierre"/>
    <n v="8800"/>
    <n v="1967"/>
    <n v="6"/>
    <n v="21"/>
    <n v="117.24"/>
    <n v="21427700000000"/>
    <n v="78.5"/>
    <n v="9.6"/>
    <n v="36.6"/>
    <n v="328239523"/>
    <x v="207"/>
    <d v="2025-02-26T00:00:00"/>
    <d v="1967-06-21T00:00:00"/>
  </r>
  <r>
    <n v="223"/>
    <x v="12"/>
    <x v="215"/>
    <s v="China"/>
    <s v="Ningde"/>
    <s v="Batteries"/>
    <s v="Energy"/>
    <x v="1"/>
    <x v="0"/>
    <s v="Pei"/>
    <s v="Zhenhua"/>
    <n v="8800"/>
    <n v="1959"/>
    <n v="1"/>
    <n v="1"/>
    <n v="125.08"/>
    <n v="19910000000000"/>
    <n v="77"/>
    <n v="9.4"/>
    <n v="59.2"/>
    <n v="1397715000"/>
    <x v="208"/>
    <d v="2025-02-26T00:00:00"/>
    <d v="1959-01-01T00:00:00"/>
  </r>
  <r>
    <n v="223"/>
    <x v="12"/>
    <x v="216"/>
    <s v="United Kingdom"/>
    <s v="London"/>
    <s v="Oil"/>
    <s v="Energy"/>
    <x v="0"/>
    <x v="1"/>
    <s v="Perrodo"/>
    <s v="Carrie"/>
    <n v="8800"/>
    <n v="1951"/>
    <n v="1"/>
    <n v="1"/>
    <n v="119.62"/>
    <n v="2827113184696"/>
    <n v="81.3"/>
    <n v="25.5"/>
    <n v="30.6"/>
    <n v="66834405"/>
    <x v="96"/>
    <d v="2025-02-26T00:00:00"/>
    <d v="1951-01-01T00:00:00"/>
  </r>
  <r>
    <n v="230"/>
    <x v="10"/>
    <x v="217"/>
    <s v="China"/>
    <s v="Wujiang"/>
    <s v="Chemicals"/>
    <s v="Manufacturing"/>
    <x v="1"/>
    <x v="0"/>
    <s v="Chen"/>
    <s v="Jianhua"/>
    <n v="8700"/>
    <n v="1971"/>
    <n v="1"/>
    <n v="1"/>
    <n v="125.08"/>
    <n v="19910000000000"/>
    <n v="77"/>
    <n v="9.4"/>
    <n v="59.2"/>
    <n v="1397715000"/>
    <x v="209"/>
    <d v="2025-02-26T00:00:00"/>
    <d v="1971-01-01T00:00:00"/>
  </r>
  <r>
    <n v="230"/>
    <x v="0"/>
    <x v="218"/>
    <s v="Germany"/>
    <s v="Hamburg"/>
    <s v="Retail, real estate"/>
    <s v="Fashion &amp; Retail"/>
    <x v="0"/>
    <x v="0"/>
    <s v="Otto"/>
    <s v="Michael"/>
    <n v="8700"/>
    <n v="1943"/>
    <n v="4"/>
    <n v="12"/>
    <n v="112.85"/>
    <n v="3845630030824"/>
    <n v="80.900000000000006"/>
    <n v="11.5"/>
    <n v="48.8"/>
    <n v="83132799"/>
    <x v="210"/>
    <d v="2025-02-26T00:00:00"/>
    <d v="1943-04-12T00:00:00"/>
  </r>
  <r>
    <n v="232"/>
    <x v="3"/>
    <x v="219"/>
    <s v="United States"/>
    <s v="New York"/>
    <s v="Private equity"/>
    <s v="Finance &amp; Investments"/>
    <x v="1"/>
    <x v="0"/>
    <s v="Black"/>
    <s v="Leon"/>
    <n v="8600"/>
    <n v="1951"/>
    <n v="7"/>
    <n v="31"/>
    <n v="117.24"/>
    <n v="21427700000000"/>
    <n v="78.5"/>
    <n v="9.6"/>
    <n v="36.6"/>
    <n v="328239523"/>
    <x v="211"/>
    <d v="2025-02-26T00:00:00"/>
    <d v="1951-07-31T00:00:00"/>
  </r>
  <r>
    <n v="232"/>
    <x v="3"/>
    <x v="220"/>
    <s v="New Zealand"/>
    <s v="Auckland"/>
    <s v="Investments"/>
    <s v="Finance &amp; Investments"/>
    <x v="1"/>
    <x v="0"/>
    <s v="Hart"/>
    <s v="Graeme"/>
    <n v="8600"/>
    <n v="1955"/>
    <n v="6"/>
    <n v="6"/>
    <n v="114.24"/>
    <n v="206928765544"/>
    <n v="81.900000000000006"/>
    <n v="29"/>
    <n v="34.6"/>
    <n v="4841000"/>
    <x v="212"/>
    <d v="2025-02-26T00:00:00"/>
    <d v="1955-06-06T00:00:00"/>
  </r>
  <r>
    <n v="232"/>
    <x v="7"/>
    <x v="221"/>
    <s v="India"/>
    <s v="Delhi"/>
    <s v="Soft drinks, fast food"/>
    <s v="Food &amp; Beverage"/>
    <x v="0"/>
    <x v="0"/>
    <s v="Jaipuria"/>
    <s v="Ravi"/>
    <n v="8600"/>
    <n v="1954"/>
    <n v="11"/>
    <n v="28"/>
    <n v="180.44"/>
    <n v="2611000000000"/>
    <n v="69.400000000000006"/>
    <n v="11.2"/>
    <n v="49.7"/>
    <n v="1366417754"/>
    <x v="213"/>
    <d v="2025-02-26T00:00:00"/>
    <d v="1954-11-28T00:00:00"/>
  </r>
  <r>
    <n v="232"/>
    <x v="2"/>
    <x v="222"/>
    <s v="Germany"/>
    <s v="Heidelberg"/>
    <s v="Software"/>
    <s v="Technology"/>
    <x v="1"/>
    <x v="0"/>
    <s v="Plattner"/>
    <s v="Hasso"/>
    <n v="8600"/>
    <n v="1944"/>
    <n v="1"/>
    <n v="21"/>
    <n v="112.85"/>
    <n v="3845630030824"/>
    <n v="80.900000000000006"/>
    <n v="11.5"/>
    <n v="48.8"/>
    <n v="83132799"/>
    <x v="214"/>
    <d v="2025-02-26T00:00:00"/>
    <d v="1944-01-21T00:00:00"/>
  </r>
  <r>
    <n v="232"/>
    <x v="7"/>
    <x v="223"/>
    <s v="Switzerland"/>
    <s v="St. Gallen"/>
    <s v="Beer"/>
    <s v="Food &amp; Beverage"/>
    <x v="1"/>
    <x v="0"/>
    <s v="Sicupira"/>
    <s v="Carlos Alberto"/>
    <n v="8600"/>
    <n v="1948"/>
    <n v="1"/>
    <n v="1"/>
    <n v="99.55"/>
    <n v="703082435360"/>
    <n v="83.6"/>
    <n v="10.1"/>
    <n v="28.8"/>
    <n v="8574832"/>
    <x v="215"/>
    <d v="2025-02-26T00:00:00"/>
    <d v="1948-01-01T00:00:00"/>
  </r>
  <r>
    <n v="232"/>
    <x v="15"/>
    <x v="224"/>
    <s v="Philippines"/>
    <s v="Manila"/>
    <s v="Real estate"/>
    <s v="Real Estate"/>
    <x v="1"/>
    <x v="0"/>
    <s v="Villar"/>
    <s v="Manuel"/>
    <n v="8600"/>
    <n v="1949"/>
    <n v="12"/>
    <n v="13"/>
    <n v="129.61000000000001"/>
    <n v="376795508680"/>
    <n v="71.099999999999994"/>
    <n v="14"/>
    <n v="43.1"/>
    <n v="108116615"/>
    <x v="216"/>
    <d v="2025-02-26T00:00:00"/>
    <d v="1949-12-13T00:00:00"/>
  </r>
  <r>
    <n v="232"/>
    <x v="2"/>
    <x v="225"/>
    <s v="United States"/>
    <s v="Palo Alto"/>
    <s v="Google"/>
    <s v="Technology"/>
    <x v="1"/>
    <x v="0"/>
    <s v="von Bechtolsheim"/>
    <s v="Andreas"/>
    <n v="8600"/>
    <n v="1955"/>
    <n v="9"/>
    <n v="30"/>
    <n v="117.24"/>
    <n v="21427700000000"/>
    <n v="78.5"/>
    <n v="9.6"/>
    <n v="36.6"/>
    <n v="328239523"/>
    <x v="217"/>
    <d v="2025-02-26T00:00:00"/>
    <d v="1955-09-30T00:00:00"/>
  </r>
  <r>
    <n v="239"/>
    <x v="3"/>
    <x v="226"/>
    <s v="United States"/>
    <s v="New York"/>
    <s v="Investments"/>
    <s v="Finance &amp; Investments"/>
    <x v="1"/>
    <x v="0"/>
    <s v="Coleman"/>
    <s v="Chase"/>
    <n v="8500"/>
    <n v="1975"/>
    <n v="6"/>
    <n v="21"/>
    <n v="117.24"/>
    <n v="21427700000000"/>
    <n v="78.5"/>
    <n v="9.6"/>
    <n v="36.6"/>
    <n v="328239523"/>
    <x v="218"/>
    <d v="2025-02-26T00:00:00"/>
    <d v="1975-06-21T00:00:00"/>
  </r>
  <r>
    <n v="239"/>
    <x v="0"/>
    <x v="227"/>
    <s v="United States"/>
    <s v="Electra"/>
    <s v="Walmart"/>
    <s v="Fashion &amp; Retail"/>
    <x v="0"/>
    <x v="1"/>
    <s v="Kroenke"/>
    <s v="Ann Walton"/>
    <n v="8500"/>
    <n v="1948"/>
    <n v="12"/>
    <n v="18"/>
    <n v="117.24"/>
    <n v="21427700000000"/>
    <n v="78.5"/>
    <n v="9.6"/>
    <n v="36.6"/>
    <n v="328239523"/>
    <x v="219"/>
    <d v="2025-02-26T00:00:00"/>
    <d v="1948-12-18T00:00:00"/>
  </r>
  <r>
    <n v="239"/>
    <x v="10"/>
    <x v="228"/>
    <s v="China"/>
    <s v="Xi'an"/>
    <s v="Solar wafers and modules"/>
    <s v="Manufacturing"/>
    <x v="1"/>
    <x v="0"/>
    <s v="Li"/>
    <s v="Zhenguo"/>
    <n v="8500"/>
    <n v="1968"/>
    <n v="1"/>
    <n v="1"/>
    <n v="125.08"/>
    <n v="19910000000000"/>
    <n v="77"/>
    <n v="9.4"/>
    <n v="59.2"/>
    <n v="1397715000"/>
    <x v="220"/>
    <d v="2025-02-26T00:00:00"/>
    <d v="1968-01-01T00:00:00"/>
  </r>
  <r>
    <n v="242"/>
    <x v="4"/>
    <x v="229"/>
    <s v="United States"/>
    <s v="Atlanta"/>
    <s v="Media, automotive"/>
    <s v="Media &amp; Entertainment"/>
    <x v="0"/>
    <x v="0"/>
    <s v="Kennedy"/>
    <s v="Jim"/>
    <n v="8400"/>
    <n v="1947"/>
    <n v="11"/>
    <n v="29"/>
    <n v="117.24"/>
    <n v="21427700000000"/>
    <n v="78.5"/>
    <n v="9.6"/>
    <n v="36.6"/>
    <n v="328239523"/>
    <x v="221"/>
    <d v="2025-02-26T00:00:00"/>
    <d v="1947-11-29T00:00:00"/>
  </r>
  <r>
    <n v="242"/>
    <x v="11"/>
    <x v="230"/>
    <s v="South Africa"/>
    <s v="Johannesburg"/>
    <s v="Diamonds"/>
    <s v="Metals &amp; Mining"/>
    <x v="0"/>
    <x v="0"/>
    <s v="Oppenheimer"/>
    <s v="Nicky"/>
    <n v="8400"/>
    <n v="1945"/>
    <n v="6"/>
    <n v="8"/>
    <n v="158.93"/>
    <n v="351431649241"/>
    <n v="63.9"/>
    <n v="27.5"/>
    <n v="29.2"/>
    <n v="58558270"/>
    <x v="222"/>
    <d v="2025-02-26T00:00:00"/>
    <d v="1945-06-08T00:00:00"/>
  </r>
  <r>
    <n v="242"/>
    <x v="4"/>
    <x v="231"/>
    <s v="Australia"/>
    <s v="New South Wales"/>
    <s v="Media, automotive"/>
    <s v="Media &amp; Entertainment"/>
    <x v="0"/>
    <x v="1"/>
    <s v="Parry-Okeden"/>
    <s v="Blair"/>
    <n v="8400"/>
    <n v="1950"/>
    <n v="5"/>
    <n v="21"/>
    <n v="119.8"/>
    <n v="1392680589329"/>
    <n v="82.7"/>
    <n v="23"/>
    <n v="47.4"/>
    <n v="25766605"/>
    <x v="223"/>
    <d v="2025-02-26T00:00:00"/>
    <d v="1950-05-21T00:00:00"/>
  </r>
  <r>
    <n v="242"/>
    <x v="11"/>
    <x v="232"/>
    <s v="China"/>
    <s v="Binzhou"/>
    <s v="Aluminum products"/>
    <s v="Metals &amp; Mining"/>
    <x v="0"/>
    <x v="1"/>
    <s v="Zheng"/>
    <s v="Shuliang"/>
    <n v="8400"/>
    <n v="1946"/>
    <n v="1"/>
    <n v="1"/>
    <n v="125.08"/>
    <n v="19910000000000"/>
    <n v="77"/>
    <n v="9.4"/>
    <n v="59.2"/>
    <n v="1397715000"/>
    <x v="224"/>
    <d v="2025-02-26T00:00:00"/>
    <d v="1946-01-01T00:00:00"/>
  </r>
  <r>
    <n v="246"/>
    <x v="0"/>
    <x v="233"/>
    <s v="United States"/>
    <s v="Springfield"/>
    <s v="Sporting goods retail"/>
    <s v="Fashion &amp; Retail"/>
    <x v="1"/>
    <x v="0"/>
    <s v="Morris"/>
    <s v="John"/>
    <n v="8300"/>
    <n v="1948"/>
    <n v="3"/>
    <n v="19"/>
    <n v="117.24"/>
    <n v="21427700000000"/>
    <n v="78.5"/>
    <n v="9.6"/>
    <n v="36.6"/>
    <n v="328239523"/>
    <x v="225"/>
    <d v="2025-02-26T00:00:00"/>
    <d v="1948-03-19T00:00:00"/>
  </r>
  <r>
    <n v="249"/>
    <x v="12"/>
    <x v="234"/>
    <s v="Russia"/>
    <s v="Moscow"/>
    <s v="Oil, banking, telecom"/>
    <s v="Energy"/>
    <x v="1"/>
    <x v="0"/>
    <s v="Khan"/>
    <s v="German"/>
    <n v="8200"/>
    <n v="1961"/>
    <n v="10"/>
    <n v="24"/>
    <n v="180.75"/>
    <n v="1699876578871"/>
    <n v="72.7"/>
    <n v="11.4"/>
    <n v="46.2"/>
    <n v="144373535"/>
    <x v="226"/>
    <d v="2025-02-26T00:00:00"/>
    <d v="1961-10-24T00:00:00"/>
  </r>
  <r>
    <n v="249"/>
    <x v="6"/>
    <x v="235"/>
    <s v="Nigeria"/>
    <s v="Lagos"/>
    <s v="Cement, sugar"/>
    <s v="Diversified"/>
    <x v="0"/>
    <x v="0"/>
    <s v="Rabiu"/>
    <s v="Abdulsamad"/>
    <n v="8200"/>
    <n v="1960"/>
    <n v="8"/>
    <n v="4"/>
    <n v="267.51"/>
    <n v="448120428859"/>
    <n v="54.3"/>
    <n v="1.5"/>
    <n v="34.799999999999997"/>
    <n v="200963599"/>
    <x v="227"/>
    <d v="2025-02-26T00:00:00"/>
    <d v="1960-08-04T00:00:00"/>
  </r>
  <r>
    <n v="249"/>
    <x v="3"/>
    <x v="236"/>
    <s v="United States"/>
    <s v="Atherton"/>
    <s v="Private equity"/>
    <s v="Finance &amp; Investments"/>
    <x v="1"/>
    <x v="0"/>
    <s v="Roberts"/>
    <s v="George"/>
    <n v="8200"/>
    <n v="1943"/>
    <n v="9"/>
    <n v="14"/>
    <n v="117.24"/>
    <n v="21427700000000"/>
    <n v="78.5"/>
    <n v="9.6"/>
    <n v="36.6"/>
    <n v="328239523"/>
    <x v="228"/>
    <d v="2025-02-26T00:00:00"/>
    <d v="1943-09-14T00:00:00"/>
  </r>
  <r>
    <n v="249"/>
    <x v="15"/>
    <x v="237"/>
    <s v="India"/>
    <s v="Delhi"/>
    <s v="Real estate"/>
    <s v="Real Estate"/>
    <x v="0"/>
    <x v="0"/>
    <s v="Singh"/>
    <s v="Kushal Pal"/>
    <n v="8200"/>
    <n v="1931"/>
    <n v="8"/>
    <n v="15"/>
    <n v="180.44"/>
    <n v="2611000000000"/>
    <n v="69.400000000000006"/>
    <n v="11.2"/>
    <n v="49.7"/>
    <n v="1366417754"/>
    <x v="229"/>
    <d v="2025-02-26T00:00:00"/>
    <d v="1931-08-15T00:00:00"/>
  </r>
  <r>
    <n v="249"/>
    <x v="15"/>
    <x v="238"/>
    <s v="China"/>
    <s v="Beijing"/>
    <s v="Real estate"/>
    <s v="Real Estate"/>
    <x v="1"/>
    <x v="0"/>
    <s v="Wang"/>
    <s v="Jianlin"/>
    <n v="8200"/>
    <n v="1954"/>
    <n v="10"/>
    <n v="1"/>
    <n v="125.08"/>
    <n v="19910000000000"/>
    <n v="77"/>
    <n v="9.4"/>
    <n v="59.2"/>
    <n v="1397715000"/>
    <x v="230"/>
    <d v="2025-02-26T00:00:00"/>
    <d v="1954-10-01T00:00:00"/>
  </r>
  <r>
    <n v="249"/>
    <x v="15"/>
    <x v="239"/>
    <s v="China"/>
    <s v="Foshan"/>
    <s v="Real estate"/>
    <s v="Real Estate"/>
    <x v="0"/>
    <x v="1"/>
    <s v="Yang"/>
    <s v="Huiyan"/>
    <n v="8200"/>
    <n v="1981"/>
    <n v="9"/>
    <n v="27"/>
    <n v="125.08"/>
    <n v="19910000000000"/>
    <n v="77"/>
    <n v="9.4"/>
    <n v="59.2"/>
    <n v="1397715000"/>
    <x v="231"/>
    <d v="2025-02-26T00:00:00"/>
    <d v="1981-09-27T00:00:00"/>
  </r>
  <r>
    <n v="256"/>
    <x v="6"/>
    <x v="240"/>
    <s v="France"/>
    <s v="Paris"/>
    <s v="Diversified"/>
    <s v="Diversified"/>
    <x v="0"/>
    <x v="0"/>
    <s v="Dassault"/>
    <s v="Laurent"/>
    <n v="8100"/>
    <n v="1953"/>
    <n v="7"/>
    <n v="7"/>
    <n v="110.05"/>
    <n v="2715518274227"/>
    <n v="82.5"/>
    <n v="24.2"/>
    <n v="60.7"/>
    <n v="67059887"/>
    <x v="232"/>
    <d v="2025-02-26T00:00:00"/>
    <d v="1953-07-07T00:00:00"/>
  </r>
  <r>
    <n v="256"/>
    <x v="6"/>
    <x v="241"/>
    <s v="France"/>
    <s v="Paris"/>
    <s v="Diversified"/>
    <s v="Diversified"/>
    <x v="0"/>
    <x v="0"/>
    <s v="Dassault"/>
    <s v="Thierry"/>
    <n v="8100"/>
    <n v="1957"/>
    <n v="3"/>
    <n v="26"/>
    <n v="110.05"/>
    <n v="2715518274227"/>
    <n v="82.5"/>
    <n v="24.2"/>
    <n v="60.7"/>
    <n v="67059887"/>
    <x v="233"/>
    <d v="2025-02-26T00:00:00"/>
    <d v="1957-03-26T00:00:00"/>
  </r>
  <r>
    <n v="256"/>
    <x v="7"/>
    <x v="242"/>
    <s v="United States"/>
    <s v="Houston"/>
    <s v="Houston Rockets, entertainment"/>
    <s v="Food &amp; Beverage"/>
    <x v="1"/>
    <x v="0"/>
    <s v="Fertitta"/>
    <s v="Tilman"/>
    <n v="8100"/>
    <n v="1957"/>
    <n v="6"/>
    <n v="25"/>
    <n v="117.24"/>
    <n v="21427700000000"/>
    <n v="78.5"/>
    <n v="9.6"/>
    <n v="36.6"/>
    <n v="328239523"/>
    <x v="234"/>
    <d v="2025-02-26T00:00:00"/>
    <d v="1957-06-25T00:00:00"/>
  </r>
  <r>
    <n v="256"/>
    <x v="6"/>
    <x v="243"/>
    <s v="France"/>
    <s v="Paris"/>
    <s v="Diversified"/>
    <s v="Diversified"/>
    <x v="0"/>
    <x v="1"/>
    <s v="Habert-Dassault"/>
    <s v="Marie-Hélène"/>
    <n v="8100"/>
    <n v="1965"/>
    <n v="4"/>
    <n v="4"/>
    <n v="110.05"/>
    <n v="2715518274227"/>
    <n v="82.5"/>
    <n v="24.2"/>
    <n v="60.7"/>
    <n v="67059887"/>
    <x v="235"/>
    <d v="2025-02-26T00:00:00"/>
    <d v="1965-04-04T00:00:00"/>
  </r>
  <r>
    <n v="256"/>
    <x v="9"/>
    <x v="244"/>
    <s v="Switzerland"/>
    <s v="Verbier"/>
    <s v="Oil and gas, IT, lotteries"/>
    <s v="Gambling &amp; Casinos"/>
    <x v="1"/>
    <x v="0"/>
    <s v="Komarek"/>
    <s v="Karel"/>
    <n v="8100"/>
    <n v="1969"/>
    <n v="3"/>
    <n v="15"/>
    <n v="99.55"/>
    <n v="703082435360"/>
    <n v="83.6"/>
    <n v="10.1"/>
    <n v="28.8"/>
    <n v="8574832"/>
    <x v="236"/>
    <d v="2025-02-26T00:00:00"/>
    <d v="1969-03-15T00:00:00"/>
  </r>
  <r>
    <n v="261"/>
    <x v="2"/>
    <x v="245"/>
    <s v="United States"/>
    <s v="San Francisco"/>
    <s v="Airbnb"/>
    <s v="Technology"/>
    <x v="1"/>
    <x v="0"/>
    <s v="Blecharczyk"/>
    <s v="Nathan"/>
    <n v="8000"/>
    <n v="1983"/>
    <n v="6"/>
    <n v="11"/>
    <n v="117.24"/>
    <n v="21427700000000"/>
    <n v="78.5"/>
    <n v="9.6"/>
    <n v="36.6"/>
    <n v="328239523"/>
    <x v="237"/>
    <d v="2025-02-26T00:00:00"/>
    <d v="1983-06-11T00:00:00"/>
  </r>
  <r>
    <n v="261"/>
    <x v="12"/>
    <x v="246"/>
    <s v="Russia"/>
    <s v="Moscow"/>
    <s v="Oil"/>
    <s v="Energy"/>
    <x v="1"/>
    <x v="0"/>
    <s v="Fedun"/>
    <s v="Leonid"/>
    <n v="8000"/>
    <n v="1956"/>
    <n v="4"/>
    <n v="5"/>
    <n v="180.75"/>
    <n v="1699876578871"/>
    <n v="72.7"/>
    <n v="11.4"/>
    <n v="46.2"/>
    <n v="144373535"/>
    <x v="238"/>
    <d v="2025-02-26T00:00:00"/>
    <d v="1956-04-05T00:00:00"/>
  </r>
  <r>
    <n v="261"/>
    <x v="0"/>
    <x v="247"/>
    <s v="United States"/>
    <s v="Atlanta"/>
    <s v="Home Depot"/>
    <s v="Fashion &amp; Retail"/>
    <x v="1"/>
    <x v="0"/>
    <s v="Marcus"/>
    <s v="Bernard"/>
    <n v="8000"/>
    <n v="1929"/>
    <n v="5"/>
    <n v="12"/>
    <n v="117.24"/>
    <n v="21427700000000"/>
    <n v="78.5"/>
    <n v="9.6"/>
    <n v="36.6"/>
    <n v="328239523"/>
    <x v="239"/>
    <d v="2025-02-26T00:00:00"/>
    <d v="1929-05-12T00:00:00"/>
  </r>
  <r>
    <n v="261"/>
    <x v="3"/>
    <x v="248"/>
    <s v="United States"/>
    <s v="Winnetka"/>
    <s v="Insurance"/>
    <s v="Finance &amp; Investments"/>
    <x v="1"/>
    <x v="0"/>
    <s v="Ryan"/>
    <s v="Patrick"/>
    <n v="8000"/>
    <n v="1937"/>
    <n v="5"/>
    <n v="15"/>
    <n v="117.24"/>
    <n v="21427700000000"/>
    <n v="78.5"/>
    <n v="9.6"/>
    <n v="36.6"/>
    <n v="328239523"/>
    <x v="240"/>
    <d v="2025-02-26T00:00:00"/>
    <d v="1937-05-15T00:00:00"/>
  </r>
  <r>
    <n v="261"/>
    <x v="3"/>
    <x v="249"/>
    <s v="United States"/>
    <s v="Austin"/>
    <s v="Private equity"/>
    <s v="Finance &amp; Investments"/>
    <x v="1"/>
    <x v="0"/>
    <s v="Smith"/>
    <s v="Robert F."/>
    <n v="8000"/>
    <n v="1962"/>
    <n v="12"/>
    <n v="1"/>
    <n v="117.24"/>
    <n v="21427700000000"/>
    <n v="78.5"/>
    <n v="9.6"/>
    <n v="36.6"/>
    <n v="328239523"/>
    <x v="241"/>
    <d v="2025-02-26T00:00:00"/>
    <d v="1962-12-01T00:00:00"/>
  </r>
  <r>
    <n v="261"/>
    <x v="11"/>
    <x v="250"/>
    <s v="Czech Republic"/>
    <s v="Prague"/>
    <s v="Coal mines"/>
    <s v="Metals &amp; Mining"/>
    <x v="1"/>
    <x v="0"/>
    <s v="Tykac"/>
    <s v="Pavel"/>
    <n v="8000"/>
    <n v="1964"/>
    <n v="5"/>
    <n v="15"/>
    <n v="116.48"/>
    <n v="246489245495"/>
    <n v="79"/>
    <n v="14.9"/>
    <n v="46.1"/>
    <n v="10669709"/>
    <x v="242"/>
    <d v="2025-02-26T00:00:00"/>
    <d v="1964-05-15T00:00:00"/>
  </r>
  <r>
    <n v="268"/>
    <x v="3"/>
    <x v="251"/>
    <s v="United States"/>
    <s v="Miami Beach"/>
    <s v="Private equity"/>
    <s v="Finance &amp; Investments"/>
    <x v="1"/>
    <x v="0"/>
    <s v="Bravo"/>
    <s v="Orlando"/>
    <n v="7900"/>
    <n v="1970"/>
    <n v="9"/>
    <n v="23"/>
    <n v="117.24"/>
    <n v="21427700000000"/>
    <n v="78.5"/>
    <n v="9.6"/>
    <n v="36.6"/>
    <n v="328239523"/>
    <x v="243"/>
    <d v="2025-02-26T00:00:00"/>
    <d v="1970-09-23T00:00:00"/>
  </r>
  <r>
    <n v="268"/>
    <x v="0"/>
    <x v="252"/>
    <s v="China"/>
    <s v="Quanzhou"/>
    <s v="Sports apparel"/>
    <s v="Fashion &amp; Retail"/>
    <x v="1"/>
    <x v="0"/>
    <s v="Ding"/>
    <s v="Shizhong"/>
    <n v="7900"/>
    <n v="1970"/>
    <n v="12"/>
    <n v="1"/>
    <n v="125.08"/>
    <n v="19910000000000"/>
    <n v="77"/>
    <n v="9.4"/>
    <n v="59.2"/>
    <n v="1397715000"/>
    <x v="244"/>
    <d v="2025-02-26T00:00:00"/>
    <d v="1970-12-01T00:00:00"/>
  </r>
  <r>
    <n v="268"/>
    <x v="0"/>
    <x v="253"/>
    <s v="United States"/>
    <s v="Henderson"/>
    <s v="Walmart"/>
    <s v="Fashion &amp; Retail"/>
    <x v="0"/>
    <x v="1"/>
    <s v="Laurie"/>
    <s v="Nancy Walton"/>
    <n v="7900"/>
    <n v="1951"/>
    <n v="5"/>
    <n v="15"/>
    <n v="117.24"/>
    <n v="21427700000000"/>
    <n v="78.5"/>
    <n v="9.6"/>
    <n v="36.6"/>
    <n v="328239523"/>
    <x v="245"/>
    <d v="2025-02-26T00:00:00"/>
    <d v="1951-05-15T00:00:00"/>
  </r>
  <r>
    <n v="268"/>
    <x v="2"/>
    <x v="254"/>
    <s v="South Korea"/>
    <s v="Seoul"/>
    <s v="Samsung"/>
    <s v="Technology"/>
    <x v="0"/>
    <x v="0"/>
    <s v="Lee"/>
    <s v="Jay Y."/>
    <n v="7900"/>
    <n v="1968"/>
    <n v="6"/>
    <n v="23"/>
    <n v="115.16"/>
    <n v="2029000000000"/>
    <n v="82.6"/>
    <n v="15.6"/>
    <n v="33.200000000000003"/>
    <n v="51709098"/>
    <x v="246"/>
    <d v="2025-02-26T00:00:00"/>
    <d v="1968-06-23T00:00:00"/>
  </r>
  <r>
    <n v="268"/>
    <x v="3"/>
    <x v="255"/>
    <s v="United States"/>
    <s v="New York"/>
    <s v="Private equity"/>
    <s v="Finance &amp; Investments"/>
    <x v="1"/>
    <x v="0"/>
    <s v="Musallam"/>
    <s v="Ramzi"/>
    <n v="7900"/>
    <n v="1968"/>
    <n v="9"/>
    <n v="17"/>
    <n v="117.24"/>
    <n v="21427700000000"/>
    <n v="78.5"/>
    <n v="9.6"/>
    <n v="36.6"/>
    <n v="328239523"/>
    <x v="247"/>
    <d v="2025-02-26T00:00:00"/>
    <d v="1968-09-17T00:00:00"/>
  </r>
  <r>
    <n v="268"/>
    <x v="3"/>
    <x v="256"/>
    <s v="United States"/>
    <s v="New York"/>
    <s v="Hedge funds"/>
    <s v="Finance &amp; Investments"/>
    <x v="1"/>
    <x v="0"/>
    <s v="Shaw"/>
    <s v="David"/>
    <n v="7900"/>
    <n v="1951"/>
    <n v="3"/>
    <n v="29"/>
    <n v="117.24"/>
    <n v="21427700000000"/>
    <n v="78.5"/>
    <n v="9.6"/>
    <n v="36.6"/>
    <n v="328239523"/>
    <x v="197"/>
    <d v="2025-02-26T00:00:00"/>
    <d v="1951-03-29T00:00:00"/>
  </r>
  <r>
    <n v="268"/>
    <x v="11"/>
    <x v="257"/>
    <s v="Russia"/>
    <s v="Moscow"/>
    <s v="Metals and mining"/>
    <s v="Metals &amp; Mining"/>
    <x v="1"/>
    <x v="0"/>
    <s v="Skoch &amp; family"/>
    <s v="Andrei"/>
    <n v="7900"/>
    <n v="1966"/>
    <n v="1"/>
    <n v="30"/>
    <n v="180.75"/>
    <n v="1699876578871"/>
    <n v="72.7"/>
    <n v="11.4"/>
    <n v="46.2"/>
    <n v="144373535"/>
    <x v="248"/>
    <d v="2025-02-26T00:00:00"/>
    <d v="1966-01-30T00:00:00"/>
  </r>
  <r>
    <n v="268"/>
    <x v="6"/>
    <x v="258"/>
    <s v="Austria"/>
    <s v="Vienna"/>
    <s v="Real estate, construction"/>
    <s v="Diversified"/>
    <x v="1"/>
    <x v="0"/>
    <s v="Stumpf"/>
    <s v="Georg"/>
    <n v="7900"/>
    <n v="1972"/>
    <n v="9"/>
    <n v="14"/>
    <n v="118.06"/>
    <n v="446314739528"/>
    <n v="81.599999999999994"/>
    <n v="25.4"/>
    <n v="51.4"/>
    <n v="8877067"/>
    <x v="249"/>
    <d v="2025-02-26T00:00:00"/>
    <d v="1972-09-14T00:00:00"/>
  </r>
  <r>
    <n v="276"/>
    <x v="5"/>
    <x v="259"/>
    <s v="United States"/>
    <s v="Saddle River"/>
    <s v="Telecom"/>
    <s v="Telecom"/>
    <x v="1"/>
    <x v="0"/>
    <s v="Commisso"/>
    <s v="Rocco"/>
    <n v="7800"/>
    <n v="1949"/>
    <n v="11"/>
    <n v="25"/>
    <n v="117.24"/>
    <n v="21427700000000"/>
    <n v="78.5"/>
    <n v="9.6"/>
    <n v="36.6"/>
    <n v="328239523"/>
    <x v="250"/>
    <d v="2025-02-26T00:00:00"/>
    <d v="1949-11-25T00:00:00"/>
  </r>
  <r>
    <n v="276"/>
    <x v="10"/>
    <x v="260"/>
    <s v="China"/>
    <s v="Hangzhou"/>
    <s v="Petrochemicals"/>
    <s v="Manufacturing"/>
    <x v="1"/>
    <x v="0"/>
    <s v="Li"/>
    <s v="Shuirong"/>
    <n v="7800"/>
    <n v="1956"/>
    <n v="7"/>
    <n v="1"/>
    <n v="125.08"/>
    <n v="19910000000000"/>
    <n v="77"/>
    <n v="9.4"/>
    <n v="59.2"/>
    <n v="1397715000"/>
    <x v="251"/>
    <d v="2025-02-26T00:00:00"/>
    <d v="1956-07-01T00:00:00"/>
  </r>
  <r>
    <n v="276"/>
    <x v="2"/>
    <x v="261"/>
    <s v="China"/>
    <s v="Shanghai"/>
    <s v="Financial information"/>
    <s v="Technology"/>
    <x v="1"/>
    <x v="0"/>
    <s v="Qi"/>
    <s v="Shi"/>
    <n v="7800"/>
    <n v="1970"/>
    <n v="1"/>
    <n v="3"/>
    <n v="125.08"/>
    <n v="19910000000000"/>
    <n v="77"/>
    <n v="9.4"/>
    <n v="59.2"/>
    <n v="1397715000"/>
    <x v="252"/>
    <d v="2025-02-26T00:00:00"/>
    <d v="1970-01-03T00:00:00"/>
  </r>
  <r>
    <n v="276"/>
    <x v="10"/>
    <x v="262"/>
    <s v="China"/>
    <s v="Guangzhou"/>
    <s v="Furniture"/>
    <s v="Manufacturing"/>
    <x v="1"/>
    <x v="0"/>
    <s v="Yao"/>
    <s v="Liangsong"/>
    <n v="7800"/>
    <n v="1964"/>
    <n v="8"/>
    <n v="1"/>
    <n v="125.08"/>
    <n v="19910000000000"/>
    <n v="77"/>
    <n v="9.4"/>
    <n v="59.2"/>
    <n v="1397715000"/>
    <x v="253"/>
    <d v="2025-02-26T00:00:00"/>
    <d v="1964-08-01T00:00:00"/>
  </r>
  <r>
    <n v="282"/>
    <x v="7"/>
    <x v="263"/>
    <s v="France"/>
    <s v="Laval"/>
    <s v="Cheese"/>
    <s v="Food &amp; Beverage"/>
    <x v="0"/>
    <x v="0"/>
    <s v="Besnier"/>
    <s v="Jean-Michel"/>
    <n v="7700"/>
    <n v="1967"/>
    <n v="6"/>
    <n v="5"/>
    <n v="110.05"/>
    <n v="2715518274227"/>
    <n v="82.5"/>
    <n v="24.2"/>
    <n v="60.7"/>
    <n v="67059887"/>
    <x v="254"/>
    <d v="2025-02-26T00:00:00"/>
    <d v="1967-06-05T00:00:00"/>
  </r>
  <r>
    <n v="282"/>
    <x v="7"/>
    <x v="264"/>
    <s v="France"/>
    <s v="Laval"/>
    <s v="Cheese"/>
    <s v="Food &amp; Beverage"/>
    <x v="0"/>
    <x v="1"/>
    <s v="Besnier Beauvalot"/>
    <s v="Marie"/>
    <n v="7700"/>
    <n v="1980"/>
    <n v="7"/>
    <n v="30"/>
    <n v="110.05"/>
    <n v="2715518274227"/>
    <n v="82.5"/>
    <n v="24.2"/>
    <n v="60.7"/>
    <n v="67059887"/>
    <x v="255"/>
    <d v="2025-02-26T00:00:00"/>
    <d v="1980-07-30T00:00:00"/>
  </r>
  <r>
    <n v="282"/>
    <x v="4"/>
    <x v="265"/>
    <s v="United States"/>
    <s v="Beverly Hills"/>
    <s v="Movies, record labels"/>
    <s v="Media &amp; Entertainment"/>
    <x v="1"/>
    <x v="0"/>
    <s v="Geffen"/>
    <s v="David"/>
    <n v="7700"/>
    <n v="1943"/>
    <n v="2"/>
    <n v="21"/>
    <n v="117.24"/>
    <n v="21427700000000"/>
    <n v="78.5"/>
    <n v="9.6"/>
    <n v="36.6"/>
    <n v="328239523"/>
    <x v="256"/>
    <d v="2025-02-26T00:00:00"/>
    <d v="1943-02-21T00:00:00"/>
  </r>
  <r>
    <n v="282"/>
    <x v="2"/>
    <x v="266"/>
    <s v="China"/>
    <s v="Beijing"/>
    <s v="Internet search"/>
    <s v="Technology"/>
    <x v="1"/>
    <x v="0"/>
    <s v="Li"/>
    <s v="Robin"/>
    <n v="7700"/>
    <n v="1968"/>
    <n v="11"/>
    <n v="17"/>
    <n v="125.08"/>
    <n v="19910000000000"/>
    <n v="77"/>
    <n v="9.4"/>
    <n v="59.2"/>
    <n v="1397715000"/>
    <x v="257"/>
    <d v="2025-02-26T00:00:00"/>
    <d v="1968-11-17T00:00:00"/>
  </r>
  <r>
    <n v="282"/>
    <x v="14"/>
    <x v="267"/>
    <s v="China"/>
    <s v="Chengdu"/>
    <s v="Agribusiness"/>
    <s v="Service"/>
    <x v="1"/>
    <x v="0"/>
    <s v="Liu"/>
    <s v="Yonghao"/>
    <n v="7700"/>
    <n v="1951"/>
    <n v="9"/>
    <n v="1"/>
    <n v="125.08"/>
    <n v="19910000000000"/>
    <n v="77"/>
    <n v="9.4"/>
    <n v="59.2"/>
    <n v="1397715000"/>
    <x v="258"/>
    <d v="2025-02-26T00:00:00"/>
    <d v="1951-09-01T00:00:00"/>
  </r>
  <r>
    <n v="282"/>
    <x v="2"/>
    <x v="268"/>
    <s v="United States"/>
    <s v="Newport Beach"/>
    <s v="Semiconductors"/>
    <s v="Technology"/>
    <x v="1"/>
    <x v="0"/>
    <s v="Samueli"/>
    <s v="Henry"/>
    <n v="7700"/>
    <n v="1954"/>
    <n v="9"/>
    <n v="20"/>
    <n v="117.24"/>
    <n v="21427700000000"/>
    <n v="78.5"/>
    <n v="9.6"/>
    <n v="36.6"/>
    <n v="328239523"/>
    <x v="259"/>
    <d v="2025-02-26T00:00:00"/>
    <d v="1954-09-20T00:00:00"/>
  </r>
  <r>
    <n v="282"/>
    <x v="13"/>
    <x v="269"/>
    <s v="United States"/>
    <s v="Naples"/>
    <s v="Medical devices"/>
    <s v="Healthcare"/>
    <x v="1"/>
    <x v="0"/>
    <s v="Schmieding"/>
    <s v="Reinhold"/>
    <n v="7700"/>
    <n v="1955"/>
    <n v="1"/>
    <n v="3"/>
    <n v="117.24"/>
    <n v="21427700000000"/>
    <n v="78.5"/>
    <n v="9.6"/>
    <n v="36.6"/>
    <n v="328239523"/>
    <x v="260"/>
    <d v="2025-02-26T00:00:00"/>
    <d v="1955-01-03T00:00:00"/>
  </r>
  <r>
    <n v="282"/>
    <x v="15"/>
    <x v="270"/>
    <s v="Norway"/>
    <s v="Oslo"/>
    <s v="Real estate"/>
    <s v="Real Estate"/>
    <x v="1"/>
    <x v="0"/>
    <s v="Tollefsen"/>
    <s v="Ivar"/>
    <n v="7700"/>
    <n v="1961"/>
    <n v="6"/>
    <n v="23"/>
    <n v="120.27"/>
    <n v="403336363636"/>
    <n v="82.8"/>
    <n v="23.9"/>
    <n v="36.200000000000003"/>
    <n v="5347896"/>
    <x v="261"/>
    <d v="2025-02-26T00:00:00"/>
    <d v="1961-06-23T00:00:00"/>
  </r>
  <r>
    <n v="290"/>
    <x v="12"/>
    <x v="271"/>
    <s v="China"/>
    <s v="Hefei"/>
    <s v="Photovoltaic equipment"/>
    <s v="Energy"/>
    <x v="1"/>
    <x v="0"/>
    <s v="Cao"/>
    <s v="Renxian"/>
    <n v="7600"/>
    <n v="1968"/>
    <n v="7"/>
    <n v="24"/>
    <n v="125.08"/>
    <n v="19910000000000"/>
    <n v="77"/>
    <n v="9.4"/>
    <n v="59.2"/>
    <n v="1397715000"/>
    <x v="262"/>
    <d v="2025-02-26T00:00:00"/>
    <d v="1968-07-24T00:00:00"/>
  </r>
  <r>
    <n v="290"/>
    <x v="13"/>
    <x v="272"/>
    <s v="India"/>
    <s v="Ahmedabad"/>
    <s v="Pharmaceuticals"/>
    <s v="Healthcare"/>
    <x v="1"/>
    <x v="0"/>
    <s v="Chudgar"/>
    <s v="Hasmukh"/>
    <n v="7600"/>
    <n v="1933"/>
    <n v="9"/>
    <n v="19"/>
    <n v="180.44"/>
    <n v="2611000000000"/>
    <n v="69.400000000000006"/>
    <n v="11.2"/>
    <n v="49.7"/>
    <n v="1366417754"/>
    <x v="263"/>
    <d v="2025-02-26T00:00:00"/>
    <d v="1933-09-19T00:00:00"/>
  </r>
  <r>
    <n v="290"/>
    <x v="10"/>
    <x v="273"/>
    <s v="United Kingdom"/>
    <s v="London"/>
    <s v="Chemicals"/>
    <s v="Manufacturing"/>
    <x v="1"/>
    <x v="0"/>
    <s v="Currie"/>
    <s v="Andrew"/>
    <n v="7600"/>
    <n v="1955"/>
    <n v="12"/>
    <n v="4"/>
    <n v="119.62"/>
    <n v="2827113184696"/>
    <n v="81.3"/>
    <n v="25.5"/>
    <n v="30.6"/>
    <n v="66834405"/>
    <x v="264"/>
    <d v="2025-02-26T00:00:00"/>
    <d v="1955-12-04T00:00:00"/>
  </r>
  <r>
    <n v="290"/>
    <x v="2"/>
    <x v="274"/>
    <s v="United States"/>
    <s v="Austin"/>
    <s v="Airbnb"/>
    <s v="Technology"/>
    <x v="1"/>
    <x v="0"/>
    <s v="Gebbia"/>
    <s v="Joe"/>
    <n v="7600"/>
    <n v="1981"/>
    <n v="8"/>
    <n v="21"/>
    <n v="117.24"/>
    <n v="21427700000000"/>
    <n v="78.5"/>
    <n v="9.6"/>
    <n v="36.6"/>
    <n v="328239523"/>
    <x v="265"/>
    <d v="2025-02-26T00:00:00"/>
    <d v="1981-08-21T00:00:00"/>
  </r>
  <r>
    <n v="290"/>
    <x v="15"/>
    <x v="275"/>
    <s v="Singapore"/>
    <s v="Singapore"/>
    <s v="Real Estate"/>
    <s v="Real Estate"/>
    <x v="0"/>
    <x v="0"/>
    <s v="Ng"/>
    <s v="Philip"/>
    <n v="7600"/>
    <n v="1959"/>
    <n v="1"/>
    <n v="1"/>
    <n v="114.41"/>
    <n v="372062527489"/>
    <n v="83.1"/>
    <n v="13.1"/>
    <n v="21"/>
    <n v="5703569"/>
    <x v="208"/>
    <d v="2025-02-26T00:00:00"/>
    <d v="1959-01-01T00:00:00"/>
  </r>
  <r>
    <n v="290"/>
    <x v="10"/>
    <x v="276"/>
    <s v="United Kingdom"/>
    <s v="London"/>
    <s v="Chemicals"/>
    <s v="Manufacturing"/>
    <x v="1"/>
    <x v="0"/>
    <s v="Reece"/>
    <s v="John"/>
    <n v="7600"/>
    <n v="1957"/>
    <n v="3"/>
    <n v="7"/>
    <n v="119.62"/>
    <n v="2827113184696"/>
    <n v="81.3"/>
    <n v="25.5"/>
    <n v="30.6"/>
    <n v="66834405"/>
    <x v="266"/>
    <d v="2025-02-26T00:00:00"/>
    <d v="1957-03-07T00:00:00"/>
  </r>
  <r>
    <n v="290"/>
    <x v="15"/>
    <x v="277"/>
    <s v="United States"/>
    <s v="New York"/>
    <s v="Real estate"/>
    <s v="Real Estate"/>
    <x v="0"/>
    <x v="0"/>
    <s v="Stern"/>
    <s v="Leonard"/>
    <n v="7600"/>
    <n v="1938"/>
    <n v="3"/>
    <n v="28"/>
    <n v="117.24"/>
    <n v="21427700000000"/>
    <n v="78.5"/>
    <n v="9.6"/>
    <n v="36.6"/>
    <n v="328239523"/>
    <x v="267"/>
    <d v="2025-02-26T00:00:00"/>
    <d v="1938-03-28T00:00:00"/>
  </r>
  <r>
    <n v="290"/>
    <x v="13"/>
    <x v="278"/>
    <s v="China"/>
    <s v="Shanghai"/>
    <s v="Pharmaceuticals"/>
    <s v="Healthcare"/>
    <x v="1"/>
    <x v="1"/>
    <s v="Zhong"/>
    <s v="Huijuan"/>
    <n v="7600"/>
    <n v="1961"/>
    <n v="1"/>
    <n v="1"/>
    <n v="125.08"/>
    <n v="19910000000000"/>
    <n v="77"/>
    <n v="9.4"/>
    <n v="59.2"/>
    <n v="1397715000"/>
    <x v="268"/>
    <d v="2025-02-26T00:00:00"/>
    <d v="1961-01-01T00:00:00"/>
  </r>
  <r>
    <n v="299"/>
    <x v="17"/>
    <x v="279"/>
    <s v="United States"/>
    <s v="Atlanta"/>
    <s v="Home Depot"/>
    <s v="Sports"/>
    <x v="1"/>
    <x v="0"/>
    <s v="Blank"/>
    <s v="Arthur"/>
    <n v="7500"/>
    <n v="1942"/>
    <n v="9"/>
    <n v="27"/>
    <n v="117.24"/>
    <n v="21427700000000"/>
    <n v="78.5"/>
    <n v="9.6"/>
    <n v="36.6"/>
    <n v="328239523"/>
    <x v="269"/>
    <d v="2025-02-26T00:00:00"/>
    <d v="1942-09-27T00:00:00"/>
  </r>
  <r>
    <n v="299"/>
    <x v="0"/>
    <x v="280"/>
    <s v="United States"/>
    <s v="San Antonio"/>
    <s v="Supermarkets"/>
    <s v="Fashion &amp; Retail"/>
    <x v="0"/>
    <x v="0"/>
    <s v="Butt"/>
    <s v="Charles"/>
    <n v="7500"/>
    <n v="1938"/>
    <n v="2"/>
    <n v="3"/>
    <n v="117.24"/>
    <n v="21427700000000"/>
    <n v="78.5"/>
    <n v="9.6"/>
    <n v="36.6"/>
    <n v="328239523"/>
    <x v="270"/>
    <d v="2025-02-26T00:00:00"/>
    <d v="1938-02-03T00:00:00"/>
  </r>
  <r>
    <n v="299"/>
    <x v="0"/>
    <x v="281"/>
    <s v="China"/>
    <s v="Quanzhou"/>
    <s v="Sports apparel"/>
    <s v="Fashion &amp; Retail"/>
    <x v="1"/>
    <x v="0"/>
    <s v="Ding"/>
    <s v="Shijia"/>
    <n v="7500"/>
    <n v="1964"/>
    <n v="1"/>
    <n v="1"/>
    <n v="125.08"/>
    <n v="19910000000000"/>
    <n v="77"/>
    <n v="9.4"/>
    <n v="59.2"/>
    <n v="1397715000"/>
    <x v="136"/>
    <d v="2025-02-26T00:00:00"/>
    <d v="1964-01-01T00:00:00"/>
  </r>
  <r>
    <n v="299"/>
    <x v="3"/>
    <x v="282"/>
    <s v="United States"/>
    <s v="Palm Beach"/>
    <s v="Hedge funds"/>
    <s v="Finance &amp; Investments"/>
    <x v="1"/>
    <x v="0"/>
    <s v="Jones"/>
    <s v="Paul Tudor"/>
    <n v="7500"/>
    <n v="1954"/>
    <n v="9"/>
    <n v="28"/>
    <n v="117.24"/>
    <n v="21427700000000"/>
    <n v="78.5"/>
    <n v="9.6"/>
    <n v="36.6"/>
    <n v="328239523"/>
    <x v="271"/>
    <d v="2025-02-26T00:00:00"/>
    <d v="1954-09-28T00:00:00"/>
  </r>
  <r>
    <n v="299"/>
    <x v="3"/>
    <x v="283"/>
    <s v="United States"/>
    <s v="New York"/>
    <s v="Private equity"/>
    <s v="Finance &amp; Investments"/>
    <x v="1"/>
    <x v="0"/>
    <s v="Kravis"/>
    <s v="Henry"/>
    <n v="7500"/>
    <n v="1944"/>
    <n v="1"/>
    <n v="6"/>
    <n v="117.24"/>
    <n v="21427700000000"/>
    <n v="78.5"/>
    <n v="9.6"/>
    <n v="36.6"/>
    <n v="328239523"/>
    <x v="272"/>
    <d v="2025-02-26T00:00:00"/>
    <d v="1944-01-06T00:00:00"/>
  </r>
  <r>
    <n v="299"/>
    <x v="7"/>
    <x v="284"/>
    <s v="Singapore"/>
    <s v="Singapore"/>
    <s v="Restaurants"/>
    <s v="Food &amp; Beverage"/>
    <x v="1"/>
    <x v="0"/>
    <s v="Zhang"/>
    <s v="Yong"/>
    <n v="7500"/>
    <n v="1970"/>
    <n v="7"/>
    <n v="1"/>
    <n v="114.41"/>
    <n v="372062527489"/>
    <n v="83.1"/>
    <n v="13.1"/>
    <n v="21"/>
    <n v="5703569"/>
    <x v="273"/>
    <d v="2025-02-26T00:00:00"/>
    <d v="1970-07-01T00:00:00"/>
  </r>
  <r>
    <n v="305"/>
    <x v="2"/>
    <x v="285"/>
    <s v="United States"/>
    <s v="Cary"/>
    <s v="Software"/>
    <s v="Technology"/>
    <x v="1"/>
    <x v="0"/>
    <s v="Goodnight"/>
    <s v="James"/>
    <n v="7400"/>
    <n v="1943"/>
    <n v="1"/>
    <n v="6"/>
    <n v="117.24"/>
    <n v="21427700000000"/>
    <n v="78.5"/>
    <n v="9.6"/>
    <n v="36.6"/>
    <n v="328239523"/>
    <x v="274"/>
    <d v="2025-02-26T00:00:00"/>
    <d v="1943-01-06T00:00:00"/>
  </r>
  <r>
    <n v="305"/>
    <x v="10"/>
    <x v="286"/>
    <s v="United Kingdom"/>
    <s v="London"/>
    <s v="Petrochemicals"/>
    <s v="Manufacturing"/>
    <x v="0"/>
    <x v="0"/>
    <s v="Lohia"/>
    <s v="Sri Prakash"/>
    <n v="7400"/>
    <n v="1952"/>
    <n v="8"/>
    <n v="11"/>
    <n v="119.62"/>
    <n v="2827113184696"/>
    <n v="81.3"/>
    <n v="25.5"/>
    <n v="30.6"/>
    <n v="66834405"/>
    <x v="275"/>
    <d v="2025-02-26T00:00:00"/>
    <d v="1952-08-11T00:00:00"/>
  </r>
  <r>
    <n v="305"/>
    <x v="0"/>
    <x v="287"/>
    <s v="China"/>
    <s v="Ningbo"/>
    <s v="Textiles, apparel"/>
    <s v="Fashion &amp; Retail"/>
    <x v="1"/>
    <x v="0"/>
    <s v="Ma"/>
    <s v="Jianrong"/>
    <n v="7400"/>
    <n v="1964"/>
    <n v="1"/>
    <n v="1"/>
    <n v="125.08"/>
    <n v="19910000000000"/>
    <n v="77"/>
    <n v="9.4"/>
    <n v="59.2"/>
    <n v="1397715000"/>
    <x v="136"/>
    <d v="2025-02-26T00:00:00"/>
    <d v="1964-01-01T00:00:00"/>
  </r>
  <r>
    <n v="305"/>
    <x v="15"/>
    <x v="288"/>
    <s v="Singapore"/>
    <s v="Singapore"/>
    <s v="Real estate"/>
    <s v="Real Estate"/>
    <x v="0"/>
    <x v="0"/>
    <s v="Ng"/>
    <s v="Robert"/>
    <n v="7400"/>
    <n v="1952"/>
    <n v="1"/>
    <n v="1"/>
    <n v="114.41"/>
    <n v="372062527489"/>
    <n v="83.1"/>
    <n v="13.1"/>
    <n v="21"/>
    <n v="5703569"/>
    <x v="276"/>
    <d v="2025-02-26T00:00:00"/>
    <d v="1952-01-01T00:00:00"/>
  </r>
  <r>
    <n v="305"/>
    <x v="10"/>
    <x v="289"/>
    <s v="United States"/>
    <s v="Santa Barbara"/>
    <s v="Manufacturing, investments"/>
    <s v="Manufacturing"/>
    <x v="1"/>
    <x v="0"/>
    <s v="Rales"/>
    <s v="Steven"/>
    <n v="7400"/>
    <n v="1951"/>
    <n v="3"/>
    <n v="31"/>
    <n v="117.24"/>
    <n v="21427700000000"/>
    <n v="78.5"/>
    <n v="9.6"/>
    <n v="36.6"/>
    <n v="328239523"/>
    <x v="277"/>
    <d v="2025-02-26T00:00:00"/>
    <d v="1951-03-31T00:00:00"/>
  </r>
  <r>
    <n v="305"/>
    <x v="16"/>
    <x v="290"/>
    <s v="Egypt"/>
    <s v="Cairo"/>
    <s v="Construction, investments"/>
    <s v="Construction &amp; Engineering"/>
    <x v="0"/>
    <x v="0"/>
    <s v="Sawiris"/>
    <s v="Nassef"/>
    <n v="7400"/>
    <n v="1961"/>
    <n v="1"/>
    <n v="19"/>
    <n v="288.57"/>
    <n v="303175127598"/>
    <n v="71.8"/>
    <n v="12.5"/>
    <n v="44.4"/>
    <n v="100388073"/>
    <x v="278"/>
    <d v="2025-02-26T00:00:00"/>
    <d v="1961-01-19T00:00:00"/>
  </r>
  <r>
    <n v="305"/>
    <x v="7"/>
    <x v="291"/>
    <s v="United States"/>
    <s v="Adel"/>
    <s v="Agriculture"/>
    <s v="Food &amp; Beverage"/>
    <x v="1"/>
    <x v="0"/>
    <s v="Stine"/>
    <s v="Harry"/>
    <n v="7400"/>
    <n v="1941"/>
    <n v="11"/>
    <n v="30"/>
    <n v="117.24"/>
    <n v="21427700000000"/>
    <n v="78.5"/>
    <n v="9.6"/>
    <n v="36.6"/>
    <n v="328239523"/>
    <x v="279"/>
    <d v="2025-02-26T00:00:00"/>
    <d v="1941-11-30T00:00:00"/>
  </r>
  <r>
    <n v="312"/>
    <x v="10"/>
    <x v="292"/>
    <s v="India"/>
    <s v="Kolkata"/>
    <s v="Cement"/>
    <s v="Manufacturing"/>
    <x v="0"/>
    <x v="0"/>
    <s v="Bangur"/>
    <s v="Benu Gopal"/>
    <n v="7300"/>
    <n v="1931"/>
    <n v="6"/>
    <n v="1"/>
    <n v="180.44"/>
    <n v="2611000000000"/>
    <n v="69.400000000000006"/>
    <n v="11.2"/>
    <n v="49.7"/>
    <n v="1366417754"/>
    <x v="280"/>
    <d v="2025-02-26T00:00:00"/>
    <d v="1931-06-01T00:00:00"/>
  </r>
  <r>
    <n v="312"/>
    <x v="11"/>
    <x v="293"/>
    <s v="Russia"/>
    <s v="Moscow"/>
    <s v="Mining, metals, machinery"/>
    <s v="Metals &amp; Mining"/>
    <x v="1"/>
    <x v="0"/>
    <s v="Makhmudov"/>
    <s v="Iskander"/>
    <n v="7300"/>
    <n v="1963"/>
    <n v="12"/>
    <n v="5"/>
    <n v="180.75"/>
    <n v="1699876578871"/>
    <n v="72.7"/>
    <n v="11.4"/>
    <n v="46.2"/>
    <n v="144373535"/>
    <x v="281"/>
    <d v="2025-02-26T00:00:00"/>
    <d v="1963-12-05T00:00:00"/>
  </r>
  <r>
    <n v="312"/>
    <x v="0"/>
    <x v="294"/>
    <s v="Denmark"/>
    <s v="Aarhus"/>
    <s v="Fashion retail"/>
    <s v="Fashion &amp; Retail"/>
    <x v="0"/>
    <x v="0"/>
    <s v="Povlsen"/>
    <s v="Anders Holch"/>
    <n v="7300"/>
    <n v="1972"/>
    <n v="11"/>
    <n v="4"/>
    <n v="110.35"/>
    <n v="348078018464"/>
    <n v="81"/>
    <n v="32.4"/>
    <n v="23.8"/>
    <n v="5818553"/>
    <x v="282"/>
    <d v="2025-02-26T00:00:00"/>
    <d v="1972-11-04T00:00:00"/>
  </r>
  <r>
    <n v="312"/>
    <x v="8"/>
    <x v="295"/>
    <s v="Philippines"/>
    <s v="Manila"/>
    <s v="Ports"/>
    <s v="Logistics"/>
    <x v="0"/>
    <x v="0"/>
    <s v="Razon Jr."/>
    <s v="Enrique"/>
    <n v="7300"/>
    <n v="1960"/>
    <n v="3"/>
    <n v="3"/>
    <n v="129.61000000000001"/>
    <n v="376795508680"/>
    <n v="71.099999999999994"/>
    <n v="14"/>
    <n v="43.1"/>
    <n v="108116615"/>
    <x v="283"/>
    <d v="2025-02-26T00:00:00"/>
    <d v="1960-03-03T00:00:00"/>
  </r>
  <r>
    <n v="312"/>
    <x v="2"/>
    <x v="296"/>
    <s v="China"/>
    <s v="Shenzhen"/>
    <s v="Electronics components"/>
    <s v="Technology"/>
    <x v="1"/>
    <x v="1"/>
    <s v="Wang"/>
    <s v="Laichun"/>
    <n v="7300"/>
    <n v="1967"/>
    <n v="6"/>
    <n v="3"/>
    <n v="125.08"/>
    <n v="19910000000000"/>
    <n v="77"/>
    <n v="9.4"/>
    <n v="59.2"/>
    <n v="1397715000"/>
    <x v="284"/>
    <d v="2025-02-26T00:00:00"/>
    <d v="1967-06-03T00:00:00"/>
  </r>
  <r>
    <n v="317"/>
    <x v="3"/>
    <x v="297"/>
    <s v="United States"/>
    <s v="Gladwyne"/>
    <s v="Trading, investments"/>
    <s v="Finance &amp; Investments"/>
    <x v="1"/>
    <x v="0"/>
    <s v="Dantchik"/>
    <s v="Arthur"/>
    <n v="7200"/>
    <n v="1957"/>
    <n v="11"/>
    <n v="25"/>
    <n v="117.24"/>
    <n v="21427700000000"/>
    <n v="78.5"/>
    <n v="9.6"/>
    <n v="36.6"/>
    <n v="328239523"/>
    <x v="285"/>
    <d v="2025-02-26T00:00:00"/>
    <d v="1957-11-25T00:00:00"/>
  </r>
  <r>
    <n v="317"/>
    <x v="15"/>
    <x v="298"/>
    <s v="United States"/>
    <s v="Palm Beach"/>
    <s v="Real estate, investments"/>
    <s v="Real Estate"/>
    <x v="1"/>
    <x v="0"/>
    <s v="Greene"/>
    <s v="Jeff"/>
    <n v="7200"/>
    <n v="1954"/>
    <n v="12"/>
    <n v="10"/>
    <n v="117.24"/>
    <n v="21427700000000"/>
    <n v="78.5"/>
    <n v="9.6"/>
    <n v="36.6"/>
    <n v="328239523"/>
    <x v="286"/>
    <d v="2025-02-26T00:00:00"/>
    <d v="1954-12-10T00:00:00"/>
  </r>
  <r>
    <n v="317"/>
    <x v="3"/>
    <x v="299"/>
    <s v="United States"/>
    <s v="Malibu"/>
    <s v="Auto loans"/>
    <s v="Finance &amp; Investments"/>
    <x v="1"/>
    <x v="0"/>
    <s v="Hankey"/>
    <s v="Don"/>
    <n v="7200"/>
    <n v="1943"/>
    <n v="6"/>
    <n v="13"/>
    <n v="117.24"/>
    <n v="21427700000000"/>
    <n v="78.5"/>
    <n v="9.6"/>
    <n v="36.6"/>
    <n v="328239523"/>
    <x v="287"/>
    <d v="2025-02-26T00:00:00"/>
    <d v="1943-06-13T00:00:00"/>
  </r>
  <r>
    <n v="317"/>
    <x v="12"/>
    <x v="300"/>
    <s v="United States"/>
    <s v="Houston"/>
    <s v="Pipelines"/>
    <s v="Energy"/>
    <x v="1"/>
    <x v="0"/>
    <s v="Kinder"/>
    <s v="Richard"/>
    <n v="7200"/>
    <n v="1944"/>
    <n v="10"/>
    <n v="19"/>
    <n v="117.24"/>
    <n v="21427700000000"/>
    <n v="78.5"/>
    <n v="9.6"/>
    <n v="36.6"/>
    <n v="328239523"/>
    <x v="288"/>
    <d v="2025-02-26T00:00:00"/>
    <d v="1944-10-19T00:00:00"/>
  </r>
  <r>
    <n v="317"/>
    <x v="3"/>
    <x v="301"/>
    <s v="United Arab Emirates"/>
    <s v="Dubai"/>
    <s v="Fintech"/>
    <s v="Finance &amp; Investments"/>
    <x v="1"/>
    <x v="0"/>
    <s v="Pousaz"/>
    <s v="Guillaume"/>
    <n v="7200"/>
    <n v="1981"/>
    <n v="8"/>
    <n v="15"/>
    <n v="114.52"/>
    <n v="421142267938"/>
    <n v="77.8"/>
    <n v="0.1"/>
    <n v="15.9"/>
    <n v="9770529"/>
    <x v="289"/>
    <d v="2025-02-26T00:00:00"/>
    <d v="1981-08-15T00:00:00"/>
  </r>
  <r>
    <n v="317"/>
    <x v="0"/>
    <x v="302"/>
    <s v="Japan"/>
    <s v="Tokyo"/>
    <s v="Personal care goods"/>
    <s v="Fashion &amp; Retail"/>
    <x v="0"/>
    <x v="0"/>
    <s v="Takahara"/>
    <s v="Takahisa"/>
    <n v="7200"/>
    <n v="1961"/>
    <n v="7"/>
    <n v="12"/>
    <n v="105.48"/>
    <n v="5081769542380"/>
    <n v="84.2"/>
    <n v="11.9"/>
    <n v="46.7"/>
    <n v="126226568"/>
    <x v="290"/>
    <d v="2025-02-26T00:00:00"/>
    <d v="1961-07-12T00:00:00"/>
  </r>
  <r>
    <n v="317"/>
    <x v="7"/>
    <x v="303"/>
    <s v="China"/>
    <s v="Hangzhou"/>
    <s v="Beverages"/>
    <s v="Food &amp; Beverage"/>
    <x v="1"/>
    <x v="0"/>
    <s v="Zong"/>
    <s v="Qinghou"/>
    <n v="7200"/>
    <n v="1945"/>
    <n v="10"/>
    <n v="1"/>
    <n v="125.08"/>
    <n v="19910000000000"/>
    <n v="77"/>
    <n v="9.4"/>
    <n v="59.2"/>
    <n v="1397715000"/>
    <x v="291"/>
    <d v="2025-02-26T00:00:00"/>
    <d v="1945-10-01T00:00:00"/>
  </r>
  <r>
    <n v="325"/>
    <x v="2"/>
    <x v="304"/>
    <s v="United States"/>
    <s v="Madison"/>
    <s v="Healthcare software"/>
    <s v="Technology"/>
    <x v="1"/>
    <x v="1"/>
    <s v="Faulkner"/>
    <s v="Judy"/>
    <n v="7100"/>
    <n v="1943"/>
    <n v="8"/>
    <n v="1"/>
    <n v="117.24"/>
    <n v="21427700000000"/>
    <n v="78.5"/>
    <n v="9.6"/>
    <n v="36.6"/>
    <n v="328239523"/>
    <x v="292"/>
    <d v="2025-02-26T00:00:00"/>
    <d v="1943-08-01T00:00:00"/>
  </r>
  <r>
    <n v="325"/>
    <x v="9"/>
    <x v="305"/>
    <s v="Austria"/>
    <s v="Vienna"/>
    <s v="Gambling"/>
    <s v="Gambling &amp; Casinos"/>
    <x v="1"/>
    <x v="0"/>
    <s v="Graf"/>
    <s v="Johann"/>
    <n v="7100"/>
    <n v="1947"/>
    <n v="1"/>
    <n v="3"/>
    <n v="118.06"/>
    <n v="446314739528"/>
    <n v="81.599999999999994"/>
    <n v="25.4"/>
    <n v="51.4"/>
    <n v="8877067"/>
    <x v="293"/>
    <d v="2025-02-26T00:00:00"/>
    <d v="1947-01-03T00:00:00"/>
  </r>
  <r>
    <n v="325"/>
    <x v="14"/>
    <x v="306"/>
    <s v="United States"/>
    <s v="Lexington"/>
    <s v="Self storage"/>
    <s v="Service"/>
    <x v="0"/>
    <x v="1"/>
    <s v="Gustavson"/>
    <s v="Tamara"/>
    <n v="7100"/>
    <n v="1961"/>
    <n v="11"/>
    <n v="16"/>
    <n v="117.24"/>
    <n v="21427700000000"/>
    <n v="78.5"/>
    <n v="9.6"/>
    <n v="36.6"/>
    <n v="328239523"/>
    <x v="294"/>
    <d v="2025-02-26T00:00:00"/>
    <d v="1961-11-16T00:00:00"/>
  </r>
  <r>
    <n v="325"/>
    <x v="10"/>
    <x v="307"/>
    <s v="China"/>
    <s v="Changsha"/>
    <s v="Construction equipment"/>
    <s v="Manufacturing"/>
    <x v="1"/>
    <x v="0"/>
    <s v="Liang"/>
    <s v="Wengen"/>
    <n v="7100"/>
    <n v="1956"/>
    <n v="12"/>
    <n v="14"/>
    <n v="125.08"/>
    <n v="19910000000000"/>
    <n v="77"/>
    <n v="9.4"/>
    <n v="59.2"/>
    <n v="1397715000"/>
    <x v="295"/>
    <d v="2025-02-26T00:00:00"/>
    <d v="1956-12-14T00:00:00"/>
  </r>
  <r>
    <n v="325"/>
    <x v="13"/>
    <x v="308"/>
    <s v="Switzerland"/>
    <s v="Lausanne"/>
    <s v="Health care"/>
    <s v="Healthcare"/>
    <x v="0"/>
    <x v="0"/>
    <s v="Paulsen"/>
    <s v="Frederik"/>
    <n v="7100"/>
    <n v="1950"/>
    <n v="10"/>
    <n v="30"/>
    <n v="99.55"/>
    <n v="703082435360"/>
    <n v="83.6"/>
    <n v="10.1"/>
    <n v="28.8"/>
    <n v="8574832"/>
    <x v="296"/>
    <d v="2025-02-26T00:00:00"/>
    <d v="1950-10-30T00:00:00"/>
  </r>
  <r>
    <n v="325"/>
    <x v="3"/>
    <x v="309"/>
    <s v="Singapore"/>
    <s v="Singapore"/>
    <s v="Banking"/>
    <s v="Finance &amp; Investments"/>
    <x v="0"/>
    <x v="0"/>
    <s v="Wee"/>
    <s v="Cho Yaw"/>
    <n v="7100"/>
    <n v="1929"/>
    <n v="1"/>
    <n v="10"/>
    <n v="114.41"/>
    <n v="372062527489"/>
    <n v="83.1"/>
    <n v="13.1"/>
    <n v="21"/>
    <n v="5703569"/>
    <x v="297"/>
    <d v="2025-02-26T00:00:00"/>
    <d v="1929-01-10T00:00:00"/>
  </r>
  <r>
    <n v="325"/>
    <x v="10"/>
    <x v="310"/>
    <s v="China"/>
    <s v="Ningbo"/>
    <s v="Electronics"/>
    <s v="Manufacturing"/>
    <x v="1"/>
    <x v="0"/>
    <s v="Zhang"/>
    <s v="Hejun"/>
    <n v="7100"/>
    <n v="1952"/>
    <n v="1"/>
    <n v="1"/>
    <n v="125.08"/>
    <n v="19910000000000"/>
    <n v="77"/>
    <n v="9.4"/>
    <n v="59.2"/>
    <n v="1397715000"/>
    <x v="276"/>
    <d v="2025-02-26T00:00:00"/>
    <d v="1952-01-01T00:00:00"/>
  </r>
  <r>
    <n v="332"/>
    <x v="2"/>
    <x v="311"/>
    <s v="United States"/>
    <s v="San Francisco"/>
    <s v="Business software"/>
    <s v="Technology"/>
    <x v="1"/>
    <x v="0"/>
    <s v="Benioff"/>
    <s v="Marc"/>
    <n v="7000"/>
    <n v="1964"/>
    <n v="9"/>
    <n v="25"/>
    <n v="117.24"/>
    <n v="21427700000000"/>
    <n v="78.5"/>
    <n v="9.6"/>
    <n v="36.6"/>
    <n v="328239523"/>
    <x v="298"/>
    <d v="2025-02-26T00:00:00"/>
    <d v="1964-09-25T00:00:00"/>
  </r>
  <r>
    <n v="332"/>
    <x v="4"/>
    <x v="312"/>
    <s v="United Kingdom"/>
    <s v="London"/>
    <s v="Online games"/>
    <s v="Media &amp; Entertainment"/>
    <x v="1"/>
    <x v="0"/>
    <s v="Bukhman"/>
    <s v="Dmitri"/>
    <n v="7000"/>
    <n v="1985"/>
    <n v="5"/>
    <n v="27"/>
    <n v="119.62"/>
    <n v="2827113184696"/>
    <n v="81.3"/>
    <n v="25.5"/>
    <n v="30.6"/>
    <n v="66834405"/>
    <x v="299"/>
    <d v="2025-02-26T00:00:00"/>
    <d v="1985-05-27T00:00:00"/>
  </r>
  <r>
    <n v="332"/>
    <x v="4"/>
    <x v="313"/>
    <s v="United Kingdom"/>
    <s v="London"/>
    <s v="Online games"/>
    <s v="Media &amp; Entertainment"/>
    <x v="1"/>
    <x v="0"/>
    <s v="Bukhman"/>
    <s v="Igor"/>
    <n v="7000"/>
    <n v="1982"/>
    <n v="3"/>
    <n v="29"/>
    <n v="119.62"/>
    <n v="2827113184696"/>
    <n v="81.3"/>
    <n v="25.5"/>
    <n v="30.6"/>
    <n v="66834405"/>
    <x v="300"/>
    <d v="2025-02-26T00:00:00"/>
    <d v="1982-03-29T00:00:00"/>
  </r>
  <r>
    <n v="332"/>
    <x v="2"/>
    <x v="314"/>
    <s v="United States"/>
    <s v="Redlands"/>
    <s v="Mapping software"/>
    <s v="Technology"/>
    <x v="1"/>
    <x v="0"/>
    <s v="Dangermond"/>
    <s v="Jack"/>
    <n v="7000"/>
    <n v="1945"/>
    <n v="7"/>
    <n v="23"/>
    <n v="117.24"/>
    <n v="21427700000000"/>
    <n v="78.5"/>
    <n v="9.6"/>
    <n v="36.6"/>
    <n v="328239523"/>
    <x v="301"/>
    <d v="2025-02-26T00:00:00"/>
    <d v="1945-07-23T00:00:00"/>
  </r>
  <r>
    <n v="332"/>
    <x v="10"/>
    <x v="315"/>
    <s v="India"/>
    <s v="Mumbai"/>
    <s v="Paints"/>
    <s v="Manufacturing"/>
    <x v="0"/>
    <x v="0"/>
    <s v="Dani"/>
    <s v="Ashwin"/>
    <n v="7000"/>
    <n v="1942"/>
    <n v="10"/>
    <n v="24"/>
    <n v="180.44"/>
    <n v="2611000000000"/>
    <n v="69.400000000000006"/>
    <n v="11.2"/>
    <n v="49.7"/>
    <n v="1366417754"/>
    <x v="302"/>
    <d v="2025-02-26T00:00:00"/>
    <d v="1942-10-24T00:00:00"/>
  </r>
  <r>
    <n v="332"/>
    <x v="0"/>
    <x v="316"/>
    <s v="United States"/>
    <s v="New York"/>
    <s v="Apparel"/>
    <s v="Fashion &amp; Retail"/>
    <x v="1"/>
    <x v="0"/>
    <s v="Lauren"/>
    <s v="Ralph"/>
    <n v="7000"/>
    <n v="1939"/>
    <n v="10"/>
    <n v="14"/>
    <n v="117.24"/>
    <n v="21427700000000"/>
    <n v="78.5"/>
    <n v="9.6"/>
    <n v="36.6"/>
    <n v="328239523"/>
    <x v="303"/>
    <d v="2025-02-26T00:00:00"/>
    <d v="1939-10-14T00:00:00"/>
  </r>
  <r>
    <n v="332"/>
    <x v="6"/>
    <x v="317"/>
    <s v="India"/>
    <s v="Mumbai"/>
    <s v="Diversified"/>
    <s v="Diversified"/>
    <x v="0"/>
    <x v="1"/>
    <s v="Mistry"/>
    <s v="Rohiqa Cyrus"/>
    <n v="7000"/>
    <n v="1967"/>
    <n v="6"/>
    <n v="6"/>
    <n v="180.44"/>
    <n v="2611000000000"/>
    <n v="69.400000000000006"/>
    <n v="11.2"/>
    <n v="49.7"/>
    <n v="1366417754"/>
    <x v="304"/>
    <d v="2025-02-26T00:00:00"/>
    <d v="1967-06-06T00:00:00"/>
  </r>
  <r>
    <n v="332"/>
    <x v="6"/>
    <x v="318"/>
    <s v="India"/>
    <s v="Mumbai"/>
    <s v="Diversified"/>
    <s v="Diversified"/>
    <x v="0"/>
    <x v="0"/>
    <s v="Mistry"/>
    <s v="Shapoor"/>
    <n v="7000"/>
    <n v="1964"/>
    <n v="9"/>
    <n v="6"/>
    <n v="180.44"/>
    <n v="2611000000000"/>
    <n v="69.400000000000006"/>
    <n v="11.2"/>
    <n v="49.7"/>
    <n v="1366417754"/>
    <x v="305"/>
    <d v="2025-02-26T00:00:00"/>
    <d v="1964-09-06T00:00:00"/>
  </r>
  <r>
    <n v="332"/>
    <x v="7"/>
    <x v="319"/>
    <s v="United States"/>
    <s v="Hobe Sound"/>
    <s v="Food distribution"/>
    <s v="Food &amp; Beverage"/>
    <x v="1"/>
    <x v="0"/>
    <s v="Reyes"/>
    <s v="J. Christopher"/>
    <n v="7000"/>
    <n v="1953"/>
    <n v="12"/>
    <n v="29"/>
    <n v="117.24"/>
    <n v="21427700000000"/>
    <n v="78.5"/>
    <n v="9.6"/>
    <n v="36.6"/>
    <n v="328239523"/>
    <x v="306"/>
    <d v="2025-02-26T00:00:00"/>
    <d v="1953-12-29T00:00:00"/>
  </r>
  <r>
    <n v="332"/>
    <x v="7"/>
    <x v="320"/>
    <s v="United States"/>
    <s v="Palm Beach"/>
    <s v="Food distribution"/>
    <s v="Food &amp; Beverage"/>
    <x v="1"/>
    <x v="0"/>
    <s v="Reyes"/>
    <s v="Jude"/>
    <n v="7000"/>
    <n v="1955"/>
    <n v="9"/>
    <n v="16"/>
    <n v="117.24"/>
    <n v="21427700000000"/>
    <n v="78.5"/>
    <n v="9.6"/>
    <n v="36.6"/>
    <n v="328239523"/>
    <x v="307"/>
    <d v="2025-02-26T00:00:00"/>
    <d v="1955-09-16T00:00:00"/>
  </r>
  <r>
    <n v="332"/>
    <x v="7"/>
    <x v="321"/>
    <s v="United States"/>
    <s v="Port Washington"/>
    <s v="Beverages"/>
    <s v="Food &amp; Beverage"/>
    <x v="1"/>
    <x v="0"/>
    <s v="Vultaggio"/>
    <s v="Don"/>
    <n v="7000"/>
    <n v="1952"/>
    <n v="2"/>
    <n v="26"/>
    <n v="117.24"/>
    <n v="21427700000000"/>
    <n v="78.5"/>
    <n v="9.6"/>
    <n v="36.6"/>
    <n v="328239523"/>
    <x v="308"/>
    <d v="2025-02-26T00:00:00"/>
    <d v="1952-02-26T00:00:00"/>
  </r>
  <r>
    <n v="344"/>
    <x v="6"/>
    <x v="322"/>
    <s v="United States"/>
    <s v="Los Angeles"/>
    <s v="Homebuilding, insurance"/>
    <s v="Diversified"/>
    <x v="0"/>
    <x v="1"/>
    <s v="Broad"/>
    <s v="Edythe"/>
    <n v="6900"/>
    <n v="1936"/>
    <n v="1"/>
    <n v="1"/>
    <n v="117.24"/>
    <n v="21427700000000"/>
    <n v="78.5"/>
    <n v="9.6"/>
    <n v="36.6"/>
    <n v="328239523"/>
    <x v="309"/>
    <d v="2025-02-26T00:00:00"/>
    <d v="1936-01-01T00:00:00"/>
  </r>
  <r>
    <n v="344"/>
    <x v="7"/>
    <x v="323"/>
    <s v="United States"/>
    <s v="St. Louis"/>
    <s v="Cargill"/>
    <s v="Food &amp; Beverage"/>
    <x v="0"/>
    <x v="1"/>
    <s v="Keinath"/>
    <s v="Pauline MacMillan"/>
    <n v="6900"/>
    <n v="1934"/>
    <n v="1"/>
    <n v="1"/>
    <n v="117.24"/>
    <n v="21427700000000"/>
    <n v="78.5"/>
    <n v="9.6"/>
    <n v="36.6"/>
    <n v="328239523"/>
    <x v="310"/>
    <d v="2025-02-26T00:00:00"/>
    <d v="1934-01-01T00:00:00"/>
  </r>
  <r>
    <n v="344"/>
    <x v="3"/>
    <x v="324"/>
    <s v="United States"/>
    <s v="New York"/>
    <s v="Hedge fund"/>
    <s v="Finance &amp; Investments"/>
    <x v="1"/>
    <x v="0"/>
    <s v="Laffont"/>
    <s v="Philippe"/>
    <n v="6900"/>
    <n v="1967"/>
    <n v="9"/>
    <n v="16"/>
    <n v="117.24"/>
    <n v="21427700000000"/>
    <n v="78.5"/>
    <n v="9.6"/>
    <n v="36.6"/>
    <n v="328239523"/>
    <x v="311"/>
    <d v="2025-02-26T00:00:00"/>
    <d v="1967-09-16T00:00:00"/>
  </r>
  <r>
    <n v="344"/>
    <x v="2"/>
    <x v="325"/>
    <s v="China"/>
    <s v="Huizhou"/>
    <s v="Lithium batteries"/>
    <s v="Technology"/>
    <x v="1"/>
    <x v="0"/>
    <s v="Liu"/>
    <s v="Jincheng"/>
    <n v="6900"/>
    <n v="1964"/>
    <n v="9"/>
    <n v="22"/>
    <n v="125.08"/>
    <n v="19910000000000"/>
    <n v="77"/>
    <n v="9.4"/>
    <n v="59.2"/>
    <n v="1397715000"/>
    <x v="312"/>
    <d v="2025-02-26T00:00:00"/>
    <d v="1964-09-22T00:00:00"/>
  </r>
  <r>
    <n v="344"/>
    <x v="15"/>
    <x v="326"/>
    <s v="United States"/>
    <s v="Lighthouse Point"/>
    <s v="Real estate"/>
    <s v="Real Estate"/>
    <x v="1"/>
    <x v="0"/>
    <s v="Olenicoff"/>
    <s v="Igor"/>
    <n v="6900"/>
    <n v="1942"/>
    <n v="9"/>
    <n v="20"/>
    <n v="117.24"/>
    <n v="21427700000000"/>
    <n v="78.5"/>
    <n v="9.6"/>
    <n v="36.6"/>
    <n v="328239523"/>
    <x v="313"/>
    <d v="2025-02-26T00:00:00"/>
    <d v="1942-09-20T00:00:00"/>
  </r>
  <r>
    <n v="344"/>
    <x v="0"/>
    <x v="327"/>
    <s v="Spain"/>
    <s v="La Coruna"/>
    <s v="Zara"/>
    <s v="Fashion &amp; Retail"/>
    <x v="0"/>
    <x v="1"/>
    <s v="Ortega Mera"/>
    <s v="Sandra"/>
    <n v="6900"/>
    <n v="1968"/>
    <n v="7"/>
    <n v="9"/>
    <n v="110.96"/>
    <n v="1394116310769"/>
    <n v="83.3"/>
    <n v="14.2"/>
    <n v="47"/>
    <n v="47076781"/>
    <x v="314"/>
    <d v="2025-02-26T00:00:00"/>
    <d v="1968-07-09T00:00:00"/>
  </r>
  <r>
    <n v="344"/>
    <x v="13"/>
    <x v="328"/>
    <s v="United States"/>
    <s v="Portage"/>
    <s v="Medical equipment"/>
    <s v="Healthcare"/>
    <x v="0"/>
    <x v="1"/>
    <s v="Stryker"/>
    <s v="Ronda"/>
    <n v="6900"/>
    <n v="1954"/>
    <n v="5"/>
    <n v="1"/>
    <n v="117.24"/>
    <n v="21427700000000"/>
    <n v="78.5"/>
    <n v="9.6"/>
    <n v="36.6"/>
    <n v="328239523"/>
    <x v="315"/>
    <d v="2025-02-26T00:00:00"/>
    <d v="1954-05-01T00:00:00"/>
  </r>
  <r>
    <n v="352"/>
    <x v="12"/>
    <x v="329"/>
    <s v="United States"/>
    <s v="Houston"/>
    <s v="Pipelines"/>
    <s v="Energy"/>
    <x v="0"/>
    <x v="1"/>
    <s v="Avara"/>
    <s v="Dannine"/>
    <n v="6800"/>
    <n v="1964"/>
    <n v="3"/>
    <n v="9"/>
    <n v="117.24"/>
    <n v="21427700000000"/>
    <n v="78.5"/>
    <n v="9.6"/>
    <n v="36.6"/>
    <n v="328239523"/>
    <x v="316"/>
    <d v="2025-02-26T00:00:00"/>
    <d v="1964-03-09T00:00:00"/>
  </r>
  <r>
    <n v="352"/>
    <x v="6"/>
    <x v="330"/>
    <s v="Italy"/>
    <s v="Milan"/>
    <s v="Media"/>
    <s v="Diversified"/>
    <x v="1"/>
    <x v="0"/>
    <s v="Berlusconi"/>
    <s v="Silvio"/>
    <n v="6800"/>
    <n v="1936"/>
    <n v="9"/>
    <n v="29"/>
    <n v="110.62"/>
    <n v="2001244392042"/>
    <n v="82.9"/>
    <n v="24.3"/>
    <n v="59.1"/>
    <n v="60297396"/>
    <x v="317"/>
    <d v="2025-02-26T00:00:00"/>
    <d v="1936-09-29T00:00:00"/>
  </r>
  <r>
    <n v="352"/>
    <x v="9"/>
    <x v="331"/>
    <s v="United Kingdom"/>
    <s v="Stoke-on-Trent"/>
    <s v="Online gambling"/>
    <s v="Gambling &amp; Casinos"/>
    <x v="1"/>
    <x v="1"/>
    <s v="Coates"/>
    <s v="Denise"/>
    <n v="6800"/>
    <n v="1967"/>
    <n v="9"/>
    <n v="26"/>
    <n v="119.62"/>
    <n v="2827113184696"/>
    <n v="81.3"/>
    <n v="25.5"/>
    <n v="30.6"/>
    <n v="66834405"/>
    <x v="318"/>
    <d v="2025-02-26T00:00:00"/>
    <d v="1967-09-26T00:00:00"/>
  </r>
  <r>
    <n v="352"/>
    <x v="12"/>
    <x v="332"/>
    <s v="United States"/>
    <s v="Houston"/>
    <s v="Pipelines"/>
    <s v="Energy"/>
    <x v="0"/>
    <x v="0"/>
    <s v="Duncan"/>
    <s v="Scott"/>
    <n v="6800"/>
    <n v="1982"/>
    <n v="11"/>
    <n v="1"/>
    <n v="117.24"/>
    <n v="21427700000000"/>
    <n v="78.5"/>
    <n v="9.6"/>
    <n v="36.6"/>
    <n v="328239523"/>
    <x v="319"/>
    <d v="2025-02-26T00:00:00"/>
    <d v="1982-11-01T00:00:00"/>
  </r>
  <r>
    <n v="352"/>
    <x v="12"/>
    <x v="333"/>
    <s v="United States"/>
    <s v="Houston"/>
    <s v="Pipelines"/>
    <s v="Energy"/>
    <x v="0"/>
    <x v="1"/>
    <s v="Frantz"/>
    <s v="Milane"/>
    <n v="6800"/>
    <n v="1969"/>
    <n v="8"/>
    <n v="12"/>
    <n v="117.24"/>
    <n v="21427700000000"/>
    <n v="78.5"/>
    <n v="9.6"/>
    <n v="36.6"/>
    <n v="328239523"/>
    <x v="320"/>
    <d v="2025-02-26T00:00:00"/>
    <d v="1969-08-12T00:00:00"/>
  </r>
  <r>
    <n v="352"/>
    <x v="3"/>
    <x v="334"/>
    <s v="United States"/>
    <s v="Boston"/>
    <s v="Fidelity"/>
    <s v="Finance &amp; Investments"/>
    <x v="0"/>
    <x v="0"/>
    <s v="Johnson"/>
    <s v="Edward"/>
    <n v="6800"/>
    <n v="1964"/>
    <n v="11"/>
    <n v="18"/>
    <n v="117.24"/>
    <n v="21427700000000"/>
    <n v="78.5"/>
    <n v="9.6"/>
    <n v="36.6"/>
    <n v="328239523"/>
    <x v="321"/>
    <d v="2025-02-26T00:00:00"/>
    <d v="1964-11-18T00:00:00"/>
  </r>
  <r>
    <n v="352"/>
    <x v="3"/>
    <x v="335"/>
    <s v="United States"/>
    <s v="Los Altos"/>
    <s v="Tech investments"/>
    <s v="Finance &amp; Investments"/>
    <x v="1"/>
    <x v="0"/>
    <s v="Milner"/>
    <s v="Yuri"/>
    <n v="6800"/>
    <n v="1961"/>
    <n v="11"/>
    <n v="11"/>
    <n v="117.24"/>
    <n v="21427700000000"/>
    <n v="78.5"/>
    <n v="9.6"/>
    <n v="36.6"/>
    <n v="328239523"/>
    <x v="322"/>
    <d v="2025-02-26T00:00:00"/>
    <d v="1961-11-11T00:00:00"/>
  </r>
  <r>
    <n v="352"/>
    <x v="2"/>
    <x v="336"/>
    <s v="United States"/>
    <s v="Woodside"/>
    <s v="Intel"/>
    <s v="Technology"/>
    <x v="1"/>
    <x v="0"/>
    <s v="Moore"/>
    <s v="Gordon"/>
    <n v="6800"/>
    <n v="1929"/>
    <n v="1"/>
    <n v="3"/>
    <n v="117.24"/>
    <n v="21427700000000"/>
    <n v="78.5"/>
    <n v="9.6"/>
    <n v="36.6"/>
    <n v="328239523"/>
    <x v="323"/>
    <d v="2025-02-26T00:00:00"/>
    <d v="1929-01-03T00:00:00"/>
  </r>
  <r>
    <n v="352"/>
    <x v="3"/>
    <x v="337"/>
    <s v="United States"/>
    <s v="Millburn"/>
    <s v="Hedge funds"/>
    <s v="Finance &amp; Investments"/>
    <x v="1"/>
    <x v="0"/>
    <s v="Overdeck"/>
    <s v="John"/>
    <n v="6800"/>
    <n v="1969"/>
    <n v="12"/>
    <n v="21"/>
    <n v="117.24"/>
    <n v="21427700000000"/>
    <n v="78.5"/>
    <n v="9.6"/>
    <n v="36.6"/>
    <n v="328239523"/>
    <x v="324"/>
    <d v="2025-02-26T00:00:00"/>
    <d v="1969-12-21T00:00:00"/>
  </r>
  <r>
    <n v="352"/>
    <x v="3"/>
    <x v="338"/>
    <s v="United States"/>
    <s v="Scarsdale"/>
    <s v="Hedge funds"/>
    <s v="Finance &amp; Investments"/>
    <x v="1"/>
    <x v="0"/>
    <s v="Siegel"/>
    <s v="David"/>
    <n v="6800"/>
    <n v="1961"/>
    <n v="7"/>
    <n v="15"/>
    <n v="117.24"/>
    <n v="21427700000000"/>
    <n v="78.5"/>
    <n v="9.6"/>
    <n v="36.6"/>
    <n v="328239523"/>
    <x v="325"/>
    <d v="2025-02-26T00:00:00"/>
    <d v="1961-07-15T00:00:00"/>
  </r>
  <r>
    <n v="352"/>
    <x v="6"/>
    <x v="339"/>
    <s v="Russia"/>
    <s v="Moscow"/>
    <s v="Metals, investments"/>
    <s v="Diversified"/>
    <x v="1"/>
    <x v="0"/>
    <s v="Vekselberg"/>
    <s v="Viktor"/>
    <n v="6800"/>
    <n v="1957"/>
    <n v="4"/>
    <n v="14"/>
    <n v="180.75"/>
    <n v="1699876578871"/>
    <n v="72.7"/>
    <n v="11.4"/>
    <n v="46.2"/>
    <n v="144373535"/>
    <x v="326"/>
    <d v="2025-02-26T00:00:00"/>
    <d v="1957-04-14T00:00:00"/>
  </r>
  <r>
    <n v="352"/>
    <x v="2"/>
    <x v="340"/>
    <s v="China"/>
    <s v="Shenzhen"/>
    <s v="Electronics components"/>
    <s v="Technology"/>
    <x v="1"/>
    <x v="0"/>
    <s v="Wang"/>
    <s v="Laisheng"/>
    <n v="6800"/>
    <n v="1964"/>
    <n v="12"/>
    <n v="14"/>
    <n v="125.08"/>
    <n v="19910000000000"/>
    <n v="77"/>
    <n v="9.4"/>
    <n v="59.2"/>
    <n v="1397715000"/>
    <x v="327"/>
    <d v="2025-02-26T00:00:00"/>
    <d v="1964-12-14T00:00:00"/>
  </r>
  <r>
    <n v="352"/>
    <x v="12"/>
    <x v="341"/>
    <s v="United States"/>
    <s v="Houston"/>
    <s v="Pipelines"/>
    <s v="Energy"/>
    <x v="0"/>
    <x v="1"/>
    <s v="Williams"/>
    <s v="Randa Duncan"/>
    <n v="6800"/>
    <n v="1961"/>
    <n v="8"/>
    <n v="28"/>
    <n v="117.24"/>
    <n v="21427700000000"/>
    <n v="78.5"/>
    <n v="9.6"/>
    <n v="36.6"/>
    <n v="328239523"/>
    <x v="328"/>
    <d v="2025-02-26T00:00:00"/>
    <d v="1961-08-28T00:00:00"/>
  </r>
  <r>
    <n v="365"/>
    <x v="3"/>
    <x v="342"/>
    <s v="United States"/>
    <s v="Dallas"/>
    <s v="Money management"/>
    <s v="Finance &amp; Investments"/>
    <x v="1"/>
    <x v="0"/>
    <s v="Fisher"/>
    <s v="Ken"/>
    <n v="6700"/>
    <n v="1950"/>
    <n v="11"/>
    <n v="29"/>
    <n v="117.24"/>
    <n v="21427700000000"/>
    <n v="78.5"/>
    <n v="9.6"/>
    <n v="36.6"/>
    <n v="328239523"/>
    <x v="329"/>
    <d v="2025-02-26T00:00:00"/>
    <d v="1950-11-29T00:00:00"/>
  </r>
  <r>
    <n v="365"/>
    <x v="3"/>
    <x v="343"/>
    <s v="United Kingdom"/>
    <s v="London"/>
    <s v="Hedge funds"/>
    <s v="Finance &amp; Investments"/>
    <x v="1"/>
    <x v="0"/>
    <s v="Hohn"/>
    <s v="Christopher"/>
    <n v="6700"/>
    <n v="1966"/>
    <n v="10"/>
    <n v="27"/>
    <n v="119.62"/>
    <n v="2827113184696"/>
    <n v="81.3"/>
    <n v="25.5"/>
    <n v="30.6"/>
    <n v="66834405"/>
    <x v="330"/>
    <d v="2025-02-26T00:00:00"/>
    <d v="1966-10-27T00:00:00"/>
  </r>
  <r>
    <n v="365"/>
    <x v="10"/>
    <x v="344"/>
    <s v="Denmark"/>
    <s v="Billund"/>
    <s v="Lego"/>
    <s v="Manufacturing"/>
    <x v="0"/>
    <x v="0"/>
    <s v="Kristiansen"/>
    <s v="Kjeld Kirk"/>
    <n v="6700"/>
    <n v="1947"/>
    <n v="12"/>
    <n v="27"/>
    <n v="110.35"/>
    <n v="348078018464"/>
    <n v="81"/>
    <n v="32.4"/>
    <n v="23.8"/>
    <n v="5818553"/>
    <x v="331"/>
    <d v="2025-02-26T00:00:00"/>
    <d v="1947-12-27T00:00:00"/>
  </r>
  <r>
    <n v="365"/>
    <x v="10"/>
    <x v="345"/>
    <s v="Denmark"/>
    <s v="Billund"/>
    <s v="Lego"/>
    <s v="Manufacturing"/>
    <x v="0"/>
    <x v="1"/>
    <s v="Kristiansen"/>
    <s v="Sofie Kirk"/>
    <n v="6700"/>
    <n v="1976"/>
    <n v="1"/>
    <n v="1"/>
    <n v="110.35"/>
    <n v="348078018464"/>
    <n v="81"/>
    <n v="32.4"/>
    <n v="23.8"/>
    <n v="5818553"/>
    <x v="332"/>
    <d v="2025-02-26T00:00:00"/>
    <d v="1976-01-01T00:00:00"/>
  </r>
  <r>
    <n v="365"/>
    <x v="10"/>
    <x v="346"/>
    <s v="Denmark"/>
    <s v="Billund"/>
    <s v="Lego"/>
    <s v="Manufacturing"/>
    <x v="0"/>
    <x v="0"/>
    <s v="Kristiansen"/>
    <s v="Thomas Kirk"/>
    <n v="6700"/>
    <n v="1979"/>
    <n v="1"/>
    <n v="1"/>
    <n v="110.35"/>
    <n v="348078018464"/>
    <n v="81"/>
    <n v="32.4"/>
    <n v="23.8"/>
    <n v="5818553"/>
    <x v="333"/>
    <d v="2025-02-26T00:00:00"/>
    <d v="1979-01-01T00:00:00"/>
  </r>
  <r>
    <n v="365"/>
    <x v="13"/>
    <x v="347"/>
    <s v="Italy"/>
    <s v="Fiesole"/>
    <s v="Pharmaceuticals"/>
    <s v="Healthcare"/>
    <x v="0"/>
    <x v="1"/>
    <s v="Landini Aleotti"/>
    <s v="Massimiliana"/>
    <n v="6700"/>
    <n v="1943"/>
    <n v="1"/>
    <n v="1"/>
    <n v="110.62"/>
    <n v="2001244392042"/>
    <n v="82.9"/>
    <n v="24.3"/>
    <n v="59.1"/>
    <n v="60297396"/>
    <x v="62"/>
    <d v="2025-02-26T00:00:00"/>
    <d v="1943-01-01T00:00:00"/>
  </r>
  <r>
    <n v="365"/>
    <x v="1"/>
    <x v="348"/>
    <s v="China"/>
    <s v="Ningde"/>
    <s v="Batteries"/>
    <s v="Automotive"/>
    <x v="1"/>
    <x v="0"/>
    <s v="Li"/>
    <s v="Ping"/>
    <n v="6700"/>
    <n v="1968"/>
    <n v="1"/>
    <n v="1"/>
    <n v="125.08"/>
    <n v="19910000000000"/>
    <n v="77"/>
    <n v="9.4"/>
    <n v="59.2"/>
    <n v="1397715000"/>
    <x v="220"/>
    <d v="2025-02-26T00:00:00"/>
    <d v="1968-01-01T00:00:00"/>
  </r>
  <r>
    <n v="365"/>
    <x v="10"/>
    <x v="349"/>
    <s v="China"/>
    <s v="Hangzhou"/>
    <s v="Solar panel components"/>
    <s v="Manufacturing"/>
    <x v="1"/>
    <x v="0"/>
    <s v="Lin"/>
    <s v="Jianhua"/>
    <n v="6700"/>
    <n v="1962"/>
    <n v="8"/>
    <n v="1"/>
    <n v="125.08"/>
    <n v="19910000000000"/>
    <n v="77"/>
    <n v="9.4"/>
    <n v="59.2"/>
    <n v="1397715000"/>
    <x v="334"/>
    <d v="2025-02-26T00:00:00"/>
    <d v="1962-08-01T00:00:00"/>
  </r>
  <r>
    <n v="365"/>
    <x v="10"/>
    <x v="350"/>
    <s v="Switzerland"/>
    <s v="Feldmeilen"/>
    <s v="Chemicals"/>
    <s v="Manufacturing"/>
    <x v="0"/>
    <x v="1"/>
    <s v="Martullo-Blocher"/>
    <s v="Magdalena"/>
    <n v="6700"/>
    <n v="1969"/>
    <n v="1"/>
    <n v="1"/>
    <n v="99.55"/>
    <n v="703082435360"/>
    <n v="83.6"/>
    <n v="10.1"/>
    <n v="28.8"/>
    <n v="8574832"/>
    <x v="36"/>
    <d v="2025-02-26T00:00:00"/>
    <d v="1969-01-01T00:00:00"/>
  </r>
  <r>
    <n v="365"/>
    <x v="5"/>
    <x v="351"/>
    <s v="France"/>
    <s v="Paris"/>
    <s v="Internet, telecom"/>
    <s v="Telecom"/>
    <x v="1"/>
    <x v="0"/>
    <s v="Niel"/>
    <s v="Xavier"/>
    <n v="6700"/>
    <n v="1967"/>
    <n v="8"/>
    <n v="25"/>
    <n v="110.05"/>
    <n v="2715518274227"/>
    <n v="82.5"/>
    <n v="24.2"/>
    <n v="60.7"/>
    <n v="67059887"/>
    <x v="335"/>
    <d v="2025-02-26T00:00:00"/>
    <d v="1967-08-25T00:00:00"/>
  </r>
  <r>
    <n v="365"/>
    <x v="12"/>
    <x v="352"/>
    <s v="United States"/>
    <s v="Boca Raton"/>
    <s v="Natural gas"/>
    <s v="Energy"/>
    <x v="1"/>
    <x v="0"/>
    <s v="Pegula"/>
    <s v="Terrence"/>
    <n v="6700"/>
    <n v="1951"/>
    <n v="3"/>
    <n v="27"/>
    <n v="117.24"/>
    <n v="21427700000000"/>
    <n v="78.5"/>
    <n v="9.6"/>
    <n v="36.6"/>
    <n v="328239523"/>
    <x v="336"/>
    <d v="2025-02-26T00:00:00"/>
    <d v="1951-03-27T00:00:00"/>
  </r>
  <r>
    <n v="365"/>
    <x v="15"/>
    <x v="353"/>
    <s v="United States"/>
    <s v="Los Angeles"/>
    <s v="Real estate"/>
    <s v="Real Estate"/>
    <x v="0"/>
    <x v="0"/>
    <s v="Roski"/>
    <s v="Edward"/>
    <n v="6700"/>
    <n v="1938"/>
    <n v="12"/>
    <n v="25"/>
    <n v="117.24"/>
    <n v="21427700000000"/>
    <n v="78.5"/>
    <n v="9.6"/>
    <n v="36.6"/>
    <n v="328239523"/>
    <x v="337"/>
    <d v="2025-02-26T00:00:00"/>
    <d v="1938-12-25T00:00:00"/>
  </r>
  <r>
    <n v="365"/>
    <x v="15"/>
    <x v="354"/>
    <s v="United States"/>
    <s v="Atherton"/>
    <s v="Real estate"/>
    <s v="Real Estate"/>
    <x v="1"/>
    <x v="0"/>
    <s v="Sobrato"/>
    <s v="John A."/>
    <n v="6700"/>
    <n v="1939"/>
    <n v="5"/>
    <n v="23"/>
    <n v="117.24"/>
    <n v="21427700000000"/>
    <n v="78.5"/>
    <n v="9.6"/>
    <n v="36.6"/>
    <n v="328239523"/>
    <x v="338"/>
    <d v="2025-02-26T00:00:00"/>
    <d v="1939-05-23T00:00:00"/>
  </r>
  <r>
    <n v="365"/>
    <x v="3"/>
    <x v="355"/>
    <s v="United States"/>
    <s v="Katonah"/>
    <s v="Hedge funds"/>
    <s v="Finance &amp; Investments"/>
    <x v="1"/>
    <x v="0"/>
    <s v="Soros"/>
    <s v="George"/>
    <n v="6700"/>
    <n v="1930"/>
    <n v="8"/>
    <n v="12"/>
    <n v="117.24"/>
    <n v="21427700000000"/>
    <n v="78.5"/>
    <n v="9.6"/>
    <n v="36.6"/>
    <n v="328239523"/>
    <x v="339"/>
    <d v="2025-02-26T00:00:00"/>
    <d v="1930-08-12T00:00:00"/>
  </r>
  <r>
    <n v="365"/>
    <x v="2"/>
    <x v="356"/>
    <s v="United States"/>
    <s v="Irvine"/>
    <s v="Computer hardware"/>
    <s v="Technology"/>
    <x v="1"/>
    <x v="0"/>
    <s v="Sun"/>
    <s v="David"/>
    <n v="6700"/>
    <n v="1951"/>
    <n v="10"/>
    <n v="12"/>
    <n v="117.24"/>
    <n v="21427700000000"/>
    <n v="78.5"/>
    <n v="9.6"/>
    <n v="36.6"/>
    <n v="328239523"/>
    <x v="340"/>
    <d v="2025-02-26T00:00:00"/>
    <d v="1951-10-12T00:00:00"/>
  </r>
  <r>
    <n v="365"/>
    <x v="10"/>
    <x v="357"/>
    <s v="Denmark"/>
    <s v="Billund"/>
    <s v="Lego"/>
    <s v="Manufacturing"/>
    <x v="0"/>
    <x v="1"/>
    <s v="Thinggaard"/>
    <s v="Agnete Kirk"/>
    <n v="6700"/>
    <n v="1983"/>
    <n v="5"/>
    <n v="18"/>
    <n v="110.35"/>
    <n v="348078018464"/>
    <n v="81"/>
    <n v="32.4"/>
    <n v="23.8"/>
    <n v="5818553"/>
    <x v="341"/>
    <d v="2025-02-26T00:00:00"/>
    <d v="1983-05-18T00:00:00"/>
  </r>
  <r>
    <n v="365"/>
    <x v="2"/>
    <x v="358"/>
    <s v="United States"/>
    <s v="Rolling Hills"/>
    <s v="Computer hardware"/>
    <s v="Technology"/>
    <x v="1"/>
    <x v="0"/>
    <s v="Tu"/>
    <s v="John"/>
    <n v="6700"/>
    <n v="1941"/>
    <n v="8"/>
    <n v="12"/>
    <n v="117.24"/>
    <n v="21427700000000"/>
    <n v="78.5"/>
    <n v="9.6"/>
    <n v="36.6"/>
    <n v="328239523"/>
    <x v="163"/>
    <d v="2025-02-26T00:00:00"/>
    <d v="1941-08-12T00:00:00"/>
  </r>
  <r>
    <n v="365"/>
    <x v="7"/>
    <x v="359"/>
    <s v="China"/>
    <s v="Quanzhou"/>
    <s v="Snacks, beverages"/>
    <s v="Food &amp; Beverage"/>
    <x v="1"/>
    <x v="0"/>
    <s v="Xu"/>
    <s v="Shihui"/>
    <n v="6700"/>
    <n v="1958"/>
    <n v="1"/>
    <n v="1"/>
    <n v="125.08"/>
    <n v="19910000000000"/>
    <n v="77"/>
    <n v="9.4"/>
    <n v="59.2"/>
    <n v="1397715000"/>
    <x v="342"/>
    <d v="2025-02-26T00:00:00"/>
    <d v="1958-01-01T00:00:00"/>
  </r>
  <r>
    <n v="383"/>
    <x v="10"/>
    <x v="360"/>
    <s v="Switzerland"/>
    <s v="Wilen bei Wollerau"/>
    <s v="Chemicals"/>
    <s v="Manufacturing"/>
    <x v="0"/>
    <x v="1"/>
    <s v="Blocher"/>
    <s v="Rahel"/>
    <n v="6600"/>
    <n v="1976"/>
    <n v="1"/>
    <n v="1"/>
    <n v="99.55"/>
    <n v="703082435360"/>
    <n v="83.6"/>
    <n v="10.1"/>
    <n v="28.8"/>
    <n v="8574832"/>
    <x v="332"/>
    <d v="2025-02-26T00:00:00"/>
    <d v="1976-01-01T00:00:00"/>
  </r>
  <r>
    <n v="383"/>
    <x v="7"/>
    <x v="361"/>
    <s v="United States"/>
    <s v="Atlanta"/>
    <s v="Chick-fil-A"/>
    <s v="Food &amp; Beverage"/>
    <x v="0"/>
    <x v="0"/>
    <s v="Cathy"/>
    <s v="Bubba"/>
    <n v="6600"/>
    <n v="1954"/>
    <n v="4"/>
    <n v="22"/>
    <n v="117.24"/>
    <n v="21427700000000"/>
    <n v="78.5"/>
    <n v="9.6"/>
    <n v="36.6"/>
    <n v="328239523"/>
    <x v="343"/>
    <d v="2025-02-26T00:00:00"/>
    <d v="1954-04-22T00:00:00"/>
  </r>
  <r>
    <n v="383"/>
    <x v="7"/>
    <x v="362"/>
    <s v="United States"/>
    <s v="Atlanta"/>
    <s v="Chick-fil-A"/>
    <s v="Food &amp; Beverage"/>
    <x v="0"/>
    <x v="0"/>
    <s v="Cathy"/>
    <s v="Dan"/>
    <n v="6600"/>
    <n v="1953"/>
    <n v="3"/>
    <n v="1"/>
    <n v="117.24"/>
    <n v="21427700000000"/>
    <n v="78.5"/>
    <n v="9.6"/>
    <n v="36.6"/>
    <n v="328239523"/>
    <x v="344"/>
    <d v="2025-02-26T00:00:00"/>
    <d v="1953-03-01T00:00:00"/>
  </r>
  <r>
    <n v="383"/>
    <x v="7"/>
    <x v="363"/>
    <s v="United States"/>
    <s v="Hampton"/>
    <s v="Chick-fil-A"/>
    <s v="Food &amp; Beverage"/>
    <x v="0"/>
    <x v="1"/>
    <s v="Cathy White"/>
    <s v="Trudy"/>
    <n v="6600"/>
    <n v="1955"/>
    <n v="12"/>
    <n v="17"/>
    <n v="117.24"/>
    <n v="21427700000000"/>
    <n v="78.5"/>
    <n v="9.6"/>
    <n v="36.6"/>
    <n v="328239523"/>
    <x v="345"/>
    <d v="2025-02-26T00:00:00"/>
    <d v="1955-12-17T00:00:00"/>
  </r>
  <r>
    <n v="383"/>
    <x v="3"/>
    <x v="364"/>
    <s v="United States"/>
    <s v="New York"/>
    <s v="Hedge funds"/>
    <s v="Finance &amp; Investments"/>
    <x v="1"/>
    <x v="0"/>
    <s v="Kovner"/>
    <s v="Bruce"/>
    <n v="6600"/>
    <n v="1945"/>
    <n v="2"/>
    <n v="25"/>
    <n v="117.24"/>
    <n v="21427700000000"/>
    <n v="78.5"/>
    <n v="9.6"/>
    <n v="36.6"/>
    <n v="328239523"/>
    <x v="346"/>
    <d v="2025-02-26T00:00:00"/>
    <d v="1945-02-25T00:00:00"/>
  </r>
  <r>
    <n v="383"/>
    <x v="2"/>
    <x v="365"/>
    <s v="United States"/>
    <s v="Newport Coast"/>
    <s v="Semiconductors"/>
    <s v="Technology"/>
    <x v="1"/>
    <x v="0"/>
    <s v="Nicholas"/>
    <s v="Henry"/>
    <n v="6600"/>
    <n v="1959"/>
    <n v="10"/>
    <n v="8"/>
    <n v="117.24"/>
    <n v="21427700000000"/>
    <n v="78.5"/>
    <n v="9.6"/>
    <n v="36.6"/>
    <n v="328239523"/>
    <x v="347"/>
    <d v="2025-02-26T00:00:00"/>
    <d v="1959-10-08T00:00:00"/>
  </r>
  <r>
    <n v="383"/>
    <x v="3"/>
    <x v="366"/>
    <s v="Germany"/>
    <s v="Munich"/>
    <s v="Investments"/>
    <s v="Finance &amp; Investments"/>
    <x v="0"/>
    <x v="1"/>
    <s v="Thiele"/>
    <s v="Nadia"/>
    <n v="6600"/>
    <n v="1976"/>
    <n v="1"/>
    <n v="7"/>
    <n v="112.85"/>
    <n v="3845630030824"/>
    <n v="80.900000000000006"/>
    <n v="11.5"/>
    <n v="48.8"/>
    <n v="83132799"/>
    <x v="348"/>
    <d v="2025-02-26T00:00:00"/>
    <d v="1976-01-07T00:00:00"/>
  </r>
  <r>
    <n v="390"/>
    <x v="3"/>
    <x v="367"/>
    <s v="United States"/>
    <s v="Fort Worth"/>
    <s v="Private equity"/>
    <s v="Finance &amp; Investments"/>
    <x v="1"/>
    <x v="0"/>
    <s v="Bonderman"/>
    <s v="David"/>
    <n v="6500"/>
    <n v="1942"/>
    <n v="11"/>
    <n v="27"/>
    <n v="117.24"/>
    <n v="21427700000000"/>
    <n v="78.5"/>
    <n v="9.6"/>
    <n v="36.6"/>
    <n v="328239523"/>
    <x v="349"/>
    <d v="2025-02-26T00:00:00"/>
    <d v="1942-11-27T00:00:00"/>
  </r>
  <r>
    <n v="390"/>
    <x v="2"/>
    <x v="368"/>
    <s v="United States"/>
    <s v="Medina"/>
    <s v="Microsoft"/>
    <s v="Technology"/>
    <x v="0"/>
    <x v="1"/>
    <s v="French Gates"/>
    <s v="Melinda"/>
    <n v="6500"/>
    <n v="1964"/>
    <n v="8"/>
    <n v="15"/>
    <n v="117.24"/>
    <n v="21427700000000"/>
    <n v="78.5"/>
    <n v="9.6"/>
    <n v="36.6"/>
    <n v="328239523"/>
    <x v="350"/>
    <d v="2025-02-26T00:00:00"/>
    <d v="1964-08-15T00:00:00"/>
  </r>
  <r>
    <n v="390"/>
    <x v="15"/>
    <x v="369"/>
    <s v="United States"/>
    <s v="Chevy Chase"/>
    <s v="Real estate"/>
    <s v="Real Estate"/>
    <x v="0"/>
    <x v="1"/>
    <s v="Lerner"/>
    <s v="Annette"/>
    <n v="6500"/>
    <n v="1930"/>
    <n v="2"/>
    <n v="27"/>
    <n v="117.24"/>
    <n v="21427700000000"/>
    <n v="78.5"/>
    <n v="9.6"/>
    <n v="36.6"/>
    <n v="328239523"/>
    <x v="351"/>
    <d v="2025-02-26T00:00:00"/>
    <d v="1930-02-27T00:00:00"/>
  </r>
  <r>
    <n v="390"/>
    <x v="15"/>
    <x v="370"/>
    <s v="United Kingdom"/>
    <s v="London"/>
    <s v="Investments, real estate"/>
    <s v="Real Estate"/>
    <x v="1"/>
    <x v="0"/>
    <s v="Reuben"/>
    <s v="David"/>
    <n v="6500"/>
    <n v="1938"/>
    <n v="9"/>
    <n v="1"/>
    <n v="119.62"/>
    <n v="2827113184696"/>
    <n v="81.3"/>
    <n v="25.5"/>
    <n v="30.6"/>
    <n v="66834405"/>
    <x v="352"/>
    <d v="2025-02-26T00:00:00"/>
    <d v="1938-09-01T00:00:00"/>
  </r>
  <r>
    <n v="390"/>
    <x v="15"/>
    <x v="371"/>
    <s v="Switzerland"/>
    <s v="Crans Montana"/>
    <s v="Real estate"/>
    <s v="Real Estate"/>
    <x v="1"/>
    <x v="0"/>
    <s v="Vitek"/>
    <s v="Radovan"/>
    <n v="6500"/>
    <n v="1971"/>
    <n v="4"/>
    <n v="22"/>
    <n v="99.55"/>
    <n v="703082435360"/>
    <n v="83.6"/>
    <n v="10.1"/>
    <n v="28.8"/>
    <n v="8574832"/>
    <x v="353"/>
    <d v="2025-02-26T00:00:00"/>
    <d v="1971-04-22T00:00:00"/>
  </r>
  <r>
    <n v="397"/>
    <x v="3"/>
    <x v="372"/>
    <s v="Sweden"/>
    <s v="Gothenberg"/>
    <s v="Investments"/>
    <s v="Finance &amp; Investments"/>
    <x v="1"/>
    <x v="0"/>
    <s v="Bennet"/>
    <s v="Carl"/>
    <n v="6400"/>
    <n v="1951"/>
    <n v="8"/>
    <n v="19"/>
    <n v="110.51"/>
    <n v="530832908738"/>
    <n v="82.5"/>
    <n v="27.9"/>
    <n v="49.1"/>
    <n v="10285453"/>
    <x v="354"/>
    <d v="2025-02-26T00:00:00"/>
    <d v="1951-08-19T00:00:00"/>
  </r>
  <r>
    <n v="397"/>
    <x v="17"/>
    <x v="373"/>
    <s v="United States"/>
    <s v="Hobe Sound"/>
    <s v="Staffing, Baltimore Ravens"/>
    <s v="Sports"/>
    <x v="1"/>
    <x v="0"/>
    <s v="Bisciotti"/>
    <s v="Stephen"/>
    <n v="6400"/>
    <n v="1960"/>
    <n v="4"/>
    <n v="10"/>
    <n v="117.24"/>
    <n v="21427700000000"/>
    <n v="78.5"/>
    <n v="9.6"/>
    <n v="36.6"/>
    <n v="328239523"/>
    <x v="355"/>
    <d v="2025-02-26T00:00:00"/>
    <d v="1960-04-10T00:00:00"/>
  </r>
  <r>
    <n v="397"/>
    <x v="3"/>
    <x v="374"/>
    <s v="United States"/>
    <s v="New York"/>
    <s v="Hedge funds"/>
    <s v="Finance &amp; Investments"/>
    <x v="1"/>
    <x v="0"/>
    <s v="Druckenmiller"/>
    <s v="Stanley"/>
    <n v="6400"/>
    <n v="1953"/>
    <n v="6"/>
    <n v="14"/>
    <n v="117.24"/>
    <n v="21427700000000"/>
    <n v="78.5"/>
    <n v="9.6"/>
    <n v="36.6"/>
    <n v="328239523"/>
    <x v="356"/>
    <d v="2025-02-26T00:00:00"/>
    <d v="1953-06-14T00:00:00"/>
  </r>
  <r>
    <n v="397"/>
    <x v="13"/>
    <x v="375"/>
    <s v="China"/>
    <s v="Beijing"/>
    <s v="Biomedical products"/>
    <s v="Healthcare"/>
    <x v="1"/>
    <x v="1"/>
    <s v="Jian"/>
    <s v="Jun"/>
    <n v="6400"/>
    <n v="1963"/>
    <n v="11"/>
    <n v="1"/>
    <n v="125.08"/>
    <n v="19910000000000"/>
    <n v="77"/>
    <n v="9.4"/>
    <n v="59.2"/>
    <n v="1397715000"/>
    <x v="357"/>
    <d v="2025-02-26T00:00:00"/>
    <d v="1963-11-01T00:00:00"/>
  </r>
  <r>
    <n v="397"/>
    <x v="12"/>
    <x v="376"/>
    <s v="France"/>
    <s v="Paris"/>
    <s v="Oil, banking, telecom"/>
    <s v="Energy"/>
    <x v="1"/>
    <x v="0"/>
    <s v="Kuzmichev"/>
    <s v="Alexei"/>
    <n v="6400"/>
    <n v="1962"/>
    <n v="10"/>
    <n v="15"/>
    <n v="110.05"/>
    <n v="2715518274227"/>
    <n v="82.5"/>
    <n v="24.2"/>
    <n v="60.7"/>
    <n v="67059887"/>
    <x v="358"/>
    <d v="2025-02-26T00:00:00"/>
    <d v="1962-10-15T00:00:00"/>
  </r>
  <r>
    <n v="397"/>
    <x v="3"/>
    <x v="377"/>
    <s v="Colombia"/>
    <s v="Bogota"/>
    <s v="Banking"/>
    <s v="Finance &amp; Investments"/>
    <x v="1"/>
    <x v="0"/>
    <s v="Sarmiento"/>
    <s v="Luis Carlos"/>
    <n v="6400"/>
    <n v="1933"/>
    <n v="1"/>
    <n v="27"/>
    <n v="140.94999999999999"/>
    <n v="323802808108"/>
    <n v="77.099999999999994"/>
    <n v="14.4"/>
    <n v="71.2"/>
    <n v="50339443"/>
    <x v="359"/>
    <d v="2025-02-26T00:00:00"/>
    <d v="1933-01-27T00:00:00"/>
  </r>
  <r>
    <n v="397"/>
    <x v="8"/>
    <x v="378"/>
    <s v="United States"/>
    <s v="Missoula"/>
    <s v="Construction, mining"/>
    <s v="Logistics"/>
    <x v="1"/>
    <x v="0"/>
    <s v="Washington"/>
    <s v="Dennis"/>
    <n v="6400"/>
    <n v="1934"/>
    <n v="7"/>
    <n v="27"/>
    <n v="117.24"/>
    <n v="21427700000000"/>
    <n v="78.5"/>
    <n v="9.6"/>
    <n v="36.6"/>
    <n v="328239523"/>
    <x v="360"/>
    <d v="2025-02-26T00:00:00"/>
    <d v="1934-07-27T00:00:00"/>
  </r>
  <r>
    <n v="405"/>
    <x v="16"/>
    <x v="379"/>
    <s v="United Kingdom"/>
    <s v="Gloucestershire"/>
    <s v="Construction equipment"/>
    <s v="Construction &amp; Engineering"/>
    <x v="0"/>
    <x v="0"/>
    <s v="Bamford"/>
    <s v="Anthony"/>
    <n v="6300"/>
    <n v="1945"/>
    <n v="10"/>
    <n v="23"/>
    <n v="119.62"/>
    <n v="2827113184696"/>
    <n v="81.3"/>
    <n v="25.5"/>
    <n v="30.6"/>
    <n v="66834405"/>
    <x v="361"/>
    <d v="2025-02-26T00:00:00"/>
    <d v="1945-10-23T00:00:00"/>
  </r>
  <r>
    <n v="405"/>
    <x v="12"/>
    <x v="380"/>
    <s v="China"/>
    <s v="Changzhou"/>
    <s v="Solar equipment"/>
    <s v="Energy"/>
    <x v="1"/>
    <x v="0"/>
    <s v="Gao"/>
    <s v="Jifan"/>
    <n v="6300"/>
    <n v="1965"/>
    <n v="1"/>
    <n v="1"/>
    <n v="125.08"/>
    <n v="19910000000000"/>
    <n v="77"/>
    <n v="9.4"/>
    <n v="59.2"/>
    <n v="1397715000"/>
    <x v="362"/>
    <d v="2025-02-26T00:00:00"/>
    <d v="1965-01-01T00:00:00"/>
  </r>
  <r>
    <n v="405"/>
    <x v="3"/>
    <x v="381"/>
    <s v="United Kingdom"/>
    <s v="London"/>
    <s v="Private equity"/>
    <s v="Finance &amp; Investments"/>
    <x v="1"/>
    <x v="0"/>
    <s v="Grayken"/>
    <s v="John"/>
    <n v="6300"/>
    <n v="1956"/>
    <n v="6"/>
    <n v="1"/>
    <n v="119.62"/>
    <n v="2827113184696"/>
    <n v="81.3"/>
    <n v="25.5"/>
    <n v="30.6"/>
    <n v="66834405"/>
    <x v="363"/>
    <d v="2025-02-26T00:00:00"/>
    <d v="1956-06-01T00:00:00"/>
  </r>
  <r>
    <n v="405"/>
    <x v="13"/>
    <x v="382"/>
    <s v="France"/>
    <s v="Lyon"/>
    <s v="Pharmaceuticals"/>
    <s v="Healthcare"/>
    <x v="0"/>
    <x v="0"/>
    <s v="Merieux"/>
    <s v="Alain"/>
    <n v="6300"/>
    <n v="1938"/>
    <n v="1"/>
    <n v="1"/>
    <n v="110.05"/>
    <n v="2715518274227"/>
    <n v="82.5"/>
    <n v="24.2"/>
    <n v="60.7"/>
    <n v="67059887"/>
    <x v="364"/>
    <d v="2025-02-26T00:00:00"/>
    <d v="1938-01-01T00:00:00"/>
  </r>
  <r>
    <n v="405"/>
    <x v="12"/>
    <x v="383"/>
    <s v="China"/>
    <s v="Langfang"/>
    <s v="Natural gas distribution"/>
    <s v="Energy"/>
    <x v="1"/>
    <x v="0"/>
    <s v="Wang"/>
    <s v="Yusuo"/>
    <n v="6300"/>
    <n v="1964"/>
    <n v="3"/>
    <n v="11"/>
    <n v="125.08"/>
    <n v="19910000000000"/>
    <n v="77"/>
    <n v="9.4"/>
    <n v="59.2"/>
    <n v="1397715000"/>
    <x v="365"/>
    <d v="2025-02-26T00:00:00"/>
    <d v="1964-03-11T00:00:00"/>
  </r>
  <r>
    <n v="405"/>
    <x v="10"/>
    <x v="384"/>
    <s v="Israel"/>
    <s v="Tel Aviv"/>
    <s v="Metalworking tools"/>
    <s v="Manufacturing"/>
    <x v="1"/>
    <x v="0"/>
    <s v="Wertheimer"/>
    <s v="Stef"/>
    <n v="6300"/>
    <n v="1926"/>
    <n v="7"/>
    <n v="16"/>
    <n v="108.15"/>
    <n v="395098666122"/>
    <n v="82.8"/>
    <n v="23.1"/>
    <n v="25.3"/>
    <n v="9053300"/>
    <x v="366"/>
    <d v="2025-02-26T00:00:00"/>
    <d v="1926-07-16T00:00:00"/>
  </r>
  <r>
    <n v="411"/>
    <x v="7"/>
    <x v="385"/>
    <s v="Mexico"/>
    <s v="Mexico City"/>
    <s v="Beer, investments"/>
    <s v="Food &amp; Beverage"/>
    <x v="0"/>
    <x v="1"/>
    <s v="Aramburuzabala"/>
    <s v="Maria Asuncion"/>
    <n v="6200"/>
    <n v="1963"/>
    <n v="5"/>
    <n v="2"/>
    <n v="141.54"/>
    <n v="1258286717125"/>
    <n v="75"/>
    <n v="13.1"/>
    <n v="55.1"/>
    <n v="126014024"/>
    <x v="367"/>
    <d v="2025-02-26T00:00:00"/>
    <d v="1963-05-02T00:00:00"/>
  </r>
  <r>
    <n v="411"/>
    <x v="6"/>
    <x v="386"/>
    <s v="Sweden"/>
    <s v="Stockholm"/>
    <s v="Investments"/>
    <s v="Diversified"/>
    <x v="1"/>
    <x v="0"/>
    <s v="Douglas"/>
    <s v="Gustaf"/>
    <n v="6200"/>
    <n v="1938"/>
    <n v="3"/>
    <n v="3"/>
    <n v="110.51"/>
    <n v="530832908738"/>
    <n v="82.5"/>
    <n v="27.9"/>
    <n v="49.1"/>
    <n v="10285453"/>
    <x v="368"/>
    <d v="2025-02-26T00:00:00"/>
    <d v="1938-03-03T00:00:00"/>
  </r>
  <r>
    <n v="411"/>
    <x v="14"/>
    <x v="387"/>
    <s v="Netherlands"/>
    <s v="Amsterdam"/>
    <s v="Temp agency"/>
    <s v="Service"/>
    <x v="1"/>
    <x v="0"/>
    <s v="Goldschmeding"/>
    <s v="Frits"/>
    <n v="6200"/>
    <n v="1933"/>
    <n v="8"/>
    <n v="2"/>
    <n v="115.91"/>
    <n v="909070395161"/>
    <n v="81.8"/>
    <n v="23"/>
    <n v="41.2"/>
    <n v="17332850"/>
    <x v="369"/>
    <d v="2025-02-26T00:00:00"/>
    <d v="1933-08-02T00:00:00"/>
  </r>
  <r>
    <n v="411"/>
    <x v="7"/>
    <x v="388"/>
    <s v="China"/>
    <s v="Shenzhen"/>
    <s v="Beverages"/>
    <s v="Food &amp; Beverage"/>
    <x v="1"/>
    <x v="0"/>
    <s v="Lin"/>
    <s v="Muqin"/>
    <n v="6200"/>
    <n v="1964"/>
    <n v="1"/>
    <n v="1"/>
    <n v="125.08"/>
    <n v="19910000000000"/>
    <n v="77"/>
    <n v="9.4"/>
    <n v="59.2"/>
    <n v="1397715000"/>
    <x v="136"/>
    <d v="2025-02-26T00:00:00"/>
    <d v="1964-01-01T00:00:00"/>
  </r>
  <r>
    <n v="411"/>
    <x v="10"/>
    <x v="389"/>
    <s v="China"/>
    <s v="Ningbo"/>
    <s v="Power strips"/>
    <s v="Manufacturing"/>
    <x v="1"/>
    <x v="0"/>
    <s v="Ruan"/>
    <s v="Liping"/>
    <n v="6200"/>
    <n v="1964"/>
    <n v="1"/>
    <n v="1"/>
    <n v="125.08"/>
    <n v="19910000000000"/>
    <n v="77"/>
    <n v="9.4"/>
    <n v="59.2"/>
    <n v="1397715000"/>
    <x v="136"/>
    <d v="2025-02-26T00:00:00"/>
    <d v="1964-01-01T00:00:00"/>
  </r>
  <r>
    <n v="411"/>
    <x v="10"/>
    <x v="390"/>
    <s v="China"/>
    <s v="Ningbo"/>
    <s v="Power strip"/>
    <s v="Manufacturing"/>
    <x v="1"/>
    <x v="0"/>
    <s v="Ruan"/>
    <s v="Xueping"/>
    <n v="6200"/>
    <n v="1972"/>
    <n v="1"/>
    <n v="1"/>
    <n v="125.08"/>
    <n v="19910000000000"/>
    <n v="77"/>
    <n v="9.4"/>
    <n v="59.2"/>
    <n v="1397715000"/>
    <x v="144"/>
    <d v="2025-02-26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5-02-26T00:00:00"/>
    <d v="1962-07-11T00:00:00"/>
  </r>
  <r>
    <n v="418"/>
    <x v="6"/>
    <x v="392"/>
    <s v="Nigeria"/>
    <s v="Lagos"/>
    <s v="Telecom, oil"/>
    <s v="Diversified"/>
    <x v="1"/>
    <x v="0"/>
    <s v="Adenuga"/>
    <s v="Mike"/>
    <n v="6100"/>
    <n v="1953"/>
    <n v="4"/>
    <n v="29"/>
    <n v="267.51"/>
    <n v="448120428859"/>
    <n v="54.3"/>
    <n v="1.5"/>
    <n v="34.799999999999997"/>
    <n v="200963599"/>
    <x v="371"/>
    <d v="2025-02-26T00:00:00"/>
    <d v="1953-04-29T00:00:00"/>
  </r>
  <r>
    <n v="418"/>
    <x v="3"/>
    <x v="393"/>
    <s v="United States"/>
    <s v="Beverly Hills"/>
    <s v="Private equity"/>
    <s v="Finance &amp; Investments"/>
    <x v="1"/>
    <x v="0"/>
    <s v="Gores"/>
    <s v="Tom"/>
    <n v="6100"/>
    <n v="1964"/>
    <n v="7"/>
    <n v="31"/>
    <n v="117.24"/>
    <n v="21427700000000"/>
    <n v="78.5"/>
    <n v="9.6"/>
    <n v="36.6"/>
    <n v="328239523"/>
    <x v="372"/>
    <d v="2025-02-26T00:00:00"/>
    <d v="1964-07-31T00:00:00"/>
  </r>
  <r>
    <n v="418"/>
    <x v="0"/>
    <x v="394"/>
    <s v="Germany"/>
    <s v="Hamburg"/>
    <s v="Coffee"/>
    <s v="Fashion &amp; Retail"/>
    <x v="0"/>
    <x v="0"/>
    <s v="Herz"/>
    <s v="Michael"/>
    <n v="6100"/>
    <n v="1943"/>
    <n v="9"/>
    <n v="28"/>
    <n v="112.85"/>
    <n v="3845630030824"/>
    <n v="80.900000000000006"/>
    <n v="11.5"/>
    <n v="48.8"/>
    <n v="83132799"/>
    <x v="373"/>
    <d v="2025-02-26T00:00:00"/>
    <d v="1943-09-28T00:00:00"/>
  </r>
  <r>
    <n v="418"/>
    <x v="0"/>
    <x v="395"/>
    <s v="Germany"/>
    <s v="Hamburg"/>
    <s v="Coffee"/>
    <s v="Fashion &amp; Retail"/>
    <x v="0"/>
    <x v="0"/>
    <s v="Herz"/>
    <s v="Wolfgang"/>
    <n v="6100"/>
    <n v="1951"/>
    <n v="1"/>
    <n v="1"/>
    <n v="112.85"/>
    <n v="3845630030824"/>
    <n v="80.900000000000006"/>
    <n v="11.5"/>
    <n v="48.8"/>
    <n v="83132799"/>
    <x v="96"/>
    <d v="2025-02-26T00:00:00"/>
    <d v="1951-01-01T00:00:00"/>
  </r>
  <r>
    <n v="425"/>
    <x v="11"/>
    <x v="396"/>
    <s v="Russia"/>
    <s v="Moscow"/>
    <s v="Steel, mining"/>
    <s v="Metals &amp; Mining"/>
    <x v="1"/>
    <x v="0"/>
    <s v="Abramov"/>
    <s v="Alexander"/>
    <n v="6000"/>
    <n v="1959"/>
    <n v="2"/>
    <n v="20"/>
    <n v="180.75"/>
    <n v="1699876578871"/>
    <n v="72.7"/>
    <n v="11.4"/>
    <n v="46.2"/>
    <n v="144373535"/>
    <x v="374"/>
    <d v="2025-02-26T00:00:00"/>
    <d v="1959-02-20T00:00:00"/>
  </r>
  <r>
    <n v="425"/>
    <x v="15"/>
    <x v="397"/>
    <s v="United States"/>
    <s v="Chicago"/>
    <s v="Real estate"/>
    <s v="Real Estate"/>
    <x v="1"/>
    <x v="0"/>
    <s v="Bluhm"/>
    <s v="Neil"/>
    <n v="6000"/>
    <n v="1938"/>
    <n v="1"/>
    <n v="12"/>
    <n v="117.24"/>
    <n v="21427700000000"/>
    <n v="78.5"/>
    <n v="9.6"/>
    <n v="36.6"/>
    <n v="328239523"/>
    <x v="375"/>
    <d v="2025-02-26T00:00:00"/>
    <d v="1938-01-12T00:00:00"/>
  </r>
  <r>
    <n v="425"/>
    <x v="0"/>
    <x v="398"/>
    <s v="Canada"/>
    <s v="Montreal"/>
    <s v="Convinience stores"/>
    <s v="Fashion &amp; Retail"/>
    <x v="1"/>
    <x v="0"/>
    <s v="Bouchard"/>
    <s v="Alain"/>
    <n v="6000"/>
    <n v="1949"/>
    <n v="2"/>
    <n v="18"/>
    <n v="116.76"/>
    <n v="1736425629520"/>
    <n v="81.900000000000006"/>
    <n v="12.8"/>
    <n v="24.5"/>
    <n v="36991981"/>
    <x v="376"/>
    <d v="2025-02-26T00:00:00"/>
    <d v="1949-02-18T00:00:00"/>
  </r>
  <r>
    <n v="425"/>
    <x v="2"/>
    <x v="399"/>
    <s v="United States"/>
    <s v="Reno"/>
    <s v="Security software"/>
    <s v="Technology"/>
    <x v="1"/>
    <x v="0"/>
    <s v="Chaudhry"/>
    <s v="Jay"/>
    <n v="6000"/>
    <n v="1959"/>
    <n v="8"/>
    <n v="26"/>
    <n v="117.24"/>
    <n v="21427700000000"/>
    <n v="78.5"/>
    <n v="9.6"/>
    <n v="36.6"/>
    <n v="328239523"/>
    <x v="377"/>
    <d v="2025-02-26T00:00:00"/>
    <d v="1959-08-26T00:00:00"/>
  </r>
  <r>
    <n v="425"/>
    <x v="0"/>
    <x v="400"/>
    <s v="India"/>
    <s v="Mumbai"/>
    <s v="Retail, investments"/>
    <s v="Fashion &amp; Retail"/>
    <x v="1"/>
    <x v="0"/>
    <s v="Damani"/>
    <s v="Gopikishan"/>
    <n v="6000"/>
    <n v="1958"/>
    <n v="1"/>
    <n v="1"/>
    <n v="180.44"/>
    <n v="2611000000000"/>
    <n v="69.400000000000006"/>
    <n v="11.2"/>
    <n v="49.7"/>
    <n v="1366417754"/>
    <x v="342"/>
    <d v="2025-02-26T00:00:00"/>
    <d v="1958-01-01T00:00:00"/>
  </r>
  <r>
    <n v="425"/>
    <x v="6"/>
    <x v="401"/>
    <s v="Thailand"/>
    <s v="Bangkok"/>
    <s v="Diversified"/>
    <s v="Diversified"/>
    <x v="0"/>
    <x v="0"/>
    <s v="Jiaravanon"/>
    <s v="Sumet"/>
    <n v="6000"/>
    <n v="1934"/>
    <n v="11"/>
    <n v="2"/>
    <n v="113.27"/>
    <n v="543649976166"/>
    <n v="76.900000000000006"/>
    <n v="14.9"/>
    <n v="29.5"/>
    <n v="69625582"/>
    <x v="378"/>
    <d v="2025-02-26T00:00:00"/>
    <d v="1934-11-02T00:00:00"/>
  </r>
  <r>
    <n v="425"/>
    <x v="3"/>
    <x v="402"/>
    <s v="Israel"/>
    <s v="Tel Aviv"/>
    <s v="Investments"/>
    <s v="Finance &amp; Investments"/>
    <x v="1"/>
    <x v="0"/>
    <s v="Lowy"/>
    <s v="Frank"/>
    <n v="6000"/>
    <n v="1930"/>
    <n v="10"/>
    <n v="22"/>
    <n v="108.15"/>
    <n v="395098666122"/>
    <n v="82.8"/>
    <n v="23.1"/>
    <n v="25.3"/>
    <n v="9053300"/>
    <x v="379"/>
    <d v="2025-02-26T00:00:00"/>
    <d v="1930-10-22T00:00:00"/>
  </r>
  <r>
    <n v="425"/>
    <x v="3"/>
    <x v="403"/>
    <s v="United States"/>
    <s v="Los Angeles"/>
    <s v="Investments"/>
    <s v="Finance &amp; Investments"/>
    <x v="1"/>
    <x v="0"/>
    <s v="Milken"/>
    <s v="Michael"/>
    <n v="6000"/>
    <n v="1946"/>
    <n v="7"/>
    <n v="4"/>
    <n v="117.24"/>
    <n v="21427700000000"/>
    <n v="78.5"/>
    <n v="9.6"/>
    <n v="36.6"/>
    <n v="328239523"/>
    <x v="380"/>
    <d v="2025-02-26T00:00:00"/>
    <d v="1946-07-04T00:00:00"/>
  </r>
  <r>
    <n v="425"/>
    <x v="2"/>
    <x v="404"/>
    <s v="United States"/>
    <s v="St. Louis"/>
    <s v="IT provider"/>
    <s v="Technology"/>
    <x v="1"/>
    <x v="0"/>
    <s v="Steward"/>
    <s v="David"/>
    <n v="6000"/>
    <n v="1951"/>
    <n v="7"/>
    <n v="2"/>
    <n v="117.24"/>
    <n v="21427700000000"/>
    <n v="78.5"/>
    <n v="9.6"/>
    <n v="36.6"/>
    <n v="328239523"/>
    <x v="381"/>
    <d v="2025-02-26T00:00:00"/>
    <d v="1951-07-02T00:00:00"/>
  </r>
  <r>
    <n v="425"/>
    <x v="0"/>
    <x v="405"/>
    <s v="United States"/>
    <s v="New Albany"/>
    <s v="Retail"/>
    <s v="Fashion &amp; Retail"/>
    <x v="1"/>
    <x v="0"/>
    <s v="Wexner"/>
    <s v="Les"/>
    <n v="6000"/>
    <n v="1937"/>
    <n v="9"/>
    <n v="8"/>
    <n v="117.24"/>
    <n v="21427700000000"/>
    <n v="78.5"/>
    <n v="9.6"/>
    <n v="36.6"/>
    <n v="328239523"/>
    <x v="382"/>
    <d v="2025-02-26T00:00:00"/>
    <d v="1937-09-08T00:00:00"/>
  </r>
  <r>
    <n v="437"/>
    <x v="15"/>
    <x v="406"/>
    <s v="China"/>
    <s v="Chengdu"/>
    <s v="Real estate"/>
    <s v="Real Estate"/>
    <x v="1"/>
    <x v="0"/>
    <s v="Cai"/>
    <s v="Kui"/>
    <n v="5900"/>
    <n v="1963"/>
    <n v="1"/>
    <n v="1"/>
    <n v="125.08"/>
    <n v="19910000000000"/>
    <n v="77"/>
    <n v="9.4"/>
    <n v="59.2"/>
    <n v="1397715000"/>
    <x v="383"/>
    <d v="2025-02-26T00:00:00"/>
    <d v="1963-01-01T00:00:00"/>
  </r>
  <r>
    <n v="437"/>
    <x v="6"/>
    <x v="407"/>
    <s v="Thailand"/>
    <s v="Bangkok"/>
    <s v="Diversified"/>
    <s v="Diversified"/>
    <x v="0"/>
    <x v="0"/>
    <s v="Chiaravanont"/>
    <s v="Jaran"/>
    <n v="5900"/>
    <n v="1930"/>
    <n v="4"/>
    <n v="1"/>
    <n v="113.27"/>
    <n v="543649976166"/>
    <n v="76.900000000000006"/>
    <n v="14.9"/>
    <n v="29.5"/>
    <n v="69625582"/>
    <x v="384"/>
    <d v="2025-02-26T00:00:00"/>
    <d v="1930-04-01T00:00:00"/>
  </r>
  <r>
    <n v="437"/>
    <x v="3"/>
    <x v="408"/>
    <s v="United States"/>
    <s v="Darien"/>
    <s v="Hedge funds"/>
    <s v="Finance &amp; Investments"/>
    <x v="1"/>
    <x v="0"/>
    <s v="Halvorsen"/>
    <s v="Andreas"/>
    <n v="5900"/>
    <n v="1961"/>
    <n v="4"/>
    <n v="23"/>
    <n v="117.24"/>
    <n v="21427700000000"/>
    <n v="78.5"/>
    <n v="9.6"/>
    <n v="36.6"/>
    <n v="328239523"/>
    <x v="385"/>
    <d v="2025-02-26T00:00:00"/>
    <d v="1961-04-23T00:00:00"/>
  </r>
  <r>
    <n v="437"/>
    <x v="3"/>
    <x v="409"/>
    <s v="United States"/>
    <s v="Los Angeles"/>
    <s v="Finance"/>
    <s v="Finance &amp; Investments"/>
    <x v="1"/>
    <x v="0"/>
    <s v="Ressler"/>
    <s v="Antony"/>
    <n v="5900"/>
    <n v="1960"/>
    <n v="10"/>
    <n v="12"/>
    <n v="117.24"/>
    <n v="21427700000000"/>
    <n v="78.5"/>
    <n v="9.6"/>
    <n v="36.6"/>
    <n v="328239523"/>
    <x v="386"/>
    <d v="2025-02-26T00:00:00"/>
    <d v="1960-10-12T00:00:00"/>
  </r>
  <r>
    <n v="437"/>
    <x v="7"/>
    <x v="410"/>
    <s v="China"/>
    <s v="Shanghai"/>
    <s v="Food, beverages"/>
    <s v="Food &amp; Beverage"/>
    <x v="0"/>
    <x v="0"/>
    <s v="Tsai"/>
    <s v="Eng-meng"/>
    <n v="5900"/>
    <n v="1957"/>
    <n v="1"/>
    <n v="15"/>
    <n v="125.08"/>
    <n v="19910000000000"/>
    <n v="77"/>
    <n v="9.4"/>
    <n v="59.2"/>
    <n v="1397715000"/>
    <x v="387"/>
    <d v="2025-02-26T00:00:00"/>
    <d v="1957-01-15T00:00:00"/>
  </r>
  <r>
    <n v="442"/>
    <x v="3"/>
    <x v="411"/>
    <s v="United States"/>
    <s v="Miami"/>
    <s v="Private equity"/>
    <s v="Finance &amp; Investments"/>
    <x v="1"/>
    <x v="0"/>
    <s v="Harris"/>
    <s v="Josh"/>
    <n v="5800"/>
    <n v="1964"/>
    <n v="12"/>
    <n v="29"/>
    <n v="117.24"/>
    <n v="21427700000000"/>
    <n v="78.5"/>
    <n v="9.6"/>
    <n v="36.6"/>
    <n v="328239523"/>
    <x v="388"/>
    <d v="2025-02-26T00:00:00"/>
    <d v="1964-12-29T00:00:00"/>
  </r>
  <r>
    <n v="442"/>
    <x v="13"/>
    <x v="412"/>
    <s v="Denmark"/>
    <s v="Humlebaek"/>
    <s v="Medical devices"/>
    <s v="Healthcare"/>
    <x v="0"/>
    <x v="0"/>
    <s v="Louis-Hansen"/>
    <s v="Niels Peter"/>
    <n v="5800"/>
    <n v="1947"/>
    <n v="10"/>
    <n v="25"/>
    <n v="110.35"/>
    <n v="348078018464"/>
    <n v="81"/>
    <n v="32.4"/>
    <n v="23.8"/>
    <n v="5818553"/>
    <x v="389"/>
    <d v="2025-02-26T00:00:00"/>
    <d v="1947-10-25T00:00:00"/>
  </r>
  <r>
    <n v="442"/>
    <x v="13"/>
    <x v="413"/>
    <s v="United States"/>
    <s v="Los Angeles"/>
    <s v="Pharmaceuticals"/>
    <s v="Healthcare"/>
    <x v="1"/>
    <x v="0"/>
    <s v="Soon-Shiong"/>
    <s v="Patrick"/>
    <n v="5800"/>
    <n v="1952"/>
    <n v="7"/>
    <n v="29"/>
    <n v="117.24"/>
    <n v="21427700000000"/>
    <n v="78.5"/>
    <n v="9.6"/>
    <n v="36.6"/>
    <n v="328239523"/>
    <x v="390"/>
    <d v="2025-02-26T00:00:00"/>
    <d v="1952-07-29T00:00:00"/>
  </r>
  <r>
    <n v="445"/>
    <x v="11"/>
    <x v="414"/>
    <s v="Ukraine"/>
    <s v="Donetsk"/>
    <s v="Steel, coal"/>
    <s v="Metals &amp; Mining"/>
    <x v="1"/>
    <x v="0"/>
    <s v="Akhmetov"/>
    <s v="Rinat"/>
    <n v="5700"/>
    <n v="1966"/>
    <n v="9"/>
    <n v="21"/>
    <n v="281.66000000000003"/>
    <n v="153781069118"/>
    <n v="71.599999999999994"/>
    <n v="20.100000000000001"/>
    <n v="45.2"/>
    <n v="44385155"/>
    <x v="391"/>
    <d v="2025-02-26T00:00:00"/>
    <d v="1966-09-21T00:00:00"/>
  </r>
  <r>
    <n v="445"/>
    <x v="13"/>
    <x v="415"/>
    <s v="United States"/>
    <s v="Atlanta"/>
    <s v="Medical equipment"/>
    <s v="Healthcare"/>
    <x v="1"/>
    <x v="0"/>
    <s v="Brown"/>
    <s v="John"/>
    <n v="5700"/>
    <n v="1934"/>
    <n v="9"/>
    <n v="15"/>
    <n v="117.24"/>
    <n v="21427700000000"/>
    <n v="78.5"/>
    <n v="9.6"/>
    <n v="36.6"/>
    <n v="328239523"/>
    <x v="392"/>
    <d v="2025-02-26T00:00:00"/>
    <d v="1934-09-15T00:00:00"/>
  </r>
  <r>
    <n v="445"/>
    <x v="12"/>
    <x v="416"/>
    <s v="Canada"/>
    <s v="Saint John"/>
    <s v="Oil"/>
    <s v="Energy"/>
    <x v="0"/>
    <x v="0"/>
    <s v="Irving"/>
    <s v="Arthur"/>
    <n v="5700"/>
    <n v="1930"/>
    <n v="1"/>
    <n v="1"/>
    <n v="116.76"/>
    <n v="1736425629520"/>
    <n v="81.900000000000006"/>
    <n v="12.8"/>
    <n v="24.5"/>
    <n v="36991981"/>
    <x v="393"/>
    <d v="2025-02-26T00:00:00"/>
    <d v="1930-01-01T00:00:00"/>
  </r>
  <r>
    <n v="445"/>
    <x v="15"/>
    <x v="417"/>
    <s v="Sweden"/>
    <s v="Stockholm"/>
    <s v="Real estate, investments"/>
    <s v="Real Estate"/>
    <x v="0"/>
    <x v="0"/>
    <s v="Lundberg"/>
    <s v="Fredrik"/>
    <n v="5700"/>
    <n v="1951"/>
    <n v="8"/>
    <n v="5"/>
    <n v="110.51"/>
    <n v="530832908738"/>
    <n v="82.5"/>
    <n v="27.9"/>
    <n v="49.1"/>
    <n v="10285453"/>
    <x v="394"/>
    <d v="2025-02-26T00:00:00"/>
    <d v="1951-08-05T00:00:00"/>
  </r>
  <r>
    <n v="445"/>
    <x v="16"/>
    <x v="418"/>
    <s v="Switzerland"/>
    <s v="Jona"/>
    <s v="Cement"/>
    <s v="Construction &amp; Engineering"/>
    <x v="0"/>
    <x v="0"/>
    <s v="Schmidheiny"/>
    <s v="Thomas"/>
    <n v="5700"/>
    <n v="1945"/>
    <n v="12"/>
    <n v="17"/>
    <n v="99.55"/>
    <n v="703082435360"/>
    <n v="83.6"/>
    <n v="10.1"/>
    <n v="28.8"/>
    <n v="8574832"/>
    <x v="395"/>
    <d v="2025-02-26T00:00:00"/>
    <d v="1945-12-17T00:00:00"/>
  </r>
  <r>
    <n v="445"/>
    <x v="3"/>
    <x v="419"/>
    <s v="United States"/>
    <s v="New York"/>
    <s v="Investments"/>
    <s v="Finance &amp; Investments"/>
    <x v="0"/>
    <x v="0"/>
    <s v="Ziff"/>
    <s v="Daniel"/>
    <n v="5700"/>
    <n v="1971"/>
    <n v="11"/>
    <n v="2"/>
    <n v="117.24"/>
    <n v="21427700000000"/>
    <n v="78.5"/>
    <n v="9.6"/>
    <n v="36.6"/>
    <n v="328239523"/>
    <x v="396"/>
    <d v="2025-02-26T00:00:00"/>
    <d v="1971-11-02T00:00:00"/>
  </r>
  <r>
    <n v="445"/>
    <x v="3"/>
    <x v="420"/>
    <s v="United States"/>
    <s v="North Palm Beach"/>
    <s v="Investments"/>
    <s v="Finance &amp; Investments"/>
    <x v="0"/>
    <x v="0"/>
    <s v="Ziff"/>
    <s v="Dirk"/>
    <n v="5700"/>
    <n v="1964"/>
    <n v="4"/>
    <n v="1"/>
    <n v="117.24"/>
    <n v="21427700000000"/>
    <n v="78.5"/>
    <n v="9.6"/>
    <n v="36.6"/>
    <n v="328239523"/>
    <x v="397"/>
    <d v="2025-02-26T00:00:00"/>
    <d v="1964-04-01T00:00:00"/>
  </r>
  <r>
    <n v="445"/>
    <x v="3"/>
    <x v="421"/>
    <s v="United States"/>
    <s v="New York"/>
    <s v="Investments"/>
    <s v="Finance &amp; Investments"/>
    <x v="0"/>
    <x v="0"/>
    <s v="Ziff"/>
    <s v="Robert"/>
    <n v="5700"/>
    <n v="1966"/>
    <n v="8"/>
    <n v="12"/>
    <n v="117.24"/>
    <n v="21427700000000"/>
    <n v="78.5"/>
    <n v="9.6"/>
    <n v="36.6"/>
    <n v="328239523"/>
    <x v="398"/>
    <d v="2025-02-26T00:00:00"/>
    <d v="1966-08-12T00:00:00"/>
  </r>
  <r>
    <n v="455"/>
    <x v="12"/>
    <x v="422"/>
    <s v="United States"/>
    <s v="Dallas"/>
    <s v="Oil, real estate"/>
    <s v="Energy"/>
    <x v="0"/>
    <x v="0"/>
    <s v="Hunt"/>
    <s v="Ray Lee"/>
    <n v="5600"/>
    <n v="1943"/>
    <n v="4"/>
    <n v="6"/>
    <n v="117.24"/>
    <n v="21427700000000"/>
    <n v="78.5"/>
    <n v="9.6"/>
    <n v="36.6"/>
    <n v="328239523"/>
    <x v="399"/>
    <d v="2025-02-26T00:00:00"/>
    <d v="1943-04-06T00:00:00"/>
  </r>
  <r>
    <n v="455"/>
    <x v="8"/>
    <x v="423"/>
    <s v="China"/>
    <s v="Shanghai"/>
    <s v="Package delivery"/>
    <s v="Logistics"/>
    <x v="1"/>
    <x v="0"/>
    <s v="Lai"/>
    <s v="Meisong"/>
    <n v="5600"/>
    <n v="1970"/>
    <n v="12"/>
    <n v="1"/>
    <n v="125.08"/>
    <n v="19910000000000"/>
    <n v="77"/>
    <n v="9.4"/>
    <n v="59.2"/>
    <n v="1397715000"/>
    <x v="244"/>
    <d v="2025-02-26T00:00:00"/>
    <d v="1970-12-01T00:00:00"/>
  </r>
  <r>
    <n v="455"/>
    <x v="1"/>
    <x v="424"/>
    <s v="India"/>
    <s v="Delhi"/>
    <s v="Motorcycles"/>
    <s v="Automotive"/>
    <x v="0"/>
    <x v="0"/>
    <s v="Lal"/>
    <s v="Vikram"/>
    <n v="5600"/>
    <n v="1942"/>
    <n v="3"/>
    <n v="5"/>
    <n v="180.44"/>
    <n v="2611000000000"/>
    <n v="69.400000000000006"/>
    <n v="11.2"/>
    <n v="49.7"/>
    <n v="1366417754"/>
    <x v="400"/>
    <d v="2025-02-26T00:00:00"/>
    <d v="1942-03-05T00:00:00"/>
  </r>
  <r>
    <n v="455"/>
    <x v="3"/>
    <x v="425"/>
    <s v="United States"/>
    <s v="Sands Point"/>
    <s v="Investments"/>
    <s v="Finance &amp; Investments"/>
    <x v="1"/>
    <x v="0"/>
    <s v="Langone"/>
    <s v="Ken"/>
    <n v="5600"/>
    <n v="1935"/>
    <n v="9"/>
    <n v="16"/>
    <n v="117.24"/>
    <n v="21427700000000"/>
    <n v="78.5"/>
    <n v="9.6"/>
    <n v="36.6"/>
    <n v="328239523"/>
    <x v="401"/>
    <d v="2025-02-26T00:00:00"/>
    <d v="1935-09-16T00:00:00"/>
  </r>
  <r>
    <n v="455"/>
    <x v="13"/>
    <x v="426"/>
    <s v="China"/>
    <s v="Shanghai"/>
    <s v="Pharmaceutical ingredients"/>
    <s v="Healthcare"/>
    <x v="1"/>
    <x v="0"/>
    <s v="Li"/>
    <s v="Ge"/>
    <n v="5600"/>
    <n v="1967"/>
    <n v="1"/>
    <n v="1"/>
    <n v="125.08"/>
    <n v="19910000000000"/>
    <n v="77"/>
    <n v="9.4"/>
    <n v="59.2"/>
    <n v="1397715000"/>
    <x v="106"/>
    <d v="2025-02-26T00:00:00"/>
    <d v="1967-01-01T00:00:00"/>
  </r>
  <r>
    <n v="455"/>
    <x v="3"/>
    <x v="427"/>
    <s v="United States"/>
    <s v="Branford"/>
    <s v="Hotels, investments"/>
    <s v="Finance &amp; Investments"/>
    <x v="0"/>
    <x v="1"/>
    <s v="Pritzker"/>
    <s v="Karen"/>
    <n v="5600"/>
    <n v="1958"/>
    <n v="1"/>
    <n v="7"/>
    <n v="117.24"/>
    <n v="21427700000000"/>
    <n v="78.5"/>
    <n v="9.6"/>
    <n v="36.6"/>
    <n v="328239523"/>
    <x v="402"/>
    <d v="2025-02-26T00:00:00"/>
    <d v="1958-01-07T00:00:00"/>
  </r>
  <r>
    <n v="455"/>
    <x v="14"/>
    <x v="428"/>
    <s v="United States"/>
    <s v="Dallas"/>
    <s v="Hotels, investments"/>
    <s v="Service"/>
    <x v="0"/>
    <x v="0"/>
    <s v="Rowling"/>
    <s v="Robert"/>
    <n v="5600"/>
    <n v="1953"/>
    <n v="9"/>
    <n v="26"/>
    <n v="117.24"/>
    <n v="21427700000000"/>
    <n v="78.5"/>
    <n v="9.6"/>
    <n v="36.6"/>
    <n v="328239523"/>
    <x v="403"/>
    <d v="2025-02-26T00:00:00"/>
    <d v="1953-09-26T00:00:00"/>
  </r>
  <r>
    <n v="455"/>
    <x v="9"/>
    <x v="429"/>
    <s v="Israel"/>
    <s v="Tel Aviv"/>
    <s v="Gambling software"/>
    <s v="Gambling &amp; Casinos"/>
    <x v="1"/>
    <x v="0"/>
    <s v="Sagi"/>
    <s v="Teddy"/>
    <n v="5600"/>
    <n v="1971"/>
    <n v="11"/>
    <n v="1"/>
    <n v="108.15"/>
    <n v="395098666122"/>
    <n v="82.8"/>
    <n v="23.1"/>
    <n v="25.3"/>
    <n v="9053300"/>
    <x v="404"/>
    <d v="2025-02-26T00:00:00"/>
    <d v="1971-11-01T00:00:00"/>
  </r>
  <r>
    <n v="455"/>
    <x v="13"/>
    <x v="430"/>
    <s v="South Korea"/>
    <s v="Seoul"/>
    <s v="Biotech"/>
    <s v="Healthcare"/>
    <x v="1"/>
    <x v="0"/>
    <s v="Seo"/>
    <s v="Jung-jin"/>
    <n v="5600"/>
    <n v="1957"/>
    <n v="10"/>
    <n v="23"/>
    <n v="115.16"/>
    <n v="2029000000000"/>
    <n v="82.6"/>
    <n v="15.6"/>
    <n v="33.200000000000003"/>
    <n v="51709098"/>
    <x v="405"/>
    <d v="2025-02-26T00:00:00"/>
    <d v="1957-10-23T00:00:00"/>
  </r>
  <r>
    <n v="455"/>
    <x v="1"/>
    <x v="431"/>
    <s v="China"/>
    <s v="Ningbo"/>
    <s v="Auto parts"/>
    <s v="Automotive"/>
    <x v="1"/>
    <x v="0"/>
    <s v="Wu"/>
    <s v="Jianshu"/>
    <n v="5600"/>
    <n v="1964"/>
    <n v="1"/>
    <n v="1"/>
    <n v="125.08"/>
    <n v="19910000000000"/>
    <n v="77"/>
    <n v="9.4"/>
    <n v="59.2"/>
    <n v="1397715000"/>
    <x v="136"/>
    <d v="2025-02-26T00:00:00"/>
    <d v="1964-01-01T00:00:00"/>
  </r>
  <r>
    <n v="466"/>
    <x v="14"/>
    <x v="432"/>
    <s v="United States"/>
    <s v="Bal Harbour"/>
    <s v="Carnival Cruises"/>
    <s v="Service"/>
    <x v="0"/>
    <x v="0"/>
    <s v="Arison"/>
    <s v="Micky"/>
    <n v="5500"/>
    <n v="1949"/>
    <n v="6"/>
    <n v="29"/>
    <n v="117.24"/>
    <n v="21427700000000"/>
    <n v="78.5"/>
    <n v="9.6"/>
    <n v="36.6"/>
    <n v="328239523"/>
    <x v="406"/>
    <d v="2025-02-26T00:00:00"/>
    <d v="1949-06-29T00:00:00"/>
  </r>
  <r>
    <n v="466"/>
    <x v="4"/>
    <x v="433"/>
    <s v="United States"/>
    <s v="Palisades"/>
    <s v="Media, automotive"/>
    <s v="Media &amp; Entertainment"/>
    <x v="0"/>
    <x v="0"/>
    <s v="Chambers"/>
    <s v="James"/>
    <n v="5500"/>
    <n v="1957"/>
    <n v="4"/>
    <n v="12"/>
    <n v="117.24"/>
    <n v="21427700000000"/>
    <n v="78.5"/>
    <n v="9.6"/>
    <n v="36.6"/>
    <n v="328239523"/>
    <x v="407"/>
    <d v="2025-02-26T00:00:00"/>
    <d v="1957-04-12T00:00:00"/>
  </r>
  <r>
    <n v="466"/>
    <x v="2"/>
    <x v="434"/>
    <s v="United States"/>
    <s v="San Francisco"/>
    <s v="Payments software"/>
    <s v="Technology"/>
    <x v="1"/>
    <x v="0"/>
    <s v="Collison"/>
    <s v="John"/>
    <n v="5500"/>
    <n v="1990"/>
    <n v="8"/>
    <n v="6"/>
    <n v="117.24"/>
    <n v="21427700000000"/>
    <n v="78.5"/>
    <n v="9.6"/>
    <n v="36.6"/>
    <n v="328239523"/>
    <x v="408"/>
    <d v="2025-02-26T00:00:00"/>
    <d v="1990-08-06T00:00:00"/>
  </r>
  <r>
    <n v="466"/>
    <x v="2"/>
    <x v="435"/>
    <s v="United States"/>
    <s v="San Francisco"/>
    <s v="Payment software"/>
    <s v="Technology"/>
    <x v="1"/>
    <x v="0"/>
    <s v="Collison"/>
    <s v="Patrick"/>
    <n v="5500"/>
    <n v="1988"/>
    <n v="9"/>
    <n v="9"/>
    <n v="117.24"/>
    <n v="21427700000000"/>
    <n v="78.5"/>
    <n v="9.6"/>
    <n v="36.6"/>
    <n v="328239523"/>
    <x v="409"/>
    <d v="2025-02-26T00:00:00"/>
    <d v="1988-09-09T00:00:00"/>
  </r>
  <r>
    <n v="466"/>
    <x v="10"/>
    <x v="436"/>
    <s v="United States"/>
    <s v="Redding"/>
    <s v="Timberland, lumber mills"/>
    <s v="Manufacturing"/>
    <x v="1"/>
    <x v="0"/>
    <s v="Emmerson"/>
    <s v="Archie Aldis"/>
    <n v="5500"/>
    <n v="1929"/>
    <n v="4"/>
    <n v="10"/>
    <n v="117.24"/>
    <n v="21427700000000"/>
    <n v="78.5"/>
    <n v="9.6"/>
    <n v="36.6"/>
    <n v="328239523"/>
    <x v="410"/>
    <d v="2025-02-26T00:00:00"/>
    <d v="1929-04-10T00:00:00"/>
  </r>
  <r>
    <n v="466"/>
    <x v="1"/>
    <x v="437"/>
    <s v="Italy"/>
    <s v="Modena"/>
    <s v="Automobiles"/>
    <s v="Automotive"/>
    <x v="0"/>
    <x v="0"/>
    <s v="Ferrari"/>
    <s v="Piero"/>
    <n v="5500"/>
    <n v="1945"/>
    <n v="5"/>
    <n v="22"/>
    <n v="110.62"/>
    <n v="2001244392042"/>
    <n v="82.9"/>
    <n v="24.3"/>
    <n v="59.1"/>
    <n v="60297396"/>
    <x v="411"/>
    <d v="2025-02-26T00:00:00"/>
    <d v="1945-05-22T00:00:00"/>
  </r>
  <r>
    <n v="466"/>
    <x v="1"/>
    <x v="438"/>
    <s v="United States"/>
    <s v="Houston"/>
    <s v="Toyota dealerships"/>
    <s v="Automotive"/>
    <x v="0"/>
    <x v="0"/>
    <s v="Friedkin"/>
    <s v="Dan"/>
    <n v="5500"/>
    <n v="1965"/>
    <n v="2"/>
    <n v="27"/>
    <n v="117.24"/>
    <n v="21427700000000"/>
    <n v="78.5"/>
    <n v="9.6"/>
    <n v="36.6"/>
    <n v="328239523"/>
    <x v="412"/>
    <d v="2025-02-26T00:00:00"/>
    <d v="1965-02-27T00:00:00"/>
  </r>
  <r>
    <n v="466"/>
    <x v="6"/>
    <x v="439"/>
    <s v="Canada"/>
    <s v="Saint John"/>
    <s v="Diversified"/>
    <s v="Diversified"/>
    <x v="0"/>
    <x v="0"/>
    <s v="Irving"/>
    <s v="James"/>
    <n v="5500"/>
    <n v="1928"/>
    <n v="3"/>
    <n v="20"/>
    <n v="116.76"/>
    <n v="1736425629520"/>
    <n v="81.900000000000006"/>
    <n v="12.8"/>
    <n v="24.5"/>
    <n v="36991981"/>
    <x v="413"/>
    <d v="2025-02-26T00:00:00"/>
    <d v="1928-03-20T00:00:00"/>
  </r>
  <r>
    <n v="466"/>
    <x v="10"/>
    <x v="440"/>
    <s v="China"/>
    <s v="Chengdu"/>
    <s v="Chemicals"/>
    <s v="Manufacturing"/>
    <x v="1"/>
    <x v="0"/>
    <s v="Jiang"/>
    <s v="Weiping"/>
    <n v="5500"/>
    <n v="1955"/>
    <n v="3"/>
    <n v="1"/>
    <n v="125.08"/>
    <n v="19910000000000"/>
    <n v="77"/>
    <n v="9.4"/>
    <n v="59.2"/>
    <n v="1397715000"/>
    <x v="414"/>
    <d v="2025-02-26T00:00:00"/>
    <d v="1955-03-01T00:00:00"/>
  </r>
  <r>
    <n v="466"/>
    <x v="13"/>
    <x v="441"/>
    <s v="Germany"/>
    <s v="Heidelberg"/>
    <s v="Pharmaceuticals"/>
    <s v="Healthcare"/>
    <x v="1"/>
    <x v="0"/>
    <s v="Marguerre"/>
    <s v="Wolfgang"/>
    <n v="5500"/>
    <n v="1941"/>
    <n v="6"/>
    <n v="4"/>
    <n v="112.85"/>
    <n v="3845630030824"/>
    <n v="80.900000000000006"/>
    <n v="11.5"/>
    <n v="48.8"/>
    <n v="83132799"/>
    <x v="415"/>
    <d v="2025-02-26T00:00:00"/>
    <d v="1941-06-04T00:00:00"/>
  </r>
  <r>
    <n v="466"/>
    <x v="3"/>
    <x v="442"/>
    <s v="Germany"/>
    <s v="Ulm"/>
    <s v="Pharmaceuticals"/>
    <s v="Finance &amp; Investments"/>
    <x v="0"/>
    <x v="0"/>
    <s v="Merckle"/>
    <s v="Ludwig"/>
    <n v="5500"/>
    <n v="1965"/>
    <n v="1"/>
    <n v="1"/>
    <n v="112.85"/>
    <n v="3845630030824"/>
    <n v="80.900000000000006"/>
    <n v="11.5"/>
    <n v="48.8"/>
    <n v="83132799"/>
    <x v="362"/>
    <d v="2025-02-26T00:00:00"/>
    <d v="1965-01-01T00:00:00"/>
  </r>
  <r>
    <n v="466"/>
    <x v="10"/>
    <x v="443"/>
    <s v="United States"/>
    <s v="Potomac"/>
    <s v="Manufacturing, investments"/>
    <s v="Manufacturing"/>
    <x v="1"/>
    <x v="0"/>
    <s v="Rales"/>
    <s v="Mitchell"/>
    <n v="5500"/>
    <n v="1956"/>
    <n v="8"/>
    <n v="21"/>
    <n v="117.24"/>
    <n v="21427700000000"/>
    <n v="78.5"/>
    <n v="9.6"/>
    <n v="36.6"/>
    <n v="328239523"/>
    <x v="416"/>
    <d v="2025-02-26T00:00:00"/>
    <d v="1956-08-21T00:00:00"/>
  </r>
  <r>
    <n v="466"/>
    <x v="4"/>
    <x v="444"/>
    <s v="United States"/>
    <s v="East Hampton"/>
    <s v="Media, automotive"/>
    <s v="Media &amp; Entertainment"/>
    <x v="0"/>
    <x v="1"/>
    <s v="Rayner"/>
    <s v="Katharine"/>
    <n v="5500"/>
    <n v="1945"/>
    <n v="1"/>
    <n v="12"/>
    <n v="117.24"/>
    <n v="21427700000000"/>
    <n v="78.5"/>
    <n v="9.6"/>
    <n v="36.6"/>
    <n v="328239523"/>
    <x v="417"/>
    <d v="2025-02-26T00:00:00"/>
    <d v="1945-01-12T00:00:00"/>
  </r>
  <r>
    <n v="466"/>
    <x v="3"/>
    <x v="445"/>
    <s v="United States"/>
    <s v="New York"/>
    <s v="Hedge funds"/>
    <s v="Finance &amp; Investments"/>
    <x v="1"/>
    <x v="0"/>
    <s v="Singer"/>
    <s v="Paul"/>
    <n v="5500"/>
    <n v="1944"/>
    <n v="8"/>
    <n v="22"/>
    <n v="117.24"/>
    <n v="21427700000000"/>
    <n v="78.5"/>
    <n v="9.6"/>
    <n v="36.6"/>
    <n v="328239523"/>
    <x v="418"/>
    <d v="2025-02-26T00:00:00"/>
    <d v="1944-08-22T00:00:00"/>
  </r>
  <r>
    <n v="466"/>
    <x v="13"/>
    <x v="446"/>
    <s v="Italy"/>
    <s v="Venice"/>
    <s v="Medical packaging"/>
    <s v="Healthcare"/>
    <x v="1"/>
    <x v="0"/>
    <s v="Stevanato"/>
    <s v="Sergio"/>
    <n v="5500"/>
    <n v="1943"/>
    <n v="3"/>
    <n v="20"/>
    <n v="110.62"/>
    <n v="2001244392042"/>
    <n v="82.9"/>
    <n v="24.3"/>
    <n v="59.1"/>
    <n v="60297396"/>
    <x v="419"/>
    <d v="2025-02-26T00:00:00"/>
    <d v="1943-03-20T00:00:00"/>
  </r>
  <r>
    <n v="466"/>
    <x v="4"/>
    <x v="447"/>
    <s v="United States"/>
    <s v="Southampton"/>
    <s v="Media, automotive"/>
    <s v="Media &amp; Entertainment"/>
    <x v="0"/>
    <x v="1"/>
    <s v="Taylor"/>
    <s v="Margaretta"/>
    <n v="5500"/>
    <n v="1942"/>
    <n v="4"/>
    <n v="15"/>
    <n v="117.24"/>
    <n v="21427700000000"/>
    <n v="78.5"/>
    <n v="9.6"/>
    <n v="36.6"/>
    <n v="328239523"/>
    <x v="420"/>
    <d v="2025-02-26T00:00:00"/>
    <d v="1942-04-15T00:00:00"/>
  </r>
  <r>
    <n v="466"/>
    <x v="2"/>
    <x v="448"/>
    <s v="Australia"/>
    <s v="Sydney"/>
    <s v="Software"/>
    <s v="Technology"/>
    <x v="1"/>
    <x v="0"/>
    <s v="White"/>
    <s v="Richard"/>
    <n v="5500"/>
    <n v="1955"/>
    <n v="4"/>
    <n v="1"/>
    <n v="119.8"/>
    <n v="1392680589329"/>
    <n v="82.7"/>
    <n v="23"/>
    <n v="47.4"/>
    <n v="25766605"/>
    <x v="421"/>
    <d v="2025-02-26T00:00:00"/>
    <d v="1955-04-01T00:00:00"/>
  </r>
  <r>
    <n v="466"/>
    <x v="6"/>
    <x v="449"/>
    <s v="China"/>
    <s v="Beijing"/>
    <s v="Biotech"/>
    <s v="Diversified"/>
    <x v="1"/>
    <x v="1"/>
    <s v="Zhao"/>
    <s v="Yan"/>
    <n v="5500"/>
    <n v="1967"/>
    <n v="1"/>
    <n v="1"/>
    <n v="125.08"/>
    <n v="19910000000000"/>
    <n v="77"/>
    <n v="9.4"/>
    <n v="59.2"/>
    <n v="1397715000"/>
    <x v="106"/>
    <d v="2025-02-26T00:00:00"/>
    <d v="1967-01-01T00:00:00"/>
  </r>
  <r>
    <n v="486"/>
    <x v="0"/>
    <x v="450"/>
    <s v="Italy"/>
    <s v="Milan"/>
    <s v="Luxury goods"/>
    <s v="Fashion &amp; Retail"/>
    <x v="1"/>
    <x v="0"/>
    <s v="Bertelli"/>
    <s v="Patrizio"/>
    <n v="5400"/>
    <n v="1946"/>
    <n v="1"/>
    <n v="1"/>
    <n v="110.62"/>
    <n v="2001244392042"/>
    <n v="82.9"/>
    <n v="24.3"/>
    <n v="59.1"/>
    <n v="60297396"/>
    <x v="224"/>
    <d v="2025-02-26T00:00:00"/>
    <d v="1946-01-01T00:00:00"/>
  </r>
  <r>
    <n v="486"/>
    <x v="10"/>
    <x v="451"/>
    <s v="India"/>
    <s v="Mumbai"/>
    <s v="Paints"/>
    <s v="Manufacturing"/>
    <x v="0"/>
    <x v="0"/>
    <s v="Choksi"/>
    <s v="Mahendra"/>
    <n v="5400"/>
    <n v="1941"/>
    <n v="4"/>
    <n v="19"/>
    <n v="180.44"/>
    <n v="2611000000000"/>
    <n v="69.400000000000006"/>
    <n v="11.2"/>
    <n v="49.7"/>
    <n v="1366417754"/>
    <x v="422"/>
    <d v="2025-02-26T00:00:00"/>
    <d v="1941-04-19T00:00:00"/>
  </r>
  <r>
    <n v="486"/>
    <x v="3"/>
    <x v="452"/>
    <s v="United States"/>
    <s v="Bloomfield Hills"/>
    <s v="Mortgage lender"/>
    <s v="Finance &amp; Investments"/>
    <x v="0"/>
    <x v="0"/>
    <s v="Ishbia"/>
    <s v="Mat"/>
    <n v="5400"/>
    <n v="1980"/>
    <n v="1"/>
    <n v="6"/>
    <n v="117.24"/>
    <n v="21427700000000"/>
    <n v="78.5"/>
    <n v="9.6"/>
    <n v="36.6"/>
    <n v="328239523"/>
    <x v="423"/>
    <d v="2025-02-26T00:00:00"/>
    <d v="1980-01-06T00:00:00"/>
  </r>
  <r>
    <n v="486"/>
    <x v="2"/>
    <x v="453"/>
    <s v="Singapore"/>
    <s v="Singapore"/>
    <s v="IT provider"/>
    <s v="Technology"/>
    <x v="1"/>
    <x v="0"/>
    <s v="Koguan"/>
    <s v="Leo"/>
    <n v="5400"/>
    <n v="1955"/>
    <n v="2"/>
    <n v="15"/>
    <n v="114.41"/>
    <n v="372062527489"/>
    <n v="83.1"/>
    <n v="13.1"/>
    <n v="21"/>
    <n v="5703569"/>
    <x v="424"/>
    <d v="2025-02-26T00:00:00"/>
    <d v="1955-02-15T00:00:00"/>
  </r>
  <r>
    <n v="486"/>
    <x v="6"/>
    <x v="454"/>
    <s v="China"/>
    <s v="Suzhou"/>
    <s v="Textiles, petrochemicals"/>
    <s v="Diversified"/>
    <x v="1"/>
    <x v="0"/>
    <s v="Miao"/>
    <s v="Hangen"/>
    <n v="5400"/>
    <n v="1965"/>
    <n v="1"/>
    <n v="1"/>
    <n v="125.08"/>
    <n v="19910000000000"/>
    <n v="77"/>
    <n v="9.4"/>
    <n v="59.2"/>
    <n v="1397715000"/>
    <x v="362"/>
    <d v="2025-02-26T00:00:00"/>
    <d v="1965-01-01T00:00:00"/>
  </r>
  <r>
    <n v="486"/>
    <x v="10"/>
    <x v="455"/>
    <s v="Switzerland"/>
    <s v="Lucerne"/>
    <s v="Kitchen appliances"/>
    <s v="Manufacturing"/>
    <x v="1"/>
    <x v="0"/>
    <s v="Pieper"/>
    <s v="Michael"/>
    <n v="5400"/>
    <n v="1946"/>
    <n v="2"/>
    <n v="5"/>
    <n v="99.55"/>
    <n v="703082435360"/>
    <n v="83.6"/>
    <n v="10.1"/>
    <n v="28.8"/>
    <n v="8574832"/>
    <x v="425"/>
    <d v="2025-02-26T00:00:00"/>
    <d v="1946-02-05T00:00:00"/>
  </r>
  <r>
    <n v="486"/>
    <x v="0"/>
    <x v="456"/>
    <s v="Italy"/>
    <s v="Milan"/>
    <s v="Luxury goods"/>
    <s v="Fashion &amp; Retail"/>
    <x v="0"/>
    <x v="1"/>
    <s v="Prada"/>
    <s v="Miuccia"/>
    <n v="5400"/>
    <n v="1949"/>
    <n v="5"/>
    <n v="10"/>
    <n v="110.62"/>
    <n v="2001244392042"/>
    <n v="82.9"/>
    <n v="24.3"/>
    <n v="59.1"/>
    <n v="60297396"/>
    <x v="426"/>
    <d v="2025-02-26T00:00:00"/>
    <d v="1949-05-10T00:00:00"/>
  </r>
  <r>
    <n v="486"/>
    <x v="0"/>
    <x v="457"/>
    <s v="Germany"/>
    <s v="Passau"/>
    <s v="Consumer goods"/>
    <s v="Fashion &amp; Retail"/>
    <x v="0"/>
    <x v="0"/>
    <s v="Reimann"/>
    <s v="Wolfgang"/>
    <n v="5400"/>
    <n v="1952"/>
    <n v="10"/>
    <n v="4"/>
    <n v="112.85"/>
    <n v="3845630030824"/>
    <n v="80.900000000000006"/>
    <n v="11.5"/>
    <n v="48.8"/>
    <n v="83132799"/>
    <x v="427"/>
    <d v="2025-02-26T00:00:00"/>
    <d v="1952-10-04T00:00:00"/>
  </r>
  <r>
    <n v="486"/>
    <x v="0"/>
    <x v="458"/>
    <s v="Germany"/>
    <s v="Munich"/>
    <s v="Consumer goods"/>
    <s v="Fashion &amp; Retail"/>
    <x v="0"/>
    <x v="0"/>
    <s v="Reimann-Andersen"/>
    <s v="Matthias"/>
    <n v="5400"/>
    <n v="1965"/>
    <n v="3"/>
    <n v="30"/>
    <n v="112.85"/>
    <n v="3845630030824"/>
    <n v="80.900000000000006"/>
    <n v="11.5"/>
    <n v="48.8"/>
    <n v="83132799"/>
    <x v="428"/>
    <d v="2025-02-26T00:00:00"/>
    <d v="1965-03-30T00:00:00"/>
  </r>
  <r>
    <n v="486"/>
    <x v="0"/>
    <x v="459"/>
    <s v="Austria"/>
    <s v="Vienna"/>
    <s v="Consumer goods"/>
    <s v="Fashion &amp; Retail"/>
    <x v="0"/>
    <x v="0"/>
    <s v="Reimann-Andersen"/>
    <s v="Stefan"/>
    <n v="5400"/>
    <n v="1963"/>
    <n v="7"/>
    <n v="13"/>
    <n v="118.06"/>
    <n v="446314739528"/>
    <n v="81.599999999999994"/>
    <n v="25.4"/>
    <n v="51.4"/>
    <n v="8877067"/>
    <x v="429"/>
    <d v="2025-02-26T00:00:00"/>
    <d v="1963-07-13T00:00:00"/>
  </r>
  <r>
    <n v="486"/>
    <x v="0"/>
    <x v="460"/>
    <s v="Austria"/>
    <s v="Vienna"/>
    <s v="Consumer goods"/>
    <s v="Fashion &amp; Retail"/>
    <x v="0"/>
    <x v="1"/>
    <s v="Reimann-Haas"/>
    <s v="Renate"/>
    <n v="5400"/>
    <n v="1951"/>
    <n v="10"/>
    <n v="8"/>
    <n v="118.06"/>
    <n v="446314739528"/>
    <n v="81.599999999999994"/>
    <n v="25.4"/>
    <n v="51.4"/>
    <n v="8877067"/>
    <x v="430"/>
    <d v="2025-02-26T00:00:00"/>
    <d v="1951-10-08T00:00:00"/>
  </r>
  <r>
    <n v="497"/>
    <x v="3"/>
    <x v="461"/>
    <s v="United States"/>
    <s v="Darien"/>
    <s v="Finance"/>
    <s v="Finance &amp; Investments"/>
    <x v="1"/>
    <x v="0"/>
    <s v="Boehly"/>
    <s v="Todd"/>
    <n v="5300"/>
    <n v="1973"/>
    <n v="9"/>
    <n v="20"/>
    <n v="117.24"/>
    <n v="21427700000000"/>
    <n v="78.5"/>
    <n v="9.6"/>
    <n v="36.6"/>
    <n v="328239523"/>
    <x v="431"/>
    <d v="2025-02-26T00:00:00"/>
    <d v="1973-09-20T00:00:00"/>
  </r>
  <r>
    <n v="497"/>
    <x v="15"/>
    <x v="462"/>
    <s v="United States"/>
    <s v="Los Angeles"/>
    <s v="Real estate"/>
    <s v="Real Estate"/>
    <x v="1"/>
    <x v="0"/>
    <s v="Caruso"/>
    <s v="Rick"/>
    <n v="5300"/>
    <n v="1959"/>
    <n v="1"/>
    <n v="7"/>
    <n v="117.24"/>
    <n v="21427700000000"/>
    <n v="78.5"/>
    <n v="9.6"/>
    <n v="36.6"/>
    <n v="328239523"/>
    <x v="432"/>
    <d v="2025-02-26T00:00:00"/>
    <d v="1959-01-07T00:00:00"/>
  </r>
  <r>
    <n v="497"/>
    <x v="10"/>
    <x v="463"/>
    <s v="Turkey"/>
    <s v="Istanbul"/>
    <s v="Carpet"/>
    <s v="Manufacturing"/>
    <x v="1"/>
    <x v="0"/>
    <s v="Erdemoglu"/>
    <s v="Ibrahim"/>
    <n v="5300"/>
    <n v="1962"/>
    <n v="9"/>
    <n v="26"/>
    <n v="234.44"/>
    <n v="754411708203"/>
    <n v="77.400000000000006"/>
    <n v="17.899999999999999"/>
    <n v="42.3"/>
    <n v="83429615"/>
    <x v="433"/>
    <d v="2025-02-26T00:00:00"/>
    <d v="1962-09-26T00:00:00"/>
  </r>
  <r>
    <n v="497"/>
    <x v="3"/>
    <x v="464"/>
    <s v="United States"/>
    <s v="Boston"/>
    <s v="Fidelity"/>
    <s v="Finance &amp; Investments"/>
    <x v="0"/>
    <x v="1"/>
    <s v="Johnson"/>
    <s v="Elizabeth"/>
    <n v="5300"/>
    <n v="1963"/>
    <n v="5"/>
    <n v="7"/>
    <n v="117.24"/>
    <n v="21427700000000"/>
    <n v="78.5"/>
    <n v="9.6"/>
    <n v="36.6"/>
    <n v="328239523"/>
    <x v="434"/>
    <d v="2025-02-26T00:00:00"/>
    <d v="1963-05-07T00:00:00"/>
  </r>
  <r>
    <n v="497"/>
    <x v="3"/>
    <x v="465"/>
    <s v="United States"/>
    <s v="Atherton"/>
    <s v="Venture capital"/>
    <s v="Finance &amp; Investments"/>
    <x v="1"/>
    <x v="0"/>
    <s v="Leone"/>
    <s v="Douglas"/>
    <n v="5300"/>
    <n v="1957"/>
    <n v="7"/>
    <n v="4"/>
    <n v="117.24"/>
    <n v="21427700000000"/>
    <n v="78.5"/>
    <n v="9.6"/>
    <n v="36.6"/>
    <n v="328239523"/>
    <x v="435"/>
    <d v="2025-02-26T00:00:00"/>
    <d v="1957-07-04T00:00:00"/>
  </r>
  <r>
    <n v="497"/>
    <x v="6"/>
    <x v="466"/>
    <s v="Indonesia"/>
    <s v="Jakarta"/>
    <s v="Petrochemicals"/>
    <s v="Diversified"/>
    <x v="0"/>
    <x v="0"/>
    <s v="Pangestu"/>
    <s v="Prajogo"/>
    <n v="5300"/>
    <n v="1944"/>
    <n v="5"/>
    <n v="13"/>
    <n v="151.18"/>
    <n v="1119190780753"/>
    <n v="71.5"/>
    <n v="10.199999999999999"/>
    <n v="30.1"/>
    <n v="270203917"/>
    <x v="436"/>
    <d v="2025-02-26T00:00:00"/>
    <d v="1944-05-13T00:00:00"/>
  </r>
  <r>
    <n v="497"/>
    <x v="3"/>
    <x v="467"/>
    <s v="United States"/>
    <s v="Chicago"/>
    <s v="Hotels, investments"/>
    <s v="Finance &amp; Investments"/>
    <x v="0"/>
    <x v="0"/>
    <s v="Pritzker"/>
    <s v="Thomas"/>
    <n v="5300"/>
    <n v="1950"/>
    <n v="6"/>
    <n v="6"/>
    <n v="117.24"/>
    <n v="21427700000000"/>
    <n v="78.5"/>
    <n v="9.6"/>
    <n v="36.6"/>
    <n v="328239523"/>
    <x v="437"/>
    <d v="2025-02-26T00:00:00"/>
    <d v="1950-06-06T00:00:00"/>
  </r>
  <r>
    <n v="497"/>
    <x v="7"/>
    <x v="468"/>
    <s v="United States"/>
    <s v="Beverly Hills"/>
    <s v="Agriculture"/>
    <s v="Food &amp; Beverage"/>
    <x v="1"/>
    <x v="1"/>
    <s v="Resnick"/>
    <s v="Lynda"/>
    <n v="5300"/>
    <n v="1943"/>
    <n v="1"/>
    <n v="2"/>
    <n v="117.24"/>
    <n v="21427700000000"/>
    <n v="78.5"/>
    <n v="9.6"/>
    <n v="36.6"/>
    <n v="328239523"/>
    <x v="438"/>
    <d v="2025-02-26T00:00:00"/>
    <d v="1943-01-02T00:00:00"/>
  </r>
  <r>
    <n v="497"/>
    <x v="7"/>
    <x v="469"/>
    <s v="United States"/>
    <s v="Beverly Hills"/>
    <s v="Agriculture"/>
    <s v="Food &amp; Beverage"/>
    <x v="1"/>
    <x v="0"/>
    <s v="Resnick"/>
    <s v="Stewart"/>
    <n v="5300"/>
    <n v="1936"/>
    <n v="12"/>
    <n v="24"/>
    <n v="117.24"/>
    <n v="21427700000000"/>
    <n v="78.5"/>
    <n v="9.6"/>
    <n v="36.6"/>
    <n v="328239523"/>
    <x v="439"/>
    <d v="2025-02-26T00:00:00"/>
    <d v="1936-12-24T00:00:00"/>
  </r>
  <r>
    <n v="497"/>
    <x v="14"/>
    <x v="470"/>
    <s v="United States"/>
    <s v="Atlanta"/>
    <s v="Pest control"/>
    <s v="Service"/>
    <x v="0"/>
    <x v="0"/>
    <s v="Rollins"/>
    <s v="Gary"/>
    <n v="5300"/>
    <n v="1944"/>
    <n v="8"/>
    <n v="30"/>
    <n v="117.24"/>
    <n v="21427700000000"/>
    <n v="78.5"/>
    <n v="9.6"/>
    <n v="36.6"/>
    <n v="328239523"/>
    <x v="440"/>
    <d v="2025-02-26T00:00:00"/>
    <d v="1944-08-30T00:00:00"/>
  </r>
  <r>
    <n v="497"/>
    <x v="3"/>
    <x v="471"/>
    <s v="United States"/>
    <s v="Chicago"/>
    <s v="Finance, asset management"/>
    <s v="Finance &amp; Investments"/>
    <x v="1"/>
    <x v="0"/>
    <s v="Walter"/>
    <s v="Mark"/>
    <n v="5300"/>
    <n v="1960"/>
    <n v="5"/>
    <n v="22"/>
    <n v="117.24"/>
    <n v="21427700000000"/>
    <n v="78.5"/>
    <n v="9.6"/>
    <n v="36.6"/>
    <n v="328239523"/>
    <x v="441"/>
    <d v="2025-02-26T00:00:00"/>
    <d v="1960-05-22T00:00:00"/>
  </r>
  <r>
    <n v="497"/>
    <x v="10"/>
    <x v="472"/>
    <s v="United States"/>
    <s v="Saint Petersburg"/>
    <s v="Furniture"/>
    <s v="Manufacturing"/>
    <x v="1"/>
    <x v="0"/>
    <s v="Wanek"/>
    <s v="Ronald"/>
    <n v="5300"/>
    <n v="1941"/>
    <n v="5"/>
    <n v="19"/>
    <n v="117.24"/>
    <n v="21427700000000"/>
    <n v="78.5"/>
    <n v="9.6"/>
    <n v="36.6"/>
    <n v="328239523"/>
    <x v="442"/>
    <d v="2025-02-26T00:00:00"/>
    <d v="1941-05-19T00:00:00"/>
  </r>
  <r>
    <n v="497"/>
    <x v="7"/>
    <x v="473"/>
    <s v="Germany"/>
    <s v="Visbek"/>
    <s v="Poultry genetics"/>
    <s v="Food &amp; Beverage"/>
    <x v="1"/>
    <x v="0"/>
    <s v="Wesjohann"/>
    <s v="Erich"/>
    <n v="5300"/>
    <n v="1945"/>
    <n v="6"/>
    <n v="2"/>
    <n v="112.85"/>
    <n v="3845630030824"/>
    <n v="80.900000000000006"/>
    <n v="11.5"/>
    <n v="48.8"/>
    <n v="83132799"/>
    <x v="443"/>
    <d v="2025-02-26T00:00:00"/>
    <d v="1945-06-02T00:00:00"/>
  </r>
  <r>
    <n v="497"/>
    <x v="0"/>
    <x v="474"/>
    <s v="United Arab Emirates"/>
    <s v="Abu Dhabi"/>
    <s v="Retail"/>
    <s v="Fashion &amp; Retail"/>
    <x v="1"/>
    <x v="0"/>
    <s v="Yusuff Ali"/>
    <s v="M.A."/>
    <n v="5300"/>
    <n v="1955"/>
    <n v="11"/>
    <n v="15"/>
    <n v="114.52"/>
    <n v="421142267938"/>
    <n v="77.8"/>
    <n v="0.1"/>
    <n v="15.9"/>
    <n v="9770529"/>
    <x v="444"/>
    <d v="2025-02-26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4042B-C4CE-4352-B0C6-5C37925B8FC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9:B57" firstHeaderRow="1" firstDataRow="1" firstDataCol="1"/>
  <pivotFields count="24">
    <pivotField showAll="0"/>
    <pivotField axis="axisRow" showAll="0" sortType="ascending">
      <items count="19">
        <item x="1"/>
        <item n="Construction &amp; Engineering"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1"/>
  </rowFields>
  <rowItems count="18">
    <i>
      <x v="1"/>
    </i>
    <i>
      <x v="15"/>
    </i>
    <i>
      <x v="7"/>
    </i>
    <i>
      <x v="14"/>
    </i>
    <i>
      <x v="17"/>
    </i>
    <i>
      <x v="9"/>
    </i>
    <i>
      <x v="13"/>
    </i>
    <i>
      <x v="11"/>
    </i>
    <i>
      <x v="8"/>
    </i>
    <i>
      <x v="3"/>
    </i>
    <i>
      <x v="12"/>
    </i>
    <i>
      <x/>
    </i>
    <i>
      <x v="10"/>
    </i>
    <i>
      <x v="2"/>
    </i>
    <i>
      <x v="6"/>
    </i>
    <i>
      <x v="5"/>
    </i>
    <i>
      <x v="4"/>
    </i>
    <i>
      <x v="16"/>
    </i>
  </rowItems>
  <colItems count="1">
    <i/>
  </colItems>
  <dataFields count="1">
    <dataField name="Sum of finalWorth" fld="11" baseField="1" baseItem="10" numFmtId="3"/>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9AAAF1-5655-4269-84C2-0716EB29E6E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11:C36" firstHeaderRow="0"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dataField="1" showAll="0">
      <items count="10">
        <item x="0"/>
        <item x="1"/>
        <item x="2"/>
        <item x="3"/>
        <item x="4"/>
        <item x="5"/>
        <item x="6"/>
        <item x="7"/>
        <item x="8"/>
        <item t="default"/>
      </items>
    </pivotField>
    <pivotField numFmtId="14" showAll="0"/>
    <pivotField numFmtId="14" showAll="0"/>
  </pivotFields>
  <rowFields count="1">
    <field x="2"/>
  </rowFields>
  <rowItems count="25">
    <i>
      <x v="38"/>
    </i>
    <i>
      <x v="106"/>
    </i>
    <i>
      <x v="178"/>
    </i>
    <i>
      <x v="228"/>
    </i>
    <i>
      <x v="451"/>
    </i>
    <i>
      <x v="40"/>
    </i>
    <i>
      <x v="284"/>
    </i>
    <i>
      <x v="51"/>
    </i>
    <i>
      <x v="304"/>
    </i>
    <i>
      <x v="400"/>
    </i>
    <i>
      <x v="116"/>
    </i>
    <i>
      <x v="229"/>
    </i>
    <i>
      <x v="12"/>
    </i>
    <i>
      <x v="382"/>
    </i>
    <i>
      <x v="473"/>
    </i>
    <i>
      <x v="276"/>
    </i>
    <i>
      <x v="56"/>
    </i>
    <i>
      <x v="214"/>
    </i>
    <i>
      <x v="190"/>
    </i>
    <i>
      <x v="358"/>
    </i>
    <i>
      <x v="10"/>
    </i>
    <i>
      <x v="84"/>
    </i>
    <i>
      <x v="285"/>
    </i>
    <i>
      <x v="124"/>
    </i>
    <i>
      <x v="326"/>
    </i>
  </rowItems>
  <colFields count="1">
    <field x="-2"/>
  </colFields>
  <colItems count="2">
    <i>
      <x/>
    </i>
    <i i="1">
      <x v="1"/>
    </i>
  </colItems>
  <dataFields count="2">
    <dataField name="Sum of finalWorth" fld="11" baseField="2" baseItem="106" numFmtId="3"/>
    <dataField name="Sum of Age" fld="21" baseField="2" baseItem="285" numFmtId="1"/>
  </dataFields>
  <chartFormats count="6">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4" format="6">
      <pivotArea type="data" outline="0" fieldPosition="0">
        <references count="2">
          <reference field="4294967294" count="1" selected="0">
            <x v="1"/>
          </reference>
          <reference field="2" count="1" selected="0">
            <x v="84"/>
          </reference>
        </references>
      </pivotArea>
    </chartFormat>
    <chartFormat chart="14" format="7">
      <pivotArea type="data" outline="0" fieldPosition="0">
        <references count="2">
          <reference field="4294967294" count="1" selected="0">
            <x v="0"/>
          </reference>
          <reference field="2" count="1" selected="0">
            <x v="106"/>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9647D1-08EF-49B2-BEE0-933A2C1D796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A9" firstHeaderRow="1" firstDataRow="1" firstDataCol="0"/>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dataField="1" showAll="0">
      <items count="10">
        <item x="0"/>
        <item x="1"/>
        <item x="2"/>
        <item x="3"/>
        <item x="4"/>
        <item x="5"/>
        <item x="6"/>
        <item x="7"/>
        <item x="8"/>
        <item t="default"/>
      </items>
    </pivotField>
    <pivotField numFmtId="14" showAll="0"/>
    <pivotField numFmtId="14" showAll="0"/>
  </pivotFields>
  <rowItems count="1">
    <i/>
  </rowItems>
  <colItems count="1">
    <i/>
  </colItems>
  <dataFields count="1">
    <dataField name="Average of Age" fld="21"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7AFBB4-E453-429E-9E7F-2256F2A81FB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A6" firstHeaderRow="1" firstDataRow="1" firstDataCol="0"/>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Items count="1">
    <i/>
  </rowItems>
  <colItems count="1">
    <i/>
  </colItems>
  <dataFields count="1">
    <dataField name="Average of finalWorth" fld="11"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55D7F1-C3A9-4896-BDA3-D5D49113DE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A3" firstHeaderRow="1" firstDataRow="1" firstDataCol="0"/>
  <pivotFields count="24">
    <pivotField showAll="0"/>
    <pivotField showAll="0">
      <items count="19">
        <item x="1"/>
        <item x="16"/>
        <item x="6"/>
        <item x="12"/>
        <item x="0"/>
        <item x="3"/>
        <item x="7"/>
        <item x="9"/>
        <item x="13"/>
        <item x="8"/>
        <item x="10"/>
        <item x="4"/>
        <item x="11"/>
        <item x="15"/>
        <item x="14"/>
        <item x="17"/>
        <item x="2"/>
        <item x="5"/>
        <item t="default"/>
      </items>
    </pivotField>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Items count="1">
    <i/>
  </rowItems>
  <colItems count="1">
    <i/>
  </colItems>
  <dataFields count="1">
    <dataField name="Count of person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C91CE74-B0DD-47CB-BD9D-2250D3C961FB}" sourceName="category">
  <pivotTables>
    <pivotTable tabId="5" name="PivotTable1"/>
    <pivotTable tabId="5" name="PivotTable2"/>
    <pivotTable tabId="5" name="PivotTable3"/>
    <pivotTable tabId="5" name="PivotTable4"/>
    <pivotTable tabId="5" name="PivotTable5"/>
  </pivotTables>
  <data>
    <tabular pivotCacheId="1724619055">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179A1D1F-F9FB-4E50-9382-54F47325CF62}" sourceName="selfMade">
  <pivotTables>
    <pivotTable tabId="5" name="PivotTable1"/>
    <pivotTable tabId="5" name="PivotTable2"/>
    <pivotTable tabId="5" name="PivotTable3"/>
    <pivotTable tabId="5" name="PivotTable4"/>
    <pivotTable tabId="5" name="PivotTable5"/>
  </pivotTables>
  <data>
    <tabular pivotCacheId="172461905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C08AA80-7C58-41F0-85F1-F170F006CDEE}" sourceName="gender">
  <pivotTables>
    <pivotTable tabId="5" name="PivotTable1"/>
    <pivotTable tabId="5" name="PivotTable2"/>
    <pivotTable tabId="5" name="PivotTable3"/>
    <pivotTable tabId="5" name="PivotTable4"/>
    <pivotTable tabId="5" name="PivotTable5"/>
  </pivotTables>
  <data>
    <tabular pivotCacheId="17246190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442F7F9-F4AF-4C84-805E-E9E75DBD825B}" cache="Slicer_category" caption="Category" style="Slicer Style 5" rowHeight="260350"/>
  <slicer name="Self Made" xr10:uid="{D5D8434F-9B31-4660-95FD-F8BD360B18DD}" cache="Slicer_selfMade" caption="Self Made" columnCount="2" style="Slicer Style 5" rowHeight="260350"/>
  <slicer name="gender" xr10:uid="{33FA3A39-7887-4EC1-B26A-F882F2A72640}" cache="Slicer_gender" caption="Gender" columnCount="2" style="Slicer Style 5"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2C64D-39D3-4B0B-938A-29AE6DD202D6}">
  <dimension ref="A1:X476"/>
  <sheetViews>
    <sheetView zoomScale="107" workbookViewId="0"/>
  </sheetViews>
  <sheetFormatPr defaultColWidth="10.69921875" defaultRowHeight="15.6" x14ac:dyDescent="0.3"/>
  <cols>
    <col min="1" max="1" width="4.69921875" customWidth="1"/>
    <col min="8" max="8" width="11" customWidth="1"/>
    <col min="12" max="16" width="11" customWidth="1"/>
    <col min="17" max="17" width="22" bestFit="1" customWidth="1"/>
    <col min="18" max="20" width="11" customWidth="1"/>
    <col min="21" max="21" width="12" customWidth="1"/>
    <col min="23" max="24" width="11.09765625" customWidth="1"/>
  </cols>
  <sheetData>
    <row r="1" spans="1:24" s="2" customFormat="1" x14ac:dyDescent="0.3">
      <c r="A1" s="2" t="s">
        <v>0</v>
      </c>
      <c r="B1" s="2" t="s">
        <v>1820</v>
      </c>
      <c r="C1" s="2" t="s">
        <v>3</v>
      </c>
      <c r="D1" s="2" t="s">
        <v>4</v>
      </c>
      <c r="E1" s="2" t="s">
        <v>5</v>
      </c>
      <c r="F1" s="2" t="s">
        <v>6</v>
      </c>
      <c r="G1" s="2" t="s">
        <v>7</v>
      </c>
      <c r="H1" s="2" t="s">
        <v>1821</v>
      </c>
      <c r="I1" s="2" t="s">
        <v>9</v>
      </c>
      <c r="J1" s="2" t="s">
        <v>10</v>
      </c>
      <c r="K1" s="2" t="s">
        <v>11</v>
      </c>
      <c r="L1" s="2" t="s">
        <v>1</v>
      </c>
      <c r="M1" s="2" t="s">
        <v>12</v>
      </c>
      <c r="N1" s="2" t="s">
        <v>13</v>
      </c>
      <c r="O1" s="2" t="s">
        <v>14</v>
      </c>
      <c r="P1" s="2" t="s">
        <v>15</v>
      </c>
      <c r="Q1" s="2" t="s">
        <v>16</v>
      </c>
      <c r="R1" s="2" t="s">
        <v>17</v>
      </c>
      <c r="S1" s="2" t="s">
        <v>18</v>
      </c>
      <c r="T1" s="2" t="s">
        <v>19</v>
      </c>
      <c r="U1" s="2" t="s">
        <v>20</v>
      </c>
      <c r="V1" s="2" t="s">
        <v>1798</v>
      </c>
      <c r="W1" s="2" t="s">
        <v>1800</v>
      </c>
      <c r="X1" s="2" t="s">
        <v>1799</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6">
        <v>2715518274227</v>
      </c>
      <c r="R2">
        <v>82.5</v>
      </c>
      <c r="S2">
        <v>24.2</v>
      </c>
      <c r="T2">
        <v>60.7</v>
      </c>
      <c r="U2">
        <v>67059887</v>
      </c>
      <c r="V2">
        <f t="shared" ref="V2:V65" ca="1" si="0">YEARFRAC(X2,W2,1)</f>
        <v>75.995199829327262</v>
      </c>
      <c r="W2" s="3">
        <f ca="1">TODAY()</f>
        <v>45719</v>
      </c>
      <c r="X2" s="3">
        <f>DATE(M2,N2,O2)</f>
        <v>17962</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6">
        <v>21427700000000</v>
      </c>
      <c r="R3">
        <v>78.5</v>
      </c>
      <c r="S3">
        <v>9.6</v>
      </c>
      <c r="T3">
        <v>36.6</v>
      </c>
      <c r="U3">
        <v>328239523</v>
      </c>
      <c r="V3">
        <f t="shared" ca="1" si="0"/>
        <v>53.680372343073323</v>
      </c>
      <c r="W3" s="3">
        <f t="shared" ref="W3:W66" ca="1" si="1">TODAY()</f>
        <v>45719</v>
      </c>
      <c r="X3" s="3">
        <f t="shared" ref="X3:X66" si="2">DATE(M3,N3,O3)</f>
        <v>26112</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6">
        <v>21427700000000</v>
      </c>
      <c r="R4">
        <v>78.5</v>
      </c>
      <c r="S4">
        <v>9.6</v>
      </c>
      <c r="T4">
        <v>36.6</v>
      </c>
      <c r="U4">
        <v>328239523</v>
      </c>
      <c r="V4">
        <f t="shared" ca="1" si="0"/>
        <v>61.137596043451381</v>
      </c>
      <c r="W4" s="3">
        <f t="shared" ca="1" si="1"/>
        <v>45719</v>
      </c>
      <c r="X4" s="3">
        <f t="shared" si="2"/>
        <v>23388</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6">
        <v>21427700000000</v>
      </c>
      <c r="R5">
        <v>78.5</v>
      </c>
      <c r="S5">
        <v>9.6</v>
      </c>
      <c r="T5">
        <v>36.6</v>
      </c>
      <c r="U5">
        <v>328239523</v>
      </c>
      <c r="V5">
        <f t="shared" ca="1" si="0"/>
        <v>80.54074989148944</v>
      </c>
      <c r="W5" s="3">
        <f t="shared" ca="1" si="1"/>
        <v>45719</v>
      </c>
      <c r="X5" s="3">
        <f t="shared" si="2"/>
        <v>16301</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6">
        <v>21427700000000</v>
      </c>
      <c r="R6">
        <v>78.5</v>
      </c>
      <c r="S6">
        <v>9.6</v>
      </c>
      <c r="T6">
        <v>36.6</v>
      </c>
      <c r="U6">
        <v>328239523</v>
      </c>
      <c r="V6">
        <f t="shared" ca="1" si="0"/>
        <v>94.507871321012999</v>
      </c>
      <c r="W6" s="3">
        <f t="shared" ca="1" si="1"/>
        <v>45719</v>
      </c>
      <c r="X6" s="3">
        <f t="shared" si="2"/>
        <v>11200</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6">
        <v>21427700000000</v>
      </c>
      <c r="R7">
        <v>78.5</v>
      </c>
      <c r="S7">
        <v>9.6</v>
      </c>
      <c r="T7">
        <v>36.6</v>
      </c>
      <c r="U7">
        <v>328239523</v>
      </c>
      <c r="V7">
        <f t="shared" ca="1" si="0"/>
        <v>69.346354066247642</v>
      </c>
      <c r="W7" s="3">
        <f t="shared" ca="1" si="1"/>
        <v>45719</v>
      </c>
      <c r="X7" s="3">
        <f t="shared" si="2"/>
        <v>20390</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6">
        <v>21427700000000</v>
      </c>
      <c r="R8">
        <v>78.5</v>
      </c>
      <c r="S8">
        <v>9.6</v>
      </c>
      <c r="T8">
        <v>36.6</v>
      </c>
      <c r="U8">
        <v>328239523</v>
      </c>
      <c r="V8">
        <f t="shared" ca="1" si="0"/>
        <v>83.047227926078023</v>
      </c>
      <c r="W8" s="3">
        <f t="shared" ca="1" si="1"/>
        <v>45719</v>
      </c>
      <c r="X8" s="3">
        <f t="shared" si="2"/>
        <v>15386</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6">
        <v>1258286717125</v>
      </c>
      <c r="R9">
        <v>75</v>
      </c>
      <c r="S9">
        <v>13.1</v>
      </c>
      <c r="T9">
        <v>55.1</v>
      </c>
      <c r="U9">
        <v>126014024</v>
      </c>
      <c r="V9">
        <f t="shared" ca="1" si="0"/>
        <v>85.093785814338474</v>
      </c>
      <c r="W9" s="3">
        <f t="shared" ca="1" si="1"/>
        <v>45719</v>
      </c>
      <c r="X9" s="3">
        <f t="shared" si="2"/>
        <v>14638</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6">
        <v>2611000000000</v>
      </c>
      <c r="R10">
        <v>69.400000000000006</v>
      </c>
      <c r="S10">
        <v>11.2</v>
      </c>
      <c r="T10">
        <v>49.7</v>
      </c>
      <c r="U10">
        <v>1366417754</v>
      </c>
      <c r="V10">
        <f t="shared" ca="1" si="0"/>
        <v>67.871994286167762</v>
      </c>
      <c r="W10" s="3">
        <f t="shared" ca="1" si="1"/>
        <v>45719</v>
      </c>
      <c r="X10" s="3">
        <f t="shared" si="2"/>
        <v>20929</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6">
        <v>21427700000000</v>
      </c>
      <c r="R11">
        <v>78.5</v>
      </c>
      <c r="S11">
        <v>9.6</v>
      </c>
      <c r="T11">
        <v>36.6</v>
      </c>
      <c r="U11">
        <v>328239523</v>
      </c>
      <c r="V11">
        <f t="shared" ca="1" si="0"/>
        <v>68.940472465581976</v>
      </c>
      <c r="W11" s="3">
        <f t="shared" ca="1" si="1"/>
        <v>45719</v>
      </c>
      <c r="X11" s="3">
        <f t="shared" si="2"/>
        <v>20538</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6">
        <v>2715518274227</v>
      </c>
      <c r="R12">
        <v>82.5</v>
      </c>
      <c r="S12">
        <v>24.2</v>
      </c>
      <c r="T12">
        <v>60.7</v>
      </c>
      <c r="U12">
        <v>67059887</v>
      </c>
      <c r="V12">
        <f t="shared" ca="1" si="0"/>
        <v>71.647489029741593</v>
      </c>
      <c r="W12" s="3">
        <f t="shared" ca="1" si="1"/>
        <v>45719</v>
      </c>
      <c r="X12" s="3">
        <f t="shared" si="2"/>
        <v>19550</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6">
        <v>21427700000000</v>
      </c>
      <c r="R13">
        <v>78.5</v>
      </c>
      <c r="S13">
        <v>9.6</v>
      </c>
      <c r="T13">
        <v>36.6</v>
      </c>
      <c r="U13">
        <v>328239523</v>
      </c>
      <c r="V13">
        <f t="shared" ca="1" si="0"/>
        <v>51.937700175637978</v>
      </c>
      <c r="W13" s="3">
        <f t="shared" ca="1" si="1"/>
        <v>45719</v>
      </c>
      <c r="X13" s="3">
        <f t="shared" si="2"/>
        <v>26749</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6">
        <v>1394116310769</v>
      </c>
      <c r="R14">
        <v>83.3</v>
      </c>
      <c r="S14">
        <v>14.2</v>
      </c>
      <c r="T14">
        <v>47</v>
      </c>
      <c r="U14">
        <v>47076781</v>
      </c>
      <c r="V14">
        <f t="shared" ca="1" si="0"/>
        <v>88.929516624585531</v>
      </c>
      <c r="W14" s="3">
        <f t="shared" ca="1" si="1"/>
        <v>45719</v>
      </c>
      <c r="X14" s="3">
        <f t="shared" si="2"/>
        <v>13237</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6">
        <v>21427700000000</v>
      </c>
      <c r="R15">
        <v>78.5</v>
      </c>
      <c r="S15">
        <v>9.6</v>
      </c>
      <c r="T15">
        <v>36.6</v>
      </c>
      <c r="U15">
        <v>328239523</v>
      </c>
      <c r="V15">
        <f t="shared" ca="1" si="0"/>
        <v>51.532493026139058</v>
      </c>
      <c r="W15" s="3">
        <f t="shared" ca="1" si="1"/>
        <v>45719</v>
      </c>
      <c r="X15" s="3">
        <f t="shared" si="2"/>
        <v>26897</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6">
        <v>19910000000000</v>
      </c>
      <c r="R16">
        <v>77</v>
      </c>
      <c r="S16">
        <v>9.4</v>
      </c>
      <c r="T16">
        <v>59.2</v>
      </c>
      <c r="U16">
        <v>1397715000</v>
      </c>
      <c r="V16">
        <f t="shared" ca="1" si="0"/>
        <v>70.253251197809718</v>
      </c>
      <c r="W16" s="3">
        <f t="shared" ca="1" si="1"/>
        <v>45719</v>
      </c>
      <c r="X16" s="3">
        <f t="shared" si="2"/>
        <v>20059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6">
        <v>21427700000000</v>
      </c>
      <c r="R17">
        <v>78.5</v>
      </c>
      <c r="S17">
        <v>9.6</v>
      </c>
      <c r="T17">
        <v>36.6</v>
      </c>
      <c r="U17">
        <v>328239523</v>
      </c>
      <c r="V17">
        <f t="shared" ca="1" si="0"/>
        <v>40.800860439345541</v>
      </c>
      <c r="W17" s="3">
        <f t="shared" ca="1" si="1"/>
        <v>45719</v>
      </c>
      <c r="X17" s="3">
        <f t="shared" si="2"/>
        <v>30816</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6">
        <v>21427700000000</v>
      </c>
      <c r="R18">
        <v>78.5</v>
      </c>
      <c r="S18">
        <v>9.6</v>
      </c>
      <c r="T18">
        <v>36.6</v>
      </c>
      <c r="U18">
        <v>328239523</v>
      </c>
      <c r="V18">
        <f t="shared" ca="1" si="0"/>
        <v>89.335399241831638</v>
      </c>
      <c r="W18" s="3">
        <f t="shared" ca="1" si="1"/>
        <v>45719</v>
      </c>
      <c r="X18" s="3">
        <f t="shared" si="2"/>
        <v>13089</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6">
        <v>21427700000000</v>
      </c>
      <c r="R19">
        <v>78.5</v>
      </c>
      <c r="S19">
        <v>9.6</v>
      </c>
      <c r="T19">
        <v>36.6</v>
      </c>
      <c r="U19">
        <v>328239523</v>
      </c>
      <c r="V19">
        <f t="shared" ca="1" si="0"/>
        <v>62.891170431211499</v>
      </c>
      <c r="W19" s="3">
        <f t="shared" ca="1" si="1"/>
        <v>45719</v>
      </c>
      <c r="X19" s="3">
        <f t="shared" si="2"/>
        <v>22748</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6">
        <v>21427700000000</v>
      </c>
      <c r="R20">
        <v>78.5</v>
      </c>
      <c r="S20">
        <v>9.6</v>
      </c>
      <c r="T20">
        <v>36.6</v>
      </c>
      <c r="U20">
        <v>328239523</v>
      </c>
      <c r="V20">
        <f t="shared" ca="1" si="0"/>
        <v>76.735135135135124</v>
      </c>
      <c r="W20" s="3">
        <f t="shared" ca="1" si="1"/>
        <v>45719</v>
      </c>
      <c r="X20" s="3">
        <f t="shared" si="2"/>
        <v>17691</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6">
        <v>21427700000000</v>
      </c>
      <c r="R21">
        <v>78.5</v>
      </c>
      <c r="S21">
        <v>9.6</v>
      </c>
      <c r="T21">
        <v>36.6</v>
      </c>
      <c r="U21">
        <v>328239523</v>
      </c>
      <c r="V21">
        <f t="shared" ca="1" si="0"/>
        <v>80.346365730693464</v>
      </c>
      <c r="W21" s="3">
        <f t="shared" ca="1" si="1"/>
        <v>45719</v>
      </c>
      <c r="X21" s="3">
        <f t="shared" si="2"/>
        <v>16372</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6">
        <v>21427700000000</v>
      </c>
      <c r="R22">
        <v>78.5</v>
      </c>
      <c r="S22">
        <v>9.6</v>
      </c>
      <c r="T22">
        <v>36.6</v>
      </c>
      <c r="U22">
        <v>328239523</v>
      </c>
      <c r="V22">
        <f t="shared" ca="1" si="0"/>
        <v>75.40381880244631</v>
      </c>
      <c r="W22" s="3">
        <f t="shared" ca="1" si="1"/>
        <v>45719</v>
      </c>
      <c r="X22" s="3">
        <f t="shared" si="2"/>
        <v>18178</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6">
        <v>1736425629520</v>
      </c>
      <c r="R23">
        <v>81.900000000000006</v>
      </c>
      <c r="S23">
        <v>12.8</v>
      </c>
      <c r="T23">
        <v>24.5</v>
      </c>
      <c r="U23">
        <v>36991981</v>
      </c>
      <c r="V23">
        <f t="shared" ca="1" si="0"/>
        <v>67.724148877073247</v>
      </c>
      <c r="W23" s="3">
        <f t="shared" ca="1" si="1"/>
        <v>45719</v>
      </c>
      <c r="X23" s="3">
        <f t="shared" si="2"/>
        <v>20983</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6">
        <v>21427700000000</v>
      </c>
      <c r="R24">
        <v>78.5</v>
      </c>
      <c r="S24">
        <v>9.6</v>
      </c>
      <c r="T24">
        <v>36.6</v>
      </c>
      <c r="U24">
        <v>328239523</v>
      </c>
      <c r="V24">
        <f t="shared" ca="1" si="0"/>
        <v>60.0225763016158</v>
      </c>
      <c r="W24" s="3">
        <f t="shared" ca="1" si="1"/>
        <v>45719</v>
      </c>
      <c r="X24" s="3">
        <f t="shared" si="2"/>
        <v>23796</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6">
        <v>2611000000000</v>
      </c>
      <c r="R25">
        <v>69.400000000000006</v>
      </c>
      <c r="S25">
        <v>11.2</v>
      </c>
      <c r="T25">
        <v>49.7</v>
      </c>
      <c r="U25">
        <v>1366417754</v>
      </c>
      <c r="V25">
        <f t="shared" ca="1" si="0"/>
        <v>62.691307323750856</v>
      </c>
      <c r="W25" s="3">
        <f t="shared" ca="1" si="1"/>
        <v>45719</v>
      </c>
      <c r="X25" s="3">
        <f t="shared" si="2"/>
        <v>22821</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6">
        <v>21427700000000</v>
      </c>
      <c r="R26">
        <v>78.5</v>
      </c>
      <c r="S26">
        <v>9.6</v>
      </c>
      <c r="T26">
        <v>36.6</v>
      </c>
      <c r="U26">
        <v>328239523</v>
      </c>
      <c r="V26">
        <f t="shared" ca="1" si="0"/>
        <v>87.019849418206704</v>
      </c>
      <c r="W26" s="3">
        <f t="shared" ca="1" si="1"/>
        <v>45719</v>
      </c>
      <c r="X26" s="3">
        <f t="shared" si="2"/>
        <v>13935</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6">
        <v>19910000000000</v>
      </c>
      <c r="R27">
        <v>77</v>
      </c>
      <c r="S27">
        <v>9.4</v>
      </c>
      <c r="T27">
        <v>59.2</v>
      </c>
      <c r="U27">
        <v>1397715000</v>
      </c>
      <c r="V27">
        <f t="shared" ca="1" si="0"/>
        <v>41.167720487582294</v>
      </c>
      <c r="W27" s="3">
        <f t="shared" ca="1" si="1"/>
        <v>45719</v>
      </c>
      <c r="X27" s="3">
        <f t="shared" si="2"/>
        <v>30682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6">
        <v>3845630030824</v>
      </c>
      <c r="R28">
        <v>80.900000000000006</v>
      </c>
      <c r="S28">
        <v>11.5</v>
      </c>
      <c r="T28">
        <v>48.8</v>
      </c>
      <c r="U28">
        <v>83132799</v>
      </c>
      <c r="V28">
        <f t="shared" ca="1" si="0"/>
        <v>85.439437328885674</v>
      </c>
      <c r="W28" s="3">
        <f t="shared" ca="1" si="1"/>
        <v>45719</v>
      </c>
      <c r="X28" s="3">
        <f t="shared" si="2"/>
        <v>14512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6">
        <v>2715518274227</v>
      </c>
      <c r="R29">
        <v>82.5</v>
      </c>
      <c r="S29">
        <v>24.2</v>
      </c>
      <c r="T29">
        <v>60.7</v>
      </c>
      <c r="U29">
        <v>67059887</v>
      </c>
      <c r="V29">
        <f t="shared" ca="1" si="0"/>
        <v>88.52979648952028</v>
      </c>
      <c r="W29" s="3">
        <f t="shared" ca="1" si="1"/>
        <v>45719</v>
      </c>
      <c r="X29" s="3">
        <f t="shared" si="2"/>
        <v>13383</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6">
        <v>703082435360</v>
      </c>
      <c r="R30">
        <v>83.6</v>
      </c>
      <c r="S30">
        <v>10.1</v>
      </c>
      <c r="T30">
        <v>28.8</v>
      </c>
      <c r="U30">
        <v>8574832</v>
      </c>
      <c r="V30">
        <f t="shared" ca="1" si="0"/>
        <v>87.75153043959763</v>
      </c>
      <c r="W30" s="3">
        <f t="shared" ca="1" si="1"/>
        <v>45719</v>
      </c>
      <c r="X30" s="3">
        <f t="shared" si="2"/>
        <v>13668</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6">
        <v>529606710418</v>
      </c>
      <c r="R31">
        <v>81.599999999999994</v>
      </c>
      <c r="S31">
        <v>24</v>
      </c>
      <c r="T31">
        <v>55.4</v>
      </c>
      <c r="U31">
        <v>11484055</v>
      </c>
      <c r="V31">
        <f t="shared" ca="1" si="0"/>
        <v>60.444935087874242</v>
      </c>
      <c r="W31" s="3">
        <f t="shared" ca="1" si="1"/>
        <v>45719</v>
      </c>
      <c r="X31" s="3">
        <f t="shared" si="2"/>
        <v>23641</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6">
        <v>21427700000000</v>
      </c>
      <c r="R32">
        <v>78.5</v>
      </c>
      <c r="S32">
        <v>9.6</v>
      </c>
      <c r="T32">
        <v>36.6</v>
      </c>
      <c r="U32">
        <v>328239523</v>
      </c>
      <c r="V32">
        <f t="shared" ca="1" si="0"/>
        <v>85.395632060924569</v>
      </c>
      <c r="W32" s="3">
        <f t="shared" ca="1" si="1"/>
        <v>45719</v>
      </c>
      <c r="X32" s="3">
        <f t="shared" si="2"/>
        <v>14528</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6">
        <v>21427700000000</v>
      </c>
      <c r="R33">
        <v>78.5</v>
      </c>
      <c r="S33">
        <v>9.6</v>
      </c>
      <c r="T33">
        <v>36.6</v>
      </c>
      <c r="U33">
        <v>328239523</v>
      </c>
      <c r="V33">
        <f t="shared" ca="1" si="0"/>
        <v>89.381942355135678</v>
      </c>
      <c r="W33" s="3">
        <f t="shared" ca="1" si="1"/>
        <v>45719</v>
      </c>
      <c r="X33" s="3">
        <f t="shared" si="2"/>
        <v>13072</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6">
        <v>19910000000000</v>
      </c>
      <c r="R34">
        <v>77</v>
      </c>
      <c r="S34">
        <v>9.4</v>
      </c>
      <c r="T34">
        <v>59.2</v>
      </c>
      <c r="U34">
        <v>1397715000</v>
      </c>
      <c r="V34">
        <f t="shared" ca="1" si="0"/>
        <v>53.343620887052616</v>
      </c>
      <c r="W34" s="3">
        <f t="shared" ca="1" si="1"/>
        <v>45719</v>
      </c>
      <c r="X34" s="3">
        <f t="shared" si="2"/>
        <v>26235</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6">
        <v>21427700000000</v>
      </c>
      <c r="R35">
        <v>78.5</v>
      </c>
      <c r="S35">
        <v>9.6</v>
      </c>
      <c r="T35">
        <v>36.6</v>
      </c>
      <c r="U35">
        <v>328239523</v>
      </c>
      <c r="V35">
        <f t="shared" ca="1" si="0"/>
        <v>79.39560588135879</v>
      </c>
      <c r="W35" s="3">
        <f t="shared" ca="1" si="1"/>
        <v>45719</v>
      </c>
      <c r="X35" s="3">
        <f t="shared" si="2"/>
        <v>16720</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6">
        <v>21427700000000</v>
      </c>
      <c r="R36">
        <v>78.5</v>
      </c>
      <c r="S36">
        <v>9.6</v>
      </c>
      <c r="T36">
        <v>36.6</v>
      </c>
      <c r="U36">
        <v>328239523</v>
      </c>
      <c r="V36">
        <f t="shared" ca="1" si="0"/>
        <v>56.379230587679963</v>
      </c>
      <c r="W36" s="3">
        <f t="shared" ca="1" si="1"/>
        <v>45719</v>
      </c>
      <c r="X36" s="3">
        <f t="shared" si="2"/>
        <v>25126</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6">
        <v>446314739528</v>
      </c>
      <c r="R37">
        <v>81.599999999999994</v>
      </c>
      <c r="S37">
        <v>25.4</v>
      </c>
      <c r="T37">
        <v>51.4</v>
      </c>
      <c r="U37">
        <v>8877067</v>
      </c>
      <c r="V37">
        <f t="shared" ca="1" si="0"/>
        <v>32.82003381914808</v>
      </c>
      <c r="W37" s="3">
        <f t="shared" ca="1" si="1"/>
        <v>45719</v>
      </c>
      <c r="X37" s="3">
        <f t="shared" si="2"/>
        <v>33731</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6">
        <v>19910000000000</v>
      </c>
      <c r="R38">
        <v>77</v>
      </c>
      <c r="S38">
        <v>9.4</v>
      </c>
      <c r="T38">
        <v>59.2</v>
      </c>
      <c r="U38">
        <v>1397715000</v>
      </c>
      <c r="V38">
        <f t="shared" ca="1" si="0"/>
        <v>56.167683366155913</v>
      </c>
      <c r="W38" s="3">
        <f t="shared" ca="1" si="1"/>
        <v>45719</v>
      </c>
      <c r="X38" s="3">
        <f t="shared" si="2"/>
        <v>25204</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6">
        <v>5081769542380</v>
      </c>
      <c r="R39">
        <v>84.2</v>
      </c>
      <c r="S39">
        <v>11.9</v>
      </c>
      <c r="T39">
        <v>46.7</v>
      </c>
      <c r="U39">
        <v>126226568</v>
      </c>
      <c r="V39">
        <f t="shared" ca="1" si="0"/>
        <v>76.066384582562932</v>
      </c>
      <c r="W39" s="3">
        <f t="shared" ca="1" si="1"/>
        <v>45719</v>
      </c>
      <c r="X39" s="3">
        <f t="shared" si="2"/>
        <v>17936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6">
        <v>2827113184696</v>
      </c>
      <c r="R40">
        <v>81.3</v>
      </c>
      <c r="S40">
        <v>25.5</v>
      </c>
      <c r="T40">
        <v>30.6</v>
      </c>
      <c r="U40">
        <v>66834405</v>
      </c>
      <c r="V40">
        <f t="shared" ca="1" si="0"/>
        <v>67.754265534481391</v>
      </c>
      <c r="W40" s="3">
        <f t="shared" ca="1" si="1"/>
        <v>45719</v>
      </c>
      <c r="X40" s="3">
        <f t="shared" si="2"/>
        <v>20972</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6">
        <v>21427700000000</v>
      </c>
      <c r="R41">
        <v>78.5</v>
      </c>
      <c r="S41">
        <v>9.6</v>
      </c>
      <c r="T41">
        <v>36.6</v>
      </c>
      <c r="U41">
        <v>328239523</v>
      </c>
      <c r="V41">
        <f t="shared" ca="1" si="0"/>
        <v>76.510635310635308</v>
      </c>
      <c r="W41" s="3">
        <f t="shared" ca="1" si="1"/>
        <v>45719</v>
      </c>
      <c r="X41" s="3">
        <f t="shared" si="2"/>
        <v>17773</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6">
        <v>21427700000000</v>
      </c>
      <c r="R42">
        <v>78.5</v>
      </c>
      <c r="S42">
        <v>9.6</v>
      </c>
      <c r="T42">
        <v>36.6</v>
      </c>
      <c r="U42">
        <v>328239523</v>
      </c>
      <c r="V42">
        <f t="shared" ca="1" si="0"/>
        <v>74.145798350003645</v>
      </c>
      <c r="W42" s="3">
        <f t="shared" ca="1" si="1"/>
        <v>45719</v>
      </c>
      <c r="X42" s="3">
        <f t="shared" si="2"/>
        <v>18637</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6">
        <v>703082435360</v>
      </c>
      <c r="R43">
        <v>83.6</v>
      </c>
      <c r="S43">
        <v>10.1</v>
      </c>
      <c r="T43">
        <v>28.8</v>
      </c>
      <c r="U43">
        <v>8574832</v>
      </c>
      <c r="V43">
        <f t="shared" ca="1" si="0"/>
        <v>84.680376926015541</v>
      </c>
      <c r="W43" s="3">
        <f t="shared" ca="1" si="1"/>
        <v>45719</v>
      </c>
      <c r="X43" s="3">
        <f t="shared" si="2"/>
        <v>14789</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6">
        <v>703082435360</v>
      </c>
      <c r="R44">
        <v>83.6</v>
      </c>
      <c r="S44">
        <v>10.1</v>
      </c>
      <c r="T44">
        <v>28.8</v>
      </c>
      <c r="U44">
        <v>8574832</v>
      </c>
      <c r="V44">
        <f t="shared" ca="1" si="0"/>
        <v>79.937704918032779</v>
      </c>
      <c r="W44" s="3">
        <f t="shared" ca="1" si="1"/>
        <v>45719</v>
      </c>
      <c r="X44" s="3">
        <f t="shared" si="2"/>
        <v>16522</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6">
        <v>19910000000000</v>
      </c>
      <c r="R45">
        <v>77</v>
      </c>
      <c r="S45">
        <v>9.4</v>
      </c>
      <c r="T45">
        <v>59.2</v>
      </c>
      <c r="U45">
        <v>1397715000</v>
      </c>
      <c r="V45">
        <f t="shared" ca="1" si="0"/>
        <v>45.08010951077253</v>
      </c>
      <c r="W45" s="3">
        <f t="shared" ca="1" si="1"/>
        <v>45719</v>
      </c>
      <c r="X45" s="3">
        <f t="shared" si="2"/>
        <v>29253</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6">
        <v>3845630030824</v>
      </c>
      <c r="R46">
        <v>80.900000000000006</v>
      </c>
      <c r="S46">
        <v>11.5</v>
      </c>
      <c r="T46">
        <v>48.8</v>
      </c>
      <c r="U46">
        <v>83132799</v>
      </c>
      <c r="V46">
        <f t="shared" ca="1" si="0"/>
        <v>89.86927612973102</v>
      </c>
      <c r="W46" s="3">
        <f t="shared" ca="1" si="1"/>
        <v>45719</v>
      </c>
      <c r="X46" s="3">
        <f t="shared" si="2"/>
        <v>12894</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6">
        <v>21427700000000</v>
      </c>
      <c r="R47">
        <v>78.5</v>
      </c>
      <c r="S47">
        <v>9.6</v>
      </c>
      <c r="T47">
        <v>36.6</v>
      </c>
      <c r="U47">
        <v>328239523</v>
      </c>
      <c r="V47">
        <f t="shared" ca="1" si="0"/>
        <v>66.628336755646814</v>
      </c>
      <c r="W47" s="3">
        <f t="shared" ca="1" si="1"/>
        <v>45719</v>
      </c>
      <c r="X47" s="3">
        <f t="shared" si="2"/>
        <v>21383</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6">
        <v>21427700000000</v>
      </c>
      <c r="R48">
        <v>78.5</v>
      </c>
      <c r="S48">
        <v>9.6</v>
      </c>
      <c r="T48">
        <v>36.6</v>
      </c>
      <c r="U48">
        <v>328239523</v>
      </c>
      <c r="V48">
        <f t="shared" ca="1" si="0"/>
        <v>86.855578370978776</v>
      </c>
      <c r="W48" s="3">
        <f t="shared" ca="1" si="1"/>
        <v>45719</v>
      </c>
      <c r="X48" s="3">
        <f t="shared" si="2"/>
        <v>13995</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6">
        <v>21427700000000</v>
      </c>
      <c r="R49">
        <v>78.5</v>
      </c>
      <c r="S49">
        <v>9.6</v>
      </c>
      <c r="T49">
        <v>36.6</v>
      </c>
      <c r="U49">
        <v>328239523</v>
      </c>
      <c r="V49">
        <f t="shared" ca="1" si="0"/>
        <v>78.04723618090452</v>
      </c>
      <c r="W49" s="3">
        <f t="shared" ca="1" si="1"/>
        <v>45719</v>
      </c>
      <c r="X49" s="3">
        <f t="shared" si="2"/>
        <v>17212</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6">
        <v>3845630030824</v>
      </c>
      <c r="R50">
        <v>80.900000000000006</v>
      </c>
      <c r="S50">
        <v>11.5</v>
      </c>
      <c r="T50">
        <v>48.8</v>
      </c>
      <c r="U50">
        <v>83132799</v>
      </c>
      <c r="V50">
        <f t="shared" ca="1" si="0"/>
        <v>62.847364818617386</v>
      </c>
      <c r="W50" s="3">
        <f t="shared" ca="1" si="1"/>
        <v>45719</v>
      </c>
      <c r="X50" s="3">
        <f t="shared" si="2"/>
        <v>22764</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6">
        <v>1392680589329</v>
      </c>
      <c r="R51">
        <v>82.7</v>
      </c>
      <c r="S51">
        <v>23</v>
      </c>
      <c r="T51">
        <v>47.4</v>
      </c>
      <c r="U51">
        <v>25766605</v>
      </c>
      <c r="V51">
        <f t="shared" ca="1" si="0"/>
        <v>71.060917180013689</v>
      </c>
      <c r="W51" s="3">
        <f t="shared" ca="1" si="1"/>
        <v>45719</v>
      </c>
      <c r="X51" s="3">
        <f t="shared" si="2"/>
        <v>19764</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6">
        <v>19910000000000</v>
      </c>
      <c r="R52">
        <v>77</v>
      </c>
      <c r="S52">
        <v>9.4</v>
      </c>
      <c r="T52">
        <v>59.2</v>
      </c>
      <c r="U52">
        <v>1397715000</v>
      </c>
      <c r="V52">
        <f t="shared" ca="1" si="0"/>
        <v>53.420279755089851</v>
      </c>
      <c r="W52" s="3">
        <f t="shared" ca="1" si="1"/>
        <v>45719</v>
      </c>
      <c r="X52" s="3">
        <f t="shared" si="2"/>
        <v>26207</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6">
        <v>1258286717125</v>
      </c>
      <c r="R53">
        <v>75</v>
      </c>
      <c r="S53">
        <v>13.1</v>
      </c>
      <c r="T53">
        <v>55.1</v>
      </c>
      <c r="U53">
        <v>126014024</v>
      </c>
      <c r="V53">
        <f t="shared" ca="1" si="0"/>
        <v>71.351798372276193</v>
      </c>
      <c r="W53" s="3">
        <f t="shared" ca="1" si="1"/>
        <v>45719</v>
      </c>
      <c r="X53" s="3">
        <f t="shared" si="2"/>
        <v>19658</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6">
        <v>2611000000000</v>
      </c>
      <c r="R54">
        <v>69.400000000000006</v>
      </c>
      <c r="S54">
        <v>11.2</v>
      </c>
      <c r="T54">
        <v>49.7</v>
      </c>
      <c r="U54">
        <v>1366417754</v>
      </c>
      <c r="V54">
        <f t="shared" ca="1" si="0"/>
        <v>79.625587290856842</v>
      </c>
      <c r="W54" s="3">
        <f t="shared" ca="1" si="1"/>
        <v>45719</v>
      </c>
      <c r="X54" s="3">
        <f t="shared" si="2"/>
        <v>16636</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6">
        <v>1119190780753</v>
      </c>
      <c r="R55">
        <v>71.5</v>
      </c>
      <c r="S55">
        <v>10.199999999999999</v>
      </c>
      <c r="T55">
        <v>30.1</v>
      </c>
      <c r="U55">
        <v>270203917</v>
      </c>
      <c r="V55">
        <f t="shared" ca="1" si="0"/>
        <v>76.874763074763067</v>
      </c>
      <c r="W55" s="3">
        <f t="shared" ca="1" si="1"/>
        <v>45719</v>
      </c>
      <c r="X55" s="3">
        <f t="shared" si="2"/>
        <v>17640</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6">
        <v>21427700000000</v>
      </c>
      <c r="R56">
        <v>78.5</v>
      </c>
      <c r="S56">
        <v>9.6</v>
      </c>
      <c r="T56">
        <v>36.6</v>
      </c>
      <c r="U56">
        <v>328239523</v>
      </c>
      <c r="V56">
        <f t="shared" ca="1" si="0"/>
        <v>80.420286467897569</v>
      </c>
      <c r="W56" s="3">
        <f t="shared" ca="1" si="1"/>
        <v>45719</v>
      </c>
      <c r="X56" s="3">
        <f t="shared" si="2"/>
        <v>16345</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6">
        <v>421142267938</v>
      </c>
      <c r="R57">
        <v>77.8</v>
      </c>
      <c r="S57">
        <v>0.1</v>
      </c>
      <c r="T57">
        <v>15.9</v>
      </c>
      <c r="U57">
        <v>9770529</v>
      </c>
      <c r="V57">
        <f t="shared" ca="1" si="0"/>
        <v>52.984283106874877</v>
      </c>
      <c r="W57" s="3">
        <f t="shared" ca="1" si="1"/>
        <v>45719</v>
      </c>
      <c r="X57" s="3">
        <f t="shared" si="2"/>
        <v>26366</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6">
        <v>3845630030824</v>
      </c>
      <c r="R58">
        <v>80.900000000000006</v>
      </c>
      <c r="S58">
        <v>11.5</v>
      </c>
      <c r="T58">
        <v>48.8</v>
      </c>
      <c r="U58">
        <v>83132799</v>
      </c>
      <c r="V58">
        <f t="shared" ca="1" si="0"/>
        <v>58.817248459958932</v>
      </c>
      <c r="W58" s="3">
        <f t="shared" ca="1" si="1"/>
        <v>45719</v>
      </c>
      <c r="X58" s="3">
        <f t="shared" si="2"/>
        <v>24236</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6">
        <v>21427700000000</v>
      </c>
      <c r="R59">
        <v>78.5</v>
      </c>
      <c r="S59">
        <v>9.6</v>
      </c>
      <c r="T59">
        <v>36.6</v>
      </c>
      <c r="U59">
        <v>328239523</v>
      </c>
      <c r="V59">
        <f t="shared" ca="1" si="0"/>
        <v>54.904859685147159</v>
      </c>
      <c r="W59" s="3">
        <f t="shared" ca="1" si="1"/>
        <v>45719</v>
      </c>
      <c r="X59" s="3">
        <f t="shared" si="2"/>
        <v>25665</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6">
        <v>1119190780753</v>
      </c>
      <c r="R60">
        <v>71.5</v>
      </c>
      <c r="S60">
        <v>10.199999999999999</v>
      </c>
      <c r="T60">
        <v>30.1</v>
      </c>
      <c r="U60">
        <v>270203917</v>
      </c>
      <c r="V60">
        <f t="shared" ca="1" si="0"/>
        <v>84.167686658506724</v>
      </c>
      <c r="W60" s="3">
        <f t="shared" ca="1" si="1"/>
        <v>45719</v>
      </c>
      <c r="X60" s="3">
        <f t="shared" si="2"/>
        <v>14977</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6">
        <v>1699876578871</v>
      </c>
      <c r="R61">
        <v>72.7</v>
      </c>
      <c r="S61">
        <v>11.4</v>
      </c>
      <c r="T61">
        <v>46.2</v>
      </c>
      <c r="U61">
        <v>144373535</v>
      </c>
      <c r="V61">
        <f t="shared" ca="1" si="0"/>
        <v>64.162208837032978</v>
      </c>
      <c r="W61" s="3">
        <f t="shared" ca="1" si="1"/>
        <v>45719</v>
      </c>
      <c r="X61" s="3">
        <f t="shared" si="2"/>
        <v>22284</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6">
        <v>19910000000000</v>
      </c>
      <c r="R62">
        <v>77</v>
      </c>
      <c r="S62">
        <v>9.4</v>
      </c>
      <c r="T62">
        <v>59.2</v>
      </c>
      <c r="U62">
        <v>1397715000</v>
      </c>
      <c r="V62">
        <f t="shared" ca="1" si="0"/>
        <v>60.475050781594987</v>
      </c>
      <c r="W62" s="3">
        <f t="shared" ca="1" si="1"/>
        <v>45719</v>
      </c>
      <c r="X62" s="3">
        <f t="shared" si="2"/>
        <v>23630</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6">
        <v>19910000000000</v>
      </c>
      <c r="R63">
        <v>77</v>
      </c>
      <c r="S63">
        <v>9.4</v>
      </c>
      <c r="T63">
        <v>59.2</v>
      </c>
      <c r="U63">
        <v>1397715000</v>
      </c>
      <c r="V63">
        <f t="shared" ca="1" si="0"/>
        <v>82.559890485968509</v>
      </c>
      <c r="W63" s="3">
        <f t="shared" ca="1" si="1"/>
        <v>45719</v>
      </c>
      <c r="X63" s="3">
        <f t="shared" si="2"/>
        <v>15564</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6">
        <v>282318159745</v>
      </c>
      <c r="R64">
        <v>80</v>
      </c>
      <c r="S64">
        <v>18.2</v>
      </c>
      <c r="T64">
        <v>34</v>
      </c>
      <c r="U64">
        <v>18952038</v>
      </c>
      <c r="V64">
        <f t="shared" ca="1" si="0"/>
        <v>82.167700224303999</v>
      </c>
      <c r="W64" s="3">
        <f t="shared" ca="1" si="1"/>
        <v>45719</v>
      </c>
      <c r="X64" s="3">
        <f t="shared" si="2"/>
        <v>15707</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6">
        <v>1119190780753</v>
      </c>
      <c r="R65">
        <v>71.5</v>
      </c>
      <c r="S65">
        <v>10.199999999999999</v>
      </c>
      <c r="T65">
        <v>30.1</v>
      </c>
      <c r="U65">
        <v>270203917</v>
      </c>
      <c r="V65">
        <f t="shared" ca="1" si="0"/>
        <v>85.417534694905129</v>
      </c>
      <c r="W65" s="3">
        <f t="shared" ca="1" si="1"/>
        <v>45719</v>
      </c>
      <c r="X65" s="3">
        <f t="shared" si="2"/>
        <v>14520</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6">
        <v>2827113184696</v>
      </c>
      <c r="R66">
        <v>81.3</v>
      </c>
      <c r="S66">
        <v>25.5</v>
      </c>
      <c r="T66">
        <v>30.6</v>
      </c>
      <c r="U66">
        <v>66834405</v>
      </c>
      <c r="V66">
        <f t="shared" ref="V66:V129" ca="1" si="3">YEARFRAC(X66,W66,1)</f>
        <v>72.167685556764056</v>
      </c>
      <c r="W66" s="3">
        <f t="shared" ca="1" si="1"/>
        <v>45719</v>
      </c>
      <c r="X66" s="3">
        <f t="shared" si="2"/>
        <v>19360</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6">
        <v>2611000000000</v>
      </c>
      <c r="R67">
        <v>69.400000000000006</v>
      </c>
      <c r="S67">
        <v>11.2</v>
      </c>
      <c r="T67">
        <v>49.7</v>
      </c>
      <c r="U67">
        <v>1366417754</v>
      </c>
      <c r="V67">
        <f t="shared" ca="1" si="3"/>
        <v>83.811763190105012</v>
      </c>
      <c r="W67" s="3">
        <f t="shared" ref="W67:W130" ca="1" si="4">TODAY()</f>
        <v>45719</v>
      </c>
      <c r="X67" s="3">
        <f t="shared" ref="X67:X130" si="5">DATE(M67,N67,O67)</f>
        <v>15107</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6">
        <v>5081769542380</v>
      </c>
      <c r="R68">
        <v>84.2</v>
      </c>
      <c r="S68">
        <v>11.9</v>
      </c>
      <c r="T68">
        <v>46.7</v>
      </c>
      <c r="U68">
        <v>126226568</v>
      </c>
      <c r="V68">
        <f t="shared" ca="1" si="3"/>
        <v>67.559876200301559</v>
      </c>
      <c r="W68" s="3">
        <f t="shared" ca="1" si="4"/>
        <v>45719</v>
      </c>
      <c r="X68" s="3">
        <f t="shared" si="5"/>
        <v>21043</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6">
        <v>1699876578871</v>
      </c>
      <c r="R69">
        <v>72.7</v>
      </c>
      <c r="S69">
        <v>11.4</v>
      </c>
      <c r="T69">
        <v>46.2</v>
      </c>
      <c r="U69">
        <v>144373535</v>
      </c>
      <c r="V69">
        <f t="shared" ca="1" si="3"/>
        <v>68.820009386733418</v>
      </c>
      <c r="W69" s="3">
        <f t="shared" ca="1" si="4"/>
        <v>45719</v>
      </c>
      <c r="X69" s="3">
        <f t="shared" si="5"/>
        <v>20582</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6">
        <v>2715518274227</v>
      </c>
      <c r="R70">
        <v>82.5</v>
      </c>
      <c r="S70">
        <v>24.2</v>
      </c>
      <c r="T70">
        <v>60.7</v>
      </c>
      <c r="U70">
        <v>67059887</v>
      </c>
      <c r="V70">
        <f t="shared" ca="1" si="3"/>
        <v>54.455852156057496</v>
      </c>
      <c r="W70" s="3">
        <f t="shared" ca="1" si="4"/>
        <v>45719</v>
      </c>
      <c r="X70" s="3">
        <f t="shared" si="5"/>
        <v>25829</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6">
        <v>21427700000000</v>
      </c>
      <c r="R71">
        <v>78.5</v>
      </c>
      <c r="S71">
        <v>9.6</v>
      </c>
      <c r="T71">
        <v>36.6</v>
      </c>
      <c r="U71">
        <v>328239523</v>
      </c>
      <c r="V71">
        <f t="shared" ca="1" si="3"/>
        <v>63.203950970894233</v>
      </c>
      <c r="W71" s="3">
        <f t="shared" ca="1" si="4"/>
        <v>45719</v>
      </c>
      <c r="X71" s="3">
        <f t="shared" si="5"/>
        <v>22634</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6">
        <v>1699876578871</v>
      </c>
      <c r="R72">
        <v>72.7</v>
      </c>
      <c r="S72">
        <v>11.4</v>
      </c>
      <c r="T72">
        <v>46.2</v>
      </c>
      <c r="U72">
        <v>144373535</v>
      </c>
      <c r="V72">
        <f t="shared" ca="1" si="3"/>
        <v>69.559904368950754</v>
      </c>
      <c r="W72" s="3">
        <f t="shared" ca="1" si="4"/>
        <v>45719</v>
      </c>
      <c r="X72" s="3">
        <f t="shared" si="5"/>
        <v>20312</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6">
        <v>21427700000000</v>
      </c>
      <c r="R73">
        <v>78.5</v>
      </c>
      <c r="S73">
        <v>9.6</v>
      </c>
      <c r="T73">
        <v>36.6</v>
      </c>
      <c r="U73">
        <v>328239523</v>
      </c>
      <c r="V73">
        <f t="shared" ca="1" si="3"/>
        <v>38.453114305270361</v>
      </c>
      <c r="W73" s="3">
        <f t="shared" ca="1" si="4"/>
        <v>45719</v>
      </c>
      <c r="X73" s="3">
        <f t="shared" si="5"/>
        <v>31674</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6">
        <v>19910000000000</v>
      </c>
      <c r="R74">
        <v>77</v>
      </c>
      <c r="S74">
        <v>9.4</v>
      </c>
      <c r="T74">
        <v>59.2</v>
      </c>
      <c r="U74">
        <v>1397715000</v>
      </c>
      <c r="V74">
        <f t="shared" ca="1" si="3"/>
        <v>54.42026009582478</v>
      </c>
      <c r="W74" s="3">
        <f t="shared" ca="1" si="4"/>
        <v>45719</v>
      </c>
      <c r="X74" s="3">
        <f t="shared" si="5"/>
        <v>25842</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6">
        <v>21427700000000</v>
      </c>
      <c r="R75">
        <v>78.5</v>
      </c>
      <c r="S75">
        <v>9.6</v>
      </c>
      <c r="T75">
        <v>36.6</v>
      </c>
      <c r="U75">
        <v>328239523</v>
      </c>
      <c r="V75">
        <f t="shared" ca="1" si="3"/>
        <v>62.039024814219289</v>
      </c>
      <c r="W75" s="3">
        <f t="shared" ca="1" si="4"/>
        <v>45719</v>
      </c>
      <c r="X75" s="3">
        <f t="shared" si="5"/>
        <v>23059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6">
        <v>21427700000000</v>
      </c>
      <c r="R76">
        <v>78.5</v>
      </c>
      <c r="S76">
        <v>9.6</v>
      </c>
      <c r="T76">
        <v>36.6</v>
      </c>
      <c r="U76">
        <v>328239523</v>
      </c>
      <c r="V76">
        <f t="shared" ca="1" si="3"/>
        <v>91.956871172868588</v>
      </c>
      <c r="W76" s="3">
        <f t="shared" ca="1" si="4"/>
        <v>45719</v>
      </c>
      <c r="X76" s="3">
        <f t="shared" si="5"/>
        <v>12132</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6">
        <v>5081769542380</v>
      </c>
      <c r="R77">
        <v>84.2</v>
      </c>
      <c r="S77">
        <v>11.9</v>
      </c>
      <c r="T77">
        <v>46.7</v>
      </c>
      <c r="U77">
        <v>126226568</v>
      </c>
      <c r="V77">
        <f t="shared" ca="1" si="3"/>
        <v>79.729626499915497</v>
      </c>
      <c r="W77" s="3">
        <f t="shared" ca="1" si="4"/>
        <v>45719</v>
      </c>
      <c r="X77" s="3">
        <f t="shared" si="5"/>
        <v>16598</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6">
        <v>1699876578871</v>
      </c>
      <c r="R78">
        <v>72.7</v>
      </c>
      <c r="S78">
        <v>11.4</v>
      </c>
      <c r="T78">
        <v>46.2</v>
      </c>
      <c r="U78">
        <v>144373535</v>
      </c>
      <c r="V78">
        <f t="shared" ca="1" si="3"/>
        <v>59.433931777378817</v>
      </c>
      <c r="W78" s="3">
        <f t="shared" ca="1" si="4"/>
        <v>45719</v>
      </c>
      <c r="X78" s="3">
        <f t="shared" si="5"/>
        <v>24011</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6">
        <v>1699876578871</v>
      </c>
      <c r="R79">
        <v>72.7</v>
      </c>
      <c r="S79">
        <v>11.4</v>
      </c>
      <c r="T79">
        <v>46.2</v>
      </c>
      <c r="U79">
        <v>144373535</v>
      </c>
      <c r="V79">
        <f t="shared" ca="1" si="3"/>
        <v>74.502395619438744</v>
      </c>
      <c r="W79" s="3">
        <f t="shared" ca="1" si="4"/>
        <v>45719</v>
      </c>
      <c r="X79" s="3">
        <f t="shared" si="5"/>
        <v>18507</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6">
        <v>21427700000000</v>
      </c>
      <c r="R80">
        <v>78.5</v>
      </c>
      <c r="S80">
        <v>9.6</v>
      </c>
      <c r="T80">
        <v>36.6</v>
      </c>
      <c r="U80">
        <v>328239523</v>
      </c>
      <c r="V80">
        <f t="shared" ca="1" si="3"/>
        <v>86.557152635181382</v>
      </c>
      <c r="W80" s="3">
        <f t="shared" ca="1" si="4"/>
        <v>45719</v>
      </c>
      <c r="X80" s="3">
        <f t="shared" si="5"/>
        <v>14104</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6">
        <v>1392680589329</v>
      </c>
      <c r="R81">
        <v>82.7</v>
      </c>
      <c r="S81">
        <v>23</v>
      </c>
      <c r="T81">
        <v>47.4</v>
      </c>
      <c r="U81">
        <v>25766605</v>
      </c>
      <c r="V81">
        <f t="shared" ca="1" si="3"/>
        <v>63.288825239037955</v>
      </c>
      <c r="W81" s="3">
        <f t="shared" ca="1" si="4"/>
        <v>45719</v>
      </c>
      <c r="X81" s="3">
        <f t="shared" si="5"/>
        <v>22603</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6">
        <v>21427700000000</v>
      </c>
      <c r="R82">
        <v>78.5</v>
      </c>
      <c r="S82">
        <v>9.6</v>
      </c>
      <c r="T82">
        <v>36.6</v>
      </c>
      <c r="U82">
        <v>328239523</v>
      </c>
      <c r="V82">
        <f t="shared" ca="1" si="3"/>
        <v>75.568091309913243</v>
      </c>
      <c r="W82" s="3">
        <f t="shared" ca="1" si="4"/>
        <v>45719</v>
      </c>
      <c r="X82" s="3">
        <f t="shared" si="5"/>
        <v>18118</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6">
        <v>19910000000000</v>
      </c>
      <c r="R83">
        <v>77</v>
      </c>
      <c r="S83">
        <v>9.4</v>
      </c>
      <c r="T83">
        <v>59.2</v>
      </c>
      <c r="U83">
        <v>1397715000</v>
      </c>
      <c r="V83">
        <f t="shared" ca="1" si="3"/>
        <v>61.754291425839817</v>
      </c>
      <c r="W83" s="3">
        <f t="shared" ca="1" si="4"/>
        <v>45719</v>
      </c>
      <c r="X83" s="3">
        <f t="shared" si="5"/>
        <v>23163</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6">
        <v>19910000000000</v>
      </c>
      <c r="R84">
        <v>77</v>
      </c>
      <c r="S84">
        <v>9.4</v>
      </c>
      <c r="T84">
        <v>59.2</v>
      </c>
      <c r="U84">
        <v>1397715000</v>
      </c>
      <c r="V84">
        <f t="shared" ca="1" si="3"/>
        <v>57.003445834316736</v>
      </c>
      <c r="W84" s="3">
        <f t="shared" ca="1" si="4"/>
        <v>45719</v>
      </c>
      <c r="X84" s="3">
        <f t="shared" si="5"/>
        <v>24898</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6">
        <v>19910000000000</v>
      </c>
      <c r="R85">
        <v>77</v>
      </c>
      <c r="S85">
        <v>9.4</v>
      </c>
      <c r="T85">
        <v>59.2</v>
      </c>
      <c r="U85">
        <v>1397715000</v>
      </c>
      <c r="V85">
        <f t="shared" ca="1" si="3"/>
        <v>59.877468581687616</v>
      </c>
      <c r="W85" s="3">
        <f t="shared" ca="1" si="4"/>
        <v>45719</v>
      </c>
      <c r="X85" s="3">
        <f t="shared" si="5"/>
        <v>23849</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6">
        <v>19910000000000</v>
      </c>
      <c r="R86">
        <v>77</v>
      </c>
      <c r="S86">
        <v>9.4</v>
      </c>
      <c r="T86">
        <v>59.2</v>
      </c>
      <c r="U86">
        <v>1397715000</v>
      </c>
      <c r="V86">
        <f t="shared" ca="1" si="3"/>
        <v>59.044490075290895</v>
      </c>
      <c r="W86" s="3">
        <f t="shared" ca="1" si="4"/>
        <v>45719</v>
      </c>
      <c r="X86" s="3">
        <f t="shared" si="5"/>
        <v>24153</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6">
        <v>21427700000000</v>
      </c>
      <c r="R87">
        <v>78.5</v>
      </c>
      <c r="S87">
        <v>9.6</v>
      </c>
      <c r="T87">
        <v>36.6</v>
      </c>
      <c r="U87">
        <v>328239523</v>
      </c>
      <c r="V87">
        <f t="shared" ca="1" si="3"/>
        <v>79.225857698157839</v>
      </c>
      <c r="W87" s="3">
        <f t="shared" ca="1" si="4"/>
        <v>45719</v>
      </c>
      <c r="X87" s="3">
        <f t="shared" si="5"/>
        <v>16782</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6">
        <v>21427700000000</v>
      </c>
      <c r="R88">
        <v>78.5</v>
      </c>
      <c r="S88">
        <v>9.6</v>
      </c>
      <c r="T88">
        <v>36.6</v>
      </c>
      <c r="U88">
        <v>328239523</v>
      </c>
      <c r="V88">
        <f t="shared" ca="1" si="3"/>
        <v>67.475001983969534</v>
      </c>
      <c r="W88" s="3">
        <f t="shared" ca="1" si="4"/>
        <v>45719</v>
      </c>
      <c r="X88" s="3">
        <f t="shared" si="5"/>
        <v>21074</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6">
        <v>1699876578871</v>
      </c>
      <c r="R89">
        <v>72.7</v>
      </c>
      <c r="S89">
        <v>11.4</v>
      </c>
      <c r="T89">
        <v>46.2</v>
      </c>
      <c r="U89">
        <v>144373535</v>
      </c>
      <c r="V89">
        <f t="shared" ca="1" si="3"/>
        <v>72.310777313256125</v>
      </c>
      <c r="W89" s="3">
        <f t="shared" ca="1" si="4"/>
        <v>45719</v>
      </c>
      <c r="X89" s="3">
        <f t="shared" si="5"/>
        <v>19307</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6">
        <v>21427700000000</v>
      </c>
      <c r="R90">
        <v>78.5</v>
      </c>
      <c r="S90">
        <v>9.6</v>
      </c>
      <c r="T90">
        <v>36.6</v>
      </c>
      <c r="U90">
        <v>328239523</v>
      </c>
      <c r="V90">
        <f t="shared" ca="1" si="3"/>
        <v>63.123887748117724</v>
      </c>
      <c r="W90" s="3">
        <f t="shared" ca="1" si="4"/>
        <v>45719</v>
      </c>
      <c r="X90" s="3">
        <f t="shared" si="5"/>
        <v>22663</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6">
        <v>2827113184696</v>
      </c>
      <c r="R91">
        <v>81.3</v>
      </c>
      <c r="S91">
        <v>25.5</v>
      </c>
      <c r="T91">
        <v>30.6</v>
      </c>
      <c r="U91">
        <v>66834405</v>
      </c>
      <c r="V91">
        <f t="shared" ca="1" si="3"/>
        <v>74.71594798083504</v>
      </c>
      <c r="W91" s="3">
        <f t="shared" ca="1" si="4"/>
        <v>45719</v>
      </c>
      <c r="X91" s="3">
        <f t="shared" si="5"/>
        <v>18429</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6">
        <v>21427700000000</v>
      </c>
      <c r="R92">
        <v>78.5</v>
      </c>
      <c r="S92">
        <v>9.6</v>
      </c>
      <c r="T92">
        <v>36.6</v>
      </c>
      <c r="U92">
        <v>328239523</v>
      </c>
      <c r="V92">
        <f t="shared" ca="1" si="3"/>
        <v>68.724186483103878</v>
      </c>
      <c r="W92" s="3">
        <f t="shared" ca="1" si="4"/>
        <v>45719</v>
      </c>
      <c r="X92" s="3">
        <f t="shared" si="5"/>
        <v>20617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6">
        <v>21427700000000</v>
      </c>
      <c r="R93">
        <v>78.5</v>
      </c>
      <c r="S93">
        <v>9.6</v>
      </c>
      <c r="T93">
        <v>36.6</v>
      </c>
      <c r="U93">
        <v>328239523</v>
      </c>
      <c r="V93">
        <f t="shared" ca="1" si="3"/>
        <v>89.041766799501119</v>
      </c>
      <c r="W93" s="3">
        <f t="shared" ca="1" si="4"/>
        <v>45719</v>
      </c>
      <c r="X93" s="3">
        <f t="shared" si="5"/>
        <v>13196</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6">
        <v>2611000000000</v>
      </c>
      <c r="R94">
        <v>69.400000000000006</v>
      </c>
      <c r="S94">
        <v>11.2</v>
      </c>
      <c r="T94">
        <v>49.7</v>
      </c>
      <c r="U94">
        <v>1366417754</v>
      </c>
      <c r="V94">
        <f t="shared" ca="1" si="3"/>
        <v>74.954140999315541</v>
      </c>
      <c r="W94" s="3">
        <f t="shared" ca="1" si="4"/>
        <v>45719</v>
      </c>
      <c r="X94" s="3">
        <f t="shared" si="5"/>
        <v>18342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6">
        <v>21427700000000</v>
      </c>
      <c r="R95">
        <v>78.5</v>
      </c>
      <c r="S95">
        <v>9.6</v>
      </c>
      <c r="T95">
        <v>36.6</v>
      </c>
      <c r="U95">
        <v>328239523</v>
      </c>
      <c r="V95">
        <f t="shared" ca="1" si="3"/>
        <v>92.809052251412595</v>
      </c>
      <c r="W95" s="3">
        <f t="shared" ca="1" si="4"/>
        <v>45719</v>
      </c>
      <c r="X95" s="3">
        <f t="shared" si="5"/>
        <v>11820</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6">
        <v>21427700000000</v>
      </c>
      <c r="R96">
        <v>78.5</v>
      </c>
      <c r="S96">
        <v>9.6</v>
      </c>
      <c r="T96">
        <v>36.6</v>
      </c>
      <c r="U96">
        <v>328239523</v>
      </c>
      <c r="V96">
        <f t="shared" ca="1" si="3"/>
        <v>85.110212657583091</v>
      </c>
      <c r="W96" s="3">
        <f t="shared" ca="1" si="4"/>
        <v>45719</v>
      </c>
      <c r="X96" s="3">
        <f t="shared" si="5"/>
        <v>14632</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6">
        <v>21427700000000</v>
      </c>
      <c r="R97">
        <v>78.5</v>
      </c>
      <c r="S97">
        <v>9.6</v>
      </c>
      <c r="T97">
        <v>36.6</v>
      </c>
      <c r="U97">
        <v>328239523</v>
      </c>
      <c r="V97">
        <f t="shared" ca="1" si="3"/>
        <v>93.978789014092627</v>
      </c>
      <c r="W97" s="3">
        <f t="shared" ca="1" si="4"/>
        <v>45719</v>
      </c>
      <c r="X97" s="3">
        <f t="shared" si="5"/>
        <v>11393</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6">
        <v>703082435360</v>
      </c>
      <c r="R98">
        <v>83.6</v>
      </c>
      <c r="S98">
        <v>10.1</v>
      </c>
      <c r="T98">
        <v>28.8</v>
      </c>
      <c r="U98">
        <v>8574832</v>
      </c>
      <c r="V98">
        <f t="shared" ca="1" si="3"/>
        <v>72.167685556764056</v>
      </c>
      <c r="W98" s="3">
        <f t="shared" ca="1" si="4"/>
        <v>45719</v>
      </c>
      <c r="X98" s="3">
        <f t="shared" si="5"/>
        <v>19360</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6">
        <v>3845630030824</v>
      </c>
      <c r="R99">
        <v>80.900000000000006</v>
      </c>
      <c r="S99">
        <v>11.5</v>
      </c>
      <c r="T99">
        <v>48.8</v>
      </c>
      <c r="U99">
        <v>83132799</v>
      </c>
      <c r="V99">
        <f t="shared" ca="1" si="3"/>
        <v>74.16770095641381</v>
      </c>
      <c r="W99" s="3">
        <f t="shared" ca="1" si="4"/>
        <v>45719</v>
      </c>
      <c r="X99" s="3">
        <f t="shared" si="5"/>
        <v>18629</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6">
        <v>246489245495</v>
      </c>
      <c r="R100">
        <v>79</v>
      </c>
      <c r="S100">
        <v>14.9</v>
      </c>
      <c r="T100">
        <v>46.1</v>
      </c>
      <c r="U100">
        <v>10669709</v>
      </c>
      <c r="V100">
        <f t="shared" ca="1" si="3"/>
        <v>57.663944315545244</v>
      </c>
      <c r="W100" s="3">
        <f t="shared" ca="1" si="4"/>
        <v>45719</v>
      </c>
      <c r="X100" s="3">
        <f t="shared" si="5"/>
        <v>24657</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6">
        <v>19910000000000</v>
      </c>
      <c r="R101">
        <v>77</v>
      </c>
      <c r="S101">
        <v>9.4</v>
      </c>
      <c r="T101">
        <v>59.2</v>
      </c>
      <c r="U101">
        <v>1397715000</v>
      </c>
      <c r="V101">
        <f t="shared" ca="1" si="3"/>
        <v>74.16770095641381</v>
      </c>
      <c r="W101" s="3">
        <f t="shared" ca="1" si="4"/>
        <v>45719</v>
      </c>
      <c r="X101" s="3">
        <f t="shared" si="5"/>
        <v>18629</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6">
        <v>530832908738</v>
      </c>
      <c r="R102">
        <v>82.5</v>
      </c>
      <c r="S102">
        <v>27.9</v>
      </c>
      <c r="T102">
        <v>49.1</v>
      </c>
      <c r="U102">
        <v>10285453</v>
      </c>
      <c r="V102">
        <f t="shared" ca="1" si="3"/>
        <v>77.412060301507537</v>
      </c>
      <c r="W102" s="3">
        <f t="shared" ca="1" si="4"/>
        <v>45719</v>
      </c>
      <c r="X102" s="3">
        <f t="shared" si="5"/>
        <v>17444</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6">
        <v>21427700000000</v>
      </c>
      <c r="R103">
        <v>78.5</v>
      </c>
      <c r="S103">
        <v>9.6</v>
      </c>
      <c r="T103">
        <v>36.6</v>
      </c>
      <c r="U103">
        <v>328239523</v>
      </c>
      <c r="V103">
        <f t="shared" ca="1" si="3"/>
        <v>69.850113754675505</v>
      </c>
      <c r="W103" s="3">
        <f t="shared" ca="1" si="4"/>
        <v>45719</v>
      </c>
      <c r="X103" s="3">
        <f t="shared" si="5"/>
        <v>20206</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6">
        <v>703082435360</v>
      </c>
      <c r="R104">
        <v>83.6</v>
      </c>
      <c r="S104">
        <v>10.1</v>
      </c>
      <c r="T104">
        <v>28.8</v>
      </c>
      <c r="U104">
        <v>8574832</v>
      </c>
      <c r="V104">
        <f t="shared" ca="1" si="3"/>
        <v>56.956903469435922</v>
      </c>
      <c r="W104" s="3">
        <f t="shared" ca="1" si="4"/>
        <v>45719</v>
      </c>
      <c r="X104" s="3">
        <f t="shared" si="5"/>
        <v>24915</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6">
        <v>19910000000000</v>
      </c>
      <c r="R105">
        <v>77</v>
      </c>
      <c r="S105">
        <v>9.4</v>
      </c>
      <c r="T105">
        <v>59.2</v>
      </c>
      <c r="U105">
        <v>1397715000</v>
      </c>
      <c r="V105">
        <f t="shared" ca="1" si="3"/>
        <v>69.118429286608261</v>
      </c>
      <c r="W105" s="3">
        <f t="shared" ca="1" si="4"/>
        <v>45719</v>
      </c>
      <c r="X105" s="3">
        <f t="shared" si="5"/>
        <v>20473</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6">
        <v>703082435360</v>
      </c>
      <c r="R106">
        <v>83.6</v>
      </c>
      <c r="S106">
        <v>10.1</v>
      </c>
      <c r="T106">
        <v>28.8</v>
      </c>
      <c r="U106">
        <v>8574832</v>
      </c>
      <c r="V106">
        <f t="shared" ca="1" si="3"/>
        <v>85.518834377065176</v>
      </c>
      <c r="W106" s="3">
        <f t="shared" ca="1" si="4"/>
        <v>45719</v>
      </c>
      <c r="X106" s="3">
        <f t="shared" si="5"/>
        <v>14483</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6">
        <v>2611000000000</v>
      </c>
      <c r="R107">
        <v>69.400000000000006</v>
      </c>
      <c r="S107">
        <v>11.2</v>
      </c>
      <c r="T107">
        <v>49.7</v>
      </c>
      <c r="U107">
        <v>1366417754</v>
      </c>
      <c r="V107">
        <f t="shared" ca="1" si="3"/>
        <v>69.420275324875632</v>
      </c>
      <c r="W107" s="3">
        <f t="shared" ca="1" si="4"/>
        <v>45719</v>
      </c>
      <c r="X107" s="3">
        <f t="shared" si="5"/>
        <v>20363</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6">
        <v>21427700000000</v>
      </c>
      <c r="R108">
        <v>78.5</v>
      </c>
      <c r="S108">
        <v>9.6</v>
      </c>
      <c r="T108">
        <v>36.6</v>
      </c>
      <c r="U108">
        <v>328239523</v>
      </c>
      <c r="V108">
        <f t="shared" ca="1" si="3"/>
        <v>46.98151950718686</v>
      </c>
      <c r="W108" s="3">
        <f t="shared" ca="1" si="4"/>
        <v>45719</v>
      </c>
      <c r="X108" s="3">
        <f t="shared" si="5"/>
        <v>28559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6">
        <v>2611000000000</v>
      </c>
      <c r="R109">
        <v>69.400000000000006</v>
      </c>
      <c r="S109">
        <v>11.2</v>
      </c>
      <c r="T109">
        <v>49.7</v>
      </c>
      <c r="U109">
        <v>1366417754</v>
      </c>
      <c r="V109">
        <f t="shared" ca="1" si="3"/>
        <v>70.167701384336553</v>
      </c>
      <c r="W109" s="3">
        <f t="shared" ca="1" si="4"/>
        <v>45719</v>
      </c>
      <c r="X109" s="3">
        <f t="shared" si="5"/>
        <v>20090</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6">
        <v>19910000000000</v>
      </c>
      <c r="R110">
        <v>77</v>
      </c>
      <c r="S110">
        <v>9.4</v>
      </c>
      <c r="T110">
        <v>59.2</v>
      </c>
      <c r="U110">
        <v>1397715000</v>
      </c>
      <c r="V110">
        <f t="shared" ca="1" si="3"/>
        <v>58.167703016241298</v>
      </c>
      <c r="W110" s="3">
        <f t="shared" ca="1" si="4"/>
        <v>45719</v>
      </c>
      <c r="X110" s="3">
        <f t="shared" si="5"/>
        <v>24473</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6">
        <v>543649976166</v>
      </c>
      <c r="R111">
        <v>76.900000000000006</v>
      </c>
      <c r="S111">
        <v>14.9</v>
      </c>
      <c r="T111">
        <v>29.5</v>
      </c>
      <c r="U111">
        <v>69625582</v>
      </c>
      <c r="V111">
        <f t="shared" ca="1" si="3"/>
        <v>85.872014350001578</v>
      </c>
      <c r="W111" s="3">
        <f t="shared" ca="1" si="4"/>
        <v>45719</v>
      </c>
      <c r="X111" s="3">
        <f t="shared" si="5"/>
        <v>14354</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6">
        <v>21427700000000</v>
      </c>
      <c r="R112">
        <v>78.5</v>
      </c>
      <c r="S112">
        <v>9.6</v>
      </c>
      <c r="T112">
        <v>36.6</v>
      </c>
      <c r="U112">
        <v>328239523</v>
      </c>
      <c r="V112">
        <f t="shared" ca="1" si="3"/>
        <v>83.302518843007149</v>
      </c>
      <c r="W112" s="3">
        <f t="shared" ca="1" si="4"/>
        <v>45719</v>
      </c>
      <c r="X112" s="3">
        <f t="shared" si="5"/>
        <v>15293</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6">
        <v>543649976166</v>
      </c>
      <c r="R113">
        <v>76.900000000000006</v>
      </c>
      <c r="S113">
        <v>14.9</v>
      </c>
      <c r="T113">
        <v>29.5</v>
      </c>
      <c r="U113">
        <v>69625582</v>
      </c>
      <c r="V113">
        <f t="shared" ca="1" si="3"/>
        <v>80.833695035224196</v>
      </c>
      <c r="W113" s="3">
        <f t="shared" ca="1" si="4"/>
        <v>45719</v>
      </c>
      <c r="X113" s="3">
        <f t="shared" si="5"/>
        <v>16194</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6">
        <v>2827113184696</v>
      </c>
      <c r="R114">
        <v>81.3</v>
      </c>
      <c r="S114">
        <v>25.5</v>
      </c>
      <c r="T114">
        <v>30.6</v>
      </c>
      <c r="U114">
        <v>66834405</v>
      </c>
      <c r="V114">
        <f t="shared" ca="1" si="3"/>
        <v>70.674880219028068</v>
      </c>
      <c r="W114" s="3">
        <f t="shared" ca="1" si="4"/>
        <v>45719</v>
      </c>
      <c r="X114" s="3">
        <f t="shared" si="5"/>
        <v>19905</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6">
        <v>19910000000000</v>
      </c>
      <c r="R115">
        <v>77</v>
      </c>
      <c r="S115">
        <v>9.4</v>
      </c>
      <c r="T115">
        <v>59.2</v>
      </c>
      <c r="U115">
        <v>1397715000</v>
      </c>
      <c r="V115">
        <f t="shared" ca="1" si="3"/>
        <v>62.781656399726216</v>
      </c>
      <c r="W115" s="3">
        <f t="shared" ca="1" si="4"/>
        <v>45719</v>
      </c>
      <c r="X115" s="3">
        <f t="shared" si="5"/>
        <v>22788</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6">
        <v>19910000000000</v>
      </c>
      <c r="R116">
        <v>77</v>
      </c>
      <c r="S116">
        <v>9.4</v>
      </c>
      <c r="T116">
        <v>59.2</v>
      </c>
      <c r="U116">
        <v>1397715000</v>
      </c>
      <c r="V116">
        <f t="shared" ca="1" si="3"/>
        <v>61.003444316877157</v>
      </c>
      <c r="W116" s="3">
        <f t="shared" ca="1" si="4"/>
        <v>45719</v>
      </c>
      <c r="X116" s="3">
        <f t="shared" si="5"/>
        <v>23437</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6">
        <v>372062527489</v>
      </c>
      <c r="R117">
        <v>83.1</v>
      </c>
      <c r="S117">
        <v>13.1</v>
      </c>
      <c r="T117">
        <v>21</v>
      </c>
      <c r="U117">
        <v>5703569</v>
      </c>
      <c r="V117">
        <f t="shared" ca="1" si="3"/>
        <v>97.683102876106204</v>
      </c>
      <c r="W117" s="3">
        <f t="shared" ca="1" si="4"/>
        <v>45719</v>
      </c>
      <c r="X117" s="3">
        <f t="shared" si="5"/>
        <v>10040</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6">
        <v>2611000000000</v>
      </c>
      <c r="R118">
        <v>69.400000000000006</v>
      </c>
      <c r="S118">
        <v>11.2</v>
      </c>
      <c r="T118">
        <v>49.7</v>
      </c>
      <c r="U118">
        <v>1366417754</v>
      </c>
      <c r="V118">
        <f t="shared" ca="1" si="3"/>
        <v>57.718700696055684</v>
      </c>
      <c r="W118" s="3">
        <f t="shared" ca="1" si="4"/>
        <v>45719</v>
      </c>
      <c r="X118" s="3">
        <f t="shared" si="5"/>
        <v>24637</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6">
        <v>448120428859</v>
      </c>
      <c r="R119">
        <v>54.3</v>
      </c>
      <c r="S119">
        <v>1.5</v>
      </c>
      <c r="T119">
        <v>34.799999999999997</v>
      </c>
      <c r="U119">
        <v>200963599</v>
      </c>
      <c r="V119">
        <f t="shared" ca="1" si="3"/>
        <v>67.896635187683515</v>
      </c>
      <c r="W119" s="3">
        <f t="shared" ca="1" si="4"/>
        <v>45719</v>
      </c>
      <c r="X119" s="3">
        <f t="shared" si="5"/>
        <v>20920</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6">
        <v>2827113184696</v>
      </c>
      <c r="R120">
        <v>81.3</v>
      </c>
      <c r="S120">
        <v>25.5</v>
      </c>
      <c r="T120">
        <v>30.6</v>
      </c>
      <c r="U120">
        <v>66834405</v>
      </c>
      <c r="V120">
        <f t="shared" ca="1" si="3"/>
        <v>69.417537500482013</v>
      </c>
      <c r="W120" s="3">
        <f t="shared" ca="1" si="4"/>
        <v>45719</v>
      </c>
      <c r="X120" s="3">
        <f t="shared" si="5"/>
        <v>20364</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6">
        <v>19910000000000</v>
      </c>
      <c r="R121">
        <v>77</v>
      </c>
      <c r="S121">
        <v>9.4</v>
      </c>
      <c r="T121">
        <v>59.2</v>
      </c>
      <c r="U121">
        <v>1397715000</v>
      </c>
      <c r="V121">
        <f t="shared" ca="1" si="3"/>
        <v>59.502378815080789</v>
      </c>
      <c r="W121" s="3">
        <f t="shared" ca="1" si="4"/>
        <v>45719</v>
      </c>
      <c r="X121" s="3">
        <f t="shared" si="5"/>
        <v>23986</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6">
        <v>2827113184696</v>
      </c>
      <c r="R122">
        <v>81.3</v>
      </c>
      <c r="S122">
        <v>25.5</v>
      </c>
      <c r="T122">
        <v>30.6</v>
      </c>
      <c r="U122">
        <v>66834405</v>
      </c>
      <c r="V122">
        <f t="shared" ca="1" si="3"/>
        <v>80.082812235930362</v>
      </c>
      <c r="W122" s="3">
        <f t="shared" ca="1" si="4"/>
        <v>45719</v>
      </c>
      <c r="X122" s="3">
        <f t="shared" si="5"/>
        <v>16469</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6">
        <v>21427700000000</v>
      </c>
      <c r="R123">
        <v>78.5</v>
      </c>
      <c r="S123">
        <v>9.6</v>
      </c>
      <c r="T123">
        <v>36.6</v>
      </c>
      <c r="U123">
        <v>328239523</v>
      </c>
      <c r="V123">
        <f t="shared" ca="1" si="3"/>
        <v>78.003430947842659</v>
      </c>
      <c r="W123" s="3">
        <f t="shared" ca="1" si="4"/>
        <v>45719</v>
      </c>
      <c r="X123" s="3">
        <f t="shared" si="5"/>
        <v>17228</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6">
        <v>21427700000000</v>
      </c>
      <c r="R124">
        <v>78.5</v>
      </c>
      <c r="S124">
        <v>9.6</v>
      </c>
      <c r="T124">
        <v>36.6</v>
      </c>
      <c r="U124">
        <v>328239523</v>
      </c>
      <c r="V124">
        <f t="shared" ca="1" si="3"/>
        <v>49.019876252532441</v>
      </c>
      <c r="W124" s="3">
        <f t="shared" ca="1" si="4"/>
        <v>45719</v>
      </c>
      <c r="X124" s="3">
        <f t="shared" si="5"/>
        <v>27814</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6">
        <v>21427700000000</v>
      </c>
      <c r="R125">
        <v>78.5</v>
      </c>
      <c r="S125">
        <v>9.6</v>
      </c>
      <c r="T125">
        <v>36.6</v>
      </c>
      <c r="U125">
        <v>328239523</v>
      </c>
      <c r="V125">
        <f t="shared" ca="1" si="3"/>
        <v>82.387405886379199</v>
      </c>
      <c r="W125" s="3">
        <f t="shared" ca="1" si="4"/>
        <v>45719</v>
      </c>
      <c r="X125" s="3">
        <f t="shared" si="5"/>
        <v>15627</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6">
        <v>21427700000000</v>
      </c>
      <c r="R126">
        <v>78.5</v>
      </c>
      <c r="S126">
        <v>9.6</v>
      </c>
      <c r="T126">
        <v>36.6</v>
      </c>
      <c r="U126">
        <v>328239523</v>
      </c>
      <c r="V126">
        <f t="shared" ca="1" si="3"/>
        <v>82.595482546201225</v>
      </c>
      <c r="W126" s="3">
        <f t="shared" ca="1" si="4"/>
        <v>45719</v>
      </c>
      <c r="X126" s="3">
        <f t="shared" si="5"/>
        <v>15551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6">
        <v>19910000000000</v>
      </c>
      <c r="R127">
        <v>77</v>
      </c>
      <c r="S127">
        <v>9.4</v>
      </c>
      <c r="T127">
        <v>59.2</v>
      </c>
      <c r="U127">
        <v>1397715000</v>
      </c>
      <c r="V127">
        <f t="shared" ca="1" si="3"/>
        <v>62.179329226557151</v>
      </c>
      <c r="W127" s="3">
        <f t="shared" ca="1" si="4"/>
        <v>45719</v>
      </c>
      <c r="X127" s="3">
        <f t="shared" si="5"/>
        <v>23008</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6">
        <v>1392680589329</v>
      </c>
      <c r="R128">
        <v>82.7</v>
      </c>
      <c r="S128">
        <v>23</v>
      </c>
      <c r="T128">
        <v>47.4</v>
      </c>
      <c r="U128">
        <v>25766605</v>
      </c>
      <c r="V128">
        <f t="shared" ca="1" si="3"/>
        <v>92.000677107866224</v>
      </c>
      <c r="W128" s="3">
        <f t="shared" ca="1" si="4"/>
        <v>45719</v>
      </c>
      <c r="X128" s="3">
        <f t="shared" si="5"/>
        <v>12116</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6">
        <v>2611000000000</v>
      </c>
      <c r="R129">
        <v>69.400000000000006</v>
      </c>
      <c r="S129">
        <v>11.2</v>
      </c>
      <c r="T129">
        <v>49.7</v>
      </c>
      <c r="U129">
        <v>1366417754</v>
      </c>
      <c r="V129">
        <f t="shared" ca="1" si="3"/>
        <v>65.967840797646289</v>
      </c>
      <c r="W129" s="3">
        <f t="shared" ca="1" si="4"/>
        <v>45719</v>
      </c>
      <c r="X129" s="3">
        <f t="shared" si="5"/>
        <v>21624</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6">
        <v>21427700000000</v>
      </c>
      <c r="R130">
        <v>78.5</v>
      </c>
      <c r="S130">
        <v>9.6</v>
      </c>
      <c r="T130">
        <v>36.6</v>
      </c>
      <c r="U130">
        <v>328239523</v>
      </c>
      <c r="V130">
        <f t="shared" ref="V130:V193" ca="1" si="6">YEARFRAC(X130,W130,1)</f>
        <v>77.595494714954086</v>
      </c>
      <c r="W130" s="3">
        <f t="shared" ca="1" si="4"/>
        <v>45719</v>
      </c>
      <c r="X130" s="3">
        <f t="shared" si="5"/>
        <v>17377</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6">
        <v>2827113184696</v>
      </c>
      <c r="R131">
        <v>81.3</v>
      </c>
      <c r="S131">
        <v>25.5</v>
      </c>
      <c r="T131">
        <v>30.6</v>
      </c>
      <c r="U131">
        <v>66834405</v>
      </c>
      <c r="V131">
        <f t="shared" ca="1" si="6"/>
        <v>60.863817009626423</v>
      </c>
      <c r="W131" s="3">
        <f t="shared" ref="W131:W194" ca="1" si="7">TODAY()</f>
        <v>45719</v>
      </c>
      <c r="X131" s="3">
        <f t="shared" ref="X131:X194" si="8">DATE(M131,N131,O131)</f>
        <v>23488</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6">
        <v>543649976166</v>
      </c>
      <c r="R132">
        <v>76.900000000000006</v>
      </c>
      <c r="S132">
        <v>14.9</v>
      </c>
      <c r="T132">
        <v>29.5</v>
      </c>
      <c r="U132">
        <v>69625582</v>
      </c>
      <c r="V132">
        <f t="shared" ca="1" si="6"/>
        <v>59.642010771992823</v>
      </c>
      <c r="W132" s="3">
        <f t="shared" ca="1" si="7"/>
        <v>45719</v>
      </c>
      <c r="X132" s="3">
        <f t="shared" si="8"/>
        <v>23935</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6">
        <v>19910000000000</v>
      </c>
      <c r="R133">
        <v>77</v>
      </c>
      <c r="S133">
        <v>9.4</v>
      </c>
      <c r="T133">
        <v>59.2</v>
      </c>
      <c r="U133">
        <v>1397715000</v>
      </c>
      <c r="V133">
        <f t="shared" ca="1" si="6"/>
        <v>52.082808141336912</v>
      </c>
      <c r="W133" s="3">
        <f t="shared" ca="1" si="7"/>
        <v>45719</v>
      </c>
      <c r="X133" s="3">
        <f t="shared" si="8"/>
        <v>26696</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6">
        <v>19910000000000</v>
      </c>
      <c r="R134">
        <v>77</v>
      </c>
      <c r="S134">
        <v>9.4</v>
      </c>
      <c r="T134">
        <v>59.2</v>
      </c>
      <c r="U134">
        <v>1397715000</v>
      </c>
      <c r="V134">
        <f t="shared" ca="1" si="6"/>
        <v>71.401080148520421</v>
      </c>
      <c r="W134" s="3">
        <f t="shared" ca="1" si="7"/>
        <v>45719</v>
      </c>
      <c r="X134" s="3">
        <f t="shared" si="8"/>
        <v>19640</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6">
        <v>21427700000000</v>
      </c>
      <c r="R135">
        <v>78.5</v>
      </c>
      <c r="S135">
        <v>9.6</v>
      </c>
      <c r="T135">
        <v>36.6</v>
      </c>
      <c r="U135">
        <v>328239523</v>
      </c>
      <c r="V135">
        <f t="shared" ca="1" si="6"/>
        <v>74.625598904859686</v>
      </c>
      <c r="W135" s="3">
        <f t="shared" ca="1" si="7"/>
        <v>45719</v>
      </c>
      <c r="X135" s="3">
        <f t="shared" si="8"/>
        <v>18462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6">
        <v>21427700000000</v>
      </c>
      <c r="R136">
        <v>78.5</v>
      </c>
      <c r="S136">
        <v>9.6</v>
      </c>
      <c r="T136">
        <v>36.6</v>
      </c>
      <c r="U136">
        <v>328239523</v>
      </c>
      <c r="V136">
        <f t="shared" ca="1" si="6"/>
        <v>61.321715701186392</v>
      </c>
      <c r="W136" s="3">
        <f t="shared" ca="1" si="7"/>
        <v>45719</v>
      </c>
      <c r="X136" s="3">
        <f t="shared" si="8"/>
        <v>23321</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6">
        <v>21427700000000</v>
      </c>
      <c r="R137">
        <v>78.5</v>
      </c>
      <c r="S137">
        <v>9.6</v>
      </c>
      <c r="T137">
        <v>36.6</v>
      </c>
      <c r="U137">
        <v>328239523</v>
      </c>
      <c r="V137">
        <f t="shared" ca="1" si="6"/>
        <v>84.8117916719725</v>
      </c>
      <c r="W137" s="3">
        <f t="shared" ca="1" si="7"/>
        <v>45719</v>
      </c>
      <c r="X137" s="3">
        <f t="shared" si="8"/>
        <v>14741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6">
        <v>421142267938</v>
      </c>
      <c r="R138">
        <v>77.8</v>
      </c>
      <c r="S138">
        <v>0.1</v>
      </c>
      <c r="T138">
        <v>15.9</v>
      </c>
      <c r="U138">
        <v>9770529</v>
      </c>
      <c r="V138">
        <f t="shared" ca="1" si="6"/>
        <v>40.392933967798712</v>
      </c>
      <c r="W138" s="3">
        <f t="shared" ca="1" si="7"/>
        <v>45719</v>
      </c>
      <c r="X138" s="3">
        <f t="shared" si="8"/>
        <v>30965</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6">
        <v>3845630030824</v>
      </c>
      <c r="R139">
        <v>80.900000000000006</v>
      </c>
      <c r="S139">
        <v>11.5</v>
      </c>
      <c r="T139">
        <v>48.8</v>
      </c>
      <c r="U139">
        <v>83132799</v>
      </c>
      <c r="V139">
        <f t="shared" ca="1" si="6"/>
        <v>75.041752224503767</v>
      </c>
      <c r="W139" s="3">
        <f t="shared" ca="1" si="7"/>
        <v>45719</v>
      </c>
      <c r="X139" s="3">
        <f t="shared" si="8"/>
        <v>18310</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6">
        <v>3845630030824</v>
      </c>
      <c r="R140">
        <v>80.900000000000006</v>
      </c>
      <c r="S140">
        <v>11.5</v>
      </c>
      <c r="T140">
        <v>48.8</v>
      </c>
      <c r="U140">
        <v>83132799</v>
      </c>
      <c r="V140">
        <f t="shared" ca="1" si="6"/>
        <v>75.041752224503767</v>
      </c>
      <c r="W140" s="3">
        <f t="shared" ca="1" si="7"/>
        <v>45719</v>
      </c>
      <c r="X140" s="3">
        <f t="shared" si="8"/>
        <v>18310</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6">
        <v>19910000000000</v>
      </c>
      <c r="R141">
        <v>77</v>
      </c>
      <c r="S141">
        <v>9.4</v>
      </c>
      <c r="T141">
        <v>59.2</v>
      </c>
      <c r="U141">
        <v>1397715000</v>
      </c>
      <c r="V141">
        <f t="shared" ca="1" si="6"/>
        <v>61.167711737172127</v>
      </c>
      <c r="W141" s="3">
        <f t="shared" ca="1" si="7"/>
        <v>45719</v>
      </c>
      <c r="X141" s="3">
        <f t="shared" si="8"/>
        <v>23377</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6">
        <v>21427700000000</v>
      </c>
      <c r="R142">
        <v>78.5</v>
      </c>
      <c r="S142">
        <v>9.6</v>
      </c>
      <c r="T142">
        <v>36.6</v>
      </c>
      <c r="U142">
        <v>328239523</v>
      </c>
      <c r="V142">
        <f t="shared" ca="1" si="6"/>
        <v>52.614682620158185</v>
      </c>
      <c r="W142" s="3">
        <f t="shared" ca="1" si="7"/>
        <v>45719</v>
      </c>
      <c r="X142" s="3">
        <f t="shared" si="8"/>
        <v>26501</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6">
        <v>21427700000000</v>
      </c>
      <c r="R143">
        <v>78.5</v>
      </c>
      <c r="S143">
        <v>9.6</v>
      </c>
      <c r="T143">
        <v>36.6</v>
      </c>
      <c r="U143">
        <v>328239523</v>
      </c>
      <c r="V143">
        <f t="shared" ca="1" si="6"/>
        <v>76.420287820287811</v>
      </c>
      <c r="W143" s="3">
        <f t="shared" ca="1" si="7"/>
        <v>45719</v>
      </c>
      <c r="X143" s="3">
        <f t="shared" si="8"/>
        <v>17806</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6">
        <v>395098666122</v>
      </c>
      <c r="R144">
        <v>82.8</v>
      </c>
      <c r="S144">
        <v>23.1</v>
      </c>
      <c r="T144">
        <v>25.3</v>
      </c>
      <c r="U144">
        <v>9053300</v>
      </c>
      <c r="V144">
        <f t="shared" ca="1" si="6"/>
        <v>71.483216442260812</v>
      </c>
      <c r="W144" s="3">
        <f t="shared" ca="1" si="7"/>
        <v>45719</v>
      </c>
      <c r="X144" s="3">
        <f t="shared" si="8"/>
        <v>19610</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6">
        <v>1392680589329</v>
      </c>
      <c r="R145">
        <v>82.7</v>
      </c>
      <c r="S145">
        <v>23</v>
      </c>
      <c r="T145">
        <v>47.4</v>
      </c>
      <c r="U145">
        <v>25766605</v>
      </c>
      <c r="V145">
        <f t="shared" ca="1" si="6"/>
        <v>64.891193429294404</v>
      </c>
      <c r="W145" s="3">
        <f t="shared" ca="1" si="7"/>
        <v>45719</v>
      </c>
      <c r="X145" s="3">
        <f t="shared" si="8"/>
        <v>22017</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6">
        <v>703082435360</v>
      </c>
      <c r="R146">
        <v>83.6</v>
      </c>
      <c r="S146">
        <v>10.1</v>
      </c>
      <c r="T146">
        <v>28.8</v>
      </c>
      <c r="U146">
        <v>8574832</v>
      </c>
      <c r="V146">
        <f t="shared" ca="1" si="6"/>
        <v>59.833662477558349</v>
      </c>
      <c r="W146" s="3">
        <f t="shared" ca="1" si="7"/>
        <v>45719</v>
      </c>
      <c r="X146" s="3">
        <f t="shared" si="8"/>
        <v>23865</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6">
        <v>2001244392042</v>
      </c>
      <c r="R147">
        <v>82.9</v>
      </c>
      <c r="S147">
        <v>24.3</v>
      </c>
      <c r="T147">
        <v>59.1</v>
      </c>
      <c r="U147">
        <v>60297396</v>
      </c>
      <c r="V147">
        <f t="shared" ca="1" si="6"/>
        <v>90.644763860369608</v>
      </c>
      <c r="W147" s="3">
        <f t="shared" ca="1" si="7"/>
        <v>45719</v>
      </c>
      <c r="X147" s="3">
        <f t="shared" si="8"/>
        <v>12611</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6">
        <v>351431649241</v>
      </c>
      <c r="R148">
        <v>63.9</v>
      </c>
      <c r="S148">
        <v>27.5</v>
      </c>
      <c r="T148">
        <v>29.2</v>
      </c>
      <c r="U148">
        <v>58558270</v>
      </c>
      <c r="V148">
        <f t="shared" ca="1" si="6"/>
        <v>74.754277891854898</v>
      </c>
      <c r="W148" s="3">
        <f t="shared" ca="1" si="7"/>
        <v>45719</v>
      </c>
      <c r="X148" s="3">
        <f t="shared" si="8"/>
        <v>18415</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6">
        <v>19910000000000</v>
      </c>
      <c r="R149">
        <v>77</v>
      </c>
      <c r="S149">
        <v>9.4</v>
      </c>
      <c r="T149">
        <v>59.2</v>
      </c>
      <c r="U149">
        <v>1397715000</v>
      </c>
      <c r="V149">
        <f t="shared" ca="1" si="6"/>
        <v>53.167714459541678</v>
      </c>
      <c r="W149" s="3">
        <f t="shared" ca="1" si="7"/>
        <v>45719</v>
      </c>
      <c r="X149" s="3">
        <f t="shared" si="8"/>
        <v>26299</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6">
        <v>21427700000000</v>
      </c>
      <c r="R150">
        <v>78.5</v>
      </c>
      <c r="S150">
        <v>9.6</v>
      </c>
      <c r="T150">
        <v>36.6</v>
      </c>
      <c r="U150">
        <v>328239523</v>
      </c>
      <c r="V150">
        <f t="shared" ca="1" si="6"/>
        <v>85.179343550366625</v>
      </c>
      <c r="W150" s="3">
        <f t="shared" ca="1" si="7"/>
        <v>45719</v>
      </c>
      <c r="X150" s="3">
        <f t="shared" si="8"/>
        <v>14607</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6">
        <v>21427700000000</v>
      </c>
      <c r="R151">
        <v>78.5</v>
      </c>
      <c r="S151">
        <v>9.6</v>
      </c>
      <c r="T151">
        <v>36.6</v>
      </c>
      <c r="U151">
        <v>328239523</v>
      </c>
      <c r="V151">
        <f t="shared" ca="1" si="6"/>
        <v>87.710462361952807</v>
      </c>
      <c r="W151" s="3">
        <f t="shared" ca="1" si="7"/>
        <v>45719</v>
      </c>
      <c r="X151" s="3">
        <f t="shared" si="8"/>
        <v>13683</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6">
        <v>1258286717125</v>
      </c>
      <c r="R152">
        <v>75</v>
      </c>
      <c r="S152">
        <v>13.1</v>
      </c>
      <c r="T152">
        <v>55.1</v>
      </c>
      <c r="U152">
        <v>126014024</v>
      </c>
      <c r="V152">
        <f t="shared" ca="1" si="6"/>
        <v>69.370994485790305</v>
      </c>
      <c r="W152" s="3">
        <f t="shared" ca="1" si="7"/>
        <v>45719</v>
      </c>
      <c r="X152" s="3">
        <f t="shared" si="8"/>
        <v>20381</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6">
        <v>21427700000000</v>
      </c>
      <c r="R153">
        <v>78.5</v>
      </c>
      <c r="S153">
        <v>9.6</v>
      </c>
      <c r="T153">
        <v>36.6</v>
      </c>
      <c r="U153">
        <v>328239523</v>
      </c>
      <c r="V153">
        <f t="shared" ca="1" si="6"/>
        <v>95.57630754466679</v>
      </c>
      <c r="W153" s="3">
        <f t="shared" ca="1" si="7"/>
        <v>45719</v>
      </c>
      <c r="X153" s="3">
        <f t="shared" si="8"/>
        <v>10810</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6">
        <v>21427700000000</v>
      </c>
      <c r="R154">
        <v>78.5</v>
      </c>
      <c r="S154">
        <v>9.6</v>
      </c>
      <c r="T154">
        <v>36.6</v>
      </c>
      <c r="U154">
        <v>328239523</v>
      </c>
      <c r="V154">
        <f t="shared" ca="1" si="6"/>
        <v>83.743316369258523</v>
      </c>
      <c r="W154" s="3">
        <f t="shared" ca="1" si="7"/>
        <v>45719</v>
      </c>
      <c r="X154" s="3">
        <f t="shared" si="8"/>
        <v>15132</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6">
        <v>1839758040766</v>
      </c>
      <c r="R155">
        <v>75.7</v>
      </c>
      <c r="S155">
        <v>14.2</v>
      </c>
      <c r="T155">
        <v>65.099999999999994</v>
      </c>
      <c r="U155">
        <v>212559417</v>
      </c>
      <c r="V155">
        <f t="shared" ca="1" si="6"/>
        <v>75.167693360711837</v>
      </c>
      <c r="W155" s="3">
        <f t="shared" ca="1" si="7"/>
        <v>45719</v>
      </c>
      <c r="X155" s="3">
        <f t="shared" si="8"/>
        <v>18264</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6">
        <v>1699876578871</v>
      </c>
      <c r="R156">
        <v>72.7</v>
      </c>
      <c r="S156">
        <v>11.4</v>
      </c>
      <c r="T156">
        <v>46.2</v>
      </c>
      <c r="U156">
        <v>144373535</v>
      </c>
      <c r="V156">
        <f t="shared" ca="1" si="6"/>
        <v>58.976043805612591</v>
      </c>
      <c r="W156" s="3">
        <f t="shared" ca="1" si="7"/>
        <v>45719</v>
      </c>
      <c r="X156" s="3">
        <f t="shared" si="8"/>
        <v>24178</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6">
        <v>19910000000000</v>
      </c>
      <c r="R157">
        <v>77</v>
      </c>
      <c r="S157">
        <v>9.4</v>
      </c>
      <c r="T157">
        <v>59.2</v>
      </c>
      <c r="U157">
        <v>1397715000</v>
      </c>
      <c r="V157">
        <f t="shared" ca="1" si="6"/>
        <v>41.167720487582294</v>
      </c>
      <c r="W157" s="3">
        <f t="shared" ca="1" si="7"/>
        <v>45719</v>
      </c>
      <c r="X157" s="3">
        <f t="shared" si="8"/>
        <v>30682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6">
        <v>421142267938</v>
      </c>
      <c r="R158">
        <v>77.8</v>
      </c>
      <c r="S158">
        <v>0.1</v>
      </c>
      <c r="T158">
        <v>15.9</v>
      </c>
      <c r="U158">
        <v>9770529</v>
      </c>
      <c r="V158">
        <f t="shared" ca="1" si="6"/>
        <v>47.477733698385201</v>
      </c>
      <c r="W158" s="3">
        <f t="shared" ca="1" si="7"/>
        <v>45719</v>
      </c>
      <c r="X158" s="3">
        <f t="shared" si="8"/>
        <v>28378</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6">
        <v>21427700000000</v>
      </c>
      <c r="R159">
        <v>78.5</v>
      </c>
      <c r="S159">
        <v>9.6</v>
      </c>
      <c r="T159">
        <v>36.6</v>
      </c>
      <c r="U159">
        <v>328239523</v>
      </c>
      <c r="V159">
        <f t="shared" ca="1" si="6"/>
        <v>72.256021310444339</v>
      </c>
      <c r="W159" s="3">
        <f t="shared" ca="1" si="7"/>
        <v>45719</v>
      </c>
      <c r="X159" s="3">
        <f t="shared" si="8"/>
        <v>19327</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6">
        <v>1392680589329</v>
      </c>
      <c r="R160">
        <v>82.7</v>
      </c>
      <c r="S160">
        <v>23</v>
      </c>
      <c r="T160">
        <v>47.4</v>
      </c>
      <c r="U160">
        <v>25766605</v>
      </c>
      <c r="V160">
        <f t="shared" ca="1" si="6"/>
        <v>45.291605988233236</v>
      </c>
      <c r="W160" s="3">
        <f t="shared" ca="1" si="7"/>
        <v>45719</v>
      </c>
      <c r="X160" s="3">
        <f t="shared" si="8"/>
        <v>29176</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6">
        <v>21427700000000</v>
      </c>
      <c r="R161">
        <v>78.5</v>
      </c>
      <c r="S161">
        <v>9.6</v>
      </c>
      <c r="T161">
        <v>36.6</v>
      </c>
      <c r="U161">
        <v>328239523</v>
      </c>
      <c r="V161">
        <f t="shared" ca="1" si="6"/>
        <v>62.53798767967146</v>
      </c>
      <c r="W161" s="3">
        <f t="shared" ca="1" si="7"/>
        <v>45719</v>
      </c>
      <c r="X161" s="3">
        <f t="shared" si="8"/>
        <v>22877</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6">
        <v>21427700000000</v>
      </c>
      <c r="R162">
        <v>78.5</v>
      </c>
      <c r="S162">
        <v>9.6</v>
      </c>
      <c r="T162">
        <v>36.6</v>
      </c>
      <c r="U162">
        <v>328239523</v>
      </c>
      <c r="V162">
        <f t="shared" ca="1" si="6"/>
        <v>84.444925506175977</v>
      </c>
      <c r="W162" s="3">
        <f t="shared" ca="1" si="7"/>
        <v>45719</v>
      </c>
      <c r="X162" s="3">
        <f t="shared" si="8"/>
        <v>14875</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6">
        <v>21427700000000</v>
      </c>
      <c r="R163">
        <v>78.5</v>
      </c>
      <c r="S163">
        <v>9.6</v>
      </c>
      <c r="T163">
        <v>36.6</v>
      </c>
      <c r="U163">
        <v>328239523</v>
      </c>
      <c r="V163">
        <f t="shared" ca="1" si="6"/>
        <v>65.995219025825435</v>
      </c>
      <c r="W163" s="3">
        <f t="shared" ca="1" si="7"/>
        <v>45719</v>
      </c>
      <c r="X163" s="3">
        <f t="shared" si="8"/>
        <v>21614</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6">
        <v>1699876578871</v>
      </c>
      <c r="R164">
        <v>72.7</v>
      </c>
      <c r="S164">
        <v>11.4</v>
      </c>
      <c r="T164">
        <v>46.2</v>
      </c>
      <c r="U164">
        <v>144373535</v>
      </c>
      <c r="V164">
        <f t="shared" ca="1" si="6"/>
        <v>76.384696384696383</v>
      </c>
      <c r="W164" s="3">
        <f t="shared" ca="1" si="7"/>
        <v>45719</v>
      </c>
      <c r="X164" s="3">
        <f t="shared" si="8"/>
        <v>17819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6">
        <v>372062527489</v>
      </c>
      <c r="R165">
        <v>83.1</v>
      </c>
      <c r="S165">
        <v>13.1</v>
      </c>
      <c r="T165">
        <v>21</v>
      </c>
      <c r="U165">
        <v>5703569</v>
      </c>
      <c r="V165">
        <f t="shared" ca="1" si="6"/>
        <v>42.956878850102669</v>
      </c>
      <c r="W165" s="3">
        <f t="shared" ca="1" si="7"/>
        <v>45719</v>
      </c>
      <c r="X165" s="3">
        <f t="shared" si="8"/>
        <v>30029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6">
        <v>3845630030824</v>
      </c>
      <c r="R166">
        <v>80.900000000000006</v>
      </c>
      <c r="S166">
        <v>11.5</v>
      </c>
      <c r="T166">
        <v>48.8</v>
      </c>
      <c r="U166">
        <v>83132799</v>
      </c>
      <c r="V166">
        <f t="shared" ca="1" si="6"/>
        <v>60.36827695840325</v>
      </c>
      <c r="W166" s="3">
        <f t="shared" ca="1" si="7"/>
        <v>45719</v>
      </c>
      <c r="X166" s="3">
        <f t="shared" si="8"/>
        <v>23669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6">
        <v>21427700000000</v>
      </c>
      <c r="R167">
        <v>78.5</v>
      </c>
      <c r="S167">
        <v>9.6</v>
      </c>
      <c r="T167">
        <v>36.6</v>
      </c>
      <c r="U167">
        <v>328239523</v>
      </c>
      <c r="V167">
        <f t="shared" ca="1" si="6"/>
        <v>76.06364670743848</v>
      </c>
      <c r="W167" s="3">
        <f t="shared" ca="1" si="7"/>
        <v>45719</v>
      </c>
      <c r="X167" s="3">
        <f t="shared" si="8"/>
        <v>17937</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6">
        <v>1392680589329</v>
      </c>
      <c r="R168">
        <v>82.7</v>
      </c>
      <c r="S168">
        <v>23</v>
      </c>
      <c r="T168">
        <v>47.4</v>
      </c>
      <c r="U168">
        <v>25766605</v>
      </c>
      <c r="V168">
        <f t="shared" ca="1" si="6"/>
        <v>45.209471660744455</v>
      </c>
      <c r="W168" s="3">
        <f t="shared" ca="1" si="7"/>
        <v>45719</v>
      </c>
      <c r="X168" s="3">
        <f t="shared" si="8"/>
        <v>29206</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6">
        <v>364701517788</v>
      </c>
      <c r="R169">
        <v>76</v>
      </c>
      <c r="S169">
        <v>12</v>
      </c>
      <c r="T169">
        <v>38.700000000000003</v>
      </c>
      <c r="U169">
        <v>32447385</v>
      </c>
      <c r="V169">
        <f t="shared" ca="1" si="6"/>
        <v>83.557141016556074</v>
      </c>
      <c r="W169" s="3">
        <f t="shared" ca="1" si="7"/>
        <v>45719</v>
      </c>
      <c r="X169" s="3">
        <f t="shared" si="8"/>
        <v>15200</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6">
        <v>19910000000000</v>
      </c>
      <c r="R170">
        <v>77</v>
      </c>
      <c r="S170">
        <v>9.4</v>
      </c>
      <c r="T170">
        <v>59.2</v>
      </c>
      <c r="U170">
        <v>1397715000</v>
      </c>
      <c r="V170">
        <f t="shared" ca="1" si="6"/>
        <v>61.167711737172127</v>
      </c>
      <c r="W170" s="3">
        <f t="shared" ca="1" si="7"/>
        <v>45719</v>
      </c>
      <c r="X170" s="3">
        <f t="shared" si="8"/>
        <v>23377</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6">
        <v>21427700000000</v>
      </c>
      <c r="R171">
        <v>78.5</v>
      </c>
      <c r="S171">
        <v>9.6</v>
      </c>
      <c r="T171">
        <v>36.6</v>
      </c>
      <c r="U171">
        <v>328239523</v>
      </c>
      <c r="V171">
        <f t="shared" ca="1" si="6"/>
        <v>86.98699520876113</v>
      </c>
      <c r="W171" s="3">
        <f t="shared" ca="1" si="7"/>
        <v>45719</v>
      </c>
      <c r="X171" s="3">
        <f t="shared" si="8"/>
        <v>13947</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6">
        <v>19910000000000</v>
      </c>
      <c r="R172">
        <v>77</v>
      </c>
      <c r="S172">
        <v>9.4</v>
      </c>
      <c r="T172">
        <v>59.2</v>
      </c>
      <c r="U172">
        <v>1397715000</v>
      </c>
      <c r="V172">
        <f t="shared" ca="1" si="6"/>
        <v>76.751561951561953</v>
      </c>
      <c r="W172" s="3">
        <f t="shared" ca="1" si="7"/>
        <v>45719</v>
      </c>
      <c r="X172" s="3">
        <f t="shared" si="8"/>
        <v>17685</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6">
        <v>421142267938</v>
      </c>
      <c r="R173">
        <v>77.8</v>
      </c>
      <c r="S173">
        <v>0.1</v>
      </c>
      <c r="T173">
        <v>15.9</v>
      </c>
      <c r="U173">
        <v>9770529</v>
      </c>
      <c r="V173">
        <f t="shared" ca="1" si="6"/>
        <v>76.143045086047508</v>
      </c>
      <c r="W173" s="3">
        <f t="shared" ca="1" si="7"/>
        <v>45719</v>
      </c>
      <c r="X173" s="3">
        <f t="shared" si="8"/>
        <v>17908</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6">
        <v>703082435360</v>
      </c>
      <c r="R174">
        <v>83.6</v>
      </c>
      <c r="S174">
        <v>10.1</v>
      </c>
      <c r="T174">
        <v>28.8</v>
      </c>
      <c r="U174">
        <v>8574832</v>
      </c>
      <c r="V174">
        <f t="shared" ca="1" si="6"/>
        <v>82.091041034437254</v>
      </c>
      <c r="W174" s="3">
        <f t="shared" ca="1" si="7"/>
        <v>45719</v>
      </c>
      <c r="X174" s="3">
        <f t="shared" si="8"/>
        <v>15735</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6">
        <v>2715518274227</v>
      </c>
      <c r="R175">
        <v>82.5</v>
      </c>
      <c r="S175">
        <v>24.2</v>
      </c>
      <c r="T175">
        <v>60.7</v>
      </c>
      <c r="U175">
        <v>67059887</v>
      </c>
      <c r="V175">
        <f t="shared" ca="1" si="6"/>
        <v>53.562646224301858</v>
      </c>
      <c r="W175" s="3">
        <f t="shared" ca="1" si="7"/>
        <v>45719</v>
      </c>
      <c r="X175" s="3">
        <f t="shared" si="8"/>
        <v>26155</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6">
        <v>2715518274227</v>
      </c>
      <c r="R176">
        <v>82.5</v>
      </c>
      <c r="S176">
        <v>24.2</v>
      </c>
      <c r="T176">
        <v>60.7</v>
      </c>
      <c r="U176">
        <v>67059887</v>
      </c>
      <c r="V176">
        <f t="shared" ca="1" si="6"/>
        <v>55.000684462696782</v>
      </c>
      <c r="W176" s="3">
        <f t="shared" ca="1" si="7"/>
        <v>45719</v>
      </c>
      <c r="X176" s="3">
        <f t="shared" si="8"/>
        <v>25630</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6">
        <v>2715518274227</v>
      </c>
      <c r="R177">
        <v>82.5</v>
      </c>
      <c r="S177">
        <v>24.2</v>
      </c>
      <c r="T177">
        <v>60.7</v>
      </c>
      <c r="U177">
        <v>67059887</v>
      </c>
      <c r="V177">
        <f t="shared" ca="1" si="6"/>
        <v>57.082841633231062</v>
      </c>
      <c r="W177" s="3">
        <f t="shared" ca="1" si="7"/>
        <v>45719</v>
      </c>
      <c r="X177" s="3">
        <f t="shared" si="8"/>
        <v>24869</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6">
        <v>530832908738</v>
      </c>
      <c r="R178">
        <v>82.5</v>
      </c>
      <c r="S178">
        <v>27.9</v>
      </c>
      <c r="T178">
        <v>49.1</v>
      </c>
      <c r="U178">
        <v>10285453</v>
      </c>
      <c r="V178">
        <f t="shared" ca="1" si="6"/>
        <v>77.800831744931557</v>
      </c>
      <c r="W178" s="3">
        <f t="shared" ca="1" si="7"/>
        <v>45719</v>
      </c>
      <c r="X178" s="3">
        <f t="shared" si="8"/>
        <v>17302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6">
        <v>1699876578871</v>
      </c>
      <c r="R179">
        <v>72.7</v>
      </c>
      <c r="S179">
        <v>11.4</v>
      </c>
      <c r="T179">
        <v>46.2</v>
      </c>
      <c r="U179">
        <v>144373535</v>
      </c>
      <c r="V179">
        <f t="shared" ca="1" si="6"/>
        <v>64.940473721325759</v>
      </c>
      <c r="W179" s="3">
        <f t="shared" ca="1" si="7"/>
        <v>45719</v>
      </c>
      <c r="X179" s="3">
        <f t="shared" si="8"/>
        <v>21999</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6">
        <v>2029000000000</v>
      </c>
      <c r="R180">
        <v>82.6</v>
      </c>
      <c r="S180">
        <v>15.6</v>
      </c>
      <c r="T180">
        <v>33.200000000000003</v>
      </c>
      <c r="U180">
        <v>51709098</v>
      </c>
      <c r="V180">
        <f t="shared" ca="1" si="6"/>
        <v>61.420277258702363</v>
      </c>
      <c r="W180" s="3">
        <f t="shared" ca="1" si="7"/>
        <v>45719</v>
      </c>
      <c r="X180" s="3">
        <f t="shared" si="8"/>
        <v>23285</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6">
        <v>19910000000000</v>
      </c>
      <c r="R181">
        <v>77</v>
      </c>
      <c r="S181">
        <v>9.4</v>
      </c>
      <c r="T181">
        <v>59.2</v>
      </c>
      <c r="U181">
        <v>1397715000</v>
      </c>
      <c r="V181">
        <f t="shared" ca="1" si="6"/>
        <v>55.212161967433595</v>
      </c>
      <c r="W181" s="3">
        <f t="shared" ca="1" si="7"/>
        <v>45719</v>
      </c>
      <c r="X181" s="3">
        <f t="shared" si="8"/>
        <v>25553</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6">
        <v>3845630030824</v>
      </c>
      <c r="R182">
        <v>80.900000000000006</v>
      </c>
      <c r="S182">
        <v>11.5</v>
      </c>
      <c r="T182">
        <v>48.8</v>
      </c>
      <c r="U182">
        <v>83132799</v>
      </c>
      <c r="V182">
        <f t="shared" ca="1" si="6"/>
        <v>78.548939082819984</v>
      </c>
      <c r="W182" s="3">
        <f t="shared" ca="1" si="7"/>
        <v>45719</v>
      </c>
      <c r="X182" s="3">
        <f t="shared" si="8"/>
        <v>17029</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6">
        <v>19910000000000</v>
      </c>
      <c r="R183">
        <v>77</v>
      </c>
      <c r="S183">
        <v>9.4</v>
      </c>
      <c r="T183">
        <v>59.2</v>
      </c>
      <c r="U183">
        <v>1397715000</v>
      </c>
      <c r="V183">
        <f t="shared" ca="1" si="6"/>
        <v>66.502395619438744</v>
      </c>
      <c r="W183" s="3">
        <f t="shared" ca="1" si="7"/>
        <v>45719</v>
      </c>
      <c r="X183" s="3">
        <f t="shared" si="8"/>
        <v>21429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6">
        <v>21427700000000</v>
      </c>
      <c r="R184">
        <v>78.5</v>
      </c>
      <c r="S184">
        <v>9.6</v>
      </c>
      <c r="T184">
        <v>36.6</v>
      </c>
      <c r="U184">
        <v>328239523</v>
      </c>
      <c r="V184">
        <f t="shared" ca="1" si="6"/>
        <v>72.603721928299237</v>
      </c>
      <c r="W184" s="3">
        <f t="shared" ca="1" si="7"/>
        <v>45719</v>
      </c>
      <c r="X184" s="3">
        <f t="shared" si="8"/>
        <v>19200</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6">
        <v>19910000000000</v>
      </c>
      <c r="R185">
        <v>77</v>
      </c>
      <c r="S185">
        <v>9.4</v>
      </c>
      <c r="T185">
        <v>59.2</v>
      </c>
      <c r="U185">
        <v>1397715000</v>
      </c>
      <c r="V185">
        <f t="shared" ca="1" si="6"/>
        <v>72.499685522956824</v>
      </c>
      <c r="W185" s="3">
        <f t="shared" ca="1" si="7"/>
        <v>45719</v>
      </c>
      <c r="X185" s="3">
        <f t="shared" si="8"/>
        <v>19238</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6">
        <v>19910000000000</v>
      </c>
      <c r="R186">
        <v>77</v>
      </c>
      <c r="S186">
        <v>9.4</v>
      </c>
      <c r="T186">
        <v>59.2</v>
      </c>
      <c r="U186">
        <v>1397715000</v>
      </c>
      <c r="V186">
        <f t="shared" ca="1" si="6"/>
        <v>69.003441802252809</v>
      </c>
      <c r="W186" s="3">
        <f t="shared" ca="1" si="7"/>
        <v>45719</v>
      </c>
      <c r="X186" s="3">
        <f t="shared" si="8"/>
        <v>20515</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6">
        <v>21427700000000</v>
      </c>
      <c r="R187">
        <v>78.5</v>
      </c>
      <c r="S187">
        <v>9.6</v>
      </c>
      <c r="T187">
        <v>36.6</v>
      </c>
      <c r="U187">
        <v>328239523</v>
      </c>
      <c r="V187">
        <f t="shared" ca="1" si="6"/>
        <v>60.595513556477968</v>
      </c>
      <c r="W187" s="3">
        <f t="shared" ca="1" si="7"/>
        <v>45719</v>
      </c>
      <c r="X187" s="3">
        <f t="shared" si="8"/>
        <v>23586</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6">
        <v>21427700000000</v>
      </c>
      <c r="R188">
        <v>78.5</v>
      </c>
      <c r="S188">
        <v>9.6</v>
      </c>
      <c r="T188">
        <v>36.6</v>
      </c>
      <c r="U188">
        <v>328239523</v>
      </c>
      <c r="V188">
        <f t="shared" ca="1" si="6"/>
        <v>64.584560501099261</v>
      </c>
      <c r="W188" s="3">
        <f t="shared" ca="1" si="7"/>
        <v>45719</v>
      </c>
      <c r="X188" s="3">
        <f t="shared" si="8"/>
        <v>22129</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6">
        <v>21427700000000</v>
      </c>
      <c r="R189">
        <v>78.5</v>
      </c>
      <c r="S189">
        <v>9.6</v>
      </c>
      <c r="T189">
        <v>36.6</v>
      </c>
      <c r="U189">
        <v>328239523</v>
      </c>
      <c r="V189">
        <f t="shared" ca="1" si="6"/>
        <v>66.099256292906176</v>
      </c>
      <c r="W189" s="3">
        <f t="shared" ca="1" si="7"/>
        <v>45719</v>
      </c>
      <c r="X189" s="3">
        <f t="shared" si="8"/>
        <v>21576</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6">
        <v>21427700000000</v>
      </c>
      <c r="R190">
        <v>78.5</v>
      </c>
      <c r="S190">
        <v>9.6</v>
      </c>
      <c r="T190">
        <v>36.6</v>
      </c>
      <c r="U190">
        <v>328239523</v>
      </c>
      <c r="V190">
        <f t="shared" ca="1" si="6"/>
        <v>68.212218397997489</v>
      </c>
      <c r="W190" s="3">
        <f t="shared" ca="1" si="7"/>
        <v>45719</v>
      </c>
      <c r="X190" s="3">
        <f t="shared" si="8"/>
        <v>20804</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6">
        <v>2715518274227</v>
      </c>
      <c r="R191">
        <v>82.5</v>
      </c>
      <c r="S191">
        <v>24.2</v>
      </c>
      <c r="T191">
        <v>60.7</v>
      </c>
      <c r="U191">
        <v>67059887</v>
      </c>
      <c r="V191">
        <f t="shared" ca="1" si="6"/>
        <v>72.918568944467054</v>
      </c>
      <c r="W191" s="3">
        <f t="shared" ca="1" si="7"/>
        <v>45719</v>
      </c>
      <c r="X191" s="3">
        <f t="shared" si="8"/>
        <v>19085</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6">
        <v>1736425629520</v>
      </c>
      <c r="R192">
        <v>81.900000000000006</v>
      </c>
      <c r="S192">
        <v>12.8</v>
      </c>
      <c r="T192">
        <v>24.5</v>
      </c>
      <c r="U192">
        <v>36991981</v>
      </c>
      <c r="V192">
        <f t="shared" ca="1" si="6"/>
        <v>96.417544349769514</v>
      </c>
      <c r="W192" s="3">
        <f t="shared" ca="1" si="7"/>
        <v>45719</v>
      </c>
      <c r="X192" s="3">
        <f t="shared" si="8"/>
        <v>10502</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6">
        <v>703082435360</v>
      </c>
      <c r="R193">
        <v>83.6</v>
      </c>
      <c r="S193">
        <v>10.1</v>
      </c>
      <c r="T193">
        <v>28.8</v>
      </c>
      <c r="U193">
        <v>8574832</v>
      </c>
      <c r="V193">
        <f t="shared" ca="1" si="6"/>
        <v>59.444883303411132</v>
      </c>
      <c r="W193" s="3">
        <f t="shared" ca="1" si="7"/>
        <v>45719</v>
      </c>
      <c r="X193" s="3">
        <f t="shared" si="8"/>
        <v>24007</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6">
        <v>19910000000000</v>
      </c>
      <c r="R194">
        <v>77</v>
      </c>
      <c r="S194">
        <v>9.4</v>
      </c>
      <c r="T194">
        <v>59.2</v>
      </c>
      <c r="U194">
        <v>1397715000</v>
      </c>
      <c r="V194">
        <f t="shared" ref="V194:V257" ca="1" si="9">YEARFRAC(X194,W194,1)</f>
        <v>46.036290557464902</v>
      </c>
      <c r="W194" s="3">
        <f t="shared" ca="1" si="7"/>
        <v>45719</v>
      </c>
      <c r="X194" s="3">
        <f t="shared" si="8"/>
        <v>28904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6">
        <v>21427700000000</v>
      </c>
      <c r="R195">
        <v>78.5</v>
      </c>
      <c r="S195">
        <v>9.6</v>
      </c>
      <c r="T195">
        <v>36.6</v>
      </c>
      <c r="U195">
        <v>328239523</v>
      </c>
      <c r="V195">
        <f t="shared" ca="1" si="9"/>
        <v>43.510586517400824</v>
      </c>
      <c r="W195" s="3">
        <f t="shared" ref="W195:W258" ca="1" si="10">TODAY()</f>
        <v>45719</v>
      </c>
      <c r="X195" s="3">
        <f t="shared" ref="X195:X258" si="11">DATE(M195,N195,O195)</f>
        <v>29827</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6">
        <v>2827113184696</v>
      </c>
      <c r="R196">
        <v>81.3</v>
      </c>
      <c r="S196">
        <v>25.5</v>
      </c>
      <c r="T196">
        <v>30.6</v>
      </c>
      <c r="U196">
        <v>66834405</v>
      </c>
      <c r="V196">
        <f t="shared" ca="1" si="9"/>
        <v>77.836423496794325</v>
      </c>
      <c r="W196" s="3">
        <f t="shared" ca="1" si="10"/>
        <v>45719</v>
      </c>
      <c r="X196" s="3">
        <f t="shared" si="11"/>
        <v>17289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6">
        <v>1699876578871</v>
      </c>
      <c r="R197">
        <v>72.7</v>
      </c>
      <c r="S197">
        <v>11.4</v>
      </c>
      <c r="T197">
        <v>46.2</v>
      </c>
      <c r="U197">
        <v>144373535</v>
      </c>
      <c r="V197">
        <f t="shared" ca="1" si="9"/>
        <v>58.357289527720738</v>
      </c>
      <c r="W197" s="3">
        <f t="shared" ca="1" si="10"/>
        <v>45719</v>
      </c>
      <c r="X197" s="3">
        <f t="shared" si="11"/>
        <v>24404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6">
        <v>530832908738</v>
      </c>
      <c r="R198">
        <v>82.5</v>
      </c>
      <c r="S198">
        <v>27.9</v>
      </c>
      <c r="T198">
        <v>49.1</v>
      </c>
      <c r="U198">
        <v>10285453</v>
      </c>
      <c r="V198">
        <f t="shared" ca="1" si="9"/>
        <v>81.488718828341476</v>
      </c>
      <c r="W198" s="3">
        <f t="shared" ca="1" si="10"/>
        <v>45719</v>
      </c>
      <c r="X198" s="3">
        <f t="shared" si="11"/>
        <v>15955</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6">
        <v>246489245495</v>
      </c>
      <c r="R199">
        <v>79</v>
      </c>
      <c r="S199">
        <v>14.9</v>
      </c>
      <c r="T199">
        <v>46.1</v>
      </c>
      <c r="U199">
        <v>10669709</v>
      </c>
      <c r="V199">
        <f t="shared" ca="1" si="9"/>
        <v>49.650257676615851</v>
      </c>
      <c r="W199" s="3">
        <f t="shared" ca="1" si="10"/>
        <v>45719</v>
      </c>
      <c r="X199" s="3">
        <f t="shared" si="11"/>
        <v>27584</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6">
        <v>21427700000000</v>
      </c>
      <c r="R200">
        <v>78.5</v>
      </c>
      <c r="S200">
        <v>9.6</v>
      </c>
      <c r="T200">
        <v>36.6</v>
      </c>
      <c r="U200">
        <v>328239523</v>
      </c>
      <c r="V200">
        <f t="shared" ca="1" si="9"/>
        <v>83.989724924305861</v>
      </c>
      <c r="W200" s="3">
        <f t="shared" ca="1" si="10"/>
        <v>45719</v>
      </c>
      <c r="X200" s="3">
        <f t="shared" si="11"/>
        <v>15042</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6">
        <v>2611000000000</v>
      </c>
      <c r="R201">
        <v>69.400000000000006</v>
      </c>
      <c r="S201">
        <v>11.2</v>
      </c>
      <c r="T201">
        <v>49.7</v>
      </c>
      <c r="U201">
        <v>1366417754</v>
      </c>
      <c r="V201">
        <f t="shared" ca="1" si="9"/>
        <v>79.609160047321268</v>
      </c>
      <c r="W201" s="3">
        <f t="shared" ca="1" si="10"/>
        <v>45719</v>
      </c>
      <c r="X201" s="3">
        <f t="shared" si="11"/>
        <v>16642</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6">
        <v>21427700000000</v>
      </c>
      <c r="R202">
        <v>78.5</v>
      </c>
      <c r="S202">
        <v>9.6</v>
      </c>
      <c r="T202">
        <v>36.6</v>
      </c>
      <c r="U202">
        <v>328239523</v>
      </c>
      <c r="V202">
        <f t="shared" ca="1" si="9"/>
        <v>87.595471744547325</v>
      </c>
      <c r="W202" s="3">
        <f t="shared" ca="1" si="10"/>
        <v>45719</v>
      </c>
      <c r="X202" s="3">
        <f t="shared" si="11"/>
        <v>13725</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6">
        <v>21427700000000</v>
      </c>
      <c r="R203">
        <v>78.5</v>
      </c>
      <c r="S203">
        <v>9.6</v>
      </c>
      <c r="T203">
        <v>36.6</v>
      </c>
      <c r="U203">
        <v>328239523</v>
      </c>
      <c r="V203">
        <f t="shared" ca="1" si="9"/>
        <v>65.167710623470356</v>
      </c>
      <c r="W203" s="3">
        <f t="shared" ca="1" si="10"/>
        <v>45719</v>
      </c>
      <c r="X203" s="3">
        <f t="shared" si="11"/>
        <v>21916</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6">
        <v>21427700000000</v>
      </c>
      <c r="R204">
        <v>78.5</v>
      </c>
      <c r="S204">
        <v>9.6</v>
      </c>
      <c r="T204">
        <v>36.6</v>
      </c>
      <c r="U204">
        <v>328239523</v>
      </c>
      <c r="V204">
        <f t="shared" ca="1" si="9"/>
        <v>73.929510111703294</v>
      </c>
      <c r="W204" s="3">
        <f t="shared" ca="1" si="10"/>
        <v>45719</v>
      </c>
      <c r="X204" s="3">
        <f t="shared" si="11"/>
        <v>18716</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6">
        <v>703082435360</v>
      </c>
      <c r="R205">
        <v>83.6</v>
      </c>
      <c r="S205">
        <v>10.1</v>
      </c>
      <c r="T205">
        <v>28.8</v>
      </c>
      <c r="U205">
        <v>8574832</v>
      </c>
      <c r="V205">
        <f t="shared" ca="1" si="9"/>
        <v>68.151257836679633</v>
      </c>
      <c r="W205" s="3">
        <f t="shared" ca="1" si="10"/>
        <v>45719</v>
      </c>
      <c r="X205" s="3">
        <f t="shared" si="11"/>
        <v>20827</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6">
        <v>3845630030824</v>
      </c>
      <c r="R206">
        <v>80.900000000000006</v>
      </c>
      <c r="S206">
        <v>11.5</v>
      </c>
      <c r="T206">
        <v>48.8</v>
      </c>
      <c r="U206">
        <v>83132799</v>
      </c>
      <c r="V206">
        <f t="shared" ca="1" si="9"/>
        <v>57.655730858468679</v>
      </c>
      <c r="W206" s="3">
        <f t="shared" ca="1" si="10"/>
        <v>45719</v>
      </c>
      <c r="X206" s="3">
        <f t="shared" si="11"/>
        <v>24660</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6">
        <v>1736425629520</v>
      </c>
      <c r="R207">
        <v>81.900000000000006</v>
      </c>
      <c r="S207">
        <v>12.8</v>
      </c>
      <c r="T207">
        <v>24.5</v>
      </c>
      <c r="U207">
        <v>36991981</v>
      </c>
      <c r="V207">
        <f t="shared" ca="1" si="9"/>
        <v>74.98151950718686</v>
      </c>
      <c r="W207" s="3">
        <f t="shared" ca="1" si="10"/>
        <v>45719</v>
      </c>
      <c r="X207" s="3">
        <f t="shared" si="11"/>
        <v>18332</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6">
        <v>19910000000000</v>
      </c>
      <c r="R208">
        <v>77</v>
      </c>
      <c r="S208">
        <v>9.4</v>
      </c>
      <c r="T208">
        <v>59.2</v>
      </c>
      <c r="U208">
        <v>1397715000</v>
      </c>
      <c r="V208">
        <f t="shared" ca="1" si="9"/>
        <v>59.019849418206711</v>
      </c>
      <c r="W208" s="3">
        <f t="shared" ca="1" si="10"/>
        <v>45719</v>
      </c>
      <c r="X208" s="3">
        <f t="shared" si="11"/>
        <v>24162</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6">
        <v>2827113184696</v>
      </c>
      <c r="R209">
        <v>81.3</v>
      </c>
      <c r="S209">
        <v>25.5</v>
      </c>
      <c r="T209">
        <v>30.6</v>
      </c>
      <c r="U209">
        <v>66834405</v>
      </c>
      <c r="V209">
        <f t="shared" ca="1" si="9"/>
        <v>70.167701384336553</v>
      </c>
      <c r="W209" s="3">
        <f t="shared" ca="1" si="10"/>
        <v>45719</v>
      </c>
      <c r="X209" s="3">
        <f t="shared" si="11"/>
        <v>20090</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6">
        <v>2827113184696</v>
      </c>
      <c r="R210">
        <v>81.3</v>
      </c>
      <c r="S210">
        <v>25.5</v>
      </c>
      <c r="T210">
        <v>30.6</v>
      </c>
      <c r="U210">
        <v>66834405</v>
      </c>
      <c r="V210">
        <f t="shared" ca="1" si="9"/>
        <v>65.167710623470356</v>
      </c>
      <c r="W210" s="3">
        <f t="shared" ca="1" si="10"/>
        <v>45719</v>
      </c>
      <c r="X210" s="3">
        <f t="shared" si="11"/>
        <v>21916</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6">
        <v>2827113184696</v>
      </c>
      <c r="R211">
        <v>81.3</v>
      </c>
      <c r="S211">
        <v>25.5</v>
      </c>
      <c r="T211">
        <v>30.6</v>
      </c>
      <c r="U211">
        <v>66834405</v>
      </c>
      <c r="V211">
        <f t="shared" ca="1" si="9"/>
        <v>72.737874135188122</v>
      </c>
      <c r="W211" s="3">
        <f t="shared" ca="1" si="10"/>
        <v>45719</v>
      </c>
      <c r="X211" s="3">
        <f t="shared" si="11"/>
        <v>19151</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6">
        <v>1699876578871</v>
      </c>
      <c r="R212">
        <v>72.7</v>
      </c>
      <c r="S212">
        <v>11.4</v>
      </c>
      <c r="T212">
        <v>46.2</v>
      </c>
      <c r="U212">
        <v>144373535</v>
      </c>
      <c r="V212">
        <f t="shared" ca="1" si="9"/>
        <v>49.379214086321667</v>
      </c>
      <c r="W212" s="3">
        <f t="shared" ca="1" si="10"/>
        <v>45719</v>
      </c>
      <c r="X212" s="3">
        <f t="shared" si="11"/>
        <v>27683</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6">
        <v>21427700000000</v>
      </c>
      <c r="R213">
        <v>78.5</v>
      </c>
      <c r="S213">
        <v>9.6</v>
      </c>
      <c r="T213">
        <v>36.6</v>
      </c>
      <c r="U213">
        <v>328239523</v>
      </c>
      <c r="V213">
        <f t="shared" ca="1" si="9"/>
        <v>73.677630137986426</v>
      </c>
      <c r="W213" s="3">
        <f t="shared" ca="1" si="10"/>
        <v>45719</v>
      </c>
      <c r="X213" s="3">
        <f t="shared" si="11"/>
        <v>18808</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6">
        <v>19910000000000</v>
      </c>
      <c r="R214">
        <v>77</v>
      </c>
      <c r="S214">
        <v>9.4</v>
      </c>
      <c r="T214">
        <v>59.2</v>
      </c>
      <c r="U214">
        <v>1397715000</v>
      </c>
      <c r="V214">
        <f t="shared" ca="1" si="9"/>
        <v>50.98151950718686</v>
      </c>
      <c r="W214" s="3">
        <f t="shared" ca="1" si="10"/>
        <v>45719</v>
      </c>
      <c r="X214" s="3">
        <f t="shared" si="11"/>
        <v>27098</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6">
        <v>21427700000000</v>
      </c>
      <c r="R215">
        <v>78.5</v>
      </c>
      <c r="S215">
        <v>9.6</v>
      </c>
      <c r="T215">
        <v>36.6</v>
      </c>
      <c r="U215">
        <v>328239523</v>
      </c>
      <c r="V215">
        <f t="shared" ca="1" si="9"/>
        <v>40.778958346913498</v>
      </c>
      <c r="W215" s="3">
        <f t="shared" ca="1" si="10"/>
        <v>45719</v>
      </c>
      <c r="X215" s="3">
        <f t="shared" si="11"/>
        <v>30824</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6">
        <v>21427700000000</v>
      </c>
      <c r="R216">
        <v>78.5</v>
      </c>
      <c r="S216">
        <v>9.6</v>
      </c>
      <c r="T216">
        <v>36.6</v>
      </c>
      <c r="U216">
        <v>328239523</v>
      </c>
      <c r="V216">
        <f t="shared" ca="1" si="9"/>
        <v>57.699535962877029</v>
      </c>
      <c r="W216" s="3">
        <f t="shared" ca="1" si="10"/>
        <v>45719</v>
      </c>
      <c r="X216" s="3">
        <f t="shared" si="11"/>
        <v>24644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6">
        <v>19910000000000</v>
      </c>
      <c r="R217">
        <v>77</v>
      </c>
      <c r="S217">
        <v>9.4</v>
      </c>
      <c r="T217">
        <v>59.2</v>
      </c>
      <c r="U217">
        <v>1397715000</v>
      </c>
      <c r="V217">
        <f t="shared" ca="1" si="9"/>
        <v>66.16770186335404</v>
      </c>
      <c r="W217" s="3">
        <f t="shared" ca="1" si="10"/>
        <v>45719</v>
      </c>
      <c r="X217" s="3">
        <f t="shared" si="11"/>
        <v>21551</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6">
        <v>2827113184696</v>
      </c>
      <c r="R218">
        <v>81.3</v>
      </c>
      <c r="S218">
        <v>25.5</v>
      </c>
      <c r="T218">
        <v>30.6</v>
      </c>
      <c r="U218">
        <v>66834405</v>
      </c>
      <c r="V218">
        <f t="shared" ca="1" si="9"/>
        <v>74.16770095641381</v>
      </c>
      <c r="W218" s="3">
        <f t="shared" ca="1" si="10"/>
        <v>45719</v>
      </c>
      <c r="X218" s="3">
        <f t="shared" si="11"/>
        <v>18629</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6">
        <v>19910000000000</v>
      </c>
      <c r="R219">
        <v>77</v>
      </c>
      <c r="S219">
        <v>9.4</v>
      </c>
      <c r="T219">
        <v>59.2</v>
      </c>
      <c r="U219">
        <v>1397715000</v>
      </c>
      <c r="V219">
        <f t="shared" ca="1" si="9"/>
        <v>54.167703718452884</v>
      </c>
      <c r="W219" s="3">
        <f t="shared" ca="1" si="10"/>
        <v>45719</v>
      </c>
      <c r="X219" s="3">
        <f t="shared" si="11"/>
        <v>25934</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6">
        <v>3845630030824</v>
      </c>
      <c r="R220">
        <v>80.900000000000006</v>
      </c>
      <c r="S220">
        <v>11.5</v>
      </c>
      <c r="T220">
        <v>48.8</v>
      </c>
      <c r="U220">
        <v>83132799</v>
      </c>
      <c r="V220">
        <f t="shared" ca="1" si="9"/>
        <v>81.891179575141834</v>
      </c>
      <c r="W220" s="3">
        <f t="shared" ca="1" si="10"/>
        <v>45719</v>
      </c>
      <c r="X220" s="3">
        <f t="shared" si="11"/>
        <v>15808</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6">
        <v>21427700000000</v>
      </c>
      <c r="R221">
        <v>78.5</v>
      </c>
      <c r="S221">
        <v>9.6</v>
      </c>
      <c r="T221">
        <v>36.6</v>
      </c>
      <c r="U221">
        <v>328239523</v>
      </c>
      <c r="V221">
        <f t="shared" ca="1" si="9"/>
        <v>73.590019712345764</v>
      </c>
      <c r="W221" s="3">
        <f t="shared" ca="1" si="10"/>
        <v>45719</v>
      </c>
      <c r="X221" s="3">
        <f t="shared" si="11"/>
        <v>18840</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6">
        <v>206928765544</v>
      </c>
      <c r="R222">
        <v>81.900000000000006</v>
      </c>
      <c r="S222">
        <v>29</v>
      </c>
      <c r="T222">
        <v>34.6</v>
      </c>
      <c r="U222">
        <v>4841000</v>
      </c>
      <c r="V222">
        <f t="shared" ca="1" si="9"/>
        <v>69.740600778930315</v>
      </c>
      <c r="W222" s="3">
        <f t="shared" ca="1" si="10"/>
        <v>45719</v>
      </c>
      <c r="X222" s="3">
        <f t="shared" si="11"/>
        <v>20246</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6">
        <v>2611000000000</v>
      </c>
      <c r="R223">
        <v>69.400000000000006</v>
      </c>
      <c r="S223">
        <v>11.2</v>
      </c>
      <c r="T223">
        <v>49.7</v>
      </c>
      <c r="U223">
        <v>1366417754</v>
      </c>
      <c r="V223">
        <f t="shared" ca="1" si="9"/>
        <v>70.261464750171115</v>
      </c>
      <c r="W223" s="3">
        <f t="shared" ca="1" si="10"/>
        <v>45719</v>
      </c>
      <c r="X223" s="3">
        <f t="shared" si="11"/>
        <v>20056</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6">
        <v>3845630030824</v>
      </c>
      <c r="R224">
        <v>80.900000000000006</v>
      </c>
      <c r="S224">
        <v>11.5</v>
      </c>
      <c r="T224">
        <v>48.8</v>
      </c>
      <c r="U224">
        <v>83132799</v>
      </c>
      <c r="V224">
        <f t="shared" ca="1" si="9"/>
        <v>81.112951153550796</v>
      </c>
      <c r="W224" s="3">
        <f t="shared" ca="1" si="10"/>
        <v>45719</v>
      </c>
      <c r="X224" s="3">
        <f t="shared" si="11"/>
        <v>16092</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6">
        <v>703082435360</v>
      </c>
      <c r="R225">
        <v>83.6</v>
      </c>
      <c r="S225">
        <v>10.1</v>
      </c>
      <c r="T225">
        <v>28.8</v>
      </c>
      <c r="U225">
        <v>8574832</v>
      </c>
      <c r="V225">
        <f t="shared" ca="1" si="9"/>
        <v>77.167707967707969</v>
      </c>
      <c r="W225" s="3">
        <f t="shared" ca="1" si="10"/>
        <v>45719</v>
      </c>
      <c r="X225" s="3">
        <f t="shared" si="11"/>
        <v>17533</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6">
        <v>376795508680</v>
      </c>
      <c r="R226">
        <v>71.099999999999994</v>
      </c>
      <c r="S226">
        <v>14</v>
      </c>
      <c r="T226">
        <v>43.1</v>
      </c>
      <c r="U226">
        <v>108116615</v>
      </c>
      <c r="V226">
        <f t="shared" ca="1" si="9"/>
        <v>75.220381169108236</v>
      </c>
      <c r="W226" s="3">
        <f t="shared" ca="1" si="10"/>
        <v>45719</v>
      </c>
      <c r="X226" s="3">
        <f t="shared" si="11"/>
        <v>18245</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6">
        <v>21427700000000</v>
      </c>
      <c r="R227">
        <v>78.5</v>
      </c>
      <c r="S227">
        <v>9.6</v>
      </c>
      <c r="T227">
        <v>36.6</v>
      </c>
      <c r="U227">
        <v>328239523</v>
      </c>
      <c r="V227">
        <f t="shared" ca="1" si="9"/>
        <v>69.423013149269266</v>
      </c>
      <c r="W227" s="3">
        <f t="shared" ca="1" si="10"/>
        <v>45719</v>
      </c>
      <c r="X227" s="3">
        <f t="shared" si="11"/>
        <v>20362</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6">
        <v>21427700000000</v>
      </c>
      <c r="R228">
        <v>78.5</v>
      </c>
      <c r="S228">
        <v>9.6</v>
      </c>
      <c r="T228">
        <v>36.6</v>
      </c>
      <c r="U228">
        <v>328239523</v>
      </c>
      <c r="V228">
        <f t="shared" ca="1" si="9"/>
        <v>49.69953832939661</v>
      </c>
      <c r="W228" s="3">
        <f t="shared" ca="1" si="10"/>
        <v>45719</v>
      </c>
      <c r="X228" s="3">
        <f t="shared" si="11"/>
        <v>27566</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6">
        <v>21427700000000</v>
      </c>
      <c r="R229">
        <v>78.5</v>
      </c>
      <c r="S229">
        <v>9.6</v>
      </c>
      <c r="T229">
        <v>36.6</v>
      </c>
      <c r="U229">
        <v>328239523</v>
      </c>
      <c r="V229">
        <f t="shared" ca="1" si="9"/>
        <v>76.204001404001403</v>
      </c>
      <c r="W229" s="3">
        <f t="shared" ca="1" si="10"/>
        <v>45719</v>
      </c>
      <c r="X229" s="3">
        <f t="shared" si="11"/>
        <v>17885</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6">
        <v>19910000000000</v>
      </c>
      <c r="R230">
        <v>77</v>
      </c>
      <c r="S230">
        <v>9.4</v>
      </c>
      <c r="T230">
        <v>59.2</v>
      </c>
      <c r="U230">
        <v>1397715000</v>
      </c>
      <c r="V230">
        <f t="shared" ca="1" si="9"/>
        <v>57.167713004484305</v>
      </c>
      <c r="W230" s="3">
        <f t="shared" ca="1" si="10"/>
        <v>45719</v>
      </c>
      <c r="X230" s="3">
        <f t="shared" si="11"/>
        <v>24838</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6">
        <v>21427700000000</v>
      </c>
      <c r="R231">
        <v>78.5</v>
      </c>
      <c r="S231">
        <v>9.6</v>
      </c>
      <c r="T231">
        <v>36.6</v>
      </c>
      <c r="U231">
        <v>328239523</v>
      </c>
      <c r="V231">
        <f t="shared" ca="1" si="9"/>
        <v>77.258741985791019</v>
      </c>
      <c r="W231" s="3">
        <f t="shared" ca="1" si="10"/>
        <v>45719</v>
      </c>
      <c r="X231" s="3">
        <f t="shared" si="11"/>
        <v>17500</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6">
        <v>351431649241</v>
      </c>
      <c r="R232">
        <v>63.9</v>
      </c>
      <c r="S232">
        <v>27.5</v>
      </c>
      <c r="T232">
        <v>29.2</v>
      </c>
      <c r="U232">
        <v>58558270</v>
      </c>
      <c r="V232">
        <f t="shared" ca="1" si="9"/>
        <v>79.735102247760679</v>
      </c>
      <c r="W232" s="3">
        <f t="shared" ca="1" si="10"/>
        <v>45719</v>
      </c>
      <c r="X232" s="3">
        <f t="shared" si="11"/>
        <v>16596</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6">
        <v>1392680589329</v>
      </c>
      <c r="R233">
        <v>82.7</v>
      </c>
      <c r="S233">
        <v>23</v>
      </c>
      <c r="T233">
        <v>47.4</v>
      </c>
      <c r="U233">
        <v>25766605</v>
      </c>
      <c r="V233">
        <f t="shared" ca="1" si="9"/>
        <v>74.784394250513344</v>
      </c>
      <c r="W233" s="3">
        <f t="shared" ca="1" si="10"/>
        <v>45719</v>
      </c>
      <c r="X233" s="3">
        <f t="shared" si="11"/>
        <v>18404</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6">
        <v>19910000000000</v>
      </c>
      <c r="R234">
        <v>77</v>
      </c>
      <c r="S234">
        <v>9.4</v>
      </c>
      <c r="T234">
        <v>59.2</v>
      </c>
      <c r="U234">
        <v>1397715000</v>
      </c>
      <c r="V234">
        <f t="shared" ca="1" si="9"/>
        <v>79.167693360711837</v>
      </c>
      <c r="W234" s="3">
        <f t="shared" ca="1" si="10"/>
        <v>45719</v>
      </c>
      <c r="X234" s="3">
        <f t="shared" si="11"/>
        <v>16803</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6">
        <v>21427700000000</v>
      </c>
      <c r="R235">
        <v>78.5</v>
      </c>
      <c r="S235">
        <v>9.6</v>
      </c>
      <c r="T235">
        <v>36.6</v>
      </c>
      <c r="U235">
        <v>328239523</v>
      </c>
      <c r="V235">
        <f t="shared" ca="1" si="9"/>
        <v>76.954159354159344</v>
      </c>
      <c r="W235" s="3">
        <f t="shared" ca="1" si="10"/>
        <v>45719</v>
      </c>
      <c r="X235" s="3">
        <f t="shared" si="11"/>
        <v>17611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6">
        <v>1699876578871</v>
      </c>
      <c r="R236">
        <v>72.7</v>
      </c>
      <c r="S236">
        <v>11.4</v>
      </c>
      <c r="T236">
        <v>46.2</v>
      </c>
      <c r="U236">
        <v>144373535</v>
      </c>
      <c r="V236">
        <f t="shared" ca="1" si="9"/>
        <v>63.357272229476436</v>
      </c>
      <c r="W236" s="3">
        <f t="shared" ca="1" si="10"/>
        <v>45719</v>
      </c>
      <c r="X236" s="3">
        <f t="shared" si="11"/>
        <v>22578</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6">
        <v>448120428859</v>
      </c>
      <c r="R237">
        <v>54.3</v>
      </c>
      <c r="S237">
        <v>1.5</v>
      </c>
      <c r="T237">
        <v>34.799999999999997</v>
      </c>
      <c r="U237">
        <v>200963599</v>
      </c>
      <c r="V237">
        <f t="shared" ca="1" si="9"/>
        <v>64.576347119094038</v>
      </c>
      <c r="W237" s="3">
        <f t="shared" ca="1" si="10"/>
        <v>45719</v>
      </c>
      <c r="X237" s="3">
        <f t="shared" si="11"/>
        <v>22132</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6">
        <v>21427700000000</v>
      </c>
      <c r="R238">
        <v>78.5</v>
      </c>
      <c r="S238">
        <v>9.6</v>
      </c>
      <c r="T238">
        <v>36.6</v>
      </c>
      <c r="U238">
        <v>328239523</v>
      </c>
      <c r="V238">
        <f t="shared" ca="1" si="9"/>
        <v>81.466816202665257</v>
      </c>
      <c r="W238" s="3">
        <f t="shared" ca="1" si="10"/>
        <v>45719</v>
      </c>
      <c r="X238" s="3">
        <f t="shared" si="11"/>
        <v>15963</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6">
        <v>2611000000000</v>
      </c>
      <c r="R239">
        <v>69.400000000000006</v>
      </c>
      <c r="S239">
        <v>11.2</v>
      </c>
      <c r="T239">
        <v>49.7</v>
      </c>
      <c r="U239">
        <v>1366417754</v>
      </c>
      <c r="V239">
        <f t="shared" ca="1" si="9"/>
        <v>93.548949537450639</v>
      </c>
      <c r="W239" s="3">
        <f t="shared" ca="1" si="10"/>
        <v>45719</v>
      </c>
      <c r="X239" s="3">
        <f t="shared" si="11"/>
        <v>11550</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6">
        <v>19910000000000</v>
      </c>
      <c r="R240">
        <v>77</v>
      </c>
      <c r="S240">
        <v>9.4</v>
      </c>
      <c r="T240">
        <v>59.2</v>
      </c>
      <c r="U240">
        <v>1397715000</v>
      </c>
      <c r="V240">
        <f t="shared" ca="1" si="9"/>
        <v>70.420260095824773</v>
      </c>
      <c r="W240" s="3">
        <f t="shared" ca="1" si="10"/>
        <v>45719</v>
      </c>
      <c r="X240" s="3">
        <f t="shared" si="11"/>
        <v>19998</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6">
        <v>19910000000000</v>
      </c>
      <c r="R241">
        <v>77</v>
      </c>
      <c r="S241">
        <v>9.4</v>
      </c>
      <c r="T241">
        <v>59.2</v>
      </c>
      <c r="U241">
        <v>1397715000</v>
      </c>
      <c r="V241">
        <f t="shared" ca="1" si="9"/>
        <v>43.43118763689462</v>
      </c>
      <c r="W241" s="3">
        <f t="shared" ca="1" si="10"/>
        <v>45719</v>
      </c>
      <c r="X241" s="3">
        <f t="shared" si="11"/>
        <v>29856</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6">
        <v>2715518274227</v>
      </c>
      <c r="R242">
        <v>82.5</v>
      </c>
      <c r="S242">
        <v>24.2</v>
      </c>
      <c r="T242">
        <v>60.7</v>
      </c>
      <c r="U242">
        <v>67059887</v>
      </c>
      <c r="V242">
        <f t="shared" ca="1" si="9"/>
        <v>71.655702659115633</v>
      </c>
      <c r="W242" s="3">
        <f t="shared" ca="1" si="10"/>
        <v>45719</v>
      </c>
      <c r="X242" s="3">
        <f t="shared" si="11"/>
        <v>19547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6">
        <v>2715518274227</v>
      </c>
      <c r="R243">
        <v>82.5</v>
      </c>
      <c r="S243">
        <v>24.2</v>
      </c>
      <c r="T243">
        <v>60.7</v>
      </c>
      <c r="U243">
        <v>67059887</v>
      </c>
      <c r="V243">
        <f t="shared" ca="1" si="9"/>
        <v>67.93770335687644</v>
      </c>
      <c r="W243" s="3">
        <f t="shared" ca="1" si="10"/>
        <v>45719</v>
      </c>
      <c r="X243" s="3">
        <f t="shared" si="11"/>
        <v>20905</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6">
        <v>21427700000000</v>
      </c>
      <c r="R244">
        <v>78.5</v>
      </c>
      <c r="S244">
        <v>9.6</v>
      </c>
      <c r="T244">
        <v>36.6</v>
      </c>
      <c r="U244">
        <v>328239523</v>
      </c>
      <c r="V244">
        <f t="shared" ca="1" si="9"/>
        <v>67.688556463772713</v>
      </c>
      <c r="W244" s="3">
        <f t="shared" ca="1" si="10"/>
        <v>45719</v>
      </c>
      <c r="X244" s="3">
        <f t="shared" si="11"/>
        <v>20996</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6">
        <v>2715518274227</v>
      </c>
      <c r="R245">
        <v>82.5</v>
      </c>
      <c r="S245">
        <v>24.2</v>
      </c>
      <c r="T245">
        <v>60.7</v>
      </c>
      <c r="U245">
        <v>67059887</v>
      </c>
      <c r="V245">
        <f t="shared" ca="1" si="9"/>
        <v>59.913061041292643</v>
      </c>
      <c r="W245" s="3">
        <f t="shared" ca="1" si="10"/>
        <v>45719</v>
      </c>
      <c r="X245" s="3">
        <f t="shared" si="11"/>
        <v>23836</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6">
        <v>703082435360</v>
      </c>
      <c r="R246">
        <v>83.6</v>
      </c>
      <c r="S246">
        <v>10.1</v>
      </c>
      <c r="T246">
        <v>28.8</v>
      </c>
      <c r="U246">
        <v>8574832</v>
      </c>
      <c r="V246">
        <f t="shared" ca="1" si="9"/>
        <v>55.967817858686779</v>
      </c>
      <c r="W246" s="3">
        <f t="shared" ca="1" si="10"/>
        <v>45719</v>
      </c>
      <c r="X246" s="3">
        <f t="shared" si="11"/>
        <v>25277</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6">
        <v>21427700000000</v>
      </c>
      <c r="R247">
        <v>78.5</v>
      </c>
      <c r="S247">
        <v>9.6</v>
      </c>
      <c r="T247">
        <v>36.6</v>
      </c>
      <c r="U247">
        <v>328239523</v>
      </c>
      <c r="V247">
        <f t="shared" ca="1" si="9"/>
        <v>41.726919648541958</v>
      </c>
      <c r="W247" s="3">
        <f t="shared" ca="1" si="10"/>
        <v>45719</v>
      </c>
      <c r="X247" s="3">
        <f t="shared" si="11"/>
        <v>30478</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6">
        <v>1699876578871</v>
      </c>
      <c r="R248">
        <v>72.7</v>
      </c>
      <c r="S248">
        <v>11.4</v>
      </c>
      <c r="T248">
        <v>46.2</v>
      </c>
      <c r="U248">
        <v>144373535</v>
      </c>
      <c r="V248">
        <f t="shared" ca="1" si="9"/>
        <v>68.907618898623284</v>
      </c>
      <c r="W248" s="3">
        <f t="shared" ca="1" si="10"/>
        <v>45719</v>
      </c>
      <c r="X248" s="3">
        <f t="shared" si="11"/>
        <v>20550</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6">
        <v>21427700000000</v>
      </c>
      <c r="R249">
        <v>78.5</v>
      </c>
      <c r="S249">
        <v>9.6</v>
      </c>
      <c r="T249">
        <v>36.6</v>
      </c>
      <c r="U249">
        <v>328239523</v>
      </c>
      <c r="V249">
        <f t="shared" ca="1" si="9"/>
        <v>95.809026503711635</v>
      </c>
      <c r="W249" s="3">
        <f t="shared" ca="1" si="10"/>
        <v>45719</v>
      </c>
      <c r="X249" s="3">
        <f t="shared" si="11"/>
        <v>10725</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6">
        <v>21427700000000</v>
      </c>
      <c r="R250">
        <v>78.5</v>
      </c>
      <c r="S250">
        <v>9.6</v>
      </c>
      <c r="T250">
        <v>36.6</v>
      </c>
      <c r="U250">
        <v>328239523</v>
      </c>
      <c r="V250">
        <f t="shared" ca="1" si="9"/>
        <v>87.800812132771412</v>
      </c>
      <c r="W250" s="3">
        <f t="shared" ca="1" si="10"/>
        <v>45719</v>
      </c>
      <c r="X250" s="3">
        <f t="shared" si="11"/>
        <v>13650</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6">
        <v>21427700000000</v>
      </c>
      <c r="R251">
        <v>78.5</v>
      </c>
      <c r="S251">
        <v>9.6</v>
      </c>
      <c r="T251">
        <v>36.6</v>
      </c>
      <c r="U251">
        <v>328239523</v>
      </c>
      <c r="V251">
        <f t="shared" ca="1" si="9"/>
        <v>62.253251197809718</v>
      </c>
      <c r="W251" s="3">
        <f t="shared" ca="1" si="10"/>
        <v>45719</v>
      </c>
      <c r="X251" s="3">
        <f t="shared" si="11"/>
        <v>22981</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6">
        <v>246489245495</v>
      </c>
      <c r="R252">
        <v>79</v>
      </c>
      <c r="S252">
        <v>14.9</v>
      </c>
      <c r="T252">
        <v>46.1</v>
      </c>
      <c r="U252">
        <v>10669709</v>
      </c>
      <c r="V252">
        <f t="shared" ca="1" si="9"/>
        <v>60.798110041508437</v>
      </c>
      <c r="W252" s="3">
        <f t="shared" ca="1" si="10"/>
        <v>45719</v>
      </c>
      <c r="X252" s="3">
        <f t="shared" si="11"/>
        <v>23512</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6">
        <v>21427700000000</v>
      </c>
      <c r="R253">
        <v>78.5</v>
      </c>
      <c r="S253">
        <v>9.6</v>
      </c>
      <c r="T253">
        <v>36.6</v>
      </c>
      <c r="U253">
        <v>328239523</v>
      </c>
      <c r="V253">
        <f t="shared" ca="1" si="9"/>
        <v>54.442162902121837</v>
      </c>
      <c r="W253" s="3">
        <f t="shared" ca="1" si="10"/>
        <v>45719</v>
      </c>
      <c r="X253" s="3">
        <f t="shared" si="11"/>
        <v>25834</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6">
        <v>19910000000000</v>
      </c>
      <c r="R254">
        <v>77</v>
      </c>
      <c r="S254">
        <v>9.4</v>
      </c>
      <c r="T254">
        <v>59.2</v>
      </c>
      <c r="U254">
        <v>1397715000</v>
      </c>
      <c r="V254">
        <f t="shared" ca="1" si="9"/>
        <v>54.253251197809718</v>
      </c>
      <c r="W254" s="3">
        <f t="shared" ca="1" si="10"/>
        <v>45719</v>
      </c>
      <c r="X254" s="3">
        <f t="shared" si="11"/>
        <v>25903</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6">
        <v>21427700000000</v>
      </c>
      <c r="R255">
        <v>78.5</v>
      </c>
      <c r="S255">
        <v>9.6</v>
      </c>
      <c r="T255">
        <v>36.6</v>
      </c>
      <c r="U255">
        <v>328239523</v>
      </c>
      <c r="V255">
        <f t="shared" ca="1" si="9"/>
        <v>73.800832299043591</v>
      </c>
      <c r="W255" s="3">
        <f t="shared" ca="1" si="10"/>
        <v>45719</v>
      </c>
      <c r="X255" s="3">
        <f t="shared" si="11"/>
        <v>18763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6">
        <v>2029000000000</v>
      </c>
      <c r="R256">
        <v>82.6</v>
      </c>
      <c r="S256">
        <v>15.6</v>
      </c>
      <c r="T256">
        <v>33.200000000000003</v>
      </c>
      <c r="U256">
        <v>51709098</v>
      </c>
      <c r="V256">
        <f t="shared" ca="1" si="9"/>
        <v>56.691338210998346</v>
      </c>
      <c r="W256" s="3">
        <f t="shared" ca="1" si="10"/>
        <v>45719</v>
      </c>
      <c r="X256" s="3">
        <f t="shared" si="11"/>
        <v>25012</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6">
        <v>21427700000000</v>
      </c>
      <c r="R257">
        <v>78.5</v>
      </c>
      <c r="S257">
        <v>9.6</v>
      </c>
      <c r="T257">
        <v>36.6</v>
      </c>
      <c r="U257">
        <v>328239523</v>
      </c>
      <c r="V257">
        <f t="shared" ca="1" si="9"/>
        <v>56.455888600424828</v>
      </c>
      <c r="W257" s="3">
        <f t="shared" ca="1" si="10"/>
        <v>45719</v>
      </c>
      <c r="X257" s="3">
        <f t="shared" si="11"/>
        <v>25098</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6">
        <v>21427700000000</v>
      </c>
      <c r="R258">
        <v>78.5</v>
      </c>
      <c r="S258">
        <v>9.6</v>
      </c>
      <c r="T258">
        <v>36.6</v>
      </c>
      <c r="U258">
        <v>328239523</v>
      </c>
      <c r="V258">
        <f t="shared" ref="V258:V321" ca="1" si="12">YEARFRAC(X258,W258,1)</f>
        <v>73.929510111703294</v>
      </c>
      <c r="W258" s="3">
        <f t="shared" ca="1" si="10"/>
        <v>45719</v>
      </c>
      <c r="X258" s="3">
        <f t="shared" si="11"/>
        <v>18716</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6">
        <v>1699876578871</v>
      </c>
      <c r="R259">
        <v>72.7</v>
      </c>
      <c r="S259">
        <v>11.4</v>
      </c>
      <c r="T259">
        <v>46.2</v>
      </c>
      <c r="U259">
        <v>144373535</v>
      </c>
      <c r="V259">
        <f t="shared" ca="1" si="12"/>
        <v>59.088295687885008</v>
      </c>
      <c r="W259" s="3">
        <f t="shared" ref="W259:W322" ca="1" si="13">TODAY()</f>
        <v>45719</v>
      </c>
      <c r="X259" s="3">
        <f t="shared" ref="X259:X322" si="14">DATE(M259,N259,O259)</f>
        <v>24137</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6">
        <v>446314739528</v>
      </c>
      <c r="R260">
        <v>81.599999999999994</v>
      </c>
      <c r="S260">
        <v>25.4</v>
      </c>
      <c r="T260">
        <v>51.4</v>
      </c>
      <c r="U260">
        <v>8877067</v>
      </c>
      <c r="V260">
        <f t="shared" ca="1" si="12"/>
        <v>52.464104644088422</v>
      </c>
      <c r="W260" s="3">
        <f t="shared" ca="1" si="13"/>
        <v>45719</v>
      </c>
      <c r="X260" s="3">
        <f t="shared" si="14"/>
        <v>26556</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6">
        <v>21427700000000</v>
      </c>
      <c r="R261">
        <v>78.5</v>
      </c>
      <c r="S261">
        <v>9.6</v>
      </c>
      <c r="T261">
        <v>36.6</v>
      </c>
      <c r="U261">
        <v>328239523</v>
      </c>
      <c r="V261">
        <f t="shared" ca="1" si="12"/>
        <v>75.269662921348313</v>
      </c>
      <c r="W261" s="3">
        <f t="shared" ca="1" si="13"/>
        <v>45719</v>
      </c>
      <c r="X261" s="3">
        <f t="shared" si="14"/>
        <v>18227</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6">
        <v>19910000000000</v>
      </c>
      <c r="R262">
        <v>77</v>
      </c>
      <c r="S262">
        <v>9.4</v>
      </c>
      <c r="T262">
        <v>59.2</v>
      </c>
      <c r="U262">
        <v>1397715000</v>
      </c>
      <c r="V262">
        <f t="shared" ca="1" si="12"/>
        <v>68.669430538172719</v>
      </c>
      <c r="W262" s="3">
        <f t="shared" ca="1" si="13"/>
        <v>45719</v>
      </c>
      <c r="X262" s="3">
        <f t="shared" si="14"/>
        <v>20637</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6">
        <v>19910000000000</v>
      </c>
      <c r="R263">
        <v>77</v>
      </c>
      <c r="S263">
        <v>9.4</v>
      </c>
      <c r="T263">
        <v>59.2</v>
      </c>
      <c r="U263">
        <v>1397715000</v>
      </c>
      <c r="V263">
        <f t="shared" ca="1" si="12"/>
        <v>55.162217659137575</v>
      </c>
      <c r="W263" s="3">
        <f t="shared" ca="1" si="13"/>
        <v>45719</v>
      </c>
      <c r="X263" s="3">
        <f t="shared" si="14"/>
        <v>25571</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6">
        <v>19910000000000</v>
      </c>
      <c r="R264">
        <v>77</v>
      </c>
      <c r="S264">
        <v>9.4</v>
      </c>
      <c r="T264">
        <v>59.2</v>
      </c>
      <c r="U264">
        <v>1397715000</v>
      </c>
      <c r="V264">
        <f t="shared" ca="1" si="12"/>
        <v>60.584562395124969</v>
      </c>
      <c r="W264" s="3">
        <f t="shared" ca="1" si="13"/>
        <v>45719</v>
      </c>
      <c r="X264" s="3">
        <f t="shared" si="14"/>
        <v>23590</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6">
        <v>2715518274227</v>
      </c>
      <c r="R265">
        <v>82.5</v>
      </c>
      <c r="S265">
        <v>24.2</v>
      </c>
      <c r="T265">
        <v>60.7</v>
      </c>
      <c r="U265">
        <v>67059887</v>
      </c>
      <c r="V265">
        <f t="shared" ca="1" si="12"/>
        <v>57.743341067285385</v>
      </c>
      <c r="W265" s="3">
        <f t="shared" ca="1" si="13"/>
        <v>45719</v>
      </c>
      <c r="X265" s="3">
        <f t="shared" si="14"/>
        <v>24628</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6">
        <v>2715518274227</v>
      </c>
      <c r="R266">
        <v>82.5</v>
      </c>
      <c r="S266">
        <v>24.2</v>
      </c>
      <c r="T266">
        <v>60.7</v>
      </c>
      <c r="U266">
        <v>67059887</v>
      </c>
      <c r="V266">
        <f t="shared" ca="1" si="12"/>
        <v>44.590048803713849</v>
      </c>
      <c r="W266" s="3">
        <f t="shared" ca="1" si="13"/>
        <v>45719</v>
      </c>
      <c r="X266" s="3">
        <f t="shared" si="14"/>
        <v>29432</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6">
        <v>21427700000000</v>
      </c>
      <c r="R267">
        <v>78.5</v>
      </c>
      <c r="S267">
        <v>9.6</v>
      </c>
      <c r="T267">
        <v>36.6</v>
      </c>
      <c r="U267">
        <v>328239523</v>
      </c>
      <c r="V267">
        <f t="shared" ca="1" si="12"/>
        <v>82.028070985618157</v>
      </c>
      <c r="W267" s="3">
        <f t="shared" ca="1" si="13"/>
        <v>45719</v>
      </c>
      <c r="X267" s="3">
        <f t="shared" si="14"/>
        <v>15758</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6">
        <v>19910000000000</v>
      </c>
      <c r="R268">
        <v>77</v>
      </c>
      <c r="S268">
        <v>9.4</v>
      </c>
      <c r="T268">
        <v>59.2</v>
      </c>
      <c r="U268">
        <v>1397715000</v>
      </c>
      <c r="V268">
        <f t="shared" ca="1" si="12"/>
        <v>56.288883644087797</v>
      </c>
      <c r="W268" s="3">
        <f t="shared" ca="1" si="13"/>
        <v>45719</v>
      </c>
      <c r="X268" s="3">
        <f t="shared" si="14"/>
        <v>25159</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6">
        <v>19910000000000</v>
      </c>
      <c r="R269">
        <v>77</v>
      </c>
      <c r="S269">
        <v>9.4</v>
      </c>
      <c r="T269">
        <v>59.2</v>
      </c>
      <c r="U269">
        <v>1397715000</v>
      </c>
      <c r="V269">
        <f t="shared" ca="1" si="12"/>
        <v>73.502409286705117</v>
      </c>
      <c r="W269" s="3">
        <f t="shared" ca="1" si="13"/>
        <v>45719</v>
      </c>
      <c r="X269" s="3">
        <f t="shared" si="14"/>
        <v>18872</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6">
        <v>21427700000000</v>
      </c>
      <c r="R270">
        <v>78.5</v>
      </c>
      <c r="S270">
        <v>9.6</v>
      </c>
      <c r="T270">
        <v>36.6</v>
      </c>
      <c r="U270">
        <v>328239523</v>
      </c>
      <c r="V270">
        <f t="shared" ca="1" si="12"/>
        <v>70.450376454483234</v>
      </c>
      <c r="W270" s="3">
        <f t="shared" ca="1" si="13"/>
        <v>45719</v>
      </c>
      <c r="X270" s="3">
        <f t="shared" si="14"/>
        <v>19987</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6">
        <v>21427700000000</v>
      </c>
      <c r="R271">
        <v>78.5</v>
      </c>
      <c r="S271">
        <v>9.6</v>
      </c>
      <c r="T271">
        <v>36.6</v>
      </c>
      <c r="U271">
        <v>328239523</v>
      </c>
      <c r="V271">
        <f t="shared" ca="1" si="12"/>
        <v>70.162225735549299</v>
      </c>
      <c r="W271" s="3">
        <f t="shared" ca="1" si="13"/>
        <v>45719</v>
      </c>
      <c r="X271" s="3">
        <f t="shared" si="14"/>
        <v>20092</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6">
        <v>403336363636</v>
      </c>
      <c r="R272">
        <v>82.8</v>
      </c>
      <c r="S272">
        <v>23.9</v>
      </c>
      <c r="T272">
        <v>36.200000000000003</v>
      </c>
      <c r="U272">
        <v>5347896</v>
      </c>
      <c r="V272">
        <f t="shared" ca="1" si="12"/>
        <v>63.694031422433767</v>
      </c>
      <c r="W272" s="3">
        <f t="shared" ca="1" si="13"/>
        <v>45719</v>
      </c>
      <c r="X272" s="3">
        <f t="shared" si="14"/>
        <v>22455</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6">
        <v>19910000000000</v>
      </c>
      <c r="R273">
        <v>77</v>
      </c>
      <c r="S273">
        <v>9.4</v>
      </c>
      <c r="T273">
        <v>59.2</v>
      </c>
      <c r="U273">
        <v>1397715000</v>
      </c>
      <c r="V273">
        <f t="shared" ca="1" si="12"/>
        <v>56.606466839745103</v>
      </c>
      <c r="W273" s="3">
        <f t="shared" ca="1" si="13"/>
        <v>45719</v>
      </c>
      <c r="X273" s="3">
        <f t="shared" si="14"/>
        <v>25043</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6">
        <v>2611000000000</v>
      </c>
      <c r="R274">
        <v>69.400000000000006</v>
      </c>
      <c r="S274">
        <v>11.2</v>
      </c>
      <c r="T274">
        <v>49.7</v>
      </c>
      <c r="U274">
        <v>1366417754</v>
      </c>
      <c r="V274">
        <f t="shared" ca="1" si="12"/>
        <v>91.453102920395665</v>
      </c>
      <c r="W274" s="3">
        <f t="shared" ca="1" si="13"/>
        <v>45719</v>
      </c>
      <c r="X274" s="3">
        <f t="shared" si="14"/>
        <v>12316</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6">
        <v>2827113184696</v>
      </c>
      <c r="R275">
        <v>81.3</v>
      </c>
      <c r="S275">
        <v>25.5</v>
      </c>
      <c r="T275">
        <v>30.6</v>
      </c>
      <c r="U275">
        <v>66834405</v>
      </c>
      <c r="V275">
        <f t="shared" ca="1" si="12"/>
        <v>69.24505456368334</v>
      </c>
      <c r="W275" s="3">
        <f t="shared" ca="1" si="13"/>
        <v>45719</v>
      </c>
      <c r="X275" s="3">
        <f t="shared" si="14"/>
        <v>20427</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6">
        <v>21427700000000</v>
      </c>
      <c r="R276">
        <v>78.5</v>
      </c>
      <c r="S276">
        <v>9.6</v>
      </c>
      <c r="T276">
        <v>36.6</v>
      </c>
      <c r="U276">
        <v>328239523</v>
      </c>
      <c r="V276">
        <f t="shared" ca="1" si="12"/>
        <v>43.532489656850814</v>
      </c>
      <c r="W276" s="3">
        <f t="shared" ca="1" si="13"/>
        <v>45719</v>
      </c>
      <c r="X276" s="3">
        <f t="shared" si="14"/>
        <v>29819</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6">
        <v>372062527489</v>
      </c>
      <c r="R277">
        <v>83.1</v>
      </c>
      <c r="S277">
        <v>13.1</v>
      </c>
      <c r="T277">
        <v>21</v>
      </c>
      <c r="U277">
        <v>5703569</v>
      </c>
      <c r="V277">
        <f t="shared" ca="1" si="12"/>
        <v>66.16770186335404</v>
      </c>
      <c r="W277" s="3">
        <f t="shared" ca="1" si="13"/>
        <v>45719</v>
      </c>
      <c r="X277" s="3">
        <f t="shared" si="14"/>
        <v>21551</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6">
        <v>2827113184696</v>
      </c>
      <c r="R278">
        <v>81.3</v>
      </c>
      <c r="S278">
        <v>25.5</v>
      </c>
      <c r="T278">
        <v>30.6</v>
      </c>
      <c r="U278">
        <v>66834405</v>
      </c>
      <c r="V278">
        <f t="shared" ca="1" si="12"/>
        <v>67.989723037854148</v>
      </c>
      <c r="W278" s="3">
        <f t="shared" ca="1" si="13"/>
        <v>45719</v>
      </c>
      <c r="X278" s="3">
        <f t="shared" si="14"/>
        <v>20886</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6">
        <v>21427700000000</v>
      </c>
      <c r="R279">
        <v>78.5</v>
      </c>
      <c r="S279">
        <v>9.6</v>
      </c>
      <c r="T279">
        <v>36.6</v>
      </c>
      <c r="U279">
        <v>328239523</v>
      </c>
      <c r="V279">
        <f t="shared" ca="1" si="12"/>
        <v>86.932238193018478</v>
      </c>
      <c r="W279" s="3">
        <f t="shared" ca="1" si="13"/>
        <v>45719</v>
      </c>
      <c r="X279" s="3">
        <f t="shared" si="14"/>
        <v>13967</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6">
        <v>19910000000000</v>
      </c>
      <c r="R280">
        <v>77</v>
      </c>
      <c r="S280">
        <v>9.4</v>
      </c>
      <c r="T280">
        <v>59.2</v>
      </c>
      <c r="U280">
        <v>1397715000</v>
      </c>
      <c r="V280">
        <f t="shared" ca="1" si="12"/>
        <v>64.16768459626806</v>
      </c>
      <c r="W280" s="3">
        <f t="shared" ca="1" si="13"/>
        <v>45719</v>
      </c>
      <c r="X280" s="3">
        <f t="shared" si="14"/>
        <v>22282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6">
        <v>21427700000000</v>
      </c>
      <c r="R281">
        <v>78.5</v>
      </c>
      <c r="S281">
        <v>9.6</v>
      </c>
      <c r="T281">
        <v>36.6</v>
      </c>
      <c r="U281">
        <v>328239523</v>
      </c>
      <c r="V281">
        <f t="shared" ca="1" si="12"/>
        <v>82.431211498973312</v>
      </c>
      <c r="W281" s="3">
        <f t="shared" ca="1" si="13"/>
        <v>45719</v>
      </c>
      <c r="X281" s="3">
        <f t="shared" si="14"/>
        <v>15611</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6">
        <v>21427700000000</v>
      </c>
      <c r="R282">
        <v>78.5</v>
      </c>
      <c r="S282">
        <v>9.6</v>
      </c>
      <c r="T282">
        <v>36.6</v>
      </c>
      <c r="U282">
        <v>328239523</v>
      </c>
      <c r="V282">
        <f t="shared" ca="1" si="12"/>
        <v>87.077344284736483</v>
      </c>
      <c r="W282" s="3">
        <f t="shared" ca="1" si="13"/>
        <v>45719</v>
      </c>
      <c r="X282" s="3">
        <f t="shared" si="14"/>
        <v>13914</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6">
        <v>19910000000000</v>
      </c>
      <c r="R283">
        <v>77</v>
      </c>
      <c r="S283">
        <v>9.4</v>
      </c>
      <c r="T283">
        <v>59.2</v>
      </c>
      <c r="U283">
        <v>1397715000</v>
      </c>
      <c r="V283">
        <f t="shared" ca="1" si="12"/>
        <v>61.167711737172127</v>
      </c>
      <c r="W283" s="3">
        <f t="shared" ca="1" si="13"/>
        <v>45719</v>
      </c>
      <c r="X283" s="3">
        <f t="shared" si="14"/>
        <v>23377</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6">
        <v>21427700000000</v>
      </c>
      <c r="R284">
        <v>78.5</v>
      </c>
      <c r="S284">
        <v>9.6</v>
      </c>
      <c r="T284">
        <v>36.6</v>
      </c>
      <c r="U284">
        <v>328239523</v>
      </c>
      <c r="V284">
        <f t="shared" ca="1" si="12"/>
        <v>70.42847364818617</v>
      </c>
      <c r="W284" s="3">
        <f t="shared" ca="1" si="13"/>
        <v>45719</v>
      </c>
      <c r="X284" s="3">
        <f t="shared" si="14"/>
        <v>19995</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6">
        <v>21427700000000</v>
      </c>
      <c r="R285">
        <v>78.5</v>
      </c>
      <c r="S285">
        <v>9.6</v>
      </c>
      <c r="T285">
        <v>36.6</v>
      </c>
      <c r="U285">
        <v>328239523</v>
      </c>
      <c r="V285">
        <f t="shared" ca="1" si="12"/>
        <v>81.154018229775303</v>
      </c>
      <c r="W285" s="3">
        <f t="shared" ca="1" si="13"/>
        <v>45719</v>
      </c>
      <c r="X285" s="3">
        <f t="shared" si="14"/>
        <v>16077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6">
        <v>372062527489</v>
      </c>
      <c r="R286">
        <v>83.1</v>
      </c>
      <c r="S286">
        <v>13.1</v>
      </c>
      <c r="T286">
        <v>21</v>
      </c>
      <c r="U286">
        <v>5703569</v>
      </c>
      <c r="V286">
        <f t="shared" ca="1" si="12"/>
        <v>54.672142368240934</v>
      </c>
      <c r="W286" s="3">
        <f t="shared" ca="1" si="13"/>
        <v>45719</v>
      </c>
      <c r="X286" s="3">
        <f t="shared" si="14"/>
        <v>25750</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6">
        <v>21427700000000</v>
      </c>
      <c r="R287">
        <v>78.5</v>
      </c>
      <c r="S287">
        <v>9.6</v>
      </c>
      <c r="T287">
        <v>36.6</v>
      </c>
      <c r="U287">
        <v>328239523</v>
      </c>
      <c r="V287">
        <f t="shared" ca="1" si="12"/>
        <v>82.154011083256364</v>
      </c>
      <c r="W287" s="3">
        <f t="shared" ca="1" si="13"/>
        <v>45719</v>
      </c>
      <c r="X287" s="3">
        <f t="shared" si="14"/>
        <v>15712</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6">
        <v>2827113184696</v>
      </c>
      <c r="R288">
        <v>81.3</v>
      </c>
      <c r="S288">
        <v>25.5</v>
      </c>
      <c r="T288">
        <v>30.6</v>
      </c>
      <c r="U288">
        <v>66834405</v>
      </c>
      <c r="V288">
        <f t="shared" ca="1" si="12"/>
        <v>72.557179325909203</v>
      </c>
      <c r="W288" s="3">
        <f t="shared" ca="1" si="13"/>
        <v>45719</v>
      </c>
      <c r="X288" s="3">
        <f t="shared" si="14"/>
        <v>19217</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6">
        <v>19910000000000</v>
      </c>
      <c r="R289">
        <v>77</v>
      </c>
      <c r="S289">
        <v>9.4</v>
      </c>
      <c r="T289">
        <v>59.2</v>
      </c>
      <c r="U289">
        <v>1397715000</v>
      </c>
      <c r="V289">
        <f t="shared" ca="1" si="12"/>
        <v>61.167711737172127</v>
      </c>
      <c r="W289" s="3">
        <f t="shared" ca="1" si="13"/>
        <v>45719</v>
      </c>
      <c r="X289" s="3">
        <f t="shared" si="14"/>
        <v>23377</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6">
        <v>372062527489</v>
      </c>
      <c r="R290">
        <v>83.1</v>
      </c>
      <c r="S290">
        <v>13.1</v>
      </c>
      <c r="T290">
        <v>21</v>
      </c>
      <c r="U290">
        <v>5703569</v>
      </c>
      <c r="V290">
        <f t="shared" ca="1" si="12"/>
        <v>73.167708757260712</v>
      </c>
      <c r="W290" s="3">
        <f t="shared" ca="1" si="13"/>
        <v>45719</v>
      </c>
      <c r="X290" s="3">
        <f t="shared" si="14"/>
        <v>18994</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6">
        <v>21427700000000</v>
      </c>
      <c r="R291">
        <v>78.5</v>
      </c>
      <c r="S291">
        <v>9.6</v>
      </c>
      <c r="T291">
        <v>36.6</v>
      </c>
      <c r="U291">
        <v>328239523</v>
      </c>
      <c r="V291">
        <f t="shared" ca="1" si="12"/>
        <v>73.924034460100756</v>
      </c>
      <c r="W291" s="3">
        <f t="shared" ca="1" si="13"/>
        <v>45719</v>
      </c>
      <c r="X291" s="3">
        <f t="shared" si="14"/>
        <v>18718</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6">
        <v>303175127598</v>
      </c>
      <c r="R292">
        <v>71.8</v>
      </c>
      <c r="S292">
        <v>12.5</v>
      </c>
      <c r="T292">
        <v>44.4</v>
      </c>
      <c r="U292">
        <v>100388073</v>
      </c>
      <c r="V292">
        <f t="shared" ca="1" si="12"/>
        <v>64.118402763152346</v>
      </c>
      <c r="W292" s="3">
        <f t="shared" ca="1" si="13"/>
        <v>45719</v>
      </c>
      <c r="X292" s="3">
        <f t="shared" si="14"/>
        <v>22300</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6">
        <v>21427700000000</v>
      </c>
      <c r="R293">
        <v>78.5</v>
      </c>
      <c r="S293">
        <v>9.6</v>
      </c>
      <c r="T293">
        <v>36.6</v>
      </c>
      <c r="U293">
        <v>328239523</v>
      </c>
      <c r="V293">
        <f t="shared" ca="1" si="12"/>
        <v>83.255975004831541</v>
      </c>
      <c r="W293" s="3">
        <f t="shared" ca="1" si="13"/>
        <v>45719</v>
      </c>
      <c r="X293" s="3">
        <f t="shared" si="14"/>
        <v>15310</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6">
        <v>2611000000000</v>
      </c>
      <c r="R294">
        <v>69.400000000000006</v>
      </c>
      <c r="S294">
        <v>11.2</v>
      </c>
      <c r="T294">
        <v>49.7</v>
      </c>
      <c r="U294">
        <v>1366417754</v>
      </c>
      <c r="V294">
        <f t="shared" ca="1" si="12"/>
        <v>93.754286867056678</v>
      </c>
      <c r="W294" s="3">
        <f t="shared" ca="1" si="13"/>
        <v>45719</v>
      </c>
      <c r="X294" s="3">
        <f t="shared" si="14"/>
        <v>11475</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6">
        <v>1699876578871</v>
      </c>
      <c r="R295">
        <v>72.7</v>
      </c>
      <c r="S295">
        <v>11.4</v>
      </c>
      <c r="T295">
        <v>46.2</v>
      </c>
      <c r="U295">
        <v>144373535</v>
      </c>
      <c r="V295">
        <f t="shared" ca="1" si="12"/>
        <v>61.242318890965194</v>
      </c>
      <c r="W295" s="3">
        <f t="shared" ca="1" si="13"/>
        <v>45719</v>
      </c>
      <c r="X295" s="3">
        <f t="shared" si="14"/>
        <v>23350</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6">
        <v>348078018464</v>
      </c>
      <c r="R296">
        <v>81</v>
      </c>
      <c r="S296">
        <v>32.4</v>
      </c>
      <c r="T296">
        <v>23.8</v>
      </c>
      <c r="U296">
        <v>5818553</v>
      </c>
      <c r="V296">
        <f t="shared" ca="1" si="12"/>
        <v>52.324477793551004</v>
      </c>
      <c r="W296" s="3">
        <f t="shared" ca="1" si="13"/>
        <v>45719</v>
      </c>
      <c r="X296" s="3">
        <f t="shared" si="14"/>
        <v>26607</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6">
        <v>376795508680</v>
      </c>
      <c r="R297">
        <v>71.099999999999994</v>
      </c>
      <c r="S297">
        <v>14</v>
      </c>
      <c r="T297">
        <v>43.1</v>
      </c>
      <c r="U297">
        <v>108116615</v>
      </c>
      <c r="V297">
        <f t="shared" ca="1" si="12"/>
        <v>64.997967395362338</v>
      </c>
      <c r="W297" s="3">
        <f t="shared" ca="1" si="13"/>
        <v>45719</v>
      </c>
      <c r="X297" s="3">
        <f t="shared" si="14"/>
        <v>21978</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6">
        <v>19910000000000</v>
      </c>
      <c r="R298">
        <v>77</v>
      </c>
      <c r="S298">
        <v>9.4</v>
      </c>
      <c r="T298">
        <v>59.2</v>
      </c>
      <c r="U298">
        <v>1397715000</v>
      </c>
      <c r="V298">
        <f t="shared" ca="1" si="12"/>
        <v>57.748816705336431</v>
      </c>
      <c r="W298" s="3">
        <f t="shared" ca="1" si="13"/>
        <v>45719</v>
      </c>
      <c r="X298" s="3">
        <f t="shared" si="14"/>
        <v>24626</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6">
        <v>21427700000000</v>
      </c>
      <c r="R299">
        <v>78.5</v>
      </c>
      <c r="S299">
        <v>9.6</v>
      </c>
      <c r="T299">
        <v>36.6</v>
      </c>
      <c r="U299">
        <v>328239523</v>
      </c>
      <c r="V299">
        <f t="shared" ca="1" si="12"/>
        <v>67.269661138004921</v>
      </c>
      <c r="W299" s="3">
        <f t="shared" ca="1" si="13"/>
        <v>45719</v>
      </c>
      <c r="X299" s="3">
        <f t="shared" si="14"/>
        <v>21149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6">
        <v>21427700000000</v>
      </c>
      <c r="R300">
        <v>78.5</v>
      </c>
      <c r="S300">
        <v>9.6</v>
      </c>
      <c r="T300">
        <v>36.6</v>
      </c>
      <c r="U300">
        <v>328239523</v>
      </c>
      <c r="V300">
        <f t="shared" ca="1" si="12"/>
        <v>70.228610540725526</v>
      </c>
      <c r="W300" s="3">
        <f t="shared" ca="1" si="13"/>
        <v>45719</v>
      </c>
      <c r="X300" s="3">
        <f t="shared" si="14"/>
        <v>20068</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6">
        <v>21427700000000</v>
      </c>
      <c r="R301">
        <v>78.5</v>
      </c>
      <c r="S301">
        <v>9.6</v>
      </c>
      <c r="T301">
        <v>36.6</v>
      </c>
      <c r="U301">
        <v>328239523</v>
      </c>
      <c r="V301">
        <f t="shared" ca="1" si="12"/>
        <v>81.721434226151203</v>
      </c>
      <c r="W301" s="3">
        <f t="shared" ca="1" si="13"/>
        <v>45719</v>
      </c>
      <c r="X301" s="3">
        <f t="shared" si="14"/>
        <v>15870</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6">
        <v>21427700000000</v>
      </c>
      <c r="R302">
        <v>78.5</v>
      </c>
      <c r="S302">
        <v>9.6</v>
      </c>
      <c r="T302">
        <v>36.6</v>
      </c>
      <c r="U302">
        <v>328239523</v>
      </c>
      <c r="V302">
        <f t="shared" ca="1" si="12"/>
        <v>80.368268171346529</v>
      </c>
      <c r="W302" s="3">
        <f t="shared" ca="1" si="13"/>
        <v>45719</v>
      </c>
      <c r="X302" s="3">
        <f t="shared" si="14"/>
        <v>16364</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6">
        <v>421142267938</v>
      </c>
      <c r="R303">
        <v>77.8</v>
      </c>
      <c r="S303">
        <v>0.1</v>
      </c>
      <c r="T303">
        <v>15.9</v>
      </c>
      <c r="U303">
        <v>9770529</v>
      </c>
      <c r="V303">
        <f t="shared" ca="1" si="12"/>
        <v>43.548917011438306</v>
      </c>
      <c r="W303" s="3">
        <f t="shared" ca="1" si="13"/>
        <v>45719</v>
      </c>
      <c r="X303" s="3">
        <f t="shared" si="14"/>
        <v>29813</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6">
        <v>5081769542380</v>
      </c>
      <c r="R304">
        <v>84.2</v>
      </c>
      <c r="S304">
        <v>11.9</v>
      </c>
      <c r="T304">
        <v>46.7</v>
      </c>
      <c r="U304">
        <v>126226568</v>
      </c>
      <c r="V304">
        <f t="shared" ca="1" si="12"/>
        <v>63.642011709700519</v>
      </c>
      <c r="W304" s="3">
        <f t="shared" ca="1" si="13"/>
        <v>45719</v>
      </c>
      <c r="X304" s="3">
        <f t="shared" si="14"/>
        <v>22474</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6">
        <v>19910000000000</v>
      </c>
      <c r="R305">
        <v>77</v>
      </c>
      <c r="S305">
        <v>9.4</v>
      </c>
      <c r="T305">
        <v>59.2</v>
      </c>
      <c r="U305">
        <v>1397715000</v>
      </c>
      <c r="V305">
        <f t="shared" ca="1" si="12"/>
        <v>79.420246746662158</v>
      </c>
      <c r="W305" s="3">
        <f t="shared" ca="1" si="13"/>
        <v>45719</v>
      </c>
      <c r="X305" s="3">
        <f t="shared" si="14"/>
        <v>16711</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6">
        <v>21427700000000</v>
      </c>
      <c r="R306">
        <v>78.5</v>
      </c>
      <c r="S306">
        <v>9.6</v>
      </c>
      <c r="T306">
        <v>36.6</v>
      </c>
      <c r="U306">
        <v>328239523</v>
      </c>
      <c r="V306">
        <f t="shared" ca="1" si="12"/>
        <v>81.587280643884412</v>
      </c>
      <c r="W306" s="3">
        <f t="shared" ca="1" si="13"/>
        <v>45719</v>
      </c>
      <c r="X306" s="3">
        <f t="shared" si="14"/>
        <v>15919</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6">
        <v>446314739528</v>
      </c>
      <c r="R307">
        <v>81.599999999999994</v>
      </c>
      <c r="S307">
        <v>25.4</v>
      </c>
      <c r="T307">
        <v>51.4</v>
      </c>
      <c r="U307">
        <v>8877067</v>
      </c>
      <c r="V307">
        <f t="shared" ca="1" si="12"/>
        <v>78.162224917691915</v>
      </c>
      <c r="W307" s="3">
        <f t="shared" ca="1" si="13"/>
        <v>45719</v>
      </c>
      <c r="X307" s="3">
        <f t="shared" si="14"/>
        <v>17170</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6">
        <v>21427700000000</v>
      </c>
      <c r="R308">
        <v>78.5</v>
      </c>
      <c r="S308">
        <v>9.6</v>
      </c>
      <c r="T308">
        <v>36.6</v>
      </c>
      <c r="U308">
        <v>328239523</v>
      </c>
      <c r="V308">
        <f t="shared" ca="1" si="12"/>
        <v>63.29430099827303</v>
      </c>
      <c r="W308" s="3">
        <f t="shared" ca="1" si="13"/>
        <v>45719</v>
      </c>
      <c r="X308" s="3">
        <f t="shared" si="14"/>
        <v>22601</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6">
        <v>19910000000000</v>
      </c>
      <c r="R309">
        <v>77</v>
      </c>
      <c r="S309">
        <v>9.4</v>
      </c>
      <c r="T309">
        <v>59.2</v>
      </c>
      <c r="U309">
        <v>1397715000</v>
      </c>
      <c r="V309">
        <f t="shared" ca="1" si="12"/>
        <v>68.214956195244056</v>
      </c>
      <c r="W309" s="3">
        <f t="shared" ca="1" si="13"/>
        <v>45719</v>
      </c>
      <c r="X309" s="3">
        <f t="shared" si="14"/>
        <v>20803</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6">
        <v>703082435360</v>
      </c>
      <c r="R310">
        <v>83.6</v>
      </c>
      <c r="S310">
        <v>10.1</v>
      </c>
      <c r="T310">
        <v>28.8</v>
      </c>
      <c r="U310">
        <v>8574832</v>
      </c>
      <c r="V310">
        <f t="shared" ca="1" si="12"/>
        <v>74.340862422997944</v>
      </c>
      <c r="W310" s="3">
        <f t="shared" ca="1" si="13"/>
        <v>45719</v>
      </c>
      <c r="X310" s="3">
        <f t="shared" si="14"/>
        <v>18566</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6">
        <v>372062527489</v>
      </c>
      <c r="R311">
        <v>83.1</v>
      </c>
      <c r="S311">
        <v>13.1</v>
      </c>
      <c r="T311">
        <v>21</v>
      </c>
      <c r="U311">
        <v>5703569</v>
      </c>
      <c r="V311">
        <f t="shared" ca="1" si="12"/>
        <v>96.143046656693656</v>
      </c>
      <c r="W311" s="3">
        <f t="shared" ca="1" si="13"/>
        <v>45719</v>
      </c>
      <c r="X311" s="3">
        <f t="shared" si="14"/>
        <v>10603</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6">
        <v>19910000000000</v>
      </c>
      <c r="R312">
        <v>77</v>
      </c>
      <c r="S312">
        <v>9.4</v>
      </c>
      <c r="T312">
        <v>59.2</v>
      </c>
      <c r="U312">
        <v>1397715000</v>
      </c>
      <c r="V312">
        <f t="shared" ca="1" si="12"/>
        <v>73.167708757260712</v>
      </c>
      <c r="W312" s="3">
        <f t="shared" ca="1" si="13"/>
        <v>45719</v>
      </c>
      <c r="X312" s="3">
        <f t="shared" si="14"/>
        <v>18994</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6">
        <v>21427700000000</v>
      </c>
      <c r="R313">
        <v>78.5</v>
      </c>
      <c r="S313">
        <v>9.6</v>
      </c>
      <c r="T313">
        <v>36.6</v>
      </c>
      <c r="U313">
        <v>328239523</v>
      </c>
      <c r="V313">
        <f t="shared" ca="1" si="12"/>
        <v>60.433983926521243</v>
      </c>
      <c r="W313" s="3">
        <f t="shared" ca="1" si="13"/>
        <v>45719</v>
      </c>
      <c r="X313" s="3">
        <f t="shared" si="14"/>
        <v>23645</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6">
        <v>2827113184696</v>
      </c>
      <c r="R314">
        <v>81.3</v>
      </c>
      <c r="S314">
        <v>25.5</v>
      </c>
      <c r="T314">
        <v>30.6</v>
      </c>
      <c r="U314">
        <v>66834405</v>
      </c>
      <c r="V314">
        <f t="shared" ca="1" si="12"/>
        <v>39.767946577629381</v>
      </c>
      <c r="W314" s="3">
        <f t="shared" ca="1" si="13"/>
        <v>45719</v>
      </c>
      <c r="X314" s="3">
        <f t="shared" si="14"/>
        <v>31194</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6">
        <v>2827113184696</v>
      </c>
      <c r="R315">
        <v>81.3</v>
      </c>
      <c r="S315">
        <v>25.5</v>
      </c>
      <c r="T315">
        <v>30.6</v>
      </c>
      <c r="U315">
        <v>66834405</v>
      </c>
      <c r="V315">
        <f t="shared" ca="1" si="12"/>
        <v>42.92950034223135</v>
      </c>
      <c r="W315" s="3">
        <f t="shared" ca="1" si="13"/>
        <v>45719</v>
      </c>
      <c r="X315" s="3">
        <f t="shared" si="14"/>
        <v>30039</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6">
        <v>21427700000000</v>
      </c>
      <c r="R316">
        <v>78.5</v>
      </c>
      <c r="S316">
        <v>9.6</v>
      </c>
      <c r="T316">
        <v>36.6</v>
      </c>
      <c r="U316">
        <v>328239523</v>
      </c>
      <c r="V316">
        <f t="shared" ca="1" si="12"/>
        <v>79.611897921243866</v>
      </c>
      <c r="W316" s="3">
        <f t="shared" ca="1" si="13"/>
        <v>45719</v>
      </c>
      <c r="X316" s="3">
        <f t="shared" si="14"/>
        <v>16641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6">
        <v>2611000000000</v>
      </c>
      <c r="R317">
        <v>69.400000000000006</v>
      </c>
      <c r="S317">
        <v>11.2</v>
      </c>
      <c r="T317">
        <v>49.7</v>
      </c>
      <c r="U317">
        <v>1366417754</v>
      </c>
      <c r="V317">
        <f t="shared" ca="1" si="12"/>
        <v>82.357289527720738</v>
      </c>
      <c r="W317" s="3">
        <f t="shared" ca="1" si="13"/>
        <v>45719</v>
      </c>
      <c r="X317" s="3">
        <f t="shared" si="14"/>
        <v>15638</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6">
        <v>21427700000000</v>
      </c>
      <c r="R318">
        <v>78.5</v>
      </c>
      <c r="S318">
        <v>9.6</v>
      </c>
      <c r="T318">
        <v>36.6</v>
      </c>
      <c r="U318">
        <v>328239523</v>
      </c>
      <c r="V318">
        <f t="shared" ca="1" si="12"/>
        <v>85.384680743934297</v>
      </c>
      <c r="W318" s="3">
        <f t="shared" ca="1" si="13"/>
        <v>45719</v>
      </c>
      <c r="X318" s="3">
        <f t="shared" si="14"/>
        <v>14532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6">
        <v>2611000000000</v>
      </c>
      <c r="R319">
        <v>69.400000000000006</v>
      </c>
      <c r="S319">
        <v>11.2</v>
      </c>
      <c r="T319">
        <v>49.7</v>
      </c>
      <c r="U319">
        <v>1366417754</v>
      </c>
      <c r="V319">
        <f t="shared" ca="1" si="12"/>
        <v>57.740603248259859</v>
      </c>
      <c r="W319" s="3">
        <f t="shared" ca="1" si="13"/>
        <v>45719</v>
      </c>
      <c r="X319" s="3">
        <f t="shared" si="14"/>
        <v>24629</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6">
        <v>2611000000000</v>
      </c>
      <c r="R320">
        <v>69.400000000000006</v>
      </c>
      <c r="S320">
        <v>11.2</v>
      </c>
      <c r="T320">
        <v>49.7</v>
      </c>
      <c r="U320">
        <v>1366417754</v>
      </c>
      <c r="V320">
        <f t="shared" ca="1" si="12"/>
        <v>60.486001942947986</v>
      </c>
      <c r="W320" s="3">
        <f t="shared" ca="1" si="13"/>
        <v>45719</v>
      </c>
      <c r="X320" s="3">
        <f t="shared" si="14"/>
        <v>23626</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6">
        <v>21427700000000</v>
      </c>
      <c r="R321">
        <v>78.5</v>
      </c>
      <c r="S321">
        <v>9.6</v>
      </c>
      <c r="T321">
        <v>36.6</v>
      </c>
      <c r="U321">
        <v>328239523</v>
      </c>
      <c r="V321">
        <f t="shared" ca="1" si="12"/>
        <v>71.176574278963358</v>
      </c>
      <c r="W321" s="3">
        <f t="shared" ca="1" si="13"/>
        <v>45719</v>
      </c>
      <c r="X321" s="3">
        <f t="shared" si="14"/>
        <v>19722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6">
        <v>21427700000000</v>
      </c>
      <c r="R322">
        <v>78.5</v>
      </c>
      <c r="S322">
        <v>9.6</v>
      </c>
      <c r="T322">
        <v>36.6</v>
      </c>
      <c r="U322">
        <v>328239523</v>
      </c>
      <c r="V322">
        <f t="shared" ref="V322:V385" ca="1" si="15">YEARFRAC(X322,W322,1)</f>
        <v>69.461342690780086</v>
      </c>
      <c r="W322" s="3">
        <f t="shared" ca="1" si="13"/>
        <v>45719</v>
      </c>
      <c r="X322" s="3">
        <f t="shared" si="14"/>
        <v>20348</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6">
        <v>21427700000000</v>
      </c>
      <c r="R323">
        <v>78.5</v>
      </c>
      <c r="S323">
        <v>9.6</v>
      </c>
      <c r="T323">
        <v>36.6</v>
      </c>
      <c r="U323">
        <v>328239523</v>
      </c>
      <c r="V323">
        <f t="shared" ca="1" si="15"/>
        <v>73.014391949387687</v>
      </c>
      <c r="W323" s="3">
        <f t="shared" ref="W323:W386" ca="1" si="16">TODAY()</f>
        <v>45719</v>
      </c>
      <c r="X323" s="3">
        <f t="shared" ref="X323:X386" si="17">DATE(M323,N323,O323)</f>
        <v>19050</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6">
        <v>21427700000000</v>
      </c>
      <c r="R324">
        <v>78.5</v>
      </c>
      <c r="S324">
        <v>9.6</v>
      </c>
      <c r="T324">
        <v>36.6</v>
      </c>
      <c r="U324">
        <v>328239523</v>
      </c>
      <c r="V324">
        <f t="shared" ca="1" si="15"/>
        <v>89.167706020138112</v>
      </c>
      <c r="W324" s="3">
        <f t="shared" ca="1" si="16"/>
        <v>45719</v>
      </c>
      <c r="X324" s="3">
        <f t="shared" si="17"/>
        <v>13150</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6">
        <v>21427700000000</v>
      </c>
      <c r="R325">
        <v>78.5</v>
      </c>
      <c r="S325">
        <v>9.6</v>
      </c>
      <c r="T325">
        <v>36.6</v>
      </c>
      <c r="U325">
        <v>328239523</v>
      </c>
      <c r="V325">
        <f t="shared" ca="1" si="15"/>
        <v>91.167693360711837</v>
      </c>
      <c r="W325" s="3">
        <f t="shared" ca="1" si="16"/>
        <v>45719</v>
      </c>
      <c r="X325" s="3">
        <f t="shared" si="17"/>
        <v>12420</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6">
        <v>21427700000000</v>
      </c>
      <c r="R326">
        <v>78.5</v>
      </c>
      <c r="S326">
        <v>9.6</v>
      </c>
      <c r="T326">
        <v>36.6</v>
      </c>
      <c r="U326">
        <v>328239523</v>
      </c>
      <c r="V326">
        <f t="shared" ca="1" si="15"/>
        <v>57.461345707656612</v>
      </c>
      <c r="W326" s="3">
        <f t="shared" ca="1" si="16"/>
        <v>45719</v>
      </c>
      <c r="X326" s="3">
        <f t="shared" si="17"/>
        <v>24731</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6">
        <v>19910000000000</v>
      </c>
      <c r="R327">
        <v>77</v>
      </c>
      <c r="S327">
        <v>9.4</v>
      </c>
      <c r="T327">
        <v>59.2</v>
      </c>
      <c r="U327">
        <v>1397715000</v>
      </c>
      <c r="V327">
        <f t="shared" ca="1" si="15"/>
        <v>60.442197297535991</v>
      </c>
      <c r="W327" s="3">
        <f t="shared" ca="1" si="16"/>
        <v>45719</v>
      </c>
      <c r="X327" s="3">
        <f t="shared" si="17"/>
        <v>23642</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6">
        <v>21427700000000</v>
      </c>
      <c r="R328">
        <v>78.5</v>
      </c>
      <c r="S328">
        <v>9.6</v>
      </c>
      <c r="T328">
        <v>36.6</v>
      </c>
      <c r="U328">
        <v>328239523</v>
      </c>
      <c r="V328">
        <f t="shared" ca="1" si="15"/>
        <v>82.450376454483234</v>
      </c>
      <c r="W328" s="3">
        <f t="shared" ca="1" si="16"/>
        <v>45719</v>
      </c>
      <c r="X328" s="3">
        <f t="shared" si="17"/>
        <v>15604</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6">
        <v>1394116310769</v>
      </c>
      <c r="R329">
        <v>83.3</v>
      </c>
      <c r="S329">
        <v>14.2</v>
      </c>
      <c r="T329">
        <v>47</v>
      </c>
      <c r="U329">
        <v>47076781</v>
      </c>
      <c r="V329">
        <f t="shared" ca="1" si="15"/>
        <v>56.647533632286994</v>
      </c>
      <c r="W329" s="3">
        <f t="shared" ca="1" si="16"/>
        <v>45719</v>
      </c>
      <c r="X329" s="3">
        <f t="shared" si="17"/>
        <v>25028</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6">
        <v>21427700000000</v>
      </c>
      <c r="R330">
        <v>78.5</v>
      </c>
      <c r="S330">
        <v>9.6</v>
      </c>
      <c r="T330">
        <v>36.6</v>
      </c>
      <c r="U330">
        <v>328239523</v>
      </c>
      <c r="V330">
        <f t="shared" ca="1" si="15"/>
        <v>70.839151266255996</v>
      </c>
      <c r="W330" s="3">
        <f t="shared" ca="1" si="16"/>
        <v>45719</v>
      </c>
      <c r="X330" s="3">
        <f t="shared" si="17"/>
        <v>19845</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6">
        <v>21427700000000</v>
      </c>
      <c r="R331">
        <v>78.5</v>
      </c>
      <c r="S331">
        <v>9.6</v>
      </c>
      <c r="T331">
        <v>36.6</v>
      </c>
      <c r="U331">
        <v>328239523</v>
      </c>
      <c r="V331">
        <f t="shared" ca="1" si="15"/>
        <v>60.98154199417116</v>
      </c>
      <c r="W331" s="3">
        <f t="shared" ca="1" si="16"/>
        <v>45719</v>
      </c>
      <c r="X331" s="3">
        <f t="shared" si="17"/>
        <v>23445</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6">
        <v>2001244392042</v>
      </c>
      <c r="R332">
        <v>82.9</v>
      </c>
      <c r="S332">
        <v>24.3</v>
      </c>
      <c r="T332">
        <v>59.1</v>
      </c>
      <c r="U332">
        <v>60297396</v>
      </c>
      <c r="V332">
        <f t="shared" ca="1" si="15"/>
        <v>88.423021932893263</v>
      </c>
      <c r="W332" s="3">
        <f t="shared" ca="1" si="16"/>
        <v>45719</v>
      </c>
      <c r="X332" s="3">
        <f t="shared" si="17"/>
        <v>13422</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6">
        <v>2827113184696</v>
      </c>
      <c r="R333">
        <v>81.3</v>
      </c>
      <c r="S333">
        <v>25.5</v>
      </c>
      <c r="T333">
        <v>30.6</v>
      </c>
      <c r="U333">
        <v>66834405</v>
      </c>
      <c r="V333">
        <f t="shared" ca="1" si="15"/>
        <v>57.433967517401392</v>
      </c>
      <c r="W333" s="3">
        <f t="shared" ca="1" si="16"/>
        <v>45719</v>
      </c>
      <c r="X333" s="3">
        <f t="shared" si="17"/>
        <v>24741</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6">
        <v>21427700000000</v>
      </c>
      <c r="R334">
        <v>78.5</v>
      </c>
      <c r="S334">
        <v>9.6</v>
      </c>
      <c r="T334">
        <v>36.6</v>
      </c>
      <c r="U334">
        <v>328239523</v>
      </c>
      <c r="V334">
        <f t="shared" ca="1" si="15"/>
        <v>42.335386721423681</v>
      </c>
      <c r="W334" s="3">
        <f t="shared" ca="1" si="16"/>
        <v>45719</v>
      </c>
      <c r="X334" s="3">
        <f t="shared" si="17"/>
        <v>30256</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6">
        <v>21427700000000</v>
      </c>
      <c r="R335">
        <v>78.5</v>
      </c>
      <c r="S335">
        <v>9.6</v>
      </c>
      <c r="T335">
        <v>36.6</v>
      </c>
      <c r="U335">
        <v>328239523</v>
      </c>
      <c r="V335">
        <f t="shared" ca="1" si="15"/>
        <v>55.557135309092658</v>
      </c>
      <c r="W335" s="3">
        <f t="shared" ca="1" si="16"/>
        <v>45719</v>
      </c>
      <c r="X335" s="3">
        <f t="shared" si="17"/>
        <v>25427</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6">
        <v>21427700000000</v>
      </c>
      <c r="R336">
        <v>78.5</v>
      </c>
      <c r="S336">
        <v>9.6</v>
      </c>
      <c r="T336">
        <v>36.6</v>
      </c>
      <c r="U336">
        <v>328239523</v>
      </c>
      <c r="V336">
        <f t="shared" ca="1" si="15"/>
        <v>60.286143248255762</v>
      </c>
      <c r="W336" s="3">
        <f t="shared" ca="1" si="16"/>
        <v>45719</v>
      </c>
      <c r="X336" s="3">
        <f t="shared" si="17"/>
        <v>23699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6">
        <v>21427700000000</v>
      </c>
      <c r="R337">
        <v>78.5</v>
      </c>
      <c r="S337">
        <v>9.6</v>
      </c>
      <c r="T337">
        <v>36.6</v>
      </c>
      <c r="U337">
        <v>328239523</v>
      </c>
      <c r="V337">
        <f t="shared" ca="1" si="15"/>
        <v>63.307990396360729</v>
      </c>
      <c r="W337" s="3">
        <f t="shared" ca="1" si="16"/>
        <v>45719</v>
      </c>
      <c r="X337" s="3">
        <f t="shared" si="17"/>
        <v>22596</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6">
        <v>21427700000000</v>
      </c>
      <c r="R338">
        <v>78.5</v>
      </c>
      <c r="S338">
        <v>9.6</v>
      </c>
      <c r="T338">
        <v>36.6</v>
      </c>
      <c r="U338">
        <v>328239523</v>
      </c>
      <c r="V338">
        <f t="shared" ca="1" si="15"/>
        <v>96.162211747438533</v>
      </c>
      <c r="W338" s="3">
        <f t="shared" ca="1" si="16"/>
        <v>45719</v>
      </c>
      <c r="X338" s="3">
        <f t="shared" si="17"/>
        <v>10596</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6">
        <v>21427700000000</v>
      </c>
      <c r="R339">
        <v>78.5</v>
      </c>
      <c r="S339">
        <v>9.6</v>
      </c>
      <c r="T339">
        <v>36.6</v>
      </c>
      <c r="U339">
        <v>328239523</v>
      </c>
      <c r="V339">
        <f t="shared" ca="1" si="15"/>
        <v>55.198472549113788</v>
      </c>
      <c r="W339" s="3">
        <f t="shared" ca="1" si="16"/>
        <v>45719</v>
      </c>
      <c r="X339" s="3">
        <f t="shared" si="17"/>
        <v>25558</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6">
        <v>21427700000000</v>
      </c>
      <c r="R340">
        <v>78.5</v>
      </c>
      <c r="S340">
        <v>9.6</v>
      </c>
      <c r="T340">
        <v>36.6</v>
      </c>
      <c r="U340">
        <v>328239523</v>
      </c>
      <c r="V340">
        <f t="shared" ca="1" si="15"/>
        <v>63.633798070847902</v>
      </c>
      <c r="W340" s="3">
        <f t="shared" ca="1" si="16"/>
        <v>45719</v>
      </c>
      <c r="X340" s="3">
        <f t="shared" si="17"/>
        <v>22477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6">
        <v>1699876578871</v>
      </c>
      <c r="R341">
        <v>72.7</v>
      </c>
      <c r="S341">
        <v>11.4</v>
      </c>
      <c r="T341">
        <v>46.2</v>
      </c>
      <c r="U341">
        <v>144373535</v>
      </c>
      <c r="V341">
        <f t="shared" ca="1" si="15"/>
        <v>67.885683675898747</v>
      </c>
      <c r="W341" s="3">
        <f t="shared" ca="1" si="16"/>
        <v>45719</v>
      </c>
      <c r="X341" s="3">
        <f t="shared" si="17"/>
        <v>20924</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6">
        <v>19910000000000</v>
      </c>
      <c r="R342">
        <v>77</v>
      </c>
      <c r="S342">
        <v>9.4</v>
      </c>
      <c r="T342">
        <v>59.2</v>
      </c>
      <c r="U342">
        <v>1397715000</v>
      </c>
      <c r="V342">
        <f t="shared" ca="1" si="15"/>
        <v>60.214960699461272</v>
      </c>
      <c r="W342" s="3">
        <f t="shared" ca="1" si="16"/>
        <v>45719</v>
      </c>
      <c r="X342" s="3">
        <f t="shared" si="17"/>
        <v>23725</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6">
        <v>21427700000000</v>
      </c>
      <c r="R343">
        <v>78.5</v>
      </c>
      <c r="S343">
        <v>9.6</v>
      </c>
      <c r="T343">
        <v>36.6</v>
      </c>
      <c r="U343">
        <v>328239523</v>
      </c>
      <c r="V343">
        <f t="shared" ca="1" si="15"/>
        <v>63.513331367676173</v>
      </c>
      <c r="W343" s="3">
        <f t="shared" ca="1" si="16"/>
        <v>45719</v>
      </c>
      <c r="X343" s="3">
        <f t="shared" si="17"/>
        <v>22521</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6">
        <v>21427700000000</v>
      </c>
      <c r="R344">
        <v>78.5</v>
      </c>
      <c r="S344">
        <v>9.6</v>
      </c>
      <c r="T344">
        <v>36.6</v>
      </c>
      <c r="U344">
        <v>328239523</v>
      </c>
      <c r="V344">
        <f t="shared" ca="1" si="15"/>
        <v>74.258726899383987</v>
      </c>
      <c r="W344" s="3">
        <f t="shared" ca="1" si="16"/>
        <v>45719</v>
      </c>
      <c r="X344" s="3">
        <f t="shared" si="17"/>
        <v>18596</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6">
        <v>2827113184696</v>
      </c>
      <c r="R345">
        <v>81.3</v>
      </c>
      <c r="S345">
        <v>25.5</v>
      </c>
      <c r="T345">
        <v>30.6</v>
      </c>
      <c r="U345">
        <v>66834405</v>
      </c>
      <c r="V345">
        <f t="shared" ca="1" si="15"/>
        <v>58.349075975359341</v>
      </c>
      <c r="W345" s="3">
        <f t="shared" ca="1" si="16"/>
        <v>45719</v>
      </c>
      <c r="X345" s="3">
        <f t="shared" si="17"/>
        <v>24407</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6">
        <v>348078018464</v>
      </c>
      <c r="R346">
        <v>81</v>
      </c>
      <c r="S346">
        <v>32.4</v>
      </c>
      <c r="T346">
        <v>23.8</v>
      </c>
      <c r="U346">
        <v>5818553</v>
      </c>
      <c r="V346">
        <f t="shared" ca="1" si="15"/>
        <v>77.182082827932774</v>
      </c>
      <c r="W346" s="3">
        <f t="shared" ca="1" si="16"/>
        <v>45719</v>
      </c>
      <c r="X346" s="3">
        <f t="shared" si="17"/>
        <v>17528</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6">
        <v>348078018464</v>
      </c>
      <c r="R347">
        <v>81</v>
      </c>
      <c r="S347">
        <v>32.4</v>
      </c>
      <c r="T347">
        <v>23.8</v>
      </c>
      <c r="U347">
        <v>5818553</v>
      </c>
      <c r="V347">
        <f t="shared" ca="1" si="15"/>
        <v>49.167716147401855</v>
      </c>
      <c r="W347" s="3">
        <f t="shared" ca="1" si="16"/>
        <v>45719</v>
      </c>
      <c r="X347" s="3">
        <f t="shared" si="17"/>
        <v>27760</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6">
        <v>348078018464</v>
      </c>
      <c r="R348">
        <v>81</v>
      </c>
      <c r="S348">
        <v>32.4</v>
      </c>
      <c r="T348">
        <v>23.8</v>
      </c>
      <c r="U348">
        <v>5818553</v>
      </c>
      <c r="V348">
        <f t="shared" ca="1" si="15"/>
        <v>46.167705481446966</v>
      </c>
      <c r="W348" s="3">
        <f t="shared" ca="1" si="16"/>
        <v>45719</v>
      </c>
      <c r="X348" s="3">
        <f t="shared" si="17"/>
        <v>28856</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6">
        <v>2001244392042</v>
      </c>
      <c r="R349">
        <v>82.9</v>
      </c>
      <c r="S349">
        <v>24.3</v>
      </c>
      <c r="T349">
        <v>59.1</v>
      </c>
      <c r="U349">
        <v>60297396</v>
      </c>
      <c r="V349">
        <f t="shared" ca="1" si="15"/>
        <v>82.167700224303999</v>
      </c>
      <c r="W349" s="3">
        <f t="shared" ca="1" si="16"/>
        <v>45719</v>
      </c>
      <c r="X349" s="3">
        <f t="shared" si="17"/>
        <v>15707</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6">
        <v>19910000000000</v>
      </c>
      <c r="R350">
        <v>77</v>
      </c>
      <c r="S350">
        <v>9.4</v>
      </c>
      <c r="T350">
        <v>59.2</v>
      </c>
      <c r="U350">
        <v>1397715000</v>
      </c>
      <c r="V350">
        <f t="shared" ca="1" si="15"/>
        <v>57.167713004484305</v>
      </c>
      <c r="W350" s="3">
        <f t="shared" ca="1" si="16"/>
        <v>45719</v>
      </c>
      <c r="X350" s="3">
        <f t="shared" si="17"/>
        <v>24838</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6">
        <v>19910000000000</v>
      </c>
      <c r="R351">
        <v>77</v>
      </c>
      <c r="S351">
        <v>9.4</v>
      </c>
      <c r="T351">
        <v>59.2</v>
      </c>
      <c r="U351">
        <v>1397715000</v>
      </c>
      <c r="V351">
        <f t="shared" ca="1" si="15"/>
        <v>62.587268993839835</v>
      </c>
      <c r="W351" s="3">
        <f t="shared" ca="1" si="16"/>
        <v>45719</v>
      </c>
      <c r="X351" s="3">
        <f t="shared" si="17"/>
        <v>22859</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6">
        <v>703082435360</v>
      </c>
      <c r="R352">
        <v>83.6</v>
      </c>
      <c r="S352">
        <v>10.1</v>
      </c>
      <c r="T352">
        <v>28.8</v>
      </c>
      <c r="U352">
        <v>8574832</v>
      </c>
      <c r="V352">
        <f t="shared" ca="1" si="15"/>
        <v>56.167683366155913</v>
      </c>
      <c r="W352" s="3">
        <f t="shared" ca="1" si="16"/>
        <v>45719</v>
      </c>
      <c r="X352" s="3">
        <f t="shared" si="17"/>
        <v>25204</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6">
        <v>2715518274227</v>
      </c>
      <c r="R353">
        <v>82.5</v>
      </c>
      <c r="S353">
        <v>24.2</v>
      </c>
      <c r="T353">
        <v>60.7</v>
      </c>
      <c r="U353">
        <v>67059887</v>
      </c>
      <c r="V353">
        <f t="shared" ca="1" si="15"/>
        <v>57.521577726218098</v>
      </c>
      <c r="W353" s="3">
        <f t="shared" ca="1" si="16"/>
        <v>45719</v>
      </c>
      <c r="X353" s="3">
        <f t="shared" si="17"/>
        <v>24709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6">
        <v>21427700000000</v>
      </c>
      <c r="R354">
        <v>78.5</v>
      </c>
      <c r="S354">
        <v>9.6</v>
      </c>
      <c r="T354">
        <v>36.6</v>
      </c>
      <c r="U354">
        <v>328239523</v>
      </c>
      <c r="V354">
        <f t="shared" ca="1" si="15"/>
        <v>73.934985763305832</v>
      </c>
      <c r="W354" s="3">
        <f t="shared" ca="1" si="16"/>
        <v>45719</v>
      </c>
      <c r="X354" s="3">
        <f t="shared" si="17"/>
        <v>18714</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6">
        <v>21427700000000</v>
      </c>
      <c r="R355">
        <v>78.5</v>
      </c>
      <c r="S355">
        <v>9.6</v>
      </c>
      <c r="T355">
        <v>36.6</v>
      </c>
      <c r="U355">
        <v>328239523</v>
      </c>
      <c r="V355">
        <f t="shared" ca="1" si="15"/>
        <v>86.187542778918555</v>
      </c>
      <c r="W355" s="3">
        <f t="shared" ca="1" si="16"/>
        <v>45719</v>
      </c>
      <c r="X355" s="3">
        <f t="shared" si="17"/>
        <v>14239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6">
        <v>21427700000000</v>
      </c>
      <c r="R356">
        <v>78.5</v>
      </c>
      <c r="S356">
        <v>9.6</v>
      </c>
      <c r="T356">
        <v>36.6</v>
      </c>
      <c r="U356">
        <v>328239523</v>
      </c>
      <c r="V356">
        <f t="shared" ca="1" si="15"/>
        <v>85.778928155584225</v>
      </c>
      <c r="W356" s="3">
        <f t="shared" ca="1" si="16"/>
        <v>45719</v>
      </c>
      <c r="X356" s="3">
        <f t="shared" si="17"/>
        <v>14388</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6">
        <v>21427700000000</v>
      </c>
      <c r="R357">
        <v>78.5</v>
      </c>
      <c r="S357">
        <v>9.6</v>
      </c>
      <c r="T357">
        <v>36.6</v>
      </c>
      <c r="U357">
        <v>328239523</v>
      </c>
      <c r="V357">
        <f t="shared" ca="1" si="15"/>
        <v>94.557152635181382</v>
      </c>
      <c r="W357" s="3">
        <f t="shared" ca="1" si="16"/>
        <v>45719</v>
      </c>
      <c r="X357" s="3">
        <f t="shared" si="17"/>
        <v>11182</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6">
        <v>21427700000000</v>
      </c>
      <c r="R358">
        <v>78.5</v>
      </c>
      <c r="S358">
        <v>9.6</v>
      </c>
      <c r="T358">
        <v>36.6</v>
      </c>
      <c r="U358">
        <v>328239523</v>
      </c>
      <c r="V358">
        <f t="shared" ca="1" si="15"/>
        <v>73.390158428853027</v>
      </c>
      <c r="W358" s="3">
        <f t="shared" ca="1" si="16"/>
        <v>45719</v>
      </c>
      <c r="X358" s="3">
        <f t="shared" si="17"/>
        <v>18913</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6">
        <v>348078018464</v>
      </c>
      <c r="R359">
        <v>81</v>
      </c>
      <c r="S359">
        <v>32.4</v>
      </c>
      <c r="T359">
        <v>23.8</v>
      </c>
      <c r="U359">
        <v>5818553</v>
      </c>
      <c r="V359">
        <f t="shared" ca="1" si="15"/>
        <v>41.792627021520438</v>
      </c>
      <c r="W359" s="3">
        <f t="shared" ca="1" si="16"/>
        <v>45719</v>
      </c>
      <c r="X359" s="3">
        <f t="shared" si="17"/>
        <v>30454</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6">
        <v>21427700000000</v>
      </c>
      <c r="R360">
        <v>78.5</v>
      </c>
      <c r="S360">
        <v>9.6</v>
      </c>
      <c r="T360">
        <v>36.6</v>
      </c>
      <c r="U360">
        <v>328239523</v>
      </c>
      <c r="V360">
        <f t="shared" ca="1" si="15"/>
        <v>83.557141016556074</v>
      </c>
      <c r="W360" s="3">
        <f t="shared" ca="1" si="16"/>
        <v>45719</v>
      </c>
      <c r="X360" s="3">
        <f t="shared" si="17"/>
        <v>15200</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6">
        <v>19910000000000</v>
      </c>
      <c r="R361">
        <v>77</v>
      </c>
      <c r="S361">
        <v>9.4</v>
      </c>
      <c r="T361">
        <v>59.2</v>
      </c>
      <c r="U361">
        <v>1397715000</v>
      </c>
      <c r="V361">
        <f t="shared" ca="1" si="15"/>
        <v>67.167693360711837</v>
      </c>
      <c r="W361" s="3">
        <f t="shared" ca="1" si="16"/>
        <v>45719</v>
      </c>
      <c r="X361" s="3">
        <f t="shared" si="17"/>
        <v>21186</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6">
        <v>703082435360</v>
      </c>
      <c r="R362">
        <v>83.6</v>
      </c>
      <c r="S362">
        <v>10.1</v>
      </c>
      <c r="T362">
        <v>28.8</v>
      </c>
      <c r="U362">
        <v>8574832</v>
      </c>
      <c r="V362">
        <f t="shared" ca="1" si="15"/>
        <v>49.167716147401855</v>
      </c>
      <c r="W362" s="3">
        <f t="shared" ca="1" si="16"/>
        <v>45719</v>
      </c>
      <c r="X362" s="3">
        <f t="shared" si="17"/>
        <v>27760</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6">
        <v>21427700000000</v>
      </c>
      <c r="R363">
        <v>78.5</v>
      </c>
      <c r="S363">
        <v>9.6</v>
      </c>
      <c r="T363">
        <v>36.6</v>
      </c>
      <c r="U363">
        <v>328239523</v>
      </c>
      <c r="V363">
        <f t="shared" ca="1" si="15"/>
        <v>70.863791923340173</v>
      </c>
      <c r="W363" s="3">
        <f t="shared" ca="1" si="16"/>
        <v>45719</v>
      </c>
      <c r="X363" s="3">
        <f t="shared" si="17"/>
        <v>19836</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6">
        <v>21427700000000</v>
      </c>
      <c r="R364">
        <v>78.5</v>
      </c>
      <c r="S364">
        <v>9.6</v>
      </c>
      <c r="T364">
        <v>36.6</v>
      </c>
      <c r="U364">
        <v>328239523</v>
      </c>
      <c r="V364">
        <f t="shared" ca="1" si="15"/>
        <v>72.006150845741288</v>
      </c>
      <c r="W364" s="3">
        <f t="shared" ca="1" si="16"/>
        <v>45719</v>
      </c>
      <c r="X364" s="3">
        <f t="shared" si="17"/>
        <v>19419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6">
        <v>21427700000000</v>
      </c>
      <c r="R365">
        <v>78.5</v>
      </c>
      <c r="S365">
        <v>9.6</v>
      </c>
      <c r="T365">
        <v>36.6</v>
      </c>
      <c r="U365">
        <v>328239523</v>
      </c>
      <c r="V365">
        <f t="shared" ca="1" si="15"/>
        <v>69.209462846566154</v>
      </c>
      <c r="W365" s="3">
        <f t="shared" ca="1" si="16"/>
        <v>45719</v>
      </c>
      <c r="X365" s="3">
        <f t="shared" si="17"/>
        <v>20440</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6">
        <v>21427700000000</v>
      </c>
      <c r="R366">
        <v>78.5</v>
      </c>
      <c r="S366">
        <v>9.6</v>
      </c>
      <c r="T366">
        <v>36.6</v>
      </c>
      <c r="U366">
        <v>328239523</v>
      </c>
      <c r="V366">
        <f t="shared" ca="1" si="15"/>
        <v>80.017103261788066</v>
      </c>
      <c r="W366" s="3">
        <f t="shared" ca="1" si="16"/>
        <v>45719</v>
      </c>
      <c r="X366" s="3">
        <f t="shared" si="17"/>
        <v>16493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6">
        <v>21427700000000</v>
      </c>
      <c r="R367">
        <v>78.5</v>
      </c>
      <c r="S367">
        <v>9.6</v>
      </c>
      <c r="T367">
        <v>36.6</v>
      </c>
      <c r="U367">
        <v>328239523</v>
      </c>
      <c r="V367">
        <f t="shared" ca="1" si="15"/>
        <v>65.401111474338023</v>
      </c>
      <c r="W367" s="3">
        <f t="shared" ca="1" si="16"/>
        <v>45719</v>
      </c>
      <c r="X367" s="3">
        <f t="shared" si="17"/>
        <v>21831</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6">
        <v>3845630030824</v>
      </c>
      <c r="R368">
        <v>80.900000000000006</v>
      </c>
      <c r="S368">
        <v>11.5</v>
      </c>
      <c r="T368">
        <v>48.8</v>
      </c>
      <c r="U368">
        <v>83132799</v>
      </c>
      <c r="V368">
        <f t="shared" ca="1" si="15"/>
        <v>49.15128949241636</v>
      </c>
      <c r="W368" s="3">
        <f t="shared" ca="1" si="16"/>
        <v>45719</v>
      </c>
      <c r="X368" s="3">
        <f t="shared" si="17"/>
        <v>27766</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6">
        <v>21427700000000</v>
      </c>
      <c r="R369">
        <v>78.5</v>
      </c>
      <c r="S369">
        <v>9.6</v>
      </c>
      <c r="T369">
        <v>36.6</v>
      </c>
      <c r="U369">
        <v>328239523</v>
      </c>
      <c r="V369">
        <f t="shared" ca="1" si="15"/>
        <v>82.264202600958242</v>
      </c>
      <c r="W369" s="3">
        <f t="shared" ca="1" si="16"/>
        <v>45719</v>
      </c>
      <c r="X369" s="3">
        <f t="shared" si="17"/>
        <v>15672</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6">
        <v>21427700000000</v>
      </c>
      <c r="R370">
        <v>78.5</v>
      </c>
      <c r="S370">
        <v>9.6</v>
      </c>
      <c r="T370">
        <v>36.6</v>
      </c>
      <c r="U370">
        <v>328239523</v>
      </c>
      <c r="V370">
        <f t="shared" ca="1" si="15"/>
        <v>60.546233330389477</v>
      </c>
      <c r="W370" s="3">
        <f t="shared" ca="1" si="16"/>
        <v>45719</v>
      </c>
      <c r="X370" s="3">
        <f t="shared" si="17"/>
        <v>23604</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6">
        <v>21427700000000</v>
      </c>
      <c r="R371">
        <v>78.5</v>
      </c>
      <c r="S371">
        <v>9.6</v>
      </c>
      <c r="T371">
        <v>36.6</v>
      </c>
      <c r="U371">
        <v>328239523</v>
      </c>
      <c r="V371">
        <f t="shared" ca="1" si="15"/>
        <v>95.011635865845307</v>
      </c>
      <c r="W371" s="3">
        <f t="shared" ca="1" si="16"/>
        <v>45719</v>
      </c>
      <c r="X371" s="3">
        <f t="shared" si="17"/>
        <v>11016</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6">
        <v>2827113184696</v>
      </c>
      <c r="R372">
        <v>81.3</v>
      </c>
      <c r="S372">
        <v>25.5</v>
      </c>
      <c r="T372">
        <v>30.6</v>
      </c>
      <c r="U372">
        <v>66834405</v>
      </c>
      <c r="V372">
        <f t="shared" ca="1" si="15"/>
        <v>86.502395619438744</v>
      </c>
      <c r="W372" s="3">
        <f t="shared" ca="1" si="16"/>
        <v>45719</v>
      </c>
      <c r="X372" s="3">
        <f t="shared" si="17"/>
        <v>14124</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6">
        <v>703082435360</v>
      </c>
      <c r="R373">
        <v>83.6</v>
      </c>
      <c r="S373">
        <v>10.1</v>
      </c>
      <c r="T373">
        <v>28.8</v>
      </c>
      <c r="U373">
        <v>8574832</v>
      </c>
      <c r="V373">
        <f t="shared" ca="1" si="15"/>
        <v>53.863806063019567</v>
      </c>
      <c r="W373" s="3">
        <f t="shared" ca="1" si="16"/>
        <v>45719</v>
      </c>
      <c r="X373" s="3">
        <f t="shared" si="17"/>
        <v>26045</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6">
        <v>530832908738</v>
      </c>
      <c r="R374">
        <v>82.5</v>
      </c>
      <c r="S374">
        <v>27.9</v>
      </c>
      <c r="T374">
        <v>49.1</v>
      </c>
      <c r="U374">
        <v>10285453</v>
      </c>
      <c r="V374">
        <f t="shared" ca="1" si="15"/>
        <v>73.538001022121634</v>
      </c>
      <c r="W374" s="3">
        <f t="shared" ca="1" si="16"/>
        <v>45719</v>
      </c>
      <c r="X374" s="3">
        <f t="shared" si="17"/>
        <v>18859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6">
        <v>21427700000000</v>
      </c>
      <c r="R375">
        <v>78.5</v>
      </c>
      <c r="S375">
        <v>9.6</v>
      </c>
      <c r="T375">
        <v>36.6</v>
      </c>
      <c r="U375">
        <v>328239523</v>
      </c>
      <c r="V375">
        <f t="shared" ca="1" si="15"/>
        <v>64.893931223296136</v>
      </c>
      <c r="W375" s="3">
        <f t="shared" ca="1" si="16"/>
        <v>45719</v>
      </c>
      <c r="X375" s="3">
        <f t="shared" si="17"/>
        <v>22016</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6">
        <v>21427700000000</v>
      </c>
      <c r="R376">
        <v>78.5</v>
      </c>
      <c r="S376">
        <v>9.6</v>
      </c>
      <c r="T376">
        <v>36.6</v>
      </c>
      <c r="U376">
        <v>328239523</v>
      </c>
      <c r="V376">
        <f t="shared" ca="1" si="15"/>
        <v>71.718673817649929</v>
      </c>
      <c r="W376" s="3">
        <f t="shared" ca="1" si="16"/>
        <v>45719</v>
      </c>
      <c r="X376" s="3">
        <f t="shared" si="17"/>
        <v>19524</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6">
        <v>19910000000000</v>
      </c>
      <c r="R377">
        <v>77</v>
      </c>
      <c r="S377">
        <v>9.4</v>
      </c>
      <c r="T377">
        <v>59.2</v>
      </c>
      <c r="U377">
        <v>1397715000</v>
      </c>
      <c r="V377">
        <f t="shared" ca="1" si="15"/>
        <v>61.335404806396937</v>
      </c>
      <c r="W377" s="3">
        <f t="shared" ca="1" si="16"/>
        <v>45719</v>
      </c>
      <c r="X377" s="3">
        <f t="shared" si="17"/>
        <v>23316</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6">
        <v>2715518274227</v>
      </c>
      <c r="R378">
        <v>82.5</v>
      </c>
      <c r="S378">
        <v>24.2</v>
      </c>
      <c r="T378">
        <v>60.7</v>
      </c>
      <c r="U378">
        <v>67059887</v>
      </c>
      <c r="V378">
        <f t="shared" ca="1" si="15"/>
        <v>62.381930184804929</v>
      </c>
      <c r="W378" s="3">
        <f t="shared" ca="1" si="16"/>
        <v>45719</v>
      </c>
      <c r="X378" s="3">
        <f t="shared" si="17"/>
        <v>22934</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6">
        <v>323802808108</v>
      </c>
      <c r="R379">
        <v>77.099999999999994</v>
      </c>
      <c r="S379">
        <v>14.4</v>
      </c>
      <c r="T379">
        <v>71.2</v>
      </c>
      <c r="U379">
        <v>50339443</v>
      </c>
      <c r="V379">
        <f t="shared" ca="1" si="15"/>
        <v>92.09650259067358</v>
      </c>
      <c r="W379" s="3">
        <f t="shared" ca="1" si="16"/>
        <v>45719</v>
      </c>
      <c r="X379" s="3">
        <f t="shared" si="17"/>
        <v>12081</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6">
        <v>21427700000000</v>
      </c>
      <c r="R380">
        <v>78.5</v>
      </c>
      <c r="S380">
        <v>9.6</v>
      </c>
      <c r="T380">
        <v>36.6</v>
      </c>
      <c r="U380">
        <v>328239523</v>
      </c>
      <c r="V380">
        <f t="shared" ca="1" si="15"/>
        <v>90.600958247775495</v>
      </c>
      <c r="W380" s="3">
        <f t="shared" ca="1" si="16"/>
        <v>45719</v>
      </c>
      <c r="X380" s="3">
        <f t="shared" si="17"/>
        <v>12627</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6">
        <v>2827113184696</v>
      </c>
      <c r="R381">
        <v>81.3</v>
      </c>
      <c r="S381">
        <v>25.5</v>
      </c>
      <c r="T381">
        <v>30.6</v>
      </c>
      <c r="U381">
        <v>66834405</v>
      </c>
      <c r="V381">
        <f t="shared" ca="1" si="15"/>
        <v>79.360013520365044</v>
      </c>
      <c r="W381" s="3">
        <f t="shared" ca="1" si="16"/>
        <v>45719</v>
      </c>
      <c r="X381" s="3">
        <f t="shared" si="17"/>
        <v>16733</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6">
        <v>19910000000000</v>
      </c>
      <c r="R382">
        <v>77</v>
      </c>
      <c r="S382">
        <v>9.4</v>
      </c>
      <c r="T382">
        <v>59.2</v>
      </c>
      <c r="U382">
        <v>1397715000</v>
      </c>
      <c r="V382">
        <f t="shared" ca="1" si="15"/>
        <v>60.167684021543984</v>
      </c>
      <c r="W382" s="3">
        <f t="shared" ca="1" si="16"/>
        <v>45719</v>
      </c>
      <c r="X382" s="3">
        <f t="shared" si="17"/>
        <v>23743</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6">
        <v>2827113184696</v>
      </c>
      <c r="R383">
        <v>81.3</v>
      </c>
      <c r="S383">
        <v>25.5</v>
      </c>
      <c r="T383">
        <v>30.6</v>
      </c>
      <c r="U383">
        <v>66834405</v>
      </c>
      <c r="V383">
        <f t="shared" ca="1" si="15"/>
        <v>68.751564455569465</v>
      </c>
      <c r="W383" s="3">
        <f t="shared" ca="1" si="16"/>
        <v>45719</v>
      </c>
      <c r="X383" s="3">
        <f t="shared" si="17"/>
        <v>20607</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6">
        <v>2715518274227</v>
      </c>
      <c r="R384">
        <v>82.5</v>
      </c>
      <c r="S384">
        <v>24.2</v>
      </c>
      <c r="T384">
        <v>60.7</v>
      </c>
      <c r="U384">
        <v>67059887</v>
      </c>
      <c r="V384">
        <f t="shared" ca="1" si="15"/>
        <v>87.167693360711837</v>
      </c>
      <c r="W384" s="3">
        <f t="shared" ca="1" si="16"/>
        <v>45719</v>
      </c>
      <c r="X384" s="3">
        <f t="shared" si="17"/>
        <v>13881</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6">
        <v>19910000000000</v>
      </c>
      <c r="R385">
        <v>77</v>
      </c>
      <c r="S385">
        <v>9.4</v>
      </c>
      <c r="T385">
        <v>59.2</v>
      </c>
      <c r="U385">
        <v>1397715000</v>
      </c>
      <c r="V385">
        <f t="shared" ca="1" si="15"/>
        <v>60.976066413494657</v>
      </c>
      <c r="W385" s="3">
        <f t="shared" ca="1" si="16"/>
        <v>45719</v>
      </c>
      <c r="X385" s="3">
        <f t="shared" si="17"/>
        <v>23447</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6">
        <v>395098666122</v>
      </c>
      <c r="R386">
        <v>82.8</v>
      </c>
      <c r="S386">
        <v>23.1</v>
      </c>
      <c r="T386">
        <v>25.3</v>
      </c>
      <c r="U386">
        <v>9053300</v>
      </c>
      <c r="V386">
        <f t="shared" ref="V386:V449" ca="1" si="18">YEARFRAC(X386,W386,1)</f>
        <v>98.631074606433955</v>
      </c>
      <c r="W386" s="3">
        <f t="shared" ca="1" si="16"/>
        <v>45719</v>
      </c>
      <c r="X386" s="3">
        <f t="shared" si="17"/>
        <v>9694</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6">
        <v>1258286717125</v>
      </c>
      <c r="R387">
        <v>75</v>
      </c>
      <c r="S387">
        <v>13.1</v>
      </c>
      <c r="T387">
        <v>55.1</v>
      </c>
      <c r="U387">
        <v>126014024</v>
      </c>
      <c r="V387">
        <f t="shared" ca="1" si="18"/>
        <v>61.836426057103125</v>
      </c>
      <c r="W387" s="3">
        <f t="shared" ref="W387:W450" ca="1" si="19">TODAY()</f>
        <v>45719</v>
      </c>
      <c r="X387" s="3">
        <f t="shared" ref="X387:X450" si="20">DATE(M387,N387,O387)</f>
        <v>23133</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6">
        <v>530832908738</v>
      </c>
      <c r="R388">
        <v>82.5</v>
      </c>
      <c r="S388">
        <v>27.9</v>
      </c>
      <c r="T388">
        <v>49.1</v>
      </c>
      <c r="U388">
        <v>10285453</v>
      </c>
      <c r="V388">
        <f t="shared" ca="1" si="18"/>
        <v>87.000684462696782</v>
      </c>
      <c r="W388" s="3">
        <f t="shared" ca="1" si="19"/>
        <v>45719</v>
      </c>
      <c r="X388" s="3">
        <f t="shared" si="20"/>
        <v>13942</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6">
        <v>909070395161</v>
      </c>
      <c r="R389">
        <v>81.8</v>
      </c>
      <c r="S389">
        <v>23</v>
      </c>
      <c r="T389">
        <v>41.2</v>
      </c>
      <c r="U389">
        <v>17332850</v>
      </c>
      <c r="V389">
        <f t="shared" ca="1" si="18"/>
        <v>91.5845207253886</v>
      </c>
      <c r="W389" s="3">
        <f t="shared" ca="1" si="19"/>
        <v>45719</v>
      </c>
      <c r="X389" s="3">
        <f t="shared" si="20"/>
        <v>12268</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6">
        <v>19910000000000</v>
      </c>
      <c r="R390">
        <v>77</v>
      </c>
      <c r="S390">
        <v>9.4</v>
      </c>
      <c r="T390">
        <v>59.2</v>
      </c>
      <c r="U390">
        <v>1397715000</v>
      </c>
      <c r="V390">
        <f t="shared" ca="1" si="18"/>
        <v>61.167711737172127</v>
      </c>
      <c r="W390" s="3">
        <f t="shared" ca="1" si="19"/>
        <v>45719</v>
      </c>
      <c r="X390" s="3">
        <f t="shared" si="20"/>
        <v>23377</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6">
        <v>19910000000000</v>
      </c>
      <c r="R391">
        <v>77</v>
      </c>
      <c r="S391">
        <v>9.4</v>
      </c>
      <c r="T391">
        <v>59.2</v>
      </c>
      <c r="U391">
        <v>1397715000</v>
      </c>
      <c r="V391">
        <f t="shared" ca="1" si="18"/>
        <v>61.167711737172127</v>
      </c>
      <c r="W391" s="3">
        <f t="shared" ca="1" si="19"/>
        <v>45719</v>
      </c>
      <c r="X391" s="3">
        <f t="shared" si="20"/>
        <v>23377</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6">
        <v>19910000000000</v>
      </c>
      <c r="R392">
        <v>77</v>
      </c>
      <c r="S392">
        <v>9.4</v>
      </c>
      <c r="T392">
        <v>59.2</v>
      </c>
      <c r="U392">
        <v>1397715000</v>
      </c>
      <c r="V392">
        <f t="shared" ca="1" si="18"/>
        <v>53.167714459541678</v>
      </c>
      <c r="W392" s="3">
        <f t="shared" ca="1" si="19"/>
        <v>45719</v>
      </c>
      <c r="X392" s="3">
        <f t="shared" si="20"/>
        <v>26299</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6">
        <v>592164400688</v>
      </c>
      <c r="R393">
        <v>77.599999999999994</v>
      </c>
      <c r="S393">
        <v>17.399999999999999</v>
      </c>
      <c r="T393">
        <v>40.799999999999997</v>
      </c>
      <c r="U393">
        <v>37970874</v>
      </c>
      <c r="V393">
        <f t="shared" ca="1" si="18"/>
        <v>62.644763860369608</v>
      </c>
      <c r="W393" s="3">
        <f t="shared" ca="1" si="19"/>
        <v>45719</v>
      </c>
      <c r="X393" s="3">
        <f t="shared" si="20"/>
        <v>22838</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6">
        <v>448120428859</v>
      </c>
      <c r="R394">
        <v>54.3</v>
      </c>
      <c r="S394">
        <v>1.5</v>
      </c>
      <c r="T394">
        <v>34.799999999999997</v>
      </c>
      <c r="U394">
        <v>200963599</v>
      </c>
      <c r="V394">
        <f t="shared" ca="1" si="18"/>
        <v>71.844616134718521</v>
      </c>
      <c r="W394" s="3">
        <f t="shared" ca="1" si="19"/>
        <v>45719</v>
      </c>
      <c r="X394" s="3">
        <f t="shared" si="20"/>
        <v>19478</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6">
        <v>21427700000000</v>
      </c>
      <c r="R395">
        <v>78.5</v>
      </c>
      <c r="S395">
        <v>9.6</v>
      </c>
      <c r="T395">
        <v>36.6</v>
      </c>
      <c r="U395">
        <v>328239523</v>
      </c>
      <c r="V395">
        <f t="shared" ca="1" si="18"/>
        <v>60.587300185463221</v>
      </c>
      <c r="W395" s="3">
        <f t="shared" ca="1" si="19"/>
        <v>45719</v>
      </c>
      <c r="X395" s="3">
        <f t="shared" si="20"/>
        <v>23589</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6">
        <v>3845630030824</v>
      </c>
      <c r="R396">
        <v>80.900000000000006</v>
      </c>
      <c r="S396">
        <v>11.5</v>
      </c>
      <c r="T396">
        <v>48.8</v>
      </c>
      <c r="U396">
        <v>83132799</v>
      </c>
      <c r="V396">
        <f t="shared" ca="1" si="18"/>
        <v>81.428486607731884</v>
      </c>
      <c r="W396" s="3">
        <f t="shared" ca="1" si="19"/>
        <v>45719</v>
      </c>
      <c r="X396" s="3">
        <f t="shared" si="20"/>
        <v>15977</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6">
        <v>3845630030824</v>
      </c>
      <c r="R397">
        <v>80.900000000000006</v>
      </c>
      <c r="S397">
        <v>11.5</v>
      </c>
      <c r="T397">
        <v>48.8</v>
      </c>
      <c r="U397">
        <v>83132799</v>
      </c>
      <c r="V397">
        <f t="shared" ca="1" si="18"/>
        <v>74.16770095641381</v>
      </c>
      <c r="W397" s="3">
        <f t="shared" ca="1" si="19"/>
        <v>45719</v>
      </c>
      <c r="X397" s="3">
        <f t="shared" si="20"/>
        <v>18629</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6">
        <v>1699876578871</v>
      </c>
      <c r="R398">
        <v>72.7</v>
      </c>
      <c r="S398">
        <v>11.4</v>
      </c>
      <c r="T398">
        <v>46.2</v>
      </c>
      <c r="U398">
        <v>144373535</v>
      </c>
      <c r="V398">
        <f t="shared" ca="1" si="18"/>
        <v>66.030810722458327</v>
      </c>
      <c r="W398" s="3">
        <f t="shared" ca="1" si="19"/>
        <v>45719</v>
      </c>
      <c r="X398" s="3">
        <f t="shared" si="20"/>
        <v>21601</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6">
        <v>21427700000000</v>
      </c>
      <c r="R399">
        <v>78.5</v>
      </c>
      <c r="S399">
        <v>9.6</v>
      </c>
      <c r="T399">
        <v>36.6</v>
      </c>
      <c r="U399">
        <v>328239523</v>
      </c>
      <c r="V399">
        <f t="shared" ca="1" si="18"/>
        <v>87.137577002053391</v>
      </c>
      <c r="W399" s="3">
        <f t="shared" ca="1" si="19"/>
        <v>45719</v>
      </c>
      <c r="X399" s="3">
        <f t="shared" si="20"/>
        <v>13892</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6">
        <v>1736425629520</v>
      </c>
      <c r="R400">
        <v>81.900000000000006</v>
      </c>
      <c r="S400">
        <v>12.8</v>
      </c>
      <c r="T400">
        <v>24.5</v>
      </c>
      <c r="U400">
        <v>36991981</v>
      </c>
      <c r="V400">
        <f t="shared" ca="1" si="18"/>
        <v>76.036267956193996</v>
      </c>
      <c r="W400" s="3">
        <f t="shared" ca="1" si="19"/>
        <v>45719</v>
      </c>
      <c r="X400" s="3">
        <f t="shared" si="20"/>
        <v>17947</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6">
        <v>21427700000000</v>
      </c>
      <c r="R401">
        <v>78.5</v>
      </c>
      <c r="S401">
        <v>9.6</v>
      </c>
      <c r="T401">
        <v>36.6</v>
      </c>
      <c r="U401">
        <v>328239523</v>
      </c>
      <c r="V401">
        <f t="shared" ca="1" si="18"/>
        <v>65.518837855508337</v>
      </c>
      <c r="W401" s="3">
        <f t="shared" ca="1" si="19"/>
        <v>45719</v>
      </c>
      <c r="X401" s="3">
        <f t="shared" si="20"/>
        <v>21788</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6">
        <v>2611000000000</v>
      </c>
      <c r="R402">
        <v>69.400000000000006</v>
      </c>
      <c r="S402">
        <v>11.2</v>
      </c>
      <c r="T402">
        <v>49.7</v>
      </c>
      <c r="U402">
        <v>1366417754</v>
      </c>
      <c r="V402">
        <f t="shared" ca="1" si="18"/>
        <v>67.167693360711837</v>
      </c>
      <c r="W402" s="3">
        <f t="shared" ca="1" si="19"/>
        <v>45719</v>
      </c>
      <c r="X402" s="3">
        <f t="shared" si="20"/>
        <v>21186</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6">
        <v>543649976166</v>
      </c>
      <c r="R403">
        <v>76.900000000000006</v>
      </c>
      <c r="S403">
        <v>14.9</v>
      </c>
      <c r="T403">
        <v>29.5</v>
      </c>
      <c r="U403">
        <v>69625582</v>
      </c>
      <c r="V403">
        <f t="shared" ca="1" si="18"/>
        <v>90.332648870636547</v>
      </c>
      <c r="W403" s="3">
        <f t="shared" ca="1" si="19"/>
        <v>45719</v>
      </c>
      <c r="X403" s="3">
        <f t="shared" si="20"/>
        <v>12725</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6">
        <v>395098666122</v>
      </c>
      <c r="R404">
        <v>82.8</v>
      </c>
      <c r="S404">
        <v>23.1</v>
      </c>
      <c r="T404">
        <v>25.3</v>
      </c>
      <c r="U404">
        <v>9053300</v>
      </c>
      <c r="V404">
        <f t="shared" ca="1" si="18"/>
        <v>94.362765229295007</v>
      </c>
      <c r="W404" s="3">
        <f t="shared" ca="1" si="19"/>
        <v>45719</v>
      </c>
      <c r="X404" s="3">
        <f t="shared" si="20"/>
        <v>11253</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6">
        <v>21427700000000</v>
      </c>
      <c r="R405">
        <v>78.5</v>
      </c>
      <c r="S405">
        <v>9.6</v>
      </c>
      <c r="T405">
        <v>36.6</v>
      </c>
      <c r="U405">
        <v>328239523</v>
      </c>
      <c r="V405">
        <f t="shared" ca="1" si="18"/>
        <v>78.66392881587953</v>
      </c>
      <c r="W405" s="3">
        <f t="shared" ca="1" si="19"/>
        <v>45719</v>
      </c>
      <c r="X405" s="3">
        <f t="shared" si="20"/>
        <v>16987</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6">
        <v>21427700000000</v>
      </c>
      <c r="R406">
        <v>78.5</v>
      </c>
      <c r="S406">
        <v>9.6</v>
      </c>
      <c r="T406">
        <v>36.6</v>
      </c>
      <c r="U406">
        <v>328239523</v>
      </c>
      <c r="V406">
        <f t="shared" ca="1" si="18"/>
        <v>73.669416660582613</v>
      </c>
      <c r="W406" s="3">
        <f t="shared" ca="1" si="19"/>
        <v>45719</v>
      </c>
      <c r="X406" s="3">
        <f t="shared" si="20"/>
        <v>18811</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6">
        <v>21427700000000</v>
      </c>
      <c r="R407">
        <v>78.5</v>
      </c>
      <c r="S407">
        <v>9.6</v>
      </c>
      <c r="T407">
        <v>36.6</v>
      </c>
      <c r="U407">
        <v>328239523</v>
      </c>
      <c r="V407">
        <f t="shared" ca="1" si="18"/>
        <v>87.483218998984839</v>
      </c>
      <c r="W407" s="3">
        <f t="shared" ca="1" si="19"/>
        <v>45719</v>
      </c>
      <c r="X407" s="3">
        <f t="shared" si="20"/>
        <v>13766</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6">
        <v>19910000000000</v>
      </c>
      <c r="R408">
        <v>77</v>
      </c>
      <c r="S408">
        <v>9.4</v>
      </c>
      <c r="T408">
        <v>59.2</v>
      </c>
      <c r="U408">
        <v>1397715000</v>
      </c>
      <c r="V408">
        <f t="shared" ca="1" si="18"/>
        <v>62.167702403198469</v>
      </c>
      <c r="W408" s="3">
        <f t="shared" ca="1" si="19"/>
        <v>45719</v>
      </c>
      <c r="X408" s="3">
        <f t="shared" si="20"/>
        <v>23012</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6">
        <v>543649976166</v>
      </c>
      <c r="R409">
        <v>76.900000000000006</v>
      </c>
      <c r="S409">
        <v>14.9</v>
      </c>
      <c r="T409">
        <v>29.5</v>
      </c>
      <c r="U409">
        <v>69625582</v>
      </c>
      <c r="V409">
        <f t="shared" ca="1" si="18"/>
        <v>94.921286789869953</v>
      </c>
      <c r="W409" s="3">
        <f t="shared" ca="1" si="19"/>
        <v>45719</v>
      </c>
      <c r="X409" s="3">
        <f t="shared" si="20"/>
        <v>11049</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6">
        <v>21427700000000</v>
      </c>
      <c r="R410">
        <v>78.5</v>
      </c>
      <c r="S410">
        <v>9.6</v>
      </c>
      <c r="T410">
        <v>36.6</v>
      </c>
      <c r="U410">
        <v>328239523</v>
      </c>
      <c r="V410">
        <f t="shared" ca="1" si="18"/>
        <v>63.861042079103662</v>
      </c>
      <c r="W410" s="3">
        <f t="shared" ca="1" si="19"/>
        <v>45719</v>
      </c>
      <c r="X410" s="3">
        <f t="shared" si="20"/>
        <v>22394</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6">
        <v>21427700000000</v>
      </c>
      <c r="R411">
        <v>78.5</v>
      </c>
      <c r="S411">
        <v>9.6</v>
      </c>
      <c r="T411">
        <v>36.6</v>
      </c>
      <c r="U411">
        <v>328239523</v>
      </c>
      <c r="V411">
        <f t="shared" ca="1" si="18"/>
        <v>64.387439332973827</v>
      </c>
      <c r="W411" s="3">
        <f t="shared" ca="1" si="19"/>
        <v>45719</v>
      </c>
      <c r="X411" s="3">
        <f t="shared" si="20"/>
        <v>22201</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6">
        <v>19910000000000</v>
      </c>
      <c r="R412">
        <v>77</v>
      </c>
      <c r="S412">
        <v>9.4</v>
      </c>
      <c r="T412">
        <v>59.2</v>
      </c>
      <c r="U412">
        <v>1397715000</v>
      </c>
      <c r="V412">
        <f t="shared" ca="1" si="18"/>
        <v>68.129354813110069</v>
      </c>
      <c r="W412" s="3">
        <f t="shared" ca="1" si="19"/>
        <v>45719</v>
      </c>
      <c r="X412" s="3">
        <f t="shared" si="20"/>
        <v>20835</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6">
        <v>21427700000000</v>
      </c>
      <c r="R413">
        <v>78.5</v>
      </c>
      <c r="S413">
        <v>9.6</v>
      </c>
      <c r="T413">
        <v>36.6</v>
      </c>
      <c r="U413">
        <v>328239523</v>
      </c>
      <c r="V413">
        <f t="shared" ca="1" si="18"/>
        <v>60.173893844387528</v>
      </c>
      <c r="W413" s="3">
        <f t="shared" ca="1" si="19"/>
        <v>45719</v>
      </c>
      <c r="X413" s="3">
        <f t="shared" si="20"/>
        <v>23740</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6">
        <v>348078018464</v>
      </c>
      <c r="R414">
        <v>81</v>
      </c>
      <c r="S414">
        <v>32.4</v>
      </c>
      <c r="T414">
        <v>23.8</v>
      </c>
      <c r="U414">
        <v>5818553</v>
      </c>
      <c r="V414">
        <f t="shared" ca="1" si="18"/>
        <v>77.354565933113847</v>
      </c>
      <c r="W414" s="3">
        <f t="shared" ca="1" si="19"/>
        <v>45719</v>
      </c>
      <c r="X414" s="3">
        <f t="shared" si="20"/>
        <v>17465</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6">
        <v>21427700000000</v>
      </c>
      <c r="R415">
        <v>78.5</v>
      </c>
      <c r="S415">
        <v>9.6</v>
      </c>
      <c r="T415">
        <v>36.6</v>
      </c>
      <c r="U415">
        <v>328239523</v>
      </c>
      <c r="V415">
        <f t="shared" ca="1" si="18"/>
        <v>72.592770727736877</v>
      </c>
      <c r="W415" s="3">
        <f t="shared" ca="1" si="19"/>
        <v>45719</v>
      </c>
      <c r="X415" s="3">
        <f t="shared" si="20"/>
        <v>19204</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6">
        <v>153781069118</v>
      </c>
      <c r="R416">
        <v>71.599999999999994</v>
      </c>
      <c r="S416">
        <v>20.100000000000001</v>
      </c>
      <c r="T416">
        <v>45.2</v>
      </c>
      <c r="U416">
        <v>44385155</v>
      </c>
      <c r="V416">
        <f t="shared" ca="1" si="18"/>
        <v>58.447638603696099</v>
      </c>
      <c r="W416" s="3">
        <f t="shared" ca="1" si="19"/>
        <v>45719</v>
      </c>
      <c r="X416" s="3">
        <f t="shared" si="20"/>
        <v>24371</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6">
        <v>21427700000000</v>
      </c>
      <c r="R417">
        <v>78.5</v>
      </c>
      <c r="S417">
        <v>9.6</v>
      </c>
      <c r="T417">
        <v>36.6</v>
      </c>
      <c r="U417">
        <v>328239523</v>
      </c>
      <c r="V417">
        <f t="shared" ca="1" si="18"/>
        <v>90.464065708418886</v>
      </c>
      <c r="W417" s="3">
        <f t="shared" ca="1" si="19"/>
        <v>45719</v>
      </c>
      <c r="X417" s="3">
        <f t="shared" si="20"/>
        <v>12677</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6">
        <v>1736425629520</v>
      </c>
      <c r="R418">
        <v>81.900000000000006</v>
      </c>
      <c r="S418">
        <v>12.8</v>
      </c>
      <c r="T418">
        <v>24.5</v>
      </c>
      <c r="U418">
        <v>36991981</v>
      </c>
      <c r="V418">
        <f t="shared" ca="1" si="18"/>
        <v>95.167693360711837</v>
      </c>
      <c r="W418" s="3">
        <f t="shared" ca="1" si="19"/>
        <v>45719</v>
      </c>
      <c r="X418" s="3">
        <f t="shared" si="20"/>
        <v>10959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6">
        <v>530832908738</v>
      </c>
      <c r="R419">
        <v>82.5</v>
      </c>
      <c r="S419">
        <v>27.9</v>
      </c>
      <c r="T419">
        <v>49.1</v>
      </c>
      <c r="U419">
        <v>10285453</v>
      </c>
      <c r="V419">
        <f t="shared" ca="1" si="18"/>
        <v>73.576330583339413</v>
      </c>
      <c r="W419" s="3">
        <f t="shared" ca="1" si="19"/>
        <v>45719</v>
      </c>
      <c r="X419" s="3">
        <f t="shared" si="20"/>
        <v>18845</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6">
        <v>703082435360</v>
      </c>
      <c r="R420">
        <v>83.6</v>
      </c>
      <c r="S420">
        <v>10.1</v>
      </c>
      <c r="T420">
        <v>28.8</v>
      </c>
      <c r="U420">
        <v>8574832</v>
      </c>
      <c r="V420">
        <f t="shared" ca="1" si="18"/>
        <v>79.209430454622265</v>
      </c>
      <c r="W420" s="3">
        <f t="shared" ca="1" si="19"/>
        <v>45719</v>
      </c>
      <c r="X420" s="3">
        <f t="shared" si="20"/>
        <v>16788</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6">
        <v>21427700000000</v>
      </c>
      <c r="R421">
        <v>78.5</v>
      </c>
      <c r="S421">
        <v>9.6</v>
      </c>
      <c r="T421">
        <v>36.6</v>
      </c>
      <c r="U421">
        <v>328239523</v>
      </c>
      <c r="V421">
        <f t="shared" ca="1" si="18"/>
        <v>53.332669620190153</v>
      </c>
      <c r="W421" s="3">
        <f t="shared" ca="1" si="19"/>
        <v>45719</v>
      </c>
      <c r="X421" s="3">
        <f t="shared" si="20"/>
        <v>26239</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6">
        <v>21427700000000</v>
      </c>
      <c r="R422">
        <v>78.5</v>
      </c>
      <c r="S422">
        <v>9.6</v>
      </c>
      <c r="T422">
        <v>36.6</v>
      </c>
      <c r="U422">
        <v>328239523</v>
      </c>
      <c r="V422">
        <f t="shared" ca="1" si="18"/>
        <v>60.918572816391418</v>
      </c>
      <c r="W422" s="3">
        <f t="shared" ca="1" si="19"/>
        <v>45719</v>
      </c>
      <c r="X422" s="3">
        <f t="shared" si="20"/>
        <v>23468</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6">
        <v>21427700000000</v>
      </c>
      <c r="R423">
        <v>78.5</v>
      </c>
      <c r="S423">
        <v>9.6</v>
      </c>
      <c r="T423">
        <v>36.6</v>
      </c>
      <c r="U423">
        <v>328239523</v>
      </c>
      <c r="V423">
        <f t="shared" ca="1" si="18"/>
        <v>58.557152635181382</v>
      </c>
      <c r="W423" s="3">
        <f t="shared" ca="1" si="19"/>
        <v>45719</v>
      </c>
      <c r="X423" s="3">
        <f t="shared" si="20"/>
        <v>24331</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6">
        <v>21427700000000</v>
      </c>
      <c r="R424">
        <v>78.5</v>
      </c>
      <c r="S424">
        <v>9.6</v>
      </c>
      <c r="T424">
        <v>36.6</v>
      </c>
      <c r="U424">
        <v>328239523</v>
      </c>
      <c r="V424">
        <f t="shared" ca="1" si="18"/>
        <v>81.907606544399002</v>
      </c>
      <c r="W424" s="3">
        <f t="shared" ca="1" si="19"/>
        <v>45719</v>
      </c>
      <c r="X424" s="3">
        <f t="shared" si="20"/>
        <v>15802</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6">
        <v>19910000000000</v>
      </c>
      <c r="R425">
        <v>77</v>
      </c>
      <c r="S425">
        <v>9.4</v>
      </c>
      <c r="T425">
        <v>59.2</v>
      </c>
      <c r="U425">
        <v>1397715000</v>
      </c>
      <c r="V425">
        <f t="shared" ca="1" si="18"/>
        <v>54.253251197809718</v>
      </c>
      <c r="W425" s="3">
        <f t="shared" ca="1" si="19"/>
        <v>45719</v>
      </c>
      <c r="X425" s="3">
        <f t="shared" si="20"/>
        <v>25903</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6">
        <v>2611000000000</v>
      </c>
      <c r="R426">
        <v>69.400000000000006</v>
      </c>
      <c r="S426">
        <v>11.2</v>
      </c>
      <c r="T426">
        <v>49.7</v>
      </c>
      <c r="U426">
        <v>1366417754</v>
      </c>
      <c r="V426">
        <f t="shared" ca="1" si="18"/>
        <v>82.995208761122512</v>
      </c>
      <c r="W426" s="3">
        <f t="shared" ca="1" si="19"/>
        <v>45719</v>
      </c>
      <c r="X426" s="3">
        <f t="shared" si="20"/>
        <v>15405</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6">
        <v>21427700000000</v>
      </c>
      <c r="R427">
        <v>78.5</v>
      </c>
      <c r="S427">
        <v>9.6</v>
      </c>
      <c r="T427">
        <v>36.6</v>
      </c>
      <c r="U427">
        <v>328239523</v>
      </c>
      <c r="V427">
        <f t="shared" ca="1" si="18"/>
        <v>89.461339430772</v>
      </c>
      <c r="W427" s="3">
        <f t="shared" ca="1" si="19"/>
        <v>45719</v>
      </c>
      <c r="X427" s="3">
        <f t="shared" si="20"/>
        <v>13043</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6">
        <v>19910000000000</v>
      </c>
      <c r="R428">
        <v>77</v>
      </c>
      <c r="S428">
        <v>9.4</v>
      </c>
      <c r="T428">
        <v>59.2</v>
      </c>
      <c r="U428">
        <v>1397715000</v>
      </c>
      <c r="V428">
        <f t="shared" ca="1" si="18"/>
        <v>58.167703016241298</v>
      </c>
      <c r="W428" s="3">
        <f t="shared" ca="1" si="19"/>
        <v>45719</v>
      </c>
      <c r="X428" s="3">
        <f t="shared" si="20"/>
        <v>24473</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6">
        <v>21427700000000</v>
      </c>
      <c r="R429">
        <v>78.5</v>
      </c>
      <c r="S429">
        <v>9.6</v>
      </c>
      <c r="T429">
        <v>36.6</v>
      </c>
      <c r="U429">
        <v>328239523</v>
      </c>
      <c r="V429">
        <f t="shared" ca="1" si="18"/>
        <v>67.151266255989043</v>
      </c>
      <c r="W429" s="3">
        <f t="shared" ca="1" si="19"/>
        <v>45719</v>
      </c>
      <c r="X429" s="3">
        <f t="shared" si="20"/>
        <v>21192</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6">
        <v>21427700000000</v>
      </c>
      <c r="R430">
        <v>78.5</v>
      </c>
      <c r="S430">
        <v>9.6</v>
      </c>
      <c r="T430">
        <v>36.6</v>
      </c>
      <c r="U430">
        <v>328239523</v>
      </c>
      <c r="V430">
        <f t="shared" ca="1" si="18"/>
        <v>71.433934666016583</v>
      </c>
      <c r="W430" s="3">
        <f t="shared" ca="1" si="19"/>
        <v>45719</v>
      </c>
      <c r="X430" s="3">
        <f t="shared" si="20"/>
        <v>19628</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6">
        <v>395098666122</v>
      </c>
      <c r="R431">
        <v>82.8</v>
      </c>
      <c r="S431">
        <v>23.1</v>
      </c>
      <c r="T431">
        <v>25.3</v>
      </c>
      <c r="U431">
        <v>9053300</v>
      </c>
      <c r="V431">
        <f t="shared" ca="1" si="18"/>
        <v>53.335407436905768</v>
      </c>
      <c r="W431" s="3">
        <f t="shared" ca="1" si="19"/>
        <v>45719</v>
      </c>
      <c r="X431" s="3">
        <f t="shared" si="20"/>
        <v>26238</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6">
        <v>2029000000000</v>
      </c>
      <c r="R432">
        <v>82.6</v>
      </c>
      <c r="S432">
        <v>15.6</v>
      </c>
      <c r="T432">
        <v>33.200000000000003</v>
      </c>
      <c r="U432">
        <v>51709098</v>
      </c>
      <c r="V432">
        <f t="shared" ca="1" si="18"/>
        <v>67.360011110229351</v>
      </c>
      <c r="W432" s="3">
        <f t="shared" ca="1" si="19"/>
        <v>45719</v>
      </c>
      <c r="X432" s="3">
        <f t="shared" si="20"/>
        <v>21116</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6">
        <v>19910000000000</v>
      </c>
      <c r="R433">
        <v>77</v>
      </c>
      <c r="S433">
        <v>9.4</v>
      </c>
      <c r="T433">
        <v>59.2</v>
      </c>
      <c r="U433">
        <v>1397715000</v>
      </c>
      <c r="V433">
        <f t="shared" ca="1" si="18"/>
        <v>61.167711737172127</v>
      </c>
      <c r="W433" s="3">
        <f t="shared" ca="1" si="19"/>
        <v>45719</v>
      </c>
      <c r="X433" s="3">
        <f t="shared" si="20"/>
        <v>23377</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6">
        <v>21427700000000</v>
      </c>
      <c r="R434">
        <v>78.5</v>
      </c>
      <c r="S434">
        <v>9.6</v>
      </c>
      <c r="T434">
        <v>36.6</v>
      </c>
      <c r="U434">
        <v>328239523</v>
      </c>
      <c r="V434">
        <f t="shared" ca="1" si="18"/>
        <v>75.677606314891193</v>
      </c>
      <c r="W434" s="3">
        <f t="shared" ca="1" si="19"/>
        <v>45719</v>
      </c>
      <c r="X434" s="3">
        <f t="shared" si="20"/>
        <v>18078</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6">
        <v>21427700000000</v>
      </c>
      <c r="R435">
        <v>78.5</v>
      </c>
      <c r="S435">
        <v>9.6</v>
      </c>
      <c r="T435">
        <v>36.6</v>
      </c>
      <c r="U435">
        <v>328239523</v>
      </c>
      <c r="V435">
        <f t="shared" ca="1" si="18"/>
        <v>67.891159431791124</v>
      </c>
      <c r="W435" s="3">
        <f t="shared" ca="1" si="19"/>
        <v>45719</v>
      </c>
      <c r="X435" s="3">
        <f t="shared" si="20"/>
        <v>20922</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6">
        <v>21427700000000</v>
      </c>
      <c r="R436">
        <v>78.5</v>
      </c>
      <c r="S436">
        <v>9.6</v>
      </c>
      <c r="T436">
        <v>36.6</v>
      </c>
      <c r="U436">
        <v>328239523</v>
      </c>
      <c r="V436">
        <f t="shared" ca="1" si="18"/>
        <v>34.573579739904176</v>
      </c>
      <c r="W436" s="3">
        <f t="shared" ca="1" si="19"/>
        <v>45719</v>
      </c>
      <c r="X436" s="3">
        <f t="shared" si="20"/>
        <v>33091</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6">
        <v>21427700000000</v>
      </c>
      <c r="R437">
        <v>78.5</v>
      </c>
      <c r="S437">
        <v>9.6</v>
      </c>
      <c r="T437">
        <v>36.6</v>
      </c>
      <c r="U437">
        <v>328239523</v>
      </c>
      <c r="V437">
        <f t="shared" ca="1" si="18"/>
        <v>36.477809798270897</v>
      </c>
      <c r="W437" s="3">
        <f t="shared" ca="1" si="19"/>
        <v>45719</v>
      </c>
      <c r="X437" s="3">
        <f t="shared" si="20"/>
        <v>32395</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6">
        <v>21427700000000</v>
      </c>
      <c r="R438">
        <v>78.5</v>
      </c>
      <c r="S438">
        <v>9.6</v>
      </c>
      <c r="T438">
        <v>36.6</v>
      </c>
      <c r="U438">
        <v>328239523</v>
      </c>
      <c r="V438">
        <f t="shared" ca="1" si="18"/>
        <v>95.896638347116763</v>
      </c>
      <c r="W438" s="3">
        <f t="shared" ca="1" si="19"/>
        <v>45719</v>
      </c>
      <c r="X438" s="3">
        <f t="shared" si="20"/>
        <v>10693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6">
        <v>2001244392042</v>
      </c>
      <c r="R439">
        <v>82.9</v>
      </c>
      <c r="S439">
        <v>24.3</v>
      </c>
      <c r="T439">
        <v>59.1</v>
      </c>
      <c r="U439">
        <v>60297396</v>
      </c>
      <c r="V439">
        <f t="shared" ca="1" si="18"/>
        <v>79.781646104444818</v>
      </c>
      <c r="W439" s="3">
        <f t="shared" ca="1" si="19"/>
        <v>45719</v>
      </c>
      <c r="X439" s="3">
        <f t="shared" si="20"/>
        <v>16579</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6">
        <v>21427700000000</v>
      </c>
      <c r="R440">
        <v>78.5</v>
      </c>
      <c r="S440">
        <v>9.6</v>
      </c>
      <c r="T440">
        <v>36.6</v>
      </c>
      <c r="U440">
        <v>328239523</v>
      </c>
      <c r="V440">
        <f t="shared" ca="1" si="18"/>
        <v>60.011624775583485</v>
      </c>
      <c r="W440" s="3">
        <f t="shared" ca="1" si="19"/>
        <v>45719</v>
      </c>
      <c r="X440" s="3">
        <f t="shared" si="20"/>
        <v>23800</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6">
        <v>1736425629520</v>
      </c>
      <c r="R441">
        <v>81.900000000000006</v>
      </c>
      <c r="S441">
        <v>12.8</v>
      </c>
      <c r="T441">
        <v>24.5</v>
      </c>
      <c r="U441">
        <v>36991981</v>
      </c>
      <c r="V441">
        <f t="shared" ca="1" si="18"/>
        <v>96.951417795781538</v>
      </c>
      <c r="W441" s="3">
        <f t="shared" ca="1" si="19"/>
        <v>45719</v>
      </c>
      <c r="X441" s="3">
        <f t="shared" si="20"/>
        <v>10307</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6">
        <v>19910000000000</v>
      </c>
      <c r="R442">
        <v>77</v>
      </c>
      <c r="S442">
        <v>9.4</v>
      </c>
      <c r="T442">
        <v>59.2</v>
      </c>
      <c r="U442">
        <v>1397715000</v>
      </c>
      <c r="V442">
        <f t="shared" ca="1" si="18"/>
        <v>70.006169745112402</v>
      </c>
      <c r="W442" s="3">
        <f t="shared" ca="1" si="19"/>
        <v>45719</v>
      </c>
      <c r="X442" s="3">
        <f t="shared" si="20"/>
        <v>20149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6">
        <v>3845630030824</v>
      </c>
      <c r="R443">
        <v>80.900000000000006</v>
      </c>
      <c r="S443">
        <v>11.5</v>
      </c>
      <c r="T443">
        <v>48.8</v>
      </c>
      <c r="U443">
        <v>83132799</v>
      </c>
      <c r="V443">
        <f t="shared" ca="1" si="18"/>
        <v>83.746054242092384</v>
      </c>
      <c r="W443" s="3">
        <f t="shared" ca="1" si="19"/>
        <v>45719</v>
      </c>
      <c r="X443" s="3">
        <f t="shared" si="20"/>
        <v>15131</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6">
        <v>3845630030824</v>
      </c>
      <c r="R444">
        <v>80.900000000000006</v>
      </c>
      <c r="S444">
        <v>11.5</v>
      </c>
      <c r="T444">
        <v>48.8</v>
      </c>
      <c r="U444">
        <v>83132799</v>
      </c>
      <c r="V444">
        <f t="shared" ca="1" si="18"/>
        <v>60.167684021543984</v>
      </c>
      <c r="W444" s="3">
        <f t="shared" ca="1" si="19"/>
        <v>45719</v>
      </c>
      <c r="X444" s="3">
        <f t="shared" si="20"/>
        <v>23743</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6">
        <v>21427700000000</v>
      </c>
      <c r="R445">
        <v>78.5</v>
      </c>
      <c r="S445">
        <v>9.6</v>
      </c>
      <c r="T445">
        <v>36.6</v>
      </c>
      <c r="U445">
        <v>328239523</v>
      </c>
      <c r="V445">
        <f t="shared" ca="1" si="18"/>
        <v>68.529802878598247</v>
      </c>
      <c r="W445" s="3">
        <f t="shared" ca="1" si="19"/>
        <v>45719</v>
      </c>
      <c r="X445" s="3">
        <f t="shared" si="20"/>
        <v>20688</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6">
        <v>21427700000000</v>
      </c>
      <c r="R446">
        <v>78.5</v>
      </c>
      <c r="S446">
        <v>9.6</v>
      </c>
      <c r="T446">
        <v>36.6</v>
      </c>
      <c r="U446">
        <v>328239523</v>
      </c>
      <c r="V446">
        <f t="shared" ca="1" si="18"/>
        <v>80.13756971438228</v>
      </c>
      <c r="W446" s="3">
        <f t="shared" ca="1" si="19"/>
        <v>45719</v>
      </c>
      <c r="X446" s="3">
        <f t="shared" si="20"/>
        <v>16449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6">
        <v>21427700000000</v>
      </c>
      <c r="R447">
        <v>78.5</v>
      </c>
      <c r="S447">
        <v>9.6</v>
      </c>
      <c r="T447">
        <v>36.6</v>
      </c>
      <c r="U447">
        <v>328239523</v>
      </c>
      <c r="V447">
        <f t="shared" ca="1" si="18"/>
        <v>80.527060866081271</v>
      </c>
      <c r="W447" s="3">
        <f t="shared" ca="1" si="19"/>
        <v>45719</v>
      </c>
      <c r="X447" s="3">
        <f t="shared" si="20"/>
        <v>16306</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6">
        <v>2001244392042</v>
      </c>
      <c r="R448">
        <v>82.9</v>
      </c>
      <c r="S448">
        <v>24.3</v>
      </c>
      <c r="T448">
        <v>59.1</v>
      </c>
      <c r="U448">
        <v>60297396</v>
      </c>
      <c r="V448">
        <f t="shared" ca="1" si="18"/>
        <v>81.954149623960944</v>
      </c>
      <c r="W448" s="3">
        <f t="shared" ca="1" si="19"/>
        <v>45719</v>
      </c>
      <c r="X448" s="3">
        <f t="shared" si="20"/>
        <v>15785</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6">
        <v>21427700000000</v>
      </c>
      <c r="R449">
        <v>78.5</v>
      </c>
      <c r="S449">
        <v>9.6</v>
      </c>
      <c r="T449">
        <v>36.6</v>
      </c>
      <c r="U449">
        <v>328239523</v>
      </c>
      <c r="V449">
        <f t="shared" ca="1" si="18"/>
        <v>82.882956878850109</v>
      </c>
      <c r="W449" s="3">
        <f t="shared" ca="1" si="19"/>
        <v>45719</v>
      </c>
      <c r="X449" s="3">
        <f t="shared" si="20"/>
        <v>15446</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6">
        <v>1392680589329</v>
      </c>
      <c r="R450">
        <v>82.7</v>
      </c>
      <c r="S450">
        <v>23</v>
      </c>
      <c r="T450">
        <v>47.4</v>
      </c>
      <c r="U450">
        <v>25766605</v>
      </c>
      <c r="V450">
        <f t="shared" ref="V450:V476" ca="1" si="21">YEARFRAC(X450,W450,1)</f>
        <v>69.921297188909875</v>
      </c>
      <c r="W450" s="3">
        <f t="shared" ca="1" si="19"/>
        <v>45719</v>
      </c>
      <c r="X450" s="3">
        <f t="shared" si="20"/>
        <v>20180</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6">
        <v>19910000000000</v>
      </c>
      <c r="R451">
        <v>77</v>
      </c>
      <c r="S451">
        <v>9.4</v>
      </c>
      <c r="T451">
        <v>59.2</v>
      </c>
      <c r="U451">
        <v>1397715000</v>
      </c>
      <c r="V451">
        <f t="shared" ca="1" si="21"/>
        <v>58.167703016241298</v>
      </c>
      <c r="W451" s="3">
        <f t="shared" ref="W451:W476" ca="1" si="22">TODAY()</f>
        <v>45719</v>
      </c>
      <c r="X451" s="3">
        <f t="shared" ref="X451:X476" si="23">DATE(M451,N451,O451)</f>
        <v>24473</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6">
        <v>2001244392042</v>
      </c>
      <c r="R452">
        <v>82.9</v>
      </c>
      <c r="S452">
        <v>24.3</v>
      </c>
      <c r="T452">
        <v>59.1</v>
      </c>
      <c r="U452">
        <v>60297396</v>
      </c>
      <c r="V452">
        <f t="shared" ca="1" si="21"/>
        <v>79.167693360711837</v>
      </c>
      <c r="W452" s="3">
        <f t="shared" ca="1" si="22"/>
        <v>45719</v>
      </c>
      <c r="X452" s="3">
        <f t="shared" si="23"/>
        <v>16803</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6">
        <v>2611000000000</v>
      </c>
      <c r="R453">
        <v>69.400000000000006</v>
      </c>
      <c r="S453">
        <v>11.2</v>
      </c>
      <c r="T453">
        <v>49.7</v>
      </c>
      <c r="U453">
        <v>1366417754</v>
      </c>
      <c r="V453">
        <f t="shared" ca="1" si="21"/>
        <v>83.871996392449915</v>
      </c>
      <c r="W453" s="3">
        <f t="shared" ca="1" si="22"/>
        <v>45719</v>
      </c>
      <c r="X453" s="3">
        <f t="shared" si="23"/>
        <v>15085</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6">
        <v>21427700000000</v>
      </c>
      <c r="R454">
        <v>78.5</v>
      </c>
      <c r="S454">
        <v>9.6</v>
      </c>
      <c r="T454">
        <v>36.6</v>
      </c>
      <c r="U454">
        <v>328239523</v>
      </c>
      <c r="V454">
        <f t="shared" ca="1" si="21"/>
        <v>45.154029282228308</v>
      </c>
      <c r="W454" s="3">
        <f t="shared" ca="1" si="22"/>
        <v>45719</v>
      </c>
      <c r="X454" s="3">
        <f t="shared" si="23"/>
        <v>29226</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6">
        <v>372062527489</v>
      </c>
      <c r="R455">
        <v>83.1</v>
      </c>
      <c r="S455">
        <v>13.1</v>
      </c>
      <c r="T455">
        <v>21</v>
      </c>
      <c r="U455">
        <v>5703569</v>
      </c>
      <c r="V455">
        <f t="shared" ca="1" si="21"/>
        <v>70.044499286623221</v>
      </c>
      <c r="W455" s="3">
        <f t="shared" ca="1" si="22"/>
        <v>45719</v>
      </c>
      <c r="X455" s="3">
        <f t="shared" si="23"/>
        <v>20135</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6">
        <v>19910000000000</v>
      </c>
      <c r="R456">
        <v>77</v>
      </c>
      <c r="S456">
        <v>9.4</v>
      </c>
      <c r="T456">
        <v>59.2</v>
      </c>
      <c r="U456">
        <v>1397715000</v>
      </c>
      <c r="V456">
        <f t="shared" ca="1" si="21"/>
        <v>60.167684021543984</v>
      </c>
      <c r="W456" s="3">
        <f t="shared" ca="1" si="22"/>
        <v>45719</v>
      </c>
      <c r="X456" s="3">
        <f t="shared" si="23"/>
        <v>23743</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6">
        <v>703082435360</v>
      </c>
      <c r="R457">
        <v>83.6</v>
      </c>
      <c r="S457">
        <v>10.1</v>
      </c>
      <c r="T457">
        <v>28.8</v>
      </c>
      <c r="U457">
        <v>8574832</v>
      </c>
      <c r="V457">
        <f t="shared" ca="1" si="21"/>
        <v>79.071868583162214</v>
      </c>
      <c r="W457" s="3">
        <f t="shared" ca="1" si="22"/>
        <v>45719</v>
      </c>
      <c r="X457" s="3">
        <f t="shared" si="23"/>
        <v>16838</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6">
        <v>2001244392042</v>
      </c>
      <c r="R458">
        <v>82.9</v>
      </c>
      <c r="S458">
        <v>24.3</v>
      </c>
      <c r="T458">
        <v>59.1</v>
      </c>
      <c r="U458">
        <v>60297396</v>
      </c>
      <c r="V458">
        <f t="shared" ca="1" si="21"/>
        <v>75.814500071113642</v>
      </c>
      <c r="W458" s="3">
        <f t="shared" ca="1" si="22"/>
        <v>45719</v>
      </c>
      <c r="X458" s="3">
        <f t="shared" si="23"/>
        <v>18028</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6">
        <v>3845630030824</v>
      </c>
      <c r="R459">
        <v>80.900000000000006</v>
      </c>
      <c r="S459">
        <v>11.5</v>
      </c>
      <c r="T459">
        <v>48.8</v>
      </c>
      <c r="U459">
        <v>83132799</v>
      </c>
      <c r="V459">
        <f t="shared" ca="1" si="21"/>
        <v>72.409338118317365</v>
      </c>
      <c r="W459" s="3">
        <f t="shared" ca="1" si="22"/>
        <v>45719</v>
      </c>
      <c r="X459" s="3">
        <f t="shared" si="23"/>
        <v>19271</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6">
        <v>3845630030824</v>
      </c>
      <c r="R460">
        <v>80.900000000000006</v>
      </c>
      <c r="S460">
        <v>11.5</v>
      </c>
      <c r="T460">
        <v>48.8</v>
      </c>
      <c r="U460">
        <v>83132799</v>
      </c>
      <c r="V460">
        <f t="shared" ca="1" si="21"/>
        <v>59.926750448833033</v>
      </c>
      <c r="W460" s="3">
        <f t="shared" ca="1" si="22"/>
        <v>45719</v>
      </c>
      <c r="X460" s="3">
        <f t="shared" si="23"/>
        <v>23831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6">
        <v>446314739528</v>
      </c>
      <c r="R461">
        <v>81.599999999999994</v>
      </c>
      <c r="S461">
        <v>25.4</v>
      </c>
      <c r="T461">
        <v>51.4</v>
      </c>
      <c r="U461">
        <v>8877067</v>
      </c>
      <c r="V461">
        <f t="shared" ca="1" si="21"/>
        <v>61.639302942071183</v>
      </c>
      <c r="W461" s="3">
        <f t="shared" ca="1" si="22"/>
        <v>45719</v>
      </c>
      <c r="X461" s="3">
        <f t="shared" si="23"/>
        <v>23205</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6">
        <v>446314739528</v>
      </c>
      <c r="R462">
        <v>81.599999999999994</v>
      </c>
      <c r="S462">
        <v>25.4</v>
      </c>
      <c r="T462">
        <v>51.4</v>
      </c>
      <c r="U462">
        <v>8877067</v>
      </c>
      <c r="V462">
        <f t="shared" ca="1" si="21"/>
        <v>73.401109732058117</v>
      </c>
      <c r="W462" s="3">
        <f t="shared" ca="1" si="22"/>
        <v>45719</v>
      </c>
      <c r="X462" s="3">
        <f t="shared" si="23"/>
        <v>18909</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6">
        <v>21427700000000</v>
      </c>
      <c r="R463">
        <v>78.5</v>
      </c>
      <c r="S463">
        <v>9.6</v>
      </c>
      <c r="T463">
        <v>36.6</v>
      </c>
      <c r="U463">
        <v>328239523</v>
      </c>
      <c r="V463">
        <f t="shared" ca="1" si="21"/>
        <v>51.450356441781175</v>
      </c>
      <c r="W463" s="3">
        <f t="shared" ca="1" si="22"/>
        <v>45719</v>
      </c>
      <c r="X463" s="3">
        <f t="shared" si="23"/>
        <v>26927</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6">
        <v>21427700000000</v>
      </c>
      <c r="R464">
        <v>78.5</v>
      </c>
      <c r="S464">
        <v>9.6</v>
      </c>
      <c r="T464">
        <v>36.6</v>
      </c>
      <c r="U464">
        <v>328239523</v>
      </c>
      <c r="V464">
        <f t="shared" ca="1" si="21"/>
        <v>66.151274926446561</v>
      </c>
      <c r="W464" s="3">
        <f t="shared" ca="1" si="22"/>
        <v>45719</v>
      </c>
      <c r="X464" s="3">
        <f t="shared" si="23"/>
        <v>21557</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6">
        <v>754411708203</v>
      </c>
      <c r="R465">
        <v>77.400000000000006</v>
      </c>
      <c r="S465">
        <v>17.899999999999999</v>
      </c>
      <c r="T465">
        <v>42.3</v>
      </c>
      <c r="U465">
        <v>83429615</v>
      </c>
      <c r="V465">
        <f t="shared" ca="1" si="21"/>
        <v>62.433949349760439</v>
      </c>
      <c r="W465" s="3">
        <f t="shared" ca="1" si="22"/>
        <v>45719</v>
      </c>
      <c r="X465" s="3">
        <f t="shared" si="23"/>
        <v>22915</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6">
        <v>21427700000000</v>
      </c>
      <c r="R466">
        <v>78.5</v>
      </c>
      <c r="S466">
        <v>9.6</v>
      </c>
      <c r="T466">
        <v>36.6</v>
      </c>
      <c r="U466">
        <v>328239523</v>
      </c>
      <c r="V466">
        <f t="shared" ca="1" si="21"/>
        <v>61.822736951892573</v>
      </c>
      <c r="W466" s="3">
        <f t="shared" ca="1" si="22"/>
        <v>45719</v>
      </c>
      <c r="X466" s="3">
        <f t="shared" si="23"/>
        <v>23138</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6">
        <v>21427700000000</v>
      </c>
      <c r="R467">
        <v>78.5</v>
      </c>
      <c r="S467">
        <v>9.6</v>
      </c>
      <c r="T467">
        <v>36.6</v>
      </c>
      <c r="U467">
        <v>328239523</v>
      </c>
      <c r="V467">
        <f t="shared" ca="1" si="21"/>
        <v>67.66391556225696</v>
      </c>
      <c r="W467" s="3">
        <f t="shared" ca="1" si="22"/>
        <v>45719</v>
      </c>
      <c r="X467" s="3">
        <f t="shared" si="23"/>
        <v>21005</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6">
        <v>1119190780753</v>
      </c>
      <c r="R468">
        <v>71.5</v>
      </c>
      <c r="S468">
        <v>10.199999999999999</v>
      </c>
      <c r="T468">
        <v>30.1</v>
      </c>
      <c r="U468">
        <v>270203917</v>
      </c>
      <c r="V468">
        <f t="shared" ca="1" si="21"/>
        <v>80.803579179326235</v>
      </c>
      <c r="W468" s="3">
        <f t="shared" ca="1" si="22"/>
        <v>45719</v>
      </c>
      <c r="X468" s="3">
        <f t="shared" si="23"/>
        <v>16205</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6">
        <v>21427700000000</v>
      </c>
      <c r="R469">
        <v>78.5</v>
      </c>
      <c r="S469">
        <v>9.6</v>
      </c>
      <c r="T469">
        <v>36.6</v>
      </c>
      <c r="U469">
        <v>328239523</v>
      </c>
      <c r="V469">
        <f t="shared" ca="1" si="21"/>
        <v>74.740588637919231</v>
      </c>
      <c r="W469" s="3">
        <f t="shared" ca="1" si="22"/>
        <v>45719</v>
      </c>
      <c r="X469" s="3">
        <f t="shared" si="23"/>
        <v>18420</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6">
        <v>21427700000000</v>
      </c>
      <c r="R470">
        <v>78.5</v>
      </c>
      <c r="S470">
        <v>9.6</v>
      </c>
      <c r="T470">
        <v>36.6</v>
      </c>
      <c r="U470">
        <v>328239523</v>
      </c>
      <c r="V470">
        <f t="shared" ca="1" si="21"/>
        <v>82.164962396094467</v>
      </c>
      <c r="W470" s="3">
        <f t="shared" ca="1" si="22"/>
        <v>45719</v>
      </c>
      <c r="X470" s="3">
        <f t="shared" si="23"/>
        <v>15708</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6">
        <v>21427700000000</v>
      </c>
      <c r="R471">
        <v>78.5</v>
      </c>
      <c r="S471">
        <v>9.6</v>
      </c>
      <c r="T471">
        <v>36.6</v>
      </c>
      <c r="U471">
        <v>328239523</v>
      </c>
      <c r="V471">
        <f t="shared" ca="1" si="21"/>
        <v>88.187570346484961</v>
      </c>
      <c r="W471" s="3">
        <f t="shared" ca="1" si="22"/>
        <v>45719</v>
      </c>
      <c r="X471" s="3">
        <f t="shared" si="23"/>
        <v>13508</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6">
        <v>21427700000000</v>
      </c>
      <c r="R472">
        <v>78.5</v>
      </c>
      <c r="S472">
        <v>9.6</v>
      </c>
      <c r="T472">
        <v>36.6</v>
      </c>
      <c r="U472">
        <v>328239523</v>
      </c>
      <c r="V472">
        <f t="shared" ca="1" si="21"/>
        <v>80.505158425428206</v>
      </c>
      <c r="W472" s="3">
        <f t="shared" ca="1" si="22"/>
        <v>45719</v>
      </c>
      <c r="X472" s="3">
        <f t="shared" si="23"/>
        <v>16314</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6">
        <v>21427700000000</v>
      </c>
      <c r="R473">
        <v>78.5</v>
      </c>
      <c r="S473">
        <v>9.6</v>
      </c>
      <c r="T473">
        <v>36.6</v>
      </c>
      <c r="U473">
        <v>328239523</v>
      </c>
      <c r="V473">
        <f t="shared" ca="1" si="21"/>
        <v>64.778943875222964</v>
      </c>
      <c r="W473" s="3">
        <f t="shared" ca="1" si="22"/>
        <v>45719</v>
      </c>
      <c r="X473" s="3">
        <f t="shared" si="23"/>
        <v>22058</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6">
        <v>21427700000000</v>
      </c>
      <c r="R474">
        <v>78.5</v>
      </c>
      <c r="S474">
        <v>9.6</v>
      </c>
      <c r="T474">
        <v>36.6</v>
      </c>
      <c r="U474">
        <v>328239523</v>
      </c>
      <c r="V474">
        <f t="shared" ca="1" si="21"/>
        <v>83.789860207434131</v>
      </c>
      <c r="W474" s="3">
        <f t="shared" ca="1" si="22"/>
        <v>45719</v>
      </c>
      <c r="X474" s="3">
        <f t="shared" si="23"/>
        <v>15115</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6">
        <v>3845630030824</v>
      </c>
      <c r="R475">
        <v>80.900000000000006</v>
      </c>
      <c r="S475">
        <v>11.5</v>
      </c>
      <c r="T475">
        <v>48.8</v>
      </c>
      <c r="U475">
        <v>83132799</v>
      </c>
      <c r="V475">
        <f t="shared" ca="1" si="21"/>
        <v>79.751529491296253</v>
      </c>
      <c r="W475" s="3">
        <f t="shared" ca="1" si="22"/>
        <v>45719</v>
      </c>
      <c r="X475" s="3">
        <f t="shared" si="23"/>
        <v>16590</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6">
        <v>421142267938</v>
      </c>
      <c r="R476">
        <v>77.8</v>
      </c>
      <c r="S476">
        <v>0.1</v>
      </c>
      <c r="T476">
        <v>15.9</v>
      </c>
      <c r="U476">
        <v>9770529</v>
      </c>
      <c r="V476">
        <f t="shared" ca="1" si="21"/>
        <v>69.297073227162301</v>
      </c>
      <c r="W476" s="3">
        <f t="shared" ca="1" si="22"/>
        <v>45719</v>
      </c>
      <c r="X476" s="3">
        <f t="shared" si="23"/>
        <v>20408</v>
      </c>
    </row>
  </sheetData>
  <autoFilter ref="A1:X476" xr:uid="{52D2C64D-39D3-4B0B-938A-29AE6DD202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669DA-C537-44A5-A0A2-599ADF191E7E}">
  <dimension ref="A1:V15"/>
  <sheetViews>
    <sheetView workbookViewId="0">
      <selection sqref="A1:V15"/>
    </sheetView>
  </sheetViews>
  <sheetFormatPr defaultRowHeight="15.6" x14ac:dyDescent="0.3"/>
  <sheetData>
    <row r="1" spans="1:22" x14ac:dyDescent="0.3">
      <c r="A1" s="8" t="s">
        <v>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1798</v>
      </c>
      <c r="V1" s="8"/>
    </row>
    <row r="3" spans="1:22" x14ac:dyDescent="0.3">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69.608223422390381</v>
      </c>
    </row>
    <row r="4" spans="1:22" x14ac:dyDescent="0.3">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0.60959609984005092</v>
      </c>
    </row>
    <row r="5" spans="1:22" x14ac:dyDescent="0.3">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69.546215246982612</v>
      </c>
    </row>
    <row r="6" spans="1:22" x14ac:dyDescent="0.3">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1804</v>
      </c>
      <c r="V6">
        <v>61.154022785480883</v>
      </c>
    </row>
    <row r="7" spans="1:22" x14ac:dyDescent="0.3">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13.285838977896566</v>
      </c>
    </row>
    <row r="8" spans="1:22" x14ac:dyDescent="0.3">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176.51351734659565</v>
      </c>
    </row>
    <row r="9" spans="1:22" x14ac:dyDescent="0.3">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-0.43814133638237784</v>
      </c>
    </row>
    <row r="10" spans="1:22" x14ac:dyDescent="0.3">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-0.12171565927034697</v>
      </c>
    </row>
    <row r="11" spans="1:22" x14ac:dyDescent="0.3">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65.811040236144322</v>
      </c>
    </row>
    <row r="12" spans="1:22" x14ac:dyDescent="0.3">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32.806345116353974</v>
      </c>
    </row>
    <row r="13" spans="1:22" x14ac:dyDescent="0.3">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98.617385352498289</v>
      </c>
    </row>
    <row r="14" spans="1:22" x14ac:dyDescent="0.3">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33063.906125635433</v>
      </c>
    </row>
    <row r="15" spans="1:22" ht="16.2" thickBot="1" x14ac:dyDescent="0.35">
      <c r="A15" s="7" t="s">
        <v>1813</v>
      </c>
      <c r="B15" s="7">
        <v>475</v>
      </c>
      <c r="C15" s="7" t="s">
        <v>1813</v>
      </c>
      <c r="D15" s="7">
        <v>475</v>
      </c>
      <c r="E15" s="7" t="s">
        <v>1813</v>
      </c>
      <c r="F15" s="7">
        <v>475</v>
      </c>
      <c r="G15" s="7" t="s">
        <v>1813</v>
      </c>
      <c r="H15" s="7">
        <v>475</v>
      </c>
      <c r="I15" s="7" t="s">
        <v>1813</v>
      </c>
      <c r="J15" s="7">
        <v>475</v>
      </c>
      <c r="K15" s="7" t="s">
        <v>1813</v>
      </c>
      <c r="L15" s="7">
        <v>475</v>
      </c>
      <c r="M15" s="7" t="s">
        <v>1813</v>
      </c>
      <c r="N15" s="7">
        <v>475</v>
      </c>
      <c r="O15" s="7" t="s">
        <v>1813</v>
      </c>
      <c r="P15" s="7">
        <v>475</v>
      </c>
      <c r="Q15" s="7" t="s">
        <v>1813</v>
      </c>
      <c r="R15" s="7">
        <v>475</v>
      </c>
      <c r="S15" s="7" t="s">
        <v>1813</v>
      </c>
      <c r="T15" s="7">
        <v>475</v>
      </c>
      <c r="U15" s="7" t="s">
        <v>1813</v>
      </c>
      <c r="V15" s="7">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C5717-6E3C-42F4-A11E-6B14D47A5D52}">
  <dimension ref="A2:C57"/>
  <sheetViews>
    <sheetView workbookViewId="0"/>
  </sheetViews>
  <sheetFormatPr defaultRowHeight="15.6" x14ac:dyDescent="0.3"/>
  <cols>
    <col min="1" max="1" width="13.5" bestFit="1" customWidth="1"/>
    <col min="2" max="2" width="16.3984375" bestFit="1" customWidth="1"/>
    <col min="3" max="3" width="10.296875" bestFit="1" customWidth="1"/>
  </cols>
  <sheetData>
    <row r="2" spans="1:3" x14ac:dyDescent="0.3">
      <c r="A2" t="s">
        <v>1817</v>
      </c>
    </row>
    <row r="3" spans="1:3" x14ac:dyDescent="0.3">
      <c r="A3" s="12">
        <v>475</v>
      </c>
    </row>
    <row r="5" spans="1:3" x14ac:dyDescent="0.3">
      <c r="A5" t="s">
        <v>1818</v>
      </c>
    </row>
    <row r="6" spans="1:3" x14ac:dyDescent="0.3">
      <c r="A6" s="6">
        <v>14821.894736842105</v>
      </c>
    </row>
    <row r="8" spans="1:3" x14ac:dyDescent="0.3">
      <c r="A8" t="s">
        <v>1819</v>
      </c>
    </row>
    <row r="9" spans="1:3" x14ac:dyDescent="0.3">
      <c r="A9" s="4">
        <v>69.608223422390381</v>
      </c>
    </row>
    <row r="11" spans="1:3" x14ac:dyDescent="0.3">
      <c r="A11" s="9" t="s">
        <v>1814</v>
      </c>
      <c r="B11" t="s">
        <v>1815</v>
      </c>
      <c r="C11" t="s">
        <v>1816</v>
      </c>
    </row>
    <row r="12" spans="1:3" x14ac:dyDescent="0.3">
      <c r="A12" s="10" t="s">
        <v>22</v>
      </c>
      <c r="B12" s="6">
        <v>211000</v>
      </c>
      <c r="C12" s="5">
        <v>75.981510453705013</v>
      </c>
    </row>
    <row r="13" spans="1:3" x14ac:dyDescent="0.3">
      <c r="A13" s="10" t="s">
        <v>31</v>
      </c>
      <c r="B13" s="6">
        <v>180000</v>
      </c>
      <c r="C13" s="5">
        <v>53.666683259495244</v>
      </c>
    </row>
    <row r="14" spans="1:3" x14ac:dyDescent="0.3">
      <c r="A14" s="10" t="s">
        <v>39</v>
      </c>
      <c r="B14" s="6">
        <v>114000</v>
      </c>
      <c r="C14" s="5">
        <v>61.123907091760138</v>
      </c>
    </row>
    <row r="15" spans="1:3" x14ac:dyDescent="0.3">
      <c r="A15" s="10" t="s">
        <v>44</v>
      </c>
      <c r="B15" s="6">
        <v>107000</v>
      </c>
      <c r="C15" s="5">
        <v>80.527060866081271</v>
      </c>
    </row>
    <row r="16" spans="1:3" x14ac:dyDescent="0.3">
      <c r="A16" s="10" t="s">
        <v>50</v>
      </c>
      <c r="B16" s="6">
        <v>106000</v>
      </c>
      <c r="C16" s="5">
        <v>94.494182067077347</v>
      </c>
    </row>
    <row r="17" spans="1:3" x14ac:dyDescent="0.3">
      <c r="A17" s="10" t="s">
        <v>55</v>
      </c>
      <c r="B17" s="6">
        <v>104000</v>
      </c>
      <c r="C17" s="5">
        <v>69.332664944279486</v>
      </c>
    </row>
    <row r="18" spans="1:3" x14ac:dyDescent="0.3">
      <c r="A18" s="10" t="s">
        <v>60</v>
      </c>
      <c r="B18" s="6">
        <v>94500</v>
      </c>
      <c r="C18" s="5">
        <v>83.03353867214237</v>
      </c>
    </row>
    <row r="19" spans="1:3" x14ac:dyDescent="0.3">
      <c r="A19" s="10" t="s">
        <v>66</v>
      </c>
      <c r="B19" s="6">
        <v>93000</v>
      </c>
      <c r="C19" s="5">
        <v>85.080096778301282</v>
      </c>
    </row>
    <row r="20" spans="1:3" x14ac:dyDescent="0.3">
      <c r="A20" s="10" t="s">
        <v>73</v>
      </c>
      <c r="B20" s="6">
        <v>83400</v>
      </c>
      <c r="C20" s="5">
        <v>67.858304896436792</v>
      </c>
    </row>
    <row r="21" spans="1:3" x14ac:dyDescent="0.3">
      <c r="A21" s="10" t="s">
        <v>79</v>
      </c>
      <c r="B21" s="6">
        <v>80700</v>
      </c>
      <c r="C21" s="5">
        <v>68.926783479349183</v>
      </c>
    </row>
    <row r="22" spans="1:3" x14ac:dyDescent="0.3">
      <c r="A22" s="10" t="s">
        <v>83</v>
      </c>
      <c r="B22" s="6">
        <v>80500</v>
      </c>
      <c r="C22" s="5">
        <v>71.633799647451525</v>
      </c>
    </row>
    <row r="23" spans="1:3" x14ac:dyDescent="0.3">
      <c r="A23" s="10" t="s">
        <v>88</v>
      </c>
      <c r="B23" s="6">
        <v>79200</v>
      </c>
      <c r="C23" s="5">
        <v>51.924010744911662</v>
      </c>
    </row>
    <row r="24" spans="1:3" x14ac:dyDescent="0.3">
      <c r="A24" s="10" t="s">
        <v>92</v>
      </c>
      <c r="B24" s="6">
        <v>77300</v>
      </c>
      <c r="C24" s="5">
        <v>88.915827578864125</v>
      </c>
    </row>
    <row r="25" spans="1:3" x14ac:dyDescent="0.3">
      <c r="A25" s="10" t="s">
        <v>99</v>
      </c>
      <c r="B25" s="6">
        <v>76000</v>
      </c>
      <c r="C25" s="5">
        <v>51.518803595412749</v>
      </c>
    </row>
    <row r="26" spans="1:3" x14ac:dyDescent="0.3">
      <c r="A26" s="10" t="s">
        <v>104</v>
      </c>
      <c r="B26" s="6">
        <v>68000</v>
      </c>
      <c r="C26" s="5">
        <v>70.239561943874065</v>
      </c>
    </row>
    <row r="27" spans="1:3" x14ac:dyDescent="0.3">
      <c r="A27" s="10" t="s">
        <v>111</v>
      </c>
      <c r="B27" s="6">
        <v>64400</v>
      </c>
      <c r="C27" s="5">
        <v>40.787171631575518</v>
      </c>
    </row>
    <row r="28" spans="1:3" x14ac:dyDescent="0.3">
      <c r="A28" s="10" t="s">
        <v>115</v>
      </c>
      <c r="B28" s="6">
        <v>59000</v>
      </c>
      <c r="C28" s="5">
        <v>89.321710090859852</v>
      </c>
    </row>
    <row r="29" spans="1:3" x14ac:dyDescent="0.3">
      <c r="A29" s="10" t="s">
        <v>120</v>
      </c>
      <c r="B29" s="6">
        <v>59000</v>
      </c>
      <c r="C29" s="5">
        <v>62.87748117727584</v>
      </c>
    </row>
    <row r="30" spans="1:3" x14ac:dyDescent="0.3">
      <c r="A30" s="10" t="s">
        <v>122</v>
      </c>
      <c r="B30" s="6">
        <v>58800</v>
      </c>
      <c r="C30" s="5">
        <v>76.721446121446121</v>
      </c>
    </row>
    <row r="31" spans="1:3" x14ac:dyDescent="0.3">
      <c r="A31" s="10" t="s">
        <v>127</v>
      </c>
      <c r="B31" s="6">
        <v>57600</v>
      </c>
      <c r="C31" s="5">
        <v>80.332676705285294</v>
      </c>
    </row>
    <row r="32" spans="1:3" x14ac:dyDescent="0.3">
      <c r="A32" s="10" t="s">
        <v>129</v>
      </c>
      <c r="B32" s="6">
        <v>56700</v>
      </c>
      <c r="C32" s="5">
        <v>75.39012942682406</v>
      </c>
    </row>
    <row r="33" spans="1:3" x14ac:dyDescent="0.3">
      <c r="A33" s="10" t="s">
        <v>132</v>
      </c>
      <c r="B33" s="6">
        <v>54400</v>
      </c>
      <c r="C33" s="5">
        <v>67.710459487342277</v>
      </c>
    </row>
    <row r="34" spans="1:3" x14ac:dyDescent="0.3">
      <c r="A34" s="10" t="s">
        <v>139</v>
      </c>
      <c r="B34" s="6">
        <v>50100</v>
      </c>
      <c r="C34" s="5">
        <v>60.008886894075403</v>
      </c>
    </row>
    <row r="35" spans="1:3" x14ac:dyDescent="0.3">
      <c r="A35" s="10" t="s">
        <v>142</v>
      </c>
      <c r="B35" s="6">
        <v>47200</v>
      </c>
      <c r="C35" s="5">
        <v>62.677618069815196</v>
      </c>
    </row>
    <row r="36" spans="1:3" x14ac:dyDescent="0.3">
      <c r="A36" s="10" t="s">
        <v>147</v>
      </c>
      <c r="B36" s="6">
        <v>45100</v>
      </c>
      <c r="C36" s="5">
        <v>87.006160164271051</v>
      </c>
    </row>
    <row r="39" spans="1:3" x14ac:dyDescent="0.3">
      <c r="A39" s="9" t="s">
        <v>1814</v>
      </c>
      <c r="B39" t="s">
        <v>1815</v>
      </c>
    </row>
    <row r="40" spans="1:3" x14ac:dyDescent="0.3">
      <c r="A40" s="10" t="s">
        <v>580</v>
      </c>
      <c r="B40" s="6">
        <v>33100</v>
      </c>
    </row>
    <row r="41" spans="1:3" x14ac:dyDescent="0.3">
      <c r="A41" s="10" t="s">
        <v>590</v>
      </c>
      <c r="B41" s="6">
        <v>50700</v>
      </c>
    </row>
    <row r="42" spans="1:3" x14ac:dyDescent="0.3">
      <c r="A42" s="10" t="s">
        <v>196</v>
      </c>
      <c r="B42" s="6">
        <v>62600</v>
      </c>
    </row>
    <row r="43" spans="1:3" x14ac:dyDescent="0.3">
      <c r="A43" s="10" t="s">
        <v>381</v>
      </c>
      <c r="B43" s="6">
        <v>68500</v>
      </c>
    </row>
    <row r="44" spans="1:3" x14ac:dyDescent="0.3">
      <c r="A44" s="10" t="s">
        <v>65</v>
      </c>
      <c r="B44" s="6">
        <v>129900</v>
      </c>
    </row>
    <row r="45" spans="1:3" x14ac:dyDescent="0.3">
      <c r="A45" s="10" t="s">
        <v>168</v>
      </c>
      <c r="B45" s="6">
        <v>163900</v>
      </c>
    </row>
    <row r="46" spans="1:3" x14ac:dyDescent="0.3">
      <c r="A46" s="10" t="s">
        <v>462</v>
      </c>
      <c r="B46" s="6">
        <v>194600</v>
      </c>
    </row>
    <row r="47" spans="1:3" x14ac:dyDescent="0.3">
      <c r="A47" s="10" t="s">
        <v>59</v>
      </c>
      <c r="B47" s="6">
        <v>240900</v>
      </c>
    </row>
    <row r="48" spans="1:3" x14ac:dyDescent="0.3">
      <c r="A48" s="10" t="s">
        <v>351</v>
      </c>
      <c r="B48" s="6">
        <v>263500</v>
      </c>
    </row>
    <row r="49" spans="1:2" x14ac:dyDescent="0.3">
      <c r="A49" s="10" t="s">
        <v>292</v>
      </c>
      <c r="B49" s="6">
        <v>294600</v>
      </c>
    </row>
    <row r="50" spans="1:2" x14ac:dyDescent="0.3">
      <c r="A50" s="10" t="s">
        <v>272</v>
      </c>
      <c r="B50" s="6">
        <v>315300</v>
      </c>
    </row>
    <row r="51" spans="1:2" x14ac:dyDescent="0.3">
      <c r="A51" s="10" t="s">
        <v>30</v>
      </c>
      <c r="B51" s="6">
        <v>397200</v>
      </c>
    </row>
    <row r="52" spans="1:2" x14ac:dyDescent="0.3">
      <c r="A52" s="10" t="s">
        <v>250</v>
      </c>
      <c r="B52" s="6">
        <v>423400</v>
      </c>
    </row>
    <row r="53" spans="1:2" x14ac:dyDescent="0.3">
      <c r="A53" s="10" t="s">
        <v>72</v>
      </c>
      <c r="B53" s="6">
        <v>492400</v>
      </c>
    </row>
    <row r="54" spans="1:2" x14ac:dyDescent="0.3">
      <c r="A54" s="10" t="s">
        <v>103</v>
      </c>
      <c r="B54" s="6">
        <v>567800</v>
      </c>
    </row>
    <row r="55" spans="1:2" x14ac:dyDescent="0.3">
      <c r="A55" s="10" t="s">
        <v>49</v>
      </c>
      <c r="B55" s="6">
        <v>882000</v>
      </c>
    </row>
    <row r="56" spans="1:2" x14ac:dyDescent="0.3">
      <c r="A56" s="10" t="s">
        <v>21</v>
      </c>
      <c r="B56" s="6">
        <v>1160200</v>
      </c>
    </row>
    <row r="57" spans="1:2" x14ac:dyDescent="0.3">
      <c r="A57" s="10" t="s">
        <v>38</v>
      </c>
      <c r="B57" s="6">
        <v>1299800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7063B-6A42-43A5-B809-81CCEAD8D3A9}">
  <dimension ref="A1"/>
  <sheetViews>
    <sheetView showGridLines="0" tabSelected="1" workbookViewId="0">
      <selection activeCell="Q31" sqref="Q31"/>
    </sheetView>
  </sheetViews>
  <sheetFormatPr defaultRowHeight="15.6" x14ac:dyDescent="0.3"/>
  <cols>
    <col min="1" max="1" width="25.3984375" style="11" customWidth="1"/>
    <col min="2" max="2" width="1.59765625" customWidth="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Data Backup</vt:lpstr>
      <vt:lpstr>Data</vt:lpstr>
      <vt:lpstr>Descriptive Statistics</vt:lpstr>
      <vt:lpstr>Analysis</vt:lpstr>
      <vt:lpstr>Dashboard</vt:lpstr>
      <vt:lpstr>age</vt:lpstr>
      <vt:lpstr>finalworth</vt:lpstr>
      <vt:lpstr>namescount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Aamina Patel</cp:lastModifiedBy>
  <dcterms:created xsi:type="dcterms:W3CDTF">2024-04-01T06:54:26Z</dcterms:created>
  <dcterms:modified xsi:type="dcterms:W3CDTF">2025-03-03T15:45:25Z</dcterms:modified>
</cp:coreProperties>
</file>