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1. Indonesia Energy Flow/Data Processing/"/>
    </mc:Choice>
  </mc:AlternateContent>
  <xr:revisionPtr revIDLastSave="533" documentId="8_{17BC741D-4565-4571-A728-071178A3BBA7}" xr6:coauthVersionLast="46" xr6:coauthVersionMax="46" xr10:uidLastSave="{5093AC10-ABD1-44AC-9F8A-12D4A0FCDEF2}"/>
  <bookViews>
    <workbookView xWindow="-120" yWindow="480" windowWidth="29040" windowHeight="15840" activeTab="2" xr2:uid="{34754E5F-9895-4874-99BB-3B567DFBAB55}"/>
  </bookViews>
  <sheets>
    <sheet name="nodes" sheetId="1" r:id="rId1"/>
    <sheet name="links" sheetId="2" r:id="rId2"/>
    <sheet name="New Links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4" l="1"/>
  <c r="D112" i="2" s="1"/>
  <c r="B112" i="2"/>
  <c r="C112" i="2"/>
  <c r="B113" i="4"/>
  <c r="C58" i="4"/>
  <c r="C57" i="2" s="1"/>
  <c r="C111" i="4"/>
  <c r="C110" i="2" s="1"/>
  <c r="C110" i="4"/>
  <c r="B112" i="4"/>
  <c r="B111" i="2" s="1"/>
  <c r="C16" i="2"/>
  <c r="C89" i="2"/>
  <c r="C90" i="2"/>
  <c r="C91" i="2"/>
  <c r="C92" i="2"/>
  <c r="C93" i="2"/>
  <c r="C94" i="2"/>
  <c r="C95" i="2"/>
  <c r="C96" i="2"/>
  <c r="C97" i="2"/>
  <c r="B98" i="2"/>
  <c r="B99" i="2"/>
  <c r="B100" i="2"/>
  <c r="B101" i="2"/>
  <c r="B102" i="2"/>
  <c r="B103" i="2"/>
  <c r="B104" i="2"/>
  <c r="C105" i="2"/>
  <c r="C106" i="2"/>
  <c r="C107" i="2"/>
  <c r="B109" i="2"/>
  <c r="C109" i="2"/>
  <c r="F39" i="4"/>
  <c r="D39" i="4" s="1"/>
  <c r="D38" i="2" s="1"/>
  <c r="C39" i="4"/>
  <c r="C38" i="2" s="1"/>
  <c r="F112" i="4"/>
  <c r="D112" i="4" s="1"/>
  <c r="D111" i="2" s="1"/>
  <c r="F111" i="4"/>
  <c r="D111" i="4" s="1"/>
  <c r="D110" i="2" s="1"/>
  <c r="B110" i="2"/>
  <c r="F110" i="4"/>
  <c r="D110" i="4" s="1"/>
  <c r="D109" i="2" s="1"/>
  <c r="F109" i="4"/>
  <c r="D109" i="4" s="1"/>
  <c r="D108" i="2" s="1"/>
  <c r="C109" i="4"/>
  <c r="C108" i="2" s="1"/>
  <c r="B109" i="4"/>
  <c r="B108" i="2" s="1"/>
  <c r="F108" i="4"/>
  <c r="D108" i="4" s="1"/>
  <c r="D107" i="2" s="1"/>
  <c r="B108" i="4"/>
  <c r="B107" i="2" s="1"/>
  <c r="F107" i="4"/>
  <c r="D107" i="4" s="1"/>
  <c r="D106" i="2" s="1"/>
  <c r="B107" i="4"/>
  <c r="B106" i="2" s="1"/>
  <c r="F106" i="4"/>
  <c r="D106" i="4" s="1"/>
  <c r="D105" i="2" s="1"/>
  <c r="B106" i="4"/>
  <c r="B105" i="2" s="1"/>
  <c r="F105" i="4"/>
  <c r="D105" i="4" s="1"/>
  <c r="D104" i="2" s="1"/>
  <c r="C105" i="4"/>
  <c r="C104" i="2" s="1"/>
  <c r="F104" i="4"/>
  <c r="D104" i="4" s="1"/>
  <c r="D103" i="2" s="1"/>
  <c r="C104" i="4"/>
  <c r="C103" i="2" s="1"/>
  <c r="F103" i="4"/>
  <c r="D103" i="4" s="1"/>
  <c r="D102" i="2" s="1"/>
  <c r="C103" i="4"/>
  <c r="C102" i="2" s="1"/>
  <c r="F102" i="4"/>
  <c r="D102" i="4" s="1"/>
  <c r="D101" i="2" s="1"/>
  <c r="C102" i="4"/>
  <c r="C101" i="2" s="1"/>
  <c r="F101" i="4"/>
  <c r="D101" i="4" s="1"/>
  <c r="D100" i="2" s="1"/>
  <c r="C101" i="4"/>
  <c r="C100" i="2" s="1"/>
  <c r="F100" i="4"/>
  <c r="D100" i="4" s="1"/>
  <c r="D99" i="2" s="1"/>
  <c r="C100" i="4"/>
  <c r="C99" i="2" s="1"/>
  <c r="F99" i="4"/>
  <c r="D99" i="4" s="1"/>
  <c r="D98" i="2" s="1"/>
  <c r="C99" i="4"/>
  <c r="C98" i="2" s="1"/>
  <c r="F98" i="4"/>
  <c r="D98" i="4" s="1"/>
  <c r="D97" i="2" s="1"/>
  <c r="B98" i="4"/>
  <c r="B97" i="2" s="1"/>
  <c r="F97" i="4"/>
  <c r="D97" i="4" s="1"/>
  <c r="D96" i="2" s="1"/>
  <c r="B97" i="4"/>
  <c r="B96" i="2" s="1"/>
  <c r="F96" i="4"/>
  <c r="D96" i="4" s="1"/>
  <c r="D95" i="2" s="1"/>
  <c r="B96" i="4"/>
  <c r="B95" i="2" s="1"/>
  <c r="F95" i="4"/>
  <c r="D95" i="4" s="1"/>
  <c r="D94" i="2" s="1"/>
  <c r="B95" i="4"/>
  <c r="B94" i="2" s="1"/>
  <c r="F94" i="4"/>
  <c r="D94" i="4" s="1"/>
  <c r="D93" i="2" s="1"/>
  <c r="B94" i="4"/>
  <c r="B93" i="2" s="1"/>
  <c r="F93" i="4"/>
  <c r="D93" i="4" s="1"/>
  <c r="D92" i="2" s="1"/>
  <c r="B93" i="4"/>
  <c r="B92" i="2" s="1"/>
  <c r="F92" i="4"/>
  <c r="D92" i="4" s="1"/>
  <c r="D91" i="2" s="1"/>
  <c r="B92" i="4"/>
  <c r="B91" i="2" s="1"/>
  <c r="F91" i="4"/>
  <c r="D91" i="4" s="1"/>
  <c r="D90" i="2" s="1"/>
  <c r="B91" i="4"/>
  <c r="B90" i="2" s="1"/>
  <c r="B90" i="4"/>
  <c r="B89" i="2" s="1"/>
  <c r="B89" i="4"/>
  <c r="B88" i="2" s="1"/>
  <c r="C88" i="4"/>
  <c r="C87" i="2" s="1"/>
  <c r="B88" i="4"/>
  <c r="B87" i="2" s="1"/>
  <c r="C87" i="4"/>
  <c r="C86" i="2" s="1"/>
  <c r="B87" i="4"/>
  <c r="B86" i="2" s="1"/>
  <c r="C86" i="4"/>
  <c r="C85" i="2" s="1"/>
  <c r="B86" i="4"/>
  <c r="B85" i="2" s="1"/>
  <c r="C85" i="4"/>
  <c r="C84" i="2" s="1"/>
  <c r="B85" i="4"/>
  <c r="B84" i="2" s="1"/>
  <c r="C84" i="4"/>
  <c r="C83" i="2" s="1"/>
  <c r="B84" i="4"/>
  <c r="B83" i="2" s="1"/>
  <c r="C83" i="4"/>
  <c r="C82" i="2" s="1"/>
  <c r="B83" i="4"/>
  <c r="B82" i="2" s="1"/>
  <c r="F82" i="4"/>
  <c r="D82" i="4" s="1"/>
  <c r="D81" i="2" s="1"/>
  <c r="C82" i="4"/>
  <c r="C81" i="2" s="1"/>
  <c r="B82" i="4"/>
  <c r="B81" i="2" s="1"/>
  <c r="F81" i="4"/>
  <c r="D81" i="4" s="1"/>
  <c r="D80" i="2" s="1"/>
  <c r="C81" i="4"/>
  <c r="C80" i="2" s="1"/>
  <c r="B81" i="4"/>
  <c r="B80" i="2" s="1"/>
  <c r="F80" i="4"/>
  <c r="D80" i="4" s="1"/>
  <c r="D79" i="2" s="1"/>
  <c r="C80" i="4"/>
  <c r="C79" i="2" s="1"/>
  <c r="B80" i="4"/>
  <c r="B79" i="2" s="1"/>
  <c r="F79" i="4"/>
  <c r="D79" i="4" s="1"/>
  <c r="D78" i="2" s="1"/>
  <c r="C79" i="4"/>
  <c r="C78" i="2" s="1"/>
  <c r="B79" i="4"/>
  <c r="B78" i="2" s="1"/>
  <c r="F78" i="4"/>
  <c r="D78" i="4" s="1"/>
  <c r="D77" i="2" s="1"/>
  <c r="C78" i="4"/>
  <c r="C77" i="2" s="1"/>
  <c r="B78" i="4"/>
  <c r="B77" i="2" s="1"/>
  <c r="F77" i="4"/>
  <c r="D77" i="4" s="1"/>
  <c r="D76" i="2" s="1"/>
  <c r="C77" i="4"/>
  <c r="C76" i="2" s="1"/>
  <c r="B77" i="4"/>
  <c r="B76" i="2" s="1"/>
  <c r="F76" i="4"/>
  <c r="D76" i="4" s="1"/>
  <c r="D75" i="2" s="1"/>
  <c r="C76" i="4"/>
  <c r="C75" i="2" s="1"/>
  <c r="B76" i="4"/>
  <c r="B75" i="2" s="1"/>
  <c r="F75" i="4"/>
  <c r="D75" i="4" s="1"/>
  <c r="D74" i="2" s="1"/>
  <c r="C75" i="4"/>
  <c r="C74" i="2" s="1"/>
  <c r="B75" i="4"/>
  <c r="B74" i="2" s="1"/>
  <c r="F74" i="4"/>
  <c r="D74" i="4" s="1"/>
  <c r="D73" i="2" s="1"/>
  <c r="C74" i="4"/>
  <c r="C73" i="2" s="1"/>
  <c r="B74" i="4"/>
  <c r="B73" i="2" s="1"/>
  <c r="F73" i="4"/>
  <c r="D73" i="4" s="1"/>
  <c r="D72" i="2" s="1"/>
  <c r="C73" i="4"/>
  <c r="C72" i="2" s="1"/>
  <c r="B73" i="4"/>
  <c r="B72" i="2" s="1"/>
  <c r="F72" i="4"/>
  <c r="D72" i="4" s="1"/>
  <c r="D71" i="2" s="1"/>
  <c r="C72" i="4"/>
  <c r="C71" i="2" s="1"/>
  <c r="B72" i="4"/>
  <c r="B71" i="2" s="1"/>
  <c r="F71" i="4"/>
  <c r="D71" i="4" s="1"/>
  <c r="D70" i="2" s="1"/>
  <c r="C71" i="4"/>
  <c r="C70" i="2" s="1"/>
  <c r="B71" i="4"/>
  <c r="B70" i="2" s="1"/>
  <c r="F70" i="4"/>
  <c r="D70" i="4" s="1"/>
  <c r="D69" i="2" s="1"/>
  <c r="C70" i="4"/>
  <c r="C69" i="2" s="1"/>
  <c r="B70" i="4"/>
  <c r="B69" i="2" s="1"/>
  <c r="F69" i="4"/>
  <c r="D69" i="4" s="1"/>
  <c r="D68" i="2" s="1"/>
  <c r="C69" i="4"/>
  <c r="C68" i="2" s="1"/>
  <c r="B69" i="4"/>
  <c r="B68" i="2" s="1"/>
  <c r="F68" i="4"/>
  <c r="D68" i="4" s="1"/>
  <c r="D67" i="2" s="1"/>
  <c r="C68" i="4"/>
  <c r="C67" i="2" s="1"/>
  <c r="B68" i="4"/>
  <c r="B67" i="2" s="1"/>
  <c r="F67" i="4"/>
  <c r="D67" i="4" s="1"/>
  <c r="D66" i="2" s="1"/>
  <c r="C67" i="4"/>
  <c r="C66" i="2" s="1"/>
  <c r="B67" i="4"/>
  <c r="B66" i="2" s="1"/>
  <c r="F66" i="4"/>
  <c r="D66" i="4" s="1"/>
  <c r="D65" i="2" s="1"/>
  <c r="C66" i="4"/>
  <c r="C65" i="2" s="1"/>
  <c r="B66" i="4"/>
  <c r="B65" i="2" s="1"/>
  <c r="F65" i="4"/>
  <c r="D65" i="4" s="1"/>
  <c r="D64" i="2" s="1"/>
  <c r="C65" i="4"/>
  <c r="C64" i="2" s="1"/>
  <c r="B65" i="4"/>
  <c r="B64" i="2" s="1"/>
  <c r="F64" i="4"/>
  <c r="D64" i="4" s="1"/>
  <c r="D63" i="2" s="1"/>
  <c r="C64" i="4"/>
  <c r="C63" i="2" s="1"/>
  <c r="B64" i="4"/>
  <c r="B63" i="2" s="1"/>
  <c r="F63" i="4"/>
  <c r="D63" i="4" s="1"/>
  <c r="D62" i="2" s="1"/>
  <c r="C63" i="4"/>
  <c r="C62" i="2" s="1"/>
  <c r="B63" i="4"/>
  <c r="B62" i="2" s="1"/>
  <c r="F62" i="4"/>
  <c r="D62" i="4" s="1"/>
  <c r="D61" i="2" s="1"/>
  <c r="C62" i="4"/>
  <c r="C61" i="2" s="1"/>
  <c r="B62" i="4"/>
  <c r="B61" i="2" s="1"/>
  <c r="F61" i="4"/>
  <c r="D61" i="4" s="1"/>
  <c r="D60" i="2" s="1"/>
  <c r="C61" i="4"/>
  <c r="C60" i="2" s="1"/>
  <c r="B61" i="4"/>
  <c r="B60" i="2" s="1"/>
  <c r="F60" i="4"/>
  <c r="D60" i="4" s="1"/>
  <c r="D59" i="2" s="1"/>
  <c r="C60" i="4"/>
  <c r="C59" i="2" s="1"/>
  <c r="B60" i="4"/>
  <c r="B59" i="2" s="1"/>
  <c r="F59" i="4"/>
  <c r="D59" i="4" s="1"/>
  <c r="D58" i="2" s="1"/>
  <c r="C59" i="4"/>
  <c r="C58" i="2" s="1"/>
  <c r="F58" i="4"/>
  <c r="D58" i="4" s="1"/>
  <c r="D57" i="2" s="1"/>
  <c r="F57" i="4"/>
  <c r="D57" i="4" s="1"/>
  <c r="D56" i="2" s="1"/>
  <c r="C57" i="4"/>
  <c r="C56" i="2" s="1"/>
  <c r="B57" i="4"/>
  <c r="B56" i="2" s="1"/>
  <c r="F56" i="4"/>
  <c r="D56" i="4" s="1"/>
  <c r="D55" i="2" s="1"/>
  <c r="C56" i="4"/>
  <c r="C55" i="2" s="1"/>
  <c r="B56" i="4"/>
  <c r="B55" i="2" s="1"/>
  <c r="F55" i="4"/>
  <c r="D55" i="4" s="1"/>
  <c r="D54" i="2" s="1"/>
  <c r="C55" i="4"/>
  <c r="C54" i="2" s="1"/>
  <c r="B55" i="4"/>
  <c r="B54" i="2" s="1"/>
  <c r="F54" i="4"/>
  <c r="D54" i="4" s="1"/>
  <c r="D53" i="2" s="1"/>
  <c r="C54" i="4"/>
  <c r="C53" i="2" s="1"/>
  <c r="B54" i="4"/>
  <c r="B53" i="2" s="1"/>
  <c r="F53" i="4"/>
  <c r="D53" i="4" s="1"/>
  <c r="D52" i="2" s="1"/>
  <c r="C53" i="4"/>
  <c r="C52" i="2" s="1"/>
  <c r="B53" i="4"/>
  <c r="B52" i="2" s="1"/>
  <c r="F52" i="4"/>
  <c r="D52" i="4" s="1"/>
  <c r="D51" i="2" s="1"/>
  <c r="C52" i="4"/>
  <c r="C51" i="2" s="1"/>
  <c r="B52" i="4"/>
  <c r="B51" i="2" s="1"/>
  <c r="F51" i="4"/>
  <c r="D51" i="4" s="1"/>
  <c r="D50" i="2" s="1"/>
  <c r="C51" i="4"/>
  <c r="C50" i="2" s="1"/>
  <c r="B51" i="4"/>
  <c r="B50" i="2" s="1"/>
  <c r="F50" i="4"/>
  <c r="D50" i="4" s="1"/>
  <c r="D49" i="2" s="1"/>
  <c r="C50" i="4"/>
  <c r="C49" i="2" s="1"/>
  <c r="B50" i="4"/>
  <c r="B49" i="2" s="1"/>
  <c r="F49" i="4"/>
  <c r="D49" i="4" s="1"/>
  <c r="D48" i="2" s="1"/>
  <c r="C49" i="4"/>
  <c r="C48" i="2" s="1"/>
  <c r="B49" i="4"/>
  <c r="B48" i="2" s="1"/>
  <c r="F48" i="4"/>
  <c r="D48" i="4" s="1"/>
  <c r="D47" i="2" s="1"/>
  <c r="C48" i="4"/>
  <c r="C47" i="2" s="1"/>
  <c r="B48" i="4"/>
  <c r="B47" i="2" s="1"/>
  <c r="F47" i="4"/>
  <c r="D47" i="4" s="1"/>
  <c r="D46" i="2" s="1"/>
  <c r="C47" i="4"/>
  <c r="C46" i="2" s="1"/>
  <c r="B47" i="4"/>
  <c r="B46" i="2" s="1"/>
  <c r="F46" i="4"/>
  <c r="D46" i="4" s="1"/>
  <c r="D45" i="2" s="1"/>
  <c r="C46" i="4"/>
  <c r="C45" i="2" s="1"/>
  <c r="B46" i="4"/>
  <c r="B45" i="2" s="1"/>
  <c r="F45" i="4"/>
  <c r="D45" i="4" s="1"/>
  <c r="D44" i="2" s="1"/>
  <c r="C45" i="4"/>
  <c r="C44" i="2" s="1"/>
  <c r="B45" i="4"/>
  <c r="B44" i="2" s="1"/>
  <c r="F44" i="4"/>
  <c r="D44" i="4" s="1"/>
  <c r="D43" i="2" s="1"/>
  <c r="C44" i="4"/>
  <c r="C43" i="2" s="1"/>
  <c r="B44" i="4"/>
  <c r="B43" i="2" s="1"/>
  <c r="F43" i="4"/>
  <c r="D43" i="4" s="1"/>
  <c r="D42" i="2" s="1"/>
  <c r="C43" i="4"/>
  <c r="C42" i="2" s="1"/>
  <c r="B43" i="4"/>
  <c r="B42" i="2" s="1"/>
  <c r="F42" i="4"/>
  <c r="D42" i="4" s="1"/>
  <c r="D41" i="2" s="1"/>
  <c r="C42" i="4"/>
  <c r="C41" i="2" s="1"/>
  <c r="B42" i="4"/>
  <c r="B41" i="2" s="1"/>
  <c r="F41" i="4"/>
  <c r="D41" i="4" s="1"/>
  <c r="D40" i="2" s="1"/>
  <c r="C41" i="4"/>
  <c r="C40" i="2" s="1"/>
  <c r="B41" i="4"/>
  <c r="B40" i="2" s="1"/>
  <c r="F40" i="4"/>
  <c r="D40" i="4" s="1"/>
  <c r="D39" i="2" s="1"/>
  <c r="C40" i="4"/>
  <c r="C39" i="2" s="1"/>
  <c r="B40" i="4"/>
  <c r="B39" i="2" s="1"/>
  <c r="F89" i="4" l="1"/>
  <c r="D89" i="4" s="1"/>
  <c r="D88" i="2" s="1"/>
  <c r="C89" i="4"/>
  <c r="C88" i="2" s="1"/>
  <c r="C34" i="4"/>
  <c r="C33" i="2" s="1"/>
  <c r="C35" i="4"/>
  <c r="C34" i="2" s="1"/>
  <c r="C32" i="4"/>
  <c r="C31" i="2" s="1"/>
  <c r="B37" i="4"/>
  <c r="B21" i="4"/>
  <c r="B20" i="2" s="1"/>
  <c r="B22" i="4"/>
  <c r="B21" i="2" s="1"/>
  <c r="B23" i="4"/>
  <c r="B22" i="2" s="1"/>
  <c r="B24" i="4"/>
  <c r="B23" i="2" s="1"/>
  <c r="B25" i="4"/>
  <c r="B24" i="2" s="1"/>
  <c r="B26" i="4"/>
  <c r="B25" i="2" s="1"/>
  <c r="B27" i="4"/>
  <c r="B26" i="2" s="1"/>
  <c r="B28" i="4"/>
  <c r="B27" i="2" s="1"/>
  <c r="B29" i="4"/>
  <c r="B28" i="2" s="1"/>
  <c r="B30" i="4"/>
  <c r="B29" i="2" s="1"/>
  <c r="B17" i="4"/>
  <c r="B16" i="2" s="1"/>
  <c r="B13" i="4"/>
  <c r="B12" i="2" s="1"/>
  <c r="B14" i="4"/>
  <c r="B13" i="2" s="1"/>
  <c r="B15" i="4"/>
  <c r="B14" i="2" s="1"/>
  <c r="C11" i="4"/>
  <c r="C10" i="2" s="1"/>
  <c r="C4" i="4"/>
  <c r="C3" i="2" s="1"/>
  <c r="C5" i="4"/>
  <c r="C4" i="2" s="1"/>
  <c r="C6" i="4"/>
  <c r="C5" i="2" s="1"/>
  <c r="C7" i="4"/>
  <c r="C6" i="2" s="1"/>
  <c r="C8" i="4"/>
  <c r="C7" i="2" s="1"/>
  <c r="C9" i="4"/>
  <c r="C8" i="2" s="1"/>
  <c r="F38" i="4"/>
  <c r="D38" i="4" s="1"/>
  <c r="D37" i="2" s="1"/>
  <c r="F37" i="4"/>
  <c r="D37" i="4" s="1"/>
  <c r="D36" i="2" s="1"/>
  <c r="F36" i="4"/>
  <c r="D36" i="4" s="1"/>
  <c r="D35" i="2" s="1"/>
  <c r="F35" i="4"/>
  <c r="D35" i="4" s="1"/>
  <c r="D34" i="2" s="1"/>
  <c r="F34" i="4"/>
  <c r="D34" i="4" s="1"/>
  <c r="D33" i="2" s="1"/>
  <c r="F33" i="4"/>
  <c r="D33" i="4" s="1"/>
  <c r="D32" i="2" s="1"/>
  <c r="F32" i="4"/>
  <c r="D32" i="4" s="1"/>
  <c r="D31" i="2" s="1"/>
  <c r="F31" i="4"/>
  <c r="D31" i="4" s="1"/>
  <c r="D30" i="2" s="1"/>
  <c r="F30" i="4"/>
  <c r="D30" i="4" s="1"/>
  <c r="D29" i="2" s="1"/>
  <c r="F29" i="4"/>
  <c r="D29" i="4" s="1"/>
  <c r="D28" i="2" s="1"/>
  <c r="F28" i="4"/>
  <c r="D28" i="4" s="1"/>
  <c r="D27" i="2" s="1"/>
  <c r="F27" i="4"/>
  <c r="D27" i="4" s="1"/>
  <c r="D26" i="2" s="1"/>
  <c r="F26" i="4"/>
  <c r="D26" i="4" s="1"/>
  <c r="D25" i="2" s="1"/>
  <c r="F25" i="4"/>
  <c r="D25" i="4" s="1"/>
  <c r="D24" i="2" s="1"/>
  <c r="F24" i="4"/>
  <c r="D24" i="4" s="1"/>
  <c r="D23" i="2" s="1"/>
  <c r="F23" i="4"/>
  <c r="D23" i="4" s="1"/>
  <c r="D22" i="2" s="1"/>
  <c r="F22" i="4"/>
  <c r="D22" i="4" s="1"/>
  <c r="D21" i="2" s="1"/>
  <c r="F21" i="4"/>
  <c r="D21" i="4" s="1"/>
  <c r="D20" i="2" s="1"/>
  <c r="F20" i="4"/>
  <c r="D20" i="4" s="1"/>
  <c r="D19" i="2" s="1"/>
  <c r="F19" i="4"/>
  <c r="D19" i="4" s="1"/>
  <c r="D18" i="2" s="1"/>
  <c r="F18" i="4"/>
  <c r="D18" i="4" s="1"/>
  <c r="D17" i="2" s="1"/>
  <c r="B18" i="4"/>
  <c r="B17" i="2" s="1"/>
  <c r="C18" i="4"/>
  <c r="C17" i="2" s="1"/>
  <c r="B19" i="4"/>
  <c r="C19" i="4"/>
  <c r="C18" i="2" s="1"/>
  <c r="B20" i="4"/>
  <c r="B19" i="2" s="1"/>
  <c r="C20" i="4"/>
  <c r="C19" i="2" s="1"/>
  <c r="C21" i="4"/>
  <c r="C20" i="2" s="1"/>
  <c r="C22" i="4"/>
  <c r="C21" i="2" s="1"/>
  <c r="C23" i="4"/>
  <c r="C22" i="2" s="1"/>
  <c r="C24" i="4"/>
  <c r="C23" i="2" s="1"/>
  <c r="C25" i="4"/>
  <c r="C24" i="2" s="1"/>
  <c r="C26" i="4"/>
  <c r="C25" i="2" s="1"/>
  <c r="C27" i="4"/>
  <c r="C26" i="2" s="1"/>
  <c r="C28" i="4"/>
  <c r="C27" i="2" s="1"/>
  <c r="C29" i="4"/>
  <c r="C28" i="2" s="1"/>
  <c r="C30" i="4"/>
  <c r="C29" i="2" s="1"/>
  <c r="B31" i="4"/>
  <c r="B30" i="2" s="1"/>
  <c r="C31" i="4"/>
  <c r="C30" i="2" s="1"/>
  <c r="B32" i="4"/>
  <c r="B31" i="2" s="1"/>
  <c r="B33" i="4"/>
  <c r="B32" i="2" s="1"/>
  <c r="C33" i="4"/>
  <c r="C32" i="2" s="1"/>
  <c r="B34" i="4"/>
  <c r="B33" i="2" s="1"/>
  <c r="B35" i="4"/>
  <c r="B34" i="2" s="1"/>
  <c r="B36" i="4"/>
  <c r="B35" i="2" s="1"/>
  <c r="C36" i="4"/>
  <c r="C35" i="2" s="1"/>
  <c r="C37" i="4"/>
  <c r="C36" i="2" s="1"/>
  <c r="C38" i="4"/>
  <c r="C37" i="2" s="1"/>
  <c r="F16" i="4"/>
  <c r="F15" i="4"/>
  <c r="F14" i="4"/>
  <c r="F13" i="4"/>
  <c r="F12" i="4"/>
  <c r="F11" i="4"/>
  <c r="F10" i="4"/>
  <c r="F90" i="4" s="1"/>
  <c r="D90" i="4" s="1"/>
  <c r="D89" i="2" s="1"/>
  <c r="F8" i="4"/>
  <c r="F88" i="4" s="1"/>
  <c r="D88" i="4" s="1"/>
  <c r="D87" i="2" s="1"/>
  <c r="F7" i="4"/>
  <c r="F87" i="4" s="1"/>
  <c r="D87" i="4" s="1"/>
  <c r="D86" i="2" s="1"/>
  <c r="F6" i="4"/>
  <c r="F86" i="4" s="1"/>
  <c r="D86" i="4" s="1"/>
  <c r="D85" i="2" s="1"/>
  <c r="F5" i="4"/>
  <c r="F85" i="4" s="1"/>
  <c r="D85" i="4" s="1"/>
  <c r="D84" i="2" s="1"/>
  <c r="F4" i="4"/>
  <c r="F84" i="4" s="1"/>
  <c r="D84" i="4" s="1"/>
  <c r="D83" i="2" s="1"/>
  <c r="F3" i="4"/>
  <c r="F83" i="4" s="1"/>
  <c r="D83" i="4" s="1"/>
  <c r="D82" i="2" s="1"/>
  <c r="F9" i="4"/>
  <c r="C16" i="4"/>
  <c r="C15" i="2" s="1"/>
  <c r="B16" i="4"/>
  <c r="B15" i="2" s="1"/>
  <c r="C15" i="4"/>
  <c r="C14" i="2" s="1"/>
  <c r="C14" i="4"/>
  <c r="C13" i="2" s="1"/>
  <c r="C13" i="4"/>
  <c r="C12" i="2" s="1"/>
  <c r="C12" i="4"/>
  <c r="C11" i="2" s="1"/>
  <c r="B12" i="4"/>
  <c r="B11" i="2" s="1"/>
  <c r="B9" i="4"/>
  <c r="B8" i="2" s="1"/>
  <c r="B10" i="4"/>
  <c r="B9" i="2" s="1"/>
  <c r="C10" i="4"/>
  <c r="C9" i="2" s="1"/>
  <c r="B11" i="4"/>
  <c r="B10" i="2" s="1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8" i="4"/>
  <c r="B7" i="2" s="1"/>
  <c r="B7" i="4"/>
  <c r="B6" i="2" s="1"/>
  <c r="B6" i="4"/>
  <c r="B5" i="2" s="1"/>
  <c r="B5" i="4"/>
  <c r="B4" i="2" s="1"/>
  <c r="B4" i="4"/>
  <c r="B3" i="2" s="1"/>
  <c r="C3" i="4"/>
  <c r="C2" i="2" s="1"/>
  <c r="B3" i="4"/>
  <c r="B2" i="2" s="1"/>
  <c r="B36" i="2" l="1"/>
  <c r="B39" i="4"/>
  <c r="B18" i="2"/>
  <c r="C112" i="4"/>
  <c r="C111" i="2" s="1"/>
  <c r="B59" i="4"/>
  <c r="B58" i="2" s="1"/>
  <c r="B58" i="4"/>
  <c r="B57" i="2" s="1"/>
  <c r="B38" i="4"/>
  <c r="F17" i="4"/>
  <c r="D17" i="4" s="1"/>
  <c r="D16" i="2" s="1"/>
  <c r="D11" i="4"/>
  <c r="D10" i="2" s="1"/>
  <c r="D3" i="4"/>
  <c r="D2" i="2" s="1"/>
  <c r="D16" i="4"/>
  <c r="D15" i="2" s="1"/>
  <c r="D15" i="4"/>
  <c r="D14" i="2" s="1"/>
  <c r="D14" i="4"/>
  <c r="D13" i="2" s="1"/>
  <c r="D13" i="4"/>
  <c r="D12" i="2" s="1"/>
  <c r="D12" i="4"/>
  <c r="D11" i="2" s="1"/>
  <c r="D10" i="4"/>
  <c r="D9" i="2" s="1"/>
  <c r="D9" i="4"/>
  <c r="D8" i="2" s="1"/>
  <c r="D8" i="4"/>
  <c r="D7" i="2" s="1"/>
  <c r="D7" i="4"/>
  <c r="D6" i="2" s="1"/>
  <c r="D6" i="4"/>
  <c r="D5" i="2" s="1"/>
  <c r="D5" i="4"/>
  <c r="D4" i="2" s="1"/>
  <c r="D4" i="4"/>
  <c r="D3" i="2" s="1"/>
  <c r="B38" i="2" l="1"/>
  <c r="B37" i="2"/>
</calcChain>
</file>

<file path=xl/sharedStrings.xml><?xml version="1.0" encoding="utf-8"?>
<sst xmlns="http://schemas.openxmlformats.org/spreadsheetml/2006/main" count="93" uniqueCount="68">
  <si>
    <t>Nodes</t>
  </si>
  <si>
    <t>source</t>
  </si>
  <si>
    <t>target</t>
  </si>
  <si>
    <t>value</t>
  </si>
  <si>
    <t>Value</t>
  </si>
  <si>
    <t>Real value</t>
  </si>
  <si>
    <t>Coal - Production</t>
  </si>
  <si>
    <t>Natural Gas - Production</t>
  </si>
  <si>
    <t>Crude Oil - Production</t>
  </si>
  <si>
    <t>Biofuel - Production</t>
  </si>
  <si>
    <t>Biogas - Production</t>
  </si>
  <si>
    <t>Coal - Import</t>
  </si>
  <si>
    <t>Crude Oil - Import</t>
  </si>
  <si>
    <t>Fuel Oil - Import</t>
  </si>
  <si>
    <t>LPG - Import</t>
  </si>
  <si>
    <t>Coal - Export</t>
  </si>
  <si>
    <t>Natural Gas - Export</t>
  </si>
  <si>
    <t>Crude Oil -Export</t>
  </si>
  <si>
    <t>Fuel Oil - Export</t>
  </si>
  <si>
    <t>Biofuel - Export</t>
  </si>
  <si>
    <t>LPG - Export</t>
  </si>
  <si>
    <t>LNG - Export</t>
  </si>
  <si>
    <t>Biofuel - Statistics Discrepancy</t>
  </si>
  <si>
    <t>Electricity - Statistics Discrepancy</t>
  </si>
  <si>
    <t>Crude Oil - Stock Exchange</t>
  </si>
  <si>
    <t>Fuel Oil - Stock Exchange</t>
  </si>
  <si>
    <t>LPG - Stock Exchange</t>
  </si>
  <si>
    <t>n/a</t>
  </si>
  <si>
    <t>Hydropower</t>
  </si>
  <si>
    <t>Geothermal</t>
  </si>
  <si>
    <t>Solar PP &amp; Solar PV</t>
  </si>
  <si>
    <t>Wind PP</t>
  </si>
  <si>
    <t>Solar &amp; Energy Efficient Lighting</t>
  </si>
  <si>
    <t>Other Renewables</t>
  </si>
  <si>
    <t>Coal</t>
  </si>
  <si>
    <t>Coal Processing Plant</t>
  </si>
  <si>
    <t>Briquette</t>
  </si>
  <si>
    <t>Natural Gas - Statistics Discrepancy</t>
  </si>
  <si>
    <t>Natural Gas</t>
  </si>
  <si>
    <t>LNG Regasification</t>
  </si>
  <si>
    <t>Crude Oil</t>
  </si>
  <si>
    <t>Crude Oil -Refinery</t>
  </si>
  <si>
    <t>Biofuel Blending</t>
  </si>
  <si>
    <t>Fuel Oil</t>
  </si>
  <si>
    <t>Biofuel</t>
  </si>
  <si>
    <t>Natural Gas - Refinery</t>
  </si>
  <si>
    <t>Gas Processing</t>
  </si>
  <si>
    <t>LPG</t>
  </si>
  <si>
    <t>Electricity Generation</t>
  </si>
  <si>
    <t>Electricity</t>
  </si>
  <si>
    <t>LNG</t>
  </si>
  <si>
    <t>Transformation Losses</t>
  </si>
  <si>
    <t>Energy Use / Own Use</t>
  </si>
  <si>
    <t>Transmission &amp; Distribution Losses</t>
  </si>
  <si>
    <t>Biomass - Production</t>
  </si>
  <si>
    <t>Primary Energy - Production</t>
  </si>
  <si>
    <t>Primary Energy - Import</t>
  </si>
  <si>
    <t>Primary Energy - Export</t>
  </si>
  <si>
    <t>Primary Energy - Stock Exchange</t>
  </si>
  <si>
    <t>Coal - Stock Exchange</t>
  </si>
  <si>
    <t>Statistics Discrepancy</t>
  </si>
  <si>
    <t>Industry</t>
  </si>
  <si>
    <t>Transportation</t>
  </si>
  <si>
    <t>Household</t>
  </si>
  <si>
    <t>Commercial</t>
  </si>
  <si>
    <t>Non Energy Use</t>
  </si>
  <si>
    <t>Other Sector</t>
  </si>
  <si>
    <t>Own Use and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</si>
</sst>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d297915e9a08dcf/Master%20of%20Energy%20Research/Indonesia%20Energy%20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Primary mix"/>
      <sheetName val="Balance (text)"/>
      <sheetName val="Balance (formula)"/>
      <sheetName val="Supply &amp; Demand"/>
      <sheetName val="Population"/>
      <sheetName val="Elec. Generation"/>
    </sheetNames>
    <sheetDataSet>
      <sheetData sheetId="0" refreshError="1"/>
      <sheetData sheetId="1" refreshError="1"/>
      <sheetData sheetId="2" refreshError="1">
        <row r="6">
          <cell r="C6" t="str">
            <v>Hydropower</v>
          </cell>
          <cell r="D6" t="str">
            <v>Geothermal</v>
          </cell>
          <cell r="E6" t="str">
            <v>Solar PP &amp; Solar PV</v>
          </cell>
          <cell r="F6" t="str">
            <v>Wind PP</v>
          </cell>
          <cell r="G6" t="str">
            <v>Solar &amp; Energy Efficient Lighting</v>
          </cell>
          <cell r="H6" t="str">
            <v>Biomass</v>
          </cell>
          <cell r="I6" t="str">
            <v>Other Renewables</v>
          </cell>
          <cell r="J6" t="str">
            <v>Coal</v>
          </cell>
          <cell r="K6" t="str">
            <v>Briquette</v>
          </cell>
          <cell r="L6" t="str">
            <v>Natural Gas</v>
          </cell>
          <cell r="M6" t="str">
            <v>Crude Oil</v>
          </cell>
          <cell r="N6" t="str">
            <v>Fuel Oil</v>
          </cell>
          <cell r="O6" t="str">
            <v>Biofuel</v>
          </cell>
          <cell r="P6" t="str">
            <v>Biogas</v>
          </cell>
          <cell r="Q6" t="str">
            <v>LPG</v>
          </cell>
          <cell r="R6" t="str">
            <v>Electricity</v>
          </cell>
          <cell r="S6" t="str">
            <v>LNG</v>
          </cell>
        </row>
        <row r="8">
          <cell r="B8" t="str">
            <v>Primary Energy</v>
          </cell>
        </row>
        <row r="9">
          <cell r="B9" t="str">
            <v>Production</v>
          </cell>
          <cell r="J9">
            <v>2587870</v>
          </cell>
          <cell r="L9">
            <v>425936</v>
          </cell>
          <cell r="M9">
            <v>272025</v>
          </cell>
          <cell r="O9">
            <v>54486</v>
          </cell>
          <cell r="P9">
            <v>167</v>
          </cell>
        </row>
        <row r="10">
          <cell r="B10" t="str">
            <v>Import</v>
          </cell>
          <cell r="J10">
            <v>31043</v>
          </cell>
          <cell r="M10">
            <v>75296</v>
          </cell>
          <cell r="N10">
            <v>141294</v>
          </cell>
          <cell r="Q10">
            <v>48715</v>
          </cell>
        </row>
        <row r="11">
          <cell r="B11" t="str">
            <v>Export</v>
          </cell>
          <cell r="J11">
            <v>-1908901</v>
          </cell>
          <cell r="L11">
            <v>-45302</v>
          </cell>
          <cell r="M11">
            <v>-25716</v>
          </cell>
          <cell r="N11">
            <v>-795</v>
          </cell>
          <cell r="O11">
            <v>-8559</v>
          </cell>
          <cell r="Q11">
            <v>-4</v>
          </cell>
          <cell r="S11">
            <v>-92048</v>
          </cell>
        </row>
        <row r="12">
          <cell r="B12" t="str">
            <v>Stock Exchange</v>
          </cell>
          <cell r="J12">
            <v>-128656</v>
          </cell>
          <cell r="M12">
            <v>20057</v>
          </cell>
          <cell r="N12">
            <v>14536</v>
          </cell>
          <cell r="Q12">
            <v>761</v>
          </cell>
        </row>
        <row r="14">
          <cell r="B14" t="str">
            <v>Refinery</v>
          </cell>
          <cell r="L14">
            <v>-7349</v>
          </cell>
          <cell r="M14">
            <v>-334963</v>
          </cell>
          <cell r="N14">
            <v>280204</v>
          </cell>
          <cell r="Q14">
            <v>7005</v>
          </cell>
        </row>
        <row r="15">
          <cell r="B15" t="str">
            <v>Gas Processing</v>
          </cell>
          <cell r="L15">
            <v>-153452</v>
          </cell>
          <cell r="Q15">
            <v>9721</v>
          </cell>
          <cell r="S15">
            <v>155360</v>
          </cell>
        </row>
        <row r="16">
          <cell r="B16" t="str">
            <v>LNG Regasification</v>
          </cell>
          <cell r="L16">
            <v>31607</v>
          </cell>
          <cell r="S16">
            <v>-31607</v>
          </cell>
        </row>
        <row r="17">
          <cell r="B17" t="str">
            <v>Coal Processing Plant</v>
          </cell>
          <cell r="J17">
            <v>-33</v>
          </cell>
          <cell r="K17">
            <v>28</v>
          </cell>
        </row>
        <row r="18">
          <cell r="B18" t="str">
            <v>Biofuel Blending</v>
          </cell>
          <cell r="N18">
            <v>41494</v>
          </cell>
          <cell r="O18">
            <v>-41494</v>
          </cell>
        </row>
        <row r="19">
          <cell r="B19" t="str">
            <v>Electricity Generation</v>
          </cell>
          <cell r="C19">
            <v>-39329</v>
          </cell>
          <cell r="D19">
            <v>-26193</v>
          </cell>
          <cell r="E19">
            <v>-462</v>
          </cell>
          <cell r="F19">
            <v>-1186</v>
          </cell>
          <cell r="G19">
            <v>-12</v>
          </cell>
          <cell r="I19">
            <v>-29906</v>
          </cell>
          <cell r="J19">
            <v>-413911</v>
          </cell>
          <cell r="L19">
            <v>-93764</v>
          </cell>
          <cell r="N19">
            <v>-17549</v>
          </cell>
          <cell r="R19">
            <v>181110</v>
          </cell>
          <cell r="S19">
            <v>-1574</v>
          </cell>
        </row>
        <row r="24">
          <cell r="B24" t="str">
            <v>Own Use and Losses</v>
          </cell>
        </row>
        <row r="25">
          <cell r="B25" t="str">
            <v>Transformation Losses</v>
          </cell>
          <cell r="L25">
            <v>-7349</v>
          </cell>
          <cell r="M25">
            <v>-6699</v>
          </cell>
          <cell r="R25">
            <v>-6616</v>
          </cell>
          <cell r="T25">
            <v>-20664</v>
          </cell>
        </row>
        <row r="26">
          <cell r="B26" t="str">
            <v>Energy Use / Own Use</v>
          </cell>
          <cell r="L26">
            <v>-38384</v>
          </cell>
          <cell r="T26">
            <v>-38384</v>
          </cell>
        </row>
        <row r="27">
          <cell r="B27" t="str">
            <v>Transmission &amp; Distribution Losses</v>
          </cell>
          <cell r="N27">
            <v>-857</v>
          </cell>
          <cell r="R27">
            <v>-15374</v>
          </cell>
          <cell r="S27">
            <v>-30131</v>
          </cell>
          <cell r="T27">
            <v>-46362</v>
          </cell>
        </row>
        <row r="29">
          <cell r="B29" t="str">
            <v>Statistics Discrepancy</v>
          </cell>
          <cell r="L29">
            <v>-8224</v>
          </cell>
          <cell r="O29">
            <v>4433</v>
          </cell>
          <cell r="R29">
            <v>7</v>
          </cell>
        </row>
        <row r="31">
          <cell r="B31" t="str">
            <v>Industry</v>
          </cell>
          <cell r="H31">
            <v>42862</v>
          </cell>
          <cell r="J31">
            <v>167412</v>
          </cell>
          <cell r="K31">
            <v>28</v>
          </cell>
          <cell r="L31">
            <v>94160</v>
          </cell>
          <cell r="N31">
            <v>26685</v>
          </cell>
          <cell r="Q31">
            <v>959</v>
          </cell>
          <cell r="R31">
            <v>57342</v>
          </cell>
        </row>
        <row r="32">
          <cell r="B32" t="str">
            <v>Transportation</v>
          </cell>
          <cell r="L32">
            <v>198</v>
          </cell>
          <cell r="N32">
            <v>414598</v>
          </cell>
          <cell r="R32">
            <v>185</v>
          </cell>
        </row>
        <row r="33">
          <cell r="B33" t="str">
            <v>Household</v>
          </cell>
          <cell r="H33">
            <v>17211</v>
          </cell>
          <cell r="L33">
            <v>232</v>
          </cell>
          <cell r="N33">
            <v>2871</v>
          </cell>
          <cell r="P33">
            <v>167</v>
          </cell>
          <cell r="Q33">
            <v>63481</v>
          </cell>
          <cell r="R33">
            <v>63149</v>
          </cell>
        </row>
        <row r="34">
          <cell r="B34" t="str">
            <v>Commercial</v>
          </cell>
          <cell r="H34">
            <v>1320</v>
          </cell>
          <cell r="L34">
            <v>31</v>
          </cell>
          <cell r="N34">
            <v>2391</v>
          </cell>
          <cell r="Q34">
            <v>1758</v>
          </cell>
          <cell r="R34">
            <v>38438</v>
          </cell>
        </row>
        <row r="35">
          <cell r="B35" t="str">
            <v>Other Sector</v>
          </cell>
          <cell r="N35">
            <v>11782</v>
          </cell>
        </row>
        <row r="36">
          <cell r="B36" t="str">
            <v>Non Energy Use</v>
          </cell>
          <cell r="L36">
            <v>25546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F8AF-E03B-492A-9EFA-C27F95B3765F}">
  <dimension ref="A1:C63"/>
  <sheetViews>
    <sheetView topLeftCell="A37" workbookViewId="0">
      <selection activeCell="B65" sqref="B65"/>
    </sheetView>
  </sheetViews>
  <sheetFormatPr defaultRowHeight="15" x14ac:dyDescent="0.25"/>
  <cols>
    <col min="2" max="2" width="41.28515625" bestFit="1" customWidth="1"/>
  </cols>
  <sheetData>
    <row r="1" spans="1:3" x14ac:dyDescent="0.25">
      <c r="B1" t="s">
        <v>0</v>
      </c>
    </row>
    <row r="2" spans="1:3" x14ac:dyDescent="0.25">
      <c r="A2">
        <v>1</v>
      </c>
      <c r="B2" t="s">
        <v>28</v>
      </c>
      <c r="C2">
        <v>0</v>
      </c>
    </row>
    <row r="3" spans="1:3" x14ac:dyDescent="0.25">
      <c r="A3">
        <v>2</v>
      </c>
      <c r="B3" t="s">
        <v>29</v>
      </c>
      <c r="C3">
        <v>1</v>
      </c>
    </row>
    <row r="4" spans="1:3" x14ac:dyDescent="0.25">
      <c r="A4">
        <v>3</v>
      </c>
      <c r="B4" t="s">
        <v>30</v>
      </c>
      <c r="C4">
        <v>2</v>
      </c>
    </row>
    <row r="5" spans="1:3" x14ac:dyDescent="0.25">
      <c r="A5">
        <v>4</v>
      </c>
      <c r="B5" t="s">
        <v>31</v>
      </c>
      <c r="C5">
        <v>3</v>
      </c>
    </row>
    <row r="6" spans="1:3" x14ac:dyDescent="0.25">
      <c r="A6">
        <v>5</v>
      </c>
      <c r="B6" t="s">
        <v>32</v>
      </c>
      <c r="C6">
        <v>4</v>
      </c>
    </row>
    <row r="7" spans="1:3" x14ac:dyDescent="0.25">
      <c r="A7">
        <v>6</v>
      </c>
      <c r="B7" t="s">
        <v>33</v>
      </c>
      <c r="C7">
        <v>5</v>
      </c>
    </row>
    <row r="8" spans="1:3" x14ac:dyDescent="0.25">
      <c r="A8">
        <v>7</v>
      </c>
      <c r="B8" t="s">
        <v>34</v>
      </c>
      <c r="C8">
        <v>6</v>
      </c>
    </row>
    <row r="9" spans="1:3" x14ac:dyDescent="0.25">
      <c r="A9">
        <v>8</v>
      </c>
      <c r="B9" t="s">
        <v>6</v>
      </c>
      <c r="C9">
        <v>7</v>
      </c>
    </row>
    <row r="10" spans="1:3" x14ac:dyDescent="0.25">
      <c r="A10">
        <v>9</v>
      </c>
      <c r="B10" t="s">
        <v>11</v>
      </c>
      <c r="C10">
        <v>8</v>
      </c>
    </row>
    <row r="11" spans="1:3" x14ac:dyDescent="0.25">
      <c r="A11">
        <v>10</v>
      </c>
      <c r="B11" t="s">
        <v>35</v>
      </c>
      <c r="C11">
        <v>9</v>
      </c>
    </row>
    <row r="12" spans="1:3" x14ac:dyDescent="0.25">
      <c r="A12">
        <v>11</v>
      </c>
      <c r="B12" t="s">
        <v>36</v>
      </c>
      <c r="C12">
        <v>10</v>
      </c>
    </row>
    <row r="13" spans="1:3" x14ac:dyDescent="0.25">
      <c r="A13">
        <v>12</v>
      </c>
      <c r="B13" t="s">
        <v>37</v>
      </c>
      <c r="C13">
        <v>11</v>
      </c>
    </row>
    <row r="14" spans="1:3" x14ac:dyDescent="0.25">
      <c r="A14">
        <v>13</v>
      </c>
      <c r="B14" t="s">
        <v>38</v>
      </c>
      <c r="C14">
        <v>12</v>
      </c>
    </row>
    <row r="15" spans="1:3" x14ac:dyDescent="0.25">
      <c r="A15">
        <v>14</v>
      </c>
      <c r="B15" t="s">
        <v>39</v>
      </c>
      <c r="C15">
        <v>13</v>
      </c>
    </row>
    <row r="16" spans="1:3" x14ac:dyDescent="0.25">
      <c r="A16">
        <v>15</v>
      </c>
      <c r="B16" t="s">
        <v>7</v>
      </c>
      <c r="C16">
        <v>14</v>
      </c>
    </row>
    <row r="17" spans="1:3" x14ac:dyDescent="0.25">
      <c r="A17">
        <v>16</v>
      </c>
      <c r="B17" t="s">
        <v>8</v>
      </c>
      <c r="C17">
        <v>15</v>
      </c>
    </row>
    <row r="18" spans="1:3" x14ac:dyDescent="0.25">
      <c r="A18">
        <v>17</v>
      </c>
      <c r="B18" t="s">
        <v>12</v>
      </c>
      <c r="C18">
        <v>16</v>
      </c>
    </row>
    <row r="19" spans="1:3" x14ac:dyDescent="0.25">
      <c r="A19">
        <v>18</v>
      </c>
      <c r="B19" t="s">
        <v>24</v>
      </c>
      <c r="C19">
        <v>17</v>
      </c>
    </row>
    <row r="20" spans="1:3" x14ac:dyDescent="0.25">
      <c r="A20">
        <v>19</v>
      </c>
      <c r="B20" t="s">
        <v>40</v>
      </c>
      <c r="C20">
        <v>18</v>
      </c>
    </row>
    <row r="21" spans="1:3" x14ac:dyDescent="0.25">
      <c r="A21">
        <v>20</v>
      </c>
      <c r="B21" t="s">
        <v>41</v>
      </c>
      <c r="C21">
        <v>19</v>
      </c>
    </row>
    <row r="22" spans="1:3" x14ac:dyDescent="0.25">
      <c r="A22">
        <v>21</v>
      </c>
      <c r="B22" t="s">
        <v>13</v>
      </c>
      <c r="C22">
        <v>20</v>
      </c>
    </row>
    <row r="23" spans="1:3" x14ac:dyDescent="0.25">
      <c r="A23">
        <v>22</v>
      </c>
      <c r="B23" t="s">
        <v>25</v>
      </c>
      <c r="C23">
        <v>21</v>
      </c>
    </row>
    <row r="24" spans="1:3" x14ac:dyDescent="0.25">
      <c r="A24">
        <v>23</v>
      </c>
      <c r="B24" t="s">
        <v>42</v>
      </c>
      <c r="C24">
        <v>22</v>
      </c>
    </row>
    <row r="25" spans="1:3" x14ac:dyDescent="0.25">
      <c r="A25">
        <v>24</v>
      </c>
      <c r="B25" t="s">
        <v>43</v>
      </c>
      <c r="C25">
        <v>23</v>
      </c>
    </row>
    <row r="26" spans="1:3" x14ac:dyDescent="0.25">
      <c r="A26">
        <v>25</v>
      </c>
      <c r="B26" t="s">
        <v>9</v>
      </c>
      <c r="C26">
        <v>24</v>
      </c>
    </row>
    <row r="27" spans="1:3" x14ac:dyDescent="0.25">
      <c r="A27">
        <v>26</v>
      </c>
      <c r="B27" t="s">
        <v>44</v>
      </c>
      <c r="C27">
        <v>25</v>
      </c>
    </row>
    <row r="28" spans="1:3" x14ac:dyDescent="0.25">
      <c r="A28">
        <v>27</v>
      </c>
      <c r="B28" t="s">
        <v>10</v>
      </c>
      <c r="C28">
        <v>26</v>
      </c>
    </row>
    <row r="29" spans="1:3" x14ac:dyDescent="0.25">
      <c r="A29">
        <v>28</v>
      </c>
      <c r="B29" t="s">
        <v>14</v>
      </c>
      <c r="C29">
        <v>27</v>
      </c>
    </row>
    <row r="30" spans="1:3" x14ac:dyDescent="0.25">
      <c r="A30">
        <v>29</v>
      </c>
      <c r="B30" t="s">
        <v>26</v>
      </c>
      <c r="C30">
        <v>28</v>
      </c>
    </row>
    <row r="31" spans="1:3" x14ac:dyDescent="0.25">
      <c r="A31">
        <v>30</v>
      </c>
      <c r="B31" t="s">
        <v>45</v>
      </c>
      <c r="C31">
        <v>29</v>
      </c>
    </row>
    <row r="32" spans="1:3" x14ac:dyDescent="0.25">
      <c r="A32">
        <v>31</v>
      </c>
      <c r="B32" t="s">
        <v>46</v>
      </c>
      <c r="C32">
        <v>30</v>
      </c>
    </row>
    <row r="33" spans="1:3" x14ac:dyDescent="0.25">
      <c r="A33">
        <v>32</v>
      </c>
      <c r="B33" t="s">
        <v>47</v>
      </c>
      <c r="C33">
        <v>31</v>
      </c>
    </row>
    <row r="34" spans="1:3" x14ac:dyDescent="0.25">
      <c r="A34">
        <v>33</v>
      </c>
      <c r="B34" t="s">
        <v>48</v>
      </c>
      <c r="C34">
        <v>32</v>
      </c>
    </row>
    <row r="35" spans="1:3" x14ac:dyDescent="0.25">
      <c r="A35">
        <v>34</v>
      </c>
      <c r="B35" t="s">
        <v>49</v>
      </c>
      <c r="C35">
        <v>33</v>
      </c>
    </row>
    <row r="36" spans="1:3" x14ac:dyDescent="0.25">
      <c r="A36">
        <v>35</v>
      </c>
      <c r="B36" t="s">
        <v>50</v>
      </c>
      <c r="C36">
        <v>34</v>
      </c>
    </row>
    <row r="37" spans="1:3" x14ac:dyDescent="0.25">
      <c r="A37">
        <v>36</v>
      </c>
      <c r="B37" t="s">
        <v>51</v>
      </c>
      <c r="C37">
        <v>35</v>
      </c>
    </row>
    <row r="38" spans="1:3" x14ac:dyDescent="0.25">
      <c r="A38">
        <v>37</v>
      </c>
      <c r="B38" t="s">
        <v>52</v>
      </c>
      <c r="C38">
        <v>36</v>
      </c>
    </row>
    <row r="39" spans="1:3" x14ac:dyDescent="0.25">
      <c r="A39">
        <v>38</v>
      </c>
      <c r="B39" t="s">
        <v>53</v>
      </c>
      <c r="C39">
        <v>37</v>
      </c>
    </row>
    <row r="40" spans="1:3" x14ac:dyDescent="0.25">
      <c r="A40">
        <v>39</v>
      </c>
      <c r="B40" t="s">
        <v>54</v>
      </c>
      <c r="C40">
        <v>38</v>
      </c>
    </row>
    <row r="41" spans="1:3" x14ac:dyDescent="0.25">
      <c r="A41">
        <v>40</v>
      </c>
      <c r="B41" t="s">
        <v>55</v>
      </c>
      <c r="C41">
        <v>39</v>
      </c>
    </row>
    <row r="42" spans="1:3" x14ac:dyDescent="0.25">
      <c r="A42">
        <v>41</v>
      </c>
      <c r="B42" t="s">
        <v>56</v>
      </c>
      <c r="C42">
        <v>40</v>
      </c>
    </row>
    <row r="43" spans="1:3" x14ac:dyDescent="0.25">
      <c r="A43">
        <v>42</v>
      </c>
      <c r="B43" t="s">
        <v>57</v>
      </c>
      <c r="C43">
        <v>41</v>
      </c>
    </row>
    <row r="44" spans="1:3" x14ac:dyDescent="0.25">
      <c r="A44">
        <v>43</v>
      </c>
      <c r="B44" t="s">
        <v>58</v>
      </c>
      <c r="C44">
        <v>42</v>
      </c>
    </row>
    <row r="45" spans="1:3" x14ac:dyDescent="0.25">
      <c r="A45">
        <v>44</v>
      </c>
      <c r="B45" t="s">
        <v>59</v>
      </c>
      <c r="C45">
        <v>43</v>
      </c>
    </row>
    <row r="46" spans="1:3" x14ac:dyDescent="0.25">
      <c r="A46">
        <v>45</v>
      </c>
      <c r="B46" t="s">
        <v>60</v>
      </c>
      <c r="C46">
        <v>44</v>
      </c>
    </row>
    <row r="47" spans="1:3" x14ac:dyDescent="0.25">
      <c r="A47">
        <v>46</v>
      </c>
      <c r="B47" t="s">
        <v>15</v>
      </c>
      <c r="C47">
        <v>45</v>
      </c>
    </row>
    <row r="48" spans="1:3" x14ac:dyDescent="0.25">
      <c r="A48">
        <v>47</v>
      </c>
      <c r="B48" t="s">
        <v>61</v>
      </c>
      <c r="C48">
        <v>46</v>
      </c>
    </row>
    <row r="49" spans="1:3" x14ac:dyDescent="0.25">
      <c r="A49">
        <v>48</v>
      </c>
      <c r="B49" t="s">
        <v>27</v>
      </c>
      <c r="C49">
        <v>47</v>
      </c>
    </row>
    <row r="50" spans="1:3" x14ac:dyDescent="0.25">
      <c r="A50">
        <v>49</v>
      </c>
      <c r="B50" t="s">
        <v>62</v>
      </c>
      <c r="C50">
        <v>48</v>
      </c>
    </row>
    <row r="51" spans="1:3" x14ac:dyDescent="0.25">
      <c r="A51">
        <v>50</v>
      </c>
      <c r="B51" t="s">
        <v>63</v>
      </c>
      <c r="C51">
        <v>49</v>
      </c>
    </row>
    <row r="52" spans="1:3" x14ac:dyDescent="0.25">
      <c r="A52">
        <v>51</v>
      </c>
      <c r="B52" t="s">
        <v>64</v>
      </c>
      <c r="C52">
        <v>50</v>
      </c>
    </row>
    <row r="53" spans="1:3" x14ac:dyDescent="0.25">
      <c r="A53">
        <v>52</v>
      </c>
      <c r="B53" t="s">
        <v>65</v>
      </c>
      <c r="C53">
        <v>51</v>
      </c>
    </row>
    <row r="54" spans="1:3" x14ac:dyDescent="0.25">
      <c r="A54">
        <v>53</v>
      </c>
      <c r="B54" t="s">
        <v>16</v>
      </c>
      <c r="C54">
        <v>52</v>
      </c>
    </row>
    <row r="55" spans="1:3" x14ac:dyDescent="0.25">
      <c r="A55">
        <v>54</v>
      </c>
      <c r="B55" t="s">
        <v>17</v>
      </c>
      <c r="C55">
        <v>53</v>
      </c>
    </row>
    <row r="56" spans="1:3" x14ac:dyDescent="0.25">
      <c r="A56">
        <v>55</v>
      </c>
      <c r="B56" t="s">
        <v>66</v>
      </c>
      <c r="C56">
        <v>54</v>
      </c>
    </row>
    <row r="57" spans="1:3" x14ac:dyDescent="0.25">
      <c r="A57">
        <v>56</v>
      </c>
      <c r="B57" t="s">
        <v>18</v>
      </c>
      <c r="C57">
        <v>55</v>
      </c>
    </row>
    <row r="58" spans="1:3" x14ac:dyDescent="0.25">
      <c r="A58">
        <v>57</v>
      </c>
      <c r="B58" t="s">
        <v>19</v>
      </c>
      <c r="C58">
        <v>56</v>
      </c>
    </row>
    <row r="59" spans="1:3" x14ac:dyDescent="0.25">
      <c r="A59">
        <v>58</v>
      </c>
      <c r="B59" t="s">
        <v>22</v>
      </c>
      <c r="C59">
        <v>57</v>
      </c>
    </row>
    <row r="60" spans="1:3" x14ac:dyDescent="0.25">
      <c r="A60">
        <v>59</v>
      </c>
      <c r="B60" t="s">
        <v>20</v>
      </c>
      <c r="C60">
        <v>58</v>
      </c>
    </row>
    <row r="61" spans="1:3" x14ac:dyDescent="0.25">
      <c r="A61">
        <v>60</v>
      </c>
      <c r="B61" t="s">
        <v>23</v>
      </c>
      <c r="C61">
        <v>59</v>
      </c>
    </row>
    <row r="62" spans="1:3" x14ac:dyDescent="0.25">
      <c r="A62">
        <v>61</v>
      </c>
      <c r="B62" t="s">
        <v>21</v>
      </c>
      <c r="C62">
        <v>60</v>
      </c>
    </row>
    <row r="63" spans="1:3" x14ac:dyDescent="0.25">
      <c r="A63">
        <v>62</v>
      </c>
      <c r="B63" t="s">
        <v>67</v>
      </c>
      <c r="C63">
        <v>61</v>
      </c>
    </row>
  </sheetData>
  <conditionalFormatting sqref="B156:B1048576 B1">
    <cfRule type="duplicateValues" dxfId="425" priority="83"/>
  </conditionalFormatting>
  <conditionalFormatting sqref="B36">
    <cfRule type="duplicateValues" dxfId="424" priority="75"/>
  </conditionalFormatting>
  <conditionalFormatting sqref="B44">
    <cfRule type="duplicateValues" dxfId="423" priority="73"/>
  </conditionalFormatting>
  <conditionalFormatting sqref="B44">
    <cfRule type="duplicateValues" dxfId="422" priority="74"/>
  </conditionalFormatting>
  <conditionalFormatting sqref="B44">
    <cfRule type="duplicateValues" dxfId="421" priority="72"/>
  </conditionalFormatting>
  <conditionalFormatting sqref="B45">
    <cfRule type="duplicateValues" dxfId="420" priority="69"/>
  </conditionalFormatting>
  <conditionalFormatting sqref="B45">
    <cfRule type="duplicateValues" dxfId="419" priority="70"/>
  </conditionalFormatting>
  <conditionalFormatting sqref="B46">
    <cfRule type="duplicateValues" dxfId="418" priority="67"/>
  </conditionalFormatting>
  <conditionalFormatting sqref="B46">
    <cfRule type="duplicateValues" dxfId="417" priority="68"/>
  </conditionalFormatting>
  <conditionalFormatting sqref="B46">
    <cfRule type="duplicateValues" dxfId="416" priority="65"/>
  </conditionalFormatting>
  <conditionalFormatting sqref="B46">
    <cfRule type="duplicateValues" dxfId="415" priority="66"/>
  </conditionalFormatting>
  <conditionalFormatting sqref="B45">
    <cfRule type="duplicateValues" dxfId="414" priority="64"/>
  </conditionalFormatting>
  <conditionalFormatting sqref="B46">
    <cfRule type="duplicateValues" dxfId="413" priority="62"/>
  </conditionalFormatting>
  <conditionalFormatting sqref="B46">
    <cfRule type="duplicateValues" dxfId="412" priority="63"/>
  </conditionalFormatting>
  <conditionalFormatting sqref="B45">
    <cfRule type="duplicateValues" dxfId="411" priority="61"/>
  </conditionalFormatting>
  <conditionalFormatting sqref="B46">
    <cfRule type="duplicateValues" dxfId="410" priority="60"/>
  </conditionalFormatting>
  <conditionalFormatting sqref="B45">
    <cfRule type="duplicateValues" dxfId="409" priority="59"/>
  </conditionalFormatting>
  <conditionalFormatting sqref="B45">
    <cfRule type="duplicateValues" dxfId="408" priority="58"/>
  </conditionalFormatting>
  <conditionalFormatting sqref="B2:B35">
    <cfRule type="duplicateValues" dxfId="407" priority="187"/>
  </conditionalFormatting>
  <conditionalFormatting sqref="B2:B43">
    <cfRule type="duplicateValues" dxfId="406" priority="190"/>
  </conditionalFormatting>
  <conditionalFormatting sqref="B46 B2:B44">
    <cfRule type="duplicateValues" dxfId="405" priority="192"/>
  </conditionalFormatting>
  <conditionalFormatting sqref="B45:B46">
    <cfRule type="duplicateValues" dxfId="404" priority="196"/>
  </conditionalFormatting>
  <conditionalFormatting sqref="B1:B46 B156:B1048576">
    <cfRule type="duplicateValues" dxfId="403" priority="2"/>
  </conditionalFormatting>
  <conditionalFormatting sqref="B1:B63 B156:B1048576">
    <cfRule type="duplicateValues" dxfId="40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BFB2-2A9C-45AE-A03E-C7C370045E87}">
  <dimension ref="A1:D123"/>
  <sheetViews>
    <sheetView topLeftCell="A85" workbookViewId="0">
      <selection activeCell="D112" sqref="D112"/>
    </sheetView>
  </sheetViews>
  <sheetFormatPr defaultRowHeight="15" x14ac:dyDescent="0.25"/>
  <cols>
    <col min="4" max="4" width="12.5703125" customWidth="1"/>
    <col min="6" max="6" width="23.85546875" customWidth="1"/>
    <col min="7" max="7" width="24" customWidth="1"/>
    <col min="9" max="9" width="26.710937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VLOOKUP('New Links'!B3,nodes!$B$2:$C$63,2,FALSE)</f>
        <v>0</v>
      </c>
      <c r="C2">
        <f>VLOOKUP('New Links'!C3,nodes!$B$2:$C$63,2,FALSE)</f>
        <v>32</v>
      </c>
      <c r="D2" s="1">
        <f>'New Links'!D3</f>
        <v>39329</v>
      </c>
    </row>
    <row r="3" spans="1:4" x14ac:dyDescent="0.25">
      <c r="A3">
        <v>2</v>
      </c>
      <c r="B3">
        <f>VLOOKUP('New Links'!B4,nodes!$B$2:$C$63,2,FALSE)</f>
        <v>1</v>
      </c>
      <c r="C3">
        <f>VLOOKUP('New Links'!C4,nodes!$B$2:$C$63,2,FALSE)</f>
        <v>32</v>
      </c>
      <c r="D3" s="1">
        <f>'New Links'!D4</f>
        <v>26193</v>
      </c>
    </row>
    <row r="4" spans="1:4" x14ac:dyDescent="0.25">
      <c r="A4">
        <v>3</v>
      </c>
      <c r="B4">
        <f>VLOOKUP('New Links'!B5,nodes!$B$2:$C$63,2,FALSE)</f>
        <v>2</v>
      </c>
      <c r="C4">
        <f>VLOOKUP('New Links'!C5,nodes!$B$2:$C$63,2,FALSE)</f>
        <v>32</v>
      </c>
      <c r="D4" s="1">
        <f>'New Links'!D5</f>
        <v>462</v>
      </c>
    </row>
    <row r="5" spans="1:4" x14ac:dyDescent="0.25">
      <c r="A5">
        <v>4</v>
      </c>
      <c r="B5">
        <f>VLOOKUP('New Links'!B6,nodes!$B$2:$C$63,2,FALSE)</f>
        <v>3</v>
      </c>
      <c r="C5">
        <f>VLOOKUP('New Links'!C6,nodes!$B$2:$C$63,2,FALSE)</f>
        <v>32</v>
      </c>
      <c r="D5" s="1">
        <f>'New Links'!D6</f>
        <v>1186</v>
      </c>
    </row>
    <row r="6" spans="1:4" x14ac:dyDescent="0.25">
      <c r="A6">
        <v>5</v>
      </c>
      <c r="B6">
        <f>VLOOKUP('New Links'!B7,nodes!$B$2:$C$63,2,FALSE)</f>
        <v>4</v>
      </c>
      <c r="C6">
        <f>VLOOKUP('New Links'!C7,nodes!$B$2:$C$63,2,FALSE)</f>
        <v>32</v>
      </c>
      <c r="D6" s="1">
        <f>'New Links'!D7</f>
        <v>12</v>
      </c>
    </row>
    <row r="7" spans="1:4" x14ac:dyDescent="0.25">
      <c r="A7">
        <v>6</v>
      </c>
      <c r="B7">
        <f>VLOOKUP('New Links'!B8,nodes!$B$2:$C$63,2,FALSE)</f>
        <v>5</v>
      </c>
      <c r="C7">
        <f>VLOOKUP('New Links'!C8,nodes!$B$2:$C$63,2,FALSE)</f>
        <v>32</v>
      </c>
      <c r="D7" s="1">
        <f>'New Links'!D8</f>
        <v>29906</v>
      </c>
    </row>
    <row r="8" spans="1:4" x14ac:dyDescent="0.25">
      <c r="A8">
        <v>7</v>
      </c>
      <c r="B8">
        <f>VLOOKUP('New Links'!B9,nodes!$B$2:$C$63,2,FALSE)</f>
        <v>6</v>
      </c>
      <c r="C8">
        <f>VLOOKUP('New Links'!C9,nodes!$B$2:$C$63,2,FALSE)</f>
        <v>32</v>
      </c>
      <c r="D8" s="1">
        <f>'New Links'!D9</f>
        <v>413911</v>
      </c>
    </row>
    <row r="9" spans="1:4" x14ac:dyDescent="0.25">
      <c r="A9">
        <v>8</v>
      </c>
      <c r="B9">
        <f>VLOOKUP('New Links'!B10,nodes!$B$2:$C$63,2,FALSE)</f>
        <v>7</v>
      </c>
      <c r="C9">
        <f>VLOOKUP('New Links'!C10,nodes!$B$2:$C$63,2,FALSE)</f>
        <v>6</v>
      </c>
      <c r="D9" s="1">
        <f>'New Links'!D10</f>
        <v>2587870</v>
      </c>
    </row>
    <row r="10" spans="1:4" x14ac:dyDescent="0.25">
      <c r="A10">
        <v>9</v>
      </c>
      <c r="B10">
        <f>VLOOKUP('New Links'!B11,nodes!$B$2:$C$63,2,FALSE)</f>
        <v>8</v>
      </c>
      <c r="C10">
        <f>VLOOKUP('New Links'!C11,nodes!$B$2:$C$63,2,FALSE)</f>
        <v>6</v>
      </c>
      <c r="D10" s="1">
        <f>'New Links'!D11</f>
        <v>31043</v>
      </c>
    </row>
    <row r="11" spans="1:4" x14ac:dyDescent="0.25">
      <c r="A11">
        <v>10</v>
      </c>
      <c r="B11">
        <f>VLOOKUP('New Links'!B12,nodes!$B$2:$C$63,2,FALSE)</f>
        <v>6</v>
      </c>
      <c r="C11">
        <f>VLOOKUP('New Links'!C12,nodes!$B$2:$C$63,2,FALSE)</f>
        <v>45</v>
      </c>
      <c r="D11" s="1">
        <f>'New Links'!D12</f>
        <v>1908901</v>
      </c>
    </row>
    <row r="12" spans="1:4" x14ac:dyDescent="0.25">
      <c r="A12">
        <v>11</v>
      </c>
      <c r="B12">
        <f>VLOOKUP('New Links'!B13,nodes!$B$2:$C$63,2,FALSE)</f>
        <v>6</v>
      </c>
      <c r="C12">
        <f>VLOOKUP('New Links'!C13,nodes!$B$2:$C$63,2,FALSE)</f>
        <v>43</v>
      </c>
      <c r="D12" s="1">
        <f>'New Links'!D13</f>
        <v>128656</v>
      </c>
    </row>
    <row r="13" spans="1:4" x14ac:dyDescent="0.25">
      <c r="A13">
        <v>12</v>
      </c>
      <c r="B13">
        <f>VLOOKUP('New Links'!B14,nodes!$B$2:$C$63,2,FALSE)</f>
        <v>6</v>
      </c>
      <c r="C13">
        <f>VLOOKUP('New Links'!C14,nodes!$B$2:$C$63,2,FALSE)</f>
        <v>9</v>
      </c>
      <c r="D13" s="1">
        <f>'New Links'!D14</f>
        <v>33</v>
      </c>
    </row>
    <row r="14" spans="1:4" x14ac:dyDescent="0.25">
      <c r="A14">
        <v>13</v>
      </c>
      <c r="B14">
        <f>VLOOKUP('New Links'!B15,nodes!$B$2:$C$63,2,FALSE)</f>
        <v>6</v>
      </c>
      <c r="C14">
        <f>VLOOKUP('New Links'!C15,nodes!$B$2:$C$63,2,FALSE)</f>
        <v>46</v>
      </c>
      <c r="D14" s="1">
        <f>'New Links'!D15</f>
        <v>167412</v>
      </c>
    </row>
    <row r="15" spans="1:4" x14ac:dyDescent="0.25">
      <c r="A15">
        <v>14</v>
      </c>
      <c r="B15">
        <f>VLOOKUP('New Links'!B16,nodes!$B$2:$C$63,2,FALSE)</f>
        <v>9</v>
      </c>
      <c r="C15">
        <f>VLOOKUP('New Links'!C16,nodes!$B$2:$C$63,2,FALSE)</f>
        <v>10</v>
      </c>
      <c r="D15" s="1">
        <f>'New Links'!D16</f>
        <v>28</v>
      </c>
    </row>
    <row r="16" spans="1:4" x14ac:dyDescent="0.25">
      <c r="A16">
        <v>15</v>
      </c>
      <c r="B16">
        <f>VLOOKUP('New Links'!B17,nodes!$B$2:$C$63,2,FALSE)</f>
        <v>9</v>
      </c>
      <c r="C16">
        <f>VLOOKUP('New Links'!C17,nodes!$B$2:$C$63,2,FALSE)</f>
        <v>47</v>
      </c>
      <c r="D16" s="1">
        <f>'New Links'!D17</f>
        <v>61</v>
      </c>
    </row>
    <row r="17" spans="1:4" x14ac:dyDescent="0.25">
      <c r="A17">
        <v>16</v>
      </c>
      <c r="B17">
        <f>VLOOKUP('New Links'!B18,nodes!$B$2:$C$63,2,FALSE)</f>
        <v>10</v>
      </c>
      <c r="C17">
        <f>VLOOKUP('New Links'!C18,nodes!$B$2:$C$63,2,FALSE)</f>
        <v>46</v>
      </c>
      <c r="D17" s="1">
        <f>'New Links'!D18</f>
        <v>28</v>
      </c>
    </row>
    <row r="18" spans="1:4" x14ac:dyDescent="0.25">
      <c r="A18">
        <v>17</v>
      </c>
      <c r="B18">
        <f>VLOOKUP('New Links'!B19,nodes!$B$2:$C$63,2,FALSE)</f>
        <v>11</v>
      </c>
      <c r="C18">
        <f>VLOOKUP('New Links'!C19,nodes!$B$2:$C$63,2,FALSE)</f>
        <v>12</v>
      </c>
      <c r="D18" s="1">
        <f>'New Links'!D19</f>
        <v>8224</v>
      </c>
    </row>
    <row r="19" spans="1:4" x14ac:dyDescent="0.25">
      <c r="A19">
        <v>18</v>
      </c>
      <c r="B19">
        <f>VLOOKUP('New Links'!B20,nodes!$B$2:$C$63,2,FALSE)</f>
        <v>12</v>
      </c>
      <c r="C19">
        <f>VLOOKUP('New Links'!C20,nodes!$B$2:$C$63,2,FALSE)</f>
        <v>32</v>
      </c>
      <c r="D19" s="1">
        <f>'New Links'!D20</f>
        <v>93764</v>
      </c>
    </row>
    <row r="20" spans="1:4" x14ac:dyDescent="0.25">
      <c r="A20">
        <v>19</v>
      </c>
      <c r="B20">
        <f>VLOOKUP('New Links'!B21,nodes!$B$2:$C$63,2,FALSE)</f>
        <v>12</v>
      </c>
      <c r="C20">
        <f>VLOOKUP('New Links'!C21,nodes!$B$2:$C$63,2,FALSE)</f>
        <v>46</v>
      </c>
      <c r="D20" s="1">
        <f>'New Links'!D21</f>
        <v>94160</v>
      </c>
    </row>
    <row r="21" spans="1:4" x14ac:dyDescent="0.25">
      <c r="A21">
        <v>20</v>
      </c>
      <c r="B21">
        <f>VLOOKUP('New Links'!B22,nodes!$B$2:$C$63,2,FALSE)</f>
        <v>12</v>
      </c>
      <c r="C21">
        <f>VLOOKUP('New Links'!C22,nodes!$B$2:$C$63,2,FALSE)</f>
        <v>48</v>
      </c>
      <c r="D21" s="1">
        <f>'New Links'!D22</f>
        <v>198</v>
      </c>
    </row>
    <row r="22" spans="1:4" x14ac:dyDescent="0.25">
      <c r="A22">
        <v>21</v>
      </c>
      <c r="B22">
        <f>VLOOKUP('New Links'!B23,nodes!$B$2:$C$63,2,FALSE)</f>
        <v>12</v>
      </c>
      <c r="C22">
        <f>VLOOKUP('New Links'!C23,nodes!$B$2:$C$63,2,FALSE)</f>
        <v>49</v>
      </c>
      <c r="D22" s="1">
        <f>'New Links'!D23</f>
        <v>232</v>
      </c>
    </row>
    <row r="23" spans="1:4" x14ac:dyDescent="0.25">
      <c r="A23">
        <v>22</v>
      </c>
      <c r="B23">
        <f>VLOOKUP('New Links'!B24,nodes!$B$2:$C$63,2,FALSE)</f>
        <v>12</v>
      </c>
      <c r="C23">
        <f>VLOOKUP('New Links'!C24,nodes!$B$2:$C$63,2,FALSE)</f>
        <v>50</v>
      </c>
      <c r="D23" s="1">
        <f>'New Links'!D24</f>
        <v>31</v>
      </c>
    </row>
    <row r="24" spans="1:4" x14ac:dyDescent="0.25">
      <c r="A24">
        <v>23</v>
      </c>
      <c r="B24">
        <f>VLOOKUP('New Links'!B25,nodes!$B$2:$C$63,2,FALSE)</f>
        <v>12</v>
      </c>
      <c r="C24">
        <f>VLOOKUP('New Links'!C25,nodes!$B$2:$C$63,2,FALSE)</f>
        <v>51</v>
      </c>
      <c r="D24" s="1">
        <f>'New Links'!D25</f>
        <v>25546</v>
      </c>
    </row>
    <row r="25" spans="1:4" x14ac:dyDescent="0.25">
      <c r="A25">
        <v>24</v>
      </c>
      <c r="B25">
        <f>VLOOKUP('New Links'!B26,nodes!$B$2:$C$63,2,FALSE)</f>
        <v>12</v>
      </c>
      <c r="C25">
        <f>VLOOKUP('New Links'!C26,nodes!$B$2:$C$63,2,FALSE)</f>
        <v>52</v>
      </c>
      <c r="D25" s="1">
        <f>'New Links'!D26</f>
        <v>45302</v>
      </c>
    </row>
    <row r="26" spans="1:4" x14ac:dyDescent="0.25">
      <c r="A26">
        <v>25</v>
      </c>
      <c r="B26">
        <f>VLOOKUP('New Links'!B27,nodes!$B$2:$C$63,2,FALSE)</f>
        <v>12</v>
      </c>
      <c r="C26">
        <f>VLOOKUP('New Links'!C27,nodes!$B$2:$C$63,2,FALSE)</f>
        <v>29</v>
      </c>
      <c r="D26" s="1">
        <f>'New Links'!D27</f>
        <v>7349</v>
      </c>
    </row>
    <row r="27" spans="1:4" x14ac:dyDescent="0.25">
      <c r="A27">
        <v>26</v>
      </c>
      <c r="B27">
        <f>VLOOKUP('New Links'!B28,nodes!$B$2:$C$63,2,FALSE)</f>
        <v>12</v>
      </c>
      <c r="C27">
        <f>VLOOKUP('New Links'!C28,nodes!$B$2:$C$63,2,FALSE)</f>
        <v>30</v>
      </c>
      <c r="D27" s="1">
        <f>'New Links'!D28</f>
        <v>153452</v>
      </c>
    </row>
    <row r="28" spans="1:4" x14ac:dyDescent="0.25">
      <c r="A28">
        <v>27</v>
      </c>
      <c r="B28">
        <f>VLOOKUP('New Links'!B29,nodes!$B$2:$C$63,2,FALSE)</f>
        <v>12</v>
      </c>
      <c r="C28">
        <f>VLOOKUP('New Links'!C29,nodes!$B$2:$C$63,2,FALSE)</f>
        <v>36</v>
      </c>
      <c r="D28" s="1">
        <f>'New Links'!D29</f>
        <v>38384</v>
      </c>
    </row>
    <row r="29" spans="1:4" x14ac:dyDescent="0.25">
      <c r="A29">
        <v>28</v>
      </c>
      <c r="B29">
        <f>VLOOKUP('New Links'!B30,nodes!$B$2:$C$63,2,FALSE)</f>
        <v>12</v>
      </c>
      <c r="C29">
        <f>VLOOKUP('New Links'!C30,nodes!$B$2:$C$63,2,FALSE)</f>
        <v>35</v>
      </c>
      <c r="D29" s="1">
        <f>'New Links'!D30</f>
        <v>7349</v>
      </c>
    </row>
    <row r="30" spans="1:4" x14ac:dyDescent="0.25">
      <c r="A30">
        <v>29</v>
      </c>
      <c r="B30">
        <f>VLOOKUP('New Links'!B31,nodes!$B$2:$C$63,2,FALSE)</f>
        <v>13</v>
      </c>
      <c r="C30">
        <f>VLOOKUP('New Links'!C31,nodes!$B$2:$C$63,2,FALSE)</f>
        <v>12</v>
      </c>
      <c r="D30" s="1">
        <f>'New Links'!D31</f>
        <v>31607</v>
      </c>
    </row>
    <row r="31" spans="1:4" x14ac:dyDescent="0.25">
      <c r="A31">
        <v>30</v>
      </c>
      <c r="B31">
        <f>VLOOKUP('New Links'!B32,nodes!$B$2:$C$63,2,FALSE)</f>
        <v>14</v>
      </c>
      <c r="C31">
        <f>VLOOKUP('New Links'!C32,nodes!$B$2:$C$63,2,FALSE)</f>
        <v>12</v>
      </c>
      <c r="D31" s="1">
        <f>'New Links'!D32</f>
        <v>425936</v>
      </c>
    </row>
    <row r="32" spans="1:4" x14ac:dyDescent="0.25">
      <c r="A32">
        <v>31</v>
      </c>
      <c r="B32">
        <f>VLOOKUP('New Links'!B33,nodes!$B$2:$C$63,2,FALSE)</f>
        <v>15</v>
      </c>
      <c r="C32">
        <f>VLOOKUP('New Links'!C33,nodes!$B$2:$C$63,2,FALSE)</f>
        <v>18</v>
      </c>
      <c r="D32" s="1">
        <f>'New Links'!D33</f>
        <v>272025</v>
      </c>
    </row>
    <row r="33" spans="1:4" x14ac:dyDescent="0.25">
      <c r="A33">
        <v>32</v>
      </c>
      <c r="B33">
        <f>VLOOKUP('New Links'!B34,nodes!$B$2:$C$63,2,FALSE)</f>
        <v>16</v>
      </c>
      <c r="C33">
        <f>VLOOKUP('New Links'!C34,nodes!$B$2:$C$63,2,FALSE)</f>
        <v>18</v>
      </c>
      <c r="D33" s="1">
        <f>'New Links'!D34</f>
        <v>75296</v>
      </c>
    </row>
    <row r="34" spans="1:4" x14ac:dyDescent="0.25">
      <c r="A34">
        <v>33</v>
      </c>
      <c r="B34">
        <f>VLOOKUP('New Links'!B35,nodes!$B$2:$C$63,2,FALSE)</f>
        <v>17</v>
      </c>
      <c r="C34">
        <f>VLOOKUP('New Links'!C35,nodes!$B$2:$C$63,2,FALSE)</f>
        <v>18</v>
      </c>
      <c r="D34" s="1">
        <f>'New Links'!D35</f>
        <v>20057</v>
      </c>
    </row>
    <row r="35" spans="1:4" x14ac:dyDescent="0.25">
      <c r="A35">
        <v>34</v>
      </c>
      <c r="B35">
        <f>VLOOKUP('New Links'!B36,nodes!$B$2:$C$63,2,FALSE)</f>
        <v>18</v>
      </c>
      <c r="C35">
        <f>VLOOKUP('New Links'!C36,nodes!$B$2:$C$63,2,FALSE)</f>
        <v>53</v>
      </c>
      <c r="D35" s="1">
        <f>'New Links'!D36</f>
        <v>25716</v>
      </c>
    </row>
    <row r="36" spans="1:4" x14ac:dyDescent="0.25">
      <c r="A36">
        <v>35</v>
      </c>
      <c r="B36">
        <f>VLOOKUP('New Links'!B37,nodes!$B$2:$C$63,2,FALSE)</f>
        <v>18</v>
      </c>
      <c r="C36">
        <f>VLOOKUP('New Links'!C37,nodes!$B$2:$C$63,2,FALSE)</f>
        <v>19</v>
      </c>
      <c r="D36" s="1">
        <f>'New Links'!D37</f>
        <v>334963</v>
      </c>
    </row>
    <row r="37" spans="1:4" x14ac:dyDescent="0.25">
      <c r="A37">
        <v>36</v>
      </c>
      <c r="B37">
        <f>VLOOKUP('New Links'!B38,nodes!$B$2:$C$63,2,FALSE)</f>
        <v>19</v>
      </c>
      <c r="C37">
        <f>VLOOKUP('New Links'!C38,nodes!$B$2:$C$63,2,FALSE)</f>
        <v>23</v>
      </c>
      <c r="D37" s="1">
        <f>'New Links'!D38</f>
        <v>280204</v>
      </c>
    </row>
    <row r="38" spans="1:4" x14ac:dyDescent="0.25">
      <c r="A38">
        <v>37</v>
      </c>
      <c r="B38">
        <f>VLOOKUP('New Links'!B39,nodes!$B$2:$C$63,2,FALSE)</f>
        <v>18</v>
      </c>
      <c r="C38">
        <f>VLOOKUP('New Links'!C39,nodes!$B$2:$C$63,2,FALSE)</f>
        <v>35</v>
      </c>
      <c r="D38" s="1">
        <f>'New Links'!D39</f>
        <v>6699</v>
      </c>
    </row>
    <row r="39" spans="1:4" x14ac:dyDescent="0.25">
      <c r="A39">
        <v>38</v>
      </c>
      <c r="B39">
        <f>VLOOKUP('New Links'!B40,nodes!$B$2:$C$63,2,FALSE)</f>
        <v>20</v>
      </c>
      <c r="C39">
        <f>VLOOKUP('New Links'!C40,nodes!$B$2:$C$63,2,FALSE)</f>
        <v>23</v>
      </c>
      <c r="D39" s="1">
        <f>'New Links'!D40</f>
        <v>141294</v>
      </c>
    </row>
    <row r="40" spans="1:4" x14ac:dyDescent="0.25">
      <c r="A40">
        <v>39</v>
      </c>
      <c r="B40">
        <f>VLOOKUP('New Links'!B41,nodes!$B$2:$C$63,2,FALSE)</f>
        <v>21</v>
      </c>
      <c r="C40">
        <f>VLOOKUP('New Links'!C41,nodes!$B$2:$C$63,2,FALSE)</f>
        <v>23</v>
      </c>
      <c r="D40" s="1">
        <f>'New Links'!D41</f>
        <v>14536</v>
      </c>
    </row>
    <row r="41" spans="1:4" x14ac:dyDescent="0.25">
      <c r="A41">
        <v>40</v>
      </c>
      <c r="B41">
        <f>VLOOKUP('New Links'!B42,nodes!$B$2:$C$63,2,FALSE)</f>
        <v>22</v>
      </c>
      <c r="C41">
        <f>VLOOKUP('New Links'!C42,nodes!$B$2:$C$63,2,FALSE)</f>
        <v>23</v>
      </c>
      <c r="D41" s="1">
        <f>'New Links'!D42</f>
        <v>41494</v>
      </c>
    </row>
    <row r="42" spans="1:4" x14ac:dyDescent="0.25">
      <c r="A42">
        <v>41</v>
      </c>
      <c r="B42">
        <f>VLOOKUP('New Links'!B43,nodes!$B$2:$C$63,2,FALSE)</f>
        <v>23</v>
      </c>
      <c r="C42">
        <f>VLOOKUP('New Links'!C43,nodes!$B$2:$C$63,2,FALSE)</f>
        <v>32</v>
      </c>
      <c r="D42" s="1">
        <f>'New Links'!D43</f>
        <v>17549</v>
      </c>
    </row>
    <row r="43" spans="1:4" x14ac:dyDescent="0.25">
      <c r="A43">
        <v>42</v>
      </c>
      <c r="B43">
        <f>VLOOKUP('New Links'!B44,nodes!$B$2:$C$63,2,FALSE)</f>
        <v>23</v>
      </c>
      <c r="C43">
        <f>VLOOKUP('New Links'!C44,nodes!$B$2:$C$63,2,FALSE)</f>
        <v>46</v>
      </c>
      <c r="D43" s="1">
        <f>'New Links'!D44</f>
        <v>26685</v>
      </c>
    </row>
    <row r="44" spans="1:4" x14ac:dyDescent="0.25">
      <c r="A44">
        <v>43</v>
      </c>
      <c r="B44">
        <f>VLOOKUP('New Links'!B45,nodes!$B$2:$C$63,2,FALSE)</f>
        <v>23</v>
      </c>
      <c r="C44">
        <f>VLOOKUP('New Links'!C45,nodes!$B$2:$C$63,2,FALSE)</f>
        <v>48</v>
      </c>
      <c r="D44" s="1">
        <f>'New Links'!D45</f>
        <v>414598</v>
      </c>
    </row>
    <row r="45" spans="1:4" x14ac:dyDescent="0.25">
      <c r="A45">
        <v>44</v>
      </c>
      <c r="B45">
        <f>VLOOKUP('New Links'!B46,nodes!$B$2:$C$63,2,FALSE)</f>
        <v>23</v>
      </c>
      <c r="C45">
        <f>VLOOKUP('New Links'!C46,nodes!$B$2:$C$63,2,FALSE)</f>
        <v>49</v>
      </c>
      <c r="D45" s="1">
        <f>'New Links'!D46</f>
        <v>2871</v>
      </c>
    </row>
    <row r="46" spans="1:4" x14ac:dyDescent="0.25">
      <c r="A46">
        <v>45</v>
      </c>
      <c r="B46">
        <f>VLOOKUP('New Links'!B47,nodes!$B$2:$C$63,2,FALSE)</f>
        <v>23</v>
      </c>
      <c r="C46">
        <f>VLOOKUP('New Links'!C47,nodes!$B$2:$C$63,2,FALSE)</f>
        <v>50</v>
      </c>
      <c r="D46" s="1">
        <f>'New Links'!D47</f>
        <v>2391</v>
      </c>
    </row>
    <row r="47" spans="1:4" x14ac:dyDescent="0.25">
      <c r="A47">
        <v>46</v>
      </c>
      <c r="B47">
        <f>VLOOKUP('New Links'!B48,nodes!$B$2:$C$63,2,FALSE)</f>
        <v>23</v>
      </c>
      <c r="C47">
        <f>VLOOKUP('New Links'!C48,nodes!$B$2:$C$63,2,FALSE)</f>
        <v>54</v>
      </c>
      <c r="D47" s="1">
        <f>'New Links'!D48</f>
        <v>11782</v>
      </c>
    </row>
    <row r="48" spans="1:4" x14ac:dyDescent="0.25">
      <c r="A48">
        <v>47</v>
      </c>
      <c r="B48">
        <f>VLOOKUP('New Links'!B49,nodes!$B$2:$C$63,2,FALSE)</f>
        <v>23</v>
      </c>
      <c r="C48">
        <f>VLOOKUP('New Links'!C49,nodes!$B$2:$C$63,2,FALSE)</f>
        <v>55</v>
      </c>
      <c r="D48" s="1">
        <f>'New Links'!D49</f>
        <v>795</v>
      </c>
    </row>
    <row r="49" spans="1:4" x14ac:dyDescent="0.25">
      <c r="A49">
        <v>48</v>
      </c>
      <c r="B49">
        <f>VLOOKUP('New Links'!B50,nodes!$B$2:$C$63,2,FALSE)</f>
        <v>23</v>
      </c>
      <c r="C49">
        <f>VLOOKUP('New Links'!C50,nodes!$B$2:$C$63,2,FALSE)</f>
        <v>37</v>
      </c>
      <c r="D49" s="1">
        <f>'New Links'!D50</f>
        <v>857</v>
      </c>
    </row>
    <row r="50" spans="1:4" x14ac:dyDescent="0.25">
      <c r="A50">
        <v>49</v>
      </c>
      <c r="B50">
        <f>VLOOKUP('New Links'!B51,nodes!$B$2:$C$63,2,FALSE)</f>
        <v>24</v>
      </c>
      <c r="C50">
        <f>VLOOKUP('New Links'!C51,nodes!$B$2:$C$63,2,FALSE)</f>
        <v>25</v>
      </c>
      <c r="D50" s="1">
        <f>'New Links'!D51</f>
        <v>54486</v>
      </c>
    </row>
    <row r="51" spans="1:4" x14ac:dyDescent="0.25">
      <c r="A51">
        <v>50</v>
      </c>
      <c r="B51">
        <f>VLOOKUP('New Links'!B52,nodes!$B$2:$C$63,2,FALSE)</f>
        <v>25</v>
      </c>
      <c r="C51">
        <f>VLOOKUP('New Links'!C52,nodes!$B$2:$C$63,2,FALSE)</f>
        <v>22</v>
      </c>
      <c r="D51" s="1">
        <f>'New Links'!D52</f>
        <v>41494</v>
      </c>
    </row>
    <row r="52" spans="1:4" x14ac:dyDescent="0.25">
      <c r="A52">
        <v>51</v>
      </c>
      <c r="B52">
        <f>VLOOKUP('New Links'!B53,nodes!$B$2:$C$63,2,FALSE)</f>
        <v>25</v>
      </c>
      <c r="C52">
        <f>VLOOKUP('New Links'!C53,nodes!$B$2:$C$63,2,FALSE)</f>
        <v>56</v>
      </c>
      <c r="D52" s="1">
        <f>'New Links'!D53</f>
        <v>8559</v>
      </c>
    </row>
    <row r="53" spans="1:4" x14ac:dyDescent="0.25">
      <c r="A53">
        <v>52</v>
      </c>
      <c r="B53">
        <f>VLOOKUP('New Links'!B54,nodes!$B$2:$C$63,2,FALSE)</f>
        <v>25</v>
      </c>
      <c r="C53">
        <f>VLOOKUP('New Links'!C54,nodes!$B$2:$C$63,2,FALSE)</f>
        <v>57</v>
      </c>
      <c r="D53" s="1">
        <f>'New Links'!D54</f>
        <v>4433</v>
      </c>
    </row>
    <row r="54" spans="1:4" x14ac:dyDescent="0.25">
      <c r="A54">
        <v>53</v>
      </c>
      <c r="B54">
        <f>VLOOKUP('New Links'!B55,nodes!$B$2:$C$63,2,FALSE)</f>
        <v>26</v>
      </c>
      <c r="C54">
        <f>VLOOKUP('New Links'!C55,nodes!$B$2:$C$63,2,FALSE)</f>
        <v>49</v>
      </c>
      <c r="D54" s="1">
        <f>'New Links'!D55</f>
        <v>167</v>
      </c>
    </row>
    <row r="55" spans="1:4" x14ac:dyDescent="0.25">
      <c r="A55">
        <v>54</v>
      </c>
      <c r="B55">
        <f>VLOOKUP('New Links'!B56,nodes!$B$2:$C$63,2,FALSE)</f>
        <v>27</v>
      </c>
      <c r="C55">
        <f>VLOOKUP('New Links'!C56,nodes!$B$2:$C$63,2,FALSE)</f>
        <v>31</v>
      </c>
      <c r="D55" s="1">
        <f>'New Links'!D56</f>
        <v>48715</v>
      </c>
    </row>
    <row r="56" spans="1:4" x14ac:dyDescent="0.25">
      <c r="A56">
        <v>55</v>
      </c>
      <c r="B56">
        <f>VLOOKUP('New Links'!B57,nodes!$B$2:$C$63,2,FALSE)</f>
        <v>28</v>
      </c>
      <c r="C56">
        <f>VLOOKUP('New Links'!C57,nodes!$B$2:$C$63,2,FALSE)</f>
        <v>31</v>
      </c>
      <c r="D56" s="1">
        <f>'New Links'!D57</f>
        <v>761</v>
      </c>
    </row>
    <row r="57" spans="1:4" x14ac:dyDescent="0.25">
      <c r="A57">
        <v>56</v>
      </c>
      <c r="B57">
        <f>VLOOKUP('New Links'!B58,nodes!$B$2:$C$63,2,FALSE)</f>
        <v>29</v>
      </c>
      <c r="C57">
        <f>VLOOKUP('New Links'!C58,nodes!$B$2:$C$63,2,FALSE)</f>
        <v>31</v>
      </c>
      <c r="D57" s="1">
        <f>'New Links'!D58</f>
        <v>7005</v>
      </c>
    </row>
    <row r="58" spans="1:4" x14ac:dyDescent="0.25">
      <c r="A58">
        <v>57</v>
      </c>
      <c r="B58">
        <f>VLOOKUP('New Links'!B59,nodes!$B$2:$C$63,2,FALSE)</f>
        <v>30</v>
      </c>
      <c r="C58">
        <f>VLOOKUP('New Links'!C59,nodes!$B$2:$C$63,2,FALSE)</f>
        <v>31</v>
      </c>
      <c r="D58" s="1">
        <f>'New Links'!D59</f>
        <v>9721</v>
      </c>
    </row>
    <row r="59" spans="1:4" x14ac:dyDescent="0.25">
      <c r="A59">
        <v>58</v>
      </c>
      <c r="B59">
        <f>VLOOKUP('New Links'!B60,nodes!$B$2:$C$63,2,FALSE)</f>
        <v>31</v>
      </c>
      <c r="C59">
        <f>VLOOKUP('New Links'!C60,nodes!$B$2:$C$63,2,FALSE)</f>
        <v>58</v>
      </c>
      <c r="D59" s="1">
        <f>'New Links'!D60</f>
        <v>4</v>
      </c>
    </row>
    <row r="60" spans="1:4" x14ac:dyDescent="0.25">
      <c r="A60">
        <v>59</v>
      </c>
      <c r="B60">
        <f>VLOOKUP('New Links'!B61,nodes!$B$2:$C$63,2,FALSE)</f>
        <v>31</v>
      </c>
      <c r="C60">
        <f>VLOOKUP('New Links'!C61,nodes!$B$2:$C$63,2,FALSE)</f>
        <v>46</v>
      </c>
      <c r="D60" s="1">
        <f>'New Links'!D61</f>
        <v>959</v>
      </c>
    </row>
    <row r="61" spans="1:4" x14ac:dyDescent="0.25">
      <c r="A61">
        <v>60</v>
      </c>
      <c r="B61">
        <f>VLOOKUP('New Links'!B62,nodes!$B$2:$C$63,2,FALSE)</f>
        <v>31</v>
      </c>
      <c r="C61">
        <f>VLOOKUP('New Links'!C62,nodes!$B$2:$C$63,2,FALSE)</f>
        <v>49</v>
      </c>
      <c r="D61" s="1">
        <f>'New Links'!D62</f>
        <v>63481</v>
      </c>
    </row>
    <row r="62" spans="1:4" x14ac:dyDescent="0.25">
      <c r="A62">
        <v>61</v>
      </c>
      <c r="B62">
        <f>VLOOKUP('New Links'!B63,nodes!$B$2:$C$63,2,FALSE)</f>
        <v>31</v>
      </c>
      <c r="C62">
        <f>VLOOKUP('New Links'!C63,nodes!$B$2:$C$63,2,FALSE)</f>
        <v>50</v>
      </c>
      <c r="D62" s="1">
        <f>'New Links'!D63</f>
        <v>1758</v>
      </c>
    </row>
    <row r="63" spans="1:4" x14ac:dyDescent="0.25">
      <c r="A63">
        <v>62</v>
      </c>
      <c r="B63">
        <f>VLOOKUP('New Links'!B64,nodes!$B$2:$C$63,2,FALSE)</f>
        <v>32</v>
      </c>
      <c r="C63">
        <f>VLOOKUP('New Links'!C64,nodes!$B$2:$C$63,2,FALSE)</f>
        <v>33</v>
      </c>
      <c r="D63" s="1">
        <f>'New Links'!D64</f>
        <v>181110</v>
      </c>
    </row>
    <row r="64" spans="1:4" x14ac:dyDescent="0.25">
      <c r="A64">
        <v>63</v>
      </c>
      <c r="B64">
        <f>VLOOKUP('New Links'!B65,nodes!$B$2:$C$63,2,FALSE)</f>
        <v>33</v>
      </c>
      <c r="C64">
        <f>VLOOKUP('New Links'!C65,nodes!$B$2:$C$63,2,FALSE)</f>
        <v>46</v>
      </c>
      <c r="D64" s="1">
        <f>'New Links'!D65</f>
        <v>57342</v>
      </c>
    </row>
    <row r="65" spans="1:4" x14ac:dyDescent="0.25">
      <c r="A65">
        <v>64</v>
      </c>
      <c r="B65">
        <f>VLOOKUP('New Links'!B66,nodes!$B$2:$C$63,2,FALSE)</f>
        <v>33</v>
      </c>
      <c r="C65">
        <f>VLOOKUP('New Links'!C66,nodes!$B$2:$C$63,2,FALSE)</f>
        <v>48</v>
      </c>
      <c r="D65" s="1">
        <f>'New Links'!D66</f>
        <v>185</v>
      </c>
    </row>
    <row r="66" spans="1:4" x14ac:dyDescent="0.25">
      <c r="A66">
        <v>65</v>
      </c>
      <c r="B66">
        <f>VLOOKUP('New Links'!B67,nodes!$B$2:$C$63,2,FALSE)</f>
        <v>33</v>
      </c>
      <c r="C66">
        <f>VLOOKUP('New Links'!C67,nodes!$B$2:$C$63,2,FALSE)</f>
        <v>49</v>
      </c>
      <c r="D66" s="1">
        <f>'New Links'!D67</f>
        <v>63149</v>
      </c>
    </row>
    <row r="67" spans="1:4" x14ac:dyDescent="0.25">
      <c r="A67">
        <v>66</v>
      </c>
      <c r="B67">
        <f>VLOOKUP('New Links'!B68,nodes!$B$2:$C$63,2,FALSE)</f>
        <v>33</v>
      </c>
      <c r="C67">
        <f>VLOOKUP('New Links'!C68,nodes!$B$2:$C$63,2,FALSE)</f>
        <v>50</v>
      </c>
      <c r="D67" s="1">
        <f>'New Links'!D68</f>
        <v>38438</v>
      </c>
    </row>
    <row r="68" spans="1:4" x14ac:dyDescent="0.25">
      <c r="A68">
        <v>67</v>
      </c>
      <c r="B68">
        <f>VLOOKUP('New Links'!B69,nodes!$B$2:$C$63,2,FALSE)</f>
        <v>33</v>
      </c>
      <c r="C68">
        <f>VLOOKUP('New Links'!C69,nodes!$B$2:$C$63,2,FALSE)</f>
        <v>35</v>
      </c>
      <c r="D68" s="1">
        <f>'New Links'!D69</f>
        <v>6616</v>
      </c>
    </row>
    <row r="69" spans="1:4" x14ac:dyDescent="0.25">
      <c r="A69">
        <v>68</v>
      </c>
      <c r="B69">
        <f>VLOOKUP('New Links'!B70,nodes!$B$2:$C$63,2,FALSE)</f>
        <v>33</v>
      </c>
      <c r="C69">
        <f>VLOOKUP('New Links'!C70,nodes!$B$2:$C$63,2,FALSE)</f>
        <v>37</v>
      </c>
      <c r="D69" s="1">
        <f>'New Links'!D70</f>
        <v>15374</v>
      </c>
    </row>
    <row r="70" spans="1:4" x14ac:dyDescent="0.25">
      <c r="A70">
        <v>69</v>
      </c>
      <c r="B70">
        <f>VLOOKUP('New Links'!B71,nodes!$B$2:$C$63,2,FALSE)</f>
        <v>33</v>
      </c>
      <c r="C70">
        <f>VLOOKUP('New Links'!C71,nodes!$B$2:$C$63,2,FALSE)</f>
        <v>59</v>
      </c>
      <c r="D70" s="1">
        <f>'New Links'!D71</f>
        <v>7</v>
      </c>
    </row>
    <row r="71" spans="1:4" x14ac:dyDescent="0.25">
      <c r="A71">
        <v>70</v>
      </c>
      <c r="B71">
        <f>VLOOKUP('New Links'!B72,nodes!$B$2:$C$63,2,FALSE)</f>
        <v>30</v>
      </c>
      <c r="C71">
        <f>VLOOKUP('New Links'!C72,nodes!$B$2:$C$63,2,FALSE)</f>
        <v>34</v>
      </c>
      <c r="D71" s="1">
        <f>'New Links'!D72</f>
        <v>155360</v>
      </c>
    </row>
    <row r="72" spans="1:4" x14ac:dyDescent="0.25">
      <c r="A72">
        <v>71</v>
      </c>
      <c r="B72">
        <f>VLOOKUP('New Links'!B73,nodes!$B$2:$C$63,2,FALSE)</f>
        <v>34</v>
      </c>
      <c r="C72">
        <f>VLOOKUP('New Links'!C73,nodes!$B$2:$C$63,2,FALSE)</f>
        <v>13</v>
      </c>
      <c r="D72" s="1">
        <f>'New Links'!D73</f>
        <v>31607</v>
      </c>
    </row>
    <row r="73" spans="1:4" x14ac:dyDescent="0.25">
      <c r="A73">
        <v>72</v>
      </c>
      <c r="B73">
        <f>VLOOKUP('New Links'!B74,nodes!$B$2:$C$63,2,FALSE)</f>
        <v>34</v>
      </c>
      <c r="C73">
        <f>VLOOKUP('New Links'!C74,nodes!$B$2:$C$63,2,FALSE)</f>
        <v>32</v>
      </c>
      <c r="D73" s="1">
        <f>'New Links'!D74</f>
        <v>1574</v>
      </c>
    </row>
    <row r="74" spans="1:4" x14ac:dyDescent="0.25">
      <c r="A74">
        <v>73</v>
      </c>
      <c r="B74">
        <f>VLOOKUP('New Links'!B75,nodes!$B$2:$C$63,2,FALSE)</f>
        <v>34</v>
      </c>
      <c r="C74">
        <f>VLOOKUP('New Links'!C75,nodes!$B$2:$C$63,2,FALSE)</f>
        <v>60</v>
      </c>
      <c r="D74" s="1">
        <f>'New Links'!D75</f>
        <v>92048</v>
      </c>
    </row>
    <row r="75" spans="1:4" x14ac:dyDescent="0.25">
      <c r="A75">
        <v>74</v>
      </c>
      <c r="B75">
        <f>VLOOKUP('New Links'!B76,nodes!$B$2:$C$63,2,FALSE)</f>
        <v>34</v>
      </c>
      <c r="C75">
        <f>VLOOKUP('New Links'!C76,nodes!$B$2:$C$63,2,FALSE)</f>
        <v>37</v>
      </c>
      <c r="D75" s="1">
        <f>'New Links'!D76</f>
        <v>30131</v>
      </c>
    </row>
    <row r="76" spans="1:4" x14ac:dyDescent="0.25">
      <c r="A76">
        <v>75</v>
      </c>
      <c r="B76">
        <f>VLOOKUP('New Links'!B77,nodes!$B$2:$C$63,2,FALSE)</f>
        <v>35</v>
      </c>
      <c r="C76">
        <f>VLOOKUP('New Links'!C77,nodes!$B$2:$C$63,2,FALSE)</f>
        <v>61</v>
      </c>
      <c r="D76" s="1">
        <f>'New Links'!D77</f>
        <v>20664</v>
      </c>
    </row>
    <row r="77" spans="1:4" x14ac:dyDescent="0.25">
      <c r="A77">
        <v>76</v>
      </c>
      <c r="B77">
        <f>VLOOKUP('New Links'!B78,nodes!$B$2:$C$63,2,FALSE)</f>
        <v>36</v>
      </c>
      <c r="C77">
        <f>VLOOKUP('New Links'!C78,nodes!$B$2:$C$63,2,FALSE)</f>
        <v>61</v>
      </c>
      <c r="D77" s="1">
        <f>'New Links'!D78</f>
        <v>38384</v>
      </c>
    </row>
    <row r="78" spans="1:4" x14ac:dyDescent="0.25">
      <c r="A78">
        <v>77</v>
      </c>
      <c r="B78">
        <f>VLOOKUP('New Links'!B79,nodes!$B$2:$C$63,2,FALSE)</f>
        <v>37</v>
      </c>
      <c r="C78">
        <f>VLOOKUP('New Links'!C79,nodes!$B$2:$C$63,2,FALSE)</f>
        <v>61</v>
      </c>
      <c r="D78" s="1">
        <f>'New Links'!D79</f>
        <v>46362</v>
      </c>
    </row>
    <row r="79" spans="1:4" x14ac:dyDescent="0.25">
      <c r="A79">
        <v>78</v>
      </c>
      <c r="B79">
        <f>VLOOKUP('New Links'!B80,nodes!$B$2:$C$63,2,FALSE)</f>
        <v>38</v>
      </c>
      <c r="C79">
        <f>VLOOKUP('New Links'!C80,nodes!$B$2:$C$63,2,FALSE)</f>
        <v>46</v>
      </c>
      <c r="D79" s="1">
        <f>'New Links'!D80</f>
        <v>42862</v>
      </c>
    </row>
    <row r="80" spans="1:4" x14ac:dyDescent="0.25">
      <c r="A80">
        <v>79</v>
      </c>
      <c r="B80">
        <f>VLOOKUP('New Links'!B81,nodes!$B$2:$C$63,2,FALSE)</f>
        <v>38</v>
      </c>
      <c r="C80">
        <f>VLOOKUP('New Links'!C81,nodes!$B$2:$C$63,2,FALSE)</f>
        <v>49</v>
      </c>
      <c r="D80" s="1">
        <f>'New Links'!D81</f>
        <v>17211</v>
      </c>
    </row>
    <row r="81" spans="1:4" x14ac:dyDescent="0.25">
      <c r="A81">
        <v>80</v>
      </c>
      <c r="B81">
        <f>VLOOKUP('New Links'!B82,nodes!$B$2:$C$63,2,FALSE)</f>
        <v>38</v>
      </c>
      <c r="C81">
        <f>VLOOKUP('New Links'!C82,nodes!$B$2:$C$63,2,FALSE)</f>
        <v>50</v>
      </c>
      <c r="D81" s="1">
        <f>'New Links'!D82</f>
        <v>1320</v>
      </c>
    </row>
    <row r="82" spans="1:4" x14ac:dyDescent="0.25">
      <c r="A82">
        <v>81</v>
      </c>
      <c r="B82">
        <f>VLOOKUP('New Links'!B83,nodes!$B$2:$C$63,2,FALSE)</f>
        <v>39</v>
      </c>
      <c r="C82">
        <f>VLOOKUP('New Links'!C83,nodes!$B$2:$C$63,2,FALSE)</f>
        <v>0</v>
      </c>
      <c r="D82" s="1">
        <f>'New Links'!D83</f>
        <v>39329</v>
      </c>
    </row>
    <row r="83" spans="1:4" x14ac:dyDescent="0.25">
      <c r="A83">
        <v>82</v>
      </c>
      <c r="B83">
        <f>VLOOKUP('New Links'!B84,nodes!$B$2:$C$63,2,FALSE)</f>
        <v>39</v>
      </c>
      <c r="C83">
        <f>VLOOKUP('New Links'!C84,nodes!$B$2:$C$63,2,FALSE)</f>
        <v>1</v>
      </c>
      <c r="D83" s="1">
        <f>'New Links'!D84</f>
        <v>26193</v>
      </c>
    </row>
    <row r="84" spans="1:4" x14ac:dyDescent="0.25">
      <c r="A84">
        <v>83</v>
      </c>
      <c r="B84">
        <f>VLOOKUP('New Links'!B85,nodes!$B$2:$C$63,2,FALSE)</f>
        <v>39</v>
      </c>
      <c r="C84">
        <f>VLOOKUP('New Links'!C85,nodes!$B$2:$C$63,2,FALSE)</f>
        <v>2</v>
      </c>
      <c r="D84" s="1">
        <f>'New Links'!D85</f>
        <v>462</v>
      </c>
    </row>
    <row r="85" spans="1:4" x14ac:dyDescent="0.25">
      <c r="A85">
        <v>84</v>
      </c>
      <c r="B85">
        <f>VLOOKUP('New Links'!B86,nodes!$B$2:$C$63,2,FALSE)</f>
        <v>39</v>
      </c>
      <c r="C85">
        <f>VLOOKUP('New Links'!C86,nodes!$B$2:$C$63,2,FALSE)</f>
        <v>3</v>
      </c>
      <c r="D85" s="1">
        <f>'New Links'!D86</f>
        <v>1186</v>
      </c>
    </row>
    <row r="86" spans="1:4" x14ac:dyDescent="0.25">
      <c r="A86">
        <v>85</v>
      </c>
      <c r="B86">
        <f>VLOOKUP('New Links'!B87,nodes!$B$2:$C$63,2,FALSE)</f>
        <v>39</v>
      </c>
      <c r="C86">
        <f>VLOOKUP('New Links'!C87,nodes!$B$2:$C$63,2,FALSE)</f>
        <v>4</v>
      </c>
      <c r="D86" s="1">
        <f>'New Links'!D87</f>
        <v>12</v>
      </c>
    </row>
    <row r="87" spans="1:4" x14ac:dyDescent="0.25">
      <c r="A87">
        <v>86</v>
      </c>
      <c r="B87">
        <f>VLOOKUP('New Links'!B88,nodes!$B$2:$C$63,2,FALSE)</f>
        <v>39</v>
      </c>
      <c r="C87">
        <f>VLOOKUP('New Links'!C88,nodes!$B$2:$C$63,2,FALSE)</f>
        <v>5</v>
      </c>
      <c r="D87" s="1">
        <f>'New Links'!D88</f>
        <v>29906</v>
      </c>
    </row>
    <row r="88" spans="1:4" x14ac:dyDescent="0.25">
      <c r="A88">
        <v>87</v>
      </c>
      <c r="B88">
        <f>VLOOKUP('New Links'!B89,nodes!$B$2:$C$63,2,FALSE)</f>
        <v>39</v>
      </c>
      <c r="C88">
        <f>VLOOKUP('New Links'!C89,nodes!$B$2:$C$63,2,FALSE)</f>
        <v>38</v>
      </c>
      <c r="D88" s="1">
        <f>'New Links'!D89</f>
        <v>42862</v>
      </c>
    </row>
    <row r="89" spans="1:4" x14ac:dyDescent="0.25">
      <c r="A89">
        <v>88</v>
      </c>
      <c r="B89">
        <f>VLOOKUP('New Links'!B90,nodes!$B$2:$C$63,2,FALSE)</f>
        <v>39</v>
      </c>
      <c r="C89">
        <f>VLOOKUP('New Links'!C90,nodes!$B$2:$C$63,2,FALSE)</f>
        <v>7</v>
      </c>
      <c r="D89" s="1">
        <f>'New Links'!D90</f>
        <v>2587870</v>
      </c>
    </row>
    <row r="90" spans="1:4" x14ac:dyDescent="0.25">
      <c r="A90">
        <v>89</v>
      </c>
      <c r="B90">
        <f>VLOOKUP('New Links'!B91,nodes!$B$2:$C$63,2,FALSE)</f>
        <v>39</v>
      </c>
      <c r="C90">
        <f>VLOOKUP('New Links'!C91,nodes!$B$2:$C$63,2,FALSE)</f>
        <v>14</v>
      </c>
      <c r="D90" s="1">
        <f>'New Links'!D91</f>
        <v>425936</v>
      </c>
    </row>
    <row r="91" spans="1:4" x14ac:dyDescent="0.25">
      <c r="A91">
        <v>90</v>
      </c>
      <c r="B91">
        <f>VLOOKUP('New Links'!B92,nodes!$B$2:$C$63,2,FALSE)</f>
        <v>39</v>
      </c>
      <c r="C91">
        <f>VLOOKUP('New Links'!C92,nodes!$B$2:$C$63,2,FALSE)</f>
        <v>15</v>
      </c>
      <c r="D91" s="1">
        <f>'New Links'!D92</f>
        <v>272025</v>
      </c>
    </row>
    <row r="92" spans="1:4" x14ac:dyDescent="0.25">
      <c r="A92">
        <v>91</v>
      </c>
      <c r="B92">
        <f>VLOOKUP('New Links'!B93,nodes!$B$2:$C$63,2,FALSE)</f>
        <v>39</v>
      </c>
      <c r="C92">
        <f>VLOOKUP('New Links'!C93,nodes!$B$2:$C$63,2,FALSE)</f>
        <v>24</v>
      </c>
      <c r="D92" s="1">
        <f>'New Links'!D93</f>
        <v>54486</v>
      </c>
    </row>
    <row r="93" spans="1:4" x14ac:dyDescent="0.25">
      <c r="A93">
        <v>92</v>
      </c>
      <c r="B93">
        <f>VLOOKUP('New Links'!B94,nodes!$B$2:$C$63,2,FALSE)</f>
        <v>39</v>
      </c>
      <c r="C93">
        <f>VLOOKUP('New Links'!C94,nodes!$B$2:$C$63,2,FALSE)</f>
        <v>26</v>
      </c>
      <c r="D93" s="1">
        <f>'New Links'!D94</f>
        <v>167</v>
      </c>
    </row>
    <row r="94" spans="1:4" x14ac:dyDescent="0.25">
      <c r="A94">
        <v>93</v>
      </c>
      <c r="B94">
        <f>VLOOKUP('New Links'!B95,nodes!$B$2:$C$63,2,FALSE)</f>
        <v>40</v>
      </c>
      <c r="C94">
        <f>VLOOKUP('New Links'!C95,nodes!$B$2:$C$63,2,FALSE)</f>
        <v>8</v>
      </c>
      <c r="D94" s="1">
        <f>'New Links'!D95</f>
        <v>31043</v>
      </c>
    </row>
    <row r="95" spans="1:4" x14ac:dyDescent="0.25">
      <c r="A95">
        <v>94</v>
      </c>
      <c r="B95">
        <f>VLOOKUP('New Links'!B96,nodes!$B$2:$C$63,2,FALSE)</f>
        <v>40</v>
      </c>
      <c r="C95">
        <f>VLOOKUP('New Links'!C96,nodes!$B$2:$C$63,2,FALSE)</f>
        <v>16</v>
      </c>
      <c r="D95" s="1">
        <f>'New Links'!D96</f>
        <v>75296</v>
      </c>
    </row>
    <row r="96" spans="1:4" x14ac:dyDescent="0.25">
      <c r="A96">
        <v>95</v>
      </c>
      <c r="B96">
        <f>VLOOKUP('New Links'!B97,nodes!$B$2:$C$63,2,FALSE)</f>
        <v>40</v>
      </c>
      <c r="C96">
        <f>VLOOKUP('New Links'!C97,nodes!$B$2:$C$63,2,FALSE)</f>
        <v>20</v>
      </c>
      <c r="D96" s="1">
        <f>'New Links'!D97</f>
        <v>141294</v>
      </c>
    </row>
    <row r="97" spans="1:4" x14ac:dyDescent="0.25">
      <c r="A97">
        <v>96</v>
      </c>
      <c r="B97">
        <f>VLOOKUP('New Links'!B98,nodes!$B$2:$C$63,2,FALSE)</f>
        <v>40</v>
      </c>
      <c r="C97">
        <f>VLOOKUP('New Links'!C98,nodes!$B$2:$C$63,2,FALSE)</f>
        <v>27</v>
      </c>
      <c r="D97" s="1">
        <f>'New Links'!D98</f>
        <v>48715</v>
      </c>
    </row>
    <row r="98" spans="1:4" x14ac:dyDescent="0.25">
      <c r="A98">
        <v>97</v>
      </c>
      <c r="B98">
        <f>VLOOKUP('New Links'!B99,nodes!$B$2:$C$63,2,FALSE)</f>
        <v>45</v>
      </c>
      <c r="C98">
        <f>VLOOKUP('New Links'!C99,nodes!$B$2:$C$63,2,FALSE)</f>
        <v>41</v>
      </c>
      <c r="D98" s="1">
        <f>'New Links'!D99</f>
        <v>1908901</v>
      </c>
    </row>
    <row r="99" spans="1:4" x14ac:dyDescent="0.25">
      <c r="A99">
        <v>98</v>
      </c>
      <c r="B99">
        <f>VLOOKUP('New Links'!B100,nodes!$B$2:$C$63,2,FALSE)</f>
        <v>52</v>
      </c>
      <c r="C99">
        <f>VLOOKUP('New Links'!C100,nodes!$B$2:$C$63,2,FALSE)</f>
        <v>41</v>
      </c>
      <c r="D99" s="1">
        <f>'New Links'!D100</f>
        <v>45302</v>
      </c>
    </row>
    <row r="100" spans="1:4" x14ac:dyDescent="0.25">
      <c r="A100">
        <v>99</v>
      </c>
      <c r="B100">
        <f>VLOOKUP('New Links'!B101,nodes!$B$2:$C$63,2,FALSE)</f>
        <v>53</v>
      </c>
      <c r="C100">
        <f>VLOOKUP('New Links'!C101,nodes!$B$2:$C$63,2,FALSE)</f>
        <v>41</v>
      </c>
      <c r="D100" s="1">
        <f>'New Links'!D101</f>
        <v>25716</v>
      </c>
    </row>
    <row r="101" spans="1:4" x14ac:dyDescent="0.25">
      <c r="A101">
        <v>100</v>
      </c>
      <c r="B101">
        <f>VLOOKUP('New Links'!B102,nodes!$B$2:$C$63,2,FALSE)</f>
        <v>55</v>
      </c>
      <c r="C101">
        <f>VLOOKUP('New Links'!C102,nodes!$B$2:$C$63,2,FALSE)</f>
        <v>41</v>
      </c>
      <c r="D101" s="1">
        <f>'New Links'!D102</f>
        <v>795</v>
      </c>
    </row>
    <row r="102" spans="1:4" x14ac:dyDescent="0.25">
      <c r="A102">
        <v>101</v>
      </c>
      <c r="B102">
        <f>VLOOKUP('New Links'!B103,nodes!$B$2:$C$63,2,FALSE)</f>
        <v>56</v>
      </c>
      <c r="C102">
        <f>VLOOKUP('New Links'!C103,nodes!$B$2:$C$63,2,FALSE)</f>
        <v>41</v>
      </c>
      <c r="D102" s="1">
        <f>'New Links'!D103</f>
        <v>8559</v>
      </c>
    </row>
    <row r="103" spans="1:4" x14ac:dyDescent="0.25">
      <c r="A103">
        <v>102</v>
      </c>
      <c r="B103">
        <f>VLOOKUP('New Links'!B104,nodes!$B$2:$C$63,2,FALSE)</f>
        <v>58</v>
      </c>
      <c r="C103">
        <f>VLOOKUP('New Links'!C104,nodes!$B$2:$C$63,2,FALSE)</f>
        <v>41</v>
      </c>
      <c r="D103" s="1">
        <f>'New Links'!D104</f>
        <v>4</v>
      </c>
    </row>
    <row r="104" spans="1:4" x14ac:dyDescent="0.25">
      <c r="A104">
        <v>103</v>
      </c>
      <c r="B104">
        <f>VLOOKUP('New Links'!B105,nodes!$B$2:$C$63,2,FALSE)</f>
        <v>60</v>
      </c>
      <c r="C104">
        <f>VLOOKUP('New Links'!C105,nodes!$B$2:$C$63,2,FALSE)</f>
        <v>41</v>
      </c>
      <c r="D104" s="1">
        <f>'New Links'!D105</f>
        <v>92048</v>
      </c>
    </row>
    <row r="105" spans="1:4" x14ac:dyDescent="0.25">
      <c r="A105">
        <v>104</v>
      </c>
      <c r="B105">
        <f>VLOOKUP('New Links'!B106,nodes!$B$2:$C$63,2,FALSE)</f>
        <v>42</v>
      </c>
      <c r="C105">
        <f>VLOOKUP('New Links'!C106,nodes!$B$2:$C$63,2,FALSE)</f>
        <v>17</v>
      </c>
      <c r="D105" s="1">
        <f>'New Links'!D106</f>
        <v>20057</v>
      </c>
    </row>
    <row r="106" spans="1:4" x14ac:dyDescent="0.25">
      <c r="A106">
        <v>105</v>
      </c>
      <c r="B106">
        <f>VLOOKUP('New Links'!B107,nodes!$B$2:$C$63,2,FALSE)</f>
        <v>42</v>
      </c>
      <c r="C106">
        <f>VLOOKUP('New Links'!C107,nodes!$B$2:$C$63,2,FALSE)</f>
        <v>21</v>
      </c>
      <c r="D106" s="1">
        <f>'New Links'!D107</f>
        <v>14536</v>
      </c>
    </row>
    <row r="107" spans="1:4" x14ac:dyDescent="0.25">
      <c r="A107">
        <v>106</v>
      </c>
      <c r="B107">
        <f>VLOOKUP('New Links'!B108,nodes!$B$2:$C$63,2,FALSE)</f>
        <v>42</v>
      </c>
      <c r="C107">
        <f>VLOOKUP('New Links'!C108,nodes!$B$2:$C$63,2,FALSE)</f>
        <v>28</v>
      </c>
      <c r="D107" s="1">
        <f>'New Links'!D108</f>
        <v>761</v>
      </c>
    </row>
    <row r="108" spans="1:4" x14ac:dyDescent="0.25">
      <c r="A108">
        <v>107</v>
      </c>
      <c r="B108">
        <f>VLOOKUP('New Links'!B109,nodes!$B$2:$C$63,2,FALSE)</f>
        <v>43</v>
      </c>
      <c r="C108">
        <f>VLOOKUP('New Links'!C109,nodes!$B$2:$C$63,2,FALSE)</f>
        <v>42</v>
      </c>
      <c r="D108" s="1">
        <f>'New Links'!D109</f>
        <v>128656</v>
      </c>
    </row>
    <row r="109" spans="1:4" x14ac:dyDescent="0.25">
      <c r="A109">
        <v>108</v>
      </c>
      <c r="B109">
        <f>VLOOKUP('New Links'!B110,nodes!$B$2:$C$63,2,FALSE)</f>
        <v>57</v>
      </c>
      <c r="C109">
        <f>VLOOKUP('New Links'!C110,nodes!$B$2:$C$63,2,FALSE)</f>
        <v>44</v>
      </c>
      <c r="D109" s="1">
        <f>'New Links'!D110</f>
        <v>4433</v>
      </c>
    </row>
    <row r="110" spans="1:4" x14ac:dyDescent="0.25">
      <c r="A110">
        <v>109</v>
      </c>
      <c r="B110">
        <f>VLOOKUP('New Links'!B111,nodes!$B$2:$C$63,2,FALSE)</f>
        <v>59</v>
      </c>
      <c r="C110">
        <f>VLOOKUP('New Links'!C111,nodes!$B$2:$C$63,2,FALSE)</f>
        <v>44</v>
      </c>
      <c r="D110" s="1">
        <f>'New Links'!D111</f>
        <v>7</v>
      </c>
    </row>
    <row r="111" spans="1:4" x14ac:dyDescent="0.25">
      <c r="A111">
        <v>110</v>
      </c>
      <c r="B111">
        <f>VLOOKUP('New Links'!B112,nodes!$B$2:$C$63,2,FALSE)</f>
        <v>44</v>
      </c>
      <c r="C111">
        <f>VLOOKUP('New Links'!C112,nodes!$B$2:$C$63,2,FALSE)</f>
        <v>11</v>
      </c>
      <c r="D111" s="1">
        <f>'New Links'!D112</f>
        <v>8224</v>
      </c>
    </row>
    <row r="112" spans="1:4" x14ac:dyDescent="0.25">
      <c r="A112">
        <v>111</v>
      </c>
      <c r="B112">
        <f>VLOOKUP('New Links'!B113,nodes!$B$2:$C$63,2,FALSE)</f>
        <v>32</v>
      </c>
      <c r="C112">
        <f>VLOOKUP('New Links'!C113,nodes!$B$2:$C$63,2,FALSE)</f>
        <v>61</v>
      </c>
      <c r="D112" s="1">
        <f>'New Links'!D113</f>
        <v>442776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76E8-29D2-40D2-8B96-E2C9758C6E8A}">
  <dimension ref="A2:G134"/>
  <sheetViews>
    <sheetView tabSelected="1" workbookViewId="0">
      <selection activeCell="I12" sqref="I12"/>
    </sheetView>
  </sheetViews>
  <sheetFormatPr defaultRowHeight="15" x14ac:dyDescent="0.25"/>
  <cols>
    <col min="2" max="2" width="41.5703125" customWidth="1"/>
    <col min="3" max="3" width="34" customWidth="1"/>
    <col min="4" max="4" width="13.140625" customWidth="1"/>
    <col min="5" max="5" width="5.140625" customWidth="1"/>
    <col min="6" max="6" width="9.85546875" bestFit="1" customWidth="1"/>
  </cols>
  <sheetData>
    <row r="2" spans="1:6" x14ac:dyDescent="0.25">
      <c r="B2" t="s">
        <v>1</v>
      </c>
      <c r="C2" t="s">
        <v>2</v>
      </c>
      <c r="D2" t="s">
        <v>4</v>
      </c>
      <c r="F2" t="s">
        <v>5</v>
      </c>
    </row>
    <row r="3" spans="1:6" x14ac:dyDescent="0.25">
      <c r="A3">
        <v>1</v>
      </c>
      <c r="B3" t="str">
        <f>'[1]Balance (text)'!$C$6</f>
        <v>Hydropower</v>
      </c>
      <c r="C3" t="str">
        <f>'[1]Balance (text)'!$B$19</f>
        <v>Electricity Generation</v>
      </c>
      <c r="D3" s="1">
        <f>ABS(F3)</f>
        <v>39329</v>
      </c>
      <c r="F3" s="1">
        <f>'[1]Balance (text)'!$C$19</f>
        <v>-39329</v>
      </c>
    </row>
    <row r="4" spans="1:6" x14ac:dyDescent="0.25">
      <c r="A4">
        <v>2</v>
      </c>
      <c r="B4" t="str">
        <f>'[1]Balance (text)'!$D$6</f>
        <v>Geothermal</v>
      </c>
      <c r="C4" t="str">
        <f>'[1]Balance (text)'!$B$19</f>
        <v>Electricity Generation</v>
      </c>
      <c r="D4" s="1">
        <f t="shared" ref="D4:D17" si="0">ABS(F4)</f>
        <v>26193</v>
      </c>
      <c r="F4" s="1">
        <f>'[1]Balance (text)'!$D$19</f>
        <v>-26193</v>
      </c>
    </row>
    <row r="5" spans="1:6" x14ac:dyDescent="0.25">
      <c r="A5">
        <v>3</v>
      </c>
      <c r="B5" t="str">
        <f>'[1]Balance (text)'!$E$6</f>
        <v>Solar PP &amp; Solar PV</v>
      </c>
      <c r="C5" t="str">
        <f>'[1]Balance (text)'!$B$19</f>
        <v>Electricity Generation</v>
      </c>
      <c r="D5" s="1">
        <f t="shared" si="0"/>
        <v>462</v>
      </c>
      <c r="F5" s="1">
        <f>'[1]Balance (text)'!$E$19</f>
        <v>-462</v>
      </c>
    </row>
    <row r="6" spans="1:6" x14ac:dyDescent="0.25">
      <c r="A6">
        <v>4</v>
      </c>
      <c r="B6" t="str">
        <f>'[1]Balance (text)'!$F$6</f>
        <v>Wind PP</v>
      </c>
      <c r="C6" t="str">
        <f>'[1]Balance (text)'!$B$19</f>
        <v>Electricity Generation</v>
      </c>
      <c r="D6" s="1">
        <f t="shared" si="0"/>
        <v>1186</v>
      </c>
      <c r="F6" s="1">
        <f>'[1]Balance (text)'!$F$19</f>
        <v>-1186</v>
      </c>
    </row>
    <row r="7" spans="1:6" x14ac:dyDescent="0.25">
      <c r="A7">
        <v>5</v>
      </c>
      <c r="B7" t="str">
        <f>'[1]Balance (text)'!$G$6</f>
        <v>Solar &amp; Energy Efficient Lighting</v>
      </c>
      <c r="C7" t="str">
        <f>'[1]Balance (text)'!$B$19</f>
        <v>Electricity Generation</v>
      </c>
      <c r="D7" s="1">
        <f t="shared" si="0"/>
        <v>12</v>
      </c>
      <c r="F7" s="1">
        <f>'[1]Balance (text)'!$G$19</f>
        <v>-12</v>
      </c>
    </row>
    <row r="8" spans="1:6" x14ac:dyDescent="0.25">
      <c r="A8">
        <v>6</v>
      </c>
      <c r="B8" t="str">
        <f>'[1]Balance (text)'!$I$6</f>
        <v>Other Renewables</v>
      </c>
      <c r="C8" t="str">
        <f>'[1]Balance (text)'!$B$19</f>
        <v>Electricity Generation</v>
      </c>
      <c r="D8" s="1">
        <f t="shared" si="0"/>
        <v>29906</v>
      </c>
      <c r="F8" s="1">
        <f>'[1]Balance (text)'!$I$19</f>
        <v>-29906</v>
      </c>
    </row>
    <row r="9" spans="1:6" x14ac:dyDescent="0.25">
      <c r="A9">
        <v>7</v>
      </c>
      <c r="B9" t="str">
        <f>'[1]Balance (text)'!$J$6</f>
        <v>Coal</v>
      </c>
      <c r="C9" t="str">
        <f>'[1]Balance (text)'!$B$19</f>
        <v>Electricity Generation</v>
      </c>
      <c r="D9" s="1">
        <f t="shared" si="0"/>
        <v>413911</v>
      </c>
      <c r="F9" s="1">
        <f>'[1]Balance (text)'!$J$19</f>
        <v>-413911</v>
      </c>
    </row>
    <row r="10" spans="1:6" x14ac:dyDescent="0.25">
      <c r="A10">
        <v>8</v>
      </c>
      <c r="B10" t="str">
        <f>'[1]Balance (text)'!$J$6&amp;" - "&amp;'[1]Balance (text)'!$B$9</f>
        <v>Coal - Production</v>
      </c>
      <c r="C10" t="str">
        <f>'[1]Balance (text)'!$J$6</f>
        <v>Coal</v>
      </c>
      <c r="D10" s="1">
        <f t="shared" si="0"/>
        <v>2587870</v>
      </c>
      <c r="F10" s="1">
        <f>'[1]Balance (text)'!$J$9</f>
        <v>2587870</v>
      </c>
    </row>
    <row r="11" spans="1:6" x14ac:dyDescent="0.25">
      <c r="A11">
        <v>9</v>
      </c>
      <c r="B11" t="str">
        <f>'[1]Balance (text)'!$J$6&amp;" - "&amp;'[1]Balance (text)'!$B$10</f>
        <v>Coal - Import</v>
      </c>
      <c r="C11" t="str">
        <f>'[1]Balance (text)'!$J$6</f>
        <v>Coal</v>
      </c>
      <c r="D11" s="1">
        <f t="shared" si="0"/>
        <v>31043</v>
      </c>
      <c r="F11" s="1">
        <f>'[1]Balance (text)'!$J$10</f>
        <v>31043</v>
      </c>
    </row>
    <row r="12" spans="1:6" x14ac:dyDescent="0.25">
      <c r="A12">
        <v>10</v>
      </c>
      <c r="B12" t="str">
        <f>'[1]Balance (text)'!$J$6</f>
        <v>Coal</v>
      </c>
      <c r="C12" t="str">
        <f>'[1]Balance (text)'!$J$6&amp;" - "&amp;'[1]Balance (text)'!$B$11</f>
        <v>Coal - Export</v>
      </c>
      <c r="D12" s="1">
        <f t="shared" si="0"/>
        <v>1908901</v>
      </c>
      <c r="F12" s="1">
        <f>'[1]Balance (text)'!$J$11</f>
        <v>-1908901</v>
      </c>
    </row>
    <row r="13" spans="1:6" x14ac:dyDescent="0.25">
      <c r="A13">
        <v>11</v>
      </c>
      <c r="B13" t="str">
        <f>'[1]Balance (text)'!$J$6</f>
        <v>Coal</v>
      </c>
      <c r="C13" t="str">
        <f>'[1]Balance (text)'!$J$6&amp;" - "&amp;'[1]Balance (text)'!$B$12</f>
        <v>Coal - Stock Exchange</v>
      </c>
      <c r="D13" s="1">
        <f t="shared" si="0"/>
        <v>128656</v>
      </c>
      <c r="F13" s="1">
        <f>'[1]Balance (text)'!$J$12</f>
        <v>-128656</v>
      </c>
    </row>
    <row r="14" spans="1:6" x14ac:dyDescent="0.25">
      <c r="A14">
        <v>12</v>
      </c>
      <c r="B14" t="str">
        <f>'[1]Balance (text)'!$J$6</f>
        <v>Coal</v>
      </c>
      <c r="C14" t="str">
        <f>'[1]Balance (text)'!$B$17</f>
        <v>Coal Processing Plant</v>
      </c>
      <c r="D14" s="1">
        <f t="shared" si="0"/>
        <v>33</v>
      </c>
      <c r="F14" s="1">
        <f>'[1]Balance (text)'!$J$17</f>
        <v>-33</v>
      </c>
    </row>
    <row r="15" spans="1:6" x14ac:dyDescent="0.25">
      <c r="A15">
        <v>13</v>
      </c>
      <c r="B15" t="str">
        <f>'[1]Balance (text)'!$J$6</f>
        <v>Coal</v>
      </c>
      <c r="C15" t="str">
        <f>'[1]Balance (text)'!$B$31</f>
        <v>Industry</v>
      </c>
      <c r="D15" s="1">
        <f t="shared" si="0"/>
        <v>167412</v>
      </c>
      <c r="F15" s="1">
        <f>'[1]Balance (text)'!$J$31</f>
        <v>167412</v>
      </c>
    </row>
    <row r="16" spans="1:6" x14ac:dyDescent="0.25">
      <c r="A16">
        <v>14</v>
      </c>
      <c r="B16" t="str">
        <f>'[1]Balance (text)'!$B$17</f>
        <v>Coal Processing Plant</v>
      </c>
      <c r="C16" t="str">
        <f>'[1]Balance (text)'!$K$6</f>
        <v>Briquette</v>
      </c>
      <c r="D16" s="1">
        <f t="shared" si="0"/>
        <v>28</v>
      </c>
      <c r="F16" s="1">
        <f>'[1]Balance (text)'!$K$17</f>
        <v>28</v>
      </c>
    </row>
    <row r="17" spans="1:7" x14ac:dyDescent="0.25">
      <c r="A17">
        <v>15</v>
      </c>
      <c r="B17" t="str">
        <f>'[1]Balance (text)'!$B$17</f>
        <v>Coal Processing Plant</v>
      </c>
      <c r="C17" t="s">
        <v>27</v>
      </c>
      <c r="D17" s="1">
        <f t="shared" si="0"/>
        <v>61</v>
      </c>
      <c r="F17" s="1">
        <f>-F14+F16</f>
        <v>61</v>
      </c>
    </row>
    <row r="18" spans="1:7" x14ac:dyDescent="0.25">
      <c r="A18">
        <v>16</v>
      </c>
      <c r="B18" t="str">
        <f>'[1]Balance (text)'!$K$6</f>
        <v>Briquette</v>
      </c>
      <c r="C18" t="str">
        <f>'[1]Balance (text)'!$B$31</f>
        <v>Industry</v>
      </c>
      <c r="D18" s="1">
        <f t="shared" ref="D18" si="1">ABS(F18)</f>
        <v>28</v>
      </c>
      <c r="F18" s="1">
        <f>'[1]Balance (text)'!$K$31</f>
        <v>28</v>
      </c>
    </row>
    <row r="19" spans="1:7" x14ac:dyDescent="0.25">
      <c r="A19">
        <v>17</v>
      </c>
      <c r="B19" t="str">
        <f>'[1]Balance (text)'!$L$6&amp;" - "&amp;'[1]Balance (text)'!$B$29</f>
        <v>Natural Gas - Statistics Discrepancy</v>
      </c>
      <c r="C19" t="str">
        <f>'[1]Balance (text)'!$L$6</f>
        <v>Natural Gas</v>
      </c>
      <c r="D19" s="1">
        <f t="shared" ref="D19" si="2">ABS(F19)</f>
        <v>8224</v>
      </c>
      <c r="F19" s="1">
        <f>'[1]Balance (text)'!$L$29</f>
        <v>-8224</v>
      </c>
      <c r="G19" s="1"/>
    </row>
    <row r="20" spans="1:7" x14ac:dyDescent="0.25">
      <c r="A20">
        <v>18</v>
      </c>
      <c r="B20" t="str">
        <f>'[1]Balance (text)'!$L$6</f>
        <v>Natural Gas</v>
      </c>
      <c r="C20" t="str">
        <f>'[1]Balance (text)'!$B$19</f>
        <v>Electricity Generation</v>
      </c>
      <c r="D20" s="1">
        <f t="shared" ref="D20" si="3">ABS(F20)</f>
        <v>93764</v>
      </c>
      <c r="F20" s="1">
        <f>'[1]Balance (text)'!$L$19</f>
        <v>-93764</v>
      </c>
    </row>
    <row r="21" spans="1:7" x14ac:dyDescent="0.25">
      <c r="A21">
        <v>19</v>
      </c>
      <c r="B21" t="str">
        <f>'[1]Balance (text)'!$L$6</f>
        <v>Natural Gas</v>
      </c>
      <c r="C21" t="str">
        <f>'[1]Balance (text)'!$B$31</f>
        <v>Industry</v>
      </c>
      <c r="D21" s="1">
        <f t="shared" ref="D21" si="4">ABS(F21)</f>
        <v>94160</v>
      </c>
      <c r="F21" s="1">
        <f>'[1]Balance (text)'!$L$31</f>
        <v>94160</v>
      </c>
    </row>
    <row r="22" spans="1:7" x14ac:dyDescent="0.25">
      <c r="A22">
        <v>20</v>
      </c>
      <c r="B22" t="str">
        <f>'[1]Balance (text)'!$L$6</f>
        <v>Natural Gas</v>
      </c>
      <c r="C22" t="str">
        <f>'[1]Balance (text)'!$B$32</f>
        <v>Transportation</v>
      </c>
      <c r="D22" s="1">
        <f t="shared" ref="D22" si="5">ABS(F22)</f>
        <v>198</v>
      </c>
      <c r="F22" s="1">
        <f>'[1]Balance (text)'!$L$32</f>
        <v>198</v>
      </c>
    </row>
    <row r="23" spans="1:7" x14ac:dyDescent="0.25">
      <c r="A23">
        <v>21</v>
      </c>
      <c r="B23" t="str">
        <f>'[1]Balance (text)'!$L$6</f>
        <v>Natural Gas</v>
      </c>
      <c r="C23" t="str">
        <f>'[1]Balance (text)'!$B$33</f>
        <v>Household</v>
      </c>
      <c r="D23" s="1">
        <f t="shared" ref="D23" si="6">ABS(F23)</f>
        <v>232</v>
      </c>
      <c r="F23" s="1">
        <f>'[1]Balance (text)'!$L$33</f>
        <v>232</v>
      </c>
    </row>
    <row r="24" spans="1:7" x14ac:dyDescent="0.25">
      <c r="A24">
        <v>22</v>
      </c>
      <c r="B24" t="str">
        <f>'[1]Balance (text)'!$L$6</f>
        <v>Natural Gas</v>
      </c>
      <c r="C24" t="str">
        <f>'[1]Balance (text)'!$B$34</f>
        <v>Commercial</v>
      </c>
      <c r="D24" s="1">
        <f t="shared" ref="D24" si="7">ABS(F24)</f>
        <v>31</v>
      </c>
      <c r="F24" s="1">
        <f>'[1]Balance (text)'!$L$34</f>
        <v>31</v>
      </c>
    </row>
    <row r="25" spans="1:7" x14ac:dyDescent="0.25">
      <c r="A25">
        <v>23</v>
      </c>
      <c r="B25" t="str">
        <f>'[1]Balance (text)'!$L$6</f>
        <v>Natural Gas</v>
      </c>
      <c r="C25" t="str">
        <f>'[1]Balance (text)'!$B$36</f>
        <v>Non Energy Use</v>
      </c>
      <c r="D25" s="1">
        <f t="shared" ref="D25" si="8">ABS(F25)</f>
        <v>25546</v>
      </c>
      <c r="F25" s="1">
        <f>'[1]Balance (text)'!$L$36</f>
        <v>25546</v>
      </c>
    </row>
    <row r="26" spans="1:7" x14ac:dyDescent="0.25">
      <c r="A26">
        <v>24</v>
      </c>
      <c r="B26" t="str">
        <f>'[1]Balance (text)'!$L$6</f>
        <v>Natural Gas</v>
      </c>
      <c r="C26" t="str">
        <f>'[1]Balance (text)'!$L$6&amp;" - "&amp;'[1]Balance (text)'!$B$11</f>
        <v>Natural Gas - Export</v>
      </c>
      <c r="D26" s="1">
        <f t="shared" ref="D26" si="9">ABS(F26)</f>
        <v>45302</v>
      </c>
      <c r="F26" s="1">
        <f>'[1]Balance (text)'!$L$11</f>
        <v>-45302</v>
      </c>
    </row>
    <row r="27" spans="1:7" x14ac:dyDescent="0.25">
      <c r="A27">
        <v>25</v>
      </c>
      <c r="B27" t="str">
        <f>'[1]Balance (text)'!$L$6</f>
        <v>Natural Gas</v>
      </c>
      <c r="C27" t="str">
        <f>'[1]Balance (text)'!$L$6&amp;" - "&amp;'[1]Balance (text)'!$B$14</f>
        <v>Natural Gas - Refinery</v>
      </c>
      <c r="D27" s="1">
        <f t="shared" ref="D27" si="10">ABS(F27)</f>
        <v>7349</v>
      </c>
      <c r="F27" s="1">
        <f>'[1]Balance (text)'!$L$14</f>
        <v>-7349</v>
      </c>
    </row>
    <row r="28" spans="1:7" x14ac:dyDescent="0.25">
      <c r="A28">
        <v>26</v>
      </c>
      <c r="B28" t="str">
        <f>'[1]Balance (text)'!$L$6</f>
        <v>Natural Gas</v>
      </c>
      <c r="C28" t="str">
        <f>'[1]Balance (text)'!$B$15</f>
        <v>Gas Processing</v>
      </c>
      <c r="D28" s="1">
        <f t="shared" ref="D28" si="11">ABS(F28)</f>
        <v>153452</v>
      </c>
      <c r="F28" s="1">
        <f>'[1]Balance (text)'!$L$15</f>
        <v>-153452</v>
      </c>
    </row>
    <row r="29" spans="1:7" x14ac:dyDescent="0.25">
      <c r="A29">
        <v>27</v>
      </c>
      <c r="B29" t="str">
        <f>'[1]Balance (text)'!$L$6</f>
        <v>Natural Gas</v>
      </c>
      <c r="C29" t="str">
        <f>'[1]Balance (text)'!$B$26</f>
        <v>Energy Use / Own Use</v>
      </c>
      <c r="D29" s="1">
        <f t="shared" ref="D29" si="12">ABS(F29)</f>
        <v>38384</v>
      </c>
      <c r="F29" s="1">
        <f>'[1]Balance (text)'!$L$26</f>
        <v>-38384</v>
      </c>
    </row>
    <row r="30" spans="1:7" x14ac:dyDescent="0.25">
      <c r="A30">
        <v>28</v>
      </c>
      <c r="B30" t="str">
        <f>'[1]Balance (text)'!$L$6</f>
        <v>Natural Gas</v>
      </c>
      <c r="C30" t="str">
        <f>'[1]Balance (text)'!$B$25</f>
        <v>Transformation Losses</v>
      </c>
      <c r="D30" s="1">
        <f t="shared" ref="D30" si="13">ABS(F30)</f>
        <v>7349</v>
      </c>
      <c r="F30" s="1">
        <f>'[1]Balance (text)'!$L$25</f>
        <v>-7349</v>
      </c>
    </row>
    <row r="31" spans="1:7" x14ac:dyDescent="0.25">
      <c r="A31">
        <v>29</v>
      </c>
      <c r="B31" t="str">
        <f>'[1]Balance (text)'!$B$16</f>
        <v>LNG Regasification</v>
      </c>
      <c r="C31" t="str">
        <f>'[1]Balance (text)'!$L$6</f>
        <v>Natural Gas</v>
      </c>
      <c r="D31" s="1">
        <f t="shared" ref="D31" si="14">ABS(F31)</f>
        <v>31607</v>
      </c>
      <c r="F31" s="1">
        <f>'[1]Balance (text)'!$L$16</f>
        <v>31607</v>
      </c>
    </row>
    <row r="32" spans="1:7" x14ac:dyDescent="0.25">
      <c r="A32">
        <v>30</v>
      </c>
      <c r="B32" t="str">
        <f>'[1]Balance (text)'!$L$6&amp;" - "&amp;'[1]Balance (text)'!$B$9</f>
        <v>Natural Gas - Production</v>
      </c>
      <c r="C32" t="str">
        <f>'[1]Balance (text)'!$L$6</f>
        <v>Natural Gas</v>
      </c>
      <c r="D32" s="1">
        <f t="shared" ref="D32" si="15">ABS(F32)</f>
        <v>425936</v>
      </c>
      <c r="F32" s="1">
        <f>'[1]Balance (text)'!$L$9</f>
        <v>425936</v>
      </c>
    </row>
    <row r="33" spans="1:6" x14ac:dyDescent="0.25">
      <c r="A33">
        <v>31</v>
      </c>
      <c r="B33" t="str">
        <f>'[1]Balance (text)'!$M$6&amp;" - "&amp;'[1]Balance (text)'!$B$9</f>
        <v>Crude Oil - Production</v>
      </c>
      <c r="C33" t="str">
        <f>'[1]Balance (text)'!$M$6</f>
        <v>Crude Oil</v>
      </c>
      <c r="D33" s="1">
        <f t="shared" ref="D33" si="16">ABS(F33)</f>
        <v>272025</v>
      </c>
      <c r="E33" s="1"/>
      <c r="F33" s="1">
        <f>'[1]Balance (text)'!$M$9</f>
        <v>272025</v>
      </c>
    </row>
    <row r="34" spans="1:6" x14ac:dyDescent="0.25">
      <c r="A34">
        <v>32</v>
      </c>
      <c r="B34" t="str">
        <f>'[1]Balance (text)'!$M$6&amp;" - "&amp;'[1]Balance (text)'!$B$10</f>
        <v>Crude Oil - Import</v>
      </c>
      <c r="C34" t="str">
        <f>'[1]Balance (text)'!$M$6</f>
        <v>Crude Oil</v>
      </c>
      <c r="D34" s="1">
        <f t="shared" ref="D34" si="17">ABS(F34)</f>
        <v>75296</v>
      </c>
      <c r="F34" s="1">
        <f>'[1]Balance (text)'!$M$10</f>
        <v>75296</v>
      </c>
    </row>
    <row r="35" spans="1:6" x14ac:dyDescent="0.25">
      <c r="A35">
        <v>33</v>
      </c>
      <c r="B35" t="str">
        <f>'[1]Balance (text)'!$M$6&amp;" - "&amp;'[1]Balance (text)'!$B$12</f>
        <v>Crude Oil - Stock Exchange</v>
      </c>
      <c r="C35" t="str">
        <f>'[1]Balance (text)'!$M$6</f>
        <v>Crude Oil</v>
      </c>
      <c r="D35" s="1">
        <f t="shared" ref="D35" si="18">ABS(F35)</f>
        <v>20057</v>
      </c>
      <c r="F35" s="1">
        <f>'[1]Balance (text)'!$M$12</f>
        <v>20057</v>
      </c>
    </row>
    <row r="36" spans="1:6" x14ac:dyDescent="0.25">
      <c r="A36">
        <v>34</v>
      </c>
      <c r="B36" t="str">
        <f>'[1]Balance (text)'!$M$6</f>
        <v>Crude Oil</v>
      </c>
      <c r="C36" t="str">
        <f>'[1]Balance (text)'!$M$6&amp;" -"&amp;'[1]Balance (text)'!$B$11</f>
        <v>Crude Oil -Export</v>
      </c>
      <c r="D36" s="1">
        <f t="shared" ref="D36" si="19">ABS(F36)</f>
        <v>25716</v>
      </c>
      <c r="F36" s="1">
        <f>'[1]Balance (text)'!$M$11</f>
        <v>-25716</v>
      </c>
    </row>
    <row r="37" spans="1:6" x14ac:dyDescent="0.25">
      <c r="A37">
        <v>35</v>
      </c>
      <c r="B37" t="str">
        <f>'[1]Balance (text)'!$M$6</f>
        <v>Crude Oil</v>
      </c>
      <c r="C37" t="str">
        <f>'[1]Balance (text)'!$M$6&amp;" -"&amp;'[1]Balance (text)'!$B$14</f>
        <v>Crude Oil -Refinery</v>
      </c>
      <c r="D37" s="1">
        <f t="shared" ref="D37" si="20">ABS(F37)</f>
        <v>334963</v>
      </c>
      <c r="F37" s="1">
        <f>'[1]Balance (text)'!$M$14</f>
        <v>-334963</v>
      </c>
    </row>
    <row r="38" spans="1:6" x14ac:dyDescent="0.25">
      <c r="A38">
        <v>36</v>
      </c>
      <c r="B38" t="str">
        <f>C37</f>
        <v>Crude Oil -Refinery</v>
      </c>
      <c r="C38" t="str">
        <f>'[1]Balance (text)'!$N$6</f>
        <v>Fuel Oil</v>
      </c>
      <c r="D38" s="1">
        <f t="shared" ref="D38:D39" si="21">ABS(F38)</f>
        <v>280204</v>
      </c>
      <c r="F38" s="1">
        <f>'[1]Balance (text)'!$N$14</f>
        <v>280204</v>
      </c>
    </row>
    <row r="39" spans="1:6" x14ac:dyDescent="0.25">
      <c r="A39">
        <v>37</v>
      </c>
      <c r="B39" t="str">
        <f>B37</f>
        <v>Crude Oil</v>
      </c>
      <c r="C39" t="str">
        <f>'[1]Balance (text)'!$B$25</f>
        <v>Transformation Losses</v>
      </c>
      <c r="D39" s="1">
        <f t="shared" si="21"/>
        <v>6699</v>
      </c>
      <c r="F39" s="1">
        <f>'[1]Balance (text)'!$M$25</f>
        <v>-6699</v>
      </c>
    </row>
    <row r="40" spans="1:6" x14ac:dyDescent="0.25">
      <c r="A40">
        <v>38</v>
      </c>
      <c r="B40" t="str">
        <f>'[1]Balance (text)'!$N$6&amp;" - "&amp;'[1]Balance (text)'!$B$10</f>
        <v>Fuel Oil - Import</v>
      </c>
      <c r="C40" t="str">
        <f>'[1]Balance (text)'!$N$6</f>
        <v>Fuel Oil</v>
      </c>
      <c r="D40" s="1">
        <f t="shared" ref="D40:D71" si="22">ABS(F40)</f>
        <v>141294</v>
      </c>
      <c r="F40" s="1">
        <f>'[1]Balance (text)'!$N$10</f>
        <v>141294</v>
      </c>
    </row>
    <row r="41" spans="1:6" x14ac:dyDescent="0.25">
      <c r="A41">
        <v>39</v>
      </c>
      <c r="B41" t="str">
        <f>'[1]Balance (text)'!$N$6&amp;" - "&amp;'[1]Balance (text)'!$B$12</f>
        <v>Fuel Oil - Stock Exchange</v>
      </c>
      <c r="C41" t="str">
        <f>'[1]Balance (text)'!$N$6</f>
        <v>Fuel Oil</v>
      </c>
      <c r="D41" s="1">
        <f t="shared" si="22"/>
        <v>14536</v>
      </c>
      <c r="F41" s="1">
        <f>'[1]Balance (text)'!$N$12</f>
        <v>14536</v>
      </c>
    </row>
    <row r="42" spans="1:6" x14ac:dyDescent="0.25">
      <c r="A42">
        <v>40</v>
      </c>
      <c r="B42" t="str">
        <f>'[1]Balance (text)'!$B$18</f>
        <v>Biofuel Blending</v>
      </c>
      <c r="C42" t="str">
        <f>'[1]Balance (text)'!$N$6</f>
        <v>Fuel Oil</v>
      </c>
      <c r="D42" s="1">
        <f t="shared" si="22"/>
        <v>41494</v>
      </c>
      <c r="F42" s="1">
        <f>'[1]Balance (text)'!$N$18</f>
        <v>41494</v>
      </c>
    </row>
    <row r="43" spans="1:6" x14ac:dyDescent="0.25">
      <c r="A43">
        <v>41</v>
      </c>
      <c r="B43" t="str">
        <f>'[1]Balance (text)'!$N$6</f>
        <v>Fuel Oil</v>
      </c>
      <c r="C43" t="str">
        <f>'[1]Balance (text)'!$B$19</f>
        <v>Electricity Generation</v>
      </c>
      <c r="D43" s="1">
        <f t="shared" si="22"/>
        <v>17549</v>
      </c>
      <c r="F43" s="1">
        <f>'[1]Balance (text)'!$N$19</f>
        <v>-17549</v>
      </c>
    </row>
    <row r="44" spans="1:6" x14ac:dyDescent="0.25">
      <c r="A44">
        <v>42</v>
      </c>
      <c r="B44" t="str">
        <f>'[1]Balance (text)'!$N$6</f>
        <v>Fuel Oil</v>
      </c>
      <c r="C44" t="str">
        <f>'[1]Balance (text)'!$B$31</f>
        <v>Industry</v>
      </c>
      <c r="D44" s="1">
        <f t="shared" si="22"/>
        <v>26685</v>
      </c>
      <c r="F44" s="1">
        <f>'[1]Balance (text)'!$N$31</f>
        <v>26685</v>
      </c>
    </row>
    <row r="45" spans="1:6" x14ac:dyDescent="0.25">
      <c r="A45">
        <v>43</v>
      </c>
      <c r="B45" t="str">
        <f>'[1]Balance (text)'!$N$6</f>
        <v>Fuel Oil</v>
      </c>
      <c r="C45" t="str">
        <f>'[1]Balance (text)'!$B$32</f>
        <v>Transportation</v>
      </c>
      <c r="D45" s="1">
        <f t="shared" si="22"/>
        <v>414598</v>
      </c>
      <c r="F45" s="1">
        <f>'[1]Balance (text)'!$N$32</f>
        <v>414598</v>
      </c>
    </row>
    <row r="46" spans="1:6" x14ac:dyDescent="0.25">
      <c r="A46">
        <v>44</v>
      </c>
      <c r="B46" t="str">
        <f>'[1]Balance (text)'!$N$6</f>
        <v>Fuel Oil</v>
      </c>
      <c r="C46" t="str">
        <f>'[1]Balance (text)'!$B$33</f>
        <v>Household</v>
      </c>
      <c r="D46" s="1">
        <f t="shared" si="22"/>
        <v>2871</v>
      </c>
      <c r="F46" s="1">
        <f>'[1]Balance (text)'!$N$33</f>
        <v>2871</v>
      </c>
    </row>
    <row r="47" spans="1:6" x14ac:dyDescent="0.25">
      <c r="A47">
        <v>45</v>
      </c>
      <c r="B47" t="str">
        <f>'[1]Balance (text)'!$N$6</f>
        <v>Fuel Oil</v>
      </c>
      <c r="C47" t="str">
        <f>'[1]Balance (text)'!$B$34</f>
        <v>Commercial</v>
      </c>
      <c r="D47" s="1">
        <f t="shared" si="22"/>
        <v>2391</v>
      </c>
      <c r="F47" s="1">
        <f>'[1]Balance (text)'!$N$34</f>
        <v>2391</v>
      </c>
    </row>
    <row r="48" spans="1:6" x14ac:dyDescent="0.25">
      <c r="A48">
        <v>46</v>
      </c>
      <c r="B48" t="str">
        <f>'[1]Balance (text)'!$N$6</f>
        <v>Fuel Oil</v>
      </c>
      <c r="C48" t="str">
        <f>'[1]Balance (text)'!$B$35</f>
        <v>Other Sector</v>
      </c>
      <c r="D48" s="1">
        <f t="shared" si="22"/>
        <v>11782</v>
      </c>
      <c r="F48" s="1">
        <f>'[1]Balance (text)'!$N$35</f>
        <v>11782</v>
      </c>
    </row>
    <row r="49" spans="1:6" x14ac:dyDescent="0.25">
      <c r="A49">
        <v>47</v>
      </c>
      <c r="B49" t="str">
        <f>'[1]Balance (text)'!$N$6</f>
        <v>Fuel Oil</v>
      </c>
      <c r="C49" t="str">
        <f>'[1]Balance (text)'!$N$6&amp;" - "&amp;'[1]Balance (text)'!$B$11</f>
        <v>Fuel Oil - Export</v>
      </c>
      <c r="D49" s="1">
        <f t="shared" si="22"/>
        <v>795</v>
      </c>
      <c r="F49" s="1">
        <f>'[1]Balance (text)'!$N$11</f>
        <v>-795</v>
      </c>
    </row>
    <row r="50" spans="1:6" x14ac:dyDescent="0.25">
      <c r="A50">
        <v>48</v>
      </c>
      <c r="B50" t="str">
        <f>'[1]Balance (text)'!$N$6</f>
        <v>Fuel Oil</v>
      </c>
      <c r="C50" t="str">
        <f>'[1]Balance (text)'!$B$27</f>
        <v>Transmission &amp; Distribution Losses</v>
      </c>
      <c r="D50" s="1">
        <f t="shared" si="22"/>
        <v>857</v>
      </c>
      <c r="F50" s="1">
        <f>'[1]Balance (text)'!$N$27</f>
        <v>-857</v>
      </c>
    </row>
    <row r="51" spans="1:6" x14ac:dyDescent="0.25">
      <c r="A51">
        <v>49</v>
      </c>
      <c r="B51" t="str">
        <f>'[1]Balance (text)'!$O$6&amp;" - "&amp;'[1]Balance (text)'!$B$9</f>
        <v>Biofuel - Production</v>
      </c>
      <c r="C51" t="str">
        <f>'[1]Balance (text)'!$O$6</f>
        <v>Biofuel</v>
      </c>
      <c r="D51" s="1">
        <f t="shared" si="22"/>
        <v>54486</v>
      </c>
      <c r="F51" s="1">
        <f>'[1]Balance (text)'!$O$9</f>
        <v>54486</v>
      </c>
    </row>
    <row r="52" spans="1:6" x14ac:dyDescent="0.25">
      <c r="A52">
        <v>50</v>
      </c>
      <c r="B52" t="str">
        <f>'[1]Balance (text)'!$O$6</f>
        <v>Biofuel</v>
      </c>
      <c r="C52" t="str">
        <f>'[1]Balance (text)'!$B$18</f>
        <v>Biofuel Blending</v>
      </c>
      <c r="D52" s="1">
        <f t="shared" si="22"/>
        <v>41494</v>
      </c>
      <c r="F52" s="1">
        <f>'[1]Balance (text)'!$O$18</f>
        <v>-41494</v>
      </c>
    </row>
    <row r="53" spans="1:6" x14ac:dyDescent="0.25">
      <c r="A53">
        <v>51</v>
      </c>
      <c r="B53" t="str">
        <f>'[1]Balance (text)'!$O$6</f>
        <v>Biofuel</v>
      </c>
      <c r="C53" t="str">
        <f>'[1]Balance (text)'!$O$6&amp;" - "&amp;'[1]Balance (text)'!$B$11</f>
        <v>Biofuel - Export</v>
      </c>
      <c r="D53" s="1">
        <f t="shared" si="22"/>
        <v>8559</v>
      </c>
      <c r="F53" s="1">
        <f>'[1]Balance (text)'!$O$11</f>
        <v>-8559</v>
      </c>
    </row>
    <row r="54" spans="1:6" x14ac:dyDescent="0.25">
      <c r="A54">
        <v>52</v>
      </c>
      <c r="B54" t="str">
        <f>'[1]Balance (text)'!$O$6</f>
        <v>Biofuel</v>
      </c>
      <c r="C54" t="str">
        <f>'[1]Balance (text)'!$O$6&amp;" - "&amp;'[1]Balance (text)'!$B$29</f>
        <v>Biofuel - Statistics Discrepancy</v>
      </c>
      <c r="D54" s="1">
        <f t="shared" si="22"/>
        <v>4433</v>
      </c>
      <c r="F54" s="1">
        <f>'[1]Balance (text)'!$O$29</f>
        <v>4433</v>
      </c>
    </row>
    <row r="55" spans="1:6" x14ac:dyDescent="0.25">
      <c r="A55">
        <v>53</v>
      </c>
      <c r="B55" t="str">
        <f>'[1]Balance (text)'!$P$6&amp;" - "&amp;'[1]Balance (text)'!$B$9</f>
        <v>Biogas - Production</v>
      </c>
      <c r="C55" t="str">
        <f>'[1]Balance (text)'!$B$33</f>
        <v>Household</v>
      </c>
      <c r="D55" s="1">
        <f t="shared" si="22"/>
        <v>167</v>
      </c>
      <c r="F55" s="1">
        <f>'[1]Balance (text)'!$P$33</f>
        <v>167</v>
      </c>
    </row>
    <row r="56" spans="1:6" x14ac:dyDescent="0.25">
      <c r="A56">
        <v>54</v>
      </c>
      <c r="B56" t="str">
        <f>'[1]Balance (text)'!$Q$6&amp;" - "&amp;'[1]Balance (text)'!$B$10</f>
        <v>LPG - Import</v>
      </c>
      <c r="C56" t="str">
        <f>'[1]Balance (text)'!$Q$6</f>
        <v>LPG</v>
      </c>
      <c r="D56" s="1">
        <f t="shared" si="22"/>
        <v>48715</v>
      </c>
      <c r="F56" s="1">
        <f>'[1]Balance (text)'!$Q$10</f>
        <v>48715</v>
      </c>
    </row>
    <row r="57" spans="1:6" x14ac:dyDescent="0.25">
      <c r="A57">
        <v>55</v>
      </c>
      <c r="B57" t="str">
        <f>'[1]Balance (text)'!$Q$6&amp;" - "&amp;'[1]Balance (text)'!$B$12</f>
        <v>LPG - Stock Exchange</v>
      </c>
      <c r="C57" t="str">
        <f>'[1]Balance (text)'!$Q$6</f>
        <v>LPG</v>
      </c>
      <c r="D57" s="1">
        <f t="shared" si="22"/>
        <v>761</v>
      </c>
      <c r="F57" s="1">
        <f>'[1]Balance (text)'!$Q$12</f>
        <v>761</v>
      </c>
    </row>
    <row r="58" spans="1:6" x14ac:dyDescent="0.25">
      <c r="A58">
        <v>56</v>
      </c>
      <c r="B58" t="str">
        <f>C27</f>
        <v>Natural Gas - Refinery</v>
      </c>
      <c r="C58" t="str">
        <f>'[1]Balance (text)'!$Q$6</f>
        <v>LPG</v>
      </c>
      <c r="D58" s="1">
        <f t="shared" si="22"/>
        <v>7005</v>
      </c>
      <c r="F58" s="1">
        <f>'[1]Balance (text)'!$Q$14</f>
        <v>7005</v>
      </c>
    </row>
    <row r="59" spans="1:6" x14ac:dyDescent="0.25">
      <c r="A59">
        <v>57</v>
      </c>
      <c r="B59" t="str">
        <f>C28</f>
        <v>Gas Processing</v>
      </c>
      <c r="C59" t="str">
        <f>'[1]Balance (text)'!$Q$6</f>
        <v>LPG</v>
      </c>
      <c r="D59" s="1">
        <f t="shared" si="22"/>
        <v>9721</v>
      </c>
      <c r="F59" s="1">
        <f>'[1]Balance (text)'!$Q$15</f>
        <v>9721</v>
      </c>
    </row>
    <row r="60" spans="1:6" x14ac:dyDescent="0.25">
      <c r="A60">
        <v>58</v>
      </c>
      <c r="B60" t="str">
        <f>'[1]Balance (text)'!$Q$6</f>
        <v>LPG</v>
      </c>
      <c r="C60" t="str">
        <f>'[1]Balance (text)'!$Q$6&amp;" - "&amp;'[1]Balance (text)'!$B$11</f>
        <v>LPG - Export</v>
      </c>
      <c r="D60" s="1">
        <f t="shared" si="22"/>
        <v>4</v>
      </c>
      <c r="F60" s="1">
        <f>'[1]Balance (text)'!$Q$11</f>
        <v>-4</v>
      </c>
    </row>
    <row r="61" spans="1:6" x14ac:dyDescent="0.25">
      <c r="A61">
        <v>59</v>
      </c>
      <c r="B61" t="str">
        <f>'[1]Balance (text)'!$Q$6</f>
        <v>LPG</v>
      </c>
      <c r="C61" t="str">
        <f>'[1]Balance (text)'!$B$31</f>
        <v>Industry</v>
      </c>
      <c r="D61" s="1">
        <f t="shared" si="22"/>
        <v>959</v>
      </c>
      <c r="F61" s="1">
        <f>'[1]Balance (text)'!$Q$31</f>
        <v>959</v>
      </c>
    </row>
    <row r="62" spans="1:6" x14ac:dyDescent="0.25">
      <c r="A62">
        <v>60</v>
      </c>
      <c r="B62" t="str">
        <f>'[1]Balance (text)'!$Q$6</f>
        <v>LPG</v>
      </c>
      <c r="C62" t="str">
        <f>'[1]Balance (text)'!$B$33</f>
        <v>Household</v>
      </c>
      <c r="D62" s="1">
        <f t="shared" si="22"/>
        <v>63481</v>
      </c>
      <c r="F62" s="1">
        <f>'[1]Balance (text)'!$Q$33</f>
        <v>63481</v>
      </c>
    </row>
    <row r="63" spans="1:6" x14ac:dyDescent="0.25">
      <c r="A63">
        <v>61</v>
      </c>
      <c r="B63" t="str">
        <f>'[1]Balance (text)'!$Q$6</f>
        <v>LPG</v>
      </c>
      <c r="C63" t="str">
        <f>'[1]Balance (text)'!$B$34</f>
        <v>Commercial</v>
      </c>
      <c r="D63" s="1">
        <f t="shared" si="22"/>
        <v>1758</v>
      </c>
      <c r="F63" s="1">
        <f>'[1]Balance (text)'!$Q$34</f>
        <v>1758</v>
      </c>
    </row>
    <row r="64" spans="1:6" x14ac:dyDescent="0.25">
      <c r="A64">
        <v>62</v>
      </c>
      <c r="B64" t="str">
        <f>'[1]Balance (text)'!$B$19</f>
        <v>Electricity Generation</v>
      </c>
      <c r="C64" t="str">
        <f>'[1]Balance (text)'!$R$6</f>
        <v>Electricity</v>
      </c>
      <c r="D64" s="1">
        <f t="shared" si="22"/>
        <v>181110</v>
      </c>
      <c r="F64" s="1">
        <f>'[1]Balance (text)'!$R$19</f>
        <v>181110</v>
      </c>
    </row>
    <row r="65" spans="1:6" x14ac:dyDescent="0.25">
      <c r="A65">
        <v>63</v>
      </c>
      <c r="B65" t="str">
        <f>'[1]Balance (text)'!$R$6</f>
        <v>Electricity</v>
      </c>
      <c r="C65" t="str">
        <f>'[1]Balance (text)'!$B$31</f>
        <v>Industry</v>
      </c>
      <c r="D65" s="1">
        <f t="shared" si="22"/>
        <v>57342</v>
      </c>
      <c r="F65" s="1">
        <f>'[1]Balance (text)'!$R$31</f>
        <v>57342</v>
      </c>
    </row>
    <row r="66" spans="1:6" x14ac:dyDescent="0.25">
      <c r="A66">
        <v>64</v>
      </c>
      <c r="B66" t="str">
        <f>'[1]Balance (text)'!$R$6</f>
        <v>Electricity</v>
      </c>
      <c r="C66" t="str">
        <f>'[1]Balance (text)'!$B$32</f>
        <v>Transportation</v>
      </c>
      <c r="D66" s="1">
        <f t="shared" si="22"/>
        <v>185</v>
      </c>
      <c r="F66" s="1">
        <f>'[1]Balance (text)'!$R$32</f>
        <v>185</v>
      </c>
    </row>
    <row r="67" spans="1:6" x14ac:dyDescent="0.25">
      <c r="A67">
        <v>65</v>
      </c>
      <c r="B67" t="str">
        <f>'[1]Balance (text)'!$R$6</f>
        <v>Electricity</v>
      </c>
      <c r="C67" t="str">
        <f>'[1]Balance (text)'!$B$33</f>
        <v>Household</v>
      </c>
      <c r="D67" s="1">
        <f t="shared" si="22"/>
        <v>63149</v>
      </c>
      <c r="F67" s="1">
        <f>'[1]Balance (text)'!$R$33</f>
        <v>63149</v>
      </c>
    </row>
    <row r="68" spans="1:6" x14ac:dyDescent="0.25">
      <c r="A68">
        <v>66</v>
      </c>
      <c r="B68" t="str">
        <f>'[1]Balance (text)'!$R$6</f>
        <v>Electricity</v>
      </c>
      <c r="C68" t="str">
        <f>'[1]Balance (text)'!$B$34</f>
        <v>Commercial</v>
      </c>
      <c r="D68" s="1">
        <f t="shared" si="22"/>
        <v>38438</v>
      </c>
      <c r="F68" s="1">
        <f>'[1]Balance (text)'!$R$34</f>
        <v>38438</v>
      </c>
    </row>
    <row r="69" spans="1:6" x14ac:dyDescent="0.25">
      <c r="A69">
        <v>67</v>
      </c>
      <c r="B69" t="str">
        <f>'[1]Balance (text)'!$R$6</f>
        <v>Electricity</v>
      </c>
      <c r="C69" t="str">
        <f>'[1]Balance (text)'!$B$25</f>
        <v>Transformation Losses</v>
      </c>
      <c r="D69" s="1">
        <f t="shared" si="22"/>
        <v>6616</v>
      </c>
      <c r="F69" s="1">
        <f>'[1]Balance (text)'!$R$25</f>
        <v>-6616</v>
      </c>
    </row>
    <row r="70" spans="1:6" x14ac:dyDescent="0.25">
      <c r="A70">
        <v>68</v>
      </c>
      <c r="B70" t="str">
        <f>'[1]Balance (text)'!$R$6</f>
        <v>Electricity</v>
      </c>
      <c r="C70" t="str">
        <f>'[1]Balance (text)'!$B$27</f>
        <v>Transmission &amp; Distribution Losses</v>
      </c>
      <c r="D70" s="1">
        <f t="shared" si="22"/>
        <v>15374</v>
      </c>
      <c r="F70" s="1">
        <f>'[1]Balance (text)'!$R$27</f>
        <v>-15374</v>
      </c>
    </row>
    <row r="71" spans="1:6" x14ac:dyDescent="0.25">
      <c r="A71">
        <v>69</v>
      </c>
      <c r="B71" t="str">
        <f>'[1]Balance (text)'!$R$6</f>
        <v>Electricity</v>
      </c>
      <c r="C71" t="str">
        <f>'[1]Balance (text)'!$R$6&amp;" - "&amp;'[1]Balance (text)'!$B$29</f>
        <v>Electricity - Statistics Discrepancy</v>
      </c>
      <c r="D71" s="1">
        <f t="shared" si="22"/>
        <v>7</v>
      </c>
      <c r="F71" s="1">
        <f>'[1]Balance (text)'!$R$29</f>
        <v>7</v>
      </c>
    </row>
    <row r="72" spans="1:6" x14ac:dyDescent="0.25">
      <c r="A72">
        <v>70</v>
      </c>
      <c r="B72" t="str">
        <f>'[1]Balance (text)'!$B$15</f>
        <v>Gas Processing</v>
      </c>
      <c r="C72" t="str">
        <f>'[1]Balance (text)'!$S$6</f>
        <v>LNG</v>
      </c>
      <c r="D72" s="1">
        <f t="shared" ref="D72:D102" si="23">ABS(F72)</f>
        <v>155360</v>
      </c>
      <c r="F72" s="1">
        <f>'[1]Balance (text)'!$S$15</f>
        <v>155360</v>
      </c>
    </row>
    <row r="73" spans="1:6" x14ac:dyDescent="0.25">
      <c r="A73">
        <v>71</v>
      </c>
      <c r="B73" t="str">
        <f>'[1]Balance (text)'!$S$6</f>
        <v>LNG</v>
      </c>
      <c r="C73" t="str">
        <f>'[1]Balance (text)'!$B$16</f>
        <v>LNG Regasification</v>
      </c>
      <c r="D73" s="1">
        <f t="shared" si="23"/>
        <v>31607</v>
      </c>
      <c r="F73" s="1">
        <f>'[1]Balance (text)'!$S$16</f>
        <v>-31607</v>
      </c>
    </row>
    <row r="74" spans="1:6" x14ac:dyDescent="0.25">
      <c r="A74">
        <v>72</v>
      </c>
      <c r="B74" t="str">
        <f>'[1]Balance (text)'!$S$6</f>
        <v>LNG</v>
      </c>
      <c r="C74" t="str">
        <f>'[1]Balance (text)'!$B$19</f>
        <v>Electricity Generation</v>
      </c>
      <c r="D74" s="1">
        <f t="shared" si="23"/>
        <v>1574</v>
      </c>
      <c r="F74" s="1">
        <f>'[1]Balance (text)'!$S$19</f>
        <v>-1574</v>
      </c>
    </row>
    <row r="75" spans="1:6" x14ac:dyDescent="0.25">
      <c r="A75">
        <v>73</v>
      </c>
      <c r="B75" t="str">
        <f>'[1]Balance (text)'!$S$6</f>
        <v>LNG</v>
      </c>
      <c r="C75" t="str">
        <f>'[1]Balance (text)'!$S$6&amp;" - "&amp;'[1]Balance (text)'!$B$11</f>
        <v>LNG - Export</v>
      </c>
      <c r="D75" s="1">
        <f t="shared" si="23"/>
        <v>92048</v>
      </c>
      <c r="F75" s="1">
        <f>'[1]Balance (text)'!$S$11</f>
        <v>-92048</v>
      </c>
    </row>
    <row r="76" spans="1:6" x14ac:dyDescent="0.25">
      <c r="A76">
        <v>74</v>
      </c>
      <c r="B76" t="str">
        <f>'[1]Balance (text)'!$S$6</f>
        <v>LNG</v>
      </c>
      <c r="C76" t="str">
        <f>'[1]Balance (text)'!$B$27</f>
        <v>Transmission &amp; Distribution Losses</v>
      </c>
      <c r="D76" s="1">
        <f t="shared" si="23"/>
        <v>30131</v>
      </c>
      <c r="F76" s="1">
        <f>'[1]Balance (text)'!$S$27</f>
        <v>-30131</v>
      </c>
    </row>
    <row r="77" spans="1:6" x14ac:dyDescent="0.25">
      <c r="A77">
        <v>75</v>
      </c>
      <c r="B77" t="str">
        <f>'[1]Balance (text)'!$B$25</f>
        <v>Transformation Losses</v>
      </c>
      <c r="C77" t="str">
        <f>'[1]Balance (text)'!$B$24</f>
        <v>Own Use and Losses</v>
      </c>
      <c r="D77" s="1">
        <f t="shared" si="23"/>
        <v>20664</v>
      </c>
      <c r="F77" s="1">
        <f>'[1]Balance (text)'!$T$25</f>
        <v>-20664</v>
      </c>
    </row>
    <row r="78" spans="1:6" x14ac:dyDescent="0.25">
      <c r="A78">
        <v>76</v>
      </c>
      <c r="B78" t="str">
        <f>'[1]Balance (text)'!$B$26</f>
        <v>Energy Use / Own Use</v>
      </c>
      <c r="C78" t="str">
        <f>'[1]Balance (text)'!$B$24</f>
        <v>Own Use and Losses</v>
      </c>
      <c r="D78" s="1">
        <f t="shared" si="23"/>
        <v>38384</v>
      </c>
      <c r="F78" s="1">
        <f>'[1]Balance (text)'!$T$26</f>
        <v>-38384</v>
      </c>
    </row>
    <row r="79" spans="1:6" x14ac:dyDescent="0.25">
      <c r="A79">
        <v>77</v>
      </c>
      <c r="B79" t="str">
        <f>'[1]Balance (text)'!$B$27</f>
        <v>Transmission &amp; Distribution Losses</v>
      </c>
      <c r="C79" t="str">
        <f>'[1]Balance (text)'!$B$24</f>
        <v>Own Use and Losses</v>
      </c>
      <c r="D79" s="1">
        <f t="shared" si="23"/>
        <v>46362</v>
      </c>
      <c r="F79" s="1">
        <f>'[1]Balance (text)'!$T$27</f>
        <v>-46362</v>
      </c>
    </row>
    <row r="80" spans="1:6" x14ac:dyDescent="0.25">
      <c r="A80">
        <v>78</v>
      </c>
      <c r="B80" t="str">
        <f>'[1]Balance (text)'!$H$6&amp;" - "&amp;'[1]Balance (text)'!$B$9</f>
        <v>Biomass - Production</v>
      </c>
      <c r="C80" t="str">
        <f>'[1]Balance (text)'!$B$31</f>
        <v>Industry</v>
      </c>
      <c r="D80" s="1">
        <f t="shared" si="23"/>
        <v>42862</v>
      </c>
      <c r="F80" s="1">
        <f>'[1]Balance (text)'!$H$31</f>
        <v>42862</v>
      </c>
    </row>
    <row r="81" spans="1:6" x14ac:dyDescent="0.25">
      <c r="A81">
        <v>79</v>
      </c>
      <c r="B81" t="str">
        <f>'[1]Balance (text)'!$H$6&amp;" - "&amp;'[1]Balance (text)'!$B$9</f>
        <v>Biomass - Production</v>
      </c>
      <c r="C81" t="str">
        <f>'[1]Balance (text)'!$B$33</f>
        <v>Household</v>
      </c>
      <c r="D81" s="1">
        <f t="shared" si="23"/>
        <v>17211</v>
      </c>
      <c r="F81" s="1">
        <f>'[1]Balance (text)'!$H$33</f>
        <v>17211</v>
      </c>
    </row>
    <row r="82" spans="1:6" x14ac:dyDescent="0.25">
      <c r="A82">
        <v>80</v>
      </c>
      <c r="B82" t="str">
        <f>'[1]Balance (text)'!$H$6&amp;" - "&amp;'[1]Balance (text)'!$B$9</f>
        <v>Biomass - Production</v>
      </c>
      <c r="C82" t="str">
        <f>'[1]Balance (text)'!$B$34</f>
        <v>Commercial</v>
      </c>
      <c r="D82" s="1">
        <f t="shared" si="23"/>
        <v>1320</v>
      </c>
      <c r="F82" s="1">
        <f>'[1]Balance (text)'!$H$34</f>
        <v>1320</v>
      </c>
    </row>
    <row r="83" spans="1:6" x14ac:dyDescent="0.25">
      <c r="A83">
        <v>81</v>
      </c>
      <c r="B83" t="str">
        <f>'[1]Balance (text)'!$B$8&amp;" - "&amp;'[1]Balance (text)'!$B$9</f>
        <v>Primary Energy - Production</v>
      </c>
      <c r="C83" t="str">
        <f>'[1]Balance (text)'!$C$6</f>
        <v>Hydropower</v>
      </c>
      <c r="D83" s="1">
        <f t="shared" si="23"/>
        <v>39329</v>
      </c>
      <c r="F83" s="1">
        <f t="shared" ref="F83:F88" si="24">F3</f>
        <v>-39329</v>
      </c>
    </row>
    <row r="84" spans="1:6" x14ac:dyDescent="0.25">
      <c r="A84">
        <v>82</v>
      </c>
      <c r="B84" t="str">
        <f>'[1]Balance (text)'!$B$8&amp;" - "&amp;'[1]Balance (text)'!$B$9</f>
        <v>Primary Energy - Production</v>
      </c>
      <c r="C84" t="str">
        <f>'[1]Balance (text)'!$D$6</f>
        <v>Geothermal</v>
      </c>
      <c r="D84" s="1">
        <f t="shared" si="23"/>
        <v>26193</v>
      </c>
      <c r="F84" s="1">
        <f t="shared" si="24"/>
        <v>-26193</v>
      </c>
    </row>
    <row r="85" spans="1:6" x14ac:dyDescent="0.25">
      <c r="A85">
        <v>83</v>
      </c>
      <c r="B85" t="str">
        <f>'[1]Balance (text)'!$B$8&amp;" - "&amp;'[1]Balance (text)'!$B$9</f>
        <v>Primary Energy - Production</v>
      </c>
      <c r="C85" t="str">
        <f>'[1]Balance (text)'!$E$6</f>
        <v>Solar PP &amp; Solar PV</v>
      </c>
      <c r="D85" s="1">
        <f t="shared" si="23"/>
        <v>462</v>
      </c>
      <c r="F85" s="1">
        <f t="shared" si="24"/>
        <v>-462</v>
      </c>
    </row>
    <row r="86" spans="1:6" x14ac:dyDescent="0.25">
      <c r="A86">
        <v>84</v>
      </c>
      <c r="B86" t="str">
        <f>'[1]Balance (text)'!$B$8&amp;" - "&amp;'[1]Balance (text)'!$B$9</f>
        <v>Primary Energy - Production</v>
      </c>
      <c r="C86" t="str">
        <f>'[1]Balance (text)'!$F$6</f>
        <v>Wind PP</v>
      </c>
      <c r="D86" s="1">
        <f t="shared" si="23"/>
        <v>1186</v>
      </c>
      <c r="F86" s="1">
        <f t="shared" si="24"/>
        <v>-1186</v>
      </c>
    </row>
    <row r="87" spans="1:6" x14ac:dyDescent="0.25">
      <c r="A87">
        <v>85</v>
      </c>
      <c r="B87" t="str">
        <f>'[1]Balance (text)'!$B$8&amp;" - "&amp;'[1]Balance (text)'!$B$9</f>
        <v>Primary Energy - Production</v>
      </c>
      <c r="C87" t="str">
        <f>'[1]Balance (text)'!$G$6</f>
        <v>Solar &amp; Energy Efficient Lighting</v>
      </c>
      <c r="D87" s="1">
        <f t="shared" si="23"/>
        <v>12</v>
      </c>
      <c r="F87" s="1">
        <f t="shared" si="24"/>
        <v>-12</v>
      </c>
    </row>
    <row r="88" spans="1:6" x14ac:dyDescent="0.25">
      <c r="A88">
        <v>86</v>
      </c>
      <c r="B88" t="str">
        <f>'[1]Balance (text)'!$B$8&amp;" - "&amp;'[1]Balance (text)'!$B$9</f>
        <v>Primary Energy - Production</v>
      </c>
      <c r="C88" t="str">
        <f>'[1]Balance (text)'!$I$6</f>
        <v>Other Renewables</v>
      </c>
      <c r="D88" s="1">
        <f t="shared" si="23"/>
        <v>29906</v>
      </c>
      <c r="F88" s="1">
        <f t="shared" si="24"/>
        <v>-29906</v>
      </c>
    </row>
    <row r="89" spans="1:6" x14ac:dyDescent="0.25">
      <c r="A89">
        <v>87</v>
      </c>
      <c r="B89" t="str">
        <f>'[1]Balance (text)'!$B$8&amp;" - "&amp;'[1]Balance (text)'!$B$9</f>
        <v>Primary Energy - Production</v>
      </c>
      <c r="C89" t="str">
        <f>B80</f>
        <v>Biomass - Production</v>
      </c>
      <c r="D89" s="1">
        <f t="shared" si="23"/>
        <v>42862</v>
      </c>
      <c r="F89" s="1">
        <f>F80</f>
        <v>42862</v>
      </c>
    </row>
    <row r="90" spans="1:6" x14ac:dyDescent="0.25">
      <c r="A90">
        <v>88</v>
      </c>
      <c r="B90" t="str">
        <f>'[1]Balance (text)'!$B$8&amp;" - "&amp;'[1]Balance (text)'!$B$9</f>
        <v>Primary Energy - Production</v>
      </c>
      <c r="C90" t="s">
        <v>6</v>
      </c>
      <c r="D90" s="1">
        <f t="shared" si="23"/>
        <v>2587870</v>
      </c>
      <c r="F90" s="1">
        <f>F10</f>
        <v>2587870</v>
      </c>
    </row>
    <row r="91" spans="1:6" x14ac:dyDescent="0.25">
      <c r="A91">
        <v>89</v>
      </c>
      <c r="B91" t="str">
        <f>'[1]Balance (text)'!$B$8&amp;" - "&amp;'[1]Balance (text)'!$B$9</f>
        <v>Primary Energy - Production</v>
      </c>
      <c r="C91" t="s">
        <v>7</v>
      </c>
      <c r="D91" s="1">
        <f t="shared" si="23"/>
        <v>425936</v>
      </c>
      <c r="F91" s="1">
        <f>'[1]Balance (text)'!$L$9</f>
        <v>425936</v>
      </c>
    </row>
    <row r="92" spans="1:6" x14ac:dyDescent="0.25">
      <c r="A92">
        <v>90</v>
      </c>
      <c r="B92" t="str">
        <f>'[1]Balance (text)'!$B$8&amp;" - "&amp;'[1]Balance (text)'!$B$9</f>
        <v>Primary Energy - Production</v>
      </c>
      <c r="C92" t="s">
        <v>8</v>
      </c>
      <c r="D92" s="1">
        <f t="shared" si="23"/>
        <v>272025</v>
      </c>
      <c r="F92" s="1">
        <f>'[1]Balance (text)'!$M$9</f>
        <v>272025</v>
      </c>
    </row>
    <row r="93" spans="1:6" x14ac:dyDescent="0.25">
      <c r="A93">
        <v>91</v>
      </c>
      <c r="B93" t="str">
        <f>'[1]Balance (text)'!$B$8&amp;" - "&amp;'[1]Balance (text)'!$B$9</f>
        <v>Primary Energy - Production</v>
      </c>
      <c r="C93" t="s">
        <v>9</v>
      </c>
      <c r="D93" s="1">
        <f t="shared" si="23"/>
        <v>54486</v>
      </c>
      <c r="F93" s="1">
        <f>'[1]Balance (text)'!$O$9</f>
        <v>54486</v>
      </c>
    </row>
    <row r="94" spans="1:6" x14ac:dyDescent="0.25">
      <c r="A94">
        <v>92</v>
      </c>
      <c r="B94" t="str">
        <f>'[1]Balance (text)'!$B$8&amp;" - "&amp;'[1]Balance (text)'!$B$9</f>
        <v>Primary Energy - Production</v>
      </c>
      <c r="C94" t="s">
        <v>10</v>
      </c>
      <c r="D94" s="1">
        <f t="shared" si="23"/>
        <v>167</v>
      </c>
      <c r="F94" s="1">
        <f>'[1]Balance (text)'!$P$9</f>
        <v>167</v>
      </c>
    </row>
    <row r="95" spans="1:6" x14ac:dyDescent="0.25">
      <c r="A95">
        <v>93</v>
      </c>
      <c r="B95" t="str">
        <f>'[1]Balance (text)'!$B$8&amp;" - "&amp;'[1]Balance (text)'!$B$10</f>
        <v>Primary Energy - Import</v>
      </c>
      <c r="C95" t="s">
        <v>11</v>
      </c>
      <c r="D95" s="1">
        <f t="shared" si="23"/>
        <v>31043</v>
      </c>
      <c r="F95" s="1">
        <f>'[1]Balance (text)'!$J$10</f>
        <v>31043</v>
      </c>
    </row>
    <row r="96" spans="1:6" x14ac:dyDescent="0.25">
      <c r="A96">
        <v>94</v>
      </c>
      <c r="B96" t="str">
        <f>'[1]Balance (text)'!$B$8&amp;" - "&amp;'[1]Balance (text)'!$B$10</f>
        <v>Primary Energy - Import</v>
      </c>
      <c r="C96" t="s">
        <v>12</v>
      </c>
      <c r="D96" s="1">
        <f t="shared" si="23"/>
        <v>75296</v>
      </c>
      <c r="F96" s="1">
        <f>'[1]Balance (text)'!$M$10</f>
        <v>75296</v>
      </c>
    </row>
    <row r="97" spans="1:6" x14ac:dyDescent="0.25">
      <c r="A97">
        <v>95</v>
      </c>
      <c r="B97" t="str">
        <f>'[1]Balance (text)'!$B$8&amp;" - "&amp;'[1]Balance (text)'!$B$10</f>
        <v>Primary Energy - Import</v>
      </c>
      <c r="C97" t="s">
        <v>13</v>
      </c>
      <c r="D97" s="1">
        <f t="shared" si="23"/>
        <v>141294</v>
      </c>
      <c r="F97" s="1">
        <f>'[1]Balance (text)'!$N$10</f>
        <v>141294</v>
      </c>
    </row>
    <row r="98" spans="1:6" x14ac:dyDescent="0.25">
      <c r="A98">
        <v>96</v>
      </c>
      <c r="B98" t="str">
        <f>'[1]Balance (text)'!$B$8&amp;" - "&amp;'[1]Balance (text)'!$B$10</f>
        <v>Primary Energy - Import</v>
      </c>
      <c r="C98" t="s">
        <v>14</v>
      </c>
      <c r="D98" s="1">
        <f t="shared" si="23"/>
        <v>48715</v>
      </c>
      <c r="F98" s="1">
        <f>'[1]Balance (text)'!$Q$10</f>
        <v>48715</v>
      </c>
    </row>
    <row r="99" spans="1:6" x14ac:dyDescent="0.25">
      <c r="A99">
        <v>97</v>
      </c>
      <c r="B99" t="s">
        <v>15</v>
      </c>
      <c r="C99" t="str">
        <f>'[1]Balance (text)'!$B$8&amp;" - "&amp;'[1]Balance (text)'!$B$11</f>
        <v>Primary Energy - Export</v>
      </c>
      <c r="D99" s="1">
        <f t="shared" si="23"/>
        <v>1908901</v>
      </c>
      <c r="F99" s="1">
        <f>'[1]Balance (text)'!$J$11</f>
        <v>-1908901</v>
      </c>
    </row>
    <row r="100" spans="1:6" x14ac:dyDescent="0.25">
      <c r="A100">
        <v>98</v>
      </c>
      <c r="B100" t="s">
        <v>16</v>
      </c>
      <c r="C100" t="str">
        <f>'[1]Balance (text)'!$B$8&amp;" - "&amp;'[1]Balance (text)'!$B$11</f>
        <v>Primary Energy - Export</v>
      </c>
      <c r="D100" s="1">
        <f t="shared" si="23"/>
        <v>45302</v>
      </c>
      <c r="F100" s="1">
        <f>'[1]Balance (text)'!$L$11</f>
        <v>-45302</v>
      </c>
    </row>
    <row r="101" spans="1:6" x14ac:dyDescent="0.25">
      <c r="A101">
        <v>99</v>
      </c>
      <c r="B101" t="s">
        <v>17</v>
      </c>
      <c r="C101" t="str">
        <f>'[1]Balance (text)'!$B$8&amp;" - "&amp;'[1]Balance (text)'!$B$11</f>
        <v>Primary Energy - Export</v>
      </c>
      <c r="D101" s="1">
        <f t="shared" si="23"/>
        <v>25716</v>
      </c>
      <c r="F101" s="1">
        <f>'[1]Balance (text)'!$M$11</f>
        <v>-25716</v>
      </c>
    </row>
    <row r="102" spans="1:6" x14ac:dyDescent="0.25">
      <c r="A102">
        <v>100</v>
      </c>
      <c r="B102" t="s">
        <v>18</v>
      </c>
      <c r="C102" t="str">
        <f>'[1]Balance (text)'!$B$8&amp;" - "&amp;'[1]Balance (text)'!$B$11</f>
        <v>Primary Energy - Export</v>
      </c>
      <c r="D102" s="1">
        <f t="shared" si="23"/>
        <v>795</v>
      </c>
      <c r="F102" s="1">
        <f>'[1]Balance (text)'!$N$11</f>
        <v>-795</v>
      </c>
    </row>
    <row r="103" spans="1:6" x14ac:dyDescent="0.25">
      <c r="A103">
        <v>101</v>
      </c>
      <c r="B103" t="s">
        <v>19</v>
      </c>
      <c r="C103" t="str">
        <f>'[1]Balance (text)'!$B$8&amp;" - "&amp;'[1]Balance (text)'!$B$11</f>
        <v>Primary Energy - Export</v>
      </c>
      <c r="D103" s="1">
        <f t="shared" ref="D103:D112" si="25">ABS(F103)</f>
        <v>8559</v>
      </c>
      <c r="F103" s="1">
        <f>'[1]Balance (text)'!$O$11</f>
        <v>-8559</v>
      </c>
    </row>
    <row r="104" spans="1:6" x14ac:dyDescent="0.25">
      <c r="A104">
        <v>102</v>
      </c>
      <c r="B104" t="s">
        <v>20</v>
      </c>
      <c r="C104" t="str">
        <f>'[1]Balance (text)'!$B$8&amp;" - "&amp;'[1]Balance (text)'!$B$11</f>
        <v>Primary Energy - Export</v>
      </c>
      <c r="D104" s="1">
        <f t="shared" si="25"/>
        <v>4</v>
      </c>
      <c r="F104" s="1">
        <f>'[1]Balance (text)'!$Q$11</f>
        <v>-4</v>
      </c>
    </row>
    <row r="105" spans="1:6" x14ac:dyDescent="0.25">
      <c r="A105">
        <v>103</v>
      </c>
      <c r="B105" t="s">
        <v>21</v>
      </c>
      <c r="C105" t="str">
        <f>'[1]Balance (text)'!$B$8&amp;" - "&amp;'[1]Balance (text)'!$B$11</f>
        <v>Primary Energy - Export</v>
      </c>
      <c r="D105" s="1">
        <f t="shared" si="25"/>
        <v>92048</v>
      </c>
      <c r="F105" s="1">
        <f>'[1]Balance (text)'!$S$11</f>
        <v>-92048</v>
      </c>
    </row>
    <row r="106" spans="1:6" x14ac:dyDescent="0.25">
      <c r="A106">
        <v>104</v>
      </c>
      <c r="B106" t="str">
        <f>'[1]Balance (text)'!$B$8&amp;" - "&amp;'[1]Balance (text)'!$B$12</f>
        <v>Primary Energy - Stock Exchange</v>
      </c>
      <c r="C106" t="s">
        <v>24</v>
      </c>
      <c r="D106" s="1">
        <f t="shared" si="25"/>
        <v>20057</v>
      </c>
      <c r="F106" s="1">
        <f>'[1]Balance (text)'!$M$12</f>
        <v>20057</v>
      </c>
    </row>
    <row r="107" spans="1:6" x14ac:dyDescent="0.25">
      <c r="A107">
        <v>105</v>
      </c>
      <c r="B107" t="str">
        <f>'[1]Balance (text)'!$B$8&amp;" - "&amp;'[1]Balance (text)'!$B$12</f>
        <v>Primary Energy - Stock Exchange</v>
      </c>
      <c r="C107" t="s">
        <v>25</v>
      </c>
      <c r="D107" s="1">
        <f t="shared" si="25"/>
        <v>14536</v>
      </c>
      <c r="F107" s="1">
        <f>'[1]Balance (text)'!$N$12</f>
        <v>14536</v>
      </c>
    </row>
    <row r="108" spans="1:6" x14ac:dyDescent="0.25">
      <c r="A108">
        <v>106</v>
      </c>
      <c r="B108" t="str">
        <f>'[1]Balance (text)'!$B$8&amp;" - "&amp;'[1]Balance (text)'!$B$12</f>
        <v>Primary Energy - Stock Exchange</v>
      </c>
      <c r="C108" t="s">
        <v>26</v>
      </c>
      <c r="D108" s="1">
        <f t="shared" si="25"/>
        <v>761</v>
      </c>
      <c r="F108" s="1">
        <f>'[1]Balance (text)'!$Q$12</f>
        <v>761</v>
      </c>
    </row>
    <row r="109" spans="1:6" x14ac:dyDescent="0.25">
      <c r="A109">
        <v>107</v>
      </c>
      <c r="B109" t="str">
        <f>'[1]Balance (text)'!$J$6&amp;" - "&amp;'[1]Balance (text)'!$B$12</f>
        <v>Coal - Stock Exchange</v>
      </c>
      <c r="C109" t="str">
        <f>'[1]Balance (text)'!$B$8&amp;" - "&amp;'[1]Balance (text)'!$B$12</f>
        <v>Primary Energy - Stock Exchange</v>
      </c>
      <c r="D109" s="1">
        <f t="shared" si="25"/>
        <v>128656</v>
      </c>
      <c r="F109" s="1">
        <f>'[1]Balance (text)'!$J$12</f>
        <v>-128656</v>
      </c>
    </row>
    <row r="110" spans="1:6" x14ac:dyDescent="0.25">
      <c r="A110">
        <v>108</v>
      </c>
      <c r="B110" t="s">
        <v>22</v>
      </c>
      <c r="C110" t="str">
        <f>'[1]Balance (text)'!$B$29</f>
        <v>Statistics Discrepancy</v>
      </c>
      <c r="D110" s="1">
        <f t="shared" si="25"/>
        <v>4433</v>
      </c>
      <c r="F110" s="1">
        <f>'[1]Balance (text)'!$O$29</f>
        <v>4433</v>
      </c>
    </row>
    <row r="111" spans="1:6" x14ac:dyDescent="0.25">
      <c r="A111">
        <v>109</v>
      </c>
      <c r="B111" t="s">
        <v>23</v>
      </c>
      <c r="C111" t="str">
        <f>'[1]Balance (text)'!$B$29</f>
        <v>Statistics Discrepancy</v>
      </c>
      <c r="D111" s="1">
        <f t="shared" si="25"/>
        <v>7</v>
      </c>
      <c r="F111" s="1">
        <f>'[1]Balance (text)'!$R$29</f>
        <v>7</v>
      </c>
    </row>
    <row r="112" spans="1:6" x14ac:dyDescent="0.25">
      <c r="A112">
        <v>110</v>
      </c>
      <c r="B112" t="str">
        <f>'[1]Balance (text)'!$B$29</f>
        <v>Statistics Discrepancy</v>
      </c>
      <c r="C112" t="str">
        <f>B19</f>
        <v>Natural Gas - Statistics Discrepancy</v>
      </c>
      <c r="D112" s="1">
        <f t="shared" si="25"/>
        <v>8224</v>
      </c>
      <c r="F112" s="1">
        <f>'[1]Balance (text)'!$L$29</f>
        <v>-8224</v>
      </c>
    </row>
    <row r="113" spans="1:4" x14ac:dyDescent="0.25">
      <c r="A113">
        <v>111</v>
      </c>
      <c r="B113" t="str">
        <f>'[1]Balance (text)'!$B$19</f>
        <v>Electricity Generation</v>
      </c>
      <c r="C113" t="s">
        <v>67</v>
      </c>
      <c r="D113" s="1">
        <f>SUM(D3:D9,D74,D43,D20)-D64</f>
        <v>442776</v>
      </c>
    </row>
    <row r="118" spans="1:4" x14ac:dyDescent="0.25">
      <c r="B118" t="str">
        <f>'[1]Balance (text)'!$C$6</f>
        <v>Hydropower</v>
      </c>
    </row>
    <row r="119" spans="1:4" x14ac:dyDescent="0.25">
      <c r="B119" t="str">
        <f>'[1]Balance (text)'!$D$6</f>
        <v>Geothermal</v>
      </c>
    </row>
    <row r="120" spans="1:4" x14ac:dyDescent="0.25">
      <c r="B120" t="str">
        <f>'[1]Balance (text)'!$E$6</f>
        <v>Solar PP &amp; Solar PV</v>
      </c>
    </row>
    <row r="121" spans="1:4" x14ac:dyDescent="0.25">
      <c r="B121" t="str">
        <f>'[1]Balance (text)'!$F$6</f>
        <v>Wind PP</v>
      </c>
    </row>
    <row r="122" spans="1:4" x14ac:dyDescent="0.25">
      <c r="B122" t="str">
        <f>'[1]Balance (text)'!$G$6</f>
        <v>Solar &amp; Energy Efficient Lighting</v>
      </c>
    </row>
    <row r="123" spans="1:4" x14ac:dyDescent="0.25">
      <c r="B123" t="str">
        <f>'[1]Balance (text)'!$H$6</f>
        <v>Biomass</v>
      </c>
    </row>
    <row r="124" spans="1:4" x14ac:dyDescent="0.25">
      <c r="B124" t="str">
        <f>'[1]Balance (text)'!$I$6</f>
        <v>Other Renewables</v>
      </c>
    </row>
    <row r="125" spans="1:4" x14ac:dyDescent="0.25">
      <c r="B125" t="str">
        <f>'[1]Balance (text)'!$J$6</f>
        <v>Coal</v>
      </c>
    </row>
    <row r="126" spans="1:4" x14ac:dyDescent="0.25">
      <c r="B126" t="str">
        <f>'[1]Balance (text)'!$K$6</f>
        <v>Briquette</v>
      </c>
    </row>
    <row r="127" spans="1:4" x14ac:dyDescent="0.25">
      <c r="B127" t="str">
        <f>'[1]Balance (text)'!$L$6</f>
        <v>Natural Gas</v>
      </c>
    </row>
    <row r="128" spans="1:4" x14ac:dyDescent="0.25">
      <c r="B128" t="str">
        <f>'[1]Balance (text)'!$M$6</f>
        <v>Crude Oil</v>
      </c>
    </row>
    <row r="129" spans="2:2" x14ac:dyDescent="0.25">
      <c r="B129" t="str">
        <f>'[1]Balance (text)'!$N$6</f>
        <v>Fuel Oil</v>
      </c>
    </row>
    <row r="130" spans="2:2" x14ac:dyDescent="0.25">
      <c r="B130" t="str">
        <f>'[1]Balance (text)'!$O$6</f>
        <v>Biofuel</v>
      </c>
    </row>
    <row r="131" spans="2:2" x14ac:dyDescent="0.25">
      <c r="B131" t="str">
        <f>'[1]Balance (text)'!$P$6</f>
        <v>Biogas</v>
      </c>
    </row>
    <row r="132" spans="2:2" x14ac:dyDescent="0.25">
      <c r="B132" t="str">
        <f>'[1]Balance (text)'!$Q$6</f>
        <v>LPG</v>
      </c>
    </row>
    <row r="133" spans="2:2" x14ac:dyDescent="0.25">
      <c r="B133" t="str">
        <f>'[1]Balance (text)'!$R$6</f>
        <v>Electricity</v>
      </c>
    </row>
    <row r="134" spans="2:2" x14ac:dyDescent="0.25">
      <c r="B134" t="str">
        <f>'[1]Balance (text)'!$S$6</f>
        <v>LNG</v>
      </c>
    </row>
  </sheetData>
  <conditionalFormatting sqref="C96:C99 C109 C1:C38 C40:C83 C114:C1048576">
    <cfRule type="duplicateValues" dxfId="401" priority="511"/>
  </conditionalFormatting>
  <conditionalFormatting sqref="D1:D1048576">
    <cfRule type="duplicateValues" dxfId="400" priority="399"/>
    <cfRule type="duplicateValues" dxfId="399" priority="510"/>
  </conditionalFormatting>
  <conditionalFormatting sqref="C34">
    <cfRule type="duplicateValues" dxfId="398" priority="508"/>
  </conditionalFormatting>
  <conditionalFormatting sqref="C35">
    <cfRule type="duplicateValues" dxfId="397" priority="507"/>
  </conditionalFormatting>
  <conditionalFormatting sqref="C58">
    <cfRule type="duplicateValues" dxfId="396" priority="506"/>
  </conditionalFormatting>
  <conditionalFormatting sqref="B71">
    <cfRule type="duplicateValues" dxfId="395" priority="505"/>
  </conditionalFormatting>
  <conditionalFormatting sqref="C35">
    <cfRule type="duplicateValues" dxfId="394" priority="504"/>
  </conditionalFormatting>
  <conditionalFormatting sqref="C36">
    <cfRule type="duplicateValues" dxfId="393" priority="503"/>
  </conditionalFormatting>
  <conditionalFormatting sqref="C59">
    <cfRule type="duplicateValues" dxfId="392" priority="502"/>
  </conditionalFormatting>
  <conditionalFormatting sqref="B72">
    <cfRule type="duplicateValues" dxfId="391" priority="501"/>
  </conditionalFormatting>
  <conditionalFormatting sqref="C81:C89">
    <cfRule type="duplicateValues" dxfId="390" priority="500"/>
  </conditionalFormatting>
  <conditionalFormatting sqref="C87:C95">
    <cfRule type="duplicateValues" dxfId="389" priority="498"/>
  </conditionalFormatting>
  <conditionalFormatting sqref="C87:C95">
    <cfRule type="duplicateValues" dxfId="388" priority="497"/>
  </conditionalFormatting>
  <conditionalFormatting sqref="C92:C99">
    <cfRule type="duplicateValues" dxfId="387" priority="496"/>
  </conditionalFormatting>
  <conditionalFormatting sqref="C92:C99">
    <cfRule type="duplicateValues" dxfId="386" priority="495"/>
  </conditionalFormatting>
  <conditionalFormatting sqref="B105:B109">
    <cfRule type="duplicateValues" dxfId="385" priority="485"/>
  </conditionalFormatting>
  <conditionalFormatting sqref="B105:B109">
    <cfRule type="duplicateValues" dxfId="384" priority="486"/>
  </conditionalFormatting>
  <conditionalFormatting sqref="C107:C109">
    <cfRule type="duplicateValues" dxfId="383" priority="484"/>
  </conditionalFormatting>
  <conditionalFormatting sqref="C107:C109">
    <cfRule type="duplicateValues" dxfId="382" priority="482"/>
  </conditionalFormatting>
  <conditionalFormatting sqref="C109">
    <cfRule type="duplicateValues" dxfId="381" priority="480"/>
  </conditionalFormatting>
  <conditionalFormatting sqref="C109">
    <cfRule type="duplicateValues" dxfId="380" priority="479"/>
  </conditionalFormatting>
  <conditionalFormatting sqref="B109">
    <cfRule type="duplicateValues" dxfId="379" priority="477"/>
  </conditionalFormatting>
  <conditionalFormatting sqref="B109">
    <cfRule type="duplicateValues" dxfId="378" priority="478"/>
  </conditionalFormatting>
  <conditionalFormatting sqref="C105:C109">
    <cfRule type="duplicateValues" dxfId="377" priority="475"/>
  </conditionalFormatting>
  <conditionalFormatting sqref="C105:C109">
    <cfRule type="duplicateValues" dxfId="376" priority="476"/>
  </conditionalFormatting>
  <conditionalFormatting sqref="C105:C109">
    <cfRule type="duplicateValues" dxfId="375" priority="474"/>
  </conditionalFormatting>
  <conditionalFormatting sqref="B108">
    <cfRule type="duplicateValues" dxfId="374" priority="473"/>
  </conditionalFormatting>
  <conditionalFormatting sqref="B109">
    <cfRule type="duplicateValues" dxfId="373" priority="469"/>
  </conditionalFormatting>
  <conditionalFormatting sqref="B109">
    <cfRule type="duplicateValues" dxfId="372" priority="470"/>
  </conditionalFormatting>
  <conditionalFormatting sqref="C107">
    <cfRule type="duplicateValues" dxfId="371" priority="468"/>
  </conditionalFormatting>
  <conditionalFormatting sqref="C107">
    <cfRule type="duplicateValues" dxfId="370" priority="467"/>
  </conditionalFormatting>
  <conditionalFormatting sqref="B107">
    <cfRule type="duplicateValues" dxfId="369" priority="466"/>
  </conditionalFormatting>
  <conditionalFormatting sqref="B107">
    <cfRule type="duplicateValues" dxfId="368" priority="465"/>
  </conditionalFormatting>
  <conditionalFormatting sqref="B107">
    <cfRule type="duplicateValues" dxfId="367" priority="459"/>
  </conditionalFormatting>
  <conditionalFormatting sqref="B107">
    <cfRule type="duplicateValues" dxfId="366" priority="460"/>
  </conditionalFormatting>
  <conditionalFormatting sqref="B109">
    <cfRule type="duplicateValues" dxfId="365" priority="455"/>
  </conditionalFormatting>
  <conditionalFormatting sqref="B109">
    <cfRule type="duplicateValues" dxfId="364" priority="456"/>
  </conditionalFormatting>
  <conditionalFormatting sqref="B109">
    <cfRule type="duplicateValues" dxfId="363" priority="454"/>
  </conditionalFormatting>
  <conditionalFormatting sqref="C108">
    <cfRule type="duplicateValues" dxfId="362" priority="449"/>
  </conditionalFormatting>
  <conditionalFormatting sqref="C108">
    <cfRule type="duplicateValues" dxfId="361" priority="448"/>
  </conditionalFormatting>
  <conditionalFormatting sqref="B108">
    <cfRule type="duplicateValues" dxfId="360" priority="447"/>
  </conditionalFormatting>
  <conditionalFormatting sqref="B108">
    <cfRule type="duplicateValues" dxfId="359" priority="446"/>
  </conditionalFormatting>
  <conditionalFormatting sqref="C35">
    <cfRule type="duplicateValues" dxfId="358" priority="445"/>
  </conditionalFormatting>
  <conditionalFormatting sqref="C36">
    <cfRule type="duplicateValues" dxfId="357" priority="444"/>
  </conditionalFormatting>
  <conditionalFormatting sqref="C59">
    <cfRule type="duplicateValues" dxfId="356" priority="443"/>
  </conditionalFormatting>
  <conditionalFormatting sqref="B72">
    <cfRule type="duplicateValues" dxfId="355" priority="442"/>
  </conditionalFormatting>
  <conditionalFormatting sqref="C36">
    <cfRule type="duplicateValues" dxfId="354" priority="441"/>
  </conditionalFormatting>
  <conditionalFormatting sqref="C37">
    <cfRule type="duplicateValues" dxfId="353" priority="440"/>
  </conditionalFormatting>
  <conditionalFormatting sqref="C60">
    <cfRule type="duplicateValues" dxfId="352" priority="439"/>
  </conditionalFormatting>
  <conditionalFormatting sqref="B72:B77">
    <cfRule type="duplicateValues" dxfId="351" priority="438"/>
  </conditionalFormatting>
  <conditionalFormatting sqref="B107">
    <cfRule type="duplicateValues" dxfId="350" priority="432"/>
  </conditionalFormatting>
  <conditionalFormatting sqref="B107">
    <cfRule type="duplicateValues" dxfId="349" priority="433"/>
  </conditionalFormatting>
  <conditionalFormatting sqref="B109">
    <cfRule type="duplicateValues" dxfId="348" priority="428"/>
  </conditionalFormatting>
  <conditionalFormatting sqref="B109">
    <cfRule type="duplicateValues" dxfId="347" priority="429"/>
  </conditionalFormatting>
  <conditionalFormatting sqref="B109">
    <cfRule type="duplicateValues" dxfId="346" priority="427"/>
  </conditionalFormatting>
  <conditionalFormatting sqref="C108">
    <cfRule type="duplicateValues" dxfId="345" priority="422"/>
  </conditionalFormatting>
  <conditionalFormatting sqref="C108">
    <cfRule type="duplicateValues" dxfId="344" priority="421"/>
  </conditionalFormatting>
  <conditionalFormatting sqref="B108">
    <cfRule type="duplicateValues" dxfId="343" priority="420"/>
  </conditionalFormatting>
  <conditionalFormatting sqref="B108">
    <cfRule type="duplicateValues" dxfId="342" priority="419"/>
  </conditionalFormatting>
  <conditionalFormatting sqref="B105:B109">
    <cfRule type="duplicateValues" dxfId="341" priority="415"/>
  </conditionalFormatting>
  <conditionalFormatting sqref="B108">
    <cfRule type="duplicateValues" dxfId="340" priority="413"/>
  </conditionalFormatting>
  <conditionalFormatting sqref="B108">
    <cfRule type="duplicateValues" dxfId="339" priority="414"/>
  </conditionalFormatting>
  <conditionalFormatting sqref="B109">
    <cfRule type="duplicateValues" dxfId="338" priority="408"/>
  </conditionalFormatting>
  <conditionalFormatting sqref="C109">
    <cfRule type="duplicateValues" dxfId="337" priority="403"/>
  </conditionalFormatting>
  <conditionalFormatting sqref="C109">
    <cfRule type="duplicateValues" dxfId="336" priority="402"/>
  </conditionalFormatting>
  <conditionalFormatting sqref="B109">
    <cfRule type="duplicateValues" dxfId="335" priority="401"/>
  </conditionalFormatting>
  <conditionalFormatting sqref="B109">
    <cfRule type="duplicateValues" dxfId="334" priority="400"/>
  </conditionalFormatting>
  <conditionalFormatting sqref="F1:F38 F40:F1048576">
    <cfRule type="duplicateValues" dxfId="333" priority="398"/>
  </conditionalFormatting>
  <conditionalFormatting sqref="H98:H104">
    <cfRule type="duplicateValues" dxfId="332" priority="397"/>
  </conditionalFormatting>
  <conditionalFormatting sqref="H98:H104">
    <cfRule type="duplicateValues" dxfId="331" priority="396"/>
  </conditionalFormatting>
  <conditionalFormatting sqref="H103">
    <cfRule type="duplicateValues" dxfId="330" priority="395"/>
  </conditionalFormatting>
  <conditionalFormatting sqref="H104">
    <cfRule type="duplicateValues" dxfId="329" priority="394"/>
  </conditionalFormatting>
  <conditionalFormatting sqref="H104">
    <cfRule type="duplicateValues" dxfId="328" priority="393"/>
  </conditionalFormatting>
  <conditionalFormatting sqref="B98:B106">
    <cfRule type="duplicateValues" dxfId="327" priority="392"/>
  </conditionalFormatting>
  <conditionalFormatting sqref="B99">
    <cfRule type="duplicateValues" dxfId="326" priority="391"/>
  </conditionalFormatting>
  <conditionalFormatting sqref="B99">
    <cfRule type="duplicateValues" dxfId="325" priority="390"/>
  </conditionalFormatting>
  <conditionalFormatting sqref="B102">
    <cfRule type="duplicateValues" dxfId="324" priority="389"/>
  </conditionalFormatting>
  <conditionalFormatting sqref="B98:B106">
    <cfRule type="duplicateValues" dxfId="323" priority="388"/>
  </conditionalFormatting>
  <conditionalFormatting sqref="B103:B106">
    <cfRule type="duplicateValues" dxfId="322" priority="386"/>
  </conditionalFormatting>
  <conditionalFormatting sqref="B103:B106">
    <cfRule type="duplicateValues" dxfId="321" priority="387"/>
  </conditionalFormatting>
  <conditionalFormatting sqref="B103:B106">
    <cfRule type="duplicateValues" dxfId="320" priority="385"/>
  </conditionalFormatting>
  <conditionalFormatting sqref="B100">
    <cfRule type="duplicateValues" dxfId="319" priority="384"/>
  </conditionalFormatting>
  <conditionalFormatting sqref="B100">
    <cfRule type="duplicateValues" dxfId="318" priority="383"/>
  </conditionalFormatting>
  <conditionalFormatting sqref="B103">
    <cfRule type="duplicateValues" dxfId="317" priority="382"/>
  </conditionalFormatting>
  <conditionalFormatting sqref="B100">
    <cfRule type="duplicateValues" dxfId="316" priority="381"/>
  </conditionalFormatting>
  <conditionalFormatting sqref="B100">
    <cfRule type="duplicateValues" dxfId="315" priority="380"/>
  </conditionalFormatting>
  <conditionalFormatting sqref="B103">
    <cfRule type="duplicateValues" dxfId="314" priority="379"/>
  </conditionalFormatting>
  <conditionalFormatting sqref="B101">
    <cfRule type="duplicateValues" dxfId="313" priority="378"/>
  </conditionalFormatting>
  <conditionalFormatting sqref="B101">
    <cfRule type="duplicateValues" dxfId="312" priority="377"/>
  </conditionalFormatting>
  <conditionalFormatting sqref="B104">
    <cfRule type="duplicateValues" dxfId="311" priority="376"/>
  </conditionalFormatting>
  <conditionalFormatting sqref="C98:C106">
    <cfRule type="duplicateValues" dxfId="310" priority="375"/>
  </conditionalFormatting>
  <conditionalFormatting sqref="C98:C106">
    <cfRule type="duplicateValues" dxfId="309" priority="374"/>
  </conditionalFormatting>
  <conditionalFormatting sqref="C104">
    <cfRule type="duplicateValues" dxfId="308" priority="373"/>
  </conditionalFormatting>
  <conditionalFormatting sqref="C105">
    <cfRule type="duplicateValues" dxfId="307" priority="372"/>
  </conditionalFormatting>
  <conditionalFormatting sqref="C105">
    <cfRule type="duplicateValues" dxfId="306" priority="371"/>
  </conditionalFormatting>
  <conditionalFormatting sqref="C59">
    <cfRule type="duplicateValues" dxfId="305" priority="370"/>
  </conditionalFormatting>
  <conditionalFormatting sqref="B72">
    <cfRule type="duplicateValues" dxfId="304" priority="369"/>
  </conditionalFormatting>
  <conditionalFormatting sqref="C60">
    <cfRule type="duplicateValues" dxfId="303" priority="368"/>
  </conditionalFormatting>
  <conditionalFormatting sqref="B73">
    <cfRule type="duplicateValues" dxfId="302" priority="367"/>
  </conditionalFormatting>
  <conditionalFormatting sqref="B109">
    <cfRule type="duplicateValues" dxfId="301" priority="362"/>
  </conditionalFormatting>
  <conditionalFormatting sqref="C108">
    <cfRule type="duplicateValues" dxfId="300" priority="359"/>
  </conditionalFormatting>
  <conditionalFormatting sqref="C108">
    <cfRule type="duplicateValues" dxfId="299" priority="358"/>
  </conditionalFormatting>
  <conditionalFormatting sqref="B108">
    <cfRule type="duplicateValues" dxfId="298" priority="357"/>
  </conditionalFormatting>
  <conditionalFormatting sqref="B108">
    <cfRule type="duplicateValues" dxfId="297" priority="356"/>
  </conditionalFormatting>
  <conditionalFormatting sqref="B108">
    <cfRule type="duplicateValues" dxfId="296" priority="354"/>
  </conditionalFormatting>
  <conditionalFormatting sqref="B108">
    <cfRule type="duplicateValues" dxfId="295" priority="355"/>
  </conditionalFormatting>
  <conditionalFormatting sqref="C109">
    <cfRule type="duplicateValues" dxfId="294" priority="346"/>
  </conditionalFormatting>
  <conditionalFormatting sqref="C109">
    <cfRule type="duplicateValues" dxfId="293" priority="345"/>
  </conditionalFormatting>
  <conditionalFormatting sqref="B109">
    <cfRule type="duplicateValues" dxfId="292" priority="344"/>
  </conditionalFormatting>
  <conditionalFormatting sqref="B109">
    <cfRule type="duplicateValues" dxfId="291" priority="343"/>
  </conditionalFormatting>
  <conditionalFormatting sqref="C60">
    <cfRule type="duplicateValues" dxfId="290" priority="342"/>
  </conditionalFormatting>
  <conditionalFormatting sqref="B73">
    <cfRule type="duplicateValues" dxfId="289" priority="341"/>
  </conditionalFormatting>
  <conditionalFormatting sqref="C61">
    <cfRule type="duplicateValues" dxfId="288" priority="340"/>
  </conditionalFormatting>
  <conditionalFormatting sqref="B108">
    <cfRule type="duplicateValues" dxfId="287" priority="338"/>
  </conditionalFormatting>
  <conditionalFormatting sqref="B108">
    <cfRule type="duplicateValues" dxfId="286" priority="339"/>
  </conditionalFormatting>
  <conditionalFormatting sqref="C109">
    <cfRule type="duplicateValues" dxfId="285" priority="330"/>
  </conditionalFormatting>
  <conditionalFormatting sqref="C109">
    <cfRule type="duplicateValues" dxfId="284" priority="329"/>
  </conditionalFormatting>
  <conditionalFormatting sqref="B109">
    <cfRule type="duplicateValues" dxfId="283" priority="328"/>
  </conditionalFormatting>
  <conditionalFormatting sqref="B109">
    <cfRule type="duplicateValues" dxfId="282" priority="327"/>
  </conditionalFormatting>
  <conditionalFormatting sqref="B109">
    <cfRule type="duplicateValues" dxfId="281" priority="325"/>
  </conditionalFormatting>
  <conditionalFormatting sqref="B109">
    <cfRule type="duplicateValues" dxfId="280" priority="326"/>
  </conditionalFormatting>
  <conditionalFormatting sqref="B100">
    <cfRule type="duplicateValues" dxfId="279" priority="312"/>
  </conditionalFormatting>
  <conditionalFormatting sqref="B100">
    <cfRule type="duplicateValues" dxfId="278" priority="311"/>
  </conditionalFormatting>
  <conditionalFormatting sqref="B103">
    <cfRule type="duplicateValues" dxfId="277" priority="310"/>
  </conditionalFormatting>
  <conditionalFormatting sqref="B101">
    <cfRule type="duplicateValues" dxfId="276" priority="309"/>
  </conditionalFormatting>
  <conditionalFormatting sqref="B101">
    <cfRule type="duplicateValues" dxfId="275" priority="308"/>
  </conditionalFormatting>
  <conditionalFormatting sqref="B104">
    <cfRule type="duplicateValues" dxfId="274" priority="307"/>
  </conditionalFormatting>
  <conditionalFormatting sqref="B101">
    <cfRule type="duplicateValues" dxfId="273" priority="306"/>
  </conditionalFormatting>
  <conditionalFormatting sqref="B101">
    <cfRule type="duplicateValues" dxfId="272" priority="305"/>
  </conditionalFormatting>
  <conditionalFormatting sqref="B104">
    <cfRule type="duplicateValues" dxfId="271" priority="304"/>
  </conditionalFormatting>
  <conditionalFormatting sqref="B102">
    <cfRule type="duplicateValues" dxfId="270" priority="303"/>
  </conditionalFormatting>
  <conditionalFormatting sqref="B102">
    <cfRule type="duplicateValues" dxfId="269" priority="302"/>
  </conditionalFormatting>
  <conditionalFormatting sqref="B105">
    <cfRule type="duplicateValues" dxfId="268" priority="301"/>
  </conditionalFormatting>
  <conditionalFormatting sqref="C105">
    <cfRule type="duplicateValues" dxfId="267" priority="300"/>
  </conditionalFormatting>
  <conditionalFormatting sqref="C106">
    <cfRule type="duplicateValues" dxfId="266" priority="299"/>
  </conditionalFormatting>
  <conditionalFormatting sqref="C106">
    <cfRule type="duplicateValues" dxfId="265" priority="298"/>
  </conditionalFormatting>
  <conditionalFormatting sqref="C57">
    <cfRule type="duplicateValues" dxfId="264" priority="297"/>
  </conditionalFormatting>
  <conditionalFormatting sqref="B70">
    <cfRule type="duplicateValues" dxfId="263" priority="296"/>
  </conditionalFormatting>
  <conditionalFormatting sqref="C58">
    <cfRule type="duplicateValues" dxfId="262" priority="295"/>
  </conditionalFormatting>
  <conditionalFormatting sqref="B71">
    <cfRule type="duplicateValues" dxfId="261" priority="294"/>
  </conditionalFormatting>
  <conditionalFormatting sqref="C108">
    <cfRule type="duplicateValues" dxfId="260" priority="293"/>
  </conditionalFormatting>
  <conditionalFormatting sqref="C108">
    <cfRule type="duplicateValues" dxfId="259" priority="292"/>
  </conditionalFormatting>
  <conditionalFormatting sqref="B108">
    <cfRule type="duplicateValues" dxfId="258" priority="290"/>
  </conditionalFormatting>
  <conditionalFormatting sqref="B108">
    <cfRule type="duplicateValues" dxfId="257" priority="291"/>
  </conditionalFormatting>
  <conditionalFormatting sqref="B107">
    <cfRule type="duplicateValues" dxfId="256" priority="289"/>
  </conditionalFormatting>
  <conditionalFormatting sqref="C109">
    <cfRule type="duplicateValues" dxfId="255" priority="288"/>
  </conditionalFormatting>
  <conditionalFormatting sqref="C109">
    <cfRule type="duplicateValues" dxfId="254" priority="287"/>
  </conditionalFormatting>
  <conditionalFormatting sqref="C106">
    <cfRule type="duplicateValues" dxfId="253" priority="286"/>
  </conditionalFormatting>
  <conditionalFormatting sqref="C106">
    <cfRule type="duplicateValues" dxfId="252" priority="285"/>
  </conditionalFormatting>
  <conditionalFormatting sqref="B106">
    <cfRule type="duplicateValues" dxfId="251" priority="284"/>
  </conditionalFormatting>
  <conditionalFormatting sqref="B106">
    <cfRule type="duplicateValues" dxfId="250" priority="283"/>
  </conditionalFormatting>
  <conditionalFormatting sqref="B106">
    <cfRule type="duplicateValues" dxfId="249" priority="281"/>
  </conditionalFormatting>
  <conditionalFormatting sqref="B106">
    <cfRule type="duplicateValues" dxfId="248" priority="282"/>
  </conditionalFormatting>
  <conditionalFormatting sqref="C109">
    <cfRule type="duplicateValues" dxfId="247" priority="280"/>
  </conditionalFormatting>
  <conditionalFormatting sqref="C109">
    <cfRule type="duplicateValues" dxfId="246" priority="279"/>
  </conditionalFormatting>
  <conditionalFormatting sqref="B108">
    <cfRule type="duplicateValues" dxfId="245" priority="278"/>
  </conditionalFormatting>
  <conditionalFormatting sqref="C107">
    <cfRule type="duplicateValues" dxfId="244" priority="273"/>
  </conditionalFormatting>
  <conditionalFormatting sqref="C107">
    <cfRule type="duplicateValues" dxfId="243" priority="272"/>
  </conditionalFormatting>
  <conditionalFormatting sqref="B107">
    <cfRule type="duplicateValues" dxfId="242" priority="271"/>
  </conditionalFormatting>
  <conditionalFormatting sqref="B107">
    <cfRule type="duplicateValues" dxfId="241" priority="270"/>
  </conditionalFormatting>
  <conditionalFormatting sqref="C58">
    <cfRule type="duplicateValues" dxfId="240" priority="269"/>
  </conditionalFormatting>
  <conditionalFormatting sqref="B71">
    <cfRule type="duplicateValues" dxfId="239" priority="268"/>
  </conditionalFormatting>
  <conditionalFormatting sqref="C59">
    <cfRule type="duplicateValues" dxfId="238" priority="267"/>
  </conditionalFormatting>
  <conditionalFormatting sqref="B106">
    <cfRule type="duplicateValues" dxfId="237" priority="265"/>
  </conditionalFormatting>
  <conditionalFormatting sqref="B106">
    <cfRule type="duplicateValues" dxfId="236" priority="266"/>
  </conditionalFormatting>
  <conditionalFormatting sqref="C109">
    <cfRule type="duplicateValues" dxfId="235" priority="264"/>
  </conditionalFormatting>
  <conditionalFormatting sqref="C109">
    <cfRule type="duplicateValues" dxfId="234" priority="263"/>
  </conditionalFormatting>
  <conditionalFormatting sqref="B108">
    <cfRule type="duplicateValues" dxfId="233" priority="262"/>
  </conditionalFormatting>
  <conditionalFormatting sqref="C107">
    <cfRule type="duplicateValues" dxfId="232" priority="257"/>
  </conditionalFormatting>
  <conditionalFormatting sqref="C107">
    <cfRule type="duplicateValues" dxfId="231" priority="256"/>
  </conditionalFormatting>
  <conditionalFormatting sqref="B107">
    <cfRule type="duplicateValues" dxfId="230" priority="255"/>
  </conditionalFormatting>
  <conditionalFormatting sqref="B107">
    <cfRule type="duplicateValues" dxfId="229" priority="254"/>
  </conditionalFormatting>
  <conditionalFormatting sqref="B107">
    <cfRule type="duplicateValues" dxfId="228" priority="252"/>
  </conditionalFormatting>
  <conditionalFormatting sqref="B107">
    <cfRule type="duplicateValues" dxfId="227" priority="253"/>
  </conditionalFormatting>
  <conditionalFormatting sqref="C108">
    <cfRule type="duplicateValues" dxfId="226" priority="243"/>
  </conditionalFormatting>
  <conditionalFormatting sqref="C108">
    <cfRule type="duplicateValues" dxfId="225" priority="242"/>
  </conditionalFormatting>
  <conditionalFormatting sqref="B108">
    <cfRule type="duplicateValues" dxfId="224" priority="241"/>
  </conditionalFormatting>
  <conditionalFormatting sqref="B108">
    <cfRule type="duplicateValues" dxfId="223" priority="240"/>
  </conditionalFormatting>
  <conditionalFormatting sqref="B98">
    <cfRule type="duplicateValues" dxfId="222" priority="239"/>
  </conditionalFormatting>
  <conditionalFormatting sqref="B98">
    <cfRule type="duplicateValues" dxfId="221" priority="238"/>
  </conditionalFormatting>
  <conditionalFormatting sqref="B101">
    <cfRule type="duplicateValues" dxfId="220" priority="237"/>
  </conditionalFormatting>
  <conditionalFormatting sqref="B99">
    <cfRule type="duplicateValues" dxfId="219" priority="236"/>
  </conditionalFormatting>
  <conditionalFormatting sqref="B99">
    <cfRule type="duplicateValues" dxfId="218" priority="235"/>
  </conditionalFormatting>
  <conditionalFormatting sqref="B102">
    <cfRule type="duplicateValues" dxfId="217" priority="234"/>
  </conditionalFormatting>
  <conditionalFormatting sqref="B99">
    <cfRule type="duplicateValues" dxfId="216" priority="233"/>
  </conditionalFormatting>
  <conditionalFormatting sqref="B99">
    <cfRule type="duplicateValues" dxfId="215" priority="232"/>
  </conditionalFormatting>
  <conditionalFormatting sqref="B102">
    <cfRule type="duplicateValues" dxfId="214" priority="231"/>
  </conditionalFormatting>
  <conditionalFormatting sqref="B100">
    <cfRule type="duplicateValues" dxfId="213" priority="230"/>
  </conditionalFormatting>
  <conditionalFormatting sqref="B100">
    <cfRule type="duplicateValues" dxfId="212" priority="229"/>
  </conditionalFormatting>
  <conditionalFormatting sqref="B103">
    <cfRule type="duplicateValues" dxfId="211" priority="228"/>
  </conditionalFormatting>
  <conditionalFormatting sqref="C103">
    <cfRule type="duplicateValues" dxfId="210" priority="227"/>
  </conditionalFormatting>
  <conditionalFormatting sqref="C104">
    <cfRule type="duplicateValues" dxfId="209" priority="226"/>
  </conditionalFormatting>
  <conditionalFormatting sqref="C104">
    <cfRule type="duplicateValues" dxfId="208" priority="225"/>
  </conditionalFormatting>
  <conditionalFormatting sqref="C58">
    <cfRule type="duplicateValues" dxfId="207" priority="224"/>
  </conditionalFormatting>
  <conditionalFormatting sqref="B71">
    <cfRule type="duplicateValues" dxfId="206" priority="223"/>
  </conditionalFormatting>
  <conditionalFormatting sqref="C59">
    <cfRule type="duplicateValues" dxfId="205" priority="222"/>
  </conditionalFormatting>
  <conditionalFormatting sqref="B72">
    <cfRule type="duplicateValues" dxfId="204" priority="221"/>
  </conditionalFormatting>
  <conditionalFormatting sqref="C109">
    <cfRule type="duplicateValues" dxfId="203" priority="220"/>
  </conditionalFormatting>
  <conditionalFormatting sqref="C109">
    <cfRule type="duplicateValues" dxfId="202" priority="219"/>
  </conditionalFormatting>
  <conditionalFormatting sqref="B109">
    <cfRule type="duplicateValues" dxfId="201" priority="217"/>
  </conditionalFormatting>
  <conditionalFormatting sqref="B109">
    <cfRule type="duplicateValues" dxfId="200" priority="218"/>
  </conditionalFormatting>
  <conditionalFormatting sqref="B108">
    <cfRule type="duplicateValues" dxfId="199" priority="216"/>
  </conditionalFormatting>
  <conditionalFormatting sqref="C107">
    <cfRule type="duplicateValues" dxfId="198" priority="213"/>
  </conditionalFormatting>
  <conditionalFormatting sqref="C107">
    <cfRule type="duplicateValues" dxfId="197" priority="212"/>
  </conditionalFormatting>
  <conditionalFormatting sqref="B107">
    <cfRule type="duplicateValues" dxfId="196" priority="211"/>
  </conditionalFormatting>
  <conditionalFormatting sqref="B107">
    <cfRule type="duplicateValues" dxfId="195" priority="210"/>
  </conditionalFormatting>
  <conditionalFormatting sqref="B107">
    <cfRule type="duplicateValues" dxfId="194" priority="208"/>
  </conditionalFormatting>
  <conditionalFormatting sqref="B107">
    <cfRule type="duplicateValues" dxfId="193" priority="209"/>
  </conditionalFormatting>
  <conditionalFormatting sqref="B109">
    <cfRule type="duplicateValues" dxfId="192" priority="205"/>
  </conditionalFormatting>
  <conditionalFormatting sqref="C108">
    <cfRule type="duplicateValues" dxfId="191" priority="200"/>
  </conditionalFormatting>
  <conditionalFormatting sqref="C108">
    <cfRule type="duplicateValues" dxfId="190" priority="199"/>
  </conditionalFormatting>
  <conditionalFormatting sqref="B108">
    <cfRule type="duplicateValues" dxfId="189" priority="198"/>
  </conditionalFormatting>
  <conditionalFormatting sqref="B108">
    <cfRule type="duplicateValues" dxfId="188" priority="197"/>
  </conditionalFormatting>
  <conditionalFormatting sqref="C59">
    <cfRule type="duplicateValues" dxfId="187" priority="196"/>
  </conditionalFormatting>
  <conditionalFormatting sqref="B72">
    <cfRule type="duplicateValues" dxfId="186" priority="195"/>
  </conditionalFormatting>
  <conditionalFormatting sqref="C60">
    <cfRule type="duplicateValues" dxfId="185" priority="194"/>
  </conditionalFormatting>
  <conditionalFormatting sqref="B107">
    <cfRule type="duplicateValues" dxfId="184" priority="192"/>
  </conditionalFormatting>
  <conditionalFormatting sqref="B107">
    <cfRule type="duplicateValues" dxfId="183" priority="193"/>
  </conditionalFormatting>
  <conditionalFormatting sqref="B109">
    <cfRule type="duplicateValues" dxfId="182" priority="189"/>
  </conditionalFormatting>
  <conditionalFormatting sqref="C108">
    <cfRule type="duplicateValues" dxfId="181" priority="184"/>
  </conditionalFormatting>
  <conditionalFormatting sqref="C108">
    <cfRule type="duplicateValues" dxfId="180" priority="183"/>
  </conditionalFormatting>
  <conditionalFormatting sqref="B108">
    <cfRule type="duplicateValues" dxfId="179" priority="182"/>
  </conditionalFormatting>
  <conditionalFormatting sqref="B108">
    <cfRule type="duplicateValues" dxfId="178" priority="181"/>
  </conditionalFormatting>
  <conditionalFormatting sqref="B108">
    <cfRule type="duplicateValues" dxfId="177" priority="179"/>
  </conditionalFormatting>
  <conditionalFormatting sqref="B108">
    <cfRule type="duplicateValues" dxfId="176" priority="180"/>
  </conditionalFormatting>
  <conditionalFormatting sqref="C109">
    <cfRule type="duplicateValues" dxfId="175" priority="170"/>
  </conditionalFormatting>
  <conditionalFormatting sqref="C109">
    <cfRule type="duplicateValues" dxfId="174" priority="169"/>
  </conditionalFormatting>
  <conditionalFormatting sqref="B109">
    <cfRule type="duplicateValues" dxfId="173" priority="168"/>
  </conditionalFormatting>
  <conditionalFormatting sqref="B109">
    <cfRule type="duplicateValues" dxfId="172" priority="167"/>
  </conditionalFormatting>
  <conditionalFormatting sqref="B99">
    <cfRule type="duplicateValues" dxfId="171" priority="166"/>
  </conditionalFormatting>
  <conditionalFormatting sqref="B99">
    <cfRule type="duplicateValues" dxfId="170" priority="165"/>
  </conditionalFormatting>
  <conditionalFormatting sqref="B102">
    <cfRule type="duplicateValues" dxfId="169" priority="164"/>
  </conditionalFormatting>
  <conditionalFormatting sqref="B100">
    <cfRule type="duplicateValues" dxfId="168" priority="163"/>
  </conditionalFormatting>
  <conditionalFormatting sqref="B100">
    <cfRule type="duplicateValues" dxfId="167" priority="162"/>
  </conditionalFormatting>
  <conditionalFormatting sqref="B103">
    <cfRule type="duplicateValues" dxfId="166" priority="161"/>
  </conditionalFormatting>
  <conditionalFormatting sqref="B100">
    <cfRule type="duplicateValues" dxfId="165" priority="160"/>
  </conditionalFormatting>
  <conditionalFormatting sqref="B100">
    <cfRule type="duplicateValues" dxfId="164" priority="159"/>
  </conditionalFormatting>
  <conditionalFormatting sqref="B103">
    <cfRule type="duplicateValues" dxfId="163" priority="158"/>
  </conditionalFormatting>
  <conditionalFormatting sqref="B101">
    <cfRule type="duplicateValues" dxfId="162" priority="157"/>
  </conditionalFormatting>
  <conditionalFormatting sqref="B101">
    <cfRule type="duplicateValues" dxfId="161" priority="156"/>
  </conditionalFormatting>
  <conditionalFormatting sqref="B104">
    <cfRule type="duplicateValues" dxfId="160" priority="155"/>
  </conditionalFormatting>
  <conditionalFormatting sqref="C104">
    <cfRule type="duplicateValues" dxfId="159" priority="154"/>
  </conditionalFormatting>
  <conditionalFormatting sqref="C105">
    <cfRule type="duplicateValues" dxfId="158" priority="153"/>
  </conditionalFormatting>
  <conditionalFormatting sqref="C105">
    <cfRule type="duplicateValues" dxfId="157" priority="152"/>
  </conditionalFormatting>
  <conditionalFormatting sqref="F3:F38 F40:F47">
    <cfRule type="duplicateValues" dxfId="156" priority="535"/>
  </conditionalFormatting>
  <conditionalFormatting sqref="B118:B1048576 B1:B38 B40:B99">
    <cfRule type="duplicateValues" dxfId="155" priority="538"/>
  </conditionalFormatting>
  <conditionalFormatting sqref="B118:B1048576 B1:B38 B40:B72">
    <cfRule type="duplicateValues" dxfId="154" priority="542"/>
  </conditionalFormatting>
  <conditionalFormatting sqref="B105:B109 B1:B38 B40:B99 B114:B1048576">
    <cfRule type="duplicateValues" dxfId="153" priority="546"/>
  </conditionalFormatting>
  <conditionalFormatting sqref="C109 C1:C38 C40:C99 C114:C1048576">
    <cfRule type="duplicateValues" dxfId="152" priority="551"/>
  </conditionalFormatting>
  <conditionalFormatting sqref="B107:B109">
    <cfRule type="duplicateValues" dxfId="151" priority="556"/>
  </conditionalFormatting>
  <conditionalFormatting sqref="G110:G112">
    <cfRule type="duplicateValues" dxfId="150" priority="148"/>
  </conditionalFormatting>
  <conditionalFormatting sqref="G110:G112">
    <cfRule type="duplicateValues" dxfId="149" priority="149"/>
  </conditionalFormatting>
  <conditionalFormatting sqref="G110:G112">
    <cfRule type="duplicateValues" dxfId="148" priority="146"/>
  </conditionalFormatting>
  <conditionalFormatting sqref="G110:G112">
    <cfRule type="duplicateValues" dxfId="147" priority="147"/>
  </conditionalFormatting>
  <conditionalFormatting sqref="G111">
    <cfRule type="duplicateValues" dxfId="146" priority="144"/>
  </conditionalFormatting>
  <conditionalFormatting sqref="G111">
    <cfRule type="duplicateValues" dxfId="145" priority="145"/>
  </conditionalFormatting>
  <conditionalFormatting sqref="G110:G112">
    <cfRule type="duplicateValues" dxfId="144" priority="142"/>
  </conditionalFormatting>
  <conditionalFormatting sqref="G110:G112">
    <cfRule type="duplicateValues" dxfId="143" priority="143"/>
  </conditionalFormatting>
  <conditionalFormatting sqref="G111">
    <cfRule type="duplicateValues" dxfId="142" priority="140"/>
  </conditionalFormatting>
  <conditionalFormatting sqref="G111">
    <cfRule type="duplicateValues" dxfId="141" priority="141"/>
  </conditionalFormatting>
  <conditionalFormatting sqref="G111">
    <cfRule type="duplicateValues" dxfId="140" priority="138"/>
  </conditionalFormatting>
  <conditionalFormatting sqref="G111">
    <cfRule type="duplicateValues" dxfId="139" priority="139"/>
  </conditionalFormatting>
  <conditionalFormatting sqref="G110:G112">
    <cfRule type="duplicateValues" dxfId="138" priority="137"/>
  </conditionalFormatting>
  <conditionalFormatting sqref="G112">
    <cfRule type="duplicateValues" dxfId="137" priority="135"/>
  </conditionalFormatting>
  <conditionalFormatting sqref="G112">
    <cfRule type="duplicateValues" dxfId="136" priority="136"/>
  </conditionalFormatting>
  <conditionalFormatting sqref="G110">
    <cfRule type="duplicateValues" dxfId="135" priority="133"/>
  </conditionalFormatting>
  <conditionalFormatting sqref="G110">
    <cfRule type="duplicateValues" dxfId="134" priority="134"/>
  </conditionalFormatting>
  <conditionalFormatting sqref="G110">
    <cfRule type="duplicateValues" dxfId="133" priority="132"/>
  </conditionalFormatting>
  <conditionalFormatting sqref="G112">
    <cfRule type="duplicateValues" dxfId="132" priority="130"/>
  </conditionalFormatting>
  <conditionalFormatting sqref="G112">
    <cfRule type="duplicateValues" dxfId="131" priority="131"/>
  </conditionalFormatting>
  <conditionalFormatting sqref="G110">
    <cfRule type="duplicateValues" dxfId="130" priority="129"/>
  </conditionalFormatting>
  <conditionalFormatting sqref="G112">
    <cfRule type="duplicateValues" dxfId="129" priority="127"/>
  </conditionalFormatting>
  <conditionalFormatting sqref="G112">
    <cfRule type="duplicateValues" dxfId="128" priority="128"/>
  </conditionalFormatting>
  <conditionalFormatting sqref="G112">
    <cfRule type="duplicateValues" dxfId="127" priority="125"/>
  </conditionalFormatting>
  <conditionalFormatting sqref="G112">
    <cfRule type="duplicateValues" dxfId="126" priority="126"/>
  </conditionalFormatting>
  <conditionalFormatting sqref="G110">
    <cfRule type="duplicateValues" dxfId="125" priority="124"/>
  </conditionalFormatting>
  <conditionalFormatting sqref="G110">
    <cfRule type="duplicateValues" dxfId="124" priority="123"/>
  </conditionalFormatting>
  <conditionalFormatting sqref="G110">
    <cfRule type="duplicateValues" dxfId="123" priority="121"/>
  </conditionalFormatting>
  <conditionalFormatting sqref="G110">
    <cfRule type="duplicateValues" dxfId="122" priority="122"/>
  </conditionalFormatting>
  <conditionalFormatting sqref="G110">
    <cfRule type="duplicateValues" dxfId="121" priority="119"/>
  </conditionalFormatting>
  <conditionalFormatting sqref="G110">
    <cfRule type="duplicateValues" dxfId="120" priority="120"/>
  </conditionalFormatting>
  <conditionalFormatting sqref="G110">
    <cfRule type="duplicateValues" dxfId="119" priority="117"/>
  </conditionalFormatting>
  <conditionalFormatting sqref="G110">
    <cfRule type="duplicateValues" dxfId="118" priority="118"/>
  </conditionalFormatting>
  <conditionalFormatting sqref="G111">
    <cfRule type="duplicateValues" dxfId="117" priority="115"/>
  </conditionalFormatting>
  <conditionalFormatting sqref="G111">
    <cfRule type="duplicateValues" dxfId="116" priority="116"/>
  </conditionalFormatting>
  <conditionalFormatting sqref="G111">
    <cfRule type="duplicateValues" dxfId="115" priority="113"/>
  </conditionalFormatting>
  <conditionalFormatting sqref="G111">
    <cfRule type="duplicateValues" dxfId="114" priority="114"/>
  </conditionalFormatting>
  <conditionalFormatting sqref="G111">
    <cfRule type="duplicateValues" dxfId="113" priority="111"/>
  </conditionalFormatting>
  <conditionalFormatting sqref="G111">
    <cfRule type="duplicateValues" dxfId="112" priority="112"/>
  </conditionalFormatting>
  <conditionalFormatting sqref="G111">
    <cfRule type="duplicateValues" dxfId="111" priority="109"/>
  </conditionalFormatting>
  <conditionalFormatting sqref="G111">
    <cfRule type="duplicateValues" dxfId="110" priority="110"/>
  </conditionalFormatting>
  <conditionalFormatting sqref="G112">
    <cfRule type="duplicateValues" dxfId="109" priority="107"/>
  </conditionalFormatting>
  <conditionalFormatting sqref="G112">
    <cfRule type="duplicateValues" dxfId="108" priority="108"/>
  </conditionalFormatting>
  <conditionalFormatting sqref="G110:G112">
    <cfRule type="duplicateValues" dxfId="107" priority="150"/>
  </conditionalFormatting>
  <conditionalFormatting sqref="G110:G112">
    <cfRule type="duplicateValues" dxfId="106" priority="151"/>
  </conditionalFormatting>
  <conditionalFormatting sqref="B110:B112">
    <cfRule type="duplicateValues" dxfId="105" priority="105"/>
  </conditionalFormatting>
  <conditionalFormatting sqref="B110:B112">
    <cfRule type="duplicateValues" dxfId="104" priority="104"/>
  </conditionalFormatting>
  <conditionalFormatting sqref="B110:B112">
    <cfRule type="duplicateValues" dxfId="103" priority="103"/>
  </conditionalFormatting>
  <conditionalFormatting sqref="B110">
    <cfRule type="duplicateValues" dxfId="102" priority="102"/>
  </conditionalFormatting>
  <conditionalFormatting sqref="B110">
    <cfRule type="duplicateValues" dxfId="101" priority="101"/>
  </conditionalFormatting>
  <conditionalFormatting sqref="B110">
    <cfRule type="duplicateValues" dxfId="100" priority="100"/>
  </conditionalFormatting>
  <conditionalFormatting sqref="B110">
    <cfRule type="duplicateValues" dxfId="99" priority="99"/>
  </conditionalFormatting>
  <conditionalFormatting sqref="B111">
    <cfRule type="duplicateValues" dxfId="98" priority="98"/>
  </conditionalFormatting>
  <conditionalFormatting sqref="B111">
    <cfRule type="duplicateValues" dxfId="97" priority="97"/>
  </conditionalFormatting>
  <conditionalFormatting sqref="B110">
    <cfRule type="duplicateValues" dxfId="96" priority="96"/>
  </conditionalFormatting>
  <conditionalFormatting sqref="B110">
    <cfRule type="duplicateValues" dxfId="95" priority="95"/>
  </conditionalFormatting>
  <conditionalFormatting sqref="B111">
    <cfRule type="duplicateValues" dxfId="94" priority="94"/>
  </conditionalFormatting>
  <conditionalFormatting sqref="B111">
    <cfRule type="duplicateValues" dxfId="93" priority="93"/>
  </conditionalFormatting>
  <conditionalFormatting sqref="B111">
    <cfRule type="duplicateValues" dxfId="92" priority="92"/>
  </conditionalFormatting>
  <conditionalFormatting sqref="B111">
    <cfRule type="duplicateValues" dxfId="91" priority="91"/>
  </conditionalFormatting>
  <conditionalFormatting sqref="B112">
    <cfRule type="duplicateValues" dxfId="90" priority="90"/>
  </conditionalFormatting>
  <conditionalFormatting sqref="B112">
    <cfRule type="duplicateValues" dxfId="89" priority="89"/>
  </conditionalFormatting>
  <conditionalFormatting sqref="B110">
    <cfRule type="duplicateValues" dxfId="88" priority="88"/>
  </conditionalFormatting>
  <conditionalFormatting sqref="B110">
    <cfRule type="duplicateValues" dxfId="87" priority="87"/>
  </conditionalFormatting>
  <conditionalFormatting sqref="B111">
    <cfRule type="duplicateValues" dxfId="86" priority="86"/>
  </conditionalFormatting>
  <conditionalFormatting sqref="B111">
    <cfRule type="duplicateValues" dxfId="85" priority="85"/>
  </conditionalFormatting>
  <conditionalFormatting sqref="B111">
    <cfRule type="duplicateValues" dxfId="84" priority="84"/>
  </conditionalFormatting>
  <conditionalFormatting sqref="B111">
    <cfRule type="duplicateValues" dxfId="83" priority="83"/>
  </conditionalFormatting>
  <conditionalFormatting sqref="B112">
    <cfRule type="duplicateValues" dxfId="82" priority="82"/>
  </conditionalFormatting>
  <conditionalFormatting sqref="B112">
    <cfRule type="duplicateValues" dxfId="81" priority="81"/>
  </conditionalFormatting>
  <conditionalFormatting sqref="B111">
    <cfRule type="duplicateValues" dxfId="80" priority="80"/>
  </conditionalFormatting>
  <conditionalFormatting sqref="B111">
    <cfRule type="duplicateValues" dxfId="79" priority="79"/>
  </conditionalFormatting>
  <conditionalFormatting sqref="B112">
    <cfRule type="duplicateValues" dxfId="78" priority="78"/>
  </conditionalFormatting>
  <conditionalFormatting sqref="B112">
    <cfRule type="duplicateValues" dxfId="77" priority="77"/>
  </conditionalFormatting>
  <conditionalFormatting sqref="B112">
    <cfRule type="duplicateValues" dxfId="76" priority="76"/>
  </conditionalFormatting>
  <conditionalFormatting sqref="B112">
    <cfRule type="duplicateValues" dxfId="75" priority="75"/>
  </conditionalFormatting>
  <conditionalFormatting sqref="B110">
    <cfRule type="duplicateValues" dxfId="74" priority="74"/>
  </conditionalFormatting>
  <conditionalFormatting sqref="B110">
    <cfRule type="duplicateValues" dxfId="73" priority="73"/>
  </conditionalFormatting>
  <conditionalFormatting sqref="B110">
    <cfRule type="duplicateValues" dxfId="72" priority="72"/>
  </conditionalFormatting>
  <conditionalFormatting sqref="B110">
    <cfRule type="duplicateValues" dxfId="71" priority="71"/>
  </conditionalFormatting>
  <conditionalFormatting sqref="B110">
    <cfRule type="duplicateValues" dxfId="70" priority="70"/>
  </conditionalFormatting>
  <conditionalFormatting sqref="B110">
    <cfRule type="duplicateValues" dxfId="69" priority="69"/>
  </conditionalFormatting>
  <conditionalFormatting sqref="B110">
    <cfRule type="duplicateValues" dxfId="68" priority="68"/>
  </conditionalFormatting>
  <conditionalFormatting sqref="B110">
    <cfRule type="duplicateValues" dxfId="67" priority="67"/>
  </conditionalFormatting>
  <conditionalFormatting sqref="B111">
    <cfRule type="duplicateValues" dxfId="66" priority="66"/>
  </conditionalFormatting>
  <conditionalFormatting sqref="B111">
    <cfRule type="duplicateValues" dxfId="65" priority="65"/>
  </conditionalFormatting>
  <conditionalFormatting sqref="B110">
    <cfRule type="duplicateValues" dxfId="64" priority="64"/>
  </conditionalFormatting>
  <conditionalFormatting sqref="B110">
    <cfRule type="duplicateValues" dxfId="63" priority="63"/>
  </conditionalFormatting>
  <conditionalFormatting sqref="B110">
    <cfRule type="duplicateValues" dxfId="62" priority="62"/>
  </conditionalFormatting>
  <conditionalFormatting sqref="B110">
    <cfRule type="duplicateValues" dxfId="61" priority="61"/>
  </conditionalFormatting>
  <conditionalFormatting sqref="B111">
    <cfRule type="duplicateValues" dxfId="60" priority="60"/>
  </conditionalFormatting>
  <conditionalFormatting sqref="B111">
    <cfRule type="duplicateValues" dxfId="59" priority="59"/>
  </conditionalFormatting>
  <conditionalFormatting sqref="B110">
    <cfRule type="duplicateValues" dxfId="58" priority="58"/>
  </conditionalFormatting>
  <conditionalFormatting sqref="B110">
    <cfRule type="duplicateValues" dxfId="57" priority="57"/>
  </conditionalFormatting>
  <conditionalFormatting sqref="B111">
    <cfRule type="duplicateValues" dxfId="56" priority="56"/>
  </conditionalFormatting>
  <conditionalFormatting sqref="B111">
    <cfRule type="duplicateValues" dxfId="55" priority="55"/>
  </conditionalFormatting>
  <conditionalFormatting sqref="B111">
    <cfRule type="duplicateValues" dxfId="54" priority="54"/>
  </conditionalFormatting>
  <conditionalFormatting sqref="B111">
    <cfRule type="duplicateValues" dxfId="53" priority="53"/>
  </conditionalFormatting>
  <conditionalFormatting sqref="B112">
    <cfRule type="duplicateValues" dxfId="52" priority="52"/>
  </conditionalFormatting>
  <conditionalFormatting sqref="B112">
    <cfRule type="duplicateValues" dxfId="51" priority="51"/>
  </conditionalFormatting>
  <conditionalFormatting sqref="B110:B112">
    <cfRule type="duplicateValues" dxfId="50" priority="106"/>
  </conditionalFormatting>
  <conditionalFormatting sqref="C110:C112">
    <cfRule type="duplicateValues" dxfId="49" priority="47"/>
  </conditionalFormatting>
  <conditionalFormatting sqref="C110:C112">
    <cfRule type="duplicateValues" dxfId="48" priority="48"/>
  </conditionalFormatting>
  <conditionalFormatting sqref="C110:C112">
    <cfRule type="duplicateValues" dxfId="47" priority="45"/>
  </conditionalFormatting>
  <conditionalFormatting sqref="C110:C112">
    <cfRule type="duplicateValues" dxfId="46" priority="46"/>
  </conditionalFormatting>
  <conditionalFormatting sqref="C111">
    <cfRule type="duplicateValues" dxfId="45" priority="43"/>
  </conditionalFormatting>
  <conditionalFormatting sqref="C111">
    <cfRule type="duplicateValues" dxfId="44" priority="44"/>
  </conditionalFormatting>
  <conditionalFormatting sqref="C110:C112">
    <cfRule type="duplicateValues" dxfId="43" priority="41"/>
  </conditionalFormatting>
  <conditionalFormatting sqref="C110:C112">
    <cfRule type="duplicateValues" dxfId="42" priority="42"/>
  </conditionalFormatting>
  <conditionalFormatting sqref="C111">
    <cfRule type="duplicateValues" dxfId="41" priority="39"/>
  </conditionalFormatting>
  <conditionalFormatting sqref="C111">
    <cfRule type="duplicateValues" dxfId="40" priority="40"/>
  </conditionalFormatting>
  <conditionalFormatting sqref="C111">
    <cfRule type="duplicateValues" dxfId="39" priority="37"/>
  </conditionalFormatting>
  <conditionalFormatting sqref="C111">
    <cfRule type="duplicateValues" dxfId="38" priority="38"/>
  </conditionalFormatting>
  <conditionalFormatting sqref="C110:C112">
    <cfRule type="duplicateValues" dxfId="37" priority="36"/>
  </conditionalFormatting>
  <conditionalFormatting sqref="C112">
    <cfRule type="duplicateValues" dxfId="36" priority="34"/>
  </conditionalFormatting>
  <conditionalFormatting sqref="C112">
    <cfRule type="duplicateValues" dxfId="35" priority="35"/>
  </conditionalFormatting>
  <conditionalFormatting sqref="C110">
    <cfRule type="duplicateValues" dxfId="34" priority="32"/>
  </conditionalFormatting>
  <conditionalFormatting sqref="C110">
    <cfRule type="duplicateValues" dxfId="33" priority="33"/>
  </conditionalFormatting>
  <conditionalFormatting sqref="C110">
    <cfRule type="duplicateValues" dxfId="32" priority="31"/>
  </conditionalFormatting>
  <conditionalFormatting sqref="C112">
    <cfRule type="duplicateValues" dxfId="31" priority="29"/>
  </conditionalFormatting>
  <conditionalFormatting sqref="C112">
    <cfRule type="duplicateValues" dxfId="30" priority="30"/>
  </conditionalFormatting>
  <conditionalFormatting sqref="C110">
    <cfRule type="duplicateValues" dxfId="29" priority="28"/>
  </conditionalFormatting>
  <conditionalFormatting sqref="C112">
    <cfRule type="duplicateValues" dxfId="28" priority="26"/>
  </conditionalFormatting>
  <conditionalFormatting sqref="C112">
    <cfRule type="duplicateValues" dxfId="27" priority="27"/>
  </conditionalFormatting>
  <conditionalFormatting sqref="C112">
    <cfRule type="duplicateValues" dxfId="26" priority="24"/>
  </conditionalFormatting>
  <conditionalFormatting sqref="C112">
    <cfRule type="duplicateValues" dxfId="25" priority="25"/>
  </conditionalFormatting>
  <conditionalFormatting sqref="C110">
    <cfRule type="duplicateValues" dxfId="24" priority="23"/>
  </conditionalFormatting>
  <conditionalFormatting sqref="C110">
    <cfRule type="duplicateValues" dxfId="23" priority="22"/>
  </conditionalFormatting>
  <conditionalFormatting sqref="C110">
    <cfRule type="duplicateValues" dxfId="22" priority="20"/>
  </conditionalFormatting>
  <conditionalFormatting sqref="C110">
    <cfRule type="duplicateValues" dxfId="21" priority="21"/>
  </conditionalFormatting>
  <conditionalFormatting sqref="C110">
    <cfRule type="duplicateValues" dxfId="20" priority="18"/>
  </conditionalFormatting>
  <conditionalFormatting sqref="C110">
    <cfRule type="duplicateValues" dxfId="19" priority="19"/>
  </conditionalFormatting>
  <conditionalFormatting sqref="C110">
    <cfRule type="duplicateValues" dxfId="18" priority="16"/>
  </conditionalFormatting>
  <conditionalFormatting sqref="C110">
    <cfRule type="duplicateValues" dxfId="17" priority="17"/>
  </conditionalFormatting>
  <conditionalFormatting sqref="C111">
    <cfRule type="duplicateValues" dxfId="16" priority="14"/>
  </conditionalFormatting>
  <conditionalFormatting sqref="C111">
    <cfRule type="duplicateValues" dxfId="15" priority="15"/>
  </conditionalFormatting>
  <conditionalFormatting sqref="C111">
    <cfRule type="duplicateValues" dxfId="14" priority="12"/>
  </conditionalFormatting>
  <conditionalFormatting sqref="C111">
    <cfRule type="duplicateValues" dxfId="13" priority="13"/>
  </conditionalFormatting>
  <conditionalFormatting sqref="C111">
    <cfRule type="duplicateValues" dxfId="12" priority="10"/>
  </conditionalFormatting>
  <conditionalFormatting sqref="C111">
    <cfRule type="duplicateValues" dxfId="11" priority="11"/>
  </conditionalFormatting>
  <conditionalFormatting sqref="C111">
    <cfRule type="duplicateValues" dxfId="10" priority="8"/>
  </conditionalFormatting>
  <conditionalFormatting sqref="C111">
    <cfRule type="duplicateValues" dxfId="9" priority="9"/>
  </conditionalFormatting>
  <conditionalFormatting sqref="C112">
    <cfRule type="duplicateValues" dxfId="8" priority="6"/>
  </conditionalFormatting>
  <conditionalFormatting sqref="C112">
    <cfRule type="duplicateValues" dxfId="7" priority="7"/>
  </conditionalFormatting>
  <conditionalFormatting sqref="C110:C112">
    <cfRule type="duplicateValues" dxfId="6" priority="49"/>
  </conditionalFormatting>
  <conditionalFormatting sqref="C110:C112">
    <cfRule type="duplicateValues" dxfId="5" priority="50"/>
  </conditionalFormatting>
  <conditionalFormatting sqref="C113">
    <cfRule type="duplicateValues" dxfId="4" priority="1"/>
  </conditionalFormatting>
  <conditionalFormatting sqref="B113">
    <cfRule type="duplicateValues" dxfId="3" priority="2"/>
  </conditionalFormatting>
  <conditionalFormatting sqref="B113">
    <cfRule type="duplicateValues" dxfId="2" priority="3"/>
  </conditionalFormatting>
  <conditionalFormatting sqref="B113">
    <cfRule type="duplicateValues" dxfId="1" priority="4"/>
  </conditionalFormatting>
  <conditionalFormatting sqref="C11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New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2021-01-10T07:25:12Z</dcterms:created>
  <dcterms:modified xsi:type="dcterms:W3CDTF">2021-03-23T07:44:20Z</dcterms:modified>
</cp:coreProperties>
</file>