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ravWorld\WhartonInvestmentCompetition2022\"/>
    </mc:Choice>
  </mc:AlternateContent>
  <xr:revisionPtr revIDLastSave="0" documentId="8_{1750D228-BE1F-4D56-AF77-19B585CD859D}" xr6:coauthVersionLast="47" xr6:coauthVersionMax="47" xr10:uidLastSave="{00000000-0000-0000-0000-000000000000}"/>
  <bookViews>
    <workbookView xWindow="4032" yWindow="0" windowWidth="19008" windowHeight="12168" xr2:uid="{434BA744-9870-4213-B0C9-81D0B2424F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7" i="1" l="1"/>
  <c r="Y7" i="1"/>
  <c r="Z7" i="1"/>
  <c r="AA7" i="1"/>
  <c r="AB7" i="1"/>
  <c r="AC7" i="1"/>
  <c r="AD7" i="1"/>
  <c r="AE7" i="1"/>
  <c r="AF7" i="1"/>
  <c r="AG7" i="1"/>
  <c r="AH7" i="1" s="1"/>
  <c r="X8" i="1"/>
  <c r="Y8" i="1"/>
  <c r="Z8" i="1"/>
  <c r="AA8" i="1"/>
  <c r="AB8" i="1"/>
  <c r="AC8" i="1"/>
  <c r="AD8" i="1"/>
  <c r="AE8" i="1"/>
  <c r="AF8" i="1"/>
  <c r="AG8" i="1"/>
  <c r="AH8" i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D19" i="1"/>
  <c r="F18" i="1"/>
  <c r="G18" i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E18" i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B21" i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B20" i="1"/>
  <c r="C20" i="1" s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B19" i="1"/>
  <c r="C19" i="1" s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B9" i="1"/>
  <c r="C9" i="1" s="1"/>
  <c r="B8" i="1"/>
  <c r="C8" i="1" s="1"/>
  <c r="B7" i="1"/>
  <c r="C7" i="1" s="1"/>
  <c r="E19" i="1" l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D7" i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</calcChain>
</file>

<file path=xl/sharedStrings.xml><?xml version="1.0" encoding="utf-8"?>
<sst xmlns="http://schemas.openxmlformats.org/spreadsheetml/2006/main" count="24" uniqueCount="19">
  <si>
    <t>8% returns</t>
  </si>
  <si>
    <t>10% returns</t>
  </si>
  <si>
    <t>12% returns</t>
  </si>
  <si>
    <t>15 yr balance</t>
  </si>
  <si>
    <t>balance after downpayment</t>
  </si>
  <si>
    <t>yearly payment 30 yr</t>
  </si>
  <si>
    <t>https://smartasset.com/mortgage/florida-mortgage-calculator#wQB2KzuNpC</t>
  </si>
  <si>
    <t>20 year rental for coast side property in miami</t>
  </si>
  <si>
    <t>https://www.loopnet.com/search/retail-space/miami-fl/for-lease/?sk=cbe17ad4db7cdd2c6d6378db4fb6334f&amp;bb=np0ir_kmuGuohoxgH</t>
  </si>
  <si>
    <t>average yoga studio sq ft</t>
  </si>
  <si>
    <t>average rent increases over time</t>
  </si>
  <si>
    <t>https://ipropertymanagement.com/research/average-rent-by-year</t>
  </si>
  <si>
    <t>Yearly rent over time</t>
  </si>
  <si>
    <t>price per sq ft (coastal property)</t>
  </si>
  <si>
    <t>price per sq ft (internal property)</t>
  </si>
  <si>
    <t>30 year mortgage for property in miami</t>
  </si>
  <si>
    <t>price for coastal property</t>
  </si>
  <si>
    <t>price for internal property</t>
  </si>
  <si>
    <t>******there are very little small retail property areas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</si>
</sst>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0" xfId="1" applyAlignment="1">
      <alignment wrapText="1"/>
    </xf>
    <xf numFmtId="6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propertymanagement.com/research/average-rent-by-year" TargetMode="External"/><Relationship Id="rId2" Type="http://schemas.openxmlformats.org/officeDocument/2006/relationships/hyperlink" Target="https://www.loopnet.com/search/retail-space/miami-fl/for-lease/?sk=cbe17ad4db7cdd2c6d6378db4fb6334f&amp;bb=np0ir_kmuGuohoxgH" TargetMode="External"/><Relationship Id="rId1" Type="http://schemas.openxmlformats.org/officeDocument/2006/relationships/hyperlink" Target="https://smartasset.com/mortgage/florida-mortgage-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E8E2-AEEA-4745-B42E-59CDD8DF2011}">
  <dimension ref="A2:AH21"/>
  <sheetViews>
    <sheetView tabSelected="1" topLeftCell="A2" workbookViewId="0">
      <selection activeCell="AH12" sqref="AH12"/>
    </sheetView>
  </sheetViews>
  <sheetFormatPr defaultRowHeight="14.4" x14ac:dyDescent="0.3"/>
  <cols>
    <col min="1" max="1" width="8.88671875" style="1"/>
    <col min="2" max="5" width="11.5546875" style="1" bestFit="1" customWidth="1"/>
    <col min="6" max="16384" width="8.88671875" style="1"/>
  </cols>
  <sheetData>
    <row r="2" spans="1:34" ht="115.2" x14ac:dyDescent="0.3">
      <c r="A2" s="1" t="s">
        <v>15</v>
      </c>
      <c r="B2" s="2" t="s">
        <v>6</v>
      </c>
      <c r="C2" s="1" t="s">
        <v>16</v>
      </c>
      <c r="D2" s="1">
        <v>900000</v>
      </c>
      <c r="E2" s="1" t="s">
        <v>17</v>
      </c>
      <c r="F2" s="1">
        <v>500000</v>
      </c>
      <c r="G2" s="1" t="s">
        <v>18</v>
      </c>
    </row>
    <row r="4" spans="1:34" ht="43.2" x14ac:dyDescent="0.3">
      <c r="C4" s="1" t="s">
        <v>5</v>
      </c>
      <c r="D4" s="1">
        <f t="shared" ref="D4:W4" si="0">12*2732</f>
        <v>32784</v>
      </c>
      <c r="E4" s="1">
        <f t="shared" si="0"/>
        <v>32784</v>
      </c>
      <c r="F4" s="1">
        <f t="shared" si="0"/>
        <v>32784</v>
      </c>
      <c r="G4" s="1">
        <f t="shared" si="0"/>
        <v>32784</v>
      </c>
      <c r="H4" s="1">
        <f t="shared" si="0"/>
        <v>32784</v>
      </c>
      <c r="I4" s="1">
        <f t="shared" si="0"/>
        <v>32784</v>
      </c>
      <c r="J4" s="1">
        <f t="shared" si="0"/>
        <v>32784</v>
      </c>
      <c r="K4" s="1">
        <f t="shared" si="0"/>
        <v>32784</v>
      </c>
      <c r="L4" s="1">
        <f t="shared" si="0"/>
        <v>32784</v>
      </c>
      <c r="M4" s="1">
        <f t="shared" si="0"/>
        <v>32784</v>
      </c>
      <c r="N4" s="1">
        <f t="shared" si="0"/>
        <v>32784</v>
      </c>
      <c r="O4" s="1">
        <f t="shared" si="0"/>
        <v>32784</v>
      </c>
      <c r="P4" s="1">
        <f t="shared" si="0"/>
        <v>32784</v>
      </c>
      <c r="Q4" s="1">
        <f t="shared" si="0"/>
        <v>32784</v>
      </c>
      <c r="R4" s="1">
        <f t="shared" si="0"/>
        <v>32784</v>
      </c>
      <c r="S4" s="1">
        <f t="shared" si="0"/>
        <v>32784</v>
      </c>
      <c r="T4" s="1">
        <f t="shared" si="0"/>
        <v>32784</v>
      </c>
      <c r="U4" s="1">
        <f t="shared" si="0"/>
        <v>32784</v>
      </c>
      <c r="V4" s="1">
        <f t="shared" si="0"/>
        <v>32784</v>
      </c>
      <c r="W4" s="1">
        <f t="shared" si="0"/>
        <v>32784</v>
      </c>
    </row>
    <row r="6" spans="1:34" ht="57.6" x14ac:dyDescent="0.3">
      <c r="B6" s="1" t="s">
        <v>3</v>
      </c>
      <c r="C6" s="1" t="s">
        <v>4</v>
      </c>
      <c r="D6" s="1">
        <v>1</v>
      </c>
      <c r="E6" s="1">
        <v>2</v>
      </c>
      <c r="F6" s="1">
        <v>3</v>
      </c>
      <c r="G6" s="1">
        <v>4</v>
      </c>
      <c r="H6" s="1">
        <v>5</v>
      </c>
      <c r="I6" s="1">
        <v>6</v>
      </c>
      <c r="J6" s="1">
        <v>7</v>
      </c>
      <c r="K6" s="1">
        <v>8</v>
      </c>
      <c r="L6" s="1">
        <v>9</v>
      </c>
      <c r="M6" s="1">
        <v>10</v>
      </c>
      <c r="N6" s="1">
        <v>11</v>
      </c>
      <c r="O6" s="1">
        <v>12</v>
      </c>
      <c r="P6" s="1">
        <v>13</v>
      </c>
      <c r="Q6" s="1">
        <v>14</v>
      </c>
      <c r="R6" s="1">
        <v>15</v>
      </c>
      <c r="S6" s="1">
        <v>16</v>
      </c>
      <c r="T6" s="1">
        <v>17</v>
      </c>
      <c r="U6" s="1">
        <v>18</v>
      </c>
      <c r="V6" s="1">
        <v>19</v>
      </c>
      <c r="W6" s="1">
        <v>20</v>
      </c>
      <c r="X6" s="1">
        <v>21</v>
      </c>
      <c r="Y6" s="1">
        <v>22</v>
      </c>
      <c r="Z6" s="1">
        <v>23</v>
      </c>
      <c r="AA6" s="1">
        <v>24</v>
      </c>
      <c r="AB6" s="1">
        <v>25</v>
      </c>
      <c r="AC6" s="1">
        <v>26</v>
      </c>
      <c r="AD6" s="1">
        <v>27</v>
      </c>
      <c r="AE6" s="1">
        <v>28</v>
      </c>
      <c r="AF6" s="1">
        <v>29</v>
      </c>
      <c r="AG6" s="1">
        <v>30</v>
      </c>
      <c r="AH6" s="1">
        <v>31</v>
      </c>
    </row>
    <row r="7" spans="1:34" ht="28.8" x14ac:dyDescent="0.3">
      <c r="A7" s="1" t="s">
        <v>0</v>
      </c>
      <c r="B7" s="1">
        <f>80000*1.08^15</f>
        <v>253773.52913586173</v>
      </c>
      <c r="C7" s="1">
        <f>B7-100000</f>
        <v>153773.52913586173</v>
      </c>
      <c r="D7" s="1">
        <f>C7*1.08-D4</f>
        <v>133291.41146673067</v>
      </c>
      <c r="E7" s="1">
        <f>D7*1.08-E4</f>
        <v>111170.72438406912</v>
      </c>
      <c r="F7" s="1">
        <f t="shared" ref="F7:W7" si="1">E7*1.08-F4</f>
        <v>87280.38233479466</v>
      </c>
      <c r="G7" s="1">
        <f t="shared" si="1"/>
        <v>61478.812921578239</v>
      </c>
      <c r="H7" s="1">
        <f t="shared" si="1"/>
        <v>33613.117955304508</v>
      </c>
      <c r="I7" s="1">
        <f t="shared" si="1"/>
        <v>3518.1673917288717</v>
      </c>
      <c r="J7" s="1">
        <f t="shared" si="1"/>
        <v>-28984.379216932819</v>
      </c>
      <c r="K7" s="1">
        <f t="shared" si="1"/>
        <v>-64087.129554287443</v>
      </c>
      <c r="L7" s="1">
        <f t="shared" si="1"/>
        <v>-101998.09991863044</v>
      </c>
      <c r="M7" s="1">
        <f t="shared" si="1"/>
        <v>-142941.9479121209</v>
      </c>
      <c r="N7" s="1">
        <f t="shared" si="1"/>
        <v>-187161.30374509058</v>
      </c>
      <c r="O7" s="1">
        <f t="shared" si="1"/>
        <v>-234918.20804469785</v>
      </c>
      <c r="P7" s="1">
        <f t="shared" si="1"/>
        <v>-286495.66468827368</v>
      </c>
      <c r="Q7" s="1">
        <f t="shared" si="1"/>
        <v>-342199.3178633356</v>
      </c>
      <c r="R7" s="1">
        <f t="shared" si="1"/>
        <v>-402359.26329240249</v>
      </c>
      <c r="S7" s="1">
        <f t="shared" si="1"/>
        <v>-467332.00435579475</v>
      </c>
      <c r="T7" s="1">
        <f t="shared" si="1"/>
        <v>-537502.56470425834</v>
      </c>
      <c r="U7" s="1">
        <f t="shared" si="1"/>
        <v>-613286.76988059899</v>
      </c>
      <c r="V7" s="1">
        <f t="shared" si="1"/>
        <v>-695133.7114710469</v>
      </c>
      <c r="W7" s="1">
        <f t="shared" si="1"/>
        <v>-783528.40838873072</v>
      </c>
      <c r="X7" s="1">
        <f t="shared" ref="X7:AH7" si="2">W7*1.08-X4</f>
        <v>-846210.68105982919</v>
      </c>
      <c r="Y7" s="1">
        <f t="shared" si="2"/>
        <v>-913907.53554461559</v>
      </c>
      <c r="Z7" s="1">
        <f t="shared" si="2"/>
        <v>-987020.13838818495</v>
      </c>
      <c r="AA7" s="1">
        <f t="shared" si="2"/>
        <v>-1065981.7494592399</v>
      </c>
      <c r="AB7" s="1">
        <f t="shared" si="2"/>
        <v>-1151260.2894159791</v>
      </c>
      <c r="AC7" s="1">
        <f t="shared" si="2"/>
        <v>-1243361.1125692574</v>
      </c>
      <c r="AD7" s="1">
        <f t="shared" si="2"/>
        <v>-1342830.001574798</v>
      </c>
      <c r="AE7" s="1">
        <f t="shared" si="2"/>
        <v>-1450256.4017007819</v>
      </c>
      <c r="AF7" s="1">
        <f t="shared" si="2"/>
        <v>-1566276.9138368445</v>
      </c>
      <c r="AG7" s="1">
        <f t="shared" si="2"/>
        <v>-1691579.0669437922</v>
      </c>
      <c r="AH7" s="1">
        <f t="shared" si="2"/>
        <v>-1826905.3922992956</v>
      </c>
    </row>
    <row r="8" spans="1:34" ht="28.8" x14ac:dyDescent="0.3">
      <c r="A8" s="1" t="s">
        <v>1</v>
      </c>
      <c r="B8" s="1">
        <f>80000*1.1^15</f>
        <v>334179.85355325241</v>
      </c>
      <c r="C8" s="1">
        <f t="shared" ref="C8:C9" si="3">B8-100000</f>
        <v>234179.85355325241</v>
      </c>
      <c r="D8" s="1">
        <f>C8*1.1-D4</f>
        <v>224813.83890857769</v>
      </c>
      <c r="E8" s="1">
        <f t="shared" ref="E8:W8" si="4">D8*1.1-E4</f>
        <v>214511.22279943546</v>
      </c>
      <c r="F8" s="1">
        <f t="shared" si="4"/>
        <v>203178.34507937904</v>
      </c>
      <c r="G8" s="1">
        <f t="shared" si="4"/>
        <v>190712.17958731696</v>
      </c>
      <c r="H8" s="1">
        <f t="shared" si="4"/>
        <v>176999.39754604868</v>
      </c>
      <c r="I8" s="1">
        <f t="shared" si="4"/>
        <v>161915.33730065357</v>
      </c>
      <c r="J8" s="1">
        <f t="shared" si="4"/>
        <v>145322.87103071893</v>
      </c>
      <c r="K8" s="1">
        <f t="shared" si="4"/>
        <v>127071.15813379083</v>
      </c>
      <c r="L8" s="1">
        <f t="shared" si="4"/>
        <v>106994.27394716992</v>
      </c>
      <c r="M8" s="1">
        <f t="shared" si="4"/>
        <v>84909.701341886917</v>
      </c>
      <c r="N8" s="1">
        <f t="shared" si="4"/>
        <v>60616.671476075615</v>
      </c>
      <c r="O8" s="1">
        <f t="shared" si="4"/>
        <v>33894.338623683187</v>
      </c>
      <c r="P8" s="1">
        <f t="shared" si="4"/>
        <v>4499.7724860515082</v>
      </c>
      <c r="Q8" s="1">
        <f t="shared" si="4"/>
        <v>-27834.25026534334</v>
      </c>
      <c r="R8" s="1">
        <f t="shared" si="4"/>
        <v>-63401.675291877677</v>
      </c>
      <c r="S8" s="1">
        <f t="shared" si="4"/>
        <v>-102525.84282106545</v>
      </c>
      <c r="T8" s="1">
        <f t="shared" si="4"/>
        <v>-145562.427103172</v>
      </c>
      <c r="U8" s="1">
        <f t="shared" si="4"/>
        <v>-192902.66981348922</v>
      </c>
      <c r="V8" s="1">
        <f t="shared" si="4"/>
        <v>-244976.93679483817</v>
      </c>
      <c r="W8" s="1">
        <f t="shared" si="4"/>
        <v>-302258.63047432201</v>
      </c>
      <c r="X8" s="1">
        <f t="shared" ref="X8:AH8" si="5">W8*1.1-X4</f>
        <v>-332484.49352175422</v>
      </c>
      <c r="Y8" s="1">
        <f t="shared" si="5"/>
        <v>-365732.94287392969</v>
      </c>
      <c r="Z8" s="1">
        <f t="shared" si="5"/>
        <v>-402306.23716132267</v>
      </c>
      <c r="AA8" s="1">
        <f t="shared" si="5"/>
        <v>-442536.86087745498</v>
      </c>
      <c r="AB8" s="1">
        <f t="shared" si="5"/>
        <v>-486790.54696520051</v>
      </c>
      <c r="AC8" s="1">
        <f t="shared" si="5"/>
        <v>-535469.60166172066</v>
      </c>
      <c r="AD8" s="1">
        <f t="shared" si="5"/>
        <v>-589016.56182789279</v>
      </c>
      <c r="AE8" s="1">
        <f t="shared" si="5"/>
        <v>-647918.21801068215</v>
      </c>
      <c r="AF8" s="1">
        <f t="shared" si="5"/>
        <v>-712710.03981175041</v>
      </c>
      <c r="AG8" s="1">
        <f t="shared" si="5"/>
        <v>-783981.04379292554</v>
      </c>
      <c r="AH8" s="1">
        <f t="shared" si="5"/>
        <v>-862379.14817221812</v>
      </c>
    </row>
    <row r="9" spans="1:34" ht="28.8" x14ac:dyDescent="0.3">
      <c r="A9" s="1" t="s">
        <v>2</v>
      </c>
      <c r="B9" s="1">
        <f>80000*1.12^15</f>
        <v>437885.26074056345</v>
      </c>
      <c r="C9" s="1">
        <f t="shared" si="3"/>
        <v>337885.26074056345</v>
      </c>
      <c r="D9" s="1">
        <f>C9*1.12-D4</f>
        <v>345647.4920294311</v>
      </c>
      <c r="E9" s="1">
        <f t="shared" ref="E9:W9" si="6">D9*1.12-E4</f>
        <v>354341.19107296289</v>
      </c>
      <c r="F9" s="1">
        <f t="shared" si="6"/>
        <v>364078.13400171848</v>
      </c>
      <c r="G9" s="1">
        <f t="shared" si="6"/>
        <v>374983.51008192473</v>
      </c>
      <c r="H9" s="1">
        <f t="shared" si="6"/>
        <v>387197.53129175573</v>
      </c>
      <c r="I9" s="1">
        <f t="shared" si="6"/>
        <v>400877.23504676647</v>
      </c>
      <c r="J9" s="1">
        <f t="shared" si="6"/>
        <v>416198.50325237849</v>
      </c>
      <c r="K9" s="1">
        <f t="shared" si="6"/>
        <v>433358.32364266395</v>
      </c>
      <c r="L9" s="1">
        <f t="shared" si="6"/>
        <v>452577.32247978367</v>
      </c>
      <c r="M9" s="1">
        <f t="shared" si="6"/>
        <v>474102.60117735778</v>
      </c>
      <c r="N9" s="1">
        <f t="shared" si="6"/>
        <v>498210.91331864079</v>
      </c>
      <c r="O9" s="1">
        <f t="shared" si="6"/>
        <v>525212.22291687771</v>
      </c>
      <c r="P9" s="1">
        <f t="shared" si="6"/>
        <v>555453.68966690311</v>
      </c>
      <c r="Q9" s="1">
        <f t="shared" si="6"/>
        <v>589324.13242693152</v>
      </c>
      <c r="R9" s="1">
        <f t="shared" si="6"/>
        <v>627259.02831816336</v>
      </c>
      <c r="S9" s="1">
        <f t="shared" si="6"/>
        <v>669746.11171634297</v>
      </c>
      <c r="T9" s="1">
        <f t="shared" si="6"/>
        <v>717331.64512230421</v>
      </c>
      <c r="U9" s="1">
        <f t="shared" si="6"/>
        <v>770627.44253698085</v>
      </c>
      <c r="V9" s="1">
        <f t="shared" si="6"/>
        <v>830318.73564141861</v>
      </c>
      <c r="W9" s="1">
        <f t="shared" si="6"/>
        <v>897172.98391838896</v>
      </c>
      <c r="X9" s="1">
        <f t="shared" ref="X9:AH9" si="7">W9*1.12-X4</f>
        <v>1004833.7419885957</v>
      </c>
      <c r="Y9" s="1">
        <f t="shared" si="7"/>
        <v>1125413.7910272272</v>
      </c>
      <c r="Z9" s="1">
        <f t="shared" si="7"/>
        <v>1260463.4459504946</v>
      </c>
      <c r="AA9" s="1">
        <f t="shared" si="7"/>
        <v>1411719.0594645541</v>
      </c>
      <c r="AB9" s="1">
        <f t="shared" si="7"/>
        <v>1581125.3466003006</v>
      </c>
      <c r="AC9" s="1">
        <f t="shared" si="7"/>
        <v>1770860.3881923368</v>
      </c>
      <c r="AD9" s="1">
        <f t="shared" si="7"/>
        <v>1983363.6347754174</v>
      </c>
      <c r="AE9" s="1">
        <f t="shared" si="7"/>
        <v>2221367.2709484678</v>
      </c>
      <c r="AF9" s="1">
        <f t="shared" si="7"/>
        <v>2487931.3434622842</v>
      </c>
      <c r="AG9" s="1">
        <f t="shared" si="7"/>
        <v>2786483.1046777586</v>
      </c>
      <c r="AH9" s="1">
        <f t="shared" si="7"/>
        <v>3120861.0772390901</v>
      </c>
    </row>
    <row r="13" spans="1:34" ht="187.2" x14ac:dyDescent="0.3">
      <c r="A13" s="1" t="s">
        <v>7</v>
      </c>
      <c r="B13" s="2" t="s">
        <v>8</v>
      </c>
    </row>
    <row r="14" spans="1:34" ht="115.2" x14ac:dyDescent="0.3">
      <c r="A14" s="1" t="s">
        <v>13</v>
      </c>
      <c r="B14" s="3">
        <v>40</v>
      </c>
      <c r="C14" s="1" t="s">
        <v>14</v>
      </c>
      <c r="D14" s="3">
        <v>30</v>
      </c>
      <c r="E14" s="1" t="s">
        <v>9</v>
      </c>
      <c r="F14" s="1">
        <v>600</v>
      </c>
      <c r="G14" s="1" t="s">
        <v>10</v>
      </c>
      <c r="H14" s="4">
        <v>0.04</v>
      </c>
      <c r="I14" s="2" t="s">
        <v>11</v>
      </c>
    </row>
    <row r="15" spans="1:34" x14ac:dyDescent="0.3">
      <c r="B15" s="3"/>
      <c r="F15" s="4"/>
      <c r="G15" s="2"/>
    </row>
    <row r="16" spans="1:34" ht="28.8" x14ac:dyDescent="0.3">
      <c r="B16" s="3"/>
      <c r="C16" s="1" t="s">
        <v>12</v>
      </c>
      <c r="D16" s="1">
        <v>20000</v>
      </c>
      <c r="E16" s="1">
        <f>D16*1.04</f>
        <v>20800</v>
      </c>
      <c r="F16" s="1">
        <f>E16*1.04</f>
        <v>21632</v>
      </c>
      <c r="G16" s="1">
        <f t="shared" ref="G16:W16" si="8">F16*1.04</f>
        <v>22497.280000000002</v>
      </c>
      <c r="H16" s="1">
        <f t="shared" si="8"/>
        <v>23397.171200000004</v>
      </c>
      <c r="I16" s="1">
        <f t="shared" si="8"/>
        <v>24333.058048000006</v>
      </c>
      <c r="J16" s="1">
        <f t="shared" si="8"/>
        <v>25306.380369920007</v>
      </c>
      <c r="K16" s="1">
        <f t="shared" si="8"/>
        <v>26318.635584716809</v>
      </c>
      <c r="L16" s="1">
        <f t="shared" si="8"/>
        <v>27371.381008105483</v>
      </c>
      <c r="M16" s="1">
        <f t="shared" si="8"/>
        <v>28466.236248429705</v>
      </c>
      <c r="N16" s="1">
        <f t="shared" si="8"/>
        <v>29604.885698366892</v>
      </c>
      <c r="O16" s="1">
        <f t="shared" si="8"/>
        <v>30789.081126301568</v>
      </c>
      <c r="P16" s="1">
        <f t="shared" si="8"/>
        <v>32020.644371353632</v>
      </c>
      <c r="Q16" s="1">
        <f t="shared" si="8"/>
        <v>33301.470146207779</v>
      </c>
      <c r="R16" s="1">
        <f t="shared" si="8"/>
        <v>34633.528952056091</v>
      </c>
      <c r="S16" s="1">
        <f t="shared" si="8"/>
        <v>36018.870110138334</v>
      </c>
      <c r="T16" s="1">
        <f t="shared" si="8"/>
        <v>37459.624914543871</v>
      </c>
      <c r="U16" s="1">
        <f t="shared" si="8"/>
        <v>38958.009911125628</v>
      </c>
      <c r="V16" s="1">
        <f t="shared" si="8"/>
        <v>40516.330307570657</v>
      </c>
      <c r="W16" s="1">
        <f t="shared" si="8"/>
        <v>42136.983519873487</v>
      </c>
    </row>
    <row r="18" spans="1:23" ht="57.6" x14ac:dyDescent="0.3">
      <c r="B18" s="1" t="s">
        <v>3</v>
      </c>
      <c r="C18" s="1" t="s">
        <v>4</v>
      </c>
      <c r="D18" s="1">
        <v>1</v>
      </c>
      <c r="E18" s="1">
        <f>D18+1</f>
        <v>2</v>
      </c>
      <c r="F18" s="1">
        <f t="shared" ref="F18:W18" si="9">E18+1</f>
        <v>3</v>
      </c>
      <c r="G18" s="1">
        <f t="shared" si="9"/>
        <v>4</v>
      </c>
      <c r="H18" s="1">
        <f t="shared" si="9"/>
        <v>5</v>
      </c>
      <c r="I18" s="1">
        <f t="shared" si="9"/>
        <v>6</v>
      </c>
      <c r="J18" s="1">
        <f t="shared" si="9"/>
        <v>7</v>
      </c>
      <c r="K18" s="1">
        <f t="shared" si="9"/>
        <v>8</v>
      </c>
      <c r="L18" s="1">
        <f t="shared" si="9"/>
        <v>9</v>
      </c>
      <c r="M18" s="1">
        <f t="shared" si="9"/>
        <v>10</v>
      </c>
      <c r="N18" s="1">
        <f t="shared" si="9"/>
        <v>11</v>
      </c>
      <c r="O18" s="1">
        <f t="shared" si="9"/>
        <v>12</v>
      </c>
      <c r="P18" s="1">
        <f t="shared" si="9"/>
        <v>13</v>
      </c>
      <c r="Q18" s="1">
        <f t="shared" si="9"/>
        <v>14</v>
      </c>
      <c r="R18" s="1">
        <f t="shared" si="9"/>
        <v>15</v>
      </c>
      <c r="S18" s="1">
        <f t="shared" si="9"/>
        <v>16</v>
      </c>
      <c r="T18" s="1">
        <f>S18+1</f>
        <v>17</v>
      </c>
      <c r="U18" s="1">
        <f t="shared" si="9"/>
        <v>18</v>
      </c>
      <c r="V18" s="1">
        <f t="shared" si="9"/>
        <v>19</v>
      </c>
      <c r="W18" s="1">
        <f t="shared" si="9"/>
        <v>20</v>
      </c>
    </row>
    <row r="19" spans="1:23" ht="28.8" x14ac:dyDescent="0.3">
      <c r="A19" s="1" t="s">
        <v>0</v>
      </c>
      <c r="B19" s="1">
        <f>80000*1.08^15</f>
        <v>253773.52913586173</v>
      </c>
      <c r="C19" s="1">
        <f>B19-100000</f>
        <v>153773.52913586173</v>
      </c>
      <c r="D19" s="1">
        <f>C19*1.08-D16</f>
        <v>146075.41146673067</v>
      </c>
      <c r="E19" s="1">
        <f>D19*1.08-E16</f>
        <v>136961.44438406912</v>
      </c>
      <c r="F19" s="1">
        <f t="shared" ref="F19:W19" si="10">E19*1.08-F16</f>
        <v>126286.35993479466</v>
      </c>
      <c r="G19" s="1">
        <f t="shared" si="10"/>
        <v>113891.98872957824</v>
      </c>
      <c r="H19" s="1">
        <f t="shared" si="10"/>
        <v>99606.176627944515</v>
      </c>
      <c r="I19" s="1">
        <f t="shared" si="10"/>
        <v>83241.612710180081</v>
      </c>
      <c r="J19" s="1">
        <f t="shared" si="10"/>
        <v>64594.56135707449</v>
      </c>
      <c r="K19" s="1">
        <f t="shared" si="10"/>
        <v>43443.490680923649</v>
      </c>
      <c r="L19" s="1">
        <f t="shared" si="10"/>
        <v>19547.588927292061</v>
      </c>
      <c r="M19" s="1">
        <f t="shared" si="10"/>
        <v>-7354.8402069542753</v>
      </c>
      <c r="N19" s="1">
        <f t="shared" si="10"/>
        <v>-37548.113121877512</v>
      </c>
      <c r="O19" s="1">
        <f t="shared" si="10"/>
        <v>-71341.043297929282</v>
      </c>
      <c r="P19" s="1">
        <f t="shared" si="10"/>
        <v>-109068.97113311726</v>
      </c>
      <c r="Q19" s="1">
        <f t="shared" si="10"/>
        <v>-151095.95896997442</v>
      </c>
      <c r="R19" s="1">
        <f t="shared" si="10"/>
        <v>-197817.16463962849</v>
      </c>
      <c r="S19" s="1">
        <f t="shared" si="10"/>
        <v>-249661.40792093711</v>
      </c>
      <c r="T19" s="1">
        <f t="shared" si="10"/>
        <v>-307093.94546915597</v>
      </c>
      <c r="U19" s="1">
        <f t="shared" si="10"/>
        <v>-370619.47101781412</v>
      </c>
      <c r="V19" s="1">
        <f t="shared" si="10"/>
        <v>-440785.35900680994</v>
      </c>
      <c r="W19" s="1">
        <f t="shared" si="10"/>
        <v>-518185.17124722822</v>
      </c>
    </row>
    <row r="20" spans="1:23" ht="28.8" x14ac:dyDescent="0.3">
      <c r="A20" s="1" t="s">
        <v>1</v>
      </c>
      <c r="B20" s="1">
        <f>80000*1.1^15</f>
        <v>334179.85355325241</v>
      </c>
      <c r="C20" s="1">
        <f t="shared" ref="C20:C21" si="11">B20-100000</f>
        <v>234179.85355325241</v>
      </c>
      <c r="D20" s="1">
        <f>C20*1.1-D16</f>
        <v>237597.83890857769</v>
      </c>
      <c r="E20" s="1">
        <f t="shared" ref="E20:W20" si="12">D20*1.1-E16</f>
        <v>240557.62279943548</v>
      </c>
      <c r="F20" s="1">
        <f t="shared" si="12"/>
        <v>242981.38507937908</v>
      </c>
      <c r="G20" s="1">
        <f t="shared" si="12"/>
        <v>244782.24358731703</v>
      </c>
      <c r="H20" s="1">
        <f t="shared" si="12"/>
        <v>245863.29674604876</v>
      </c>
      <c r="I20" s="1">
        <f t="shared" si="12"/>
        <v>246116.56837265365</v>
      </c>
      <c r="J20" s="1">
        <f t="shared" si="12"/>
        <v>245421.84483999904</v>
      </c>
      <c r="K20" s="1">
        <f t="shared" si="12"/>
        <v>243645.39373928215</v>
      </c>
      <c r="L20" s="1">
        <f t="shared" si="12"/>
        <v>240638.5521051049</v>
      </c>
      <c r="M20" s="1">
        <f t="shared" si="12"/>
        <v>236236.1710671857</v>
      </c>
      <c r="N20" s="1">
        <f t="shared" si="12"/>
        <v>230254.90247553741</v>
      </c>
      <c r="O20" s="1">
        <f t="shared" si="12"/>
        <v>222491.3115967896</v>
      </c>
      <c r="P20" s="1">
        <f t="shared" si="12"/>
        <v>212719.79838511493</v>
      </c>
      <c r="Q20" s="1">
        <f t="shared" si="12"/>
        <v>200690.30807741865</v>
      </c>
      <c r="R20" s="1">
        <f t="shared" si="12"/>
        <v>186125.80993310444</v>
      </c>
      <c r="S20" s="1">
        <f t="shared" si="12"/>
        <v>168719.52081627655</v>
      </c>
      <c r="T20" s="1">
        <f t="shared" si="12"/>
        <v>148131.84798336035</v>
      </c>
      <c r="U20" s="1">
        <f t="shared" si="12"/>
        <v>123987.02287057076</v>
      </c>
      <c r="V20" s="1">
        <f t="shared" si="12"/>
        <v>95869.394850057171</v>
      </c>
      <c r="W20" s="1">
        <f t="shared" si="12"/>
        <v>63319.350815189413</v>
      </c>
    </row>
    <row r="21" spans="1:23" ht="28.8" x14ac:dyDescent="0.3">
      <c r="A21" s="1" t="s">
        <v>2</v>
      </c>
      <c r="B21" s="1">
        <f>80000*1.12^15</f>
        <v>437885.26074056345</v>
      </c>
      <c r="C21" s="1">
        <f t="shared" si="11"/>
        <v>337885.26074056345</v>
      </c>
      <c r="D21" s="1">
        <f>C21*1.12-D16</f>
        <v>358431.4920294311</v>
      </c>
      <c r="E21" s="1">
        <f t="shared" ref="E21:W21" si="13">D21*1.12-E16</f>
        <v>380643.27107296285</v>
      </c>
      <c r="F21" s="1">
        <f t="shared" si="13"/>
        <v>404688.46360171842</v>
      </c>
      <c r="G21" s="1">
        <f t="shared" si="13"/>
        <v>430753.79923392466</v>
      </c>
      <c r="H21" s="1">
        <f t="shared" si="13"/>
        <v>459047.08394199569</v>
      </c>
      <c r="I21" s="1">
        <f t="shared" si="13"/>
        <v>489799.67596703523</v>
      </c>
      <c r="J21" s="1">
        <f t="shared" si="13"/>
        <v>523269.25671315956</v>
      </c>
      <c r="K21" s="1">
        <f t="shared" si="13"/>
        <v>559742.931934022</v>
      </c>
      <c r="L21" s="1">
        <f t="shared" si="13"/>
        <v>599540.70275799918</v>
      </c>
      <c r="M21" s="1">
        <f t="shared" si="13"/>
        <v>643019.35084052943</v>
      </c>
      <c r="N21" s="1">
        <f t="shared" si="13"/>
        <v>690576.78724302608</v>
      </c>
      <c r="O21" s="1">
        <f t="shared" si="13"/>
        <v>742656.92058588774</v>
      </c>
      <c r="P21" s="1">
        <f t="shared" si="13"/>
        <v>799755.10668484063</v>
      </c>
      <c r="Q21" s="1">
        <f t="shared" si="13"/>
        <v>862424.24934081384</v>
      </c>
      <c r="R21" s="1">
        <f t="shared" si="13"/>
        <v>931281.63030965556</v>
      </c>
      <c r="S21" s="1">
        <f t="shared" si="13"/>
        <v>1007016.555836676</v>
      </c>
      <c r="T21" s="1">
        <f t="shared" si="13"/>
        <v>1090398.9176225334</v>
      </c>
      <c r="U21" s="1">
        <f t="shared" si="13"/>
        <v>1182288.777826112</v>
      </c>
      <c r="V21" s="1">
        <f t="shared" si="13"/>
        <v>1283647.1008576748</v>
      </c>
      <c r="W21" s="1">
        <f t="shared" si="13"/>
        <v>1395547.7694407224</v>
      </c>
    </row>
  </sheetData>
  <phoneticPr fontId="1" type="noConversion"/>
  <hyperlinks>
    <hyperlink ref="B2" r:id="rId1" location="wQB2KzuNpC" xr:uid="{FF59AB9A-4A2C-4B23-A06A-1DB034F2DF74}"/>
    <hyperlink ref="B13" r:id="rId2" xr:uid="{2E7B0008-917B-4258-9731-67C773DC0F87}"/>
    <hyperlink ref="I14" r:id="rId3" xr:uid="{0DDE6DD3-9CA4-4D4B-8BA7-57731CD927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Aarav</dc:creator>
  <cp:lastModifiedBy>Aarav</cp:lastModifiedBy>
  <dcterms:created xsi:type="dcterms:W3CDTF">2022-09-03T12:25:53Z</dcterms:created>
  <dcterms:modified xsi:type="dcterms:W3CDTF">2022-09-03T13:28:49Z</dcterms:modified>
</cp:coreProperties>
</file>