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7.xml" ContentType="application/vnd.ms-excel.person+xml"/>
  <Override PartName="/xl/persons/person10.xml" ContentType="application/vnd.ms-excel.person+xml"/>
  <Override PartName="/xl/persons/person1.xml" ContentType="application/vnd.ms-excel.person+xml"/>
  <Override PartName="/xl/persons/person6.xml" ContentType="application/vnd.ms-excel.person+xml"/>
  <Override PartName="/xl/persons/person13.xml" ContentType="application/vnd.ms-excel.person+xml"/>
  <Override PartName="/xl/persons/person4.xml" ContentType="application/vnd.ms-excel.person+xml"/>
  <Override PartName="/xl/persons/person8.xml" ContentType="application/vnd.ms-excel.person+xml"/>
  <Override PartName="/xl/persons/person5.xml" ContentType="application/vnd.ms-excel.person+xml"/>
  <Override PartName="/xl/persons/person12.xml" ContentType="application/vnd.ms-excel.person+xml"/>
  <Override PartName="/xl/persons/person3.xml" ContentType="application/vnd.ms-excel.person+xml"/>
  <Override PartName="/xl/persons/person11.xml" ContentType="application/vnd.ms-excel.person+xml"/>
  <Override PartName="/xl/persons/person9.xml" ContentType="application/vnd.ms-excel.person+xml"/>
  <Override PartName="/xl/persons/person.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arav\Documents\Sizing Software\"/>
    </mc:Choice>
  </mc:AlternateContent>
  <bookViews>
    <workbookView xWindow="0" yWindow="0" windowWidth="14376" windowHeight="9072"/>
  </bookViews>
  <sheets>
    <sheet name="10KVA 240V 50Ah 70Min" sheetId="41" r:id="rId1"/>
    <sheet name="2KVA 72V 36Ah 78Min" sheetId="42" r:id="rId2"/>
  </sheets>
  <definedNames>
    <definedName name="_xlnm.Print_Area" localSheetId="0">'10KVA 240V 50Ah 70Min'!$A$1:$H$42</definedName>
    <definedName name="_xlnm.Print_Area" localSheetId="1">'2KVA 72V 36Ah 78Min'!$A$1:$H$42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42" l="1"/>
  <c r="E13" i="42"/>
  <c r="E12" i="42"/>
  <c r="E22" i="42"/>
  <c r="E21" i="42"/>
  <c r="J15" i="42"/>
  <c r="J16" i="42" l="1"/>
  <c r="E17" i="42"/>
  <c r="E18" i="42" s="1"/>
</calcChain>
</file>

<file path=xl/sharedStrings.xml><?xml version="1.0" encoding="utf-8"?>
<sst xmlns="http://schemas.openxmlformats.org/spreadsheetml/2006/main" count="84" uniqueCount="46">
  <si>
    <t>Customer Name :</t>
  </si>
  <si>
    <t>Solution Provider :</t>
  </si>
  <si>
    <t xml:space="preserve">   • Given Technical Information :</t>
  </si>
  <si>
    <t>UPS Make</t>
  </si>
  <si>
    <t>UPS Model</t>
  </si>
  <si>
    <t>UPS Rating
(KVA)</t>
  </si>
  <si>
    <t>Power Factor</t>
  </si>
  <si>
    <t>Inverter 
Efficiency</t>
  </si>
  <si>
    <t>Nominal DC 
Voltage (V)</t>
  </si>
  <si>
    <t>Back Up Requirement(Min)</t>
  </si>
  <si>
    <t xml:space="preserve"> -</t>
  </si>
  <si>
    <t>Solution 1</t>
  </si>
  <si>
    <t>Cell Chemistry</t>
  </si>
  <si>
    <t>LFP</t>
  </si>
  <si>
    <t>Calculated Load in kW :</t>
  </si>
  <si>
    <t>Maximum Charging Voltage(V) :</t>
  </si>
  <si>
    <t>End Cell Voltage(V) :</t>
  </si>
  <si>
    <t>Approx back up calculation</t>
  </si>
  <si>
    <t>Minimum Charging Current :</t>
  </si>
  <si>
    <t>0.1C</t>
  </si>
  <si>
    <t>kwh Approx</t>
  </si>
  <si>
    <t>Maximum Charging Current :</t>
  </si>
  <si>
    <t>0.5C</t>
  </si>
  <si>
    <t xml:space="preserve">Ah </t>
  </si>
  <si>
    <t>Energy Required(kWh) :</t>
  </si>
  <si>
    <t>Backup( Min)</t>
  </si>
  <si>
    <t>Nearest Available Capacity(AH) :</t>
  </si>
  <si>
    <t>Cost</t>
  </si>
  <si>
    <t>Offered Battery Configuration :</t>
  </si>
  <si>
    <t>Cell</t>
  </si>
  <si>
    <t>Price</t>
  </si>
  <si>
    <t>Calculation
Ref</t>
  </si>
  <si>
    <t>Total Available Energy (kWh) :</t>
  </si>
  <si>
    <t xml:space="preserve">
1. Can be customised, depending on the space available on-site or as per the requirements from user’s end.
2. Only Refer the Datasheet which is particularly designed for parameters mentioned in above chart.
3. Since the Sizing is done as per given details in above chart. So battery should be operated for Load and Required Energy as per the chart.
4. UPS should have adjustment of maximum &amp; minimum DC voltage as per chart.
5. UPS DC charger doesn’t require reference voltage from battery.</t>
  </si>
  <si>
    <r>
      <rPr>
        <b/>
        <u/>
        <sz val="18"/>
        <color theme="1"/>
        <rFont val="Calibri Light"/>
        <family val="1"/>
        <scheme val="major"/>
      </rPr>
      <t>Enertect Vision Technologies Private Limited</t>
    </r>
    <r>
      <rPr>
        <sz val="11"/>
        <color theme="1"/>
        <rFont val="Calibri Light"/>
        <family val="1"/>
        <scheme val="major"/>
      </rPr>
      <t xml:space="preserve">
</t>
    </r>
    <r>
      <rPr>
        <sz val="10"/>
        <color theme="1"/>
        <rFont val="Calibri Light"/>
        <family val="1"/>
        <scheme val="major"/>
      </rPr>
      <t xml:space="preserve">Unit F-2, 1st Floor, A-Wing, Udyog Bhavan 2, Plot K-3, Additional Ambernath MIDC, Ambernath(E) 421506
 GST IN: 27AAFCE1156M1ZH 
</t>
    </r>
  </si>
  <si>
    <t>M:. +91 9867320865</t>
  </si>
  <si>
    <t>HSP 100aH</t>
  </si>
  <si>
    <t>Lithium Battery Sizing</t>
  </si>
  <si>
    <t xml:space="preserve">www.enertectbatteries.com </t>
  </si>
  <si>
    <t>Capacity Required (AH):</t>
  </si>
  <si>
    <t>Actual Load 
(KVA)</t>
  </si>
  <si>
    <t>Fuji Electric India Pvt. Ltd</t>
  </si>
  <si>
    <t>Available Approximate Back Up Time for offered Solution (Min) at BOL :</t>
  </si>
  <si>
    <t>Horizon Computers</t>
  </si>
  <si>
    <t>Date:24-04-2025</t>
  </si>
  <si>
    <t>72V 36AH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</si>
</sst>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409]* #,##0.00_ ;_-[$$-409]* \-#,##0.00\ ;_-[$$-409]* &quot;-&quot;??_ ;_-@_ "/>
    <numFmt numFmtId="165" formatCode="0.0"/>
    <numFmt numFmtId="166" formatCode="&quot;₹&quot;\ #,##0.00"/>
    <numFmt numFmtId="167" formatCode="_ [$₹-4009]\ * #,##0.00_ ;_ [$₹-4009]\ * \-#,##0.00_ ;_ [$₹-4009]\ * &quot;-&quot;??_ ;_ @_ "/>
    <numFmt numFmtId="168" formatCode="[$$-409]#,##0.00"/>
  </numFmts>
  <fonts count="18"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Calibri Light"/>
      <family val="1"/>
      <scheme val="major"/>
    </font>
    <font>
      <b/>
      <u/>
      <sz val="18"/>
      <color theme="1"/>
      <name val="Calibri Light"/>
      <family val="1"/>
      <scheme val="major"/>
    </font>
    <font>
      <sz val="10"/>
      <color theme="1"/>
      <name val="Calibri Light"/>
      <family val="1"/>
      <scheme val="major"/>
    </font>
    <font>
      <b/>
      <sz val="14"/>
      <color theme="3"/>
      <name val="Franklin Gothic Book"/>
      <family val="2"/>
    </font>
    <font>
      <b/>
      <sz val="10"/>
      <color theme="1"/>
      <name val="Franklin Gothic Book"/>
      <family val="2"/>
    </font>
    <font>
      <b/>
      <sz val="11"/>
      <color theme="3"/>
      <name val="Franklin Gothic Book"/>
      <family val="2"/>
    </font>
    <font>
      <sz val="10"/>
      <color theme="1"/>
      <name val="Franklin Gothic Book"/>
      <family val="2"/>
    </font>
    <font>
      <b/>
      <sz val="9"/>
      <color theme="1"/>
      <name val="Calibri"/>
      <family val="2"/>
      <scheme val="minor"/>
    </font>
    <font>
      <sz val="8"/>
      <color theme="1"/>
      <name val="Calibri"/>
      <family val="2"/>
      <scheme val="minor"/>
    </font>
    <font>
      <sz val="10"/>
      <color rgb="FF000000"/>
      <name val="Times New Roman"/>
      <family val="1"/>
    </font>
    <font>
      <i/>
      <sz val="10"/>
      <color theme="3"/>
      <name val="Arial Rounded MT Bold"/>
      <family val="2"/>
    </font>
    <font>
      <sz val="11"/>
      <color theme="9" tint="-0.499984740745262"/>
      <name val="Calibri"/>
      <family val="2"/>
      <scheme val="minor"/>
    </font>
    <font>
      <sz val="9"/>
      <color theme="1"/>
      <name val="Arial"/>
      <family val="2"/>
    </font>
    <font>
      <b/>
      <sz val="9"/>
      <color theme="1"/>
      <name val="Arial"/>
      <family val="2"/>
    </font>
    <font>
      <u/>
      <sz val="11"/>
      <color theme="10"/>
      <name val="Calibri"/>
      <family val="2"/>
      <scheme val="minor"/>
    </font>
  </fonts>
  <fills count="2">
    <fill>
      <patternFill patternType="none"/>
    </fill>
    <fill>
      <patternFill patternType="gray125"/>
    </fill>
  </fills>
  <borders count="14">
    <border>
      <left/>
      <right/>
      <top/>
      <bottom/>
      <diagonal/>
    </border>
    <border>
      <left/>
      <right/>
      <top/>
      <bottom style="thick">
        <color theme="1" tint="0.499984740745262"/>
      </bottom>
      <diagonal/>
    </border>
    <border>
      <left/>
      <right style="thick">
        <color theme="1" tint="0.499984740745262"/>
      </right>
      <top/>
      <bottom style="thick">
        <color theme="1" tint="0.499984740745262"/>
      </bottom>
      <diagonal/>
    </border>
    <border>
      <left style="thick">
        <color theme="1" tint="0.499984740745262"/>
      </left>
      <right/>
      <top/>
      <bottom style="thick">
        <color theme="1" tint="0.499984740745262"/>
      </bottom>
      <diagonal/>
    </border>
    <border>
      <left/>
      <right/>
      <top style="thick">
        <color theme="1" tint="0.499984740745262"/>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thick">
        <color theme="1" tint="0.34998626667073579"/>
      </bottom>
      <diagonal/>
    </border>
    <border>
      <left/>
      <right/>
      <top style="thick">
        <color theme="1" tint="0.34998626667073579"/>
      </top>
      <bottom/>
      <diagonal/>
    </border>
    <border>
      <left style="thin">
        <color indexed="64"/>
      </left>
      <right/>
      <top/>
      <bottom style="thin">
        <color indexed="64"/>
      </bottom>
      <diagonal/>
    </border>
  </borders>
  <cellStyleXfs count="11">
    <xf numFmtId="0" fontId="0" fillId="0" borderId="0"/>
    <xf numFmtId="164" fontId="1" fillId="0" borderId="0"/>
    <xf numFmtId="167" fontId="1" fillId="0" borderId="0"/>
    <xf numFmtId="168" fontId="1" fillId="0" borderId="0"/>
    <xf numFmtId="168" fontId="1" fillId="0" borderId="0"/>
    <xf numFmtId="168" fontId="1" fillId="0" borderId="0"/>
    <xf numFmtId="164" fontId="1" fillId="0" borderId="0"/>
    <xf numFmtId="0" fontId="17" fillId="0" borderId="0" applyNumberFormat="0" applyFill="0" applyBorder="0" applyAlignment="0" applyProtection="0"/>
    <xf numFmtId="167" fontId="1" fillId="0" borderId="0"/>
    <xf numFmtId="168" fontId="1" fillId="0" borderId="0"/>
    <xf numFmtId="167" fontId="1" fillId="0" borderId="0"/>
  </cellStyleXfs>
  <cellXfs count="64">
    <xf numFmtId="0" fontId="0" fillId="0" borderId="0" xfId="0"/>
    <xf numFmtId="0" fontId="3" fillId="0" borderId="3" xfId="1" applyNumberFormat="1" applyFont="1" applyBorder="1"/>
    <xf numFmtId="0" fontId="1" fillId="0" borderId="0" xfId="1" applyNumberFormat="1"/>
    <xf numFmtId="0" fontId="7" fillId="0" borderId="7" xfId="1" applyNumberFormat="1" applyFont="1" applyBorder="1" applyAlignment="1">
      <alignment horizontal="center" vertical="center"/>
    </xf>
    <xf numFmtId="0" fontId="7" fillId="0" borderId="7" xfId="1" applyNumberFormat="1" applyFont="1" applyBorder="1" applyAlignment="1">
      <alignment horizontal="center" vertical="center" wrapText="1"/>
    </xf>
    <xf numFmtId="0" fontId="0" fillId="0" borderId="7" xfId="1" applyNumberFormat="1" applyFont="1" applyBorder="1" applyAlignment="1">
      <alignment horizontal="center" vertical="center"/>
    </xf>
    <xf numFmtId="0" fontId="1" fillId="0" borderId="7" xfId="1" applyNumberFormat="1" applyBorder="1" applyAlignment="1">
      <alignment horizontal="center" vertical="center"/>
    </xf>
    <xf numFmtId="0" fontId="0" fillId="0" borderId="0" xfId="1" applyNumberFormat="1" applyFont="1"/>
    <xf numFmtId="0" fontId="9" fillId="0" borderId="7" xfId="1" applyNumberFormat="1" applyFont="1" applyBorder="1"/>
    <xf numFmtId="0" fontId="9" fillId="0" borderId="0" xfId="1" applyNumberFormat="1" applyFont="1"/>
    <xf numFmtId="0" fontId="9" fillId="0" borderId="5" xfId="1" applyNumberFormat="1" applyFont="1" applyBorder="1"/>
    <xf numFmtId="0" fontId="1" fillId="0" borderId="7" xfId="1" applyNumberFormat="1" applyBorder="1"/>
    <xf numFmtId="0" fontId="0" fillId="0" borderId="7" xfId="1" applyNumberFormat="1" applyFont="1" applyBorder="1"/>
    <xf numFmtId="0" fontId="0" fillId="0" borderId="7" xfId="1" applyNumberFormat="1" applyFont="1" applyBorder="1" applyAlignment="1">
      <alignment horizontal="center"/>
    </xf>
    <xf numFmtId="0" fontId="11" fillId="0" borderId="7" xfId="1" applyNumberFormat="1" applyFont="1" applyBorder="1" applyAlignment="1">
      <alignment wrapText="1"/>
    </xf>
    <xf numFmtId="0" fontId="12" fillId="0" borderId="7" xfId="1" applyNumberFormat="1" applyFont="1" applyBorder="1"/>
    <xf numFmtId="166" fontId="2" fillId="0" borderId="7" xfId="1" applyNumberFormat="1" applyFont="1" applyBorder="1"/>
    <xf numFmtId="0" fontId="7" fillId="0" borderId="9" xfId="1" applyNumberFormat="1" applyFont="1" applyBorder="1" applyAlignment="1">
      <alignment horizontal="left" wrapText="1"/>
    </xf>
    <xf numFmtId="0" fontId="9" fillId="0" borderId="9" xfId="1" applyNumberFormat="1" applyFont="1" applyBorder="1" applyAlignment="1">
      <alignment horizontal="center"/>
    </xf>
    <xf numFmtId="0" fontId="7" fillId="0" borderId="0" xfId="1" applyNumberFormat="1" applyFont="1" applyAlignment="1">
      <alignment horizontal="left" wrapText="1"/>
    </xf>
    <xf numFmtId="0" fontId="9" fillId="0" borderId="0" xfId="1" applyNumberFormat="1" applyFont="1" applyAlignment="1">
      <alignment horizontal="center"/>
    </xf>
    <xf numFmtId="0" fontId="14" fillId="0" borderId="0" xfId="1" applyNumberFormat="1" applyFont="1"/>
    <xf numFmtId="0" fontId="1" fillId="0" borderId="11" xfId="1" applyNumberFormat="1" applyBorder="1"/>
    <xf numFmtId="0" fontId="1" fillId="0" borderId="12" xfId="1" applyNumberFormat="1" applyBorder="1"/>
    <xf numFmtId="0" fontId="7" fillId="0" borderId="13" xfId="1" applyNumberFormat="1" applyFont="1" applyBorder="1" applyAlignment="1">
      <alignment vertical="center"/>
    </xf>
    <xf numFmtId="0" fontId="7" fillId="0" borderId="0" xfId="1" applyNumberFormat="1" applyFont="1" applyAlignment="1">
      <alignment vertical="center"/>
    </xf>
    <xf numFmtId="0" fontId="1" fillId="0" borderId="7" xfId="1" applyNumberFormat="1" applyBorder="1" applyAlignment="1">
      <alignment horizontal="center"/>
    </xf>
    <xf numFmtId="0" fontId="16" fillId="0" borderId="0" xfId="1" applyNumberFormat="1" applyFont="1" applyAlignment="1">
      <alignment horizontal="left"/>
    </xf>
    <xf numFmtId="0" fontId="7" fillId="0" borderId="7" xfId="1" applyNumberFormat="1" applyFont="1" applyBorder="1" applyAlignment="1">
      <alignment horizontal="left"/>
    </xf>
    <xf numFmtId="0" fontId="9" fillId="0" borderId="7" xfId="1" applyNumberFormat="1" applyFont="1" applyBorder="1" applyAlignment="1">
      <alignment horizontal="center"/>
    </xf>
    <xf numFmtId="0" fontId="7" fillId="0" borderId="7" xfId="1" applyNumberFormat="1" applyFont="1" applyBorder="1" applyAlignment="1">
      <alignment horizontal="left" wrapText="1"/>
    </xf>
    <xf numFmtId="0" fontId="7" fillId="0" borderId="7" xfId="1" applyNumberFormat="1" applyFont="1" applyBorder="1" applyAlignment="1">
      <alignment horizontal="center"/>
    </xf>
    <xf numFmtId="0" fontId="13" fillId="0" borderId="0" xfId="1" applyNumberFormat="1" applyFont="1" applyAlignment="1">
      <alignment horizontal="left" vertical="center" wrapText="1"/>
    </xf>
    <xf numFmtId="0" fontId="13" fillId="0" borderId="0" xfId="1" applyNumberFormat="1" applyFont="1" applyAlignment="1">
      <alignment horizontal="left" vertical="center"/>
    </xf>
    <xf numFmtId="0" fontId="17" fillId="0" borderId="12" xfId="7" applyNumberFormat="1" applyBorder="1" applyAlignment="1">
      <alignment horizontal="left"/>
    </xf>
    <xf numFmtId="0" fontId="15" fillId="0" borderId="12" xfId="1" applyNumberFormat="1" applyFont="1" applyBorder="1" applyAlignment="1">
      <alignment horizontal="left"/>
    </xf>
    <xf numFmtId="0" fontId="7" fillId="0" borderId="5" xfId="1" applyNumberFormat="1" applyFont="1" applyBorder="1" applyAlignment="1">
      <alignment horizontal="left"/>
    </xf>
    <xf numFmtId="0" fontId="7" fillId="0" borderId="8" xfId="1" applyNumberFormat="1" applyFont="1" applyBorder="1" applyAlignment="1">
      <alignment horizontal="left"/>
    </xf>
    <xf numFmtId="0" fontId="7" fillId="0" borderId="6" xfId="1" applyNumberFormat="1" applyFont="1" applyBorder="1" applyAlignment="1">
      <alignment horizontal="left"/>
    </xf>
    <xf numFmtId="0" fontId="7" fillId="0" borderId="5" xfId="1" applyNumberFormat="1" applyFont="1" applyBorder="1" applyAlignment="1">
      <alignment horizontal="center"/>
    </xf>
    <xf numFmtId="0" fontId="7" fillId="0" borderId="8" xfId="1" applyNumberFormat="1" applyFont="1" applyBorder="1" applyAlignment="1">
      <alignment horizontal="center"/>
    </xf>
    <xf numFmtId="0" fontId="7" fillId="0" borderId="6" xfId="1" applyNumberFormat="1" applyFont="1" applyBorder="1" applyAlignment="1">
      <alignment horizontal="center"/>
    </xf>
    <xf numFmtId="0" fontId="10" fillId="0" borderId="10" xfId="1" applyNumberFormat="1" applyFont="1" applyBorder="1" applyAlignment="1">
      <alignment horizontal="center" wrapText="1"/>
    </xf>
    <xf numFmtId="165" fontId="9" fillId="0" borderId="7" xfId="1" applyNumberFormat="1" applyFont="1" applyBorder="1" applyAlignment="1">
      <alignment horizontal="center"/>
    </xf>
    <xf numFmtId="0" fontId="0" fillId="0" borderId="5" xfId="1" applyNumberFormat="1" applyFont="1" applyBorder="1" applyAlignment="1">
      <alignment horizontal="center"/>
    </xf>
    <xf numFmtId="0" fontId="0" fillId="0" borderId="8" xfId="1" applyNumberFormat="1" applyFont="1" applyBorder="1" applyAlignment="1">
      <alignment horizontal="center"/>
    </xf>
    <xf numFmtId="0" fontId="0" fillId="0" borderId="6" xfId="1" applyNumberFormat="1" applyFont="1" applyBorder="1" applyAlignment="1">
      <alignment horizontal="center"/>
    </xf>
    <xf numFmtId="0" fontId="9" fillId="0" borderId="5" xfId="1" applyNumberFormat="1" applyFont="1" applyBorder="1" applyAlignment="1">
      <alignment horizontal="center"/>
    </xf>
    <xf numFmtId="0" fontId="9" fillId="0" borderId="8" xfId="1" applyNumberFormat="1" applyFont="1" applyBorder="1" applyAlignment="1">
      <alignment horizontal="center"/>
    </xf>
    <xf numFmtId="0" fontId="9" fillId="0" borderId="6" xfId="1" applyNumberFormat="1" applyFont="1" applyBorder="1" applyAlignment="1">
      <alignment horizontal="center"/>
    </xf>
    <xf numFmtId="0" fontId="8" fillId="0" borderId="0" xfId="1" applyNumberFormat="1" applyFont="1" applyAlignment="1">
      <alignment horizontal="left"/>
    </xf>
    <xf numFmtId="0" fontId="8" fillId="0" borderId="9" xfId="1" applyNumberFormat="1" applyFont="1" applyBorder="1" applyAlignment="1">
      <alignment horizontal="left"/>
    </xf>
    <xf numFmtId="0" fontId="3" fillId="0" borderId="1" xfId="1" applyNumberFormat="1" applyFont="1" applyBorder="1" applyAlignment="1">
      <alignment horizontal="center" wrapText="1"/>
    </xf>
    <xf numFmtId="0" fontId="3" fillId="0" borderId="2" xfId="1" applyNumberFormat="1" applyFont="1" applyBorder="1" applyAlignment="1">
      <alignment horizontal="center" wrapText="1"/>
    </xf>
    <xf numFmtId="0" fontId="6" fillId="0" borderId="4" xfId="1" applyNumberFormat="1" applyFont="1" applyBorder="1" applyAlignment="1">
      <alignment horizontal="center" wrapText="1"/>
    </xf>
    <xf numFmtId="0" fontId="7" fillId="0" borderId="5" xfId="1" applyNumberFormat="1" applyFont="1" applyBorder="1" applyAlignment="1">
      <alignment horizontal="center" vertical="center"/>
    </xf>
    <xf numFmtId="0" fontId="7" fillId="0" borderId="6" xfId="1" applyNumberFormat="1" applyFont="1" applyBorder="1" applyAlignment="1">
      <alignment horizontal="center" vertical="center"/>
    </xf>
    <xf numFmtId="0" fontId="0" fillId="0" borderId="7" xfId="1" applyNumberFormat="1" applyFont="1" applyBorder="1" applyAlignment="1">
      <alignment horizontal="left" vertical="center"/>
    </xf>
    <xf numFmtId="0" fontId="1" fillId="0" borderId="7" xfId="1" applyNumberFormat="1" applyBorder="1" applyAlignment="1">
      <alignment horizontal="left" vertical="center"/>
    </xf>
    <xf numFmtId="0" fontId="7" fillId="0" borderId="5" xfId="1" applyNumberFormat="1" applyFont="1" applyBorder="1" applyAlignment="1">
      <alignment horizontal="center" vertical="center" wrapText="1"/>
    </xf>
    <xf numFmtId="0" fontId="7" fillId="0" borderId="6" xfId="1" applyNumberFormat="1" applyFont="1" applyBorder="1" applyAlignment="1">
      <alignment horizontal="center" vertical="center" wrapText="1"/>
    </xf>
    <xf numFmtId="0" fontId="0" fillId="0" borderId="5" xfId="1" applyNumberFormat="1" applyFont="1" applyBorder="1" applyAlignment="1">
      <alignment horizontal="left" vertical="center"/>
    </xf>
    <xf numFmtId="0" fontId="1" fillId="0" borderId="8" xfId="1" applyNumberFormat="1" applyBorder="1" applyAlignment="1">
      <alignment horizontal="left" vertical="center"/>
    </xf>
    <xf numFmtId="0" fontId="1" fillId="0" borderId="6" xfId="1" applyNumberFormat="1" applyBorder="1" applyAlignment="1">
      <alignment horizontal="left" vertical="center"/>
    </xf>
  </cellXfs>
  <cellStyles count="11">
    <cellStyle name="Hyperlink" xfId="7" builtinId="8"/>
    <cellStyle name="Normal" xfId="0" builtinId="0"/>
    <cellStyle name="Normal 2" xfId="2"/>
    <cellStyle name="Normal 2 2" xfId="3"/>
    <cellStyle name="Normal 2 2 2" xfId="1"/>
    <cellStyle name="Normal 2 2 3" xfId="8"/>
    <cellStyle name="Normal 2 4" xfId="4"/>
    <cellStyle name="Normal 2 4 2" xfId="9"/>
    <cellStyle name="Normal 2 6" xfId="10"/>
    <cellStyle name="Normal 3" xfId="5"/>
    <cellStyle name="Normal 5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0.xml"/><Relationship Id="rId18" Type="http://schemas.microsoft.com/office/2017/10/relationships/person" Target="persons/person7.xml"/><Relationship Id="rId3" Type="http://schemas.openxmlformats.org/officeDocument/2006/relationships/theme" Target="theme/theme1.xml"/><Relationship Id="rId21" Type="http://schemas.microsoft.com/office/2017/10/relationships/person" Target="persons/person10.xml"/><Relationship Id="rId12" Type="http://schemas.microsoft.com/office/2017/10/relationships/person" Target="persons/person1.xml"/><Relationship Id="rId17" Type="http://schemas.microsoft.com/office/2017/10/relationships/person" Target="persons/person6.xml"/><Relationship Id="rId25" Type="http://schemas.microsoft.com/office/2017/10/relationships/person" Target="persons/person13.xml"/><Relationship Id="rId2" Type="http://schemas.openxmlformats.org/officeDocument/2006/relationships/worksheet" Target="worksheets/sheet2.xml"/><Relationship Id="rId16" Type="http://schemas.microsoft.com/office/2017/10/relationships/person" Target="persons/person4.xml"/><Relationship Id="rId20" Type="http://schemas.microsoft.com/office/2017/10/relationships/person" Target="persons/person8.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5.xml"/><Relationship Id="rId24" Type="http://schemas.microsoft.com/office/2017/10/relationships/person" Target="persons/person12.xml"/><Relationship Id="rId5" Type="http://schemas.openxmlformats.org/officeDocument/2006/relationships/sharedStrings" Target="sharedStrings.xml"/><Relationship Id="rId15" Type="http://schemas.microsoft.com/office/2017/10/relationships/person" Target="persons/person3.xml"/><Relationship Id="rId23" Type="http://schemas.microsoft.com/office/2017/10/relationships/person" Target="persons/person11.xml"/><Relationship Id="rId19" Type="http://schemas.microsoft.com/office/2017/10/relationships/person" Target="persons/person9.xml"/><Relationship Id="rId4" Type="http://schemas.openxmlformats.org/officeDocument/2006/relationships/styles" Target="styles.xml"/><Relationship Id="rId22" Type="http://schemas.microsoft.com/office/2017/10/relationships/person" Target="persons/person.xml"/><Relationship Id="rId14" Type="http://schemas.microsoft.com/office/2017/10/relationships/person" Target="persons/person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76201</xdr:colOff>
      <xdr:row>1</xdr:row>
      <xdr:rowOff>279971</xdr:rowOff>
    </xdr:from>
    <xdr:to>
      <xdr:col>7</xdr:col>
      <xdr:colOff>1133475</xdr:colOff>
      <xdr:row>1</xdr:row>
      <xdr:rowOff>748729</xdr:rowOff>
    </xdr:to>
    <xdr:pic>
      <xdr:nvPicPr>
        <xdr:cNvPr id="2" name="Picture 1">
          <a:extLst>
            <a:ext uri="{FF2B5EF4-FFF2-40B4-BE49-F238E27FC236}">
              <a16:creationId xmlns:a16="http://schemas.microsoft.com/office/drawing/2014/main" id="{1A5FA2FC-B951-4085-BB90-5D16D4C041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1" y="470471"/>
          <a:ext cx="1057274" cy="468758"/>
        </a:xfrm>
        <a:prstGeom prst="rect">
          <a:avLst/>
        </a:prstGeom>
      </xdr:spPr>
    </xdr:pic>
    <xdr:clientData/>
  </xdr:twoCellAnchor>
  <xdr:twoCellAnchor editAs="oneCell">
    <xdr:from>
      <xdr:col>0</xdr:col>
      <xdr:colOff>0</xdr:colOff>
      <xdr:row>31</xdr:row>
      <xdr:rowOff>23812</xdr:rowOff>
    </xdr:from>
    <xdr:to>
      <xdr:col>1</xdr:col>
      <xdr:colOff>738187</xdr:colOff>
      <xdr:row>36</xdr:row>
      <xdr:rowOff>83344</xdr:rowOff>
    </xdr:to>
    <xdr:pic>
      <xdr:nvPicPr>
        <xdr:cNvPr id="3" name="Picture 2">
          <a:extLst>
            <a:ext uri="{FF2B5EF4-FFF2-40B4-BE49-F238E27FC236}">
              <a16:creationId xmlns:a16="http://schemas.microsoft.com/office/drawing/2014/main" id="{22D15B38-DCD6-4BAC-868E-743EB1FB9FC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1282362"/>
          <a:ext cx="1766887" cy="1012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76201</xdr:colOff>
      <xdr:row>1</xdr:row>
      <xdr:rowOff>279971</xdr:rowOff>
    </xdr:from>
    <xdr:to>
      <xdr:col>7</xdr:col>
      <xdr:colOff>1133475</xdr:colOff>
      <xdr:row>1</xdr:row>
      <xdr:rowOff>748729</xdr:rowOff>
    </xdr:to>
    <xdr:pic>
      <xdr:nvPicPr>
        <xdr:cNvPr id="2" name="Picture 1">
          <a:extLst>
            <a:ext uri="{FF2B5EF4-FFF2-40B4-BE49-F238E27FC236}">
              <a16:creationId xmlns:a16="http://schemas.microsoft.com/office/drawing/2014/main" id="{D4DD0692-C8B7-4838-BD0D-86C719EA73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1" y="470471"/>
          <a:ext cx="1057274" cy="468758"/>
        </a:xfrm>
        <a:prstGeom prst="rect">
          <a:avLst/>
        </a:prstGeom>
      </xdr:spPr>
    </xdr:pic>
    <xdr:clientData/>
  </xdr:twoCellAnchor>
  <xdr:twoCellAnchor editAs="oneCell">
    <xdr:from>
      <xdr:col>0</xdr:col>
      <xdr:colOff>0</xdr:colOff>
      <xdr:row>31</xdr:row>
      <xdr:rowOff>23812</xdr:rowOff>
    </xdr:from>
    <xdr:to>
      <xdr:col>1</xdr:col>
      <xdr:colOff>738187</xdr:colOff>
      <xdr:row>36</xdr:row>
      <xdr:rowOff>83344</xdr:rowOff>
    </xdr:to>
    <xdr:pic>
      <xdr:nvPicPr>
        <xdr:cNvPr id="3" name="Picture 2">
          <a:extLst>
            <a:ext uri="{FF2B5EF4-FFF2-40B4-BE49-F238E27FC236}">
              <a16:creationId xmlns:a16="http://schemas.microsoft.com/office/drawing/2014/main" id="{BCDFE8E1-3B7A-4798-AD17-DF1822DCE6E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1282362"/>
          <a:ext cx="1766887" cy="1012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nertectbatteries.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enertectbatteri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42"/>
  <sheetViews>
    <sheetView tabSelected="1" zoomScale="115" zoomScaleNormal="115" workbookViewId="0">
      <selection activeCell="K2" sqref="K2"/>
    </sheetView>
  </sheetViews>
  <sheetFormatPr defaultColWidth="9.109375" defaultRowHeight="14.4" x14ac:dyDescent="0.3"/>
  <cols>
    <col min="1" max="1" width="15.44140625" style="2" customWidth="1"/>
    <col min="2" max="2" width="15.5546875" style="2" customWidth="1"/>
    <col min="3" max="3" width="12" style="2" customWidth="1"/>
    <col min="4" max="4" width="17" style="2" customWidth="1"/>
    <col min="5" max="5" width="8.109375" style="2" customWidth="1"/>
    <col min="6" max="6" width="11" style="2" bestFit="1" customWidth="1"/>
    <col min="7" max="7" width="11.109375" style="2" customWidth="1"/>
    <col min="8" max="8" width="20" style="2" customWidth="1"/>
    <col min="9" max="9" width="9.109375" style="2"/>
    <col min="10" max="10" width="13.6640625" style="2" bestFit="1" customWidth="1"/>
    <col min="11" max="11" width="13.88671875" style="2" bestFit="1" customWidth="1"/>
    <col min="12" max="12" width="9.5546875" style="2" bestFit="1" customWidth="1"/>
    <col min="13" max="16384" width="9.109375" style="2"/>
  </cols>
  <sheetData>
    <row r="2" spans="1:15" ht="80.099999999999994" customHeight="1" thickBot="1" x14ac:dyDescent="0.35">
      <c r="A2" s="52" t="s">
        <v>34</v>
      </c>
      <c r="B2" s="52"/>
      <c r="C2" s="52"/>
      <c r="D2" s="52"/>
      <c r="E2" s="52"/>
      <c r="F2" s="52"/>
      <c r="G2" s="53"/>
      <c r="H2" s="1"/>
    </row>
    <row r="3" spans="1:15" ht="39.9" customHeight="1" thickTop="1" x14ac:dyDescent="0.4">
      <c r="A3" s="54" t="s">
        <v>37</v>
      </c>
      <c r="B3" s="54"/>
      <c r="C3" s="54"/>
      <c r="D3" s="54"/>
      <c r="E3" s="54"/>
      <c r="F3" s="54"/>
      <c r="G3" s="54"/>
      <c r="H3" s="24"/>
      <c r="I3" s="25"/>
    </row>
    <row r="4" spans="1:15" ht="30" customHeight="1" x14ac:dyDescent="0.3">
      <c r="A4" s="55" t="s">
        <v>0</v>
      </c>
      <c r="B4" s="56"/>
      <c r="C4" s="57"/>
      <c r="D4" s="58"/>
      <c r="E4" s="58"/>
      <c r="F4" s="58"/>
      <c r="G4" s="58"/>
      <c r="H4" s="58"/>
    </row>
    <row r="5" spans="1:15" ht="30" customHeight="1" x14ac:dyDescent="0.3">
      <c r="A5" s="59" t="s">
        <v>1</v>
      </c>
      <c r="B5" s="60"/>
      <c r="C5" s="61"/>
      <c r="D5" s="62"/>
      <c r="E5" s="62"/>
      <c r="F5" s="62"/>
      <c r="G5" s="62"/>
      <c r="H5" s="63"/>
    </row>
    <row r="6" spans="1:15" ht="30" customHeight="1" x14ac:dyDescent="0.35">
      <c r="A6" s="50" t="s">
        <v>2</v>
      </c>
      <c r="B6" s="50"/>
      <c r="C6" s="50"/>
      <c r="D6" s="50"/>
      <c r="E6" s="50"/>
      <c r="F6" s="50"/>
      <c r="G6" s="50"/>
      <c r="H6" s="50"/>
    </row>
    <row r="7" spans="1:15" ht="41.4" x14ac:dyDescent="0.3">
      <c r="A7" s="3" t="s">
        <v>3</v>
      </c>
      <c r="B7" s="4" t="s">
        <v>4</v>
      </c>
      <c r="C7" s="4" t="s">
        <v>5</v>
      </c>
      <c r="D7" s="4" t="s">
        <v>40</v>
      </c>
      <c r="E7" s="4" t="s">
        <v>6</v>
      </c>
      <c r="F7" s="4" t="s">
        <v>7</v>
      </c>
      <c r="G7" s="4" t="s">
        <v>8</v>
      </c>
      <c r="H7" s="4" t="s">
        <v>9</v>
      </c>
    </row>
    <row r="8" spans="1:15" ht="30" customHeight="1" x14ac:dyDescent="0.3">
      <c r="A8" s="5"/>
      <c r="B8" s="6"/>
      <c r="C8" s="6"/>
      <c r="D8" s="6"/>
      <c r="E8" s="5"/>
      <c r="F8" s="6"/>
      <c r="G8" s="6"/>
      <c r="H8" s="6"/>
    </row>
    <row r="9" spans="1:15" ht="30" customHeight="1" x14ac:dyDescent="0.35">
      <c r="A9" s="51"/>
      <c r="B9" s="51"/>
      <c r="C9" s="51"/>
      <c r="D9" s="51"/>
      <c r="E9" s="51"/>
      <c r="F9" s="51"/>
      <c r="G9" s="51"/>
      <c r="H9" s="51"/>
    </row>
    <row r="10" spans="1:15" ht="24.9" customHeight="1" x14ac:dyDescent="0.3">
      <c r="A10" s="28"/>
      <c r="B10" s="28"/>
      <c r="C10" s="28"/>
      <c r="D10" s="28"/>
      <c r="E10" s="29" t="s">
        <v>11</v>
      </c>
      <c r="F10" s="29"/>
      <c r="G10" s="29"/>
      <c r="H10" s="29"/>
    </row>
    <row r="11" spans="1:15" ht="24.9" customHeight="1" x14ac:dyDescent="0.3">
      <c r="A11" s="28" t="s">
        <v>12</v>
      </c>
      <c r="B11" s="28"/>
      <c r="C11" s="28"/>
      <c r="D11" s="28"/>
      <c r="E11" s="29"/>
      <c r="F11" s="29"/>
      <c r="G11" s="29"/>
      <c r="H11" s="29"/>
    </row>
    <row r="12" spans="1:15" ht="24.9" customHeight="1" x14ac:dyDescent="0.3">
      <c r="A12" s="28" t="s">
        <v>14</v>
      </c>
      <c r="B12" s="28"/>
      <c r="C12" s="28"/>
      <c r="D12" s="28"/>
      <c r="E12" s="43"/>
      <c r="F12" s="43"/>
      <c r="G12" s="43"/>
      <c r="H12" s="43"/>
    </row>
    <row r="13" spans="1:15" ht="24.9" customHeight="1" x14ac:dyDescent="0.3">
      <c r="A13" s="28" t="s">
        <v>15</v>
      </c>
      <c r="B13" s="28"/>
      <c r="C13" s="28"/>
      <c r="D13" s="28"/>
      <c r="E13" s="29"/>
      <c r="F13" s="29"/>
      <c r="G13" s="29"/>
      <c r="H13" s="29"/>
    </row>
    <row r="14" spans="1:15" ht="24.9" customHeight="1" x14ac:dyDescent="0.3">
      <c r="A14" s="28" t="s">
        <v>16</v>
      </c>
      <c r="B14" s="28"/>
      <c r="C14" s="28"/>
      <c r="D14" s="28"/>
      <c r="E14" s="47"/>
      <c r="F14" s="48"/>
      <c r="G14" s="48"/>
      <c r="H14" s="49"/>
      <c r="J14" s="42" t="s">
        <v>17</v>
      </c>
      <c r="K14" s="42"/>
      <c r="O14" s="7"/>
    </row>
    <row r="15" spans="1:15" ht="24.9" customHeight="1" x14ac:dyDescent="0.3">
      <c r="A15" s="28" t="s">
        <v>18</v>
      </c>
      <c r="B15" s="28"/>
      <c r="C15" s="28"/>
      <c r="D15" s="28"/>
      <c r="E15" s="29"/>
      <c r="F15" s="29"/>
      <c r="G15" s="29"/>
      <c r="H15" s="29"/>
      <c r="J15" s="8"/>
      <c r="K15" s="8" t="s">
        <v>20</v>
      </c>
      <c r="L15" s="9"/>
      <c r="M15" s="9"/>
    </row>
    <row r="16" spans="1:15" ht="24.9" customHeight="1" x14ac:dyDescent="0.3">
      <c r="A16" s="28" t="s">
        <v>21</v>
      </c>
      <c r="B16" s="28"/>
      <c r="C16" s="28"/>
      <c r="D16" s="28"/>
      <c r="E16" s="29"/>
      <c r="F16" s="29"/>
      <c r="G16" s="29"/>
      <c r="H16" s="29"/>
      <c r="J16" s="10"/>
      <c r="K16" s="8" t="s">
        <v>23</v>
      </c>
      <c r="L16" s="9"/>
      <c r="M16" s="9"/>
    </row>
    <row r="17" spans="1:12" ht="24.9" customHeight="1" x14ac:dyDescent="0.3">
      <c r="A17" s="28" t="s">
        <v>24</v>
      </c>
      <c r="B17" s="28"/>
      <c r="C17" s="28"/>
      <c r="D17" s="28"/>
      <c r="E17" s="43"/>
      <c r="F17" s="43"/>
      <c r="G17" s="43"/>
      <c r="H17" s="43"/>
      <c r="J17" s="11"/>
      <c r="K17" s="12" t="s">
        <v>25</v>
      </c>
    </row>
    <row r="18" spans="1:12" ht="24.9" customHeight="1" x14ac:dyDescent="0.3">
      <c r="A18" s="28" t="s">
        <v>39</v>
      </c>
      <c r="B18" s="28"/>
      <c r="C18" s="28"/>
      <c r="D18" s="28"/>
      <c r="E18" s="43"/>
      <c r="F18" s="43"/>
      <c r="G18" s="43"/>
      <c r="H18" s="43"/>
    </row>
    <row r="19" spans="1:12" ht="24.9" customHeight="1" x14ac:dyDescent="0.3">
      <c r="A19" s="28" t="s">
        <v>26</v>
      </c>
      <c r="B19" s="28"/>
      <c r="C19" s="28"/>
      <c r="D19" s="28"/>
      <c r="E19" s="29"/>
      <c r="F19" s="29"/>
      <c r="G19" s="29"/>
      <c r="H19" s="29"/>
      <c r="J19" s="44" t="s">
        <v>27</v>
      </c>
      <c r="K19" s="45"/>
      <c r="L19" s="46"/>
    </row>
    <row r="20" spans="1:12" ht="24.9" customHeight="1" x14ac:dyDescent="0.3">
      <c r="A20" s="36" t="s">
        <v>28</v>
      </c>
      <c r="B20" s="37"/>
      <c r="C20" s="37"/>
      <c r="D20" s="38"/>
      <c r="E20" s="39"/>
      <c r="F20" s="40"/>
      <c r="G20" s="40"/>
      <c r="H20" s="41"/>
      <c r="J20" s="13" t="s">
        <v>29</v>
      </c>
      <c r="K20" s="26" t="s">
        <v>30</v>
      </c>
      <c r="L20" s="14" t="s">
        <v>31</v>
      </c>
    </row>
    <row r="21" spans="1:12" ht="24.9" customHeight="1" x14ac:dyDescent="0.3">
      <c r="A21" s="28" t="s">
        <v>32</v>
      </c>
      <c r="B21" s="28"/>
      <c r="C21" s="28"/>
      <c r="D21" s="28"/>
      <c r="E21" s="29"/>
      <c r="F21" s="29"/>
      <c r="G21" s="29"/>
      <c r="H21" s="29"/>
      <c r="J21" s="15" t="s">
        <v>36</v>
      </c>
      <c r="K21" s="16"/>
      <c r="L21" s="14"/>
    </row>
    <row r="22" spans="1:12" ht="27.75" customHeight="1" x14ac:dyDescent="0.3">
      <c r="A22" s="30" t="s">
        <v>42</v>
      </c>
      <c r="B22" s="30"/>
      <c r="C22" s="30"/>
      <c r="D22" s="30"/>
      <c r="E22" s="31"/>
      <c r="F22" s="31"/>
      <c r="G22" s="31"/>
      <c r="H22" s="31"/>
    </row>
    <row r="23" spans="1:12" ht="21.9" customHeight="1" x14ac:dyDescent="0.3">
      <c r="A23" s="17"/>
      <c r="B23" s="17"/>
      <c r="C23" s="17"/>
      <c r="D23" s="17"/>
      <c r="E23" s="18"/>
      <c r="F23" s="18"/>
      <c r="G23" s="18"/>
      <c r="H23" s="18"/>
    </row>
    <row r="24" spans="1:12" ht="21.9" customHeight="1" x14ac:dyDescent="0.3">
      <c r="A24" s="19"/>
      <c r="B24" s="19"/>
      <c r="C24" s="19"/>
      <c r="D24" s="19"/>
      <c r="E24" s="20"/>
      <c r="F24" s="20"/>
      <c r="G24" s="20"/>
      <c r="H24" s="20"/>
    </row>
    <row r="25" spans="1:12" ht="30" customHeight="1" x14ac:dyDescent="0.3">
      <c r="A25" s="32" t="s">
        <v>33</v>
      </c>
      <c r="B25" s="33"/>
      <c r="C25" s="33"/>
      <c r="D25" s="33"/>
      <c r="E25" s="33"/>
      <c r="F25" s="33"/>
      <c r="G25" s="33"/>
      <c r="H25" s="33"/>
    </row>
    <row r="26" spans="1:12" ht="30" customHeight="1" x14ac:dyDescent="0.3">
      <c r="A26" s="33"/>
      <c r="B26" s="33"/>
      <c r="C26" s="33"/>
      <c r="D26" s="33"/>
      <c r="E26" s="33"/>
      <c r="F26" s="33"/>
      <c r="G26" s="33"/>
      <c r="H26" s="33"/>
    </row>
    <row r="27" spans="1:12" ht="30" customHeight="1" x14ac:dyDescent="0.3">
      <c r="A27" s="33"/>
      <c r="B27" s="33"/>
      <c r="C27" s="33"/>
      <c r="D27" s="33"/>
      <c r="E27" s="33"/>
      <c r="F27" s="33"/>
      <c r="G27" s="33"/>
      <c r="H27" s="33"/>
    </row>
    <row r="28" spans="1:12" ht="30" customHeight="1" x14ac:dyDescent="0.3">
      <c r="A28" s="33"/>
      <c r="B28" s="33"/>
      <c r="C28" s="33"/>
      <c r="D28" s="33"/>
      <c r="E28" s="33"/>
      <c r="F28" s="33"/>
      <c r="G28" s="33"/>
      <c r="H28" s="33"/>
    </row>
    <row r="29" spans="1:12" ht="30" customHeight="1" x14ac:dyDescent="0.3">
      <c r="A29" s="33"/>
      <c r="B29" s="33"/>
      <c r="C29" s="33"/>
      <c r="D29" s="33"/>
      <c r="E29" s="33"/>
      <c r="F29" s="33"/>
      <c r="G29" s="33"/>
      <c r="H29" s="33"/>
    </row>
    <row r="40" spans="1:8" ht="15" thickBot="1" x14ac:dyDescent="0.35">
      <c r="A40" s="21"/>
      <c r="C40" s="22"/>
      <c r="D40" s="22"/>
      <c r="E40" s="22"/>
      <c r="H40" s="22"/>
    </row>
    <row r="41" spans="1:8" ht="15" thickTop="1" x14ac:dyDescent="0.3">
      <c r="A41" s="34" t="s">
        <v>38</v>
      </c>
      <c r="B41" s="35"/>
      <c r="C41" s="35"/>
      <c r="D41" s="35"/>
      <c r="F41" s="23"/>
      <c r="G41" s="23"/>
    </row>
    <row r="42" spans="1:8" x14ac:dyDescent="0.3">
      <c r="A42" s="27" t="s">
        <v>35</v>
      </c>
      <c r="B42" s="27"/>
      <c r="C42" s="27"/>
      <c r="D42" s="27"/>
    </row>
  </sheetData>
  <mergeCells count="39">
    <mergeCell ref="A2:G2"/>
    <mergeCell ref="A3:G3"/>
    <mergeCell ref="A4:B4"/>
    <mergeCell ref="C4:H4"/>
    <mergeCell ref="A5:B5"/>
    <mergeCell ref="C5:H5"/>
    <mergeCell ref="A6:H6"/>
    <mergeCell ref="A9:H9"/>
    <mergeCell ref="A10:D10"/>
    <mergeCell ref="E10:H10"/>
    <mergeCell ref="A11:D11"/>
    <mergeCell ref="E11:H11"/>
    <mergeCell ref="A12:D12"/>
    <mergeCell ref="E12:H12"/>
    <mergeCell ref="A13:D13"/>
    <mergeCell ref="E13:H13"/>
    <mergeCell ref="A14:D14"/>
    <mergeCell ref="E14:H14"/>
    <mergeCell ref="A20:D20"/>
    <mergeCell ref="E20:H20"/>
    <mergeCell ref="J14:K14"/>
    <mergeCell ref="A15:D15"/>
    <mergeCell ref="E15:H15"/>
    <mergeCell ref="A16:D16"/>
    <mergeCell ref="E16:H16"/>
    <mergeCell ref="A17:D17"/>
    <mergeCell ref="E17:H17"/>
    <mergeCell ref="A18:D18"/>
    <mergeCell ref="E18:H18"/>
    <mergeCell ref="A19:D19"/>
    <mergeCell ref="E19:H19"/>
    <mergeCell ref="J19:L19"/>
    <mergeCell ref="A42:D42"/>
    <mergeCell ref="A21:D21"/>
    <mergeCell ref="E21:H21"/>
    <mergeCell ref="A22:D22"/>
    <mergeCell ref="E22:H22"/>
    <mergeCell ref="A25:H29"/>
    <mergeCell ref="A41:D41"/>
  </mergeCells>
  <hyperlinks>
    <hyperlink ref="A41" r:id="rId1"/>
  </hyperlinks>
  <pageMargins left="0.70866141732283472" right="0.70866141732283472" top="0.74803149606299213" bottom="0.74803149606299213" header="0.31496062992125984" footer="0.31496062992125984"/>
  <pageSetup paperSize="9" scale="71"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42"/>
  <sheetViews>
    <sheetView topLeftCell="A6" zoomScale="80" zoomScaleNormal="80" workbookViewId="0">
      <selection activeCell="A25" sqref="A25:H29"/>
    </sheetView>
  </sheetViews>
  <sheetFormatPr defaultColWidth="9.109375" defaultRowHeight="14.4" x14ac:dyDescent="0.3"/>
  <cols>
    <col min="1" max="1" width="15.44140625" style="2" customWidth="1"/>
    <col min="2" max="2" width="15.5546875" style="2" customWidth="1"/>
    <col min="3" max="3" width="12" style="2" customWidth="1"/>
    <col min="4" max="4" width="17" style="2" customWidth="1"/>
    <col min="5" max="5" width="8.109375" style="2" customWidth="1"/>
    <col min="6" max="6" width="11" style="2" bestFit="1" customWidth="1"/>
    <col min="7" max="7" width="11.109375" style="2" customWidth="1"/>
    <col min="8" max="8" width="20" style="2" customWidth="1"/>
    <col min="9" max="9" width="9.109375" style="2"/>
    <col min="10" max="10" width="13.6640625" style="2" bestFit="1" customWidth="1"/>
    <col min="11" max="11" width="13.88671875" style="2" bestFit="1" customWidth="1"/>
    <col min="12" max="12" width="9.5546875" style="2" bestFit="1" customWidth="1"/>
    <col min="13" max="16384" width="9.109375" style="2"/>
  </cols>
  <sheetData>
    <row r="2" spans="1:15" ht="80.099999999999994" customHeight="1" thickBot="1" x14ac:dyDescent="0.35">
      <c r="A2" s="52" t="s">
        <v>34</v>
      </c>
      <c r="B2" s="52"/>
      <c r="C2" s="52"/>
      <c r="D2" s="52"/>
      <c r="E2" s="52"/>
      <c r="F2" s="52"/>
      <c r="G2" s="53"/>
      <c r="H2" s="1"/>
    </row>
    <row r="3" spans="1:15" ht="39.9" customHeight="1" thickTop="1" x14ac:dyDescent="0.4">
      <c r="A3" s="54" t="s">
        <v>37</v>
      </c>
      <c r="B3" s="54"/>
      <c r="C3" s="54"/>
      <c r="D3" s="54"/>
      <c r="E3" s="54"/>
      <c r="F3" s="54"/>
      <c r="G3" s="54"/>
      <c r="H3" s="24" t="s">
        <v>44</v>
      </c>
      <c r="I3" s="25"/>
    </row>
    <row r="4" spans="1:15" ht="30" customHeight="1" x14ac:dyDescent="0.3">
      <c r="A4" s="55" t="s">
        <v>0</v>
      </c>
      <c r="B4" s="56"/>
      <c r="C4" s="57" t="s">
        <v>43</v>
      </c>
      <c r="D4" s="58"/>
      <c r="E4" s="58"/>
      <c r="F4" s="58"/>
      <c r="G4" s="58"/>
      <c r="H4" s="58"/>
    </row>
    <row r="5" spans="1:15" ht="30" customHeight="1" x14ac:dyDescent="0.3">
      <c r="A5" s="59" t="s">
        <v>1</v>
      </c>
      <c r="B5" s="60"/>
      <c r="C5" s="61" t="s">
        <v>41</v>
      </c>
      <c r="D5" s="62"/>
      <c r="E5" s="62"/>
      <c r="F5" s="62"/>
      <c r="G5" s="62"/>
      <c r="H5" s="63"/>
    </row>
    <row r="6" spans="1:15" ht="30" customHeight="1" x14ac:dyDescent="0.35">
      <c r="A6" s="50" t="s">
        <v>2</v>
      </c>
      <c r="B6" s="50"/>
      <c r="C6" s="50"/>
      <c r="D6" s="50"/>
      <c r="E6" s="50"/>
      <c r="F6" s="50"/>
      <c r="G6" s="50"/>
      <c r="H6" s="50"/>
    </row>
    <row r="7" spans="1:15" ht="41.4" x14ac:dyDescent="0.3">
      <c r="A7" s="3" t="s">
        <v>3</v>
      </c>
      <c r="B7" s="4" t="s">
        <v>4</v>
      </c>
      <c r="C7" s="4" t="s">
        <v>5</v>
      </c>
      <c r="D7" s="4" t="s">
        <v>40</v>
      </c>
      <c r="E7" s="4" t="s">
        <v>6</v>
      </c>
      <c r="F7" s="4" t="s">
        <v>7</v>
      </c>
      <c r="G7" s="4" t="s">
        <v>8</v>
      </c>
      <c r="H7" s="4" t="s">
        <v>9</v>
      </c>
    </row>
    <row r="8" spans="1:15" ht="30" customHeight="1" x14ac:dyDescent="0.3">
      <c r="A8" s="5"/>
      <c r="B8" s="6" t="s">
        <v>10</v>
      </c>
      <c r="C8" s="6">
        <v>2</v>
      </c>
      <c r="D8" s="6"/>
      <c r="E8" s="5">
        <v>0.8</v>
      </c>
      <c r="F8" s="6">
        <v>0.9</v>
      </c>
      <c r="G8" s="6">
        <v>72</v>
      </c>
      <c r="H8" s="6">
        <v>90</v>
      </c>
    </row>
    <row r="9" spans="1:15" ht="30" customHeight="1" x14ac:dyDescent="0.35">
      <c r="A9" s="51"/>
      <c r="B9" s="51"/>
      <c r="C9" s="51"/>
      <c r="D9" s="51"/>
      <c r="E9" s="51"/>
      <c r="F9" s="51"/>
      <c r="G9" s="51"/>
      <c r="H9" s="51"/>
    </row>
    <row r="10" spans="1:15" ht="24.9" customHeight="1" x14ac:dyDescent="0.3">
      <c r="A10" s="28"/>
      <c r="B10" s="28"/>
      <c r="C10" s="28"/>
      <c r="D10" s="28"/>
      <c r="E10" s="29" t="s">
        <v>11</v>
      </c>
      <c r="F10" s="29"/>
      <c r="G10" s="29"/>
      <c r="H10" s="29"/>
    </row>
    <row r="11" spans="1:15" ht="24.9" customHeight="1" x14ac:dyDescent="0.3">
      <c r="A11" s="28" t="s">
        <v>12</v>
      </c>
      <c r="B11" s="28"/>
      <c r="C11" s="28"/>
      <c r="D11" s="28"/>
      <c r="E11" s="29" t="s">
        <v>13</v>
      </c>
      <c r="F11" s="29"/>
      <c r="G11" s="29"/>
      <c r="H11" s="29"/>
    </row>
    <row r="12" spans="1:15" ht="24.9" customHeight="1" x14ac:dyDescent="0.3">
      <c r="A12" s="28" t="s">
        <v>14</v>
      </c>
      <c r="B12" s="28"/>
      <c r="C12" s="28"/>
      <c r="D12" s="28"/>
      <c r="E12" s="43">
        <f>C8*E8/F8</f>
        <v>1.7777777777777779</v>
      </c>
      <c r="F12" s="43"/>
      <c r="G12" s="43"/>
      <c r="H12" s="43"/>
    </row>
    <row r="13" spans="1:15" ht="24.9" customHeight="1" x14ac:dyDescent="0.3">
      <c r="A13" s="28" t="s">
        <v>15</v>
      </c>
      <c r="B13" s="28"/>
      <c r="C13" s="28"/>
      <c r="D13" s="28"/>
      <c r="E13" s="29">
        <f>23*3.6</f>
        <v>82.8</v>
      </c>
      <c r="F13" s="29"/>
      <c r="G13" s="29"/>
      <c r="H13" s="29"/>
    </row>
    <row r="14" spans="1:15" ht="24.9" customHeight="1" x14ac:dyDescent="0.3">
      <c r="A14" s="28" t="s">
        <v>16</v>
      </c>
      <c r="B14" s="28"/>
      <c r="C14" s="28"/>
      <c r="D14" s="28"/>
      <c r="E14" s="47">
        <f>23*2.8</f>
        <v>64.399999999999991</v>
      </c>
      <c r="F14" s="48"/>
      <c r="G14" s="48"/>
      <c r="H14" s="49"/>
      <c r="J14" s="42" t="s">
        <v>17</v>
      </c>
      <c r="K14" s="42"/>
      <c r="O14" s="7"/>
    </row>
    <row r="15" spans="1:15" ht="24.9" customHeight="1" x14ac:dyDescent="0.3">
      <c r="A15" s="28" t="s">
        <v>18</v>
      </c>
      <c r="B15" s="28"/>
      <c r="C15" s="28"/>
      <c r="D15" s="28"/>
      <c r="E15" s="29" t="s">
        <v>19</v>
      </c>
      <c r="F15" s="29"/>
      <c r="G15" s="29"/>
      <c r="H15" s="29"/>
      <c r="J15" s="8">
        <f>(E12*J17)/60</f>
        <v>2.3111111111111113</v>
      </c>
      <c r="K15" s="8" t="s">
        <v>20</v>
      </c>
      <c r="L15" s="9"/>
      <c r="M15" s="9"/>
    </row>
    <row r="16" spans="1:15" ht="24.9" customHeight="1" x14ac:dyDescent="0.3">
      <c r="A16" s="28" t="s">
        <v>21</v>
      </c>
      <c r="B16" s="28"/>
      <c r="C16" s="28"/>
      <c r="D16" s="28"/>
      <c r="E16" s="29" t="s">
        <v>22</v>
      </c>
      <c r="F16" s="29"/>
      <c r="G16" s="29"/>
      <c r="H16" s="29"/>
      <c r="J16" s="10">
        <f>((J15*1000)/E14)+((J15*1000)/E14)*0</f>
        <v>35.886818495514156</v>
      </c>
      <c r="K16" s="8" t="s">
        <v>23</v>
      </c>
      <c r="L16" s="9"/>
      <c r="M16" s="9"/>
    </row>
    <row r="17" spans="1:12" ht="24.9" customHeight="1" x14ac:dyDescent="0.3">
      <c r="A17" s="28" t="s">
        <v>24</v>
      </c>
      <c r="B17" s="28"/>
      <c r="C17" s="28"/>
      <c r="D17" s="28"/>
      <c r="E17" s="43">
        <f>(E12*H8)/60</f>
        <v>2.6666666666666665</v>
      </c>
      <c r="F17" s="43"/>
      <c r="G17" s="43"/>
      <c r="H17" s="43"/>
      <c r="J17" s="11">
        <v>78</v>
      </c>
      <c r="K17" s="12" t="s">
        <v>25</v>
      </c>
    </row>
    <row r="18" spans="1:12" ht="24.9" customHeight="1" x14ac:dyDescent="0.3">
      <c r="A18" s="28" t="s">
        <v>39</v>
      </c>
      <c r="B18" s="28"/>
      <c r="C18" s="28"/>
      <c r="D18" s="28"/>
      <c r="E18" s="43">
        <f>((E17*1000)/E14)+((E17*1000)/E14)*0</f>
        <v>41.407867494824018</v>
      </c>
      <c r="F18" s="43"/>
      <c r="G18" s="43"/>
      <c r="H18" s="43"/>
    </row>
    <row r="19" spans="1:12" ht="24.9" customHeight="1" x14ac:dyDescent="0.3">
      <c r="A19" s="28" t="s">
        <v>26</v>
      </c>
      <c r="B19" s="28"/>
      <c r="C19" s="28"/>
      <c r="D19" s="28"/>
      <c r="E19" s="29">
        <v>36</v>
      </c>
      <c r="F19" s="29"/>
      <c r="G19" s="29"/>
      <c r="H19" s="29"/>
      <c r="J19" s="44" t="s">
        <v>27</v>
      </c>
      <c r="K19" s="45"/>
      <c r="L19" s="46"/>
    </row>
    <row r="20" spans="1:12" ht="24.9" customHeight="1" x14ac:dyDescent="0.3">
      <c r="A20" s="36" t="s">
        <v>28</v>
      </c>
      <c r="B20" s="37"/>
      <c r="C20" s="37"/>
      <c r="D20" s="38"/>
      <c r="E20" s="39" t="s">
        <v>45</v>
      </c>
      <c r="F20" s="40"/>
      <c r="G20" s="40"/>
      <c r="H20" s="41"/>
      <c r="J20" s="13" t="s">
        <v>29</v>
      </c>
      <c r="K20" s="26" t="s">
        <v>30</v>
      </c>
      <c r="L20" s="14" t="s">
        <v>31</v>
      </c>
    </row>
    <row r="21" spans="1:12" ht="24.9" customHeight="1" x14ac:dyDescent="0.3">
      <c r="A21" s="28" t="s">
        <v>32</v>
      </c>
      <c r="B21" s="28"/>
      <c r="C21" s="28"/>
      <c r="D21" s="28"/>
      <c r="E21" s="29">
        <f>(G8*E19)/1000</f>
        <v>2.5920000000000001</v>
      </c>
      <c r="F21" s="29"/>
      <c r="G21" s="29"/>
      <c r="H21" s="29"/>
      <c r="J21" s="15" t="s">
        <v>36</v>
      </c>
      <c r="K21" s="16"/>
      <c r="L21" s="14"/>
    </row>
    <row r="22" spans="1:12" ht="27.75" customHeight="1" x14ac:dyDescent="0.3">
      <c r="A22" s="30" t="s">
        <v>42</v>
      </c>
      <c r="B22" s="30"/>
      <c r="C22" s="30"/>
      <c r="D22" s="30"/>
      <c r="E22" s="31">
        <f>J17</f>
        <v>78</v>
      </c>
      <c r="F22" s="31"/>
      <c r="G22" s="31"/>
      <c r="H22" s="31"/>
    </row>
    <row r="23" spans="1:12" ht="21.9" customHeight="1" x14ac:dyDescent="0.3">
      <c r="A23" s="17"/>
      <c r="B23" s="17"/>
      <c r="C23" s="17"/>
      <c r="D23" s="17"/>
      <c r="E23" s="18"/>
      <c r="F23" s="18"/>
      <c r="G23" s="18"/>
      <c r="H23" s="18"/>
    </row>
    <row r="24" spans="1:12" ht="21.9" customHeight="1" x14ac:dyDescent="0.3">
      <c r="A24" s="19"/>
      <c r="B24" s="19"/>
      <c r="C24" s="19"/>
      <c r="D24" s="19"/>
      <c r="E24" s="20"/>
      <c r="F24" s="20"/>
      <c r="G24" s="20"/>
      <c r="H24" s="20"/>
    </row>
    <row r="25" spans="1:12" ht="30" customHeight="1" x14ac:dyDescent="0.3">
      <c r="A25" s="32" t="s">
        <v>33</v>
      </c>
      <c r="B25" s="33"/>
      <c r="C25" s="33"/>
      <c r="D25" s="33"/>
      <c r="E25" s="33"/>
      <c r="F25" s="33"/>
      <c r="G25" s="33"/>
      <c r="H25" s="33"/>
    </row>
    <row r="26" spans="1:12" ht="30" customHeight="1" x14ac:dyDescent="0.3">
      <c r="A26" s="33"/>
      <c r="B26" s="33"/>
      <c r="C26" s="33"/>
      <c r="D26" s="33"/>
      <c r="E26" s="33"/>
      <c r="F26" s="33"/>
      <c r="G26" s="33"/>
      <c r="H26" s="33"/>
    </row>
    <row r="27" spans="1:12" ht="30" customHeight="1" x14ac:dyDescent="0.3">
      <c r="A27" s="33"/>
      <c r="B27" s="33"/>
      <c r="C27" s="33"/>
      <c r="D27" s="33"/>
      <c r="E27" s="33"/>
      <c r="F27" s="33"/>
      <c r="G27" s="33"/>
      <c r="H27" s="33"/>
    </row>
    <row r="28" spans="1:12" ht="30" customHeight="1" x14ac:dyDescent="0.3">
      <c r="A28" s="33"/>
      <c r="B28" s="33"/>
      <c r="C28" s="33"/>
      <c r="D28" s="33"/>
      <c r="E28" s="33"/>
      <c r="F28" s="33"/>
      <c r="G28" s="33"/>
      <c r="H28" s="33"/>
    </row>
    <row r="29" spans="1:12" ht="30" customHeight="1" x14ac:dyDescent="0.3">
      <c r="A29" s="33"/>
      <c r="B29" s="33"/>
      <c r="C29" s="33"/>
      <c r="D29" s="33"/>
      <c r="E29" s="33"/>
      <c r="F29" s="33"/>
      <c r="G29" s="33"/>
      <c r="H29" s="33"/>
    </row>
    <row r="40" spans="1:8" ht="15" thickBot="1" x14ac:dyDescent="0.35">
      <c r="A40" s="21"/>
      <c r="C40" s="22"/>
      <c r="D40" s="22"/>
      <c r="E40" s="22"/>
      <c r="H40" s="22"/>
    </row>
    <row r="41" spans="1:8" ht="15" thickTop="1" x14ac:dyDescent="0.3">
      <c r="A41" s="34" t="s">
        <v>38</v>
      </c>
      <c r="B41" s="35"/>
      <c r="C41" s="35"/>
      <c r="D41" s="35"/>
      <c r="F41" s="23"/>
      <c r="G41" s="23"/>
    </row>
    <row r="42" spans="1:8" x14ac:dyDescent="0.3">
      <c r="A42" s="27" t="s">
        <v>35</v>
      </c>
      <c r="B42" s="27"/>
      <c r="C42" s="27"/>
      <c r="D42" s="27"/>
    </row>
  </sheetData>
  <mergeCells count="39">
    <mergeCell ref="A2:G2"/>
    <mergeCell ref="A3:G3"/>
    <mergeCell ref="A4:B4"/>
    <mergeCell ref="C4:H4"/>
    <mergeCell ref="A5:B5"/>
    <mergeCell ref="C5:H5"/>
    <mergeCell ref="A6:H6"/>
    <mergeCell ref="A9:H9"/>
    <mergeCell ref="A10:D10"/>
    <mergeCell ref="E10:H10"/>
    <mergeCell ref="A11:D11"/>
    <mergeCell ref="E11:H11"/>
    <mergeCell ref="A12:D12"/>
    <mergeCell ref="E12:H12"/>
    <mergeCell ref="A13:D13"/>
    <mergeCell ref="E13:H13"/>
    <mergeCell ref="A14:D14"/>
    <mergeCell ref="E14:H14"/>
    <mergeCell ref="A20:D20"/>
    <mergeCell ref="E20:H20"/>
    <mergeCell ref="J14:K14"/>
    <mergeCell ref="A15:D15"/>
    <mergeCell ref="E15:H15"/>
    <mergeCell ref="A16:D16"/>
    <mergeCell ref="E16:H16"/>
    <mergeCell ref="A17:D17"/>
    <mergeCell ref="E17:H17"/>
    <mergeCell ref="A18:D18"/>
    <mergeCell ref="E18:H18"/>
    <mergeCell ref="A19:D19"/>
    <mergeCell ref="E19:H19"/>
    <mergeCell ref="J19:L19"/>
    <mergeCell ref="A42:D42"/>
    <mergeCell ref="A21:D21"/>
    <mergeCell ref="E21:H21"/>
    <mergeCell ref="A22:D22"/>
    <mergeCell ref="E22:H22"/>
    <mergeCell ref="A25:H29"/>
    <mergeCell ref="A41:D41"/>
  </mergeCells>
  <hyperlinks>
    <hyperlink ref="A41" r:id="rId1"/>
  </hyperlinks>
  <pageMargins left="0.70866141732283472" right="0.70866141732283472" top="0.74803149606299213" bottom="0.74803149606299213" header="0.31496062992125984" footer="0.31496062992125984"/>
  <pageSetup paperSize="9" scale="71"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10KVA 240V 50Ah 70Min</vt:lpstr>
      <vt:lpstr>2KVA 72V 36Ah 78Min</vt:lpstr>
      <vt:lpstr>'10KVA 240V 50Ah 70Min'!Print_Area</vt:lpstr>
      <vt:lpstr>'2KVA 72V 36Ah 78Min'!Print_Area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SHAILESH</dc:creator>
  <cp:lastModifiedBy>Aarav Mehta</cp:lastModifiedBy>
  <cp:revision/>
  <cp:lastPrinted>2025-04-24T06:11:45Z</cp:lastPrinted>
  <dcterms:created xsi:type="dcterms:W3CDTF">2020-08-11T04:53:21Z</dcterms:created>
  <dcterms:modified xsi:type="dcterms:W3CDTF">2025-05-19T06:51:26Z</dcterms:modified>
</cp:coreProperties>
</file>