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ottericr/Documents/Tufts/Research Projects/PLS Oecologia/Sessa and Givnish/"/>
    </mc:Choice>
  </mc:AlternateContent>
  <xr:revisionPtr revIDLastSave="0" documentId="13_ncr:1_{E031AD1A-B934-7D42-BB96-845208DCE7B0}" xr6:coauthVersionLast="34" xr6:coauthVersionMax="34" xr10:uidLastSave="{00000000-0000-0000-0000-000000000000}"/>
  <bookViews>
    <workbookView xWindow="20" yWindow="480" windowWidth="25600" windowHeight="14140" tabRatio="457" xr2:uid="{00000000-000D-0000-FFFF-FFFF00000000}"/>
  </bookViews>
  <sheets>
    <sheet name="canopy" sheetId="1" r:id="rId1"/>
    <sheet name="gas exchange" sheetId="2" r:id="rId2"/>
    <sheet name="SLA" sheetId="13" r:id="rId3"/>
    <sheet name="stomata" sheetId="11" r:id="rId4"/>
    <sheet name="frond nar" sheetId="9" r:id="rId5"/>
    <sheet name="plant nar" sheetId="10" r:id="rId6"/>
    <sheet name="angle" sheetId="14" r:id="rId7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3" l="1"/>
  <c r="B25" i="13"/>
  <c r="B28" i="13"/>
  <c r="B29" i="13"/>
  <c r="B32" i="13"/>
  <c r="B33" i="13"/>
  <c r="B36" i="13"/>
  <c r="B37" i="13"/>
  <c r="C76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C104" i="2"/>
  <c r="B10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C94" i="2"/>
  <c r="B9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C84" i="2"/>
  <c r="B84" i="2"/>
  <c r="B75" i="2"/>
  <c r="C75" i="2"/>
  <c r="B76" i="2"/>
  <c r="B77" i="2"/>
  <c r="C77" i="2"/>
  <c r="B78" i="2"/>
  <c r="C78" i="2"/>
  <c r="B79" i="2"/>
  <c r="C79" i="2"/>
  <c r="B80" i="2"/>
  <c r="C80" i="2"/>
  <c r="B81" i="2"/>
  <c r="C81" i="2"/>
  <c r="C74" i="2"/>
  <c r="B7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C64" i="2"/>
  <c r="B64" i="2"/>
  <c r="B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C5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C44" i="2"/>
  <c r="B4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C34" i="2"/>
  <c r="B3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C24" i="2"/>
  <c r="B24" i="2"/>
  <c r="C15" i="2"/>
  <c r="C16" i="2"/>
  <c r="C17" i="2"/>
  <c r="C18" i="2"/>
  <c r="C19" i="2"/>
  <c r="C20" i="2"/>
  <c r="C21" i="2"/>
  <c r="C14" i="2"/>
  <c r="B15" i="2"/>
  <c r="B16" i="2"/>
  <c r="B17" i="2"/>
  <c r="B18" i="2"/>
  <c r="B19" i="2"/>
  <c r="B20" i="2"/>
  <c r="B21" i="2"/>
  <c r="B14" i="2"/>
  <c r="C5" i="2"/>
  <c r="C6" i="2"/>
  <c r="C7" i="2"/>
  <c r="C8" i="2"/>
  <c r="C9" i="2"/>
  <c r="C10" i="2"/>
  <c r="C11" i="2"/>
  <c r="C4" i="2"/>
  <c r="B5" i="2"/>
  <c r="B6" i="2"/>
  <c r="B7" i="2"/>
  <c r="B8" i="2"/>
  <c r="B9" i="2"/>
  <c r="B10" i="2"/>
  <c r="B11" i="2"/>
  <c r="B4" i="2"/>
  <c r="B41" i="1"/>
  <c r="B40" i="1"/>
  <c r="B37" i="1"/>
  <c r="B36" i="1"/>
  <c r="B12" i="1"/>
  <c r="V20" i="1"/>
  <c r="B21" i="1" s="1"/>
  <c r="B13" i="1"/>
  <c r="B33" i="1"/>
  <c r="B32" i="1"/>
  <c r="B29" i="1"/>
  <c r="B28" i="1"/>
  <c r="B45" i="14"/>
  <c r="B44" i="14"/>
  <c r="B41" i="14"/>
  <c r="B40" i="14"/>
  <c r="B37" i="14"/>
  <c r="B36" i="14"/>
  <c r="B33" i="14"/>
  <c r="B32" i="14"/>
  <c r="B29" i="14"/>
  <c r="B28" i="14"/>
  <c r="B25" i="14"/>
  <c r="B24" i="14"/>
  <c r="B21" i="14"/>
  <c r="B20" i="14"/>
  <c r="B17" i="14"/>
  <c r="B16" i="14"/>
  <c r="B13" i="14"/>
  <c r="B12" i="14"/>
  <c r="B9" i="14"/>
  <c r="B8" i="14"/>
  <c r="B4" i="14"/>
  <c r="B45" i="1"/>
  <c r="B44" i="1"/>
  <c r="B25" i="1"/>
  <c r="B24" i="1"/>
  <c r="B17" i="1"/>
  <c r="B16" i="1"/>
  <c r="B9" i="1"/>
  <c r="B8" i="1"/>
  <c r="B5" i="1"/>
  <c r="B4" i="1"/>
  <c r="B36" i="11"/>
  <c r="B33" i="11"/>
  <c r="B32" i="11"/>
  <c r="B45" i="11"/>
  <c r="B44" i="11"/>
  <c r="B41" i="11"/>
  <c r="B40" i="11"/>
  <c r="B37" i="11"/>
  <c r="B25" i="11"/>
  <c r="B24" i="11"/>
  <c r="B21" i="11"/>
  <c r="B20" i="11"/>
  <c r="B17" i="11"/>
  <c r="B16" i="11"/>
  <c r="B13" i="11"/>
  <c r="B12" i="11"/>
  <c r="B9" i="11"/>
  <c r="B8" i="11"/>
  <c r="B5" i="11"/>
  <c r="B4" i="11"/>
  <c r="B44" i="13"/>
  <c r="B40" i="13"/>
  <c r="B21" i="13"/>
  <c r="B20" i="13"/>
  <c r="B8" i="13"/>
  <c r="B45" i="13"/>
  <c r="B41" i="13"/>
  <c r="B17" i="13"/>
  <c r="B16" i="13"/>
  <c r="B13" i="13"/>
  <c r="B12" i="13"/>
  <c r="B9" i="13"/>
  <c r="B5" i="13"/>
  <c r="B4" i="13"/>
  <c r="B65" i="9"/>
  <c r="B64" i="9"/>
  <c r="B59" i="9"/>
  <c r="B58" i="9"/>
  <c r="B53" i="9"/>
  <c r="B52" i="9"/>
  <c r="B47" i="9"/>
  <c r="B46" i="9"/>
  <c r="B41" i="9"/>
  <c r="B40" i="9"/>
  <c r="B35" i="9"/>
  <c r="B34" i="9"/>
  <c r="C30" i="9"/>
  <c r="D30" i="9"/>
  <c r="B30" i="9" s="1"/>
  <c r="E30" i="9"/>
  <c r="F30" i="9"/>
  <c r="B31" i="9" s="1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B29" i="9"/>
  <c r="B28" i="9"/>
  <c r="C24" i="9"/>
  <c r="B24" i="9" s="1"/>
  <c r="D24" i="9"/>
  <c r="E24" i="9"/>
  <c r="B25" i="9" s="1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B23" i="9"/>
  <c r="B22" i="9"/>
  <c r="B19" i="9"/>
  <c r="B18" i="9"/>
  <c r="B17" i="9"/>
  <c r="B16" i="9"/>
  <c r="C12" i="9"/>
  <c r="B13" i="9" s="1"/>
  <c r="D12" i="9"/>
  <c r="E12" i="9"/>
  <c r="B12" i="9" s="1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C6" i="9"/>
  <c r="D6" i="9"/>
  <c r="B6" i="9" s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B11" i="9"/>
  <c r="B10" i="9"/>
  <c r="C60" i="9"/>
  <c r="B61" i="9" s="1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C66" i="9"/>
  <c r="B67" i="9" s="1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Y66" i="9"/>
  <c r="BZ66" i="9"/>
  <c r="CA66" i="9"/>
  <c r="CB66" i="9"/>
  <c r="CC66" i="9"/>
  <c r="CD66" i="9"/>
  <c r="CE66" i="9"/>
  <c r="CF66" i="9"/>
  <c r="CG66" i="9"/>
  <c r="CH66" i="9"/>
  <c r="CI66" i="9"/>
  <c r="CJ66" i="9"/>
  <c r="JA54" i="9"/>
  <c r="IZ54" i="9"/>
  <c r="IY54" i="9"/>
  <c r="IX54" i="9"/>
  <c r="IW54" i="9"/>
  <c r="IV54" i="9"/>
  <c r="IU54" i="9"/>
  <c r="IT54" i="9"/>
  <c r="IS54" i="9"/>
  <c r="IR54" i="9"/>
  <c r="IQ54" i="9"/>
  <c r="IP54" i="9"/>
  <c r="IO54" i="9"/>
  <c r="IN54" i="9"/>
  <c r="IM54" i="9"/>
  <c r="IL54" i="9"/>
  <c r="IK54" i="9"/>
  <c r="IJ54" i="9"/>
  <c r="II54" i="9"/>
  <c r="IH54" i="9"/>
  <c r="IG54" i="9"/>
  <c r="IF54" i="9"/>
  <c r="IE54" i="9"/>
  <c r="ID54" i="9"/>
  <c r="IC54" i="9"/>
  <c r="IB54" i="9"/>
  <c r="IA54" i="9"/>
  <c r="HZ54" i="9"/>
  <c r="HY54" i="9"/>
  <c r="HX54" i="9"/>
  <c r="HW54" i="9"/>
  <c r="HV54" i="9"/>
  <c r="HU54" i="9"/>
  <c r="HT54" i="9"/>
  <c r="HS54" i="9"/>
  <c r="HR54" i="9"/>
  <c r="HQ54" i="9"/>
  <c r="HP54" i="9"/>
  <c r="HO54" i="9"/>
  <c r="HN54" i="9"/>
  <c r="HM54" i="9"/>
  <c r="HL54" i="9"/>
  <c r="HK54" i="9"/>
  <c r="HJ54" i="9"/>
  <c r="HI54" i="9"/>
  <c r="HH54" i="9"/>
  <c r="HG54" i="9"/>
  <c r="HF54" i="9"/>
  <c r="HE54" i="9"/>
  <c r="HD54" i="9"/>
  <c r="HC54" i="9"/>
  <c r="HB54" i="9"/>
  <c r="HA54" i="9"/>
  <c r="GZ54" i="9"/>
  <c r="GY54" i="9"/>
  <c r="GX54" i="9"/>
  <c r="GW54" i="9"/>
  <c r="GV54" i="9"/>
  <c r="GU54" i="9"/>
  <c r="GT54" i="9"/>
  <c r="GS54" i="9"/>
  <c r="GR54" i="9"/>
  <c r="GQ54" i="9"/>
  <c r="GP54" i="9"/>
  <c r="GO54" i="9"/>
  <c r="GN54" i="9"/>
  <c r="GM54" i="9"/>
  <c r="GL54" i="9"/>
  <c r="GK54" i="9"/>
  <c r="GJ54" i="9"/>
  <c r="GI54" i="9"/>
  <c r="GH54" i="9"/>
  <c r="GG54" i="9"/>
  <c r="GF54" i="9"/>
  <c r="GE54" i="9"/>
  <c r="GD54" i="9"/>
  <c r="GC54" i="9"/>
  <c r="GB54" i="9"/>
  <c r="GA54" i="9"/>
  <c r="FZ54" i="9"/>
  <c r="FY54" i="9"/>
  <c r="FX54" i="9"/>
  <c r="FW54" i="9"/>
  <c r="FV54" i="9"/>
  <c r="FU54" i="9"/>
  <c r="FT54" i="9"/>
  <c r="FS54" i="9"/>
  <c r="FR54" i="9"/>
  <c r="FQ54" i="9"/>
  <c r="FP54" i="9"/>
  <c r="FO54" i="9"/>
  <c r="FN54" i="9"/>
  <c r="FM54" i="9"/>
  <c r="FL54" i="9"/>
  <c r="FK54" i="9"/>
  <c r="FJ54" i="9"/>
  <c r="FI54" i="9"/>
  <c r="FH54" i="9"/>
  <c r="FG54" i="9"/>
  <c r="FF54" i="9"/>
  <c r="FE54" i="9"/>
  <c r="FD54" i="9"/>
  <c r="FC54" i="9"/>
  <c r="FB54" i="9"/>
  <c r="FA54" i="9"/>
  <c r="EZ54" i="9"/>
  <c r="EY54" i="9"/>
  <c r="EX54" i="9"/>
  <c r="EW54" i="9"/>
  <c r="EV54" i="9"/>
  <c r="EU54" i="9"/>
  <c r="ET54" i="9"/>
  <c r="ES54" i="9"/>
  <c r="ER54" i="9"/>
  <c r="EQ54" i="9"/>
  <c r="EP54" i="9"/>
  <c r="EO54" i="9"/>
  <c r="EN54" i="9"/>
  <c r="EM54" i="9"/>
  <c r="EL54" i="9"/>
  <c r="EK54" i="9"/>
  <c r="EJ54" i="9"/>
  <c r="EI54" i="9"/>
  <c r="EH54" i="9"/>
  <c r="EG54" i="9"/>
  <c r="EF54" i="9"/>
  <c r="EE54" i="9"/>
  <c r="ED54" i="9"/>
  <c r="EC54" i="9"/>
  <c r="EB54" i="9"/>
  <c r="EA54" i="9"/>
  <c r="DZ54" i="9"/>
  <c r="DY54" i="9"/>
  <c r="DX54" i="9"/>
  <c r="DW54" i="9"/>
  <c r="DV54" i="9"/>
  <c r="DU54" i="9"/>
  <c r="DT54" i="9"/>
  <c r="DS54" i="9"/>
  <c r="DR54" i="9"/>
  <c r="DQ54" i="9"/>
  <c r="DP54" i="9"/>
  <c r="DO54" i="9"/>
  <c r="DN54" i="9"/>
  <c r="DM54" i="9"/>
  <c r="DL54" i="9"/>
  <c r="DK54" i="9"/>
  <c r="DJ54" i="9"/>
  <c r="DI54" i="9"/>
  <c r="DH54" i="9"/>
  <c r="DG54" i="9"/>
  <c r="DF54" i="9"/>
  <c r="DE54" i="9"/>
  <c r="C36" i="9"/>
  <c r="B37" i="9" s="1"/>
  <c r="D36" i="9"/>
  <c r="B36" i="9" s="1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C48" i="9"/>
  <c r="B49" i="9" s="1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C54" i="9"/>
  <c r="B55" i="9" s="1"/>
  <c r="D54" i="9"/>
  <c r="B54" i="9" s="1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Y54" i="9"/>
  <c r="CZ54" i="9"/>
  <c r="DA54" i="9"/>
  <c r="DB54" i="9"/>
  <c r="DC54" i="9"/>
  <c r="DD54" i="9"/>
  <c r="C42" i="9"/>
  <c r="B43" i="9" s="1"/>
  <c r="D42" i="9"/>
  <c r="B42" i="9" s="1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B5" i="9"/>
  <c r="B4" i="9"/>
  <c r="B67" i="10"/>
  <c r="B66" i="10"/>
  <c r="B65" i="10"/>
  <c r="B64" i="10"/>
  <c r="B61" i="10"/>
  <c r="B60" i="10"/>
  <c r="B59" i="10"/>
  <c r="B58" i="10"/>
  <c r="B54" i="10"/>
  <c r="B55" i="10"/>
  <c r="B53" i="10"/>
  <c r="B52" i="10"/>
  <c r="B49" i="10"/>
  <c r="B48" i="10"/>
  <c r="B47" i="10"/>
  <c r="B46" i="10"/>
  <c r="B43" i="10"/>
  <c r="B42" i="10"/>
  <c r="B41" i="10"/>
  <c r="B40" i="10"/>
  <c r="B37" i="10"/>
  <c r="B36" i="10"/>
  <c r="B35" i="10"/>
  <c r="B34" i="10"/>
  <c r="B31" i="10"/>
  <c r="B30" i="10"/>
  <c r="B29" i="10"/>
  <c r="B28" i="10"/>
  <c r="B25" i="10"/>
  <c r="B24" i="10"/>
  <c r="B23" i="10"/>
  <c r="B22" i="10"/>
  <c r="B19" i="10"/>
  <c r="B18" i="10"/>
  <c r="B17" i="10"/>
  <c r="B16" i="10"/>
  <c r="B13" i="10"/>
  <c r="B12" i="10"/>
  <c r="B11" i="10"/>
  <c r="B10" i="10"/>
  <c r="B7" i="10"/>
  <c r="B6" i="10"/>
  <c r="B5" i="10"/>
  <c r="B4" i="10"/>
  <c r="B48" i="9" l="1"/>
  <c r="B60" i="9"/>
  <c r="B66" i="9"/>
  <c r="B7" i="9"/>
  <c r="B20" i="1"/>
</calcChain>
</file>

<file path=xl/sharedStrings.xml><?xml version="1.0" encoding="utf-8"?>
<sst xmlns="http://schemas.openxmlformats.org/spreadsheetml/2006/main" count="405" uniqueCount="41">
  <si>
    <t>Campyloptera</t>
  </si>
  <si>
    <t>Carthusiana</t>
  </si>
  <si>
    <t>Celsa</t>
  </si>
  <si>
    <t>Clintoniana</t>
  </si>
  <si>
    <t>Expansa</t>
  </si>
  <si>
    <t>Fragrans</t>
  </si>
  <si>
    <t>Goldiana</t>
  </si>
  <si>
    <t>Ludoviciana</t>
  </si>
  <si>
    <t>Marginalis</t>
  </si>
  <si>
    <t>Cristata</t>
  </si>
  <si>
    <t>Mean</t>
  </si>
  <si>
    <t>Plant narrowness = plant height/plant width</t>
  </si>
  <si>
    <t>Plant narrowness:</t>
  </si>
  <si>
    <t>Standard error:</t>
  </si>
  <si>
    <t>Intermedia</t>
  </si>
  <si>
    <t>Mean height:</t>
  </si>
  <si>
    <t>Mean width:</t>
  </si>
  <si>
    <t>plant # -&gt;</t>
  </si>
  <si>
    <t>Frond narrowness = frond length/frond width</t>
  </si>
  <si>
    <t>Mean length:</t>
  </si>
  <si>
    <t>frond # -&gt;</t>
  </si>
  <si>
    <t>Frond narrowness:</t>
  </si>
  <si>
    <t>Specific leaf area = cm2 g-1</t>
  </si>
  <si>
    <t>Mean SLA:</t>
  </si>
  <si>
    <t>** no data - too many scales to get stomata measurements</t>
  </si>
  <si>
    <t>Fragrans**</t>
  </si>
  <si>
    <t>Stomatal density = stomata mm-2</t>
  </si>
  <si>
    <t>Leaf angle of inclination</t>
  </si>
  <si>
    <t>Average:</t>
  </si>
  <si>
    <t>% Canopy transmittance</t>
  </si>
  <si>
    <t>Mean canopy:</t>
  </si>
  <si>
    <t>SE</t>
  </si>
  <si>
    <t>Amax</t>
  </si>
  <si>
    <t>R</t>
  </si>
  <si>
    <t>k</t>
  </si>
  <si>
    <t>ICP</t>
  </si>
  <si>
    <t>LCP</t>
  </si>
  <si>
    <t>Amax,mass</t>
  </si>
  <si>
    <t>Rmass</t>
  </si>
  <si>
    <t>gs (cond)</t>
  </si>
  <si>
    <t>All gas exchange data: Amax, R, Amax-mass, Rmass, k, ICP, LCP, gs. Numbers in grey are individual plants.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</si>
</sst>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>
    <font>
      <sz val="12"/>
      <color theme="1"/>
      <name val="Calibri"/>
      <family val="2"/>
      <scheme val="minor"/>
    </font>
    <font>
      <b/>
      <sz val="10"/>
      <name val="Verdana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Verdana"/>
    </font>
    <font>
      <sz val="10"/>
      <color theme="1"/>
      <name val="Verdana"/>
    </font>
    <font>
      <sz val="10"/>
      <color rgb="FF00000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BFBFB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2" fontId="2" fillId="0" borderId="0" xfId="0" applyNumberFormat="1" applyFont="1"/>
    <xf numFmtId="2" fontId="1" fillId="0" borderId="0" xfId="0" applyNumberFormat="1" applyFont="1" applyFill="1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0" xfId="0" applyFill="1"/>
    <xf numFmtId="0" fontId="1" fillId="0" borderId="0" xfId="0" applyFont="1" applyFill="1"/>
    <xf numFmtId="0" fontId="5" fillId="0" borderId="0" xfId="0" applyFont="1"/>
    <xf numFmtId="0" fontId="1" fillId="3" borderId="0" xfId="0" applyFont="1" applyFill="1"/>
    <xf numFmtId="0" fontId="2" fillId="0" borderId="0" xfId="0" applyFont="1" applyFill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7" fillId="3" borderId="0" xfId="0" applyFont="1" applyFill="1"/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/>
    <xf numFmtId="0" fontId="8" fillId="0" borderId="0" xfId="0" applyFont="1"/>
    <xf numFmtId="0" fontId="7" fillId="0" borderId="0" xfId="0" applyFont="1" applyFill="1" applyBorder="1" applyAlignment="1"/>
    <xf numFmtId="0" fontId="7" fillId="0" borderId="1" xfId="0" applyFont="1" applyFill="1" applyBorder="1" applyAlignment="1"/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center"/>
    </xf>
    <xf numFmtId="0" fontId="7" fillId="0" borderId="0" xfId="0" quotePrefix="1" applyFont="1" applyAlignment="1">
      <alignment horizontal="center"/>
    </xf>
    <xf numFmtId="0" fontId="6" fillId="0" borderId="0" xfId="0" applyFont="1"/>
    <xf numFmtId="164" fontId="7" fillId="0" borderId="0" xfId="0" applyNumberFormat="1" applyFont="1"/>
    <xf numFmtId="0" fontId="7" fillId="0" borderId="0" xfId="0" applyFont="1" applyFill="1" applyAlignment="1"/>
    <xf numFmtId="165" fontId="7" fillId="0" borderId="0" xfId="0" applyNumberFormat="1" applyFont="1" applyFill="1" applyAlignment="1"/>
    <xf numFmtId="2" fontId="7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7" fillId="0" borderId="0" xfId="0" applyNumberFormat="1" applyFont="1" applyFill="1"/>
    <xf numFmtId="0" fontId="6" fillId="3" borderId="0" xfId="0" applyFont="1" applyFill="1" applyAlignment="1">
      <alignment horizontal="center"/>
    </xf>
    <xf numFmtId="0" fontId="7" fillId="3" borderId="0" xfId="0" applyFont="1" applyFill="1" applyAlignment="1"/>
    <xf numFmtId="1" fontId="6" fillId="0" borderId="0" xfId="0" applyNumberFormat="1" applyFont="1"/>
    <xf numFmtId="164" fontId="6" fillId="0" borderId="0" xfId="0" applyNumberFormat="1" applyFont="1"/>
    <xf numFmtId="0" fontId="8" fillId="4" borderId="0" xfId="0" applyFont="1" applyFill="1"/>
    <xf numFmtId="0" fontId="5" fillId="5" borderId="0" xfId="0" applyFont="1" applyFill="1"/>
    <xf numFmtId="0" fontId="8" fillId="5" borderId="0" xfId="0" applyFont="1" applyFill="1"/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"/>
  <sheetViews>
    <sheetView tabSelected="1" topLeftCell="A6" workbookViewId="0">
      <selection activeCell="H24" sqref="H24"/>
    </sheetView>
  </sheetViews>
  <sheetFormatPr baseColWidth="10" defaultRowHeight="16"/>
  <cols>
    <col min="1" max="2" width="13.5" customWidth="1"/>
  </cols>
  <sheetData>
    <row r="1" spans="1:12">
      <c r="A1" t="s">
        <v>29</v>
      </c>
    </row>
    <row r="3" spans="1:12" s="22" customFormat="1">
      <c r="A3" s="22" t="s">
        <v>0</v>
      </c>
      <c r="B3" s="22" t="s">
        <v>17</v>
      </c>
      <c r="C3" s="22">
        <v>1</v>
      </c>
      <c r="D3" s="22">
        <v>2</v>
      </c>
      <c r="E3" s="22">
        <v>3</v>
      </c>
      <c r="F3" s="22">
        <v>4</v>
      </c>
      <c r="G3" s="22">
        <v>5</v>
      </c>
      <c r="H3" s="22">
        <v>6</v>
      </c>
      <c r="I3" s="22">
        <v>7</v>
      </c>
      <c r="J3" s="22">
        <v>8</v>
      </c>
      <c r="K3" s="22">
        <v>9</v>
      </c>
      <c r="L3" s="22">
        <v>10</v>
      </c>
    </row>
    <row r="4" spans="1:12">
      <c r="A4" t="s">
        <v>30</v>
      </c>
      <c r="B4" s="29">
        <f>AVERAGE(C4:L4)</f>
        <v>28.003000000000004</v>
      </c>
      <c r="C4" s="6">
        <v>31.57</v>
      </c>
      <c r="D4" s="6">
        <v>35.5</v>
      </c>
      <c r="E4" s="6">
        <v>31.67</v>
      </c>
      <c r="F4" s="6">
        <v>25.47</v>
      </c>
      <c r="G4" s="6">
        <v>28.48</v>
      </c>
      <c r="H4" s="6">
        <v>27.3</v>
      </c>
      <c r="I4" s="6">
        <v>24.33</v>
      </c>
      <c r="J4" s="6">
        <v>29.47</v>
      </c>
      <c r="K4" s="6">
        <v>22.7</v>
      </c>
      <c r="L4" s="6">
        <v>23.54</v>
      </c>
    </row>
    <row r="5" spans="1:12">
      <c r="A5" t="s">
        <v>13</v>
      </c>
      <c r="B5" s="30">
        <f>(STDEV(C4:L4))/(SQRT(COUNT(C4:L4)))</f>
        <v>1.3046770992599308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>
      <c r="B6" s="29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s="22" customFormat="1">
      <c r="A7" s="22" t="s">
        <v>1</v>
      </c>
      <c r="B7" s="22" t="s">
        <v>17</v>
      </c>
      <c r="C7" s="22">
        <v>1</v>
      </c>
      <c r="D7" s="22">
        <v>2</v>
      </c>
      <c r="E7" s="22">
        <v>3</v>
      </c>
      <c r="F7" s="22">
        <v>4</v>
      </c>
      <c r="G7" s="22">
        <v>5</v>
      </c>
      <c r="H7" s="22">
        <v>6</v>
      </c>
      <c r="I7" s="22">
        <v>7</v>
      </c>
      <c r="J7" s="22">
        <v>8</v>
      </c>
      <c r="K7" s="22">
        <v>9</v>
      </c>
      <c r="L7" s="22">
        <v>10</v>
      </c>
    </row>
    <row r="8" spans="1:12">
      <c r="A8" t="s">
        <v>30</v>
      </c>
      <c r="B8" s="29">
        <f>AVERAGE(C8:L8)</f>
        <v>20.515000000000001</v>
      </c>
      <c r="C8" s="6">
        <v>13.01</v>
      </c>
      <c r="D8" s="6">
        <v>11.5</v>
      </c>
      <c r="E8" s="6">
        <v>25.11</v>
      </c>
      <c r="F8" s="6">
        <v>28.96</v>
      </c>
      <c r="G8" s="7">
        <v>24.66</v>
      </c>
      <c r="H8" s="6">
        <v>19.91</v>
      </c>
      <c r="I8" s="6">
        <v>13.21</v>
      </c>
      <c r="J8" s="6">
        <v>24.44</v>
      </c>
      <c r="K8" s="6">
        <v>26.89</v>
      </c>
      <c r="L8" s="6">
        <v>17.46</v>
      </c>
    </row>
    <row r="9" spans="1:12">
      <c r="A9" t="s">
        <v>13</v>
      </c>
      <c r="B9" s="30">
        <f>(STDEV(C8:L8))/(SQRT(COUNT(C8:L8)))</f>
        <v>2.0174699502099149</v>
      </c>
    </row>
    <row r="10" spans="1:12">
      <c r="B10" s="29"/>
    </row>
    <row r="11" spans="1:12" s="22" customFormat="1">
      <c r="A11" s="22" t="s">
        <v>2</v>
      </c>
      <c r="B11" s="22" t="s">
        <v>17</v>
      </c>
      <c r="C11" s="22">
        <v>1</v>
      </c>
      <c r="D11" s="22">
        <v>2</v>
      </c>
      <c r="E11" s="22">
        <v>3</v>
      </c>
      <c r="F11" s="22">
        <v>4</v>
      </c>
      <c r="G11" s="22">
        <v>5</v>
      </c>
    </row>
    <row r="12" spans="1:12">
      <c r="A12" s="24" t="s">
        <v>30</v>
      </c>
      <c r="B12" s="29">
        <f>AVERAGE(C12:G12)</f>
        <v>24.948</v>
      </c>
      <c r="C12" s="6">
        <v>37.28</v>
      </c>
      <c r="D12" s="6">
        <v>16.64</v>
      </c>
      <c r="E12" s="6">
        <v>24.81</v>
      </c>
      <c r="F12" s="6">
        <v>22.4</v>
      </c>
      <c r="G12" s="6">
        <v>23.61</v>
      </c>
      <c r="H12" s="6"/>
      <c r="I12" s="6"/>
      <c r="J12" s="6"/>
      <c r="K12" s="6"/>
      <c r="L12" s="6"/>
    </row>
    <row r="13" spans="1:12">
      <c r="A13" t="s">
        <v>13</v>
      </c>
      <c r="B13" s="30">
        <f>(STDEV(C12:G12))/(SQRT(COUNT(C12:G12)))</f>
        <v>3.3867586273603858</v>
      </c>
    </row>
    <row r="14" spans="1:12">
      <c r="B14" s="29"/>
    </row>
    <row r="15" spans="1:12" s="22" customFormat="1">
      <c r="A15" s="22" t="s">
        <v>3</v>
      </c>
      <c r="B15" s="22" t="s">
        <v>17</v>
      </c>
      <c r="C15" s="22">
        <v>1</v>
      </c>
      <c r="D15" s="22">
        <v>2</v>
      </c>
      <c r="E15" s="22">
        <v>3</v>
      </c>
      <c r="F15" s="22">
        <v>4</v>
      </c>
      <c r="G15" s="22">
        <v>5</v>
      </c>
      <c r="H15" s="22">
        <v>6</v>
      </c>
      <c r="I15" s="22">
        <v>7</v>
      </c>
      <c r="J15" s="22">
        <v>8</v>
      </c>
      <c r="K15" s="22">
        <v>9</v>
      </c>
      <c r="L15" s="22">
        <v>10</v>
      </c>
    </row>
    <row r="16" spans="1:12">
      <c r="A16" s="24" t="s">
        <v>30</v>
      </c>
      <c r="B16" s="29">
        <f>AVERAGE(C16:L16)</f>
        <v>35.571999999999996</v>
      </c>
      <c r="C16" s="6">
        <v>24.6</v>
      </c>
      <c r="D16" s="6">
        <v>36.270000000000003</v>
      </c>
      <c r="E16" s="6">
        <v>41.67</v>
      </c>
      <c r="F16" s="6">
        <v>41.67</v>
      </c>
      <c r="G16" s="6">
        <v>41.1</v>
      </c>
      <c r="H16" s="6">
        <v>37.61</v>
      </c>
      <c r="I16" s="6">
        <v>37.83</v>
      </c>
      <c r="J16" s="6">
        <v>30.08</v>
      </c>
      <c r="K16" s="6">
        <v>28.89</v>
      </c>
      <c r="L16" s="6">
        <v>36</v>
      </c>
    </row>
    <row r="17" spans="1:22">
      <c r="A17" t="s">
        <v>13</v>
      </c>
      <c r="B17" s="30">
        <f>(STDEV(C16:L16))/(SQRT(COUNT(C16:L16)))</f>
        <v>1.8560662105048367</v>
      </c>
    </row>
    <row r="18" spans="1:22">
      <c r="B18" s="29"/>
    </row>
    <row r="19" spans="1:22" s="22" customFormat="1">
      <c r="A19" s="22" t="s">
        <v>9</v>
      </c>
      <c r="B19" s="22" t="s">
        <v>17</v>
      </c>
      <c r="C19" s="66">
        <v>1</v>
      </c>
      <c r="D19" s="66">
        <v>2</v>
      </c>
      <c r="E19" s="66">
        <v>3</v>
      </c>
      <c r="F19" s="66">
        <v>4</v>
      </c>
      <c r="G19" s="66">
        <v>5</v>
      </c>
      <c r="H19" s="66">
        <v>6</v>
      </c>
      <c r="I19" s="66">
        <v>7</v>
      </c>
      <c r="J19" s="66">
        <v>8</v>
      </c>
      <c r="K19" s="66">
        <v>9</v>
      </c>
      <c r="L19" s="66">
        <v>10</v>
      </c>
      <c r="M19" s="66">
        <v>11</v>
      </c>
      <c r="N19" s="66">
        <v>12</v>
      </c>
      <c r="O19" s="66">
        <v>13</v>
      </c>
      <c r="P19" s="66">
        <v>14</v>
      </c>
      <c r="Q19" s="66">
        <v>15</v>
      </c>
      <c r="R19" s="66">
        <v>16</v>
      </c>
      <c r="S19" s="66">
        <v>17</v>
      </c>
      <c r="T19" s="66">
        <v>18</v>
      </c>
      <c r="U19" s="66">
        <v>19</v>
      </c>
      <c r="V19" s="66">
        <v>20</v>
      </c>
    </row>
    <row r="20" spans="1:22">
      <c r="A20" s="24" t="s">
        <v>30</v>
      </c>
      <c r="B20" s="29">
        <f>AVERAGE(C20:V20)</f>
        <v>25.254736842105263</v>
      </c>
      <c r="C20" s="6">
        <v>21.6</v>
      </c>
      <c r="D20" s="6">
        <v>32.619999999999997</v>
      </c>
      <c r="E20" s="6">
        <v>27.28</v>
      </c>
      <c r="F20" s="6">
        <v>23.2</v>
      </c>
      <c r="G20" s="6">
        <v>22.73</v>
      </c>
      <c r="H20" s="6">
        <v>24.04</v>
      </c>
      <c r="I20" s="6">
        <v>26.18</v>
      </c>
      <c r="J20" s="6">
        <v>27.27</v>
      </c>
      <c r="K20" s="6">
        <v>22.26</v>
      </c>
      <c r="L20" s="6">
        <v>21.6</v>
      </c>
      <c r="M20" s="6">
        <v>32.619999999999997</v>
      </c>
      <c r="N20" s="6">
        <v>27.28</v>
      </c>
      <c r="O20" s="6">
        <v>25.48</v>
      </c>
      <c r="P20" s="6">
        <v>23.2</v>
      </c>
      <c r="Q20" s="6">
        <v>22.73</v>
      </c>
      <c r="R20" s="6">
        <v>24.04</v>
      </c>
      <c r="S20" s="6">
        <v>26.18</v>
      </c>
      <c r="T20" s="6">
        <v>27.27</v>
      </c>
      <c r="U20" s="6">
        <v>22.26</v>
      </c>
      <c r="V20" s="6">
        <f t="shared" ref="V20" si="0">AVERAGE(C20:U20)</f>
        <v>25.254736842105263</v>
      </c>
    </row>
    <row r="21" spans="1:22">
      <c r="A21" t="s">
        <v>13</v>
      </c>
      <c r="B21" s="30">
        <f>(STDEV(C20:V20))/(SQRT(COUNT(C20:V20)))</f>
        <v>0.71704414032120434</v>
      </c>
    </row>
    <row r="22" spans="1:22">
      <c r="B22" s="29"/>
    </row>
    <row r="23" spans="1:22" s="22" customFormat="1">
      <c r="A23" s="22" t="s">
        <v>4</v>
      </c>
      <c r="B23" s="22" t="s">
        <v>17</v>
      </c>
      <c r="C23" s="66">
        <v>1</v>
      </c>
      <c r="D23" s="66">
        <v>2</v>
      </c>
      <c r="E23" s="66">
        <v>3</v>
      </c>
      <c r="F23" s="66">
        <v>4</v>
      </c>
      <c r="G23" s="66">
        <v>5</v>
      </c>
      <c r="H23" s="22">
        <v>6</v>
      </c>
    </row>
    <row r="24" spans="1:22">
      <c r="A24" s="24" t="s">
        <v>30</v>
      </c>
      <c r="B24" s="29">
        <f>AVERAGE(C24:H24)</f>
        <v>17.355</v>
      </c>
      <c r="C24" s="7">
        <v>16.260000000000002</v>
      </c>
      <c r="D24" s="7">
        <v>15.26</v>
      </c>
      <c r="E24" s="7">
        <v>15.99</v>
      </c>
      <c r="F24" s="7">
        <v>24.2</v>
      </c>
      <c r="G24" s="7">
        <v>17.43</v>
      </c>
      <c r="H24" s="7">
        <v>14.99</v>
      </c>
    </row>
    <row r="25" spans="1:22">
      <c r="A25" t="s">
        <v>13</v>
      </c>
      <c r="B25" s="30">
        <f>(STDEV(C24:H24))/(SQRT(COUNT(C24:H24)))</f>
        <v>1.4130835077942121</v>
      </c>
    </row>
    <row r="26" spans="1:22">
      <c r="B26" s="29"/>
    </row>
    <row r="27" spans="1:22" s="22" customFormat="1">
      <c r="A27" s="22" t="s">
        <v>25</v>
      </c>
      <c r="B27" s="22" t="s">
        <v>17</v>
      </c>
      <c r="C27" s="66">
        <v>1</v>
      </c>
      <c r="D27" s="66">
        <v>2</v>
      </c>
      <c r="E27" s="66">
        <v>3</v>
      </c>
      <c r="F27" s="66">
        <v>4</v>
      </c>
      <c r="G27" s="66">
        <v>5</v>
      </c>
      <c r="H27" s="66">
        <v>6</v>
      </c>
      <c r="I27" s="66">
        <v>7</v>
      </c>
      <c r="J27" s="66">
        <v>8</v>
      </c>
      <c r="K27" s="66">
        <v>9</v>
      </c>
    </row>
    <row r="28" spans="1:22">
      <c r="A28" s="24" t="s">
        <v>30</v>
      </c>
      <c r="B28" s="29">
        <f>AVERAGE(C28:K28)</f>
        <v>29.192222222222224</v>
      </c>
      <c r="C28" s="6">
        <v>29.99</v>
      </c>
      <c r="D28" s="6">
        <v>37.43</v>
      </c>
      <c r="E28" s="6">
        <v>31.74</v>
      </c>
      <c r="F28" s="6">
        <v>18.86</v>
      </c>
      <c r="G28" s="6">
        <v>29.9</v>
      </c>
      <c r="H28" s="6">
        <v>18.260000000000002</v>
      </c>
      <c r="I28" s="6">
        <v>23.83</v>
      </c>
      <c r="J28" s="6">
        <v>33.549999999999997</v>
      </c>
      <c r="K28" s="6">
        <v>39.17</v>
      </c>
    </row>
    <row r="29" spans="1:22">
      <c r="A29" t="s">
        <v>13</v>
      </c>
      <c r="B29" s="30">
        <f>(STDEV(C28:K28))/(SQRT(COUNT(C28:K28)))</f>
        <v>2.4973807266468513</v>
      </c>
    </row>
    <row r="30" spans="1:22">
      <c r="B30" s="29"/>
    </row>
    <row r="31" spans="1:22" s="22" customFormat="1">
      <c r="A31" s="22" t="s">
        <v>6</v>
      </c>
      <c r="B31" s="22" t="s">
        <v>17</v>
      </c>
      <c r="C31" s="66">
        <v>1</v>
      </c>
      <c r="D31" s="66">
        <v>2</v>
      </c>
      <c r="E31" s="66">
        <v>3</v>
      </c>
      <c r="F31" s="66">
        <v>4</v>
      </c>
      <c r="G31" s="66">
        <v>5</v>
      </c>
      <c r="H31" s="66">
        <v>6</v>
      </c>
      <c r="I31" s="66">
        <v>7</v>
      </c>
      <c r="J31" s="66">
        <v>8</v>
      </c>
      <c r="K31" s="66">
        <v>9</v>
      </c>
    </row>
    <row r="32" spans="1:22">
      <c r="A32" s="24" t="s">
        <v>30</v>
      </c>
      <c r="B32" s="29">
        <f>AVERAGE(C32:K32)</f>
        <v>12.506666666666669</v>
      </c>
      <c r="C32" s="7">
        <v>7.56</v>
      </c>
      <c r="D32" s="28">
        <v>9.1</v>
      </c>
      <c r="E32" s="28">
        <v>8.76</v>
      </c>
      <c r="F32" s="28">
        <v>20.010000000000002</v>
      </c>
      <c r="G32" s="28">
        <v>17.100000000000001</v>
      </c>
      <c r="H32" s="28">
        <v>14.8</v>
      </c>
      <c r="I32" s="28">
        <v>10.62</v>
      </c>
      <c r="J32" s="28">
        <v>13.46</v>
      </c>
      <c r="K32" s="28">
        <v>11.15</v>
      </c>
    </row>
    <row r="33" spans="1:22">
      <c r="A33" t="s">
        <v>13</v>
      </c>
      <c r="B33" s="30">
        <f>(STDEV(C32:K32))/(SQRT(COUNT(C32:K32)))</f>
        <v>1.3898411180179284</v>
      </c>
    </row>
    <row r="34" spans="1:22">
      <c r="B34" s="29"/>
    </row>
    <row r="35" spans="1:22" s="22" customFormat="1">
      <c r="A35" s="22" t="s">
        <v>14</v>
      </c>
      <c r="B35" s="22" t="s">
        <v>17</v>
      </c>
      <c r="C35" s="66">
        <v>1</v>
      </c>
      <c r="D35" s="66">
        <v>2</v>
      </c>
      <c r="E35" s="66">
        <v>3</v>
      </c>
      <c r="F35" s="66">
        <v>4</v>
      </c>
      <c r="G35" s="66">
        <v>5</v>
      </c>
      <c r="H35" s="66">
        <v>6</v>
      </c>
      <c r="I35" s="66">
        <v>7</v>
      </c>
      <c r="J35" s="66">
        <v>8</v>
      </c>
      <c r="K35" s="66">
        <v>9</v>
      </c>
      <c r="L35" s="66">
        <v>10</v>
      </c>
      <c r="M35" s="66">
        <v>11</v>
      </c>
      <c r="N35" s="66">
        <v>12</v>
      </c>
      <c r="O35" s="66">
        <v>13</v>
      </c>
      <c r="P35" s="66">
        <v>14</v>
      </c>
      <c r="Q35" s="66">
        <v>15</v>
      </c>
      <c r="R35" s="66">
        <v>16</v>
      </c>
      <c r="S35" s="66">
        <v>17</v>
      </c>
      <c r="T35" s="66">
        <v>18</v>
      </c>
      <c r="U35" s="66">
        <v>19</v>
      </c>
      <c r="V35" s="66">
        <v>20</v>
      </c>
    </row>
    <row r="36" spans="1:22">
      <c r="A36" s="24" t="s">
        <v>30</v>
      </c>
      <c r="B36" s="29">
        <f>AVERAGE(C36:V36)</f>
        <v>21.162500000000001</v>
      </c>
      <c r="C36" s="32">
        <v>10.29</v>
      </c>
      <c r="D36" s="32">
        <v>19.190000000000001</v>
      </c>
      <c r="E36" s="32">
        <v>32.729999999999997</v>
      </c>
      <c r="F36" s="32">
        <v>25.17</v>
      </c>
      <c r="G36" s="32">
        <v>22.26</v>
      </c>
      <c r="H36" s="32">
        <v>28.05</v>
      </c>
      <c r="I36" s="32">
        <v>34.72</v>
      </c>
      <c r="J36" s="32">
        <v>16.93</v>
      </c>
      <c r="K36" s="32">
        <v>11.02</v>
      </c>
      <c r="L36" s="32">
        <v>11.02</v>
      </c>
      <c r="M36" s="32">
        <v>19.11</v>
      </c>
      <c r="N36" s="32">
        <v>16.43</v>
      </c>
      <c r="O36" s="32">
        <v>15.45</v>
      </c>
      <c r="P36" s="32">
        <v>29.84</v>
      </c>
      <c r="Q36" s="32">
        <v>23.92</v>
      </c>
      <c r="R36" s="28">
        <v>23.92</v>
      </c>
      <c r="S36" s="28">
        <v>23.47</v>
      </c>
      <c r="T36" s="32">
        <v>17.670000000000002</v>
      </c>
      <c r="U36" s="32">
        <v>17.670000000000002</v>
      </c>
      <c r="V36" s="32">
        <v>24.39</v>
      </c>
    </row>
    <row r="37" spans="1:22">
      <c r="A37" t="s">
        <v>13</v>
      </c>
      <c r="B37" s="30">
        <f>(STDEV(C36:V36))/(SQRT(COUNT(C36:V36)))</f>
        <v>1.5542444221177736</v>
      </c>
    </row>
    <row r="38" spans="1:22">
      <c r="B38" s="29"/>
    </row>
    <row r="39" spans="1:22" s="22" customFormat="1">
      <c r="A39" s="22" t="s">
        <v>7</v>
      </c>
      <c r="B39" s="22" t="s">
        <v>17</v>
      </c>
      <c r="C39" s="66">
        <v>1</v>
      </c>
      <c r="D39" s="66">
        <v>2</v>
      </c>
      <c r="E39" s="66">
        <v>3</v>
      </c>
      <c r="F39" s="66">
        <v>4</v>
      </c>
      <c r="G39" s="66">
        <v>5</v>
      </c>
    </row>
    <row r="40" spans="1:22">
      <c r="A40" s="24" t="s">
        <v>30</v>
      </c>
      <c r="B40" s="29">
        <f>AVERAGE(C40:G40)</f>
        <v>22.886000000000003</v>
      </c>
      <c r="C40" s="6">
        <v>26.81</v>
      </c>
      <c r="D40" s="6">
        <v>23.9</v>
      </c>
      <c r="E40" s="6">
        <v>30.1</v>
      </c>
      <c r="F40" s="6">
        <v>17.16</v>
      </c>
      <c r="G40" s="6">
        <v>16.46</v>
      </c>
      <c r="H40" s="6"/>
      <c r="I40" s="6"/>
      <c r="J40" s="27"/>
      <c r="K40" s="6"/>
      <c r="L40" s="6"/>
    </row>
    <row r="41" spans="1:22">
      <c r="A41" t="s">
        <v>13</v>
      </c>
      <c r="B41" s="30">
        <f>(STDEV(C40:G40))/(SQRT(COUNT(C40:G40)))</f>
        <v>2.6697220829142445</v>
      </c>
    </row>
    <row r="42" spans="1:22">
      <c r="B42" s="29"/>
    </row>
    <row r="43" spans="1:22" s="22" customFormat="1">
      <c r="A43" s="22" t="s">
        <v>8</v>
      </c>
      <c r="B43" s="22" t="s">
        <v>17</v>
      </c>
      <c r="C43" s="66">
        <v>1</v>
      </c>
      <c r="D43" s="66">
        <v>2</v>
      </c>
      <c r="E43" s="66">
        <v>3</v>
      </c>
      <c r="F43" s="66">
        <v>4</v>
      </c>
      <c r="G43" s="66">
        <v>5</v>
      </c>
      <c r="H43" s="66">
        <v>6</v>
      </c>
      <c r="I43" s="66">
        <v>7</v>
      </c>
      <c r="J43" s="66">
        <v>8</v>
      </c>
      <c r="K43" s="66">
        <v>9</v>
      </c>
      <c r="L43" s="66">
        <v>10</v>
      </c>
    </row>
    <row r="44" spans="1:22">
      <c r="A44" s="24" t="s">
        <v>30</v>
      </c>
      <c r="B44" s="29">
        <f>AVERAGE(C44:L44)</f>
        <v>32.641000000000005</v>
      </c>
      <c r="C44" s="6">
        <v>31.77</v>
      </c>
      <c r="D44" s="6">
        <v>31.08</v>
      </c>
      <c r="E44" s="6">
        <v>38.47</v>
      </c>
      <c r="F44" s="6">
        <v>30.39</v>
      </c>
      <c r="G44" s="6">
        <v>25.3</v>
      </c>
      <c r="H44" s="6">
        <v>38.700000000000003</v>
      </c>
      <c r="I44" s="6">
        <v>27.45</v>
      </c>
      <c r="J44" s="6">
        <v>36.840000000000003</v>
      </c>
      <c r="K44" s="6">
        <v>31.16</v>
      </c>
      <c r="L44" s="6">
        <v>35.25</v>
      </c>
    </row>
    <row r="45" spans="1:22">
      <c r="A45" t="s">
        <v>13</v>
      </c>
      <c r="B45" s="30">
        <f>(STDEV(C44:L44))/(SQRT(COUNT(C44:L44)))</f>
        <v>1.4392115511240506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1"/>
  <sheetViews>
    <sheetView workbookViewId="0"/>
  </sheetViews>
  <sheetFormatPr baseColWidth="10" defaultRowHeight="13"/>
  <cols>
    <col min="1" max="1" width="15.33203125" style="38" customWidth="1"/>
    <col min="2" max="3" width="8.5" style="41" customWidth="1"/>
    <col min="4" max="16384" width="10.83203125" style="38"/>
  </cols>
  <sheetData>
    <row r="1" spans="1:13">
      <c r="A1" s="38" t="s">
        <v>40</v>
      </c>
    </row>
    <row r="3" spans="1:13" s="40" customFormat="1">
      <c r="A3" s="39" t="s">
        <v>0</v>
      </c>
      <c r="B3" s="61" t="s">
        <v>10</v>
      </c>
      <c r="C3" s="61" t="s">
        <v>31</v>
      </c>
      <c r="D3" s="40">
        <v>1</v>
      </c>
      <c r="E3" s="40">
        <v>2</v>
      </c>
      <c r="F3" s="40">
        <v>3</v>
      </c>
      <c r="G3" s="40">
        <v>4</v>
      </c>
      <c r="H3" s="40">
        <v>5</v>
      </c>
      <c r="I3" s="40">
        <v>6</v>
      </c>
      <c r="J3" s="40">
        <v>7</v>
      </c>
    </row>
    <row r="4" spans="1:13">
      <c r="A4" s="38" t="s">
        <v>32</v>
      </c>
      <c r="B4" s="55">
        <f>AVERAGE(D4:J4)</f>
        <v>4.004481445001093</v>
      </c>
      <c r="C4" s="34">
        <f>(STDEV(D4:J4))/(SQRT(COUNT(D4:J4)))</f>
        <v>0.40439729713607497</v>
      </c>
      <c r="D4" s="38">
        <v>5.2771799298612745</v>
      </c>
      <c r="E4" s="38">
        <v>3.4618645691893732</v>
      </c>
      <c r="F4" s="38">
        <v>3.4140758912351683</v>
      </c>
      <c r="G4" s="38">
        <v>5.1095465073570603</v>
      </c>
      <c r="H4" s="38">
        <v>4.5796055486834497</v>
      </c>
      <c r="I4" s="38">
        <v>3.9305801858278238</v>
      </c>
      <c r="J4" s="38">
        <v>2.2585174828534993</v>
      </c>
    </row>
    <row r="5" spans="1:13">
      <c r="A5" s="38" t="s">
        <v>33</v>
      </c>
      <c r="B5" s="55">
        <f t="shared" ref="B5:B11" si="0">AVERAGE(D5:J5)</f>
        <v>0.29581662213739429</v>
      </c>
      <c r="C5" s="56">
        <f t="shared" ref="C5:C11" si="1">(STDEV(D5:J5))/(SQRT(COUNT(D5:J5)))</f>
        <v>4.1765625184680362E-2</v>
      </c>
      <c r="D5" s="38">
        <v>0.4839744124614942</v>
      </c>
      <c r="E5" s="38">
        <v>0.37130837725782873</v>
      </c>
      <c r="F5" s="38">
        <v>0.25883076280084966</v>
      </c>
      <c r="G5" s="38">
        <v>0.30086962259333572</v>
      </c>
      <c r="H5" s="38">
        <v>0.14663780469883983</v>
      </c>
      <c r="I5" s="38">
        <v>0.30507994227057528</v>
      </c>
      <c r="J5" s="38">
        <v>0.20401543287883619</v>
      </c>
    </row>
    <row r="6" spans="1:13">
      <c r="A6" s="38" t="s">
        <v>34</v>
      </c>
      <c r="B6" s="57">
        <f t="shared" si="0"/>
        <v>29.366534870316485</v>
      </c>
      <c r="C6" s="34">
        <f t="shared" si="1"/>
        <v>4.7742644471378064</v>
      </c>
      <c r="D6" s="38">
        <v>51.304439848092201</v>
      </c>
      <c r="E6" s="38">
        <v>15.3713825908468</v>
      </c>
      <c r="F6" s="38">
        <v>26.744084216862937</v>
      </c>
      <c r="G6" s="38">
        <v>37.450780070935203</v>
      </c>
      <c r="H6" s="38">
        <v>34.367438035699216</v>
      </c>
      <c r="I6" s="38">
        <v>17.55865347428912</v>
      </c>
      <c r="J6" s="38">
        <v>22.76896585548991</v>
      </c>
    </row>
    <row r="7" spans="1:13">
      <c r="A7" s="38" t="s">
        <v>35</v>
      </c>
      <c r="B7" s="55">
        <f t="shared" si="0"/>
        <v>2.3484966019959175</v>
      </c>
      <c r="C7" s="56">
        <f t="shared" si="1"/>
        <v>0.50068747838572081</v>
      </c>
      <c r="D7" s="38">
        <v>5.1802569370353844</v>
      </c>
      <c r="E7" s="38">
        <v>1.8467624503696405</v>
      </c>
      <c r="F7" s="38">
        <v>2.193868126403129</v>
      </c>
      <c r="G7" s="38">
        <v>2.3432229562918407</v>
      </c>
      <c r="H7" s="38">
        <v>1.136837883270607</v>
      </c>
      <c r="I7" s="38">
        <v>1.4775320999645589</v>
      </c>
      <c r="J7" s="38">
        <v>2.2609957606362583</v>
      </c>
    </row>
    <row r="8" spans="1:13">
      <c r="A8" s="38" t="s">
        <v>36</v>
      </c>
      <c r="B8" s="57">
        <f t="shared" si="0"/>
        <v>4.2994949918139316</v>
      </c>
      <c r="C8" s="56">
        <f t="shared" si="1"/>
        <v>0.93202131234875707</v>
      </c>
      <c r="D8" s="38">
        <v>9.5706993417471278</v>
      </c>
      <c r="E8" s="38">
        <v>3.4630662212826557</v>
      </c>
      <c r="F8" s="38">
        <v>3.9950007500349045</v>
      </c>
      <c r="G8" s="38">
        <v>4.2048757634247655</v>
      </c>
      <c r="H8" s="38">
        <v>1.9960266856739999</v>
      </c>
      <c r="I8" s="38">
        <v>2.6948912627689916</v>
      </c>
      <c r="J8" s="38">
        <v>4.1719049177650804</v>
      </c>
    </row>
    <row r="9" spans="1:13">
      <c r="A9" s="38" t="s">
        <v>37</v>
      </c>
      <c r="B9" s="58">
        <f t="shared" si="0"/>
        <v>189.50104959459662</v>
      </c>
      <c r="C9" s="59">
        <f t="shared" si="1"/>
        <v>27.382136217925861</v>
      </c>
      <c r="D9" s="38">
        <v>296.56695769834391</v>
      </c>
      <c r="E9" s="38">
        <v>156.73764930233344</v>
      </c>
      <c r="F9" s="38">
        <v>132.57607782362231</v>
      </c>
      <c r="G9" s="38">
        <v>272.50897674082626</v>
      </c>
      <c r="H9" s="38">
        <v>197.24590078457047</v>
      </c>
      <c r="I9" s="38">
        <v>173.62905607073972</v>
      </c>
      <c r="J9" s="38">
        <v>97.242728741740265</v>
      </c>
    </row>
    <row r="10" spans="1:13">
      <c r="A10" s="38" t="s">
        <v>38</v>
      </c>
      <c r="B10" s="57">
        <f t="shared" si="0"/>
        <v>14.097618166159842</v>
      </c>
      <c r="C10" s="34">
        <f t="shared" si="1"/>
        <v>2.6201748152849653</v>
      </c>
      <c r="D10" s="38">
        <v>27.198394031511054</v>
      </c>
      <c r="E10" s="38">
        <v>16.811172434536822</v>
      </c>
      <c r="F10" s="38">
        <v>10.050967947235154</v>
      </c>
      <c r="G10" s="38">
        <v>16.04636984265715</v>
      </c>
      <c r="H10" s="38">
        <v>6.3157635672813806</v>
      </c>
      <c r="I10" s="38">
        <v>13.476570861866165</v>
      </c>
      <c r="J10" s="38">
        <v>8.7840884780311708</v>
      </c>
    </row>
    <row r="11" spans="1:13">
      <c r="A11" s="38" t="s">
        <v>39</v>
      </c>
      <c r="B11" s="55">
        <f t="shared" si="0"/>
        <v>6.1614285714285719E-2</v>
      </c>
      <c r="C11" s="56">
        <f t="shared" si="1"/>
        <v>7.1770941384455087E-3</v>
      </c>
      <c r="D11" s="38">
        <v>7.2499999999999995E-2</v>
      </c>
      <c r="E11" s="38">
        <v>5.1799999999999999E-2</v>
      </c>
      <c r="F11" s="38">
        <v>5.9299999999999999E-2</v>
      </c>
      <c r="G11" s="38">
        <v>7.9100000000000004E-2</v>
      </c>
      <c r="H11" s="38">
        <v>5.9900000000000002E-2</v>
      </c>
      <c r="I11" s="38">
        <v>8.2000000000000003E-2</v>
      </c>
      <c r="J11" s="38">
        <v>2.6700000000000002E-2</v>
      </c>
    </row>
    <row r="13" spans="1:13" s="40" customFormat="1">
      <c r="A13" s="39" t="s">
        <v>1</v>
      </c>
      <c r="B13" s="61" t="s">
        <v>10</v>
      </c>
      <c r="C13" s="61" t="s">
        <v>31</v>
      </c>
      <c r="D13" s="62">
        <v>1</v>
      </c>
      <c r="E13" s="62">
        <v>2</v>
      </c>
      <c r="F13" s="62">
        <v>3</v>
      </c>
      <c r="G13" s="62">
        <v>4</v>
      </c>
      <c r="H13" s="62">
        <v>5</v>
      </c>
      <c r="I13" s="62">
        <v>6</v>
      </c>
      <c r="J13" s="62">
        <v>7</v>
      </c>
      <c r="K13" s="62">
        <v>8</v>
      </c>
      <c r="L13" s="62">
        <v>9</v>
      </c>
      <c r="M13" s="62">
        <v>10</v>
      </c>
    </row>
    <row r="14" spans="1:13">
      <c r="A14" s="38" t="s">
        <v>32</v>
      </c>
      <c r="B14" s="55">
        <f>AVERAGE(D14:M14)</f>
        <v>5.2684768185273487</v>
      </c>
      <c r="C14" s="34">
        <f>(STDEV(D14:M14))/(SQRT(COUNT(D14:M14)))</f>
        <v>0.49930348361983168</v>
      </c>
      <c r="D14" s="53">
        <v>8.0743877162770001</v>
      </c>
      <c r="E14" s="53">
        <v>3.1756311127123835</v>
      </c>
      <c r="F14" s="53">
        <v>4.9031837467495372</v>
      </c>
      <c r="G14" s="53">
        <v>6.6021692419308113</v>
      </c>
      <c r="H14" s="53">
        <v>4.6945559102511432</v>
      </c>
      <c r="I14" s="53">
        <v>3.2187377567965201</v>
      </c>
      <c r="J14" s="53">
        <v>4.1218146554481008</v>
      </c>
      <c r="K14" s="53">
        <v>6.0188386762651342</v>
      </c>
      <c r="L14" s="53">
        <v>5.2421796862310854</v>
      </c>
      <c r="M14" s="53">
        <v>6.633269682611771</v>
      </c>
    </row>
    <row r="15" spans="1:13">
      <c r="A15" s="38" t="s">
        <v>33</v>
      </c>
      <c r="B15" s="55">
        <f t="shared" ref="B15:B21" si="2">AVERAGE(D15:M15)</f>
        <v>0.32662358134740338</v>
      </c>
      <c r="C15" s="56">
        <f t="shared" ref="C15:C21" si="3">(STDEV(D15:M15))/(SQRT(COUNT(D15:M15)))</f>
        <v>8.7806744034302206E-2</v>
      </c>
      <c r="D15" s="54">
        <v>0.23949882541504619</v>
      </c>
      <c r="E15" s="54">
        <v>6.9326209543897593E-2</v>
      </c>
      <c r="F15" s="54">
        <v>0.15673632699874129</v>
      </c>
      <c r="G15" s="54">
        <v>0.21969997307907727</v>
      </c>
      <c r="H15" s="54">
        <v>0.52324435952282755</v>
      </c>
      <c r="I15" s="54">
        <v>0.14167241760584531</v>
      </c>
      <c r="J15" s="54">
        <v>0.31450821272089191</v>
      </c>
      <c r="K15" s="54">
        <v>0.28490784289584714</v>
      </c>
      <c r="L15" s="54">
        <v>0.28081888869436894</v>
      </c>
      <c r="M15" s="54">
        <v>1.0358227569974903</v>
      </c>
    </row>
    <row r="16" spans="1:13">
      <c r="A16" s="38" t="s">
        <v>34</v>
      </c>
      <c r="B16" s="57">
        <f t="shared" si="2"/>
        <v>44.440450333399312</v>
      </c>
      <c r="C16" s="34">
        <f t="shared" si="3"/>
        <v>5.7531024582905985</v>
      </c>
      <c r="D16" s="53">
        <v>82.127885768218192</v>
      </c>
      <c r="E16" s="53">
        <v>34.86198306260853</v>
      </c>
      <c r="F16" s="53">
        <v>32.266694873908257</v>
      </c>
      <c r="G16" s="53">
        <v>69.059381373783395</v>
      </c>
      <c r="H16" s="53">
        <v>30.24592315242856</v>
      </c>
      <c r="I16" s="53">
        <v>27.987768088669718</v>
      </c>
      <c r="J16" s="53">
        <v>32.819850156367799</v>
      </c>
      <c r="K16" s="53">
        <v>51.292972618779466</v>
      </c>
      <c r="L16" s="53">
        <v>46.618669450562209</v>
      </c>
      <c r="M16" s="53">
        <v>37.123374788667</v>
      </c>
    </row>
    <row r="17" spans="1:13">
      <c r="A17" s="38" t="s">
        <v>35</v>
      </c>
      <c r="B17" s="55">
        <f t="shared" si="2"/>
        <v>2.6582089536760849</v>
      </c>
      <c r="C17" s="56">
        <f t="shared" si="3"/>
        <v>0.54864400998354679</v>
      </c>
      <c r="D17" s="54">
        <v>2.5105055667414073</v>
      </c>
      <c r="E17" s="54">
        <v>0.77804633423105973</v>
      </c>
      <c r="F17" s="54">
        <v>1.0655049538484138</v>
      </c>
      <c r="G17" s="54">
        <v>2.3771903301945061</v>
      </c>
      <c r="H17" s="54">
        <v>3.7940126254309403</v>
      </c>
      <c r="I17" s="54">
        <v>1.2885962212152637</v>
      </c>
      <c r="J17" s="54">
        <v>2.7111325473063044</v>
      </c>
      <c r="K17" s="54">
        <v>2.5486477966364101</v>
      </c>
      <c r="L17" s="54">
        <v>2.6386718244754146</v>
      </c>
      <c r="M17" s="54">
        <v>6.8697813366811333</v>
      </c>
    </row>
    <row r="18" spans="1:13">
      <c r="A18" s="38" t="s">
        <v>36</v>
      </c>
      <c r="B18" s="55">
        <f t="shared" si="2"/>
        <v>4.8985590212762187</v>
      </c>
      <c r="C18" s="56">
        <f t="shared" si="3"/>
        <v>1.104246396139716</v>
      </c>
      <c r="D18" s="54">
        <v>4.3997909257002235</v>
      </c>
      <c r="E18" s="54">
        <v>1.3554006726461574</v>
      </c>
      <c r="F18" s="54">
        <v>1.8707042632560384</v>
      </c>
      <c r="G18" s="54">
        <v>4.1779074864275554</v>
      </c>
      <c r="H18" s="54">
        <v>7.1441295982478588</v>
      </c>
      <c r="I18" s="54">
        <v>2.2841399799762301</v>
      </c>
      <c r="J18" s="54">
        <v>4.9390847043444825</v>
      </c>
      <c r="K18" s="54">
        <v>4.5298826997124415</v>
      </c>
      <c r="L18" s="54">
        <v>4.7140226212523668</v>
      </c>
      <c r="M18" s="54">
        <v>13.570527261198832</v>
      </c>
    </row>
    <row r="19" spans="1:13">
      <c r="A19" s="38" t="s">
        <v>37</v>
      </c>
      <c r="B19" s="58">
        <f t="shared" si="2"/>
        <v>223.13863219605065</v>
      </c>
      <c r="C19" s="59">
        <f t="shared" si="3"/>
        <v>20.607810225589624</v>
      </c>
      <c r="D19" s="54">
        <v>313.54866099232657</v>
      </c>
      <c r="E19" s="54">
        <v>119.25161710768668</v>
      </c>
      <c r="F19" s="54">
        <v>205.092821350913</v>
      </c>
      <c r="G19" s="54">
        <v>216.63367825085476</v>
      </c>
      <c r="H19" s="54">
        <v>316.11825023976337</v>
      </c>
      <c r="I19" s="54">
        <v>178.8932601636667</v>
      </c>
      <c r="J19" s="54">
        <v>159.19066471538886</v>
      </c>
      <c r="K19" s="54">
        <v>259.60394790080022</v>
      </c>
      <c r="L19" s="54">
        <v>194.61959037710938</v>
      </c>
      <c r="M19" s="54">
        <v>268.43383086199657</v>
      </c>
    </row>
    <row r="20" spans="1:13">
      <c r="A20" s="38" t="s">
        <v>38</v>
      </c>
      <c r="B20" s="57">
        <f t="shared" si="2"/>
        <v>14.555487410254068</v>
      </c>
      <c r="C20" s="34">
        <f t="shared" si="3"/>
        <v>4.1329891331380786</v>
      </c>
      <c r="D20" s="54">
        <v>9.3003381379297814</v>
      </c>
      <c r="E20" s="54">
        <v>2.6033447534133969</v>
      </c>
      <c r="F20" s="54">
        <v>6.5560454538668509</v>
      </c>
      <c r="G20" s="54">
        <v>7.2089053666572225</v>
      </c>
      <c r="H20" s="54">
        <v>35.233810086060544</v>
      </c>
      <c r="I20" s="54">
        <v>7.8739687963899954</v>
      </c>
      <c r="J20" s="54">
        <v>12.146778937599926</v>
      </c>
      <c r="K20" s="54">
        <v>12.288616588999391</v>
      </c>
      <c r="L20" s="54">
        <v>10.425597816000533</v>
      </c>
      <c r="M20" s="54">
        <v>41.917468165623035</v>
      </c>
    </row>
    <row r="21" spans="1:13">
      <c r="A21" s="38" t="s">
        <v>39</v>
      </c>
      <c r="B21" s="55">
        <f t="shared" si="2"/>
        <v>7.1629999999999999E-2</v>
      </c>
      <c r="C21" s="56">
        <f t="shared" si="3"/>
        <v>7.6575024939234985E-3</v>
      </c>
      <c r="D21" s="60">
        <v>0.113</v>
      </c>
      <c r="E21" s="60">
        <v>4.2900000000000001E-2</v>
      </c>
      <c r="F21" s="60">
        <v>7.9899999999999999E-2</v>
      </c>
      <c r="G21" s="60">
        <v>7.6600000000000001E-2</v>
      </c>
      <c r="H21" s="60">
        <v>7.7799999999999994E-2</v>
      </c>
      <c r="I21" s="60">
        <v>3.7699999999999997E-2</v>
      </c>
      <c r="J21" s="60">
        <v>4.2799999999999998E-2</v>
      </c>
      <c r="K21" s="60">
        <v>9.6299999999999997E-2</v>
      </c>
      <c r="L21" s="60">
        <v>7.4499999999999997E-2</v>
      </c>
      <c r="M21" s="60">
        <v>7.4800000000000005E-2</v>
      </c>
    </row>
    <row r="23" spans="1:13" s="40" customFormat="1">
      <c r="A23" s="39" t="s">
        <v>2</v>
      </c>
      <c r="B23" s="61" t="s">
        <v>10</v>
      </c>
      <c r="C23" s="61" t="s">
        <v>31</v>
      </c>
      <c r="D23" s="40">
        <v>1</v>
      </c>
      <c r="E23" s="40">
        <v>2</v>
      </c>
      <c r="F23" s="40">
        <v>3</v>
      </c>
      <c r="G23" s="40">
        <v>4</v>
      </c>
      <c r="H23" s="40">
        <v>5</v>
      </c>
    </row>
    <row r="24" spans="1:13">
      <c r="A24" s="38" t="s">
        <v>32</v>
      </c>
      <c r="B24" s="55">
        <f>AVERAGE(D24:H24)</f>
        <v>2.4555789110547122</v>
      </c>
      <c r="C24" s="34">
        <f>(STDEV(D24:H24))/(SQRT(COUNT(D24:H24)))</f>
        <v>0.27783407254191383</v>
      </c>
      <c r="D24" s="38">
        <v>3.5199457049621898</v>
      </c>
      <c r="E24" s="38">
        <v>2.163867652906533</v>
      </c>
      <c r="F24" s="38">
        <v>2.4393558638214108</v>
      </c>
      <c r="G24" s="38">
        <v>1.9368189634626853</v>
      </c>
      <c r="H24" s="38">
        <v>2.2179063701207422</v>
      </c>
    </row>
    <row r="25" spans="1:13">
      <c r="A25" s="38" t="s">
        <v>33</v>
      </c>
      <c r="B25" s="55">
        <f t="shared" ref="B25:B31" si="4">AVERAGE(D25:H25)</f>
        <v>0.45017167119279627</v>
      </c>
      <c r="C25" s="56">
        <f t="shared" ref="C25:C31" si="5">(STDEV(D25:H25))/(SQRT(COUNT(D25:H25)))</f>
        <v>0.24011430597067454</v>
      </c>
      <c r="D25" s="38">
        <v>1.4081294787482468</v>
      </c>
      <c r="E25" s="38">
        <v>0.19638062093509734</v>
      </c>
      <c r="F25" s="38">
        <v>0.23512319235291756</v>
      </c>
      <c r="G25" s="38">
        <v>0.2563094104480465</v>
      </c>
      <c r="H25" s="38">
        <v>0.15491565347967332</v>
      </c>
    </row>
    <row r="26" spans="1:13">
      <c r="A26" s="38" t="s">
        <v>34</v>
      </c>
      <c r="B26" s="57">
        <f t="shared" si="4"/>
        <v>27.763233483644797</v>
      </c>
      <c r="C26" s="34">
        <f t="shared" si="5"/>
        <v>3.7870524201233167</v>
      </c>
      <c r="D26" s="38">
        <v>41.739979805616876</v>
      </c>
      <c r="E26" s="38">
        <v>21.189022569390755</v>
      </c>
      <c r="F26" s="38">
        <v>28.419552717315849</v>
      </c>
      <c r="G26" s="38">
        <v>20.962316513017001</v>
      </c>
      <c r="H26" s="38">
        <v>26.505295812883514</v>
      </c>
    </row>
    <row r="27" spans="1:13">
      <c r="A27" s="38" t="s">
        <v>35</v>
      </c>
      <c r="B27" s="55">
        <f t="shared" si="4"/>
        <v>7.6331120716755425</v>
      </c>
      <c r="C27" s="56">
        <f t="shared" si="5"/>
        <v>5.0553139284274842</v>
      </c>
      <c r="D27" s="38">
        <v>27.831633869021736</v>
      </c>
      <c r="E27" s="38">
        <v>2.1149381630308808</v>
      </c>
      <c r="F27" s="38">
        <v>3.0314839475115942</v>
      </c>
      <c r="G27" s="38">
        <v>3.1971487323225798</v>
      </c>
      <c r="H27" s="38">
        <v>1.9903556464909187</v>
      </c>
    </row>
    <row r="28" spans="1:13">
      <c r="A28" s="38" t="s">
        <v>36</v>
      </c>
      <c r="B28" s="55">
        <f t="shared" si="4"/>
        <v>22.077180000222619</v>
      </c>
      <c r="C28" s="56">
        <f t="shared" si="5"/>
        <v>17.262605669798106</v>
      </c>
      <c r="D28" s="38">
        <v>91.100171241268725</v>
      </c>
      <c r="E28" s="38">
        <v>3.9039394502062388</v>
      </c>
      <c r="F28" s="38">
        <v>5.625444122514363</v>
      </c>
      <c r="G28" s="38">
        <v>6.1509202767279421</v>
      </c>
      <c r="H28" s="38">
        <v>3.6054249103958185</v>
      </c>
    </row>
    <row r="29" spans="1:13">
      <c r="A29" s="38" t="s">
        <v>37</v>
      </c>
      <c r="B29" s="58">
        <f t="shared" si="4"/>
        <v>84.398535200039262</v>
      </c>
      <c r="C29" s="59">
        <f t="shared" si="5"/>
        <v>6.3981161427110775</v>
      </c>
      <c r="D29" s="38">
        <v>83.720148619673211</v>
      </c>
      <c r="E29" s="38">
        <v>67.185277594799075</v>
      </c>
      <c r="F29" s="38">
        <v>80.333599114125846</v>
      </c>
      <c r="G29" s="38">
        <v>83.879174623952935</v>
      </c>
      <c r="H29" s="38">
        <v>106.8744760476452</v>
      </c>
    </row>
    <row r="30" spans="1:13">
      <c r="A30" s="38" t="s">
        <v>38</v>
      </c>
      <c r="B30" s="57">
        <f t="shared" si="4"/>
        <v>13.17945464413809</v>
      </c>
      <c r="C30" s="34">
        <f t="shared" si="5"/>
        <v>5.1442886160383559</v>
      </c>
      <c r="D30" s="38">
        <v>33.491655587287674</v>
      </c>
      <c r="E30" s="38">
        <v>6.0973629852275568</v>
      </c>
      <c r="F30" s="38">
        <v>7.743147507523986</v>
      </c>
      <c r="G30" s="38">
        <v>11.100171054860864</v>
      </c>
      <c r="H30" s="38">
        <v>7.4649360857903657</v>
      </c>
    </row>
    <row r="31" spans="1:13">
      <c r="A31" s="38" t="s">
        <v>39</v>
      </c>
      <c r="B31" s="55">
        <f t="shared" si="4"/>
        <v>3.388E-2</v>
      </c>
      <c r="C31" s="56">
        <f t="shared" si="5"/>
        <v>3.3979994114184367E-3</v>
      </c>
      <c r="D31" s="38">
        <v>4.6899999999999997E-2</v>
      </c>
      <c r="E31" s="38">
        <v>2.9499999999999998E-2</v>
      </c>
      <c r="F31" s="38">
        <v>3.44E-2</v>
      </c>
      <c r="G31" s="38">
        <v>2.93E-2</v>
      </c>
      <c r="H31" s="38">
        <v>2.93E-2</v>
      </c>
    </row>
    <row r="33" spans="1:22" s="40" customFormat="1">
      <c r="A33" s="39" t="s">
        <v>3</v>
      </c>
      <c r="B33" s="61" t="s">
        <v>10</v>
      </c>
      <c r="C33" s="61" t="s">
        <v>31</v>
      </c>
      <c r="D33" s="40">
        <v>1</v>
      </c>
      <c r="E33" s="40">
        <v>2</v>
      </c>
      <c r="F33" s="40">
        <v>3</v>
      </c>
      <c r="G33" s="40">
        <v>4</v>
      </c>
      <c r="H33" s="40">
        <v>5</v>
      </c>
      <c r="I33" s="40">
        <v>6</v>
      </c>
      <c r="J33" s="40">
        <v>7</v>
      </c>
      <c r="K33" s="40">
        <v>8</v>
      </c>
      <c r="L33" s="40">
        <v>9</v>
      </c>
    </row>
    <row r="34" spans="1:22">
      <c r="A34" s="38" t="s">
        <v>32</v>
      </c>
      <c r="B34" s="55">
        <f>AVERAGE(D34:L34)</f>
        <v>6.6862738046131502</v>
      </c>
      <c r="C34" s="34">
        <f>(STDEV(D34:L34))/(SQRT(COUNT(D34:L34)))</f>
        <v>0.52817934339969586</v>
      </c>
      <c r="D34" s="38">
        <v>3.6982638276930646</v>
      </c>
      <c r="E34" s="38">
        <v>8.8055051013219696</v>
      </c>
      <c r="F34" s="38">
        <v>5.5503395003842018</v>
      </c>
      <c r="G34" s="38">
        <v>7.2662742166548417</v>
      </c>
      <c r="H34" s="38">
        <v>7.9544620549635487</v>
      </c>
      <c r="I34" s="38">
        <v>5.5958640884732613</v>
      </c>
      <c r="J34" s="38">
        <v>6.8978974281113539</v>
      </c>
      <c r="K34" s="38">
        <v>8.1155157735383003</v>
      </c>
      <c r="L34" s="38">
        <v>6.292342250377807</v>
      </c>
    </row>
    <row r="35" spans="1:22">
      <c r="A35" s="38" t="s">
        <v>33</v>
      </c>
      <c r="B35" s="55">
        <f t="shared" ref="B35:B41" si="6">AVERAGE(D35:L35)</f>
        <v>0.46378847033368764</v>
      </c>
      <c r="C35" s="56">
        <f t="shared" ref="C35:C41" si="7">(STDEV(D35:L35))/(SQRT(COUNT(D35:L35)))</f>
        <v>5.3408981344088252E-2</v>
      </c>
      <c r="D35" s="38">
        <v>0.23578637512573605</v>
      </c>
      <c r="E35" s="38">
        <v>0.36347017202297444</v>
      </c>
      <c r="F35" s="38">
        <v>0.37149959426323859</v>
      </c>
      <c r="G35" s="38">
        <v>0.3863402436939703</v>
      </c>
      <c r="H35" s="38">
        <v>0.52082068103450707</v>
      </c>
      <c r="I35" s="38">
        <v>0.3749535697878692</v>
      </c>
      <c r="J35" s="38">
        <v>0.76100181636240005</v>
      </c>
      <c r="K35" s="38">
        <v>0.54638618696320229</v>
      </c>
      <c r="L35" s="38">
        <v>0.61383759374929048</v>
      </c>
    </row>
    <row r="36" spans="1:22">
      <c r="A36" s="38" t="s">
        <v>34</v>
      </c>
      <c r="B36" s="57">
        <f t="shared" si="6"/>
        <v>41.341259487112865</v>
      </c>
      <c r="C36" s="34">
        <f t="shared" si="7"/>
        <v>3.8050968180773936</v>
      </c>
      <c r="D36" s="38">
        <v>21.74929876276811</v>
      </c>
      <c r="E36" s="38">
        <v>55.021719953452184</v>
      </c>
      <c r="F36" s="38">
        <v>29.87257921475091</v>
      </c>
      <c r="G36" s="38">
        <v>45.234357108012269</v>
      </c>
      <c r="H36" s="38">
        <v>49.512825158176554</v>
      </c>
      <c r="I36" s="38">
        <v>31.638210983244718</v>
      </c>
      <c r="J36" s="38">
        <v>44.275786687595833</v>
      </c>
      <c r="K36" s="38">
        <v>53.795650002328578</v>
      </c>
      <c r="L36" s="38">
        <v>40.970907513686683</v>
      </c>
    </row>
    <row r="37" spans="1:22">
      <c r="A37" s="38" t="s">
        <v>35</v>
      </c>
      <c r="B37" s="55">
        <f t="shared" si="6"/>
        <v>3.1196435514815439</v>
      </c>
      <c r="C37" s="56">
        <f t="shared" si="7"/>
        <v>0.42973412444486242</v>
      </c>
      <c r="D37" s="38">
        <v>1.4810748624506833</v>
      </c>
      <c r="E37" s="38">
        <v>2.3689494516391245</v>
      </c>
      <c r="F37" s="38">
        <v>2.1428835915085744</v>
      </c>
      <c r="G37" s="38">
        <v>2.5401192245640947</v>
      </c>
      <c r="H37" s="38">
        <v>3.4690001873461567</v>
      </c>
      <c r="I37" s="38">
        <v>2.2721822385985666</v>
      </c>
      <c r="J37" s="38">
        <v>5.4903906179580861</v>
      </c>
      <c r="K37" s="38">
        <v>3.8832998885515475</v>
      </c>
      <c r="L37" s="38">
        <v>4.428891900717062</v>
      </c>
    </row>
    <row r="38" spans="1:22">
      <c r="A38" s="38" t="s">
        <v>36</v>
      </c>
      <c r="B38" s="55">
        <f t="shared" si="6"/>
        <v>5.6896060533226382</v>
      </c>
      <c r="C38" s="56">
        <f t="shared" si="7"/>
        <v>0.82120058870863477</v>
      </c>
      <c r="D38" s="38">
        <v>2.6687989154065503</v>
      </c>
      <c r="E38" s="38">
        <v>4.1899103563373297</v>
      </c>
      <c r="F38" s="38">
        <v>3.8719060554801517</v>
      </c>
      <c r="G38" s="38">
        <v>4.5364491863193406</v>
      </c>
      <c r="H38" s="38">
        <v>6.2601449334847485</v>
      </c>
      <c r="I38" s="38">
        <v>4.1057897336932863</v>
      </c>
      <c r="J38" s="38">
        <v>10.326788836366868</v>
      </c>
      <c r="K38" s="38">
        <v>7.0189956616827409</v>
      </c>
      <c r="L38" s="38">
        <v>8.2276708011327297</v>
      </c>
    </row>
    <row r="39" spans="1:22">
      <c r="A39" s="38" t="s">
        <v>37</v>
      </c>
      <c r="B39" s="58">
        <f t="shared" si="6"/>
        <v>159.87806554029154</v>
      </c>
      <c r="C39" s="59">
        <f t="shared" si="7"/>
        <v>13.760779997685299</v>
      </c>
      <c r="D39" s="38">
        <v>99.885668069396459</v>
      </c>
      <c r="E39" s="38">
        <v>200.16762251376116</v>
      </c>
      <c r="F39" s="38">
        <v>147.29046938959564</v>
      </c>
      <c r="G39" s="38">
        <v>207.62288632958712</v>
      </c>
      <c r="H39" s="38">
        <v>133.29769333225715</v>
      </c>
      <c r="I39" s="38">
        <v>100.51235117074788</v>
      </c>
      <c r="J39" s="38">
        <v>190.44060114401231</v>
      </c>
      <c r="K39" s="38">
        <v>177.44899859472434</v>
      </c>
      <c r="L39" s="38">
        <v>182.23629931854188</v>
      </c>
    </row>
    <row r="40" spans="1:22">
      <c r="A40" s="38" t="s">
        <v>38</v>
      </c>
      <c r="B40" s="57">
        <f t="shared" si="6"/>
        <v>11.302863615142673</v>
      </c>
      <c r="C40" s="34">
        <f t="shared" si="7"/>
        <v>1.6659037663174672</v>
      </c>
      <c r="D40" s="38">
        <v>6.3683070484959803</v>
      </c>
      <c r="E40" s="38">
        <v>8.2624402974434581</v>
      </c>
      <c r="F40" s="38">
        <v>9.8585590328824146</v>
      </c>
      <c r="G40" s="38">
        <v>11.039092953189661</v>
      </c>
      <c r="H40" s="38">
        <v>8.7277046445038557</v>
      </c>
      <c r="I40" s="38">
        <v>6.7348785251727277</v>
      </c>
      <c r="J40" s="38">
        <v>21.01011864704132</v>
      </c>
      <c r="K40" s="38">
        <v>11.946952532425204</v>
      </c>
      <c r="L40" s="38">
        <v>17.77771885512945</v>
      </c>
    </row>
    <row r="41" spans="1:22">
      <c r="A41" s="38" t="s">
        <v>39</v>
      </c>
      <c r="B41" s="55">
        <f t="shared" si="6"/>
        <v>9.9933333333333332E-2</v>
      </c>
      <c r="C41" s="56">
        <f t="shared" si="7"/>
        <v>8.8454790712544171E-3</v>
      </c>
      <c r="D41" s="38">
        <v>4.3499999999999997E-2</v>
      </c>
      <c r="E41" s="38">
        <v>9.5600000000000004E-2</v>
      </c>
      <c r="F41" s="38">
        <v>0.1</v>
      </c>
      <c r="G41" s="38">
        <v>0.107</v>
      </c>
      <c r="H41" s="38">
        <v>0.107</v>
      </c>
      <c r="I41" s="38">
        <v>8.3299999999999999E-2</v>
      </c>
      <c r="J41" s="38">
        <v>0.11600000000000001</v>
      </c>
      <c r="K41" s="38">
        <v>0.14199999999999999</v>
      </c>
      <c r="L41" s="38">
        <v>0.105</v>
      </c>
    </row>
    <row r="43" spans="1:22" s="40" customFormat="1">
      <c r="A43" s="39" t="s">
        <v>9</v>
      </c>
      <c r="B43" s="61" t="s">
        <v>10</v>
      </c>
      <c r="C43" s="61" t="s">
        <v>31</v>
      </c>
      <c r="D43" s="65">
        <v>1</v>
      </c>
      <c r="E43" s="65">
        <v>2</v>
      </c>
      <c r="F43" s="65">
        <v>3</v>
      </c>
      <c r="G43" s="65">
        <v>4</v>
      </c>
      <c r="H43" s="65">
        <v>5</v>
      </c>
      <c r="I43" s="65">
        <v>6</v>
      </c>
      <c r="J43" s="65">
        <v>7</v>
      </c>
      <c r="K43" s="65">
        <v>8</v>
      </c>
      <c r="L43" s="65">
        <v>9</v>
      </c>
      <c r="M43" s="65">
        <v>10</v>
      </c>
      <c r="N43" s="65">
        <v>11</v>
      </c>
      <c r="O43" s="65">
        <v>12</v>
      </c>
      <c r="P43" s="65">
        <v>13</v>
      </c>
      <c r="Q43" s="65">
        <v>14</v>
      </c>
      <c r="R43" s="65">
        <v>15</v>
      </c>
      <c r="S43" s="65">
        <v>16</v>
      </c>
      <c r="T43" s="65">
        <v>17</v>
      </c>
      <c r="U43" s="65">
        <v>18</v>
      </c>
      <c r="V43" s="65">
        <v>19</v>
      </c>
    </row>
    <row r="44" spans="1:22">
      <c r="A44" s="38" t="s">
        <v>32</v>
      </c>
      <c r="B44" s="55">
        <f>AVERAGE(D44:V44)</f>
        <v>5.9627634976731851</v>
      </c>
      <c r="C44" s="34">
        <f>(STDEV(D44:V44))/(SQRT(COUNT(D44:V44)))</f>
        <v>0.34652555264539237</v>
      </c>
      <c r="D44" s="53">
        <v>4.6146727578860443</v>
      </c>
      <c r="E44" s="53">
        <v>4.3896459899767342</v>
      </c>
      <c r="F44" s="53">
        <v>5.2363210566370935</v>
      </c>
      <c r="G44" s="53">
        <v>4.5777961585664615</v>
      </c>
      <c r="H44" s="53">
        <v>7.1304468386632163</v>
      </c>
      <c r="I44" s="53">
        <v>4.6616418031949944</v>
      </c>
      <c r="J44" s="53">
        <v>5.4908747263478448</v>
      </c>
      <c r="K44" s="53">
        <v>6.4389589870166235</v>
      </c>
      <c r="L44" s="53">
        <v>5.496247345606573</v>
      </c>
      <c r="M44" s="53">
        <v>7.0387784932369826</v>
      </c>
      <c r="N44" s="38">
        <v>4.8632186916226878</v>
      </c>
      <c r="O44" s="38">
        <v>3.7346628145154406</v>
      </c>
      <c r="P44" s="38">
        <v>7.4292545482845878</v>
      </c>
      <c r="Q44" s="38">
        <v>9.0544234531458567</v>
      </c>
      <c r="R44" s="38">
        <v>5.0166363107856649</v>
      </c>
      <c r="S44" s="38">
        <v>5.3195534417596271</v>
      </c>
      <c r="T44" s="38">
        <v>6.4107585981169128</v>
      </c>
      <c r="U44" s="38">
        <v>7.974514541042657</v>
      </c>
      <c r="V44" s="38">
        <v>8.414099899384512</v>
      </c>
    </row>
    <row r="45" spans="1:22">
      <c r="A45" s="38" t="s">
        <v>33</v>
      </c>
      <c r="B45" s="55">
        <f t="shared" ref="B45:B51" si="8">AVERAGE(D45:V45)</f>
        <v>0.39280355671710071</v>
      </c>
      <c r="C45" s="56">
        <f t="shared" ref="C45:C51" si="9">(STDEV(D45:V45))/(SQRT(COUNT(D45:V45)))</f>
        <v>5.1714817962416636E-2</v>
      </c>
      <c r="D45" s="54">
        <v>0.26645354746537575</v>
      </c>
      <c r="E45" s="54">
        <v>0.24082876418812021</v>
      </c>
      <c r="F45" s="54">
        <v>8.6658350950900534E-2</v>
      </c>
      <c r="G45" s="54">
        <v>0.25591366936457738</v>
      </c>
      <c r="H45" s="54">
        <v>0.48351905432237563</v>
      </c>
      <c r="I45" s="54">
        <v>0.34324459184530071</v>
      </c>
      <c r="J45" s="54">
        <v>0.12621862699010067</v>
      </c>
      <c r="K45" s="54">
        <v>0.27681046678840193</v>
      </c>
      <c r="L45" s="54">
        <v>0.34261501677803785</v>
      </c>
      <c r="M45" s="54">
        <v>0.42301183513602714</v>
      </c>
      <c r="N45" s="38">
        <v>0.34222086775564109</v>
      </c>
      <c r="O45" s="38">
        <v>0.31100675745566136</v>
      </c>
      <c r="P45" s="38">
        <v>0.37331136673744508</v>
      </c>
      <c r="Q45" s="38">
        <v>0.82112597978758795</v>
      </c>
      <c r="R45" s="38">
        <v>0.2818401470914314</v>
      </c>
      <c r="S45" s="38">
        <v>0.47043510846429604</v>
      </c>
      <c r="T45" s="38">
        <v>0.32181846754842419</v>
      </c>
      <c r="U45" s="38">
        <v>0.71888899696140107</v>
      </c>
      <c r="V45" s="38">
        <v>0.9773459619938073</v>
      </c>
    </row>
    <row r="46" spans="1:22">
      <c r="A46" s="38" t="s">
        <v>34</v>
      </c>
      <c r="B46" s="57">
        <f t="shared" si="8"/>
        <v>49.898631914050931</v>
      </c>
      <c r="C46" s="34">
        <f t="shared" si="9"/>
        <v>4.2977582580925553</v>
      </c>
      <c r="D46" s="53">
        <v>26.061812370485292</v>
      </c>
      <c r="E46" s="53">
        <v>22.338233299553025</v>
      </c>
      <c r="F46" s="53">
        <v>45.52209717343041</v>
      </c>
      <c r="G46" s="53">
        <v>27.36585615980006</v>
      </c>
      <c r="H46" s="53">
        <v>62.296826761305049</v>
      </c>
      <c r="I46" s="53">
        <v>36.998204490086806</v>
      </c>
      <c r="J46" s="53">
        <v>53.621541719190361</v>
      </c>
      <c r="K46" s="53">
        <v>65.192600085494874</v>
      </c>
      <c r="L46" s="53">
        <v>45.230815840625894</v>
      </c>
      <c r="M46" s="53">
        <v>71.542387285790397</v>
      </c>
      <c r="N46" s="38">
        <v>37.052655178270413</v>
      </c>
      <c r="O46" s="38">
        <v>22.097060987962919</v>
      </c>
      <c r="P46" s="38">
        <v>59.330657800670501</v>
      </c>
      <c r="Q46" s="38">
        <v>67.735440691599166</v>
      </c>
      <c r="R46" s="38">
        <v>50.085807384999576</v>
      </c>
      <c r="S46" s="38">
        <v>35.152921146217217</v>
      </c>
      <c r="T46" s="38">
        <v>81.823840978535728</v>
      </c>
      <c r="U46" s="38">
        <v>63.454345771886111</v>
      </c>
      <c r="V46" s="38">
        <v>75.170901241063973</v>
      </c>
    </row>
    <row r="47" spans="1:22">
      <c r="A47" s="38" t="s">
        <v>35</v>
      </c>
      <c r="B47" s="55">
        <f t="shared" si="8"/>
        <v>3.4796354981944129</v>
      </c>
      <c r="C47" s="56">
        <f t="shared" si="9"/>
        <v>0.5142511635799365</v>
      </c>
      <c r="D47" s="54">
        <v>1.5970359412539821</v>
      </c>
      <c r="E47" s="54">
        <v>1.2966801926673668</v>
      </c>
      <c r="F47" s="54">
        <v>0.76604432141162448</v>
      </c>
      <c r="G47" s="54">
        <v>1.6204273676239969</v>
      </c>
      <c r="H47" s="54">
        <v>4.5316729382667988</v>
      </c>
      <c r="I47" s="54">
        <v>2.9407747776957449</v>
      </c>
      <c r="J47" s="54">
        <v>1.2615976210849522</v>
      </c>
      <c r="K47" s="54">
        <v>2.9285230632751929</v>
      </c>
      <c r="L47" s="54">
        <v>3.0069581489999164</v>
      </c>
      <c r="M47" s="54">
        <v>4.5744171612699525</v>
      </c>
      <c r="N47" s="38">
        <v>2.8047330040323297</v>
      </c>
      <c r="O47" s="38">
        <v>2.0073089038822056</v>
      </c>
      <c r="P47" s="38">
        <v>3.139028813458137</v>
      </c>
      <c r="Q47" s="38">
        <v>6.7554136461374483</v>
      </c>
      <c r="R47" s="38">
        <v>2.9813725517525755</v>
      </c>
      <c r="S47" s="38">
        <v>3.4103453732421758</v>
      </c>
      <c r="T47" s="38">
        <v>4.324631635059256</v>
      </c>
      <c r="U47" s="38">
        <v>6.2870707298290345</v>
      </c>
      <c r="V47" s="38">
        <v>9.8790382747511583</v>
      </c>
    </row>
    <row r="48" spans="1:22">
      <c r="A48" s="38" t="s">
        <v>36</v>
      </c>
      <c r="B48" s="55">
        <f t="shared" si="8"/>
        <v>6.3370184355454944</v>
      </c>
      <c r="C48" s="56">
        <f t="shared" si="9"/>
        <v>0.97078009210120619</v>
      </c>
      <c r="D48" s="54">
        <v>2.8630951752539779</v>
      </c>
      <c r="E48" s="54">
        <v>2.3190333813866371</v>
      </c>
      <c r="F48" s="54">
        <v>1.3291957592091921</v>
      </c>
      <c r="G48" s="54">
        <v>2.9005554745361106</v>
      </c>
      <c r="H48" s="54">
        <v>8.1943565101051181</v>
      </c>
      <c r="I48" s="54">
        <v>5.3447749679463383</v>
      </c>
      <c r="J48" s="54">
        <v>2.1997061378792564</v>
      </c>
      <c r="K48" s="54">
        <v>5.1867499158076926</v>
      </c>
      <c r="L48" s="54">
        <v>5.4117682635644844</v>
      </c>
      <c r="M48" s="54">
        <v>8.2171465841617159</v>
      </c>
      <c r="N48" s="38">
        <v>5.0829406094343295</v>
      </c>
      <c r="O48" s="38">
        <v>3.6798736346265821</v>
      </c>
      <c r="P48" s="38">
        <v>5.5925398082580671</v>
      </c>
      <c r="Q48" s="38">
        <v>12.46896559422507</v>
      </c>
      <c r="R48" s="38">
        <v>5.3378807766484018</v>
      </c>
      <c r="S48" s="38">
        <v>6.2815966345436323</v>
      </c>
      <c r="T48" s="38">
        <v>7.7045160035212641</v>
      </c>
      <c r="U48" s="38">
        <v>11.598693516629247</v>
      </c>
      <c r="V48" s="38">
        <v>18.689961527627265</v>
      </c>
    </row>
    <row r="49" spans="1:22">
      <c r="A49" s="38" t="s">
        <v>37</v>
      </c>
      <c r="B49" s="58">
        <f t="shared" si="8"/>
        <v>259.19902495234459</v>
      </c>
      <c r="C49" s="59">
        <f t="shared" si="9"/>
        <v>15.375929179789724</v>
      </c>
      <c r="D49" s="54">
        <v>188.9556210153325</v>
      </c>
      <c r="E49" s="54">
        <v>211.95712937821958</v>
      </c>
      <c r="F49" s="54">
        <v>203.32896478974666</v>
      </c>
      <c r="G49" s="54">
        <v>198.84069616387697</v>
      </c>
      <c r="H49" s="54">
        <v>313.28901666097801</v>
      </c>
      <c r="I49" s="54">
        <v>244.53760872692109</v>
      </c>
      <c r="J49" s="54">
        <v>268.84420835144317</v>
      </c>
      <c r="K49" s="54">
        <v>246.80658576414459</v>
      </c>
      <c r="L49" s="54">
        <v>170.15777194789933</v>
      </c>
      <c r="M49" s="54">
        <v>337.24899394646354</v>
      </c>
      <c r="N49" s="38">
        <v>212.86308213232505</v>
      </c>
      <c r="O49" s="38">
        <v>187.47297742932753</v>
      </c>
      <c r="P49" s="38">
        <v>290.57746144523577</v>
      </c>
      <c r="Q49" s="38">
        <v>370.28517432812635</v>
      </c>
      <c r="R49" s="38">
        <v>295.31733968880621</v>
      </c>
      <c r="S49" s="38">
        <v>241.57209285253234</v>
      </c>
      <c r="T49" s="38">
        <v>210.2324942390666</v>
      </c>
      <c r="U49" s="38">
        <v>334.86661205891738</v>
      </c>
      <c r="V49" s="38">
        <v>397.62764317518366</v>
      </c>
    </row>
    <row r="50" spans="1:22">
      <c r="A50" s="38" t="s">
        <v>38</v>
      </c>
      <c r="B50" s="57">
        <f t="shared" si="8"/>
        <v>17.241572175681899</v>
      </c>
      <c r="C50" s="34">
        <f t="shared" si="9"/>
        <v>2.34898105506563</v>
      </c>
      <c r="D50" s="54">
        <v>10.910393472000502</v>
      </c>
      <c r="E50" s="54">
        <v>11.628585458958316</v>
      </c>
      <c r="F50" s="54">
        <v>3.3649870965989437</v>
      </c>
      <c r="G50" s="54">
        <v>11.115840551152846</v>
      </c>
      <c r="H50" s="54">
        <v>21.244279985951355</v>
      </c>
      <c r="I50" s="54">
        <v>18.005718852265677</v>
      </c>
      <c r="J50" s="54">
        <v>6.1799164146893091</v>
      </c>
      <c r="K50" s="54">
        <v>10.610200554092804</v>
      </c>
      <c r="L50" s="54">
        <v>10.606984042929597</v>
      </c>
      <c r="M50" s="54">
        <v>20.267766056872468</v>
      </c>
      <c r="N50" s="38">
        <v>14.979007381664411</v>
      </c>
      <c r="O50" s="38">
        <v>15.611948311435034</v>
      </c>
      <c r="P50" s="38">
        <v>14.601178162654994</v>
      </c>
      <c r="Q50" s="38">
        <v>33.580357506403303</v>
      </c>
      <c r="R50" s="38">
        <v>16.591253042919551</v>
      </c>
      <c r="S50" s="38">
        <v>21.363446189091455</v>
      </c>
      <c r="T50" s="38">
        <v>10.553618279242759</v>
      </c>
      <c r="U50" s="38">
        <v>30.187658649302847</v>
      </c>
      <c r="V50" s="38">
        <v>46.186731329729945</v>
      </c>
    </row>
    <row r="51" spans="1:22">
      <c r="A51" s="38" t="s">
        <v>39</v>
      </c>
      <c r="B51" s="55">
        <f t="shared" si="8"/>
        <v>8.7584210526315778E-2</v>
      </c>
      <c r="C51" s="56">
        <f t="shared" si="9"/>
        <v>5.8721528532592483E-3</v>
      </c>
      <c r="D51" s="60">
        <v>7.3999999999999996E-2</v>
      </c>
      <c r="E51" s="60">
        <v>8.3799999999999999E-2</v>
      </c>
      <c r="F51" s="60">
        <v>7.4800000000000005E-2</v>
      </c>
      <c r="G51" s="60">
        <v>6.4299999999999996E-2</v>
      </c>
      <c r="H51" s="60">
        <v>0.113</v>
      </c>
      <c r="I51" s="60">
        <v>6.2600000000000003E-2</v>
      </c>
      <c r="J51" s="60">
        <v>9.69E-2</v>
      </c>
      <c r="K51" s="60">
        <v>8.72E-2</v>
      </c>
      <c r="L51" s="60">
        <v>5.74E-2</v>
      </c>
      <c r="M51" s="60">
        <v>8.8099999999999998E-2</v>
      </c>
      <c r="N51" s="38">
        <v>6.13E-2</v>
      </c>
      <c r="O51" s="38">
        <v>5.3100000000000001E-2</v>
      </c>
      <c r="P51" s="38">
        <v>0.104</v>
      </c>
      <c r="Q51" s="38">
        <v>0.14599999999999999</v>
      </c>
      <c r="R51" s="38">
        <v>9.3200000000000005E-2</v>
      </c>
      <c r="S51" s="38">
        <v>7.7499999999999999E-2</v>
      </c>
      <c r="T51" s="38">
        <v>9.5600000000000004E-2</v>
      </c>
      <c r="U51" s="38">
        <v>0.14099999999999999</v>
      </c>
      <c r="V51" s="38">
        <v>9.0300000000000005E-2</v>
      </c>
    </row>
    <row r="53" spans="1:22" s="40" customFormat="1">
      <c r="A53" s="39" t="s">
        <v>4</v>
      </c>
      <c r="B53" s="61" t="s">
        <v>10</v>
      </c>
      <c r="C53" s="61" t="s">
        <v>31</v>
      </c>
      <c r="D53" s="65">
        <v>1</v>
      </c>
      <c r="E53" s="65">
        <v>2</v>
      </c>
      <c r="F53" s="65">
        <v>3</v>
      </c>
      <c r="G53" s="65">
        <v>4</v>
      </c>
      <c r="H53" s="65">
        <v>5</v>
      </c>
      <c r="I53" s="65">
        <v>6</v>
      </c>
    </row>
    <row r="54" spans="1:22">
      <c r="A54" s="38" t="s">
        <v>32</v>
      </c>
      <c r="B54" s="55">
        <f>AVERAGE(D54:I54)</f>
        <v>4.1056629104765117</v>
      </c>
      <c r="C54" s="34">
        <f>(STDEV(D54:I54))/(SQRT(COUNT(D54:I54)))</f>
        <v>0.38599480222156141</v>
      </c>
      <c r="D54" s="38">
        <v>3.9850188234265489</v>
      </c>
      <c r="E54" s="38">
        <v>3.083551152982742</v>
      </c>
      <c r="F54" s="38">
        <v>5.6964447422045188</v>
      </c>
      <c r="G54" s="38">
        <v>4.623557892958738</v>
      </c>
      <c r="H54" s="38">
        <v>3.8921355999721285</v>
      </c>
      <c r="I54" s="38">
        <v>3.3532692513143911</v>
      </c>
    </row>
    <row r="55" spans="1:22">
      <c r="A55" s="38" t="s">
        <v>33</v>
      </c>
      <c r="B55" s="55">
        <f t="shared" ref="B55:B61" si="10">AVERAGE(D55:I55)</f>
        <v>1.028119754832358</v>
      </c>
      <c r="C55" s="56">
        <f t="shared" ref="C55:C61" si="11">(STDEV(D55:I55))/(SQRT(COUNT(D55:I55)))</f>
        <v>0.22851223451980224</v>
      </c>
      <c r="D55" s="38">
        <v>0.45139612682568581</v>
      </c>
      <c r="E55" s="38">
        <v>0.42146155320467987</v>
      </c>
      <c r="F55" s="38">
        <v>1.7465113025583447</v>
      </c>
      <c r="G55" s="38">
        <v>1.2431514676220474</v>
      </c>
      <c r="H55" s="38">
        <v>1.5221019029079232</v>
      </c>
      <c r="I55" s="38">
        <v>0.78409617587546621</v>
      </c>
    </row>
    <row r="56" spans="1:22">
      <c r="A56" s="38" t="s">
        <v>34</v>
      </c>
      <c r="B56" s="57">
        <f t="shared" si="10"/>
        <v>29.78335732847103</v>
      </c>
      <c r="C56" s="34">
        <f t="shared" si="11"/>
        <v>4.5970253399465806</v>
      </c>
      <c r="D56" s="38">
        <v>37.136552997557324</v>
      </c>
      <c r="E56" s="38">
        <v>22.671989496598606</v>
      </c>
      <c r="F56" s="38">
        <v>24.783267656168562</v>
      </c>
      <c r="G56" s="38">
        <v>48.284390923899835</v>
      </c>
      <c r="H56" s="38">
        <v>28.726487405653575</v>
      </c>
      <c r="I56" s="38">
        <v>17.097455490948274</v>
      </c>
    </row>
    <row r="57" spans="1:22">
      <c r="A57" s="38" t="s">
        <v>35</v>
      </c>
      <c r="B57" s="55">
        <f t="shared" si="10"/>
        <v>10.119211529248251</v>
      </c>
      <c r="C57" s="56">
        <f t="shared" si="11"/>
        <v>2.7323534489996404</v>
      </c>
      <c r="D57" s="38">
        <v>4.7439406031887597</v>
      </c>
      <c r="E57" s="38">
        <v>3.5894253552822812</v>
      </c>
      <c r="F57" s="38">
        <v>10.958224420030822</v>
      </c>
      <c r="G57" s="38">
        <v>17.75668481469776</v>
      </c>
      <c r="H57" s="38">
        <v>18.448953362210901</v>
      </c>
      <c r="I57" s="38">
        <v>5.2180406200789742</v>
      </c>
    </row>
    <row r="58" spans="1:22">
      <c r="A58" s="38" t="s">
        <v>36</v>
      </c>
      <c r="B58" s="55">
        <f t="shared" si="10"/>
        <v>25.749828793542537</v>
      </c>
      <c r="C58" s="56">
        <f t="shared" si="11"/>
        <v>8.4720674639263844</v>
      </c>
      <c r="D58" s="38">
        <v>8.9490243779287191</v>
      </c>
      <c r="E58" s="38">
        <v>6.9378742141478416</v>
      </c>
      <c r="F58" s="38">
        <v>27.457403484368452</v>
      </c>
      <c r="G58" s="38">
        <v>41.284697671501014</v>
      </c>
      <c r="H58" s="38">
        <v>58.431145155262328</v>
      </c>
      <c r="I58" s="38">
        <v>11.438827858046869</v>
      </c>
    </row>
    <row r="59" spans="1:22">
      <c r="A59" s="38" t="s">
        <v>37</v>
      </c>
      <c r="B59" s="58">
        <f t="shared" si="10"/>
        <v>202.06617712149219</v>
      </c>
      <c r="C59" s="59">
        <f t="shared" si="11"/>
        <v>15.921270538566278</v>
      </c>
      <c r="D59" s="38">
        <v>188.15306224996684</v>
      </c>
      <c r="E59" s="38">
        <v>135.82426118658381</v>
      </c>
      <c r="F59" s="38">
        <v>240.76935134086153</v>
      </c>
      <c r="G59" s="38">
        <v>229.8541700231828</v>
      </c>
      <c r="H59" s="38">
        <v>227.058238990494</v>
      </c>
      <c r="I59" s="38">
        <v>190.73797893786417</v>
      </c>
    </row>
    <row r="60" spans="1:22">
      <c r="A60" s="38" t="s">
        <v>38</v>
      </c>
      <c r="B60" s="57">
        <f t="shared" si="10"/>
        <v>51.482376846726829</v>
      </c>
      <c r="C60" s="34">
        <f t="shared" si="11"/>
        <v>11.602977482642167</v>
      </c>
      <c r="D60" s="38">
        <v>21.312713267687439</v>
      </c>
      <c r="E60" s="38">
        <v>18.564538495559738</v>
      </c>
      <c r="F60" s="38">
        <v>73.819094620712534</v>
      </c>
      <c r="G60" s="38">
        <v>61.801659115922178</v>
      </c>
      <c r="H60" s="38">
        <v>88.795924181271545</v>
      </c>
      <c r="I60" s="38">
        <v>44.600331399207569</v>
      </c>
    </row>
    <row r="61" spans="1:22">
      <c r="A61" s="38" t="s">
        <v>39</v>
      </c>
      <c r="B61" s="55">
        <f t="shared" si="10"/>
        <v>4.2800000000000005E-2</v>
      </c>
      <c r="C61" s="56">
        <f t="shared" si="11"/>
        <v>5.0882216932834094E-3</v>
      </c>
      <c r="D61" s="38">
        <v>3.6499999999999998E-2</v>
      </c>
      <c r="E61" s="38">
        <v>2.9899999999999999E-2</v>
      </c>
      <c r="F61" s="38">
        <v>5.45E-2</v>
      </c>
      <c r="G61" s="38">
        <v>5.11E-2</v>
      </c>
      <c r="H61" s="38">
        <v>5.5899999999999998E-2</v>
      </c>
      <c r="I61" s="38">
        <v>2.8899999999999999E-2</v>
      </c>
    </row>
    <row r="63" spans="1:22" s="40" customFormat="1">
      <c r="A63" s="39" t="s">
        <v>5</v>
      </c>
      <c r="B63" s="61" t="s">
        <v>10</v>
      </c>
      <c r="C63" s="61" t="s">
        <v>31</v>
      </c>
      <c r="D63" s="65">
        <v>1</v>
      </c>
      <c r="E63" s="65">
        <v>2</v>
      </c>
      <c r="F63" s="65">
        <v>3</v>
      </c>
      <c r="G63" s="65">
        <v>4</v>
      </c>
      <c r="H63" s="65">
        <v>5</v>
      </c>
      <c r="I63" s="65">
        <v>6</v>
      </c>
      <c r="J63" s="65">
        <v>7</v>
      </c>
      <c r="K63" s="65">
        <v>8</v>
      </c>
      <c r="L63" s="65">
        <v>9</v>
      </c>
    </row>
    <row r="64" spans="1:22">
      <c r="A64" s="38" t="s">
        <v>32</v>
      </c>
      <c r="B64" s="55">
        <f>AVERAGE(D64:L64)</f>
        <v>7.1318056702808263</v>
      </c>
      <c r="C64" s="34">
        <f>(STDEV(D64:L64))/(SQRT(COUNT(D64:L64)))</f>
        <v>0.3543125952560538</v>
      </c>
      <c r="D64" s="38">
        <v>8.2838345859691778</v>
      </c>
      <c r="E64" s="38">
        <v>6.5502830789785182</v>
      </c>
      <c r="F64" s="38">
        <v>8.4567926484581957</v>
      </c>
      <c r="G64" s="38">
        <v>6.955439417849882</v>
      </c>
      <c r="H64" s="38">
        <v>6.787008651054367</v>
      </c>
      <c r="I64" s="38">
        <v>5.7895016904439736</v>
      </c>
      <c r="J64" s="38">
        <v>8.4680222347562033</v>
      </c>
      <c r="K64" s="38">
        <v>5.7604887557964544</v>
      </c>
      <c r="L64" s="38">
        <v>7.1348799692206697</v>
      </c>
    </row>
    <row r="65" spans="1:12">
      <c r="A65" s="38" t="s">
        <v>33</v>
      </c>
      <c r="B65" s="55">
        <f t="shared" ref="B65:B71" si="12">AVERAGE(D65:L65)</f>
        <v>0.46797389885820539</v>
      </c>
      <c r="C65" s="56">
        <f t="shared" ref="C65:C71" si="13">(STDEV(D65:L65))/(SQRT(COUNT(D65:L65)))</f>
        <v>5.6449177389795803E-2</v>
      </c>
      <c r="D65" s="38">
        <v>0.61833277291716093</v>
      </c>
      <c r="E65" s="38">
        <v>0.47142580544030532</v>
      </c>
      <c r="F65" s="38">
        <v>0.50708781333615827</v>
      </c>
      <c r="G65" s="38">
        <v>0.71371995764842167</v>
      </c>
      <c r="H65" s="38">
        <v>0.39625985246033563</v>
      </c>
      <c r="I65" s="38">
        <v>0.42332381704930377</v>
      </c>
      <c r="J65" s="38">
        <v>0.40011366607852428</v>
      </c>
      <c r="K65" s="38">
        <v>0.11627917419564855</v>
      </c>
      <c r="L65" s="38">
        <v>0.56522223059798971</v>
      </c>
    </row>
    <row r="66" spans="1:12">
      <c r="A66" s="38" t="s">
        <v>34</v>
      </c>
      <c r="B66" s="57">
        <f t="shared" si="12"/>
        <v>64.277709520701109</v>
      </c>
      <c r="C66" s="34">
        <f t="shared" si="13"/>
        <v>6.2501617547106321</v>
      </c>
      <c r="D66" s="38">
        <v>91.880784501937754</v>
      </c>
      <c r="E66" s="38">
        <v>63.418697759912895</v>
      </c>
      <c r="F66" s="38">
        <v>86.911198430440393</v>
      </c>
      <c r="G66" s="38">
        <v>41.174114106353059</v>
      </c>
      <c r="H66" s="38">
        <v>53.299946946931613</v>
      </c>
      <c r="I66" s="38">
        <v>37.961624362907834</v>
      </c>
      <c r="J66" s="38">
        <v>77.273247444303081</v>
      </c>
      <c r="K66" s="38">
        <v>60.124148809269549</v>
      </c>
      <c r="L66" s="38">
        <v>66.45562332425375</v>
      </c>
    </row>
    <row r="67" spans="1:12">
      <c r="A67" s="38" t="s">
        <v>35</v>
      </c>
      <c r="B67" s="55">
        <f t="shared" si="12"/>
        <v>4.4077372584761028</v>
      </c>
      <c r="C67" s="56">
        <f t="shared" si="13"/>
        <v>0.60054353111175296</v>
      </c>
      <c r="D67" s="38">
        <v>7.411504379550494</v>
      </c>
      <c r="E67" s="38">
        <v>4.9182287601301891</v>
      </c>
      <c r="F67" s="38">
        <v>5.5438045160881018</v>
      </c>
      <c r="G67" s="38">
        <v>4.7081236450266681</v>
      </c>
      <c r="H67" s="38">
        <v>3.3048754972158174</v>
      </c>
      <c r="I67" s="38">
        <v>2.9946938222776409</v>
      </c>
      <c r="J67" s="38">
        <v>3.8322301326972652</v>
      </c>
      <c r="K67" s="38">
        <v>1.2386475504999437</v>
      </c>
      <c r="L67" s="38">
        <v>5.7175270227988104</v>
      </c>
    </row>
    <row r="68" spans="1:12">
      <c r="A68" s="38" t="s">
        <v>36</v>
      </c>
      <c r="B68" s="55">
        <f t="shared" si="12"/>
        <v>7.9924123032893455</v>
      </c>
      <c r="C68" s="56">
        <f t="shared" si="13"/>
        <v>1.1040102598524404</v>
      </c>
      <c r="D68" s="38">
        <v>13.482248255575234</v>
      </c>
      <c r="E68" s="38">
        <v>8.9256792034878902</v>
      </c>
      <c r="F68" s="38">
        <v>9.9573427776422143</v>
      </c>
      <c r="G68" s="38">
        <v>8.7889143692406453</v>
      </c>
      <c r="H68" s="38">
        <v>5.928051039690275</v>
      </c>
      <c r="I68" s="38">
        <v>5.4403123788084571</v>
      </c>
      <c r="J68" s="38">
        <v>6.8108014639198649</v>
      </c>
      <c r="K68" s="38">
        <v>2.155109120967091</v>
      </c>
      <c r="L68" s="38">
        <v>10.443252120272438</v>
      </c>
    </row>
    <row r="69" spans="1:12">
      <c r="A69" s="38" t="s">
        <v>37</v>
      </c>
      <c r="B69" s="58">
        <f t="shared" si="12"/>
        <v>115.31398489432344</v>
      </c>
      <c r="C69" s="59">
        <f t="shared" si="13"/>
        <v>31.288964925098124</v>
      </c>
      <c r="D69" s="38">
        <v>88.820931197678718</v>
      </c>
      <c r="E69" s="38">
        <v>75.005981480767218</v>
      </c>
      <c r="F69" s="38">
        <v>350.3750675768012</v>
      </c>
      <c r="G69" s="38">
        <v>67.352997602749326</v>
      </c>
      <c r="H69" s="38">
        <v>88.33088149087726</v>
      </c>
      <c r="I69" s="38">
        <v>97.321523416363192</v>
      </c>
      <c r="J69" s="38">
        <v>161.19134364525476</v>
      </c>
      <c r="K69" s="38">
        <v>47.433592561854745</v>
      </c>
      <c r="L69" s="38">
        <v>61.993545076564558</v>
      </c>
    </row>
    <row r="70" spans="1:12">
      <c r="A70" s="38" t="s">
        <v>38</v>
      </c>
      <c r="B70" s="57">
        <f t="shared" si="12"/>
        <v>7.3007549720119629</v>
      </c>
      <c r="C70" s="34">
        <f t="shared" si="13"/>
        <v>1.8364388099213975</v>
      </c>
      <c r="D70" s="38">
        <v>6.6298876577723833</v>
      </c>
      <c r="E70" s="38">
        <v>5.3982026129358482</v>
      </c>
      <c r="F70" s="38">
        <v>21.009256611893043</v>
      </c>
      <c r="G70" s="38">
        <v>6.9113072098884913</v>
      </c>
      <c r="H70" s="38">
        <v>5.1572031018155302</v>
      </c>
      <c r="I70" s="38">
        <v>7.1160733645987957</v>
      </c>
      <c r="J70" s="38">
        <v>7.6162836679045345</v>
      </c>
      <c r="K70" s="38">
        <v>0.95747760407922888</v>
      </c>
      <c r="L70" s="38">
        <v>4.9111029172198126</v>
      </c>
    </row>
    <row r="71" spans="1:12">
      <c r="A71" s="38" t="s">
        <v>39</v>
      </c>
      <c r="B71" s="55">
        <f t="shared" si="12"/>
        <v>0.13814444444444446</v>
      </c>
      <c r="C71" s="56">
        <f t="shared" si="13"/>
        <v>8.2538730153235238E-3</v>
      </c>
      <c r="D71" s="38">
        <v>0.14699999999999999</v>
      </c>
      <c r="E71" s="38">
        <v>0.126</v>
      </c>
      <c r="F71" s="38">
        <v>0.156</v>
      </c>
      <c r="G71" s="38">
        <v>0.17299999999999999</v>
      </c>
      <c r="H71" s="38">
        <v>0.13200000000000001</v>
      </c>
      <c r="I71" s="38">
        <v>0.128</v>
      </c>
      <c r="J71" s="38">
        <v>0.14499999999999999</v>
      </c>
      <c r="K71" s="38">
        <v>8.5300000000000001E-2</v>
      </c>
      <c r="L71" s="38">
        <v>0.151</v>
      </c>
    </row>
    <row r="73" spans="1:12" s="40" customFormat="1">
      <c r="A73" s="39" t="s">
        <v>6</v>
      </c>
      <c r="B73" s="61" t="s">
        <v>10</v>
      </c>
      <c r="C73" s="61" t="s">
        <v>31</v>
      </c>
      <c r="D73" s="65">
        <v>1</v>
      </c>
      <c r="E73" s="65">
        <v>2</v>
      </c>
      <c r="F73" s="65">
        <v>3</v>
      </c>
      <c r="G73" s="65">
        <v>4</v>
      </c>
      <c r="H73" s="65">
        <v>5</v>
      </c>
      <c r="I73" s="65">
        <v>6</v>
      </c>
      <c r="J73" s="65">
        <v>7</v>
      </c>
      <c r="K73" s="65">
        <v>8</v>
      </c>
    </row>
    <row r="74" spans="1:12">
      <c r="A74" s="38" t="s">
        <v>32</v>
      </c>
      <c r="B74" s="55">
        <f>AVERAGE(D74:K74)</f>
        <v>3.5335883330728479</v>
      </c>
      <c r="C74" s="34">
        <f>(STDEV(D74:K74))/(SQRT(COUNT(D74:K74)))</f>
        <v>0.43904954561609782</v>
      </c>
      <c r="D74" s="38">
        <v>4.4515418127145905</v>
      </c>
      <c r="E74" s="38">
        <v>4.5932332264263334</v>
      </c>
      <c r="F74" s="38">
        <v>1.7033227336119536</v>
      </c>
      <c r="G74" s="38">
        <v>3.5496361610421401</v>
      </c>
      <c r="H74" s="38">
        <v>5.1173222418136186</v>
      </c>
      <c r="I74" s="38">
        <v>4.0923213887530618</v>
      </c>
      <c r="J74" s="38">
        <v>2.3677341919361301</v>
      </c>
      <c r="K74" s="38">
        <v>2.3935949082849559</v>
      </c>
    </row>
    <row r="75" spans="1:12">
      <c r="A75" s="38" t="s">
        <v>33</v>
      </c>
      <c r="B75" s="55">
        <f t="shared" ref="B75:B81" si="14">AVERAGE(D75:K75)</f>
        <v>0.32338452639225967</v>
      </c>
      <c r="C75" s="56">
        <f t="shared" ref="C75:C81" si="15">(STDEV(D75:K75))/(SQRT(COUNT(D75:K75)))</f>
        <v>6.9417116263889508E-2</v>
      </c>
      <c r="D75" s="38">
        <v>0.43749769131735078</v>
      </c>
      <c r="E75" s="38">
        <v>0.34072883104792034</v>
      </c>
      <c r="F75" s="38">
        <v>0.15079470247366891</v>
      </c>
      <c r="G75" s="38">
        <v>0.74608040611576232</v>
      </c>
      <c r="H75" s="38">
        <v>0.31873480589841718</v>
      </c>
      <c r="I75" s="38">
        <v>0.2168821932012196</v>
      </c>
      <c r="J75" s="38">
        <v>0.17975336936838918</v>
      </c>
      <c r="K75" s="38">
        <v>0.1966042117153492</v>
      </c>
    </row>
    <row r="76" spans="1:12">
      <c r="A76" s="38" t="s">
        <v>34</v>
      </c>
      <c r="B76" s="57">
        <f t="shared" si="14"/>
        <v>28.374261566994726</v>
      </c>
      <c r="C76" s="34">
        <f>(STDEV(D76:K76))/(SQRT(COUNT(D76:K76)))</f>
        <v>4.3258413075680018</v>
      </c>
      <c r="D76" s="38">
        <v>34.823699511209512</v>
      </c>
      <c r="E76" s="38">
        <v>37.986382407468398</v>
      </c>
      <c r="F76" s="38">
        <v>8.9539743360795345</v>
      </c>
      <c r="G76" s="38">
        <v>29.864566118630545</v>
      </c>
      <c r="H76" s="38">
        <v>44.781757118217016</v>
      </c>
      <c r="I76" s="38">
        <v>33.700111225556824</v>
      </c>
      <c r="J76" s="38">
        <v>13.987154228221502</v>
      </c>
      <c r="K76" s="38">
        <v>22.896447590574457</v>
      </c>
    </row>
    <row r="77" spans="1:12">
      <c r="A77" s="38" t="s">
        <v>35</v>
      </c>
      <c r="B77" s="55">
        <f t="shared" si="14"/>
        <v>2.9643639671281408</v>
      </c>
      <c r="C77" s="56">
        <f t="shared" si="15"/>
        <v>0.79297040915749184</v>
      </c>
      <c r="D77" s="38">
        <v>3.7954959334079517</v>
      </c>
      <c r="E77" s="38">
        <v>3.0436313452144579</v>
      </c>
      <c r="F77" s="38">
        <v>0.86968600172457455</v>
      </c>
      <c r="G77" s="38">
        <v>7.9475386138143804</v>
      </c>
      <c r="H77" s="38">
        <v>2.9745221595910496</v>
      </c>
      <c r="I77" s="38">
        <v>1.8859679290318596</v>
      </c>
      <c r="J77" s="38">
        <v>1.1491134083376016</v>
      </c>
      <c r="K77" s="38">
        <v>2.04895634590325</v>
      </c>
    </row>
    <row r="78" spans="1:12">
      <c r="A78" s="38" t="s">
        <v>36</v>
      </c>
      <c r="B78" s="55">
        <f t="shared" si="14"/>
        <v>5.6975238322403712</v>
      </c>
      <c r="C78" s="56">
        <f t="shared" si="15"/>
        <v>1.7150738339078104</v>
      </c>
      <c r="D78" s="38">
        <v>7.0558730209576845</v>
      </c>
      <c r="E78" s="38">
        <v>5.534396255616171</v>
      </c>
      <c r="F78" s="38">
        <v>1.6020355086363667</v>
      </c>
      <c r="G78" s="38">
        <v>16.821957896671297</v>
      </c>
      <c r="H78" s="38">
        <v>5.3531601441717189</v>
      </c>
      <c r="I78" s="38">
        <v>3.3677078277436006</v>
      </c>
      <c r="J78" s="38">
        <v>2.0927134996400074</v>
      </c>
      <c r="K78" s="38">
        <v>3.7523465044861255</v>
      </c>
    </row>
    <row r="79" spans="1:12">
      <c r="A79" s="38" t="s">
        <v>37</v>
      </c>
      <c r="B79" s="58">
        <f t="shared" si="14"/>
        <v>122.64937016430804</v>
      </c>
      <c r="C79" s="59">
        <f t="shared" si="15"/>
        <v>15.254989660575543</v>
      </c>
      <c r="D79" s="38">
        <v>133.55560261924444</v>
      </c>
      <c r="E79" s="38">
        <v>141.19553005702284</v>
      </c>
      <c r="F79" s="38">
        <v>77.996680962551608</v>
      </c>
      <c r="G79" s="38">
        <v>136.22261213423369</v>
      </c>
      <c r="H79" s="38">
        <v>199.89335314194776</v>
      </c>
      <c r="I79" s="38">
        <v>138.40394629618407</v>
      </c>
      <c r="J79" s="38">
        <v>77.914081960365451</v>
      </c>
      <c r="K79" s="38">
        <v>76.013154142914516</v>
      </c>
    </row>
    <row r="80" spans="1:12">
      <c r="A80" s="38" t="s">
        <v>38</v>
      </c>
      <c r="B80" s="57">
        <f t="shared" si="14"/>
        <v>11.38511317861418</v>
      </c>
      <c r="C80" s="34">
        <f t="shared" si="15"/>
        <v>2.6567979261902015</v>
      </c>
      <c r="D80" s="38">
        <v>13.12584948467229</v>
      </c>
      <c r="E80" s="38">
        <v>10.473970193529967</v>
      </c>
      <c r="F80" s="38">
        <v>6.9050251415015254</v>
      </c>
      <c r="G80" s="38">
        <v>28.631954705301553</v>
      </c>
      <c r="H80" s="38">
        <v>12.450450861484562</v>
      </c>
      <c r="I80" s="38">
        <v>7.3350425269425275</v>
      </c>
      <c r="J80" s="38">
        <v>5.9150722244578349</v>
      </c>
      <c r="K80" s="38">
        <v>6.243540291023173</v>
      </c>
    </row>
    <row r="81" spans="1:23">
      <c r="A81" s="38" t="s">
        <v>39</v>
      </c>
      <c r="B81" s="55">
        <f t="shared" si="14"/>
        <v>3.7924999999999993E-2</v>
      </c>
      <c r="C81" s="56">
        <f t="shared" si="15"/>
        <v>3.8923803770957548E-3</v>
      </c>
      <c r="D81" s="38">
        <v>4.1599999999999998E-2</v>
      </c>
      <c r="E81" s="38">
        <v>4.4200000000000003E-2</v>
      </c>
      <c r="F81" s="38">
        <v>2.0899999999999998E-2</v>
      </c>
      <c r="G81" s="38">
        <v>4.6100000000000002E-2</v>
      </c>
      <c r="H81" s="38">
        <v>5.2400000000000002E-2</v>
      </c>
      <c r="I81" s="38">
        <v>4.19E-2</v>
      </c>
      <c r="J81" s="38">
        <v>3.15E-2</v>
      </c>
      <c r="K81" s="38">
        <v>2.4799999999999999E-2</v>
      </c>
    </row>
    <row r="83" spans="1:23" s="40" customFormat="1">
      <c r="A83" s="39" t="s">
        <v>14</v>
      </c>
      <c r="B83" s="61" t="s">
        <v>10</v>
      </c>
      <c r="C83" s="61" t="s">
        <v>31</v>
      </c>
      <c r="D83" s="65">
        <v>1</v>
      </c>
      <c r="E83" s="65">
        <v>2</v>
      </c>
      <c r="F83" s="65">
        <v>3</v>
      </c>
      <c r="G83" s="65">
        <v>4</v>
      </c>
      <c r="H83" s="65">
        <v>5</v>
      </c>
      <c r="I83" s="65">
        <v>6</v>
      </c>
      <c r="J83" s="65">
        <v>7</v>
      </c>
      <c r="K83" s="65">
        <v>8</v>
      </c>
      <c r="L83" s="65">
        <v>9</v>
      </c>
      <c r="M83" s="65">
        <v>10</v>
      </c>
      <c r="N83" s="65">
        <v>11</v>
      </c>
      <c r="O83" s="65">
        <v>12</v>
      </c>
      <c r="P83" s="65">
        <v>13</v>
      </c>
      <c r="Q83" s="65">
        <v>14</v>
      </c>
      <c r="R83" s="65">
        <v>15</v>
      </c>
      <c r="S83" s="65">
        <v>16</v>
      </c>
      <c r="T83" s="65">
        <v>17</v>
      </c>
      <c r="U83" s="65">
        <v>18</v>
      </c>
      <c r="V83" s="65">
        <v>19</v>
      </c>
      <c r="W83" s="65">
        <v>20</v>
      </c>
    </row>
    <row r="84" spans="1:23">
      <c r="A84" s="38" t="s">
        <v>32</v>
      </c>
      <c r="B84" s="55">
        <f>AVERAGE(D84:W84)</f>
        <v>4.9419605856599231</v>
      </c>
      <c r="C84" s="34">
        <f>(STDEV(D84:W84))/(SQRT(COUNT(D84:W84)))</f>
        <v>0.19864155696736477</v>
      </c>
      <c r="D84" s="38">
        <v>4.2738042433096588</v>
      </c>
      <c r="E84" s="38">
        <v>4.2191565389234844</v>
      </c>
      <c r="F84" s="38">
        <v>5.4639211906874632</v>
      </c>
      <c r="G84" s="38">
        <v>4.2851345269897054</v>
      </c>
      <c r="H84" s="38">
        <v>5.3375619696879868</v>
      </c>
      <c r="I84" s="38">
        <v>4.1048054422189511</v>
      </c>
      <c r="J84" s="38">
        <v>4.5645222781478605</v>
      </c>
      <c r="K84" s="38">
        <v>4.4665059026060137</v>
      </c>
      <c r="L84" s="38">
        <v>5.309083649320212</v>
      </c>
      <c r="M84" s="38">
        <v>5.6376496444822282</v>
      </c>
      <c r="N84" s="38">
        <v>3.3091748289524174</v>
      </c>
      <c r="O84" s="38">
        <v>6.1763428838960426</v>
      </c>
      <c r="P84" s="38">
        <v>4.2890047099971627</v>
      </c>
      <c r="Q84" s="38">
        <v>4.3460864011019229</v>
      </c>
      <c r="R84" s="38">
        <v>4.5039107322169256</v>
      </c>
      <c r="S84" s="38">
        <v>4.4073273612584591</v>
      </c>
      <c r="T84" s="38">
        <v>6.1541089452015667</v>
      </c>
      <c r="U84" s="38">
        <v>6.0976140407749071</v>
      </c>
      <c r="V84" s="38">
        <v>6.7226366285033858</v>
      </c>
      <c r="W84" s="38">
        <v>5.1708597949221087</v>
      </c>
    </row>
    <row r="85" spans="1:23">
      <c r="A85" s="38" t="s">
        <v>33</v>
      </c>
      <c r="B85" s="55">
        <f t="shared" ref="B85:B91" si="16">AVERAGE(D85:W85)</f>
        <v>0.66703176339401415</v>
      </c>
      <c r="C85" s="56">
        <f t="shared" ref="C85:C91" si="17">(STDEV(D85:W85))/(SQRT(COUNT(D85:W85)))</f>
        <v>0.11060957465476927</v>
      </c>
      <c r="D85" s="38">
        <v>0.40950455977800088</v>
      </c>
      <c r="E85" s="38">
        <v>0.42407474843802179</v>
      </c>
      <c r="F85" s="38">
        <v>0.41129025473412156</v>
      </c>
      <c r="G85" s="38">
        <v>0.20063913739400727</v>
      </c>
      <c r="H85" s="38">
        <v>0.45474897807175768</v>
      </c>
      <c r="I85" s="38">
        <v>0.33686638485613896</v>
      </c>
      <c r="J85" s="38">
        <v>0.26794866842957715</v>
      </c>
      <c r="K85" s="38">
        <v>0.18607365288359451</v>
      </c>
      <c r="L85" s="38">
        <v>0.17477739323029218</v>
      </c>
      <c r="M85" s="38">
        <v>0.25806382759048024</v>
      </c>
      <c r="N85" s="38">
        <v>0.25099242390983229</v>
      </c>
      <c r="O85" s="38">
        <v>0.59886307040241538</v>
      </c>
      <c r="P85" s="38">
        <v>0.48080628507238965</v>
      </c>
      <c r="Q85" s="38">
        <v>1.4384480575367566</v>
      </c>
      <c r="R85" s="38">
        <v>0.78598425551987439</v>
      </c>
      <c r="S85" s="38">
        <v>1.1257094016661899</v>
      </c>
      <c r="T85" s="38">
        <v>1.4425453565545372</v>
      </c>
      <c r="U85" s="38">
        <v>1.1233238297419865</v>
      </c>
      <c r="V85" s="38">
        <v>1.2538634726103948</v>
      </c>
      <c r="W85" s="38">
        <v>1.716111509459916</v>
      </c>
    </row>
    <row r="86" spans="1:23">
      <c r="A86" s="38" t="s">
        <v>34</v>
      </c>
      <c r="B86" s="57">
        <f t="shared" si="16"/>
        <v>46.369757923741176</v>
      </c>
      <c r="C86" s="34">
        <f t="shared" si="17"/>
        <v>2.9919466630642382</v>
      </c>
      <c r="D86" s="38">
        <v>35.706611448712437</v>
      </c>
      <c r="E86" s="38">
        <v>38.499935006820486</v>
      </c>
      <c r="F86" s="38">
        <v>53.331858428727514</v>
      </c>
      <c r="G86" s="38">
        <v>35.042209651031975</v>
      </c>
      <c r="H86" s="38">
        <v>57.415226318141649</v>
      </c>
      <c r="I86" s="38">
        <v>33.405895370660268</v>
      </c>
      <c r="J86" s="38">
        <v>36.568930491659053</v>
      </c>
      <c r="K86" s="38">
        <v>37.514243753184388</v>
      </c>
      <c r="L86" s="38">
        <v>47.952361492143908</v>
      </c>
      <c r="M86" s="38">
        <v>64.642269207785958</v>
      </c>
      <c r="N86" s="38">
        <v>21.409931540893879</v>
      </c>
      <c r="O86" s="38">
        <v>63.579072313141793</v>
      </c>
      <c r="P86" s="38">
        <v>31.518745435474386</v>
      </c>
      <c r="Q86" s="38">
        <v>66.279203069963529</v>
      </c>
      <c r="R86" s="38">
        <v>40.517092156837833</v>
      </c>
      <c r="S86" s="38">
        <v>38.601128096284761</v>
      </c>
      <c r="T86" s="38">
        <v>57.974867439402203</v>
      </c>
      <c r="U86" s="38">
        <v>61.147678055570523</v>
      </c>
      <c r="V86" s="38">
        <v>62.438306139447995</v>
      </c>
      <c r="W86" s="38">
        <v>43.84959305893927</v>
      </c>
    </row>
    <row r="87" spans="1:23">
      <c r="A87" s="38" t="s">
        <v>35</v>
      </c>
      <c r="B87" s="55">
        <f t="shared" si="16"/>
        <v>8.2971471213982166</v>
      </c>
      <c r="C87" s="56">
        <f t="shared" si="17"/>
        <v>1.8566659001991301</v>
      </c>
      <c r="D87" s="38">
        <v>3.7838732499922902</v>
      </c>
      <c r="E87" s="38">
        <v>4.3021076103893598</v>
      </c>
      <c r="F87" s="38">
        <v>4.3412776267730164</v>
      </c>
      <c r="G87" s="38">
        <v>1.7213481828556931</v>
      </c>
      <c r="H87" s="38">
        <v>5.3472282347826008</v>
      </c>
      <c r="I87" s="38">
        <v>2.9865990492619527</v>
      </c>
      <c r="J87" s="38">
        <v>2.2805605399080493</v>
      </c>
      <c r="K87" s="38">
        <v>1.630772773187394</v>
      </c>
      <c r="L87" s="38">
        <v>1.6323507642133095</v>
      </c>
      <c r="M87" s="38">
        <v>3.1009508879875107</v>
      </c>
      <c r="N87" s="38">
        <v>1.7571648454754929</v>
      </c>
      <c r="O87" s="38">
        <v>6.8265883036761243</v>
      </c>
      <c r="P87" s="38">
        <v>3.9794173548801193</v>
      </c>
      <c r="Q87" s="38">
        <v>32.789219168906087</v>
      </c>
      <c r="R87" s="38">
        <v>8.5654723713131755</v>
      </c>
      <c r="S87" s="38">
        <v>13.241533093726623</v>
      </c>
      <c r="T87" s="38">
        <v>17.75023816363052</v>
      </c>
      <c r="U87" s="38">
        <v>13.808732699363389</v>
      </c>
      <c r="V87" s="38">
        <v>14.3156626044284</v>
      </c>
      <c r="W87" s="38">
        <v>21.781844903213234</v>
      </c>
    </row>
    <row r="88" spans="1:23">
      <c r="A88" s="38" t="s">
        <v>36</v>
      </c>
      <c r="B88" s="55">
        <f t="shared" si="16"/>
        <v>18.434356530469739</v>
      </c>
      <c r="C88" s="56">
        <f t="shared" si="17"/>
        <v>4.8908047722394672</v>
      </c>
      <c r="D88" s="38">
        <v>7.0178469049253582</v>
      </c>
      <c r="E88" s="38">
        <v>8.0147519118588768</v>
      </c>
      <c r="F88" s="38">
        <v>7.9016198105641333</v>
      </c>
      <c r="G88" s="38">
        <v>3.0581859279344017</v>
      </c>
      <c r="H88" s="38">
        <v>9.8199309520963443</v>
      </c>
      <c r="I88" s="38">
        <v>5.4691409133041136</v>
      </c>
      <c r="J88" s="38">
        <v>4.0918027165990232</v>
      </c>
      <c r="K88" s="38">
        <v>2.8851974411317238</v>
      </c>
      <c r="L88" s="38">
        <v>2.8680525111158541</v>
      </c>
      <c r="M88" s="38">
        <v>5.5045282903533046</v>
      </c>
      <c r="N88" s="38">
        <v>3.1998690393414826</v>
      </c>
      <c r="O88" s="38">
        <v>12.674804518507791</v>
      </c>
      <c r="P88" s="38">
        <v>7.4980518232999067</v>
      </c>
      <c r="Q88" s="38">
        <v>86.92732050838562</v>
      </c>
      <c r="R88" s="38">
        <v>17.295306801241182</v>
      </c>
      <c r="S88" s="38">
        <v>30.066914002468764</v>
      </c>
      <c r="T88" s="38">
        <v>38.946290339720463</v>
      </c>
      <c r="U88" s="38">
        <v>28.224911526861945</v>
      </c>
      <c r="V88" s="38">
        <v>29.347324707909245</v>
      </c>
      <c r="W88" s="38">
        <v>57.875279961775249</v>
      </c>
    </row>
    <row r="89" spans="1:23">
      <c r="A89" s="38" t="s">
        <v>37</v>
      </c>
      <c r="B89" s="58">
        <f t="shared" si="16"/>
        <v>155.12944920200309</v>
      </c>
      <c r="C89" s="59">
        <f t="shared" si="17"/>
        <v>10.923395969905354</v>
      </c>
      <c r="D89" s="38">
        <v>111.11891032605112</v>
      </c>
      <c r="E89" s="38">
        <v>175.89452652945062</v>
      </c>
      <c r="F89" s="38">
        <v>193.20917083178031</v>
      </c>
      <c r="G89" s="38">
        <v>143.23962034713759</v>
      </c>
      <c r="H89" s="38">
        <v>182.7677294536621</v>
      </c>
      <c r="I89" s="38">
        <v>209.43497279235112</v>
      </c>
      <c r="J89" s="38">
        <v>156.50697051645039</v>
      </c>
      <c r="K89" s="38">
        <v>180.92207469332024</v>
      </c>
      <c r="L89" s="38">
        <v>163.1428314599608</v>
      </c>
      <c r="M89" s="38">
        <v>241.30155255319943</v>
      </c>
      <c r="N89" s="38">
        <v>91.012235320678329</v>
      </c>
      <c r="O89" s="38">
        <v>265.1683114000204</v>
      </c>
      <c r="P89" s="38">
        <v>111.76588703640307</v>
      </c>
      <c r="Q89" s="38">
        <v>109.04330780364725</v>
      </c>
      <c r="R89" s="38">
        <v>141.57187643684784</v>
      </c>
      <c r="S89" s="38">
        <v>86.054829659515917</v>
      </c>
      <c r="T89" s="38">
        <v>124.50623971395098</v>
      </c>
      <c r="U89" s="38">
        <v>137.26887752452063</v>
      </c>
      <c r="V89" s="38">
        <v>175.22686824926646</v>
      </c>
      <c r="W89" s="38">
        <v>103.43219139184744</v>
      </c>
    </row>
    <row r="90" spans="1:23">
      <c r="A90" s="38" t="s">
        <v>38</v>
      </c>
      <c r="B90" s="57">
        <f t="shared" si="16"/>
        <v>18.243937004823689</v>
      </c>
      <c r="C90" s="34">
        <f t="shared" si="17"/>
        <v>2.2094214029997401</v>
      </c>
      <c r="D90" s="38">
        <v>10.647118554228022</v>
      </c>
      <c r="E90" s="38">
        <v>17.679464225006907</v>
      </c>
      <c r="F90" s="38">
        <v>14.543593568627799</v>
      </c>
      <c r="G90" s="38">
        <v>6.7067845095832208</v>
      </c>
      <c r="H90" s="38">
        <v>15.571423557337514</v>
      </c>
      <c r="I90" s="38">
        <v>17.187563001491434</v>
      </c>
      <c r="J90" s="38">
        <v>9.1873435585128114</v>
      </c>
      <c r="K90" s="38">
        <v>7.5371738131640331</v>
      </c>
      <c r="L90" s="38">
        <v>5.3707345165736484</v>
      </c>
      <c r="M90" s="38">
        <v>11.045596335762216</v>
      </c>
      <c r="N90" s="38">
        <v>6.9030446347921171</v>
      </c>
      <c r="O90" s="38">
        <v>25.710928315279858</v>
      </c>
      <c r="P90" s="38">
        <v>12.529186740815879</v>
      </c>
      <c r="Q90" s="38">
        <v>36.090661763597225</v>
      </c>
      <c r="R90" s="38">
        <v>24.705921702181765</v>
      </c>
      <c r="S90" s="38">
        <v>21.979926351293024</v>
      </c>
      <c r="T90" s="38">
        <v>29.184712126597464</v>
      </c>
      <c r="U90" s="38">
        <v>25.288153722768627</v>
      </c>
      <c r="V90" s="38">
        <v>32.682202186284464</v>
      </c>
      <c r="W90" s="38">
        <v>34.327206912575754</v>
      </c>
    </row>
    <row r="91" spans="1:23">
      <c r="A91" s="38" t="s">
        <v>39</v>
      </c>
      <c r="B91" s="55">
        <f t="shared" si="16"/>
        <v>6.3140000000000016E-2</v>
      </c>
      <c r="C91" s="56">
        <f t="shared" si="17"/>
        <v>3.3943947604062807E-3</v>
      </c>
      <c r="D91" s="38">
        <v>4.9099999999999998E-2</v>
      </c>
      <c r="E91" s="38">
        <v>4.2099999999999999E-2</v>
      </c>
      <c r="F91" s="38">
        <v>6.5799999999999997E-2</v>
      </c>
      <c r="G91" s="38">
        <v>5.6099999999999997E-2</v>
      </c>
      <c r="H91" s="38">
        <v>5.3499999999999999E-2</v>
      </c>
      <c r="I91" s="38">
        <v>5.2400000000000002E-2</v>
      </c>
      <c r="J91" s="38">
        <v>5.6500000000000002E-2</v>
      </c>
      <c r="K91" s="38">
        <v>5.5300000000000002E-2</v>
      </c>
      <c r="L91" s="38">
        <v>6.8500000000000005E-2</v>
      </c>
      <c r="M91" s="38">
        <v>8.0600000000000005E-2</v>
      </c>
      <c r="N91" s="38">
        <v>4.4499999999999998E-2</v>
      </c>
      <c r="O91" s="38">
        <v>7.5200000000000003E-2</v>
      </c>
      <c r="P91" s="38">
        <v>6.5600000000000006E-2</v>
      </c>
      <c r="Q91" s="38">
        <v>4.3999999999999997E-2</v>
      </c>
      <c r="R91" s="38">
        <v>5.45E-2</v>
      </c>
      <c r="S91" s="38">
        <v>6.8099999999999994E-2</v>
      </c>
      <c r="T91" s="38">
        <v>7.3999999999999996E-2</v>
      </c>
      <c r="U91" s="38">
        <v>6.9800000000000001E-2</v>
      </c>
      <c r="V91" s="38">
        <v>8.8499999999999995E-2</v>
      </c>
      <c r="W91" s="38">
        <v>9.8699999999999996E-2</v>
      </c>
    </row>
    <row r="93" spans="1:23" s="40" customFormat="1">
      <c r="A93" s="39" t="s">
        <v>7</v>
      </c>
      <c r="B93" s="61" t="s">
        <v>10</v>
      </c>
      <c r="C93" s="61" t="s">
        <v>31</v>
      </c>
      <c r="D93" s="65">
        <v>1</v>
      </c>
      <c r="E93" s="65">
        <v>2</v>
      </c>
      <c r="F93" s="65">
        <v>3</v>
      </c>
      <c r="G93" s="65">
        <v>4</v>
      </c>
      <c r="H93" s="65">
        <v>5</v>
      </c>
    </row>
    <row r="94" spans="1:23">
      <c r="A94" s="38" t="s">
        <v>32</v>
      </c>
      <c r="B94" s="55">
        <f>AVERAGE(D94:H94)</f>
        <v>4.8591199894075841</v>
      </c>
      <c r="C94" s="34">
        <f>(STDEV(D94:H94))/(SQRT(COUNT(D94:H94)))</f>
        <v>0.30884678719992581</v>
      </c>
      <c r="D94" s="38">
        <v>5.8233401191342686</v>
      </c>
      <c r="E94" s="38">
        <v>4.9703014895112325</v>
      </c>
      <c r="F94" s="38">
        <v>3.9479559180018993</v>
      </c>
      <c r="G94" s="38">
        <v>4.5300821729384833</v>
      </c>
      <c r="H94" s="38">
        <v>5.0239202474520397</v>
      </c>
    </row>
    <row r="95" spans="1:23">
      <c r="A95" s="38" t="s">
        <v>33</v>
      </c>
      <c r="B95" s="55">
        <f t="shared" ref="B95:B101" si="18">AVERAGE(D95:H95)</f>
        <v>0.43701994237743591</v>
      </c>
      <c r="C95" s="56">
        <f t="shared" ref="C95:C101" si="19">(STDEV(D95:H95))/(SQRT(COUNT(D95:H95)))</f>
        <v>6.7478975728937157E-2</v>
      </c>
      <c r="D95" s="38">
        <v>0.4331481138687665</v>
      </c>
      <c r="E95" s="38">
        <v>0.27072889758573143</v>
      </c>
      <c r="F95" s="38">
        <v>0.37170539986192003</v>
      </c>
      <c r="G95" s="38">
        <v>0.4294395684763101</v>
      </c>
      <c r="H95" s="38">
        <v>0.68007773209445133</v>
      </c>
    </row>
    <row r="96" spans="1:23">
      <c r="A96" s="38" t="s">
        <v>34</v>
      </c>
      <c r="B96" s="57">
        <f t="shared" si="18"/>
        <v>32.386283991866044</v>
      </c>
      <c r="C96" s="34">
        <f t="shared" si="19"/>
        <v>2.9068538975301679</v>
      </c>
      <c r="D96" s="38">
        <v>37.469284965471076</v>
      </c>
      <c r="E96" s="38">
        <v>41.081319324459365</v>
      </c>
      <c r="F96" s="38">
        <v>29.265665253214994</v>
      </c>
      <c r="G96" s="38">
        <v>26.341014888768445</v>
      </c>
      <c r="H96" s="38">
        <v>27.774135527416313</v>
      </c>
    </row>
    <row r="97" spans="1:13">
      <c r="A97" s="38" t="s">
        <v>35</v>
      </c>
      <c r="B97" s="55">
        <f t="shared" si="18"/>
        <v>3.1052525150293229</v>
      </c>
      <c r="C97" s="56">
        <f t="shared" si="19"/>
        <v>0.33347085352147821</v>
      </c>
      <c r="D97" s="38">
        <v>3.0109781052234901</v>
      </c>
      <c r="E97" s="38">
        <v>2.3665769757843962</v>
      </c>
      <c r="F97" s="38">
        <v>3.0417907666125057</v>
      </c>
      <c r="G97" s="38">
        <v>2.7585613178655466</v>
      </c>
      <c r="H97" s="38">
        <v>4.3483554096606776</v>
      </c>
    </row>
    <row r="98" spans="1:13">
      <c r="A98" s="38" t="s">
        <v>36</v>
      </c>
      <c r="B98" s="55">
        <f t="shared" si="18"/>
        <v>5.7687918365695268</v>
      </c>
      <c r="C98" s="56">
        <f t="shared" si="19"/>
        <v>0.69953569028440499</v>
      </c>
      <c r="D98" s="38">
        <v>5.4759931985734758</v>
      </c>
      <c r="E98" s="38">
        <v>4.2310898189751942</v>
      </c>
      <c r="F98" s="38">
        <v>5.6326728911340673</v>
      </c>
      <c r="G98" s="38">
        <v>5.11130603624858</v>
      </c>
      <c r="H98" s="38">
        <v>8.3928972379163174</v>
      </c>
    </row>
    <row r="99" spans="1:13">
      <c r="A99" s="38" t="s">
        <v>37</v>
      </c>
      <c r="B99" s="58">
        <f t="shared" si="18"/>
        <v>100.13797618137269</v>
      </c>
      <c r="C99" s="59">
        <f t="shared" si="19"/>
        <v>6.5942360719043593</v>
      </c>
      <c r="D99" s="38">
        <v>117.343797404627</v>
      </c>
      <c r="E99" s="38">
        <v>109.47983684916601</v>
      </c>
      <c r="F99" s="38">
        <v>79.336148150207165</v>
      </c>
      <c r="G99" s="38">
        <v>92.955474155828497</v>
      </c>
      <c r="H99" s="38">
        <v>101.57462434703481</v>
      </c>
    </row>
    <row r="100" spans="1:13">
      <c r="A100" s="38" t="s">
        <v>38</v>
      </c>
      <c r="B100" s="57">
        <f t="shared" si="18"/>
        <v>8.9445934599858195</v>
      </c>
      <c r="C100" s="34">
        <f t="shared" si="19"/>
        <v>1.3080444979375749</v>
      </c>
      <c r="D100" s="38">
        <v>8.7281943833239666</v>
      </c>
      <c r="E100" s="38">
        <v>5.9632912813413892</v>
      </c>
      <c r="F100" s="38">
        <v>7.4696058629252153</v>
      </c>
      <c r="G100" s="38">
        <v>8.8119281693064924</v>
      </c>
      <c r="H100" s="38">
        <v>13.749947603032036</v>
      </c>
    </row>
    <row r="101" spans="1:13">
      <c r="A101" s="38" t="s">
        <v>39</v>
      </c>
      <c r="B101" s="55">
        <f t="shared" si="18"/>
        <v>6.6019999999999995E-2</v>
      </c>
      <c r="C101" s="56">
        <f t="shared" si="19"/>
        <v>1.8268552214119199E-3</v>
      </c>
      <c r="D101" s="38">
        <v>6.7299999999999999E-2</v>
      </c>
      <c r="E101" s="38">
        <v>6.6400000000000001E-2</v>
      </c>
      <c r="F101" s="38">
        <v>6.2100000000000002E-2</v>
      </c>
      <c r="G101" s="38">
        <v>6.2300000000000001E-2</v>
      </c>
      <c r="H101" s="38">
        <v>7.1999999999999995E-2</v>
      </c>
    </row>
    <row r="103" spans="1:13" s="40" customFormat="1">
      <c r="A103" s="39" t="s">
        <v>8</v>
      </c>
      <c r="B103" s="61" t="s">
        <v>10</v>
      </c>
      <c r="C103" s="61" t="s">
        <v>31</v>
      </c>
      <c r="D103" s="65">
        <v>1</v>
      </c>
      <c r="E103" s="65">
        <v>2</v>
      </c>
      <c r="F103" s="65">
        <v>3</v>
      </c>
      <c r="G103" s="65">
        <v>4</v>
      </c>
      <c r="H103" s="65">
        <v>5</v>
      </c>
      <c r="I103" s="65">
        <v>6</v>
      </c>
      <c r="J103" s="65">
        <v>7</v>
      </c>
      <c r="K103" s="65">
        <v>8</v>
      </c>
      <c r="L103" s="65">
        <v>9</v>
      </c>
      <c r="M103" s="65">
        <v>10</v>
      </c>
    </row>
    <row r="104" spans="1:13">
      <c r="A104" s="38" t="s">
        <v>32</v>
      </c>
      <c r="B104" s="55">
        <f>AVERAGE(D104:M104)</f>
        <v>4.9877092080679875</v>
      </c>
      <c r="C104" s="34">
        <f>(STDEV(D104:M104))/(SQRT(COUNT(D104:M104)))</f>
        <v>0.18803270444822034</v>
      </c>
      <c r="D104" s="38">
        <v>5.3191645365447986</v>
      </c>
      <c r="E104" s="38">
        <v>4.234298051141848</v>
      </c>
      <c r="F104" s="38">
        <v>4.2445882141731497</v>
      </c>
      <c r="G104" s="38">
        <v>5.685927459263918</v>
      </c>
      <c r="H104" s="38">
        <v>5.0554418567358308</v>
      </c>
      <c r="I104" s="38">
        <v>5.7389812876614767</v>
      </c>
      <c r="J104" s="38">
        <v>5.3888097882993966</v>
      </c>
      <c r="K104" s="38">
        <v>4.9034080523103132</v>
      </c>
      <c r="L104" s="38">
        <v>5.1552863976572842</v>
      </c>
      <c r="M104" s="38">
        <v>4.151186436891865</v>
      </c>
    </row>
    <row r="105" spans="1:13">
      <c r="A105" s="38" t="s">
        <v>33</v>
      </c>
      <c r="B105" s="55">
        <f t="shared" ref="B105:B111" si="20">AVERAGE(D105:M105)</f>
        <v>0.16279312247237196</v>
      </c>
      <c r="C105" s="56">
        <f t="shared" ref="C105:C111" si="21">(STDEV(D105:M105))/(SQRT(COUNT(D105:M105)))</f>
        <v>1.8355597482659223E-2</v>
      </c>
      <c r="D105" s="38">
        <v>0.15708183783886362</v>
      </c>
      <c r="E105" s="38">
        <v>0.19491970644356321</v>
      </c>
      <c r="F105" s="38">
        <v>0.13171046968633374</v>
      </c>
      <c r="G105" s="38">
        <v>0.28627321102105696</v>
      </c>
      <c r="H105" s="38">
        <v>0.12521624777354254</v>
      </c>
      <c r="I105" s="38">
        <v>0.16817787726636657</v>
      </c>
      <c r="J105" s="38">
        <v>0.21884232525637312</v>
      </c>
      <c r="K105" s="38">
        <v>8.3254366577021024E-2</v>
      </c>
      <c r="L105" s="38">
        <v>0.12275389257166269</v>
      </c>
      <c r="M105" s="38">
        <v>0.13970129028893599</v>
      </c>
    </row>
    <row r="106" spans="1:13">
      <c r="A106" s="38" t="s">
        <v>34</v>
      </c>
      <c r="B106" s="57">
        <f t="shared" si="20"/>
        <v>28.259295797297085</v>
      </c>
      <c r="C106" s="34">
        <f t="shared" si="21"/>
        <v>1.7651267574697447</v>
      </c>
      <c r="D106" s="38">
        <v>27.798844074321423</v>
      </c>
      <c r="E106" s="38">
        <v>21.298099203761502</v>
      </c>
      <c r="F106" s="38">
        <v>21.951185821346442</v>
      </c>
      <c r="G106" s="38">
        <v>27.141465888858381</v>
      </c>
      <c r="H106" s="38">
        <v>27.892036368404103</v>
      </c>
      <c r="I106" s="38">
        <v>36.036414519408389</v>
      </c>
      <c r="J106" s="38">
        <v>37.736454389472101</v>
      </c>
      <c r="K106" s="38">
        <v>30.680849340683523</v>
      </c>
      <c r="L106" s="38">
        <v>29.525184882589357</v>
      </c>
      <c r="M106" s="38">
        <v>22.532423484125591</v>
      </c>
    </row>
    <row r="107" spans="1:13">
      <c r="A107" s="38" t="s">
        <v>35</v>
      </c>
      <c r="B107" s="55">
        <f t="shared" si="20"/>
        <v>0.94440468554199875</v>
      </c>
      <c r="C107" s="56">
        <f t="shared" si="21"/>
        <v>0.1090235514177294</v>
      </c>
      <c r="D107" s="38">
        <v>0.84591700130745384</v>
      </c>
      <c r="E107" s="38">
        <v>1.0277371640742317</v>
      </c>
      <c r="F107" s="38">
        <v>0.70296302839954183</v>
      </c>
      <c r="G107" s="38">
        <v>1.4389577988906277</v>
      </c>
      <c r="H107" s="38">
        <v>0.70839276208089286</v>
      </c>
      <c r="I107" s="38">
        <v>1.0879090952762827</v>
      </c>
      <c r="J107" s="38">
        <v>1.5973666148881949</v>
      </c>
      <c r="K107" s="38">
        <v>0.52992390791685529</v>
      </c>
      <c r="L107" s="38">
        <v>0.72018042001185067</v>
      </c>
      <c r="M107" s="38">
        <v>0.78469906257405586</v>
      </c>
    </row>
    <row r="108" spans="1:13">
      <c r="A108" s="38" t="s">
        <v>36</v>
      </c>
      <c r="B108" s="55">
        <f t="shared" si="20"/>
        <v>1.6626683080624065</v>
      </c>
      <c r="C108" s="56">
        <f t="shared" si="21"/>
        <v>0.19553292554363355</v>
      </c>
      <c r="D108" s="38">
        <v>1.4823636174292127</v>
      </c>
      <c r="E108" s="38">
        <v>1.8247295152420235</v>
      </c>
      <c r="F108" s="38">
        <v>1.2332900517776006</v>
      </c>
      <c r="G108" s="38">
        <v>2.5638769209643044</v>
      </c>
      <c r="H108" s="38">
        <v>1.236825097277557</v>
      </c>
      <c r="I108" s="38">
        <v>1.9060893569911399</v>
      </c>
      <c r="J108" s="38">
        <v>2.8237190267887065</v>
      </c>
      <c r="K108" s="38">
        <v>0.91978865959861666</v>
      </c>
      <c r="L108" s="38">
        <v>1.2564866809775663</v>
      </c>
      <c r="M108" s="38">
        <v>1.3795141535773392</v>
      </c>
    </row>
    <row r="109" spans="1:13">
      <c r="A109" s="38" t="s">
        <v>37</v>
      </c>
      <c r="B109" s="58">
        <f t="shared" si="20"/>
        <v>126.47577814201205</v>
      </c>
      <c r="C109" s="59">
        <f t="shared" si="21"/>
        <v>5.250614922989441</v>
      </c>
      <c r="D109" s="38">
        <v>114.59874035758942</v>
      </c>
      <c r="E109" s="38">
        <v>108.01440270579785</v>
      </c>
      <c r="F109" s="38">
        <v>140.07141106771394</v>
      </c>
      <c r="G109" s="38">
        <v>125.21492591516407</v>
      </c>
      <c r="H109" s="38">
        <v>125.79658189790037</v>
      </c>
      <c r="I109" s="38">
        <v>147.14805411376904</v>
      </c>
      <c r="J109" s="38">
        <v>120.57192460830485</v>
      </c>
      <c r="K109" s="38">
        <v>155.26935802123745</v>
      </c>
      <c r="L109" s="38">
        <v>124.32385570862353</v>
      </c>
      <c r="M109" s="38">
        <v>103.74852702401995</v>
      </c>
    </row>
    <row r="110" spans="1:13">
      <c r="A110" s="38" t="s">
        <v>38</v>
      </c>
      <c r="B110" s="57">
        <f t="shared" si="20"/>
        <v>4.0419743407805964</v>
      </c>
      <c r="C110" s="34">
        <f t="shared" si="21"/>
        <v>0.3593005325872865</v>
      </c>
      <c r="D110" s="38">
        <v>3.3842496553193975</v>
      </c>
      <c r="E110" s="38">
        <v>4.9722847595514308</v>
      </c>
      <c r="F110" s="38">
        <v>4.3464454996490129</v>
      </c>
      <c r="G110" s="38">
        <v>6.3042800257846139</v>
      </c>
      <c r="H110" s="38">
        <v>3.1158059798481683</v>
      </c>
      <c r="I110" s="38">
        <v>4.3120975908973653</v>
      </c>
      <c r="J110" s="38">
        <v>4.8964876064487211</v>
      </c>
      <c r="K110" s="38">
        <v>2.6362994702813172</v>
      </c>
      <c r="L110" s="38">
        <v>2.9603083224797029</v>
      </c>
      <c r="M110" s="38">
        <v>3.4914844975462329</v>
      </c>
    </row>
    <row r="111" spans="1:13">
      <c r="A111" s="38" t="s">
        <v>39</v>
      </c>
      <c r="B111" s="55">
        <f t="shared" si="20"/>
        <v>6.5179999999999988E-2</v>
      </c>
      <c r="C111" s="56">
        <f t="shared" si="21"/>
        <v>5.7336007689564447E-3</v>
      </c>
      <c r="D111" s="38">
        <v>5.74E-2</v>
      </c>
      <c r="E111" s="38">
        <v>4.5600000000000002E-2</v>
      </c>
      <c r="F111" s="38">
        <v>5.57E-2</v>
      </c>
      <c r="G111" s="38">
        <v>5.3400000000000003E-2</v>
      </c>
      <c r="H111" s="38">
        <v>8.6499999999999994E-2</v>
      </c>
      <c r="I111" s="38">
        <v>7.0000000000000007E-2</v>
      </c>
      <c r="J111" s="38">
        <v>9.3700000000000006E-2</v>
      </c>
      <c r="K111" s="38">
        <v>8.8300000000000003E-2</v>
      </c>
      <c r="L111" s="38">
        <v>5.4800000000000001E-2</v>
      </c>
      <c r="M111" s="38">
        <v>4.6399999999999997E-2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5"/>
  <sheetViews>
    <sheetView zoomScale="75" zoomScaleNormal="75" zoomScalePageLayoutView="75" workbookViewId="0">
      <selection activeCell="L49" sqref="L49"/>
    </sheetView>
  </sheetViews>
  <sheetFormatPr baseColWidth="10" defaultRowHeight="13"/>
  <cols>
    <col min="1" max="2" width="13.5" style="38" customWidth="1"/>
    <col min="3" max="16384" width="10.83203125" style="38"/>
  </cols>
  <sheetData>
    <row r="1" spans="1:12">
      <c r="A1" s="51" t="s">
        <v>22</v>
      </c>
    </row>
    <row r="3" spans="1:12" s="40" customFormat="1">
      <c r="A3" s="40" t="s">
        <v>0</v>
      </c>
      <c r="B3" s="40" t="s">
        <v>17</v>
      </c>
      <c r="C3" s="40">
        <v>1</v>
      </c>
      <c r="D3" s="40">
        <v>2</v>
      </c>
      <c r="E3" s="40">
        <v>3</v>
      </c>
      <c r="F3" s="40">
        <v>4</v>
      </c>
      <c r="G3" s="40">
        <v>5</v>
      </c>
      <c r="H3" s="40">
        <v>6</v>
      </c>
      <c r="I3" s="40">
        <v>7</v>
      </c>
      <c r="J3" s="40">
        <v>8</v>
      </c>
      <c r="K3" s="40">
        <v>9</v>
      </c>
      <c r="L3" s="40">
        <v>10</v>
      </c>
    </row>
    <row r="4" spans="1:12">
      <c r="A4" s="38" t="s">
        <v>23</v>
      </c>
      <c r="B4" s="63">
        <f>AVERAGE(C4:L4)</f>
        <v>451.74329999999992</v>
      </c>
      <c r="C4" s="41">
        <v>561.98</v>
      </c>
      <c r="D4" s="41">
        <v>452.755</v>
      </c>
      <c r="E4" s="41">
        <v>388.322</v>
      </c>
      <c r="F4" s="41">
        <v>533.33299999999997</v>
      </c>
      <c r="G4" s="41">
        <v>430.70499999999998</v>
      </c>
      <c r="H4" s="41">
        <v>441.73899999999998</v>
      </c>
      <c r="I4" s="41">
        <v>430.56</v>
      </c>
      <c r="J4" s="41">
        <v>387.09500000000003</v>
      </c>
      <c r="K4" s="41">
        <v>446.66399999999999</v>
      </c>
      <c r="L4" s="41">
        <v>444.28</v>
      </c>
    </row>
    <row r="5" spans="1:12">
      <c r="A5" s="38" t="s">
        <v>13</v>
      </c>
      <c r="B5" s="31">
        <f>(STDEV(C4:L4))/(SQRT(COUNT(C4:L4)))</f>
        <v>17.664976370742757</v>
      </c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2">
      <c r="B6" s="5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 s="40" customFormat="1">
      <c r="A7" s="40" t="s">
        <v>1</v>
      </c>
      <c r="B7" s="40" t="s">
        <v>17</v>
      </c>
      <c r="C7" s="40">
        <v>1</v>
      </c>
      <c r="D7" s="40">
        <v>2</v>
      </c>
      <c r="E7" s="40">
        <v>3</v>
      </c>
      <c r="F7" s="40">
        <v>4</v>
      </c>
      <c r="G7" s="40">
        <v>5</v>
      </c>
      <c r="H7" s="40">
        <v>6</v>
      </c>
      <c r="I7" s="40">
        <v>7</v>
      </c>
      <c r="J7" s="40">
        <v>8</v>
      </c>
      <c r="K7" s="40">
        <v>9</v>
      </c>
      <c r="L7" s="40">
        <v>10</v>
      </c>
    </row>
    <row r="8" spans="1:12">
      <c r="A8" s="38" t="s">
        <v>23</v>
      </c>
      <c r="B8" s="63">
        <f>AVERAGE(C8:L8)</f>
        <v>433.28840000000002</v>
      </c>
      <c r="C8" s="41">
        <v>388.32499999999999</v>
      </c>
      <c r="D8" s="41">
        <v>375.52100000000002</v>
      </c>
      <c r="E8" s="41">
        <v>418.28500000000003</v>
      </c>
      <c r="F8" s="41">
        <v>328.125</v>
      </c>
      <c r="G8" s="41">
        <v>673.37199999999996</v>
      </c>
      <c r="H8" s="41">
        <v>555.78700000000003</v>
      </c>
      <c r="I8" s="41">
        <v>386.21499999999997</v>
      </c>
      <c r="J8" s="41">
        <v>431.31900000000002</v>
      </c>
      <c r="K8" s="41">
        <v>371.25700000000001</v>
      </c>
      <c r="L8" s="41">
        <v>404.678</v>
      </c>
    </row>
    <row r="9" spans="1:12">
      <c r="A9" s="38" t="s">
        <v>13</v>
      </c>
      <c r="B9" s="31">
        <f>(STDEV(C8:L8))/(SQRT(COUNT(C8:L8)))</f>
        <v>32.689702361311092</v>
      </c>
    </row>
    <row r="10" spans="1:12">
      <c r="B10" s="51"/>
    </row>
    <row r="11" spans="1:12" s="40" customFormat="1">
      <c r="A11" s="40" t="s">
        <v>2</v>
      </c>
      <c r="B11" s="40" t="s">
        <v>17</v>
      </c>
      <c r="C11" s="40">
        <v>1</v>
      </c>
      <c r="D11" s="40">
        <v>2</v>
      </c>
      <c r="E11" s="40">
        <v>3</v>
      </c>
      <c r="F11" s="40">
        <v>4</v>
      </c>
      <c r="G11" s="40">
        <v>5</v>
      </c>
      <c r="H11" s="40">
        <v>6</v>
      </c>
      <c r="I11" s="40">
        <v>7</v>
      </c>
      <c r="J11" s="40">
        <v>8</v>
      </c>
      <c r="K11" s="40">
        <v>9</v>
      </c>
      <c r="L11" s="40">
        <v>10</v>
      </c>
    </row>
    <row r="12" spans="1:12">
      <c r="A12" s="38" t="s">
        <v>23</v>
      </c>
      <c r="B12" s="63">
        <f>AVERAGE(C12:L12)</f>
        <v>340.98830000000004</v>
      </c>
      <c r="C12" s="41">
        <v>237.845</v>
      </c>
      <c r="D12" s="41">
        <v>310.48700000000002</v>
      </c>
      <c r="E12" s="41">
        <v>329.32299999999998</v>
      </c>
      <c r="F12" s="41">
        <v>433.077</v>
      </c>
      <c r="G12" s="41">
        <v>481.87099999999998</v>
      </c>
      <c r="H12" s="41">
        <v>368.55599999999998</v>
      </c>
      <c r="I12" s="41">
        <v>312.16699999999997</v>
      </c>
      <c r="J12" s="41">
        <v>275.34500000000003</v>
      </c>
      <c r="K12" s="41">
        <v>370.98899999999998</v>
      </c>
      <c r="L12" s="41">
        <v>290.22300000000001</v>
      </c>
    </row>
    <row r="13" spans="1:12">
      <c r="A13" s="38" t="s">
        <v>13</v>
      </c>
      <c r="B13" s="31">
        <f>(STDEV(C12:L12))/(SQRT(COUNT(C12:L12)))</f>
        <v>23.430762927802533</v>
      </c>
    </row>
    <row r="14" spans="1:12">
      <c r="B14" s="51"/>
    </row>
    <row r="15" spans="1:12" s="40" customFormat="1">
      <c r="A15" s="40" t="s">
        <v>3</v>
      </c>
      <c r="B15" s="40" t="s">
        <v>17</v>
      </c>
      <c r="C15" s="40">
        <v>1</v>
      </c>
      <c r="D15" s="40">
        <v>2</v>
      </c>
      <c r="E15" s="40">
        <v>3</v>
      </c>
      <c r="F15" s="40">
        <v>4</v>
      </c>
      <c r="G15" s="40">
        <v>5</v>
      </c>
      <c r="H15" s="40">
        <v>6</v>
      </c>
      <c r="I15" s="40">
        <v>7</v>
      </c>
      <c r="J15" s="40">
        <v>8</v>
      </c>
      <c r="K15" s="40">
        <v>9</v>
      </c>
      <c r="L15" s="40">
        <v>10</v>
      </c>
    </row>
    <row r="16" spans="1:12">
      <c r="A16" s="38" t="s">
        <v>23</v>
      </c>
      <c r="B16" s="63">
        <f>AVERAGE(C16:L16)</f>
        <v>246.22969999999995</v>
      </c>
      <c r="C16" s="41">
        <v>270.08800000000002</v>
      </c>
      <c r="D16" s="41">
        <v>227.321</v>
      </c>
      <c r="E16" s="41">
        <v>265.37200000000001</v>
      </c>
      <c r="F16" s="41">
        <v>285.73500000000001</v>
      </c>
      <c r="G16" s="41">
        <v>167.57599999999999</v>
      </c>
      <c r="H16" s="41">
        <v>179.619</v>
      </c>
      <c r="I16" s="41">
        <v>276.08499999999998</v>
      </c>
      <c r="J16" s="41">
        <v>218.654</v>
      </c>
      <c r="K16" s="41">
        <v>289.61599999999999</v>
      </c>
      <c r="L16" s="41">
        <v>282.23099999999999</v>
      </c>
    </row>
    <row r="17" spans="1:21">
      <c r="A17" s="38" t="s">
        <v>13</v>
      </c>
      <c r="B17" s="31">
        <f>(STDEV(C16:L16))/(SQRT(COUNT(C16:L16)))</f>
        <v>14.26240842529768</v>
      </c>
    </row>
    <row r="18" spans="1:21">
      <c r="B18" s="51"/>
    </row>
    <row r="19" spans="1:21" s="40" customFormat="1" ht="16" customHeight="1">
      <c r="A19" s="40" t="s">
        <v>9</v>
      </c>
      <c r="B19" s="40" t="s">
        <v>17</v>
      </c>
      <c r="C19" s="40">
        <v>1</v>
      </c>
      <c r="D19" s="40">
        <v>2</v>
      </c>
      <c r="E19" s="40">
        <v>3</v>
      </c>
      <c r="F19" s="40">
        <v>4</v>
      </c>
      <c r="G19" s="40">
        <v>5</v>
      </c>
      <c r="H19" s="40">
        <v>6</v>
      </c>
      <c r="I19" s="40">
        <v>7</v>
      </c>
      <c r="J19" s="40">
        <v>8</v>
      </c>
      <c r="K19" s="40">
        <v>9</v>
      </c>
      <c r="L19" s="40">
        <v>10</v>
      </c>
      <c r="M19" s="40">
        <v>11</v>
      </c>
      <c r="N19" s="40">
        <v>12</v>
      </c>
      <c r="O19" s="40">
        <v>13</v>
      </c>
      <c r="P19" s="40">
        <v>14</v>
      </c>
      <c r="Q19" s="40">
        <v>15</v>
      </c>
      <c r="R19" s="40">
        <v>16</v>
      </c>
      <c r="S19" s="40">
        <v>17</v>
      </c>
      <c r="T19" s="40">
        <v>18</v>
      </c>
      <c r="U19" s="40">
        <v>19</v>
      </c>
    </row>
    <row r="20" spans="1:21" ht="16" customHeight="1">
      <c r="A20" s="38" t="s">
        <v>23</v>
      </c>
      <c r="B20" s="63">
        <f>AVERAGE(C20:U20)</f>
        <v>439.13478947368418</v>
      </c>
      <c r="C20" s="41">
        <v>437.7</v>
      </c>
      <c r="D20" s="41">
        <v>501.98099999999999</v>
      </c>
      <c r="E20" s="41">
        <v>391.12599999999998</v>
      </c>
      <c r="F20" s="41">
        <v>408.95499999999998</v>
      </c>
      <c r="G20" s="41">
        <v>588.67600000000004</v>
      </c>
      <c r="H20" s="41">
        <v>454.12099999999998</v>
      </c>
      <c r="I20" s="41">
        <v>327.93700000000001</v>
      </c>
      <c r="J20" s="41">
        <v>419.92099999999999</v>
      </c>
      <c r="K20" s="41">
        <v>472.57299999999998</v>
      </c>
      <c r="L20" s="41">
        <v>409.46699999999998</v>
      </c>
      <c r="M20" s="41">
        <v>482.85700000000003</v>
      </c>
      <c r="N20" s="41">
        <v>388.30500000000001</v>
      </c>
      <c r="O20" s="41">
        <v>434.35899999999998</v>
      </c>
      <c r="P20" s="41">
        <v>439.36799999999999</v>
      </c>
      <c r="Q20" s="41">
        <v>524.57399999999996</v>
      </c>
      <c r="R20" s="41">
        <v>489.62</v>
      </c>
      <c r="S20" s="41">
        <v>383.30200000000002</v>
      </c>
      <c r="T20" s="41">
        <v>309.589</v>
      </c>
      <c r="U20" s="41">
        <v>479.13</v>
      </c>
    </row>
    <row r="21" spans="1:21" ht="16" customHeight="1">
      <c r="A21" s="38" t="s">
        <v>13</v>
      </c>
      <c r="B21" s="31">
        <f>(STDEV(C20:U20))/(SQRT(COUNT(C20:U20)))</f>
        <v>15.328063929726998</v>
      </c>
    </row>
    <row r="22" spans="1:21">
      <c r="B22" s="51"/>
    </row>
    <row r="23" spans="1:21" s="40" customFormat="1">
      <c r="A23" s="40" t="s">
        <v>4</v>
      </c>
      <c r="B23" s="40" t="s">
        <v>17</v>
      </c>
      <c r="C23" s="40">
        <v>1</v>
      </c>
      <c r="D23" s="40">
        <v>2</v>
      </c>
      <c r="E23" s="40">
        <v>3</v>
      </c>
      <c r="F23" s="40">
        <v>4</v>
      </c>
      <c r="G23" s="40">
        <v>5</v>
      </c>
      <c r="H23" s="40">
        <v>6</v>
      </c>
    </row>
    <row r="24" spans="1:21">
      <c r="A24" s="38" t="s">
        <v>23</v>
      </c>
      <c r="B24" s="63">
        <f>AVERAGE(C24:H24)</f>
        <v>497.4371666666666</v>
      </c>
      <c r="C24" s="41">
        <v>472.15100000000001</v>
      </c>
      <c r="D24" s="41">
        <v>440.48</v>
      </c>
      <c r="E24" s="41">
        <v>422.666</v>
      </c>
      <c r="F24" s="41">
        <v>497.137</v>
      </c>
      <c r="G24" s="41">
        <v>583.37699999999995</v>
      </c>
      <c r="H24" s="41">
        <v>568.81200000000001</v>
      </c>
    </row>
    <row r="25" spans="1:21">
      <c r="A25" s="38" t="s">
        <v>13</v>
      </c>
      <c r="B25" s="31">
        <f>(STDEV(C24:H24))/(SQRT(COUNT(C24:H24)))</f>
        <v>27.052016752196764</v>
      </c>
    </row>
    <row r="26" spans="1:21">
      <c r="B26" s="51"/>
    </row>
    <row r="27" spans="1:21" s="40" customFormat="1">
      <c r="A27" s="40" t="s">
        <v>5</v>
      </c>
      <c r="B27" s="40" t="s">
        <v>17</v>
      </c>
      <c r="C27" s="40">
        <v>1</v>
      </c>
      <c r="D27" s="40">
        <v>2</v>
      </c>
      <c r="E27" s="40">
        <v>3</v>
      </c>
      <c r="F27" s="40">
        <v>4</v>
      </c>
      <c r="G27" s="40">
        <v>5</v>
      </c>
      <c r="H27" s="40">
        <v>6</v>
      </c>
      <c r="I27" s="40">
        <v>7</v>
      </c>
      <c r="J27" s="40">
        <v>8</v>
      </c>
      <c r="K27" s="40">
        <v>9</v>
      </c>
    </row>
    <row r="28" spans="1:21">
      <c r="A28" s="38" t="s">
        <v>23</v>
      </c>
      <c r="B28" s="63">
        <f>AVERAGE(C28:K28)</f>
        <v>154.52311111111112</v>
      </c>
      <c r="C28" s="41">
        <v>107.22199999999999</v>
      </c>
      <c r="D28" s="41">
        <v>114.508</v>
      </c>
      <c r="E28" s="41">
        <v>414.31200000000001</v>
      </c>
      <c r="F28" s="41">
        <v>96.834999999999994</v>
      </c>
      <c r="G28" s="41">
        <v>130.14699999999999</v>
      </c>
      <c r="H28" s="41">
        <v>168.1</v>
      </c>
      <c r="I28" s="41">
        <v>190.35300000000001</v>
      </c>
      <c r="J28" s="41">
        <v>82.343000000000004</v>
      </c>
      <c r="K28" s="41">
        <v>86.888000000000005</v>
      </c>
    </row>
    <row r="29" spans="1:21">
      <c r="A29" s="38" t="s">
        <v>13</v>
      </c>
      <c r="B29" s="31">
        <f>(STDEV(C28:K28))/(SQRT(COUNT(C28:K28)))</f>
        <v>34.661773196468992</v>
      </c>
    </row>
    <row r="30" spans="1:21">
      <c r="B30" s="51"/>
    </row>
    <row r="31" spans="1:21" s="40" customFormat="1">
      <c r="A31" s="40" t="s">
        <v>6</v>
      </c>
      <c r="B31" s="40" t="s">
        <v>17</v>
      </c>
      <c r="C31" s="40">
        <v>1</v>
      </c>
      <c r="D31" s="40">
        <v>2</v>
      </c>
      <c r="E31" s="40">
        <v>3</v>
      </c>
      <c r="F31" s="40">
        <v>4</v>
      </c>
      <c r="G31" s="40">
        <v>5</v>
      </c>
      <c r="H31" s="40">
        <v>6</v>
      </c>
      <c r="I31" s="40">
        <v>7</v>
      </c>
      <c r="J31" s="40">
        <v>8</v>
      </c>
      <c r="K31" s="40">
        <v>9</v>
      </c>
    </row>
    <row r="32" spans="1:21">
      <c r="A32" s="38" t="s">
        <v>23</v>
      </c>
      <c r="B32" s="63">
        <f>AVERAGE(C32:K32)</f>
        <v>355.93122222222223</v>
      </c>
      <c r="C32" s="7">
        <v>300.02100000000002</v>
      </c>
      <c r="D32" s="7">
        <v>378.827</v>
      </c>
      <c r="E32" s="7">
        <v>307.399</v>
      </c>
      <c r="F32" s="7">
        <v>457.90899999999999</v>
      </c>
      <c r="G32" s="7">
        <v>383.76499999999999</v>
      </c>
      <c r="H32" s="7">
        <v>390.62099999999998</v>
      </c>
      <c r="I32" s="7">
        <v>338.20400000000001</v>
      </c>
      <c r="J32" s="7">
        <v>329.06599999999997</v>
      </c>
      <c r="K32" s="7">
        <v>317.56900000000002</v>
      </c>
    </row>
    <row r="33" spans="1:22">
      <c r="A33" s="38" t="s">
        <v>13</v>
      </c>
      <c r="B33" s="31">
        <f>(STDEV(C32:K32))/(SQRT(COUNT(C32:K32)))</f>
        <v>17.033776852329023</v>
      </c>
    </row>
    <row r="34" spans="1:22">
      <c r="B34" s="51"/>
    </row>
    <row r="35" spans="1:22" s="40" customFormat="1">
      <c r="A35" s="40" t="s">
        <v>14</v>
      </c>
      <c r="B35" s="40" t="s">
        <v>17</v>
      </c>
      <c r="C35" s="67">
        <v>1</v>
      </c>
      <c r="D35" s="67">
        <v>2</v>
      </c>
      <c r="E35" s="67">
        <v>3</v>
      </c>
      <c r="F35" s="67">
        <v>4</v>
      </c>
      <c r="G35" s="67">
        <v>5</v>
      </c>
      <c r="H35" s="67">
        <v>6</v>
      </c>
      <c r="I35" s="67">
        <v>7</v>
      </c>
      <c r="J35" s="67">
        <v>8</v>
      </c>
      <c r="K35" s="67">
        <v>9</v>
      </c>
      <c r="L35" s="67">
        <v>10</v>
      </c>
      <c r="M35" s="67">
        <v>11</v>
      </c>
      <c r="N35" s="67">
        <v>12</v>
      </c>
      <c r="O35" s="67">
        <v>13</v>
      </c>
      <c r="P35" s="67">
        <v>14</v>
      </c>
      <c r="Q35" s="67">
        <v>15</v>
      </c>
      <c r="R35" s="67">
        <v>16</v>
      </c>
      <c r="S35" s="67">
        <v>17</v>
      </c>
      <c r="T35" s="67">
        <v>18</v>
      </c>
      <c r="U35" s="67">
        <v>19</v>
      </c>
      <c r="V35" s="67">
        <v>20</v>
      </c>
    </row>
    <row r="36" spans="1:22">
      <c r="A36" s="38" t="s">
        <v>23</v>
      </c>
      <c r="B36" s="63">
        <f>AVERAGE(C36:V36)</f>
        <v>315.71030000000002</v>
      </c>
      <c r="C36" s="49">
        <v>260</v>
      </c>
      <c r="D36" s="49">
        <v>416.89499999999998</v>
      </c>
      <c r="E36" s="49">
        <v>353.60899999999998</v>
      </c>
      <c r="F36" s="49">
        <v>334.27100000000002</v>
      </c>
      <c r="G36" s="49">
        <v>342.41800000000001</v>
      </c>
      <c r="H36" s="49">
        <v>510.21899999999999</v>
      </c>
      <c r="I36" s="49">
        <v>342.87700000000001</v>
      </c>
      <c r="J36" s="49">
        <v>405.06400000000002</v>
      </c>
      <c r="K36" s="49">
        <v>307.29000000000002</v>
      </c>
      <c r="L36" s="49">
        <v>428.01799999999997</v>
      </c>
      <c r="M36" s="49">
        <v>275.02999999999997</v>
      </c>
      <c r="N36" s="49">
        <v>429.32900000000001</v>
      </c>
      <c r="O36" s="49">
        <v>260.58699999999999</v>
      </c>
      <c r="P36" s="49">
        <v>250.9</v>
      </c>
      <c r="Q36" s="49">
        <v>314.33100000000002</v>
      </c>
      <c r="R36" s="49">
        <v>195.25399999999999</v>
      </c>
      <c r="S36" s="49">
        <v>202.31399999999999</v>
      </c>
      <c r="T36" s="49">
        <v>225.119</v>
      </c>
      <c r="U36" s="49">
        <v>260.65199999999999</v>
      </c>
      <c r="V36" s="49">
        <v>200.029</v>
      </c>
    </row>
    <row r="37" spans="1:22">
      <c r="A37" s="38" t="s">
        <v>13</v>
      </c>
      <c r="B37" s="31">
        <f>(STDEV(C36:V36))/(SQRT(COUNT(C36:V36)))</f>
        <v>19.792975737566469</v>
      </c>
    </row>
    <row r="38" spans="1:22">
      <c r="B38" s="51"/>
    </row>
    <row r="39" spans="1:22" s="40" customFormat="1">
      <c r="A39" s="40" t="s">
        <v>7</v>
      </c>
      <c r="B39" s="40" t="s">
        <v>17</v>
      </c>
      <c r="C39" s="67">
        <v>1</v>
      </c>
      <c r="D39" s="67">
        <v>2</v>
      </c>
      <c r="E39" s="67">
        <v>3</v>
      </c>
      <c r="F39" s="67">
        <v>4</v>
      </c>
      <c r="G39" s="67">
        <v>5</v>
      </c>
      <c r="H39" s="67">
        <v>6</v>
      </c>
      <c r="I39" s="67">
        <v>7</v>
      </c>
      <c r="J39" s="67">
        <v>8</v>
      </c>
      <c r="K39" s="67">
        <v>9</v>
      </c>
      <c r="L39" s="67">
        <v>10</v>
      </c>
    </row>
    <row r="40" spans="1:22">
      <c r="A40" s="38" t="s">
        <v>23</v>
      </c>
      <c r="B40" s="63">
        <f>AVERAGE(C40:L40)</f>
        <v>211.0052</v>
      </c>
      <c r="C40" s="41">
        <v>201.506</v>
      </c>
      <c r="D40" s="41">
        <v>220.268</v>
      </c>
      <c r="E40" s="41">
        <v>200.95500000000001</v>
      </c>
      <c r="F40" s="41">
        <v>205.196</v>
      </c>
      <c r="G40" s="41">
        <v>202.18199999999999</v>
      </c>
      <c r="H40" s="41">
        <v>208.84700000000001</v>
      </c>
      <c r="I40" s="41">
        <v>188</v>
      </c>
      <c r="J40" s="50">
        <v>237.26</v>
      </c>
      <c r="K40" s="41">
        <v>247.44</v>
      </c>
      <c r="L40" s="41">
        <v>198.398</v>
      </c>
    </row>
    <row r="41" spans="1:22">
      <c r="A41" s="38" t="s">
        <v>13</v>
      </c>
      <c r="B41" s="31">
        <f>(STDEV(C40:L40))/(SQRT(COUNT(C40:L40)))</f>
        <v>5.8673145168807839</v>
      </c>
    </row>
    <row r="42" spans="1:22">
      <c r="B42" s="51"/>
    </row>
    <row r="43" spans="1:22" s="40" customFormat="1">
      <c r="A43" s="40" t="s">
        <v>8</v>
      </c>
      <c r="B43" s="40" t="s">
        <v>17</v>
      </c>
      <c r="C43" s="67">
        <v>1</v>
      </c>
      <c r="D43" s="67">
        <v>2</v>
      </c>
      <c r="E43" s="67">
        <v>3</v>
      </c>
      <c r="F43" s="67">
        <v>4</v>
      </c>
      <c r="G43" s="67">
        <v>5</v>
      </c>
      <c r="H43" s="67">
        <v>6</v>
      </c>
      <c r="I43" s="67">
        <v>7</v>
      </c>
      <c r="J43" s="67">
        <v>8</v>
      </c>
      <c r="K43" s="67">
        <v>9</v>
      </c>
      <c r="L43" s="67">
        <v>10</v>
      </c>
    </row>
    <row r="44" spans="1:22">
      <c r="A44" s="38" t="s">
        <v>23</v>
      </c>
      <c r="B44" s="63">
        <f>AVERAGE(C44:L44)</f>
        <v>255.74770000000004</v>
      </c>
      <c r="C44" s="41">
        <v>215.44499999999999</v>
      </c>
      <c r="D44" s="41">
        <v>255.09399999999999</v>
      </c>
      <c r="E44" s="41">
        <v>330</v>
      </c>
      <c r="F44" s="41">
        <v>220.21899999999999</v>
      </c>
      <c r="G44" s="41">
        <v>248.834</v>
      </c>
      <c r="H44" s="41">
        <v>256.40100000000001</v>
      </c>
      <c r="I44" s="41">
        <v>223.745</v>
      </c>
      <c r="J44" s="41">
        <v>316.65600000000001</v>
      </c>
      <c r="K44" s="41">
        <v>241.15799999999999</v>
      </c>
      <c r="L44" s="41">
        <v>249.92500000000001</v>
      </c>
    </row>
    <row r="45" spans="1:22">
      <c r="A45" s="38" t="s">
        <v>13</v>
      </c>
      <c r="B45" s="31">
        <f>(STDEV(C44:L44))/(SQRT(COUNT(C44:L44)))</f>
        <v>12.215386734269821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5"/>
  <sheetViews>
    <sheetView zoomScale="75" zoomScaleNormal="75" zoomScalePageLayoutView="75" workbookViewId="0">
      <selection activeCell="K26" sqref="K26"/>
    </sheetView>
  </sheetViews>
  <sheetFormatPr baseColWidth="10" defaultRowHeight="13"/>
  <cols>
    <col min="1" max="2" width="13.5" style="38" customWidth="1"/>
    <col min="3" max="16384" width="10.83203125" style="38"/>
  </cols>
  <sheetData>
    <row r="1" spans="1:12">
      <c r="A1" s="38" t="s">
        <v>26</v>
      </c>
    </row>
    <row r="3" spans="1:12" s="40" customFormat="1">
      <c r="A3" s="40" t="s">
        <v>0</v>
      </c>
      <c r="B3" s="40" t="s">
        <v>17</v>
      </c>
      <c r="C3" s="40">
        <v>1</v>
      </c>
      <c r="D3" s="40">
        <v>2</v>
      </c>
      <c r="E3" s="40">
        <v>3</v>
      </c>
      <c r="F3" s="40">
        <v>4</v>
      </c>
      <c r="G3" s="40">
        <v>5</v>
      </c>
      <c r="H3" s="40">
        <v>6</v>
      </c>
      <c r="I3" s="40">
        <v>7</v>
      </c>
      <c r="J3" s="40">
        <v>8</v>
      </c>
      <c r="K3" s="40">
        <v>9</v>
      </c>
      <c r="L3" s="40">
        <v>10</v>
      </c>
    </row>
    <row r="4" spans="1:12">
      <c r="A4" s="38" t="s">
        <v>23</v>
      </c>
      <c r="B4" s="64">
        <f>AVERAGE(C4:L4)</f>
        <v>32.671000000000006</v>
      </c>
      <c r="C4" s="41">
        <v>22.53</v>
      </c>
      <c r="D4" s="41">
        <v>33.619999999999997</v>
      </c>
      <c r="E4" s="41">
        <v>37.21</v>
      </c>
      <c r="F4" s="41">
        <v>29.52</v>
      </c>
      <c r="G4" s="41">
        <v>36.68</v>
      </c>
      <c r="H4" s="41">
        <v>29.61</v>
      </c>
      <c r="I4" s="41">
        <v>43.49</v>
      </c>
      <c r="J4" s="41">
        <v>33.01</v>
      </c>
      <c r="K4" s="41">
        <v>29.69</v>
      </c>
      <c r="L4" s="41">
        <v>31.35</v>
      </c>
    </row>
    <row r="5" spans="1:12">
      <c r="A5" s="38" t="s">
        <v>13</v>
      </c>
      <c r="B5" s="30">
        <f>(STDEV(C4:L4))/(SQRT(COUNT(C4:L4)))</f>
        <v>1.7873341104063876</v>
      </c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2">
      <c r="B6" s="64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 s="40" customFormat="1">
      <c r="A7" s="40" t="s">
        <v>1</v>
      </c>
      <c r="B7" s="40" t="s">
        <v>17</v>
      </c>
      <c r="C7" s="40">
        <v>1</v>
      </c>
      <c r="D7" s="40">
        <v>2</v>
      </c>
      <c r="E7" s="40">
        <v>3</v>
      </c>
      <c r="F7" s="40">
        <v>4</v>
      </c>
      <c r="G7" s="40">
        <v>5</v>
      </c>
      <c r="H7" s="40">
        <v>6</v>
      </c>
      <c r="I7" s="40">
        <v>7</v>
      </c>
      <c r="J7" s="40">
        <v>8</v>
      </c>
      <c r="K7" s="40">
        <v>9</v>
      </c>
      <c r="L7" s="40">
        <v>10</v>
      </c>
    </row>
    <row r="8" spans="1:12">
      <c r="A8" s="38" t="s">
        <v>23</v>
      </c>
      <c r="B8" s="64">
        <f>AVERAGE(C8:L8)</f>
        <v>27.297794117647062</v>
      </c>
      <c r="C8" s="41">
        <v>32.169117647058819</v>
      </c>
      <c r="D8" s="41">
        <v>24.724264705882351</v>
      </c>
      <c r="E8" s="41">
        <v>25.367647058823529</v>
      </c>
      <c r="F8" s="41">
        <v>28.400735294117645</v>
      </c>
      <c r="G8" s="41">
        <v>19.209558823529409</v>
      </c>
      <c r="H8" s="41">
        <v>26.65441176470588</v>
      </c>
      <c r="I8" s="41">
        <v>27.481617647058819</v>
      </c>
      <c r="J8" s="41">
        <v>25.551470588235293</v>
      </c>
      <c r="K8" s="41">
        <v>31.34191176470588</v>
      </c>
      <c r="L8" s="41">
        <v>32.077205882352935</v>
      </c>
    </row>
    <row r="9" spans="1:12">
      <c r="A9" s="38" t="s">
        <v>13</v>
      </c>
      <c r="B9" s="30">
        <f>(STDEV(C8:L8))/(SQRT(COUNT(C8:L8)))</f>
        <v>1.2623143903743081</v>
      </c>
    </row>
    <row r="10" spans="1:12">
      <c r="B10" s="64"/>
    </row>
    <row r="11" spans="1:12" s="40" customFormat="1">
      <c r="A11" s="40" t="s">
        <v>2</v>
      </c>
      <c r="B11" s="40" t="s">
        <v>17</v>
      </c>
      <c r="C11" s="40">
        <v>1</v>
      </c>
      <c r="D11" s="40">
        <v>2</v>
      </c>
      <c r="E11" s="40">
        <v>3</v>
      </c>
      <c r="F11" s="40">
        <v>4</v>
      </c>
      <c r="G11" s="40">
        <v>5</v>
      </c>
      <c r="H11" s="40">
        <v>6</v>
      </c>
      <c r="I11" s="40">
        <v>7</v>
      </c>
      <c r="J11" s="40">
        <v>8</v>
      </c>
      <c r="K11" s="40">
        <v>9</v>
      </c>
      <c r="L11" s="40">
        <v>10</v>
      </c>
    </row>
    <row r="12" spans="1:12">
      <c r="A12" s="38" t="s">
        <v>23</v>
      </c>
      <c r="B12" s="64">
        <f>AVERAGE(C12:L12)</f>
        <v>36.891999999999996</v>
      </c>
      <c r="C12" s="41">
        <v>38.78</v>
      </c>
      <c r="D12" s="41">
        <v>27.95</v>
      </c>
      <c r="E12" s="41">
        <v>42.1</v>
      </c>
      <c r="F12" s="41">
        <v>44.63</v>
      </c>
      <c r="G12" s="41">
        <v>36.24</v>
      </c>
      <c r="H12" s="41">
        <v>38.17</v>
      </c>
      <c r="I12" s="41">
        <v>24.63</v>
      </c>
      <c r="J12" s="41">
        <v>41.75</v>
      </c>
      <c r="K12" s="41">
        <v>34.15</v>
      </c>
      <c r="L12" s="41">
        <v>40.520000000000003</v>
      </c>
    </row>
    <row r="13" spans="1:12">
      <c r="A13" s="38" t="s">
        <v>13</v>
      </c>
      <c r="B13" s="30">
        <f>(STDEV(C12:L12))/(SQRT(COUNT(C12:L12)))</f>
        <v>2.019955885106846</v>
      </c>
    </row>
    <row r="14" spans="1:12">
      <c r="B14" s="64"/>
    </row>
    <row r="15" spans="1:12" s="40" customFormat="1">
      <c r="A15" s="40" t="s">
        <v>3</v>
      </c>
      <c r="B15" s="40" t="s">
        <v>17</v>
      </c>
      <c r="C15" s="40">
        <v>1</v>
      </c>
      <c r="D15" s="40">
        <v>2</v>
      </c>
      <c r="E15" s="40">
        <v>3</v>
      </c>
      <c r="F15" s="40">
        <v>4</v>
      </c>
      <c r="G15" s="40">
        <v>5</v>
      </c>
      <c r="H15" s="40">
        <v>6</v>
      </c>
      <c r="I15" s="40">
        <v>7</v>
      </c>
      <c r="J15" s="40">
        <v>8</v>
      </c>
      <c r="K15" s="40">
        <v>9</v>
      </c>
      <c r="L15" s="40">
        <v>10</v>
      </c>
    </row>
    <row r="16" spans="1:12">
      <c r="A16" s="38" t="s">
        <v>23</v>
      </c>
      <c r="B16" s="64">
        <f>AVERAGE(C16:L16)</f>
        <v>39.844999999999992</v>
      </c>
      <c r="C16" s="41">
        <v>42.68</v>
      </c>
      <c r="D16" s="41">
        <v>42.68</v>
      </c>
      <c r="E16" s="41">
        <v>32.25</v>
      </c>
      <c r="F16" s="41">
        <v>48.03</v>
      </c>
      <c r="G16" s="41">
        <v>36.619999999999997</v>
      </c>
      <c r="H16" s="41">
        <v>39.01</v>
      </c>
      <c r="I16" s="41">
        <v>41.83</v>
      </c>
      <c r="J16" s="41">
        <v>41.97</v>
      </c>
      <c r="K16" s="41">
        <v>35.92</v>
      </c>
      <c r="L16" s="41">
        <v>37.46</v>
      </c>
    </row>
    <row r="17" spans="1:21">
      <c r="A17" s="38" t="s">
        <v>13</v>
      </c>
      <c r="B17" s="30">
        <f>(STDEV(C16:L16))/(SQRT(COUNT(C16:L16)))</f>
        <v>1.4197036075651215</v>
      </c>
    </row>
    <row r="18" spans="1:21">
      <c r="B18" s="64"/>
    </row>
    <row r="19" spans="1:21" s="40" customFormat="1">
      <c r="A19" s="40" t="s">
        <v>9</v>
      </c>
      <c r="B19" s="40" t="s">
        <v>17</v>
      </c>
      <c r="C19" s="40">
        <v>1</v>
      </c>
      <c r="D19" s="40">
        <v>2</v>
      </c>
      <c r="E19" s="40">
        <v>3</v>
      </c>
      <c r="F19" s="40">
        <v>4</v>
      </c>
      <c r="G19" s="40">
        <v>5</v>
      </c>
      <c r="H19" s="40">
        <v>6</v>
      </c>
      <c r="I19" s="40">
        <v>7</v>
      </c>
      <c r="J19" s="40">
        <v>8</v>
      </c>
      <c r="K19" s="40">
        <v>9</v>
      </c>
      <c r="L19" s="40">
        <v>10</v>
      </c>
      <c r="M19" s="40">
        <v>11</v>
      </c>
      <c r="N19" s="40">
        <v>12</v>
      </c>
      <c r="O19" s="40">
        <v>13</v>
      </c>
      <c r="P19" s="40">
        <v>14</v>
      </c>
      <c r="Q19" s="40">
        <v>15</v>
      </c>
      <c r="R19" s="40">
        <v>16</v>
      </c>
      <c r="S19" s="40">
        <v>17</v>
      </c>
      <c r="T19" s="40">
        <v>18</v>
      </c>
      <c r="U19" s="40">
        <v>19</v>
      </c>
    </row>
    <row r="20" spans="1:21">
      <c r="A20" s="38" t="s">
        <v>23</v>
      </c>
      <c r="B20" s="64">
        <f>AVERAGE(C20:U20)</f>
        <v>34.892608359133121</v>
      </c>
      <c r="C20" s="41">
        <v>31.525735294117641</v>
      </c>
      <c r="D20" s="41">
        <v>32.077205882352935</v>
      </c>
      <c r="E20" s="41">
        <v>31.801470588235293</v>
      </c>
      <c r="F20" s="41">
        <v>33.823529411764703</v>
      </c>
      <c r="G20" s="41">
        <v>51.838235294117645</v>
      </c>
      <c r="H20" s="41">
        <v>35.661764705882348</v>
      </c>
      <c r="I20" s="41">
        <v>36.121323529411761</v>
      </c>
      <c r="J20" s="41">
        <v>32.444852941176464</v>
      </c>
      <c r="K20" s="41">
        <v>51.102941176470587</v>
      </c>
      <c r="L20" s="41">
        <v>42.095588235294109</v>
      </c>
      <c r="M20" s="41">
        <v>35.202205882352935</v>
      </c>
      <c r="N20" s="41">
        <v>22.702205882352938</v>
      </c>
      <c r="O20" s="41">
        <v>34.650735294117645</v>
      </c>
      <c r="P20" s="41">
        <v>26.65441176470588</v>
      </c>
      <c r="Q20" s="41">
        <v>46.966911764705877</v>
      </c>
      <c r="R20" s="41">
        <v>27.849264705882351</v>
      </c>
      <c r="S20" s="41">
        <v>27.665441176470587</v>
      </c>
      <c r="T20" s="41">
        <v>31.985294117647054</v>
      </c>
      <c r="U20" s="41">
        <v>30.790441176470587</v>
      </c>
    </row>
    <row r="21" spans="1:21">
      <c r="A21" s="38" t="s">
        <v>13</v>
      </c>
      <c r="B21" s="30">
        <f>(STDEV(C20:U20))/(SQRT(COUNT(C20:U20)))</f>
        <v>1.8172364766044007</v>
      </c>
    </row>
    <row r="22" spans="1:21">
      <c r="B22" s="64"/>
    </row>
    <row r="23" spans="1:21" s="40" customFormat="1">
      <c r="A23" s="40" t="s">
        <v>4</v>
      </c>
      <c r="B23" s="40" t="s">
        <v>17</v>
      </c>
      <c r="C23" s="67">
        <v>1</v>
      </c>
      <c r="D23" s="67">
        <v>2</v>
      </c>
      <c r="E23" s="67">
        <v>3</v>
      </c>
      <c r="F23" s="67">
        <v>4</v>
      </c>
      <c r="G23" s="67">
        <v>5</v>
      </c>
      <c r="H23" s="67">
        <v>6</v>
      </c>
    </row>
    <row r="24" spans="1:21">
      <c r="A24" s="38" t="s">
        <v>23</v>
      </c>
      <c r="B24" s="64">
        <f>AVERAGE(C24:H24)</f>
        <v>34.703196347031962</v>
      </c>
      <c r="C24" s="41">
        <v>30.958904109589042</v>
      </c>
      <c r="D24" s="41">
        <v>33.515981735159819</v>
      </c>
      <c r="E24" s="41">
        <v>37.442922374429223</v>
      </c>
      <c r="F24" s="41">
        <v>42.922374429223744</v>
      </c>
      <c r="G24" s="41">
        <v>31.415525114155251</v>
      </c>
      <c r="H24" s="41">
        <v>31.963470319634705</v>
      </c>
    </row>
    <row r="25" spans="1:21">
      <c r="A25" s="38" t="s">
        <v>13</v>
      </c>
      <c r="B25" s="30">
        <f>(STDEV(C24:H24))/(SQRT(COUNT(C24:H24)))</f>
        <v>1.9044252920210449</v>
      </c>
    </row>
    <row r="26" spans="1:21">
      <c r="B26" s="52"/>
    </row>
    <row r="27" spans="1:21" s="40" customFormat="1">
      <c r="A27" s="40" t="s">
        <v>25</v>
      </c>
    </row>
    <row r="28" spans="1:21">
      <c r="A28" s="38" t="s">
        <v>23</v>
      </c>
      <c r="B28" s="52" t="s">
        <v>24</v>
      </c>
      <c r="C28" s="41"/>
      <c r="D28" s="41"/>
      <c r="E28" s="41"/>
      <c r="F28" s="41"/>
      <c r="G28" s="41"/>
      <c r="H28" s="41"/>
      <c r="I28" s="41"/>
      <c r="J28" s="41"/>
      <c r="K28" s="41"/>
    </row>
    <row r="29" spans="1:21">
      <c r="A29" s="38" t="s">
        <v>13</v>
      </c>
      <c r="B29" s="30"/>
    </row>
    <row r="30" spans="1:21">
      <c r="B30" s="52"/>
    </row>
    <row r="31" spans="1:21" s="40" customFormat="1">
      <c r="A31" s="40" t="s">
        <v>6</v>
      </c>
      <c r="B31" s="40" t="s">
        <v>17</v>
      </c>
      <c r="C31" s="67">
        <v>1</v>
      </c>
      <c r="D31" s="67">
        <v>2</v>
      </c>
      <c r="E31" s="67">
        <v>3</v>
      </c>
      <c r="F31" s="67">
        <v>4</v>
      </c>
      <c r="G31" s="67">
        <v>5</v>
      </c>
      <c r="H31" s="67">
        <v>6</v>
      </c>
      <c r="I31" s="67">
        <v>7</v>
      </c>
    </row>
    <row r="32" spans="1:21">
      <c r="A32" s="38" t="s">
        <v>23</v>
      </c>
      <c r="B32" s="64">
        <f>AVERAGE(C32:I32)</f>
        <v>28.206131767775606</v>
      </c>
      <c r="C32" s="32">
        <v>29.041095890410961</v>
      </c>
      <c r="D32" s="32">
        <v>35.981735159817354</v>
      </c>
      <c r="E32" s="32">
        <v>26.301369863013701</v>
      </c>
      <c r="F32" s="32">
        <v>24.657534246575342</v>
      </c>
      <c r="G32" s="32">
        <v>27.123287671232877</v>
      </c>
      <c r="H32" s="32">
        <v>28.675799086757991</v>
      </c>
      <c r="I32" s="32">
        <v>25.662100456621008</v>
      </c>
      <c r="J32" s="7"/>
      <c r="K32" s="7"/>
    </row>
    <row r="33" spans="1:20">
      <c r="A33" s="38" t="s">
        <v>13</v>
      </c>
      <c r="B33" s="30">
        <f>(STDEV(C32:I32))/(SQRT(COUNT(C32:I32)))</f>
        <v>1.4246392151280896</v>
      </c>
    </row>
    <row r="34" spans="1:20">
      <c r="B34" s="64"/>
    </row>
    <row r="35" spans="1:20" s="40" customFormat="1">
      <c r="A35" s="40" t="s">
        <v>14</v>
      </c>
      <c r="B35" s="40" t="s">
        <v>17</v>
      </c>
      <c r="C35" s="67">
        <v>1</v>
      </c>
      <c r="D35" s="67">
        <v>2</v>
      </c>
      <c r="E35" s="67">
        <v>3</v>
      </c>
      <c r="F35" s="67">
        <v>4</v>
      </c>
      <c r="G35" s="67">
        <v>5</v>
      </c>
      <c r="H35" s="67">
        <v>6</v>
      </c>
      <c r="I35" s="67">
        <v>7</v>
      </c>
      <c r="J35" s="67">
        <v>8</v>
      </c>
      <c r="K35" s="67">
        <v>9</v>
      </c>
      <c r="L35" s="67">
        <v>10</v>
      </c>
      <c r="M35" s="67">
        <v>11</v>
      </c>
      <c r="N35" s="67">
        <v>12</v>
      </c>
      <c r="O35" s="67">
        <v>13</v>
      </c>
      <c r="P35" s="67">
        <v>14</v>
      </c>
      <c r="Q35" s="67">
        <v>15</v>
      </c>
      <c r="R35" s="67">
        <v>16</v>
      </c>
      <c r="S35" s="67">
        <v>17</v>
      </c>
      <c r="T35" s="67">
        <v>18</v>
      </c>
    </row>
    <row r="36" spans="1:20">
      <c r="A36" s="38" t="s">
        <v>23</v>
      </c>
      <c r="B36" s="64">
        <f>AVERAGE(C36:T36)</f>
        <v>44.219771241830074</v>
      </c>
      <c r="C36" s="49">
        <v>52.757352941176464</v>
      </c>
      <c r="D36" s="49">
        <v>30.23897058823529</v>
      </c>
      <c r="E36" s="49">
        <v>40.716911764705877</v>
      </c>
      <c r="F36" s="49">
        <v>39.61397058823529</v>
      </c>
      <c r="G36" s="49">
        <v>37.04044117647058</v>
      </c>
      <c r="H36" s="49">
        <v>46.599264705882355</v>
      </c>
      <c r="I36" s="49">
        <v>56.433823529411761</v>
      </c>
      <c r="J36" s="49">
        <v>35.477941176470587</v>
      </c>
      <c r="K36" s="49">
        <v>34.834558823529406</v>
      </c>
      <c r="L36" s="49">
        <v>42.003676470588232</v>
      </c>
      <c r="M36" s="49">
        <v>50</v>
      </c>
      <c r="N36" s="49">
        <v>54.136029411764703</v>
      </c>
      <c r="O36" s="49">
        <v>43.658088235294116</v>
      </c>
      <c r="P36" s="49">
        <v>39.0625</v>
      </c>
      <c r="Q36" s="49">
        <v>48.345588235294116</v>
      </c>
      <c r="R36" s="49">
        <v>48.345588235294116</v>
      </c>
      <c r="S36" s="49">
        <v>48.345588235294116</v>
      </c>
      <c r="T36" s="49">
        <v>48.345588235294116</v>
      </c>
    </row>
    <row r="37" spans="1:20">
      <c r="A37" s="38" t="s">
        <v>13</v>
      </c>
      <c r="B37" s="30">
        <f>(STDEV(C36:T36))/(SQRT(COUNT(C36:T36)))</f>
        <v>1.7191566318043394</v>
      </c>
    </row>
    <row r="38" spans="1:20">
      <c r="B38" s="64"/>
    </row>
    <row r="39" spans="1:20" s="40" customFormat="1">
      <c r="A39" s="40" t="s">
        <v>7</v>
      </c>
      <c r="B39" s="40" t="s">
        <v>17</v>
      </c>
      <c r="C39" s="67">
        <v>1</v>
      </c>
      <c r="D39" s="67">
        <v>2</v>
      </c>
      <c r="E39" s="67">
        <v>3</v>
      </c>
      <c r="F39" s="67">
        <v>4</v>
      </c>
      <c r="G39" s="67">
        <v>5</v>
      </c>
      <c r="H39" s="67">
        <v>6</v>
      </c>
      <c r="I39" s="67">
        <v>7</v>
      </c>
      <c r="J39" s="67">
        <v>8</v>
      </c>
      <c r="K39" s="67">
        <v>9</v>
      </c>
      <c r="L39" s="67">
        <v>10</v>
      </c>
    </row>
    <row r="40" spans="1:20">
      <c r="A40" s="38" t="s">
        <v>23</v>
      </c>
      <c r="B40" s="64">
        <f>AVERAGE(C40:L40)</f>
        <v>52.052999999999997</v>
      </c>
      <c r="C40" s="41">
        <v>47.95</v>
      </c>
      <c r="D40" s="41">
        <v>67.34</v>
      </c>
      <c r="E40" s="41">
        <v>42.1</v>
      </c>
      <c r="F40" s="41">
        <v>53.01</v>
      </c>
      <c r="G40" s="41">
        <v>44.72</v>
      </c>
      <c r="H40" s="41">
        <v>49.08</v>
      </c>
      <c r="I40" s="41">
        <v>60.52</v>
      </c>
      <c r="J40" s="50">
        <v>54.15</v>
      </c>
      <c r="K40" s="41">
        <v>38.950000000000003</v>
      </c>
      <c r="L40" s="41">
        <v>62.71</v>
      </c>
    </row>
    <row r="41" spans="1:20">
      <c r="A41" s="38" t="s">
        <v>13</v>
      </c>
      <c r="B41" s="30">
        <f>(STDEV(C40:L40))/(SQRT(COUNT(C40:L40)))</f>
        <v>2.9334553194332376</v>
      </c>
    </row>
    <row r="42" spans="1:20">
      <c r="B42" s="64"/>
    </row>
    <row r="43" spans="1:20" s="40" customFormat="1">
      <c r="A43" s="40" t="s">
        <v>8</v>
      </c>
      <c r="B43" s="40" t="s">
        <v>17</v>
      </c>
      <c r="C43" s="67">
        <v>1</v>
      </c>
      <c r="D43" s="67">
        <v>2</v>
      </c>
      <c r="E43" s="67">
        <v>3</v>
      </c>
      <c r="F43" s="67">
        <v>4</v>
      </c>
      <c r="G43" s="67">
        <v>5</v>
      </c>
      <c r="H43" s="67">
        <v>6</v>
      </c>
      <c r="I43" s="67">
        <v>7</v>
      </c>
      <c r="J43" s="67">
        <v>8</v>
      </c>
      <c r="K43" s="67">
        <v>9</v>
      </c>
      <c r="L43" s="67">
        <v>10</v>
      </c>
    </row>
    <row r="44" spans="1:20">
      <c r="A44" s="38" t="s">
        <v>23</v>
      </c>
      <c r="B44" s="64">
        <f>AVERAGE(C44:L44)</f>
        <v>54.42</v>
      </c>
      <c r="C44" s="41">
        <v>49.2</v>
      </c>
      <c r="D44" s="41">
        <v>64.5</v>
      </c>
      <c r="E44" s="41">
        <v>34.799999999999997</v>
      </c>
      <c r="F44" s="41">
        <v>72.8</v>
      </c>
      <c r="G44" s="41">
        <v>41.8</v>
      </c>
      <c r="H44" s="41">
        <v>67.8</v>
      </c>
      <c r="I44" s="41">
        <v>47.2</v>
      </c>
      <c r="J44" s="41">
        <v>59.4</v>
      </c>
      <c r="K44" s="41">
        <v>56.7</v>
      </c>
      <c r="L44" s="41">
        <v>50</v>
      </c>
    </row>
    <row r="45" spans="1:20">
      <c r="A45" s="38" t="s">
        <v>13</v>
      </c>
      <c r="B45" s="30">
        <f>(STDEV(C44:L44))/(SQRT(COUNT(C44:L44)))</f>
        <v>3.7882508423340098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A67"/>
  <sheetViews>
    <sheetView zoomScale="75" zoomScaleNormal="75" zoomScalePageLayoutView="75" workbookViewId="0">
      <selection activeCell="AU30" sqref="AU30"/>
    </sheetView>
  </sheetViews>
  <sheetFormatPr baseColWidth="10" defaultRowHeight="13"/>
  <cols>
    <col min="1" max="1" width="20.1640625" style="38" customWidth="1"/>
    <col min="2" max="16384" width="10.83203125" style="38"/>
  </cols>
  <sheetData>
    <row r="1" spans="1:105" s="44" customFormat="1">
      <c r="A1" s="23" t="s">
        <v>18</v>
      </c>
      <c r="B1" s="23"/>
      <c r="C1" s="12"/>
    </row>
    <row r="2" spans="1:105">
      <c r="A2" s="23"/>
      <c r="B2" s="23"/>
      <c r="C2" s="12"/>
    </row>
    <row r="3" spans="1:105" s="40" customFormat="1">
      <c r="A3" s="19" t="s">
        <v>0</v>
      </c>
      <c r="B3" s="20" t="s">
        <v>20</v>
      </c>
      <c r="C3" s="21">
        <v>1</v>
      </c>
      <c r="D3" s="40">
        <v>2</v>
      </c>
      <c r="E3" s="21">
        <v>3</v>
      </c>
      <c r="F3" s="40">
        <v>4</v>
      </c>
      <c r="G3" s="21">
        <v>5</v>
      </c>
      <c r="H3" s="40">
        <v>6</v>
      </c>
      <c r="I3" s="21">
        <v>7</v>
      </c>
      <c r="J3" s="40">
        <v>8</v>
      </c>
      <c r="K3" s="21">
        <v>9</v>
      </c>
      <c r="L3" s="40">
        <v>10</v>
      </c>
      <c r="M3" s="21">
        <v>11</v>
      </c>
      <c r="N3" s="40">
        <v>12</v>
      </c>
      <c r="O3" s="21">
        <v>13</v>
      </c>
      <c r="P3" s="40">
        <v>14</v>
      </c>
      <c r="Q3" s="21">
        <v>15</v>
      </c>
      <c r="R3" s="40">
        <v>16</v>
      </c>
      <c r="S3" s="21">
        <v>17</v>
      </c>
      <c r="T3" s="40">
        <v>18</v>
      </c>
      <c r="U3" s="21">
        <v>19</v>
      </c>
      <c r="V3" s="40">
        <v>20</v>
      </c>
      <c r="W3" s="21">
        <v>21</v>
      </c>
      <c r="X3" s="40">
        <v>22</v>
      </c>
      <c r="Y3" s="21">
        <v>23</v>
      </c>
      <c r="Z3" s="40">
        <v>24</v>
      </c>
      <c r="AA3" s="21">
        <v>25</v>
      </c>
      <c r="AB3" s="40">
        <v>26</v>
      </c>
      <c r="AC3" s="21">
        <v>27</v>
      </c>
      <c r="AD3" s="40">
        <v>28</v>
      </c>
      <c r="AE3" s="21">
        <v>29</v>
      </c>
      <c r="AF3" s="40">
        <v>30</v>
      </c>
      <c r="AG3" s="21">
        <v>31</v>
      </c>
      <c r="AH3" s="40">
        <v>32</v>
      </c>
      <c r="AI3" s="21">
        <v>33</v>
      </c>
      <c r="AJ3" s="40">
        <v>34</v>
      </c>
      <c r="AK3" s="21">
        <v>35</v>
      </c>
      <c r="AL3" s="40">
        <v>36</v>
      </c>
      <c r="AM3" s="21">
        <v>37</v>
      </c>
      <c r="AN3" s="40">
        <v>38</v>
      </c>
      <c r="AO3" s="21">
        <v>39</v>
      </c>
      <c r="AP3" s="40">
        <v>40</v>
      </c>
      <c r="AQ3" s="21">
        <v>41</v>
      </c>
      <c r="AR3" s="40">
        <v>42</v>
      </c>
      <c r="AS3" s="21">
        <v>43</v>
      </c>
      <c r="AT3" s="40">
        <v>44</v>
      </c>
      <c r="AU3" s="21">
        <v>45</v>
      </c>
      <c r="AV3" s="40">
        <v>46</v>
      </c>
    </row>
    <row r="4" spans="1:105">
      <c r="A4" s="2" t="s">
        <v>19</v>
      </c>
      <c r="B4" s="14">
        <f>AVERAGE(C4:AV4)</f>
        <v>48.173913043478258</v>
      </c>
      <c r="C4" s="38">
        <v>43</v>
      </c>
      <c r="D4" s="38">
        <v>40</v>
      </c>
      <c r="E4" s="38">
        <v>43</v>
      </c>
      <c r="F4" s="38">
        <v>56</v>
      </c>
      <c r="G4" s="38">
        <v>42</v>
      </c>
      <c r="H4" s="38">
        <v>43</v>
      </c>
      <c r="I4" s="38">
        <v>48</v>
      </c>
      <c r="J4" s="38">
        <v>47</v>
      </c>
      <c r="K4" s="38">
        <v>44</v>
      </c>
      <c r="L4" s="38">
        <v>44</v>
      </c>
      <c r="M4" s="38">
        <v>41</v>
      </c>
      <c r="N4" s="38">
        <v>54</v>
      </c>
      <c r="O4" s="38">
        <v>52</v>
      </c>
      <c r="P4" s="38">
        <v>51</v>
      </c>
      <c r="Q4" s="38">
        <v>52</v>
      </c>
      <c r="R4" s="38">
        <v>36</v>
      </c>
      <c r="S4" s="38">
        <v>46</v>
      </c>
      <c r="T4" s="38">
        <v>62</v>
      </c>
      <c r="U4" s="38">
        <v>51</v>
      </c>
      <c r="V4" s="38">
        <v>49</v>
      </c>
      <c r="W4" s="38">
        <v>51</v>
      </c>
      <c r="X4" s="38">
        <v>53</v>
      </c>
      <c r="Y4" s="38">
        <v>39</v>
      </c>
      <c r="Z4" s="38">
        <v>44</v>
      </c>
      <c r="AA4" s="38">
        <v>33</v>
      </c>
      <c r="AB4" s="38">
        <v>54</v>
      </c>
      <c r="AC4" s="38">
        <v>50</v>
      </c>
      <c r="AD4" s="38">
        <v>43</v>
      </c>
      <c r="AE4" s="38">
        <v>54</v>
      </c>
      <c r="AF4" s="38">
        <v>47</v>
      </c>
      <c r="AG4" s="38">
        <v>44</v>
      </c>
      <c r="AH4" s="38">
        <v>41</v>
      </c>
      <c r="AI4" s="38">
        <v>35</v>
      </c>
      <c r="AJ4" s="38">
        <v>37</v>
      </c>
      <c r="AK4" s="38">
        <v>47</v>
      </c>
      <c r="AL4" s="38">
        <v>53</v>
      </c>
      <c r="AM4" s="38">
        <v>46</v>
      </c>
      <c r="AN4" s="38">
        <v>47</v>
      </c>
      <c r="AO4" s="38">
        <v>63</v>
      </c>
      <c r="AP4" s="38">
        <v>53</v>
      </c>
      <c r="AQ4" s="38">
        <v>60</v>
      </c>
      <c r="AR4" s="38">
        <v>63</v>
      </c>
      <c r="AS4" s="38">
        <v>52</v>
      </c>
      <c r="AT4" s="38">
        <v>58</v>
      </c>
      <c r="AU4" s="38">
        <v>53</v>
      </c>
      <c r="AV4" s="38">
        <v>52</v>
      </c>
    </row>
    <row r="5" spans="1:105">
      <c r="A5" s="2" t="s">
        <v>16</v>
      </c>
      <c r="B5" s="14">
        <f>AVERAGE(C5:AV5)</f>
        <v>23.978260869565219</v>
      </c>
      <c r="C5" s="38">
        <v>22</v>
      </c>
      <c r="D5" s="38">
        <v>23</v>
      </c>
      <c r="E5" s="38">
        <v>21</v>
      </c>
      <c r="F5" s="38">
        <v>25</v>
      </c>
      <c r="G5" s="38">
        <v>23</v>
      </c>
      <c r="H5" s="38">
        <v>20</v>
      </c>
      <c r="I5" s="38">
        <v>23</v>
      </c>
      <c r="J5" s="38">
        <v>32</v>
      </c>
      <c r="K5" s="38">
        <v>21</v>
      </c>
      <c r="L5" s="38">
        <v>20</v>
      </c>
      <c r="M5" s="38">
        <v>22</v>
      </c>
      <c r="N5" s="38">
        <v>27</v>
      </c>
      <c r="O5" s="38">
        <v>24</v>
      </c>
      <c r="P5" s="38">
        <v>27</v>
      </c>
      <c r="Q5" s="38">
        <v>31</v>
      </c>
      <c r="R5" s="38">
        <v>24</v>
      </c>
      <c r="S5" s="38">
        <v>26</v>
      </c>
      <c r="T5" s="38">
        <v>30</v>
      </c>
      <c r="U5" s="38">
        <v>25</v>
      </c>
      <c r="V5" s="38">
        <v>25</v>
      </c>
      <c r="W5" s="38">
        <v>26</v>
      </c>
      <c r="X5" s="38">
        <v>26</v>
      </c>
      <c r="Y5" s="38">
        <v>19</v>
      </c>
      <c r="Z5" s="38">
        <v>22</v>
      </c>
      <c r="AA5" s="38">
        <v>18</v>
      </c>
      <c r="AB5" s="38">
        <v>23</v>
      </c>
      <c r="AC5" s="38">
        <v>22</v>
      </c>
      <c r="AD5" s="38">
        <v>23</v>
      </c>
      <c r="AE5" s="38">
        <v>24</v>
      </c>
      <c r="AF5" s="38">
        <v>24</v>
      </c>
      <c r="AG5" s="38">
        <v>24</v>
      </c>
      <c r="AH5" s="38">
        <v>21</v>
      </c>
      <c r="AI5" s="38">
        <v>17</v>
      </c>
      <c r="AJ5" s="38">
        <v>17</v>
      </c>
      <c r="AK5" s="38">
        <v>24</v>
      </c>
      <c r="AL5" s="38">
        <v>24</v>
      </c>
      <c r="AM5" s="38">
        <v>21</v>
      </c>
      <c r="AN5" s="38">
        <v>23</v>
      </c>
      <c r="AO5" s="38">
        <v>31</v>
      </c>
      <c r="AP5" s="38">
        <v>26</v>
      </c>
      <c r="AQ5" s="38">
        <v>28</v>
      </c>
      <c r="AR5" s="38">
        <v>33</v>
      </c>
      <c r="AS5" s="38">
        <v>21</v>
      </c>
      <c r="AT5" s="38">
        <v>25</v>
      </c>
      <c r="AU5" s="38">
        <v>25</v>
      </c>
      <c r="AV5" s="38">
        <v>25</v>
      </c>
    </row>
    <row r="6" spans="1:105">
      <c r="A6" s="1" t="s">
        <v>21</v>
      </c>
      <c r="B6" s="3">
        <f>AVERAGE(C6:AV6)</f>
        <v>2.0188204281642004</v>
      </c>
      <c r="C6" s="38">
        <f t="shared" ref="C6:AV6" si="0">C4/C5</f>
        <v>1.9545454545454546</v>
      </c>
      <c r="D6" s="38">
        <f t="shared" si="0"/>
        <v>1.7391304347826086</v>
      </c>
      <c r="E6" s="38">
        <f t="shared" si="0"/>
        <v>2.0476190476190474</v>
      </c>
      <c r="F6" s="38">
        <f t="shared" si="0"/>
        <v>2.2400000000000002</v>
      </c>
      <c r="G6" s="38">
        <f t="shared" si="0"/>
        <v>1.826086956521739</v>
      </c>
      <c r="H6" s="38">
        <f t="shared" si="0"/>
        <v>2.15</v>
      </c>
      <c r="I6" s="38">
        <f t="shared" si="0"/>
        <v>2.0869565217391304</v>
      </c>
      <c r="J6" s="38">
        <f t="shared" si="0"/>
        <v>1.46875</v>
      </c>
      <c r="K6" s="38">
        <f t="shared" si="0"/>
        <v>2.0952380952380953</v>
      </c>
      <c r="L6" s="38">
        <f t="shared" si="0"/>
        <v>2.2000000000000002</v>
      </c>
      <c r="M6" s="38">
        <f t="shared" si="0"/>
        <v>1.8636363636363635</v>
      </c>
      <c r="N6" s="38">
        <f t="shared" si="0"/>
        <v>2</v>
      </c>
      <c r="O6" s="38">
        <f t="shared" si="0"/>
        <v>2.1666666666666665</v>
      </c>
      <c r="P6" s="38">
        <f t="shared" si="0"/>
        <v>1.8888888888888888</v>
      </c>
      <c r="Q6" s="38">
        <f t="shared" si="0"/>
        <v>1.6774193548387097</v>
      </c>
      <c r="R6" s="38">
        <f t="shared" si="0"/>
        <v>1.5</v>
      </c>
      <c r="S6" s="38">
        <f t="shared" si="0"/>
        <v>1.7692307692307692</v>
      </c>
      <c r="T6" s="38">
        <f t="shared" si="0"/>
        <v>2.0666666666666669</v>
      </c>
      <c r="U6" s="38">
        <f t="shared" si="0"/>
        <v>2.04</v>
      </c>
      <c r="V6" s="38">
        <f t="shared" si="0"/>
        <v>1.96</v>
      </c>
      <c r="W6" s="38">
        <f t="shared" si="0"/>
        <v>1.9615384615384615</v>
      </c>
      <c r="X6" s="38">
        <f t="shared" si="0"/>
        <v>2.0384615384615383</v>
      </c>
      <c r="Y6" s="38">
        <f t="shared" si="0"/>
        <v>2.0526315789473686</v>
      </c>
      <c r="Z6" s="38">
        <f t="shared" si="0"/>
        <v>2</v>
      </c>
      <c r="AA6" s="38">
        <f t="shared" si="0"/>
        <v>1.8333333333333333</v>
      </c>
      <c r="AB6" s="38">
        <f t="shared" si="0"/>
        <v>2.347826086956522</v>
      </c>
      <c r="AC6" s="38">
        <f t="shared" si="0"/>
        <v>2.2727272727272729</v>
      </c>
      <c r="AD6" s="38">
        <f t="shared" si="0"/>
        <v>1.8695652173913044</v>
      </c>
      <c r="AE6" s="38">
        <f t="shared" si="0"/>
        <v>2.25</v>
      </c>
      <c r="AF6" s="38">
        <f t="shared" si="0"/>
        <v>1.9583333333333333</v>
      </c>
      <c r="AG6" s="38">
        <f t="shared" si="0"/>
        <v>1.8333333333333333</v>
      </c>
      <c r="AH6" s="38">
        <f t="shared" si="0"/>
        <v>1.9523809523809523</v>
      </c>
      <c r="AI6" s="38">
        <f t="shared" si="0"/>
        <v>2.0588235294117645</v>
      </c>
      <c r="AJ6" s="38">
        <f t="shared" si="0"/>
        <v>2.1764705882352939</v>
      </c>
      <c r="AK6" s="38">
        <f t="shared" si="0"/>
        <v>1.9583333333333333</v>
      </c>
      <c r="AL6" s="38">
        <f t="shared" si="0"/>
        <v>2.2083333333333335</v>
      </c>
      <c r="AM6" s="38">
        <f t="shared" si="0"/>
        <v>2.1904761904761907</v>
      </c>
      <c r="AN6" s="38">
        <f t="shared" si="0"/>
        <v>2.0434782608695654</v>
      </c>
      <c r="AO6" s="38">
        <f t="shared" si="0"/>
        <v>2.032258064516129</v>
      </c>
      <c r="AP6" s="38">
        <f t="shared" si="0"/>
        <v>2.0384615384615383</v>
      </c>
      <c r="AQ6" s="38">
        <f t="shared" si="0"/>
        <v>2.1428571428571428</v>
      </c>
      <c r="AR6" s="38">
        <f t="shared" si="0"/>
        <v>1.9090909090909092</v>
      </c>
      <c r="AS6" s="38">
        <f t="shared" si="0"/>
        <v>2.4761904761904763</v>
      </c>
      <c r="AT6" s="38">
        <f t="shared" si="0"/>
        <v>2.3199999999999998</v>
      </c>
      <c r="AU6" s="38">
        <f t="shared" si="0"/>
        <v>2.12</v>
      </c>
      <c r="AV6" s="38">
        <f t="shared" si="0"/>
        <v>2.08</v>
      </c>
      <c r="AW6" s="1"/>
    </row>
    <row r="7" spans="1:105">
      <c r="A7" s="23" t="s">
        <v>13</v>
      </c>
      <c r="B7" s="3">
        <f>(STDEV(C6:AV6))/(SQRT(COUNT(C6:AV6)))</f>
        <v>2.9637091437819216E-2</v>
      </c>
      <c r="C7" s="12"/>
    </row>
    <row r="9" spans="1:105" s="40" customFormat="1">
      <c r="A9" s="19" t="s">
        <v>1</v>
      </c>
    </row>
    <row r="10" spans="1:105">
      <c r="A10" s="2" t="s">
        <v>19</v>
      </c>
      <c r="B10" s="14">
        <f>AVERAGE(C10:DA10)</f>
        <v>43.009708737864081</v>
      </c>
      <c r="C10" s="38">
        <v>45.5</v>
      </c>
      <c r="D10" s="38">
        <v>46.5</v>
      </c>
      <c r="E10" s="38">
        <v>28.5</v>
      </c>
      <c r="F10" s="38">
        <v>34</v>
      </c>
      <c r="G10" s="38">
        <v>71</v>
      </c>
      <c r="H10" s="38">
        <v>62</v>
      </c>
      <c r="I10" s="38">
        <v>57</v>
      </c>
      <c r="J10" s="38">
        <v>60</v>
      </c>
      <c r="K10" s="38">
        <v>64</v>
      </c>
      <c r="L10" s="38">
        <v>49</v>
      </c>
      <c r="M10" s="38">
        <v>43</v>
      </c>
      <c r="N10" s="38">
        <v>61</v>
      </c>
      <c r="O10" s="38">
        <v>53.5</v>
      </c>
      <c r="P10" s="38">
        <v>47</v>
      </c>
      <c r="Q10" s="38">
        <v>46.5</v>
      </c>
      <c r="R10" s="38">
        <v>52</v>
      </c>
      <c r="S10" s="38">
        <v>36</v>
      </c>
      <c r="T10" s="38">
        <v>33</v>
      </c>
      <c r="U10" s="38">
        <v>52</v>
      </c>
      <c r="V10" s="38">
        <v>48</v>
      </c>
      <c r="W10" s="38">
        <v>51</v>
      </c>
      <c r="X10" s="38">
        <v>46</v>
      </c>
      <c r="Y10" s="38">
        <v>58</v>
      </c>
      <c r="Z10" s="38">
        <v>40</v>
      </c>
      <c r="AA10" s="38">
        <v>28</v>
      </c>
      <c r="AB10" s="38">
        <v>35</v>
      </c>
      <c r="AC10" s="38">
        <v>32</v>
      </c>
      <c r="AD10" s="38">
        <v>35</v>
      </c>
      <c r="AE10" s="38">
        <v>50</v>
      </c>
      <c r="AF10" s="38">
        <v>49</v>
      </c>
      <c r="AG10" s="38">
        <v>39</v>
      </c>
      <c r="AH10" s="38">
        <v>48</v>
      </c>
      <c r="AI10" s="38">
        <v>56</v>
      </c>
      <c r="AJ10" s="38">
        <v>37</v>
      </c>
      <c r="AK10" s="38">
        <v>28</v>
      </c>
      <c r="AL10" s="38">
        <v>25</v>
      </c>
      <c r="AM10" s="38">
        <v>32</v>
      </c>
      <c r="AN10" s="38">
        <v>44</v>
      </c>
      <c r="AO10" s="38">
        <v>36</v>
      </c>
      <c r="AP10" s="38">
        <v>40</v>
      </c>
      <c r="AQ10" s="38">
        <v>36</v>
      </c>
      <c r="AR10" s="38">
        <v>45</v>
      </c>
      <c r="AS10" s="38">
        <v>30.5</v>
      </c>
      <c r="AT10" s="38">
        <v>22.5</v>
      </c>
      <c r="AU10" s="38">
        <v>25</v>
      </c>
      <c r="AV10" s="38">
        <v>27</v>
      </c>
      <c r="AW10" s="38">
        <v>29</v>
      </c>
      <c r="AX10" s="38">
        <v>18</v>
      </c>
      <c r="AY10" s="38">
        <v>29.5</v>
      </c>
      <c r="AZ10" s="38">
        <v>40</v>
      </c>
      <c r="BA10" s="38">
        <v>37</v>
      </c>
      <c r="BB10" s="38">
        <v>33</v>
      </c>
      <c r="BC10" s="38">
        <v>46</v>
      </c>
      <c r="BD10" s="38">
        <v>38</v>
      </c>
      <c r="BE10" s="38">
        <v>51</v>
      </c>
      <c r="BF10" s="38">
        <v>37</v>
      </c>
      <c r="BG10" s="38">
        <v>42</v>
      </c>
      <c r="BH10" s="38">
        <v>47.5</v>
      </c>
      <c r="BI10" s="38">
        <v>52</v>
      </c>
      <c r="BJ10" s="38">
        <v>30</v>
      </c>
      <c r="BK10" s="38">
        <v>32</v>
      </c>
      <c r="BL10" s="38">
        <v>41</v>
      </c>
      <c r="BM10" s="38">
        <v>33</v>
      </c>
      <c r="BN10" s="38">
        <v>35</v>
      </c>
      <c r="BO10" s="38">
        <v>42</v>
      </c>
      <c r="BP10" s="38">
        <v>45</v>
      </c>
      <c r="BQ10" s="38">
        <v>30</v>
      </c>
      <c r="BR10" s="38">
        <v>33</v>
      </c>
      <c r="BS10" s="38">
        <v>36.5</v>
      </c>
      <c r="BT10" s="38">
        <v>30</v>
      </c>
      <c r="BU10" s="38">
        <v>38</v>
      </c>
      <c r="BV10" s="38">
        <v>46</v>
      </c>
      <c r="BW10" s="38">
        <v>55</v>
      </c>
      <c r="BX10" s="38">
        <v>45</v>
      </c>
      <c r="BY10" s="38">
        <v>33</v>
      </c>
      <c r="BZ10" s="38">
        <v>36</v>
      </c>
      <c r="CA10" s="38">
        <v>35</v>
      </c>
      <c r="CB10" s="38">
        <v>49</v>
      </c>
      <c r="CC10" s="38">
        <v>43</v>
      </c>
      <c r="CD10" s="38">
        <v>40</v>
      </c>
      <c r="CE10" s="38">
        <v>45</v>
      </c>
      <c r="CF10" s="38">
        <v>41</v>
      </c>
      <c r="CG10" s="38">
        <v>42</v>
      </c>
      <c r="CH10" s="38">
        <v>48</v>
      </c>
      <c r="CI10" s="38">
        <v>38</v>
      </c>
      <c r="CJ10" s="38">
        <v>45</v>
      </c>
      <c r="CK10" s="38">
        <v>28</v>
      </c>
      <c r="CL10" s="38">
        <v>55</v>
      </c>
      <c r="CM10" s="38">
        <v>66</v>
      </c>
      <c r="CN10" s="38">
        <v>62</v>
      </c>
      <c r="CO10" s="38">
        <v>70</v>
      </c>
      <c r="CP10" s="38">
        <v>77</v>
      </c>
      <c r="CQ10" s="38">
        <v>70</v>
      </c>
      <c r="CR10" s="38">
        <v>79</v>
      </c>
      <c r="CS10" s="38">
        <v>65</v>
      </c>
      <c r="CT10" s="38">
        <v>61</v>
      </c>
      <c r="CU10" s="38">
        <v>55</v>
      </c>
      <c r="CV10" s="38">
        <v>27</v>
      </c>
      <c r="CW10" s="38">
        <v>36</v>
      </c>
      <c r="CX10" s="38">
        <v>32</v>
      </c>
      <c r="CY10" s="38">
        <v>32</v>
      </c>
      <c r="CZ10" s="38">
        <v>29</v>
      </c>
      <c r="DA10" s="38">
        <v>35</v>
      </c>
    </row>
    <row r="11" spans="1:105">
      <c r="A11" s="2" t="s">
        <v>16</v>
      </c>
      <c r="B11" s="14">
        <f>AVERAGE(C11:DA11)</f>
        <v>15.74757281553398</v>
      </c>
      <c r="C11" s="38">
        <v>16</v>
      </c>
      <c r="D11" s="38">
        <v>16</v>
      </c>
      <c r="E11" s="38">
        <v>12</v>
      </c>
      <c r="F11" s="38">
        <v>12</v>
      </c>
      <c r="G11" s="38">
        <v>20</v>
      </c>
      <c r="H11" s="38">
        <v>22</v>
      </c>
      <c r="I11" s="38">
        <v>20</v>
      </c>
      <c r="J11" s="38">
        <v>21.5</v>
      </c>
      <c r="K11" s="38">
        <v>21.5</v>
      </c>
      <c r="L11" s="38">
        <v>16</v>
      </c>
      <c r="M11" s="38">
        <v>16</v>
      </c>
      <c r="N11" s="38">
        <v>21</v>
      </c>
      <c r="O11" s="38">
        <v>19.5</v>
      </c>
      <c r="P11" s="38">
        <v>19</v>
      </c>
      <c r="Q11" s="38">
        <v>19</v>
      </c>
      <c r="R11" s="38">
        <v>17</v>
      </c>
      <c r="S11" s="38">
        <v>13.5</v>
      </c>
      <c r="T11" s="38">
        <v>15</v>
      </c>
      <c r="U11" s="38">
        <v>17</v>
      </c>
      <c r="V11" s="38">
        <v>16</v>
      </c>
      <c r="W11" s="38">
        <v>15</v>
      </c>
      <c r="X11" s="38">
        <v>16</v>
      </c>
      <c r="Y11" s="38">
        <v>18</v>
      </c>
      <c r="Z11" s="38">
        <v>15</v>
      </c>
      <c r="AA11" s="38">
        <v>9</v>
      </c>
      <c r="AB11" s="38">
        <v>14</v>
      </c>
      <c r="AC11" s="38">
        <v>12</v>
      </c>
      <c r="AD11" s="38">
        <v>12</v>
      </c>
      <c r="AE11" s="38">
        <v>13</v>
      </c>
      <c r="AF11" s="38">
        <v>18</v>
      </c>
      <c r="AG11" s="38">
        <v>13</v>
      </c>
      <c r="AH11" s="38">
        <v>18</v>
      </c>
      <c r="AI11" s="38">
        <v>20</v>
      </c>
      <c r="AJ11" s="38">
        <v>15</v>
      </c>
      <c r="AK11" s="38">
        <v>11.5</v>
      </c>
      <c r="AL11" s="38">
        <v>11</v>
      </c>
      <c r="AM11" s="38">
        <v>15</v>
      </c>
      <c r="AN11" s="38">
        <v>14</v>
      </c>
      <c r="AO11" s="38">
        <v>13</v>
      </c>
      <c r="AP11" s="38">
        <v>15</v>
      </c>
      <c r="AQ11" s="38">
        <v>14</v>
      </c>
      <c r="AR11" s="38">
        <v>15</v>
      </c>
      <c r="AS11" s="38">
        <v>15</v>
      </c>
      <c r="AT11" s="38">
        <v>10.5</v>
      </c>
      <c r="AU11" s="38">
        <v>10</v>
      </c>
      <c r="AV11" s="38">
        <v>13</v>
      </c>
      <c r="AW11" s="38">
        <v>13</v>
      </c>
      <c r="AX11" s="38">
        <v>9</v>
      </c>
      <c r="AY11" s="38">
        <v>14</v>
      </c>
      <c r="AZ11" s="38">
        <v>18</v>
      </c>
      <c r="BA11" s="38">
        <v>15.5</v>
      </c>
      <c r="BB11" s="38">
        <v>14</v>
      </c>
      <c r="BC11" s="38">
        <v>18</v>
      </c>
      <c r="BD11" s="38">
        <v>15</v>
      </c>
      <c r="BE11" s="38">
        <v>20</v>
      </c>
      <c r="BF11" s="38">
        <v>15</v>
      </c>
      <c r="BG11" s="38">
        <v>15</v>
      </c>
      <c r="BH11" s="38">
        <v>19</v>
      </c>
      <c r="BI11" s="38">
        <v>19</v>
      </c>
      <c r="BJ11" s="38">
        <v>12</v>
      </c>
      <c r="BK11" s="38">
        <v>13</v>
      </c>
      <c r="BL11" s="38">
        <v>16</v>
      </c>
      <c r="BM11" s="38">
        <v>11</v>
      </c>
      <c r="BN11" s="38">
        <v>15</v>
      </c>
      <c r="BO11" s="38">
        <v>18</v>
      </c>
      <c r="BP11" s="38">
        <v>20</v>
      </c>
      <c r="BQ11" s="38">
        <v>11</v>
      </c>
      <c r="BR11" s="38">
        <v>11.5</v>
      </c>
      <c r="BS11" s="38">
        <v>11</v>
      </c>
      <c r="BT11" s="38">
        <v>12</v>
      </c>
      <c r="BU11" s="38">
        <v>16</v>
      </c>
      <c r="BV11" s="38">
        <v>18</v>
      </c>
      <c r="BW11" s="38">
        <v>21</v>
      </c>
      <c r="BX11" s="38">
        <v>18</v>
      </c>
      <c r="BY11" s="38">
        <v>12</v>
      </c>
      <c r="BZ11" s="38">
        <v>14</v>
      </c>
      <c r="CA11" s="38">
        <v>15</v>
      </c>
      <c r="CB11" s="38">
        <v>18</v>
      </c>
      <c r="CC11" s="38">
        <v>17</v>
      </c>
      <c r="CD11" s="38">
        <v>15</v>
      </c>
      <c r="CE11" s="38">
        <v>18</v>
      </c>
      <c r="CF11" s="38">
        <v>16</v>
      </c>
      <c r="CG11" s="38">
        <v>17</v>
      </c>
      <c r="CH11" s="38">
        <v>18</v>
      </c>
      <c r="CI11" s="38">
        <v>17</v>
      </c>
      <c r="CJ11" s="38">
        <v>16</v>
      </c>
      <c r="CK11" s="38">
        <v>9</v>
      </c>
      <c r="CL11" s="38">
        <v>15</v>
      </c>
      <c r="CM11" s="38">
        <v>19</v>
      </c>
      <c r="CN11" s="38">
        <v>15</v>
      </c>
      <c r="CO11" s="38">
        <v>19</v>
      </c>
      <c r="CP11" s="38">
        <v>24</v>
      </c>
      <c r="CQ11" s="38">
        <v>19</v>
      </c>
      <c r="CR11" s="38">
        <v>25</v>
      </c>
      <c r="CS11" s="38">
        <v>22</v>
      </c>
      <c r="CT11" s="38">
        <v>22</v>
      </c>
      <c r="CU11" s="38">
        <v>18</v>
      </c>
      <c r="CV11" s="38">
        <v>12</v>
      </c>
      <c r="CW11" s="38">
        <v>15</v>
      </c>
      <c r="CX11" s="38">
        <v>13</v>
      </c>
      <c r="CY11" s="38">
        <v>13</v>
      </c>
      <c r="CZ11" s="38">
        <v>12</v>
      </c>
      <c r="DA11" s="38">
        <v>14</v>
      </c>
    </row>
    <row r="12" spans="1:105">
      <c r="A12" s="1" t="s">
        <v>21</v>
      </c>
      <c r="B12" s="3">
        <f>AVERAGE(C12:DA12)</f>
        <v>2.7128028203551366</v>
      </c>
      <c r="C12" s="38">
        <f t="shared" ref="C12:AH12" si="1">C10/C11</f>
        <v>2.84375</v>
      </c>
      <c r="D12" s="38">
        <f t="shared" si="1"/>
        <v>2.90625</v>
      </c>
      <c r="E12" s="38">
        <f t="shared" si="1"/>
        <v>2.375</v>
      </c>
      <c r="F12" s="38">
        <f t="shared" si="1"/>
        <v>2.8333333333333335</v>
      </c>
      <c r="G12" s="38">
        <f t="shared" si="1"/>
        <v>3.55</v>
      </c>
      <c r="H12" s="38">
        <f t="shared" si="1"/>
        <v>2.8181818181818183</v>
      </c>
      <c r="I12" s="38">
        <f t="shared" si="1"/>
        <v>2.85</v>
      </c>
      <c r="J12" s="38">
        <f t="shared" si="1"/>
        <v>2.7906976744186047</v>
      </c>
      <c r="K12" s="38">
        <f t="shared" si="1"/>
        <v>2.9767441860465116</v>
      </c>
      <c r="L12" s="38">
        <f t="shared" si="1"/>
        <v>3.0625</v>
      </c>
      <c r="M12" s="38">
        <f t="shared" si="1"/>
        <v>2.6875</v>
      </c>
      <c r="N12" s="38">
        <f t="shared" si="1"/>
        <v>2.9047619047619047</v>
      </c>
      <c r="O12" s="38">
        <f t="shared" si="1"/>
        <v>2.7435897435897436</v>
      </c>
      <c r="P12" s="38">
        <f t="shared" si="1"/>
        <v>2.4736842105263159</v>
      </c>
      <c r="Q12" s="38">
        <f t="shared" si="1"/>
        <v>2.4473684210526314</v>
      </c>
      <c r="R12" s="38">
        <f t="shared" si="1"/>
        <v>3.0588235294117645</v>
      </c>
      <c r="S12" s="38">
        <f t="shared" si="1"/>
        <v>2.6666666666666665</v>
      </c>
      <c r="T12" s="38">
        <f t="shared" si="1"/>
        <v>2.2000000000000002</v>
      </c>
      <c r="U12" s="38">
        <f t="shared" si="1"/>
        <v>3.0588235294117645</v>
      </c>
      <c r="V12" s="38">
        <f t="shared" si="1"/>
        <v>3</v>
      </c>
      <c r="W12" s="38">
        <f t="shared" si="1"/>
        <v>3.4</v>
      </c>
      <c r="X12" s="38">
        <f t="shared" si="1"/>
        <v>2.875</v>
      </c>
      <c r="Y12" s="38">
        <f t="shared" si="1"/>
        <v>3.2222222222222223</v>
      </c>
      <c r="Z12" s="38">
        <f t="shared" si="1"/>
        <v>2.6666666666666665</v>
      </c>
      <c r="AA12" s="38">
        <f t="shared" si="1"/>
        <v>3.1111111111111112</v>
      </c>
      <c r="AB12" s="38">
        <f t="shared" si="1"/>
        <v>2.5</v>
      </c>
      <c r="AC12" s="38">
        <f t="shared" si="1"/>
        <v>2.6666666666666665</v>
      </c>
      <c r="AD12" s="38">
        <f t="shared" si="1"/>
        <v>2.9166666666666665</v>
      </c>
      <c r="AE12" s="38">
        <f t="shared" si="1"/>
        <v>3.8461538461538463</v>
      </c>
      <c r="AF12" s="38">
        <f t="shared" si="1"/>
        <v>2.7222222222222223</v>
      </c>
      <c r="AG12" s="38">
        <f t="shared" si="1"/>
        <v>3</v>
      </c>
      <c r="AH12" s="38">
        <f t="shared" si="1"/>
        <v>2.6666666666666665</v>
      </c>
      <c r="AI12" s="38">
        <f t="shared" ref="AI12:BN12" si="2">AI10/AI11</f>
        <v>2.8</v>
      </c>
      <c r="AJ12" s="38">
        <f t="shared" si="2"/>
        <v>2.4666666666666668</v>
      </c>
      <c r="AK12" s="38">
        <f t="shared" si="2"/>
        <v>2.4347826086956523</v>
      </c>
      <c r="AL12" s="38">
        <f t="shared" si="2"/>
        <v>2.2727272727272729</v>
      </c>
      <c r="AM12" s="38">
        <f t="shared" si="2"/>
        <v>2.1333333333333333</v>
      </c>
      <c r="AN12" s="38">
        <f t="shared" si="2"/>
        <v>3.1428571428571428</v>
      </c>
      <c r="AO12" s="38">
        <f t="shared" si="2"/>
        <v>2.7692307692307692</v>
      </c>
      <c r="AP12" s="38">
        <f t="shared" si="2"/>
        <v>2.6666666666666665</v>
      </c>
      <c r="AQ12" s="38">
        <f t="shared" si="2"/>
        <v>2.5714285714285716</v>
      </c>
      <c r="AR12" s="38">
        <f t="shared" si="2"/>
        <v>3</v>
      </c>
      <c r="AS12" s="38">
        <f t="shared" si="2"/>
        <v>2.0333333333333332</v>
      </c>
      <c r="AT12" s="38">
        <f t="shared" si="2"/>
        <v>2.1428571428571428</v>
      </c>
      <c r="AU12" s="38">
        <f t="shared" si="2"/>
        <v>2.5</v>
      </c>
      <c r="AV12" s="38">
        <f t="shared" si="2"/>
        <v>2.0769230769230771</v>
      </c>
      <c r="AW12" s="38">
        <f t="shared" si="2"/>
        <v>2.2307692307692308</v>
      </c>
      <c r="AX12" s="38">
        <f t="shared" si="2"/>
        <v>2</v>
      </c>
      <c r="AY12" s="38">
        <f t="shared" si="2"/>
        <v>2.1071428571428572</v>
      </c>
      <c r="AZ12" s="38">
        <f t="shared" si="2"/>
        <v>2.2222222222222223</v>
      </c>
      <c r="BA12" s="38">
        <f t="shared" si="2"/>
        <v>2.3870967741935485</v>
      </c>
      <c r="BB12" s="38">
        <f t="shared" si="2"/>
        <v>2.3571428571428572</v>
      </c>
      <c r="BC12" s="38">
        <f t="shared" si="2"/>
        <v>2.5555555555555554</v>
      </c>
      <c r="BD12" s="38">
        <f t="shared" si="2"/>
        <v>2.5333333333333332</v>
      </c>
      <c r="BE12" s="38">
        <f t="shared" si="2"/>
        <v>2.5499999999999998</v>
      </c>
      <c r="BF12" s="38">
        <f t="shared" si="2"/>
        <v>2.4666666666666668</v>
      </c>
      <c r="BG12" s="38">
        <f t="shared" si="2"/>
        <v>2.8</v>
      </c>
      <c r="BH12" s="38">
        <f t="shared" si="2"/>
        <v>2.5</v>
      </c>
      <c r="BI12" s="38">
        <f t="shared" si="2"/>
        <v>2.736842105263158</v>
      </c>
      <c r="BJ12" s="38">
        <f t="shared" si="2"/>
        <v>2.5</v>
      </c>
      <c r="BK12" s="38">
        <f t="shared" si="2"/>
        <v>2.4615384615384617</v>
      </c>
      <c r="BL12" s="38">
        <f t="shared" si="2"/>
        <v>2.5625</v>
      </c>
      <c r="BM12" s="38">
        <f t="shared" si="2"/>
        <v>3</v>
      </c>
      <c r="BN12" s="38">
        <f t="shared" si="2"/>
        <v>2.3333333333333335</v>
      </c>
      <c r="BO12" s="38">
        <f t="shared" ref="BO12:CT12" si="3">BO10/BO11</f>
        <v>2.3333333333333335</v>
      </c>
      <c r="BP12" s="38">
        <f t="shared" si="3"/>
        <v>2.25</v>
      </c>
      <c r="BQ12" s="38">
        <f t="shared" si="3"/>
        <v>2.7272727272727271</v>
      </c>
      <c r="BR12" s="38">
        <f t="shared" si="3"/>
        <v>2.8695652173913042</v>
      </c>
      <c r="BS12" s="38">
        <f t="shared" si="3"/>
        <v>3.3181818181818183</v>
      </c>
      <c r="BT12" s="38">
        <f t="shared" si="3"/>
        <v>2.5</v>
      </c>
      <c r="BU12" s="38">
        <f t="shared" si="3"/>
        <v>2.375</v>
      </c>
      <c r="BV12" s="38">
        <f t="shared" si="3"/>
        <v>2.5555555555555554</v>
      </c>
      <c r="BW12" s="38">
        <f t="shared" si="3"/>
        <v>2.6190476190476191</v>
      </c>
      <c r="BX12" s="38">
        <f t="shared" si="3"/>
        <v>2.5</v>
      </c>
      <c r="BY12" s="38">
        <f t="shared" si="3"/>
        <v>2.75</v>
      </c>
      <c r="BZ12" s="38">
        <f t="shared" si="3"/>
        <v>2.5714285714285716</v>
      </c>
      <c r="CA12" s="38">
        <f t="shared" si="3"/>
        <v>2.3333333333333335</v>
      </c>
      <c r="CB12" s="38">
        <f t="shared" si="3"/>
        <v>2.7222222222222223</v>
      </c>
      <c r="CC12" s="38">
        <f t="shared" si="3"/>
        <v>2.5294117647058822</v>
      </c>
      <c r="CD12" s="38">
        <f t="shared" si="3"/>
        <v>2.6666666666666665</v>
      </c>
      <c r="CE12" s="38">
        <f t="shared" si="3"/>
        <v>2.5</v>
      </c>
      <c r="CF12" s="38">
        <f t="shared" si="3"/>
        <v>2.5625</v>
      </c>
      <c r="CG12" s="38">
        <f t="shared" si="3"/>
        <v>2.4705882352941178</v>
      </c>
      <c r="CH12" s="38">
        <f t="shared" si="3"/>
        <v>2.6666666666666665</v>
      </c>
      <c r="CI12" s="38">
        <f t="shared" si="3"/>
        <v>2.2352941176470589</v>
      </c>
      <c r="CJ12" s="38">
        <f t="shared" si="3"/>
        <v>2.8125</v>
      </c>
      <c r="CK12" s="38">
        <f t="shared" si="3"/>
        <v>3.1111111111111112</v>
      </c>
      <c r="CL12" s="38">
        <f t="shared" si="3"/>
        <v>3.6666666666666665</v>
      </c>
      <c r="CM12" s="38">
        <f t="shared" si="3"/>
        <v>3.4736842105263159</v>
      </c>
      <c r="CN12" s="38">
        <f t="shared" si="3"/>
        <v>4.1333333333333337</v>
      </c>
      <c r="CO12" s="38">
        <f t="shared" si="3"/>
        <v>3.6842105263157894</v>
      </c>
      <c r="CP12" s="38">
        <f t="shared" si="3"/>
        <v>3.2083333333333335</v>
      </c>
      <c r="CQ12" s="38">
        <f t="shared" si="3"/>
        <v>3.6842105263157894</v>
      </c>
      <c r="CR12" s="38">
        <f t="shared" si="3"/>
        <v>3.16</v>
      </c>
      <c r="CS12" s="38">
        <f t="shared" si="3"/>
        <v>2.9545454545454546</v>
      </c>
      <c r="CT12" s="38">
        <f t="shared" si="3"/>
        <v>2.7727272727272729</v>
      </c>
      <c r="CU12" s="38">
        <f t="shared" ref="CU12:DA12" si="4">CU10/CU11</f>
        <v>3.0555555555555554</v>
      </c>
      <c r="CV12" s="38">
        <f t="shared" si="4"/>
        <v>2.25</v>
      </c>
      <c r="CW12" s="38">
        <f t="shared" si="4"/>
        <v>2.4</v>
      </c>
      <c r="CX12" s="38">
        <f t="shared" si="4"/>
        <v>2.4615384615384617</v>
      </c>
      <c r="CY12" s="38">
        <f t="shared" si="4"/>
        <v>2.4615384615384617</v>
      </c>
      <c r="CZ12" s="38">
        <f t="shared" si="4"/>
        <v>2.4166666666666665</v>
      </c>
      <c r="DA12" s="38">
        <f t="shared" si="4"/>
        <v>2.5</v>
      </c>
    </row>
    <row r="13" spans="1:105">
      <c r="A13" s="23" t="s">
        <v>13</v>
      </c>
      <c r="B13" s="3">
        <f>(STDEV(C12:DA12))/(SQRT(COUNT(C12:DA12)))</f>
        <v>4.0090671801739974E-2</v>
      </c>
    </row>
    <row r="15" spans="1:105" s="40" customFormat="1">
      <c r="A15" s="40" t="s">
        <v>2</v>
      </c>
    </row>
    <row r="16" spans="1:105">
      <c r="A16" s="2" t="s">
        <v>19</v>
      </c>
      <c r="B16" s="14">
        <f>AVERAGE(C16:AU16)</f>
        <v>70.511111111111106</v>
      </c>
      <c r="C16" s="45">
        <v>92</v>
      </c>
      <c r="D16" s="45">
        <v>97</v>
      </c>
      <c r="E16" s="45">
        <v>92</v>
      </c>
      <c r="F16" s="45">
        <v>99</v>
      </c>
      <c r="G16" s="45">
        <v>97</v>
      </c>
      <c r="H16" s="45">
        <v>66</v>
      </c>
      <c r="I16" s="45">
        <v>60</v>
      </c>
      <c r="J16" s="45">
        <v>66</v>
      </c>
      <c r="K16" s="45">
        <v>67</v>
      </c>
      <c r="L16" s="45">
        <v>88</v>
      </c>
      <c r="M16" s="45">
        <v>86</v>
      </c>
      <c r="N16" s="45">
        <v>94</v>
      </c>
      <c r="O16" s="45">
        <v>86</v>
      </c>
      <c r="P16" s="45">
        <v>102</v>
      </c>
      <c r="Q16" s="45">
        <v>78</v>
      </c>
      <c r="R16" s="45">
        <v>65</v>
      </c>
      <c r="S16" s="45">
        <v>62</v>
      </c>
      <c r="T16" s="45">
        <v>41</v>
      </c>
      <c r="U16" s="45">
        <v>48</v>
      </c>
      <c r="V16" s="45">
        <v>36</v>
      </c>
      <c r="W16" s="45">
        <v>49</v>
      </c>
      <c r="X16" s="45">
        <v>63</v>
      </c>
      <c r="Y16" s="45">
        <v>83</v>
      </c>
      <c r="Z16" s="45">
        <v>76</v>
      </c>
      <c r="AA16" s="45">
        <v>59</v>
      </c>
      <c r="AB16" s="45">
        <v>49</v>
      </c>
      <c r="AC16" s="45">
        <v>47</v>
      </c>
      <c r="AD16" s="45">
        <v>39</v>
      </c>
      <c r="AE16" s="45">
        <v>42</v>
      </c>
      <c r="AF16" s="45">
        <v>45</v>
      </c>
      <c r="AG16" s="45">
        <v>64</v>
      </c>
      <c r="AH16" s="45">
        <v>67</v>
      </c>
      <c r="AI16" s="45">
        <v>70</v>
      </c>
      <c r="AJ16" s="45">
        <v>61</v>
      </c>
      <c r="AK16" s="45">
        <v>69</v>
      </c>
      <c r="AL16" s="45">
        <v>69</v>
      </c>
      <c r="AM16" s="45">
        <v>72</v>
      </c>
      <c r="AN16" s="45">
        <v>93</v>
      </c>
      <c r="AO16" s="45">
        <v>76</v>
      </c>
      <c r="AP16" s="45">
        <v>91</v>
      </c>
      <c r="AQ16" s="45">
        <v>82</v>
      </c>
      <c r="AR16" s="45">
        <v>70</v>
      </c>
      <c r="AS16" s="45">
        <v>68</v>
      </c>
      <c r="AT16" s="45">
        <v>72</v>
      </c>
      <c r="AU16" s="45">
        <v>75</v>
      </c>
    </row>
    <row r="17" spans="1:115">
      <c r="A17" s="2" t="s">
        <v>16</v>
      </c>
      <c r="B17" s="14">
        <f>AVERAGE(C17:AU17)</f>
        <v>21.755555555555556</v>
      </c>
      <c r="C17" s="45">
        <v>24</v>
      </c>
      <c r="D17" s="45">
        <v>29</v>
      </c>
      <c r="E17" s="45">
        <v>26</v>
      </c>
      <c r="F17" s="45">
        <v>27</v>
      </c>
      <c r="G17" s="45">
        <v>29</v>
      </c>
      <c r="H17" s="45">
        <v>22</v>
      </c>
      <c r="I17" s="45">
        <v>21</v>
      </c>
      <c r="J17" s="45">
        <v>25</v>
      </c>
      <c r="K17" s="45">
        <v>27</v>
      </c>
      <c r="L17" s="45">
        <v>29</v>
      </c>
      <c r="M17" s="45">
        <v>28</v>
      </c>
      <c r="N17" s="45">
        <v>25</v>
      </c>
      <c r="O17" s="45">
        <v>24</v>
      </c>
      <c r="P17" s="45">
        <v>26.5</v>
      </c>
      <c r="Q17" s="45">
        <v>25.5</v>
      </c>
      <c r="R17" s="45">
        <v>17</v>
      </c>
      <c r="S17" s="45">
        <v>22</v>
      </c>
      <c r="T17" s="45">
        <v>17</v>
      </c>
      <c r="U17" s="45">
        <v>18</v>
      </c>
      <c r="V17" s="45">
        <v>15.5</v>
      </c>
      <c r="W17" s="45">
        <v>21.5</v>
      </c>
      <c r="X17" s="45">
        <v>18</v>
      </c>
      <c r="Y17" s="45">
        <v>18</v>
      </c>
      <c r="Z17" s="45">
        <v>22</v>
      </c>
      <c r="AA17" s="45">
        <v>18</v>
      </c>
      <c r="AB17" s="45">
        <v>19</v>
      </c>
      <c r="AC17" s="45">
        <v>15</v>
      </c>
      <c r="AD17" s="45">
        <v>11</v>
      </c>
      <c r="AE17" s="45">
        <v>12</v>
      </c>
      <c r="AF17" s="45">
        <v>14</v>
      </c>
      <c r="AG17" s="45">
        <v>19</v>
      </c>
      <c r="AH17" s="45">
        <v>19.5</v>
      </c>
      <c r="AI17" s="45">
        <v>23</v>
      </c>
      <c r="AJ17" s="45">
        <v>21</v>
      </c>
      <c r="AK17" s="45">
        <v>22</v>
      </c>
      <c r="AL17" s="45">
        <v>20.5</v>
      </c>
      <c r="AM17" s="45">
        <v>17</v>
      </c>
      <c r="AN17" s="45">
        <v>29</v>
      </c>
      <c r="AO17" s="45">
        <v>21</v>
      </c>
      <c r="AP17" s="45">
        <v>27</v>
      </c>
      <c r="AQ17" s="45">
        <v>21</v>
      </c>
      <c r="AR17" s="45">
        <v>21</v>
      </c>
      <c r="AS17" s="45">
        <v>22</v>
      </c>
      <c r="AT17" s="45">
        <v>23</v>
      </c>
      <c r="AU17" s="45">
        <v>27</v>
      </c>
    </row>
    <row r="18" spans="1:115">
      <c r="A18" s="1" t="s">
        <v>21</v>
      </c>
      <c r="B18" s="3">
        <f>AVERAGE(C18:AU18)</f>
        <v>3.2472159035999995</v>
      </c>
      <c r="C18" s="45">
        <v>3.8333333330000001</v>
      </c>
      <c r="D18" s="45">
        <v>3.3448275860000001</v>
      </c>
      <c r="E18" s="45">
        <v>3.538461538</v>
      </c>
      <c r="F18" s="45">
        <v>3.6666666669999999</v>
      </c>
      <c r="G18" s="45">
        <v>3.3448275860000001</v>
      </c>
      <c r="H18" s="45">
        <v>3</v>
      </c>
      <c r="I18" s="45">
        <v>2.8571428569999999</v>
      </c>
      <c r="J18" s="45">
        <v>2.64</v>
      </c>
      <c r="K18" s="45">
        <v>2.4814814809999999</v>
      </c>
      <c r="L18" s="45">
        <v>3.0344827589999999</v>
      </c>
      <c r="M18" s="45">
        <v>3.0714285710000002</v>
      </c>
      <c r="N18" s="45">
        <v>3.76</v>
      </c>
      <c r="O18" s="45">
        <v>3.5833333330000001</v>
      </c>
      <c r="P18" s="45">
        <v>3.8490566039999998</v>
      </c>
      <c r="Q18" s="45">
        <v>3.0588235290000001</v>
      </c>
      <c r="R18" s="45">
        <v>3.8235294120000001</v>
      </c>
      <c r="S18" s="45">
        <v>2.8181818179999998</v>
      </c>
      <c r="T18" s="45">
        <v>2.411764706</v>
      </c>
      <c r="U18" s="45">
        <v>2.6666666669999999</v>
      </c>
      <c r="V18" s="45">
        <v>2.3225806449999999</v>
      </c>
      <c r="W18" s="45">
        <v>2.2790697670000002</v>
      </c>
      <c r="X18" s="45">
        <v>3.5</v>
      </c>
      <c r="Y18" s="45">
        <v>4.6111111109999996</v>
      </c>
      <c r="Z18" s="45">
        <v>3.4545454549999999</v>
      </c>
      <c r="AA18" s="45">
        <v>3.2777777779999999</v>
      </c>
      <c r="AB18" s="45">
        <v>2.5789473680000001</v>
      </c>
      <c r="AC18" s="45">
        <v>3.1333333329999999</v>
      </c>
      <c r="AD18" s="45">
        <v>3.5454545450000001</v>
      </c>
      <c r="AE18" s="45">
        <v>3.5</v>
      </c>
      <c r="AF18" s="45">
        <v>3.2142857139999998</v>
      </c>
      <c r="AG18" s="45">
        <v>3.3684210530000001</v>
      </c>
      <c r="AH18" s="45">
        <v>3.4358974359999999</v>
      </c>
      <c r="AI18" s="45">
        <v>3.0434782610000002</v>
      </c>
      <c r="AJ18" s="45">
        <v>2.904761905</v>
      </c>
      <c r="AK18" s="45">
        <v>3.136363636</v>
      </c>
      <c r="AL18" s="45">
        <v>3.3658536589999999</v>
      </c>
      <c r="AM18" s="45">
        <v>4.2352941179999997</v>
      </c>
      <c r="AN18" s="45">
        <v>3.2068965519999999</v>
      </c>
      <c r="AO18" s="45">
        <v>3.6190476189999998</v>
      </c>
      <c r="AP18" s="45">
        <v>3.3703703699999998</v>
      </c>
      <c r="AQ18" s="45">
        <v>3.904761905</v>
      </c>
      <c r="AR18" s="45">
        <v>3.3333333330000001</v>
      </c>
      <c r="AS18" s="45">
        <v>3.0909090909999999</v>
      </c>
      <c r="AT18" s="45">
        <v>3.1304347830000001</v>
      </c>
      <c r="AU18" s="45">
        <v>2.7777777779999999</v>
      </c>
    </row>
    <row r="19" spans="1:115">
      <c r="A19" s="23" t="s">
        <v>13</v>
      </c>
      <c r="B19" s="3">
        <f>(STDEV(C18:AU18))/(SQRT(COUNT(C18:AU18)))</f>
        <v>7.3276406303506542E-2</v>
      </c>
    </row>
    <row r="21" spans="1:115" s="40" customFormat="1">
      <c r="A21" s="40" t="s">
        <v>3</v>
      </c>
    </row>
    <row r="22" spans="1:115">
      <c r="A22" s="2" t="s">
        <v>19</v>
      </c>
      <c r="B22" s="14">
        <f>AVERAGE(C22:AP22)</f>
        <v>72.224999999999994</v>
      </c>
      <c r="C22" s="38">
        <v>75</v>
      </c>
      <c r="D22" s="38">
        <v>52.5</v>
      </c>
      <c r="E22" s="38">
        <v>84</v>
      </c>
      <c r="F22" s="38">
        <v>70</v>
      </c>
      <c r="G22" s="38">
        <v>73</v>
      </c>
      <c r="H22" s="38">
        <v>79</v>
      </c>
      <c r="I22" s="38">
        <v>64</v>
      </c>
      <c r="J22" s="38">
        <v>37</v>
      </c>
      <c r="K22" s="38">
        <v>39</v>
      </c>
      <c r="L22" s="38">
        <v>62</v>
      </c>
      <c r="M22" s="38">
        <v>58</v>
      </c>
      <c r="N22" s="38">
        <v>80</v>
      </c>
      <c r="O22" s="38">
        <v>52</v>
      </c>
      <c r="P22" s="38">
        <v>67</v>
      </c>
      <c r="Q22" s="38">
        <v>83</v>
      </c>
      <c r="R22" s="38">
        <v>44</v>
      </c>
      <c r="S22" s="38">
        <v>67</v>
      </c>
      <c r="T22" s="38">
        <v>93</v>
      </c>
      <c r="U22" s="38">
        <v>109</v>
      </c>
      <c r="V22" s="38">
        <v>82</v>
      </c>
      <c r="W22" s="38">
        <v>93</v>
      </c>
      <c r="X22" s="38">
        <v>78</v>
      </c>
      <c r="Y22" s="38">
        <v>70</v>
      </c>
      <c r="Z22" s="38">
        <v>90</v>
      </c>
      <c r="AA22" s="38">
        <v>66</v>
      </c>
      <c r="AB22" s="38">
        <v>92</v>
      </c>
      <c r="AC22" s="38">
        <v>85</v>
      </c>
      <c r="AD22" s="38">
        <v>59</v>
      </c>
      <c r="AE22" s="38">
        <v>52</v>
      </c>
      <c r="AF22" s="38">
        <v>58</v>
      </c>
      <c r="AG22" s="38">
        <v>47.5</v>
      </c>
      <c r="AH22" s="38">
        <v>56</v>
      </c>
      <c r="AI22" s="38">
        <v>82</v>
      </c>
      <c r="AJ22" s="38">
        <v>85</v>
      </c>
      <c r="AK22" s="38">
        <v>80</v>
      </c>
      <c r="AL22" s="38">
        <v>83</v>
      </c>
      <c r="AM22" s="38">
        <v>83</v>
      </c>
      <c r="AN22" s="38">
        <v>94</v>
      </c>
      <c r="AO22" s="38">
        <v>79</v>
      </c>
      <c r="AP22" s="38">
        <v>86</v>
      </c>
    </row>
    <row r="23" spans="1:115">
      <c r="A23" s="2" t="s">
        <v>16</v>
      </c>
      <c r="B23" s="14">
        <f>AVERAGE(C23:AP23)</f>
        <v>18.037500000000001</v>
      </c>
      <c r="C23" s="38">
        <v>21</v>
      </c>
      <c r="D23" s="38">
        <v>18</v>
      </c>
      <c r="E23" s="38">
        <v>22</v>
      </c>
      <c r="F23" s="38">
        <v>21.5</v>
      </c>
      <c r="G23" s="38">
        <v>19</v>
      </c>
      <c r="H23" s="38">
        <v>22</v>
      </c>
      <c r="I23" s="38">
        <v>16</v>
      </c>
      <c r="J23" s="38">
        <v>10</v>
      </c>
      <c r="K23" s="38">
        <v>11</v>
      </c>
      <c r="L23" s="38">
        <v>15.5</v>
      </c>
      <c r="M23" s="38">
        <v>15</v>
      </c>
      <c r="N23" s="38">
        <v>18</v>
      </c>
      <c r="O23" s="38">
        <v>15</v>
      </c>
      <c r="P23" s="38">
        <v>17</v>
      </c>
      <c r="Q23" s="38">
        <v>19</v>
      </c>
      <c r="R23" s="38">
        <v>12</v>
      </c>
      <c r="S23" s="38">
        <v>17</v>
      </c>
      <c r="T23" s="38">
        <v>24</v>
      </c>
      <c r="U23" s="38">
        <v>22</v>
      </c>
      <c r="V23" s="38">
        <v>19</v>
      </c>
      <c r="W23" s="38">
        <v>20</v>
      </c>
      <c r="X23" s="38">
        <v>20.5</v>
      </c>
      <c r="Y23" s="38">
        <v>22</v>
      </c>
      <c r="Z23" s="38">
        <v>20</v>
      </c>
      <c r="AA23" s="38">
        <v>17</v>
      </c>
      <c r="AB23" s="38">
        <v>19</v>
      </c>
      <c r="AC23" s="38">
        <v>21</v>
      </c>
      <c r="AD23" s="38">
        <v>17</v>
      </c>
      <c r="AE23" s="38">
        <v>10.5</v>
      </c>
      <c r="AF23" s="38">
        <v>11.5</v>
      </c>
      <c r="AG23" s="38">
        <v>14</v>
      </c>
      <c r="AH23" s="38">
        <v>15</v>
      </c>
      <c r="AI23" s="38">
        <v>20</v>
      </c>
      <c r="AJ23" s="38">
        <v>18</v>
      </c>
      <c r="AK23" s="38">
        <v>16</v>
      </c>
      <c r="AL23" s="38">
        <v>20</v>
      </c>
      <c r="AM23" s="38">
        <v>24</v>
      </c>
      <c r="AN23" s="38">
        <v>23</v>
      </c>
      <c r="AO23" s="38">
        <v>19</v>
      </c>
      <c r="AP23" s="38">
        <v>20</v>
      </c>
    </row>
    <row r="24" spans="1:115">
      <c r="A24" s="1" t="s">
        <v>21</v>
      </c>
      <c r="B24" s="3">
        <f>AVERAGE(C24:AP24)</f>
        <v>4.0139482874298285</v>
      </c>
      <c r="C24" s="38">
        <f t="shared" ref="C24:AP24" si="5">C22/C23</f>
        <v>3.5714285714285716</v>
      </c>
      <c r="D24" s="38">
        <f t="shared" si="5"/>
        <v>2.9166666666666665</v>
      </c>
      <c r="E24" s="38">
        <f t="shared" si="5"/>
        <v>3.8181818181818183</v>
      </c>
      <c r="F24" s="38">
        <f t="shared" si="5"/>
        <v>3.2558139534883721</v>
      </c>
      <c r="G24" s="38">
        <f t="shared" si="5"/>
        <v>3.8421052631578947</v>
      </c>
      <c r="H24" s="38">
        <f t="shared" si="5"/>
        <v>3.5909090909090908</v>
      </c>
      <c r="I24" s="38">
        <f t="shared" si="5"/>
        <v>4</v>
      </c>
      <c r="J24" s="38">
        <f t="shared" si="5"/>
        <v>3.7</v>
      </c>
      <c r="K24" s="38">
        <f t="shared" si="5"/>
        <v>3.5454545454545454</v>
      </c>
      <c r="L24" s="38">
        <f t="shared" si="5"/>
        <v>4</v>
      </c>
      <c r="M24" s="38">
        <f t="shared" si="5"/>
        <v>3.8666666666666667</v>
      </c>
      <c r="N24" s="38">
        <f t="shared" si="5"/>
        <v>4.4444444444444446</v>
      </c>
      <c r="O24" s="38">
        <f t="shared" si="5"/>
        <v>3.4666666666666668</v>
      </c>
      <c r="P24" s="38">
        <f t="shared" si="5"/>
        <v>3.9411764705882355</v>
      </c>
      <c r="Q24" s="38">
        <f t="shared" si="5"/>
        <v>4.3684210526315788</v>
      </c>
      <c r="R24" s="38">
        <f t="shared" si="5"/>
        <v>3.6666666666666665</v>
      </c>
      <c r="S24" s="38">
        <f t="shared" si="5"/>
        <v>3.9411764705882355</v>
      </c>
      <c r="T24" s="38">
        <f t="shared" si="5"/>
        <v>3.875</v>
      </c>
      <c r="U24" s="38">
        <f t="shared" si="5"/>
        <v>4.9545454545454541</v>
      </c>
      <c r="V24" s="38">
        <f t="shared" si="5"/>
        <v>4.3157894736842106</v>
      </c>
      <c r="W24" s="38">
        <f t="shared" si="5"/>
        <v>4.6500000000000004</v>
      </c>
      <c r="X24" s="38">
        <f t="shared" si="5"/>
        <v>3.8048780487804876</v>
      </c>
      <c r="Y24" s="38">
        <f t="shared" si="5"/>
        <v>3.1818181818181817</v>
      </c>
      <c r="Z24" s="38">
        <f t="shared" si="5"/>
        <v>4.5</v>
      </c>
      <c r="AA24" s="38">
        <f t="shared" si="5"/>
        <v>3.8823529411764706</v>
      </c>
      <c r="AB24" s="38">
        <f t="shared" si="5"/>
        <v>4.8421052631578947</v>
      </c>
      <c r="AC24" s="38">
        <f t="shared" si="5"/>
        <v>4.0476190476190474</v>
      </c>
      <c r="AD24" s="38">
        <f t="shared" si="5"/>
        <v>3.4705882352941178</v>
      </c>
      <c r="AE24" s="38">
        <f t="shared" si="5"/>
        <v>4.9523809523809526</v>
      </c>
      <c r="AF24" s="38">
        <f t="shared" si="5"/>
        <v>5.0434782608695654</v>
      </c>
      <c r="AG24" s="38">
        <f t="shared" si="5"/>
        <v>3.3928571428571428</v>
      </c>
      <c r="AH24" s="38">
        <f t="shared" si="5"/>
        <v>3.7333333333333334</v>
      </c>
      <c r="AI24" s="38">
        <f t="shared" si="5"/>
        <v>4.0999999999999996</v>
      </c>
      <c r="AJ24" s="38">
        <f t="shared" si="5"/>
        <v>4.7222222222222223</v>
      </c>
      <c r="AK24" s="38">
        <f t="shared" si="5"/>
        <v>5</v>
      </c>
      <c r="AL24" s="38">
        <f t="shared" si="5"/>
        <v>4.1500000000000004</v>
      </c>
      <c r="AM24" s="38">
        <f t="shared" si="5"/>
        <v>3.4583333333333335</v>
      </c>
      <c r="AN24" s="38">
        <f t="shared" si="5"/>
        <v>4.0869565217391308</v>
      </c>
      <c r="AO24" s="38">
        <f t="shared" si="5"/>
        <v>4.1578947368421053</v>
      </c>
      <c r="AP24" s="38">
        <f t="shared" si="5"/>
        <v>4.3</v>
      </c>
    </row>
    <row r="25" spans="1:115">
      <c r="A25" s="23" t="s">
        <v>13</v>
      </c>
      <c r="B25" s="3">
        <f>(STDEV(C24:AP24))/(SQRT(COUNT(C24:AP24)))</f>
        <v>8.3958265290611109E-2</v>
      </c>
    </row>
    <row r="27" spans="1:115" s="40" customFormat="1">
      <c r="A27" s="40" t="s">
        <v>9</v>
      </c>
    </row>
    <row r="28" spans="1:115">
      <c r="A28" s="2" t="s">
        <v>19</v>
      </c>
      <c r="B28" s="14">
        <f>AVERAGE(C28:DK28)</f>
        <v>37.889380530973455</v>
      </c>
      <c r="C28" s="38">
        <v>59</v>
      </c>
      <c r="D28" s="38">
        <v>60</v>
      </c>
      <c r="E28" s="38">
        <v>46</v>
      </c>
      <c r="F28" s="38">
        <v>59.5</v>
      </c>
      <c r="G28" s="38">
        <v>64.5</v>
      </c>
      <c r="H28" s="38">
        <v>47</v>
      </c>
      <c r="I28" s="38">
        <v>68</v>
      </c>
      <c r="J28" s="38">
        <v>66</v>
      </c>
      <c r="K28" s="38">
        <v>46</v>
      </c>
      <c r="L28" s="38">
        <v>47</v>
      </c>
      <c r="M28" s="38">
        <v>39</v>
      </c>
      <c r="N28" s="38">
        <v>50</v>
      </c>
      <c r="O28" s="38">
        <v>49</v>
      </c>
      <c r="P28" s="38">
        <v>41</v>
      </c>
      <c r="Q28" s="38">
        <v>58</v>
      </c>
      <c r="R28" s="38">
        <v>64</v>
      </c>
      <c r="S28" s="38">
        <v>73</v>
      </c>
      <c r="T28" s="38">
        <v>58</v>
      </c>
      <c r="U28" s="38">
        <v>65</v>
      </c>
      <c r="V28" s="38">
        <v>45</v>
      </c>
      <c r="W28" s="38">
        <v>42</v>
      </c>
      <c r="X28" s="38">
        <v>42</v>
      </c>
      <c r="Y28" s="38">
        <v>47</v>
      </c>
      <c r="Z28" s="38">
        <v>40</v>
      </c>
      <c r="AA28" s="38">
        <v>48</v>
      </c>
      <c r="AB28" s="38">
        <v>35</v>
      </c>
      <c r="AC28" s="38">
        <v>42</v>
      </c>
      <c r="AD28" s="38">
        <v>38</v>
      </c>
      <c r="AE28" s="38">
        <v>49</v>
      </c>
      <c r="AF28" s="38">
        <v>49</v>
      </c>
      <c r="AG28" s="38">
        <v>46</v>
      </c>
      <c r="AH28" s="38">
        <v>57</v>
      </c>
      <c r="AI28" s="38">
        <v>52</v>
      </c>
      <c r="AJ28" s="38">
        <v>51</v>
      </c>
      <c r="AK28" s="38">
        <v>48</v>
      </c>
      <c r="AL28" s="38">
        <v>23</v>
      </c>
      <c r="AM28" s="38">
        <v>26</v>
      </c>
      <c r="AN28" s="38">
        <v>27</v>
      </c>
      <c r="AO28" s="38">
        <v>31.5</v>
      </c>
      <c r="AP28" s="38">
        <v>27.5</v>
      </c>
      <c r="AQ28" s="38">
        <v>31</v>
      </c>
      <c r="AR28" s="38">
        <v>34</v>
      </c>
      <c r="AS28" s="38">
        <v>41</v>
      </c>
      <c r="AT28" s="38">
        <v>40</v>
      </c>
      <c r="AU28" s="38">
        <v>40</v>
      </c>
      <c r="AV28" s="38">
        <v>36</v>
      </c>
      <c r="AW28" s="38">
        <v>40</v>
      </c>
      <c r="AX28" s="38">
        <v>32</v>
      </c>
      <c r="AY28" s="38">
        <v>26</v>
      </c>
      <c r="AZ28" s="38">
        <v>46</v>
      </c>
      <c r="BA28" s="38">
        <v>43</v>
      </c>
      <c r="BB28" s="38">
        <v>26</v>
      </c>
      <c r="BC28" s="38">
        <v>26.5</v>
      </c>
      <c r="BD28" s="38">
        <v>32</v>
      </c>
      <c r="BE28" s="38">
        <v>30</v>
      </c>
      <c r="BF28" s="38">
        <v>31.5</v>
      </c>
      <c r="BG28" s="38">
        <v>29</v>
      </c>
      <c r="BH28" s="38">
        <v>34</v>
      </c>
      <c r="BI28" s="38">
        <v>30</v>
      </c>
      <c r="BJ28" s="38">
        <v>35</v>
      </c>
      <c r="BK28" s="38">
        <v>32</v>
      </c>
      <c r="BL28" s="38">
        <v>36</v>
      </c>
      <c r="BM28" s="38">
        <v>28</v>
      </c>
      <c r="BN28" s="38">
        <v>24</v>
      </c>
      <c r="BO28" s="38">
        <v>29</v>
      </c>
      <c r="BP28" s="38">
        <v>33</v>
      </c>
      <c r="BQ28" s="38">
        <v>44</v>
      </c>
      <c r="BR28" s="38">
        <v>47</v>
      </c>
      <c r="BS28" s="38">
        <v>26</v>
      </c>
      <c r="BT28" s="38">
        <v>39</v>
      </c>
      <c r="BU28" s="38">
        <v>34</v>
      </c>
      <c r="BV28" s="38">
        <v>25</v>
      </c>
      <c r="BW28" s="38">
        <v>33</v>
      </c>
      <c r="BX28" s="38">
        <v>27</v>
      </c>
      <c r="BY28" s="38">
        <v>34</v>
      </c>
      <c r="BZ28" s="38">
        <v>30</v>
      </c>
      <c r="CA28" s="38">
        <v>25</v>
      </c>
      <c r="CB28" s="38">
        <v>41</v>
      </c>
      <c r="CC28" s="38">
        <v>45.5</v>
      </c>
      <c r="CD28" s="38">
        <v>44</v>
      </c>
      <c r="CE28" s="38">
        <v>37</v>
      </c>
      <c r="CF28" s="38">
        <v>27</v>
      </c>
      <c r="CG28" s="38">
        <v>23</v>
      </c>
      <c r="CH28" s="38">
        <v>27</v>
      </c>
      <c r="CI28" s="38">
        <v>34</v>
      </c>
      <c r="CJ28" s="38">
        <v>25</v>
      </c>
      <c r="CK28" s="38">
        <v>35</v>
      </c>
      <c r="CL28" s="38">
        <v>31</v>
      </c>
      <c r="CM28" s="38">
        <v>32</v>
      </c>
      <c r="CN28" s="38">
        <v>28</v>
      </c>
      <c r="CO28" s="38">
        <v>28</v>
      </c>
      <c r="CP28" s="38">
        <v>25</v>
      </c>
      <c r="CQ28" s="38">
        <v>23</v>
      </c>
      <c r="CR28" s="38">
        <v>41</v>
      </c>
      <c r="CS28" s="38">
        <v>36</v>
      </c>
      <c r="CT28" s="38">
        <v>57</v>
      </c>
      <c r="CU28" s="38">
        <v>32</v>
      </c>
      <c r="CV28" s="38">
        <v>29</v>
      </c>
      <c r="CW28" s="38">
        <v>24</v>
      </c>
      <c r="CX28" s="38">
        <v>35</v>
      </c>
      <c r="CY28" s="38">
        <v>22</v>
      </c>
      <c r="CZ28" s="38">
        <v>27</v>
      </c>
      <c r="DA28" s="38">
        <v>21</v>
      </c>
      <c r="DB28" s="38">
        <v>19</v>
      </c>
      <c r="DC28" s="38">
        <v>25</v>
      </c>
      <c r="DD28" s="38">
        <v>26</v>
      </c>
      <c r="DE28" s="38">
        <v>27</v>
      </c>
      <c r="DF28" s="38">
        <v>29</v>
      </c>
      <c r="DG28" s="38">
        <v>35</v>
      </c>
      <c r="DH28" s="38">
        <v>35</v>
      </c>
      <c r="DI28" s="38">
        <v>31</v>
      </c>
      <c r="DJ28" s="38">
        <v>34</v>
      </c>
      <c r="DK28" s="38">
        <v>36</v>
      </c>
    </row>
    <row r="29" spans="1:115">
      <c r="A29" s="2" t="s">
        <v>16</v>
      </c>
      <c r="B29" s="14">
        <f>AVERAGE(C29:DK29)</f>
        <v>8.7920353982300892</v>
      </c>
      <c r="C29" s="38">
        <v>8</v>
      </c>
      <c r="D29" s="38">
        <v>9</v>
      </c>
      <c r="E29" s="38">
        <v>10</v>
      </c>
      <c r="F29" s="38">
        <v>12</v>
      </c>
      <c r="G29" s="38">
        <v>12</v>
      </c>
      <c r="H29" s="38">
        <v>11</v>
      </c>
      <c r="I29" s="38">
        <v>13</v>
      </c>
      <c r="J29" s="38">
        <v>12</v>
      </c>
      <c r="K29" s="38">
        <v>9</v>
      </c>
      <c r="L29" s="38">
        <v>8</v>
      </c>
      <c r="M29" s="38">
        <v>11</v>
      </c>
      <c r="N29" s="38">
        <v>10</v>
      </c>
      <c r="O29" s="38">
        <v>13</v>
      </c>
      <c r="P29" s="38">
        <v>7</v>
      </c>
      <c r="Q29" s="38">
        <v>10</v>
      </c>
      <c r="R29" s="38">
        <v>8</v>
      </c>
      <c r="S29" s="38">
        <v>12</v>
      </c>
      <c r="T29" s="38">
        <v>9</v>
      </c>
      <c r="U29" s="38">
        <v>10.5</v>
      </c>
      <c r="V29" s="38">
        <v>8</v>
      </c>
      <c r="W29" s="38">
        <v>9</v>
      </c>
      <c r="X29" s="38">
        <v>9</v>
      </c>
      <c r="Y29" s="38">
        <v>11</v>
      </c>
      <c r="Z29" s="38">
        <v>10</v>
      </c>
      <c r="AA29" s="38">
        <v>12</v>
      </c>
      <c r="AB29" s="38">
        <v>10</v>
      </c>
      <c r="AC29" s="38">
        <v>9</v>
      </c>
      <c r="AD29" s="38">
        <v>9</v>
      </c>
      <c r="AE29" s="38">
        <v>9</v>
      </c>
      <c r="AF29" s="38">
        <v>10</v>
      </c>
      <c r="AG29" s="38">
        <v>8</v>
      </c>
      <c r="AH29" s="38">
        <v>9</v>
      </c>
      <c r="AI29" s="38">
        <v>9</v>
      </c>
      <c r="AJ29" s="38">
        <v>11</v>
      </c>
      <c r="AK29" s="38">
        <v>7.5</v>
      </c>
      <c r="AL29" s="38">
        <v>8</v>
      </c>
      <c r="AM29" s="38">
        <v>7</v>
      </c>
      <c r="AN29" s="38">
        <v>7</v>
      </c>
      <c r="AO29" s="38">
        <v>8.5</v>
      </c>
      <c r="AP29" s="38">
        <v>8</v>
      </c>
      <c r="AQ29" s="38">
        <v>7.5</v>
      </c>
      <c r="AR29" s="38">
        <v>10</v>
      </c>
      <c r="AS29" s="38">
        <v>9</v>
      </c>
      <c r="AT29" s="38">
        <v>11.5</v>
      </c>
      <c r="AU29" s="38">
        <v>10</v>
      </c>
      <c r="AV29" s="38">
        <v>10</v>
      </c>
      <c r="AW29" s="38">
        <v>10.5</v>
      </c>
      <c r="AX29" s="38">
        <v>9</v>
      </c>
      <c r="AY29" s="38">
        <v>7</v>
      </c>
      <c r="AZ29" s="38">
        <v>12</v>
      </c>
      <c r="BA29" s="38">
        <v>11</v>
      </c>
      <c r="BB29" s="38">
        <v>7</v>
      </c>
      <c r="BC29" s="38">
        <v>7</v>
      </c>
      <c r="BD29" s="38">
        <v>7</v>
      </c>
      <c r="BE29" s="38">
        <v>9</v>
      </c>
      <c r="BF29" s="38">
        <v>8</v>
      </c>
      <c r="BG29" s="38">
        <v>8.5</v>
      </c>
      <c r="BH29" s="38">
        <v>9</v>
      </c>
      <c r="BI29" s="38">
        <v>6</v>
      </c>
      <c r="BJ29" s="38">
        <v>8.5</v>
      </c>
      <c r="BK29" s="38">
        <v>8</v>
      </c>
      <c r="BL29" s="38">
        <v>10</v>
      </c>
      <c r="BM29" s="38">
        <v>7</v>
      </c>
      <c r="BN29" s="38">
        <v>5</v>
      </c>
      <c r="BO29" s="38">
        <v>8.5</v>
      </c>
      <c r="BP29" s="38">
        <v>8</v>
      </c>
      <c r="BQ29" s="38">
        <v>10.5</v>
      </c>
      <c r="BR29" s="38">
        <v>11</v>
      </c>
      <c r="BS29" s="38">
        <v>6</v>
      </c>
      <c r="BT29" s="38">
        <v>9</v>
      </c>
      <c r="BU29" s="38">
        <v>11</v>
      </c>
      <c r="BV29" s="38">
        <v>5.5</v>
      </c>
      <c r="BW29" s="38">
        <v>9</v>
      </c>
      <c r="BX29" s="38">
        <v>8</v>
      </c>
      <c r="BY29" s="38">
        <v>8</v>
      </c>
      <c r="BZ29" s="38">
        <v>8</v>
      </c>
      <c r="CA29" s="38">
        <v>7</v>
      </c>
      <c r="CB29" s="38">
        <v>8</v>
      </c>
      <c r="CC29" s="38">
        <v>12</v>
      </c>
      <c r="CD29" s="38">
        <v>11</v>
      </c>
      <c r="CE29" s="38">
        <v>9</v>
      </c>
      <c r="CF29" s="38">
        <v>7.5</v>
      </c>
      <c r="CG29" s="38">
        <v>6</v>
      </c>
      <c r="CH29" s="38">
        <v>7</v>
      </c>
      <c r="CI29" s="38">
        <v>9</v>
      </c>
      <c r="CJ29" s="38">
        <v>6</v>
      </c>
      <c r="CK29" s="38">
        <v>9</v>
      </c>
      <c r="CL29" s="38">
        <v>8</v>
      </c>
      <c r="CM29" s="38">
        <v>8</v>
      </c>
      <c r="CN29" s="38">
        <v>7</v>
      </c>
      <c r="CO29" s="38">
        <v>6</v>
      </c>
      <c r="CP29" s="38">
        <v>6</v>
      </c>
      <c r="CQ29" s="38">
        <v>7</v>
      </c>
      <c r="CR29" s="38">
        <v>11</v>
      </c>
      <c r="CS29" s="38">
        <v>8</v>
      </c>
      <c r="CT29" s="38">
        <v>13</v>
      </c>
      <c r="CU29" s="38">
        <v>10.5</v>
      </c>
      <c r="CV29" s="38">
        <v>10</v>
      </c>
      <c r="CW29" s="38">
        <v>7</v>
      </c>
      <c r="CX29" s="38">
        <v>9</v>
      </c>
      <c r="CY29" s="38">
        <v>7</v>
      </c>
      <c r="CZ29" s="38">
        <v>8</v>
      </c>
      <c r="DA29" s="38">
        <v>6</v>
      </c>
      <c r="DB29" s="38">
        <v>5</v>
      </c>
      <c r="DC29" s="38">
        <v>7</v>
      </c>
      <c r="DD29" s="38">
        <v>6</v>
      </c>
      <c r="DE29" s="38">
        <v>6.5</v>
      </c>
      <c r="DF29" s="38">
        <v>9</v>
      </c>
      <c r="DG29" s="38">
        <v>9</v>
      </c>
      <c r="DH29" s="38">
        <v>9</v>
      </c>
      <c r="DI29" s="38">
        <v>7.5</v>
      </c>
      <c r="DJ29" s="38">
        <v>8</v>
      </c>
      <c r="DK29" s="38">
        <v>10</v>
      </c>
    </row>
    <row r="30" spans="1:115">
      <c r="A30" s="1" t="s">
        <v>21</v>
      </c>
      <c r="B30" s="3">
        <f>AVERAGE(C30:DK30)</f>
        <v>4.3003827835046868</v>
      </c>
      <c r="C30" s="38">
        <f t="shared" ref="C30:AK30" si="6">C28/C29</f>
        <v>7.375</v>
      </c>
      <c r="D30" s="38">
        <f t="shared" si="6"/>
        <v>6.666666666666667</v>
      </c>
      <c r="E30" s="38">
        <f t="shared" si="6"/>
        <v>4.5999999999999996</v>
      </c>
      <c r="F30" s="38">
        <f t="shared" si="6"/>
        <v>4.958333333333333</v>
      </c>
      <c r="G30" s="38">
        <f t="shared" si="6"/>
        <v>5.375</v>
      </c>
      <c r="H30" s="38">
        <f t="shared" si="6"/>
        <v>4.2727272727272725</v>
      </c>
      <c r="I30" s="38">
        <f t="shared" si="6"/>
        <v>5.2307692307692308</v>
      </c>
      <c r="J30" s="38">
        <f t="shared" si="6"/>
        <v>5.5</v>
      </c>
      <c r="K30" s="38">
        <f t="shared" si="6"/>
        <v>5.1111111111111107</v>
      </c>
      <c r="L30" s="38">
        <f t="shared" si="6"/>
        <v>5.875</v>
      </c>
      <c r="M30" s="38">
        <f t="shared" si="6"/>
        <v>3.5454545454545454</v>
      </c>
      <c r="N30" s="38">
        <f t="shared" si="6"/>
        <v>5</v>
      </c>
      <c r="O30" s="38">
        <f t="shared" si="6"/>
        <v>3.7692307692307692</v>
      </c>
      <c r="P30" s="38">
        <f t="shared" si="6"/>
        <v>5.8571428571428568</v>
      </c>
      <c r="Q30" s="38">
        <f t="shared" si="6"/>
        <v>5.8</v>
      </c>
      <c r="R30" s="38">
        <f t="shared" si="6"/>
        <v>8</v>
      </c>
      <c r="S30" s="38">
        <f t="shared" si="6"/>
        <v>6.083333333333333</v>
      </c>
      <c r="T30" s="38">
        <f t="shared" si="6"/>
        <v>6.4444444444444446</v>
      </c>
      <c r="U30" s="38">
        <f t="shared" si="6"/>
        <v>6.1904761904761907</v>
      </c>
      <c r="V30" s="38">
        <f t="shared" si="6"/>
        <v>5.625</v>
      </c>
      <c r="W30" s="38">
        <f t="shared" si="6"/>
        <v>4.666666666666667</v>
      </c>
      <c r="X30" s="38">
        <f t="shared" si="6"/>
        <v>4.666666666666667</v>
      </c>
      <c r="Y30" s="38">
        <f t="shared" si="6"/>
        <v>4.2727272727272725</v>
      </c>
      <c r="Z30" s="38">
        <f t="shared" si="6"/>
        <v>4</v>
      </c>
      <c r="AA30" s="38">
        <f t="shared" si="6"/>
        <v>4</v>
      </c>
      <c r="AB30" s="38">
        <f t="shared" si="6"/>
        <v>3.5</v>
      </c>
      <c r="AC30" s="38">
        <f t="shared" si="6"/>
        <v>4.666666666666667</v>
      </c>
      <c r="AD30" s="38">
        <f t="shared" si="6"/>
        <v>4.2222222222222223</v>
      </c>
      <c r="AE30" s="38">
        <f t="shared" si="6"/>
        <v>5.4444444444444446</v>
      </c>
      <c r="AF30" s="38">
        <f t="shared" si="6"/>
        <v>4.9000000000000004</v>
      </c>
      <c r="AG30" s="38">
        <f t="shared" si="6"/>
        <v>5.75</v>
      </c>
      <c r="AH30" s="38">
        <f t="shared" si="6"/>
        <v>6.333333333333333</v>
      </c>
      <c r="AI30" s="38">
        <f t="shared" si="6"/>
        <v>5.7777777777777777</v>
      </c>
      <c r="AJ30" s="38">
        <f t="shared" si="6"/>
        <v>4.6363636363636367</v>
      </c>
      <c r="AK30" s="38">
        <f t="shared" si="6"/>
        <v>6.4</v>
      </c>
      <c r="AL30" s="38">
        <f t="shared" ref="AL30:BQ30" si="7">AVERAGE(AL28/AL29)</f>
        <v>2.875</v>
      </c>
      <c r="AM30" s="38">
        <f t="shared" si="7"/>
        <v>3.7142857142857144</v>
      </c>
      <c r="AN30" s="38">
        <f t="shared" si="7"/>
        <v>3.8571428571428572</v>
      </c>
      <c r="AO30" s="38">
        <f t="shared" si="7"/>
        <v>3.7058823529411766</v>
      </c>
      <c r="AP30" s="38">
        <f t="shared" si="7"/>
        <v>3.4375</v>
      </c>
      <c r="AQ30" s="38">
        <f t="shared" si="7"/>
        <v>4.1333333333333337</v>
      </c>
      <c r="AR30" s="38">
        <f t="shared" si="7"/>
        <v>3.4</v>
      </c>
      <c r="AS30" s="38">
        <f t="shared" si="7"/>
        <v>4.5555555555555554</v>
      </c>
      <c r="AT30" s="38">
        <f t="shared" si="7"/>
        <v>3.4782608695652173</v>
      </c>
      <c r="AU30" s="38">
        <f t="shared" si="7"/>
        <v>4</v>
      </c>
      <c r="AV30" s="38">
        <f t="shared" si="7"/>
        <v>3.6</v>
      </c>
      <c r="AW30" s="38">
        <f t="shared" si="7"/>
        <v>3.8095238095238093</v>
      </c>
      <c r="AX30" s="38">
        <f t="shared" si="7"/>
        <v>3.5555555555555554</v>
      </c>
      <c r="AY30" s="38">
        <f t="shared" si="7"/>
        <v>3.7142857142857144</v>
      </c>
      <c r="AZ30" s="38">
        <f t="shared" si="7"/>
        <v>3.8333333333333335</v>
      </c>
      <c r="BA30" s="38">
        <f t="shared" si="7"/>
        <v>3.9090909090909092</v>
      </c>
      <c r="BB30" s="38">
        <f t="shared" si="7"/>
        <v>3.7142857142857144</v>
      </c>
      <c r="BC30" s="38">
        <f t="shared" si="7"/>
        <v>3.7857142857142856</v>
      </c>
      <c r="BD30" s="38">
        <f t="shared" si="7"/>
        <v>4.5714285714285712</v>
      </c>
      <c r="BE30" s="38">
        <f t="shared" si="7"/>
        <v>3.3333333333333335</v>
      </c>
      <c r="BF30" s="38">
        <f t="shared" si="7"/>
        <v>3.9375</v>
      </c>
      <c r="BG30" s="38">
        <f t="shared" si="7"/>
        <v>3.4117647058823528</v>
      </c>
      <c r="BH30" s="38">
        <f t="shared" si="7"/>
        <v>3.7777777777777777</v>
      </c>
      <c r="BI30" s="38">
        <f t="shared" si="7"/>
        <v>5</v>
      </c>
      <c r="BJ30" s="38">
        <f t="shared" si="7"/>
        <v>4.117647058823529</v>
      </c>
      <c r="BK30" s="38">
        <f t="shared" si="7"/>
        <v>4</v>
      </c>
      <c r="BL30" s="38">
        <f t="shared" si="7"/>
        <v>3.6</v>
      </c>
      <c r="BM30" s="38">
        <f t="shared" si="7"/>
        <v>4</v>
      </c>
      <c r="BN30" s="38">
        <f t="shared" si="7"/>
        <v>4.8</v>
      </c>
      <c r="BO30" s="38">
        <f t="shared" si="7"/>
        <v>3.4117647058823528</v>
      </c>
      <c r="BP30" s="38">
        <f t="shared" si="7"/>
        <v>4.125</v>
      </c>
      <c r="BQ30" s="38">
        <f t="shared" si="7"/>
        <v>4.1904761904761907</v>
      </c>
      <c r="BR30" s="38">
        <f t="shared" ref="BR30:CW30" si="8">AVERAGE(BR28/BR29)</f>
        <v>4.2727272727272725</v>
      </c>
      <c r="BS30" s="38">
        <f t="shared" si="8"/>
        <v>4.333333333333333</v>
      </c>
      <c r="BT30" s="38">
        <f t="shared" si="8"/>
        <v>4.333333333333333</v>
      </c>
      <c r="BU30" s="38">
        <f t="shared" si="8"/>
        <v>3.0909090909090908</v>
      </c>
      <c r="BV30" s="38">
        <f t="shared" si="8"/>
        <v>4.5454545454545459</v>
      </c>
      <c r="BW30" s="38">
        <f t="shared" si="8"/>
        <v>3.6666666666666665</v>
      </c>
      <c r="BX30" s="38">
        <f t="shared" si="8"/>
        <v>3.375</v>
      </c>
      <c r="BY30" s="38">
        <f t="shared" si="8"/>
        <v>4.25</v>
      </c>
      <c r="BZ30" s="38">
        <f t="shared" si="8"/>
        <v>3.75</v>
      </c>
      <c r="CA30" s="38">
        <f t="shared" si="8"/>
        <v>3.5714285714285716</v>
      </c>
      <c r="CB30" s="38">
        <f t="shared" si="8"/>
        <v>5.125</v>
      </c>
      <c r="CC30" s="38">
        <f t="shared" si="8"/>
        <v>3.7916666666666665</v>
      </c>
      <c r="CD30" s="38">
        <f t="shared" si="8"/>
        <v>4</v>
      </c>
      <c r="CE30" s="38">
        <f t="shared" si="8"/>
        <v>4.1111111111111107</v>
      </c>
      <c r="CF30" s="38">
        <f t="shared" si="8"/>
        <v>3.6</v>
      </c>
      <c r="CG30" s="38">
        <f t="shared" si="8"/>
        <v>3.8333333333333335</v>
      </c>
      <c r="CH30" s="38">
        <f t="shared" si="8"/>
        <v>3.8571428571428572</v>
      </c>
      <c r="CI30" s="38">
        <f t="shared" si="8"/>
        <v>3.7777777777777777</v>
      </c>
      <c r="CJ30" s="38">
        <f t="shared" si="8"/>
        <v>4.166666666666667</v>
      </c>
      <c r="CK30" s="38">
        <f t="shared" si="8"/>
        <v>3.8888888888888888</v>
      </c>
      <c r="CL30" s="38">
        <f t="shared" si="8"/>
        <v>3.875</v>
      </c>
      <c r="CM30" s="38">
        <f t="shared" si="8"/>
        <v>4</v>
      </c>
      <c r="CN30" s="38">
        <f t="shared" si="8"/>
        <v>4</v>
      </c>
      <c r="CO30" s="38">
        <f t="shared" si="8"/>
        <v>4.666666666666667</v>
      </c>
      <c r="CP30" s="38">
        <f t="shared" si="8"/>
        <v>4.166666666666667</v>
      </c>
      <c r="CQ30" s="38">
        <f t="shared" si="8"/>
        <v>3.2857142857142856</v>
      </c>
      <c r="CR30" s="38">
        <f t="shared" si="8"/>
        <v>3.7272727272727271</v>
      </c>
      <c r="CS30" s="38">
        <f t="shared" si="8"/>
        <v>4.5</v>
      </c>
      <c r="CT30" s="38">
        <f t="shared" si="8"/>
        <v>4.384615384615385</v>
      </c>
      <c r="CU30" s="38">
        <f t="shared" si="8"/>
        <v>3.0476190476190474</v>
      </c>
      <c r="CV30" s="38">
        <f t="shared" si="8"/>
        <v>2.9</v>
      </c>
      <c r="CW30" s="38">
        <f t="shared" si="8"/>
        <v>3.4285714285714284</v>
      </c>
      <c r="CX30" s="38">
        <f t="shared" ref="CX30:DK30" si="9">AVERAGE(CX28/CX29)</f>
        <v>3.8888888888888888</v>
      </c>
      <c r="CY30" s="38">
        <f t="shared" si="9"/>
        <v>3.1428571428571428</v>
      </c>
      <c r="CZ30" s="38">
        <f t="shared" si="9"/>
        <v>3.375</v>
      </c>
      <c r="DA30" s="38">
        <f t="shared" si="9"/>
        <v>3.5</v>
      </c>
      <c r="DB30" s="38">
        <f t="shared" si="9"/>
        <v>3.8</v>
      </c>
      <c r="DC30" s="38">
        <f t="shared" si="9"/>
        <v>3.5714285714285716</v>
      </c>
      <c r="DD30" s="38">
        <f t="shared" si="9"/>
        <v>4.333333333333333</v>
      </c>
      <c r="DE30" s="38">
        <f t="shared" si="9"/>
        <v>4.1538461538461542</v>
      </c>
      <c r="DF30" s="38">
        <f t="shared" si="9"/>
        <v>3.2222222222222223</v>
      </c>
      <c r="DG30" s="38">
        <f t="shared" si="9"/>
        <v>3.8888888888888888</v>
      </c>
      <c r="DH30" s="38">
        <f t="shared" si="9"/>
        <v>3.8888888888888888</v>
      </c>
      <c r="DI30" s="38">
        <f t="shared" si="9"/>
        <v>4.1333333333333337</v>
      </c>
      <c r="DJ30" s="38">
        <f t="shared" si="9"/>
        <v>4.25</v>
      </c>
      <c r="DK30" s="38">
        <f t="shared" si="9"/>
        <v>3.6</v>
      </c>
    </row>
    <row r="31" spans="1:115">
      <c r="A31" s="23" t="s">
        <v>13</v>
      </c>
      <c r="B31" s="3">
        <f>(STDEV(C30:DK30))/(SQRT(COUNT(C30:DK30)))</f>
        <v>8.9480523342825427E-2</v>
      </c>
    </row>
    <row r="32" spans="1:115" s="44" customFormat="1"/>
    <row r="33" spans="1:128" s="40" customFormat="1" ht="17" customHeight="1">
      <c r="A33" s="40" t="s">
        <v>4</v>
      </c>
    </row>
    <row r="34" spans="1:128" s="44" customFormat="1" ht="14" thickBot="1">
      <c r="A34" s="2" t="s">
        <v>19</v>
      </c>
      <c r="B34" s="14">
        <f>AVERAGE(C34:BC34)</f>
        <v>48.583490566037725</v>
      </c>
      <c r="C34" s="38">
        <v>49.53</v>
      </c>
      <c r="D34" s="38">
        <v>43.18</v>
      </c>
      <c r="E34" s="38">
        <v>44.45</v>
      </c>
      <c r="F34" s="38">
        <v>44.45</v>
      </c>
      <c r="G34" s="38">
        <v>41.91</v>
      </c>
      <c r="H34" s="38">
        <v>60.96</v>
      </c>
      <c r="I34" s="38">
        <v>55.88</v>
      </c>
      <c r="J34" s="38">
        <v>63.5</v>
      </c>
      <c r="K34" s="38">
        <v>68.58</v>
      </c>
      <c r="L34" s="38">
        <v>69.849999999999994</v>
      </c>
      <c r="M34" s="38">
        <v>53.34</v>
      </c>
      <c r="N34" s="38">
        <v>53.34</v>
      </c>
      <c r="O34" s="38">
        <v>59.69</v>
      </c>
      <c r="P34" s="38">
        <v>41.91</v>
      </c>
      <c r="Q34" s="38">
        <v>41.91</v>
      </c>
      <c r="R34" s="38">
        <v>46.99</v>
      </c>
      <c r="S34" s="38">
        <v>53.34</v>
      </c>
      <c r="T34" s="38">
        <v>53.34</v>
      </c>
      <c r="U34" s="38">
        <v>57.15</v>
      </c>
      <c r="V34" s="38">
        <v>60.96</v>
      </c>
      <c r="W34" s="38">
        <v>49.53</v>
      </c>
      <c r="X34" s="38">
        <v>54.61</v>
      </c>
      <c r="Y34" s="38">
        <v>49.53</v>
      </c>
      <c r="Z34" s="38">
        <v>45.72</v>
      </c>
      <c r="AA34" s="38">
        <v>41.91</v>
      </c>
      <c r="AB34" s="38">
        <v>44.45</v>
      </c>
      <c r="AC34" s="38">
        <v>50.8</v>
      </c>
      <c r="AD34" s="38">
        <v>49.53</v>
      </c>
      <c r="AE34" s="38">
        <v>54.61</v>
      </c>
      <c r="AF34" s="38">
        <v>39.369999999999997</v>
      </c>
      <c r="AG34" s="38">
        <v>38.1</v>
      </c>
      <c r="AH34" s="38">
        <v>34.29</v>
      </c>
      <c r="AI34" s="38">
        <v>40.64</v>
      </c>
      <c r="AJ34" s="38">
        <v>38.1</v>
      </c>
      <c r="AK34" s="38">
        <v>49.53</v>
      </c>
      <c r="AL34" s="38">
        <v>52.07</v>
      </c>
      <c r="AM34" s="38">
        <v>57.15</v>
      </c>
      <c r="AN34" s="38">
        <v>57.15</v>
      </c>
      <c r="AO34" s="38">
        <v>48.26</v>
      </c>
      <c r="AP34" s="38">
        <v>52.07</v>
      </c>
      <c r="AQ34" s="38">
        <v>41.91</v>
      </c>
      <c r="AR34" s="38">
        <v>44.45</v>
      </c>
      <c r="AS34" s="38">
        <v>47.625</v>
      </c>
      <c r="AT34" s="38">
        <v>55.88</v>
      </c>
      <c r="AU34" s="38">
        <v>55.88</v>
      </c>
      <c r="AV34" s="38">
        <v>46.99</v>
      </c>
      <c r="AW34" s="38">
        <v>45.72</v>
      </c>
      <c r="AX34" s="38">
        <v>41.91</v>
      </c>
      <c r="AY34" s="38">
        <v>36.83</v>
      </c>
      <c r="AZ34" s="38">
        <v>49.53</v>
      </c>
      <c r="BA34" s="38">
        <v>30.48</v>
      </c>
      <c r="BB34" s="38">
        <v>35.56</v>
      </c>
      <c r="BC34" s="38">
        <v>30.48</v>
      </c>
      <c r="BD34" s="46"/>
      <c r="BE34" s="47"/>
    </row>
    <row r="35" spans="1:128" s="44" customFormat="1" ht="14" thickBot="1">
      <c r="A35" s="2" t="s">
        <v>16</v>
      </c>
      <c r="B35" s="14">
        <f>AVERAGE(C35:BC35)</f>
        <v>21.769716981132078</v>
      </c>
      <c r="C35" s="38">
        <v>17.78</v>
      </c>
      <c r="D35" s="38">
        <v>15.24</v>
      </c>
      <c r="E35" s="38">
        <v>20.32</v>
      </c>
      <c r="F35" s="38">
        <v>22.86</v>
      </c>
      <c r="G35" s="38">
        <v>20.32</v>
      </c>
      <c r="H35" s="38">
        <v>26.67</v>
      </c>
      <c r="I35" s="38">
        <v>25.4</v>
      </c>
      <c r="J35" s="38">
        <v>27.94</v>
      </c>
      <c r="K35" s="38">
        <v>26.035</v>
      </c>
      <c r="L35" s="38">
        <v>27.94</v>
      </c>
      <c r="M35" s="38">
        <v>26.67</v>
      </c>
      <c r="N35" s="38">
        <v>25.4</v>
      </c>
      <c r="O35" s="38">
        <v>26.67</v>
      </c>
      <c r="P35" s="38">
        <v>19.684999999999999</v>
      </c>
      <c r="Q35" s="38">
        <v>19.05</v>
      </c>
      <c r="R35" s="38">
        <v>20.32</v>
      </c>
      <c r="S35" s="38">
        <v>20.32</v>
      </c>
      <c r="T35" s="38">
        <v>21.59</v>
      </c>
      <c r="U35" s="38">
        <v>27.94</v>
      </c>
      <c r="V35" s="38">
        <v>24.13</v>
      </c>
      <c r="W35" s="38">
        <v>22.86</v>
      </c>
      <c r="X35" s="38">
        <v>25.4</v>
      </c>
      <c r="Y35" s="38">
        <v>20.32</v>
      </c>
      <c r="Z35" s="38">
        <v>21.59</v>
      </c>
      <c r="AA35" s="38">
        <v>19.05</v>
      </c>
      <c r="AB35" s="38">
        <v>20.32</v>
      </c>
      <c r="AC35" s="38">
        <v>20.32</v>
      </c>
      <c r="AD35" s="38">
        <v>20.32</v>
      </c>
      <c r="AE35" s="38">
        <v>22.86</v>
      </c>
      <c r="AF35" s="38">
        <v>20.32</v>
      </c>
      <c r="AG35" s="38">
        <v>20.32</v>
      </c>
      <c r="AH35" s="38">
        <v>16.510000000000002</v>
      </c>
      <c r="AI35" s="38">
        <v>24.13</v>
      </c>
      <c r="AJ35" s="38">
        <v>19.05</v>
      </c>
      <c r="AK35" s="38">
        <v>21.59</v>
      </c>
      <c r="AL35" s="38">
        <v>22.86</v>
      </c>
      <c r="AM35" s="38">
        <v>22.86</v>
      </c>
      <c r="AN35" s="38">
        <v>22.86</v>
      </c>
      <c r="AO35" s="38">
        <v>21.59</v>
      </c>
      <c r="AP35" s="38">
        <v>22.225000000000001</v>
      </c>
      <c r="AQ35" s="38">
        <v>17.78</v>
      </c>
      <c r="AR35" s="38">
        <v>19.05</v>
      </c>
      <c r="AS35" s="38">
        <v>22.86</v>
      </c>
      <c r="AT35" s="38">
        <v>21.59</v>
      </c>
      <c r="AU35" s="38">
        <v>22.86</v>
      </c>
      <c r="AV35" s="38">
        <v>22.86</v>
      </c>
      <c r="AW35" s="38">
        <v>22.86</v>
      </c>
      <c r="AX35" s="38">
        <v>21.59</v>
      </c>
      <c r="AY35" s="38">
        <v>19.05</v>
      </c>
      <c r="AZ35" s="38">
        <v>20.32</v>
      </c>
      <c r="BA35" s="38">
        <v>18.414999999999999</v>
      </c>
      <c r="BB35" s="38">
        <v>17.78</v>
      </c>
      <c r="BC35" s="38">
        <v>17.145</v>
      </c>
      <c r="BD35" s="46"/>
      <c r="BE35" s="47"/>
    </row>
    <row r="36" spans="1:128" s="44" customFormat="1">
      <c r="A36" s="1" t="s">
        <v>21</v>
      </c>
      <c r="B36" s="3">
        <f>AVERAGE(C36:BC36)</f>
        <v>2.2314991272859905</v>
      </c>
      <c r="C36" s="38">
        <f t="shared" ref="C36:AH36" si="10">C34/C35</f>
        <v>2.7857142857142856</v>
      </c>
      <c r="D36" s="38">
        <f t="shared" si="10"/>
        <v>2.8333333333333335</v>
      </c>
      <c r="E36" s="38">
        <f t="shared" si="10"/>
        <v>2.1875</v>
      </c>
      <c r="F36" s="38">
        <f t="shared" si="10"/>
        <v>1.9444444444444446</v>
      </c>
      <c r="G36" s="38">
        <f t="shared" si="10"/>
        <v>2.0625</v>
      </c>
      <c r="H36" s="38">
        <f t="shared" si="10"/>
        <v>2.2857142857142856</v>
      </c>
      <c r="I36" s="38">
        <f t="shared" si="10"/>
        <v>2.2000000000000002</v>
      </c>
      <c r="J36" s="38">
        <f t="shared" si="10"/>
        <v>2.2727272727272725</v>
      </c>
      <c r="K36" s="38">
        <f t="shared" si="10"/>
        <v>2.6341463414634148</v>
      </c>
      <c r="L36" s="38">
        <f t="shared" si="10"/>
        <v>2.4999999999999996</v>
      </c>
      <c r="M36" s="38">
        <f t="shared" si="10"/>
        <v>2</v>
      </c>
      <c r="N36" s="38">
        <f t="shared" si="10"/>
        <v>2.1</v>
      </c>
      <c r="O36" s="38">
        <f t="shared" si="10"/>
        <v>2.2380952380952377</v>
      </c>
      <c r="P36" s="38">
        <f t="shared" si="10"/>
        <v>2.129032258064516</v>
      </c>
      <c r="Q36" s="38">
        <f t="shared" si="10"/>
        <v>2.1999999999999997</v>
      </c>
      <c r="R36" s="38">
        <f t="shared" si="10"/>
        <v>2.3125</v>
      </c>
      <c r="S36" s="38">
        <f t="shared" si="10"/>
        <v>2.625</v>
      </c>
      <c r="T36" s="38">
        <f t="shared" si="10"/>
        <v>2.4705882352941178</v>
      </c>
      <c r="U36" s="38">
        <f t="shared" si="10"/>
        <v>2.0454545454545454</v>
      </c>
      <c r="V36" s="38">
        <f t="shared" si="10"/>
        <v>2.5263157894736845</v>
      </c>
      <c r="W36" s="38">
        <f t="shared" si="10"/>
        <v>2.166666666666667</v>
      </c>
      <c r="X36" s="38">
        <f t="shared" si="10"/>
        <v>2.15</v>
      </c>
      <c r="Y36" s="38">
        <f t="shared" si="10"/>
        <v>2.4375</v>
      </c>
      <c r="Z36" s="38">
        <f t="shared" si="10"/>
        <v>2.1176470588235294</v>
      </c>
      <c r="AA36" s="38">
        <f t="shared" si="10"/>
        <v>2.1999999999999997</v>
      </c>
      <c r="AB36" s="38">
        <f t="shared" si="10"/>
        <v>2.1875</v>
      </c>
      <c r="AC36" s="38">
        <f t="shared" si="10"/>
        <v>2.5</v>
      </c>
      <c r="AD36" s="38">
        <f t="shared" si="10"/>
        <v>2.4375</v>
      </c>
      <c r="AE36" s="38">
        <f t="shared" si="10"/>
        <v>2.3888888888888888</v>
      </c>
      <c r="AF36" s="38">
        <f t="shared" si="10"/>
        <v>1.9374999999999998</v>
      </c>
      <c r="AG36" s="38">
        <f t="shared" si="10"/>
        <v>1.875</v>
      </c>
      <c r="AH36" s="38">
        <f t="shared" si="10"/>
        <v>2.0769230769230766</v>
      </c>
      <c r="AI36" s="38">
        <f t="shared" ref="AI36:BC36" si="11">AI34/AI35</f>
        <v>1.6842105263157896</v>
      </c>
      <c r="AJ36" s="38">
        <f t="shared" si="11"/>
        <v>2</v>
      </c>
      <c r="AK36" s="38">
        <f t="shared" si="11"/>
        <v>2.2941176470588238</v>
      </c>
      <c r="AL36" s="38">
        <f t="shared" si="11"/>
        <v>2.2777777777777777</v>
      </c>
      <c r="AM36" s="38">
        <f t="shared" si="11"/>
        <v>2.5</v>
      </c>
      <c r="AN36" s="38">
        <f t="shared" si="11"/>
        <v>2.5</v>
      </c>
      <c r="AO36" s="38">
        <f t="shared" si="11"/>
        <v>2.2352941176470589</v>
      </c>
      <c r="AP36" s="38">
        <f t="shared" si="11"/>
        <v>2.3428571428571425</v>
      </c>
      <c r="AQ36" s="38">
        <f t="shared" si="11"/>
        <v>2.3571428571428568</v>
      </c>
      <c r="AR36" s="38">
        <f t="shared" si="11"/>
        <v>2.3333333333333335</v>
      </c>
      <c r="AS36" s="38">
        <f t="shared" si="11"/>
        <v>2.0833333333333335</v>
      </c>
      <c r="AT36" s="38">
        <f t="shared" si="11"/>
        <v>2.5882352941176472</v>
      </c>
      <c r="AU36" s="38">
        <f t="shared" si="11"/>
        <v>2.4444444444444446</v>
      </c>
      <c r="AV36" s="38">
        <f t="shared" si="11"/>
        <v>2.0555555555555558</v>
      </c>
      <c r="AW36" s="38">
        <f t="shared" si="11"/>
        <v>2</v>
      </c>
      <c r="AX36" s="38">
        <f t="shared" si="11"/>
        <v>1.9411764705882351</v>
      </c>
      <c r="AY36" s="38">
        <f t="shared" si="11"/>
        <v>1.9333333333333331</v>
      </c>
      <c r="AZ36" s="38">
        <f t="shared" si="11"/>
        <v>2.4375</v>
      </c>
      <c r="BA36" s="38">
        <f t="shared" si="11"/>
        <v>1.6551724137931036</v>
      </c>
      <c r="BB36" s="38">
        <f t="shared" si="11"/>
        <v>2</v>
      </c>
      <c r="BC36" s="38">
        <f t="shared" si="11"/>
        <v>1.7777777777777779</v>
      </c>
    </row>
    <row r="37" spans="1:128" s="44" customFormat="1">
      <c r="A37" s="23" t="s">
        <v>13</v>
      </c>
      <c r="B37" s="3">
        <f>(STDEV(C36:BC36))/(SQRT(COUNT(C36:BC36)))</f>
        <v>3.5731989768396914E-2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</row>
    <row r="38" spans="1:128" s="44" customFormat="1">
      <c r="A38" s="23"/>
      <c r="B38" s="23"/>
      <c r="CD38" s="23"/>
    </row>
    <row r="39" spans="1:128" s="40" customFormat="1">
      <c r="A39" s="19" t="s">
        <v>5</v>
      </c>
      <c r="B39" s="25"/>
      <c r="CD39" s="25"/>
    </row>
    <row r="40" spans="1:128" s="44" customFormat="1">
      <c r="A40" s="2" t="s">
        <v>19</v>
      </c>
      <c r="B40" s="14">
        <f>AVERAGE(C40:DX40)</f>
        <v>13.654761904761905</v>
      </c>
      <c r="C40" s="38">
        <v>12</v>
      </c>
      <c r="D40" s="38">
        <v>11.5</v>
      </c>
      <c r="E40" s="38">
        <v>11</v>
      </c>
      <c r="F40" s="38">
        <v>8</v>
      </c>
      <c r="G40" s="38">
        <v>11</v>
      </c>
      <c r="H40" s="38">
        <v>12.5</v>
      </c>
      <c r="I40" s="38">
        <v>12.5</v>
      </c>
      <c r="J40" s="38">
        <v>15</v>
      </c>
      <c r="K40" s="38">
        <v>13.5</v>
      </c>
      <c r="L40" s="38">
        <v>10</v>
      </c>
      <c r="M40" s="38">
        <v>9</v>
      </c>
      <c r="N40" s="38">
        <v>10.5</v>
      </c>
      <c r="O40" s="38">
        <v>10</v>
      </c>
      <c r="P40" s="38">
        <v>20</v>
      </c>
      <c r="Q40" s="38">
        <v>17</v>
      </c>
      <c r="R40" s="38">
        <v>11.5</v>
      </c>
      <c r="S40" s="38">
        <v>18</v>
      </c>
      <c r="T40" s="38">
        <v>11</v>
      </c>
      <c r="U40" s="38">
        <v>10</v>
      </c>
      <c r="V40" s="38">
        <v>12</v>
      </c>
      <c r="W40" s="38">
        <v>18</v>
      </c>
      <c r="X40" s="38">
        <v>14</v>
      </c>
      <c r="Y40" s="38">
        <v>16</v>
      </c>
      <c r="Z40" s="38">
        <v>15</v>
      </c>
      <c r="AA40" s="38">
        <v>17.5</v>
      </c>
      <c r="AB40" s="38">
        <v>11</v>
      </c>
      <c r="AC40" s="38">
        <v>15.5</v>
      </c>
      <c r="AD40" s="38">
        <v>14</v>
      </c>
      <c r="AE40" s="38">
        <v>19</v>
      </c>
      <c r="AF40" s="38">
        <v>12</v>
      </c>
      <c r="AG40" s="38">
        <v>17</v>
      </c>
      <c r="AH40" s="38">
        <v>16</v>
      </c>
      <c r="AI40" s="38">
        <v>13</v>
      </c>
      <c r="AJ40" s="38">
        <v>17</v>
      </c>
      <c r="AK40" s="38">
        <v>19</v>
      </c>
      <c r="AL40" s="38">
        <v>11.5</v>
      </c>
      <c r="AM40" s="38">
        <v>12</v>
      </c>
      <c r="AN40" s="38">
        <v>9</v>
      </c>
      <c r="AO40" s="38">
        <v>13.5</v>
      </c>
      <c r="AP40" s="38">
        <v>12</v>
      </c>
      <c r="AQ40" s="38">
        <v>13.5</v>
      </c>
      <c r="AR40" s="38">
        <v>12</v>
      </c>
      <c r="AS40" s="38">
        <v>16</v>
      </c>
      <c r="AT40" s="38">
        <v>11</v>
      </c>
      <c r="AU40" s="38">
        <v>13</v>
      </c>
      <c r="AV40" s="38">
        <v>10</v>
      </c>
      <c r="AW40" s="38">
        <v>12</v>
      </c>
      <c r="AX40" s="38">
        <v>14</v>
      </c>
      <c r="AY40" s="38">
        <v>15</v>
      </c>
      <c r="AZ40" s="38">
        <v>12</v>
      </c>
      <c r="BA40" s="38">
        <v>11</v>
      </c>
      <c r="BB40" s="38">
        <v>10</v>
      </c>
      <c r="BC40" s="38">
        <v>13</v>
      </c>
      <c r="BD40" s="38">
        <v>16</v>
      </c>
      <c r="BE40" s="38">
        <v>9</v>
      </c>
      <c r="BF40" s="38">
        <v>17</v>
      </c>
      <c r="BG40" s="38">
        <v>13</v>
      </c>
      <c r="BH40" s="38">
        <v>19</v>
      </c>
      <c r="BI40" s="38">
        <v>13</v>
      </c>
      <c r="BJ40" s="38">
        <v>16</v>
      </c>
      <c r="BK40" s="38">
        <v>19</v>
      </c>
      <c r="BL40" s="38">
        <v>17</v>
      </c>
      <c r="BM40" s="38">
        <v>11</v>
      </c>
      <c r="BN40" s="38">
        <v>12</v>
      </c>
      <c r="BO40" s="38">
        <v>12</v>
      </c>
      <c r="BP40" s="38">
        <v>16</v>
      </c>
      <c r="BQ40" s="38">
        <v>14</v>
      </c>
      <c r="BR40" s="38">
        <v>15</v>
      </c>
      <c r="BS40" s="38">
        <v>17</v>
      </c>
      <c r="BT40" s="38">
        <v>15.5</v>
      </c>
      <c r="BU40" s="38">
        <v>13</v>
      </c>
      <c r="BV40" s="38">
        <v>14</v>
      </c>
      <c r="BW40" s="38">
        <v>12</v>
      </c>
      <c r="BX40" s="38">
        <v>14</v>
      </c>
      <c r="BY40" s="38">
        <v>10</v>
      </c>
      <c r="BZ40" s="38">
        <v>16</v>
      </c>
      <c r="CA40" s="38">
        <v>19</v>
      </c>
      <c r="CB40" s="38">
        <v>13.5</v>
      </c>
      <c r="CC40" s="38">
        <v>12</v>
      </c>
      <c r="CD40" s="38">
        <v>9</v>
      </c>
      <c r="CE40" s="38">
        <v>11</v>
      </c>
      <c r="CF40" s="38">
        <v>9.5</v>
      </c>
      <c r="CG40" s="38">
        <v>10</v>
      </c>
      <c r="CH40" s="38">
        <v>10.5</v>
      </c>
      <c r="CI40" s="38">
        <v>10</v>
      </c>
      <c r="CJ40" s="38">
        <v>18</v>
      </c>
      <c r="CK40" s="38">
        <v>17</v>
      </c>
      <c r="CL40" s="38">
        <v>8</v>
      </c>
      <c r="CM40" s="38">
        <v>9</v>
      </c>
      <c r="CN40" s="38">
        <v>7</v>
      </c>
      <c r="CO40" s="38">
        <v>8</v>
      </c>
      <c r="CP40" s="38">
        <v>17</v>
      </c>
      <c r="CQ40" s="38">
        <v>20</v>
      </c>
      <c r="CR40" s="38">
        <v>18.5</v>
      </c>
      <c r="CS40" s="38">
        <v>14</v>
      </c>
      <c r="CT40" s="38">
        <v>20</v>
      </c>
      <c r="CU40" s="38">
        <v>18.5</v>
      </c>
      <c r="CV40" s="38">
        <v>21</v>
      </c>
      <c r="CW40" s="38">
        <v>19</v>
      </c>
      <c r="CX40" s="38">
        <v>18</v>
      </c>
      <c r="CY40" s="38">
        <v>17</v>
      </c>
      <c r="CZ40" s="38">
        <v>19</v>
      </c>
      <c r="DA40" s="38">
        <v>15</v>
      </c>
      <c r="DB40" s="38">
        <v>15.5</v>
      </c>
      <c r="DC40" s="38">
        <v>8.5</v>
      </c>
      <c r="DD40" s="38">
        <v>10</v>
      </c>
      <c r="DE40" s="38">
        <v>14</v>
      </c>
      <c r="DF40" s="38">
        <v>9.5</v>
      </c>
      <c r="DG40" s="38">
        <v>20</v>
      </c>
      <c r="DH40" s="38">
        <v>24</v>
      </c>
      <c r="DI40" s="38">
        <v>18.5</v>
      </c>
      <c r="DJ40" s="38">
        <v>15</v>
      </c>
      <c r="DK40" s="38">
        <v>14.5</v>
      </c>
      <c r="DL40" s="38">
        <v>17</v>
      </c>
      <c r="DM40" s="38">
        <v>16</v>
      </c>
      <c r="DN40" s="38">
        <v>24</v>
      </c>
      <c r="DO40" s="38">
        <v>22</v>
      </c>
      <c r="DP40" s="38">
        <v>15</v>
      </c>
      <c r="DQ40" s="38">
        <v>8</v>
      </c>
      <c r="DR40" s="38">
        <v>10</v>
      </c>
      <c r="DS40" s="38">
        <v>6</v>
      </c>
      <c r="DT40" s="38">
        <v>7</v>
      </c>
      <c r="DU40" s="38">
        <v>6</v>
      </c>
      <c r="DV40" s="38">
        <v>5.5</v>
      </c>
      <c r="DW40" s="38">
        <v>8</v>
      </c>
      <c r="DX40" s="38">
        <v>7</v>
      </c>
    </row>
    <row r="41" spans="1:128" s="44" customFormat="1">
      <c r="A41" s="2" t="s">
        <v>16</v>
      </c>
      <c r="B41" s="14">
        <f>AVERAGE(C41:DX41)</f>
        <v>2.9841269841269842</v>
      </c>
      <c r="C41" s="38">
        <v>3</v>
      </c>
      <c r="D41" s="38">
        <v>2.5</v>
      </c>
      <c r="E41" s="38">
        <v>3</v>
      </c>
      <c r="F41" s="38">
        <v>2</v>
      </c>
      <c r="G41" s="38">
        <v>2</v>
      </c>
      <c r="H41" s="38">
        <v>3</v>
      </c>
      <c r="I41" s="38">
        <v>2.5</v>
      </c>
      <c r="J41" s="38">
        <v>2</v>
      </c>
      <c r="K41" s="38">
        <v>2.5</v>
      </c>
      <c r="L41" s="38">
        <v>2.5</v>
      </c>
      <c r="M41" s="38">
        <v>2</v>
      </c>
      <c r="N41" s="38">
        <v>3</v>
      </c>
      <c r="O41" s="38">
        <v>2</v>
      </c>
      <c r="P41" s="38">
        <v>5</v>
      </c>
      <c r="Q41" s="38">
        <v>3.5</v>
      </c>
      <c r="R41" s="38">
        <v>2.5</v>
      </c>
      <c r="S41" s="38">
        <v>3.5</v>
      </c>
      <c r="T41" s="38">
        <v>3</v>
      </c>
      <c r="U41" s="38">
        <v>3</v>
      </c>
      <c r="V41" s="38">
        <v>2.5</v>
      </c>
      <c r="W41" s="38">
        <v>3</v>
      </c>
      <c r="X41" s="38">
        <v>2.5</v>
      </c>
      <c r="Y41" s="38">
        <v>3</v>
      </c>
      <c r="Z41" s="38">
        <v>3.5</v>
      </c>
      <c r="AA41" s="38">
        <v>4</v>
      </c>
      <c r="AB41" s="38">
        <v>2.5</v>
      </c>
      <c r="AC41" s="38">
        <v>3.5</v>
      </c>
      <c r="AD41" s="38">
        <v>4</v>
      </c>
      <c r="AE41" s="38">
        <v>4</v>
      </c>
      <c r="AF41" s="38">
        <v>3</v>
      </c>
      <c r="AG41" s="38">
        <v>4</v>
      </c>
      <c r="AH41" s="38">
        <v>3.5</v>
      </c>
      <c r="AI41" s="38">
        <v>4</v>
      </c>
      <c r="AJ41" s="38">
        <v>4</v>
      </c>
      <c r="AK41" s="38">
        <v>4.5</v>
      </c>
      <c r="AL41" s="38">
        <v>2.5</v>
      </c>
      <c r="AM41" s="38">
        <v>3.5</v>
      </c>
      <c r="AN41" s="38">
        <v>3</v>
      </c>
      <c r="AO41" s="38">
        <v>2.5</v>
      </c>
      <c r="AP41" s="38">
        <v>2</v>
      </c>
      <c r="AQ41" s="38">
        <v>3.5</v>
      </c>
      <c r="AR41" s="38">
        <v>2</v>
      </c>
      <c r="AS41" s="38">
        <v>2.5</v>
      </c>
      <c r="AT41" s="38">
        <v>2.5</v>
      </c>
      <c r="AU41" s="38">
        <v>2.5</v>
      </c>
      <c r="AV41" s="38">
        <v>2</v>
      </c>
      <c r="AW41" s="38">
        <v>3</v>
      </c>
      <c r="AX41" s="38">
        <v>2.5</v>
      </c>
      <c r="AY41" s="38">
        <v>3</v>
      </c>
      <c r="AZ41" s="38">
        <v>2.5</v>
      </c>
      <c r="BA41" s="38">
        <v>2</v>
      </c>
      <c r="BB41" s="38">
        <v>2</v>
      </c>
      <c r="BC41" s="38">
        <v>2.5</v>
      </c>
      <c r="BD41" s="38">
        <v>3</v>
      </c>
      <c r="BE41" s="38">
        <v>2.5</v>
      </c>
      <c r="BF41" s="38">
        <v>4</v>
      </c>
      <c r="BG41" s="38">
        <v>2.5</v>
      </c>
      <c r="BH41" s="38">
        <v>4</v>
      </c>
      <c r="BI41" s="38">
        <v>2.5</v>
      </c>
      <c r="BJ41" s="38">
        <v>3.5</v>
      </c>
      <c r="BK41" s="38">
        <v>4</v>
      </c>
      <c r="BL41" s="38">
        <v>3</v>
      </c>
      <c r="BM41" s="38">
        <v>2.5</v>
      </c>
      <c r="BN41" s="38">
        <v>2</v>
      </c>
      <c r="BO41" s="38">
        <v>3</v>
      </c>
      <c r="BP41" s="38">
        <v>2.5</v>
      </c>
      <c r="BQ41" s="38">
        <v>2.5</v>
      </c>
      <c r="BR41" s="38">
        <v>2.5</v>
      </c>
      <c r="BS41" s="38">
        <v>3.5</v>
      </c>
      <c r="BT41" s="38">
        <v>3</v>
      </c>
      <c r="BU41" s="38">
        <v>3</v>
      </c>
      <c r="BV41" s="38">
        <v>2.5</v>
      </c>
      <c r="BW41" s="38">
        <v>2</v>
      </c>
      <c r="BX41" s="38">
        <v>2.5</v>
      </c>
      <c r="BY41" s="38">
        <v>2.5</v>
      </c>
      <c r="BZ41" s="38">
        <v>4.5</v>
      </c>
      <c r="CA41" s="38">
        <v>4.5</v>
      </c>
      <c r="CB41" s="38">
        <v>3.5</v>
      </c>
      <c r="CC41" s="38">
        <v>2.5</v>
      </c>
      <c r="CD41" s="38">
        <v>2</v>
      </c>
      <c r="CE41" s="38">
        <v>2</v>
      </c>
      <c r="CF41" s="38">
        <v>1</v>
      </c>
      <c r="CG41" s="38">
        <v>1</v>
      </c>
      <c r="CH41" s="38">
        <v>1.5</v>
      </c>
      <c r="CI41" s="38">
        <v>2</v>
      </c>
      <c r="CJ41" s="38">
        <v>4</v>
      </c>
      <c r="CK41" s="38">
        <v>4</v>
      </c>
      <c r="CL41" s="38">
        <v>2</v>
      </c>
      <c r="CM41" s="38">
        <v>2</v>
      </c>
      <c r="CN41" s="38">
        <v>2</v>
      </c>
      <c r="CO41" s="38">
        <v>2</v>
      </c>
      <c r="CP41" s="38">
        <v>4</v>
      </c>
      <c r="CQ41" s="38">
        <v>4</v>
      </c>
      <c r="CR41" s="38">
        <v>4</v>
      </c>
      <c r="CS41" s="38">
        <v>3.5</v>
      </c>
      <c r="CT41" s="38">
        <v>4</v>
      </c>
      <c r="CU41" s="38">
        <v>4</v>
      </c>
      <c r="CV41" s="38">
        <v>4</v>
      </c>
      <c r="CW41" s="38">
        <v>4</v>
      </c>
      <c r="CX41" s="38">
        <v>4.5</v>
      </c>
      <c r="CY41" s="38">
        <v>4</v>
      </c>
      <c r="CZ41" s="38">
        <v>4</v>
      </c>
      <c r="DA41" s="38">
        <v>4</v>
      </c>
      <c r="DB41" s="38">
        <v>3</v>
      </c>
      <c r="DC41" s="38">
        <v>2.5</v>
      </c>
      <c r="DD41" s="38">
        <v>2</v>
      </c>
      <c r="DE41" s="38">
        <v>3.5</v>
      </c>
      <c r="DF41" s="38">
        <v>3.5</v>
      </c>
      <c r="DG41" s="38">
        <v>5</v>
      </c>
      <c r="DH41" s="38">
        <v>5.5</v>
      </c>
      <c r="DI41" s="38">
        <v>4.5</v>
      </c>
      <c r="DJ41" s="38">
        <v>5.5</v>
      </c>
      <c r="DK41" s="38">
        <v>4</v>
      </c>
      <c r="DL41" s="38">
        <v>3</v>
      </c>
      <c r="DM41" s="38">
        <v>3.5</v>
      </c>
      <c r="DN41" s="38">
        <v>4.5</v>
      </c>
      <c r="DO41" s="38">
        <v>5.5</v>
      </c>
      <c r="DP41" s="38">
        <v>3</v>
      </c>
      <c r="DQ41" s="38">
        <v>1</v>
      </c>
      <c r="DR41" s="38">
        <v>2.5</v>
      </c>
      <c r="DS41" s="38">
        <v>1</v>
      </c>
      <c r="DT41" s="38">
        <v>2</v>
      </c>
      <c r="DU41" s="38">
        <v>1</v>
      </c>
      <c r="DV41" s="38">
        <v>1.5</v>
      </c>
      <c r="DW41" s="38">
        <v>1</v>
      </c>
      <c r="DX41" s="38">
        <v>2</v>
      </c>
    </row>
    <row r="42" spans="1:128" s="44" customFormat="1">
      <c r="A42" s="1" t="s">
        <v>21</v>
      </c>
      <c r="B42" s="3">
        <f>AVERAGE(C42:DX42)</f>
        <v>4.772975217022835</v>
      </c>
      <c r="C42" s="38">
        <f t="shared" ref="C42:AH42" si="12">C40/C41</f>
        <v>4</v>
      </c>
      <c r="D42" s="38">
        <f t="shared" si="12"/>
        <v>4.5999999999999996</v>
      </c>
      <c r="E42" s="38">
        <f t="shared" si="12"/>
        <v>3.6666666666666665</v>
      </c>
      <c r="F42" s="38">
        <f t="shared" si="12"/>
        <v>4</v>
      </c>
      <c r="G42" s="38">
        <f t="shared" si="12"/>
        <v>5.5</v>
      </c>
      <c r="H42" s="38">
        <f t="shared" si="12"/>
        <v>4.166666666666667</v>
      </c>
      <c r="I42" s="38">
        <f t="shared" si="12"/>
        <v>5</v>
      </c>
      <c r="J42" s="38">
        <f t="shared" si="12"/>
        <v>7.5</v>
      </c>
      <c r="K42" s="38">
        <f t="shared" si="12"/>
        <v>5.4</v>
      </c>
      <c r="L42" s="38">
        <f t="shared" si="12"/>
        <v>4</v>
      </c>
      <c r="M42" s="38">
        <f t="shared" si="12"/>
        <v>4.5</v>
      </c>
      <c r="N42" s="38">
        <f t="shared" si="12"/>
        <v>3.5</v>
      </c>
      <c r="O42" s="38">
        <f t="shared" si="12"/>
        <v>5</v>
      </c>
      <c r="P42" s="38">
        <f t="shared" si="12"/>
        <v>4</v>
      </c>
      <c r="Q42" s="38">
        <f t="shared" si="12"/>
        <v>4.8571428571428568</v>
      </c>
      <c r="R42" s="38">
        <f t="shared" si="12"/>
        <v>4.5999999999999996</v>
      </c>
      <c r="S42" s="38">
        <f t="shared" si="12"/>
        <v>5.1428571428571432</v>
      </c>
      <c r="T42" s="38">
        <f t="shared" si="12"/>
        <v>3.6666666666666665</v>
      </c>
      <c r="U42" s="38">
        <f t="shared" si="12"/>
        <v>3.3333333333333335</v>
      </c>
      <c r="V42" s="38">
        <f t="shared" si="12"/>
        <v>4.8</v>
      </c>
      <c r="W42" s="38">
        <f t="shared" si="12"/>
        <v>6</v>
      </c>
      <c r="X42" s="38">
        <f t="shared" si="12"/>
        <v>5.6</v>
      </c>
      <c r="Y42" s="38">
        <f t="shared" si="12"/>
        <v>5.333333333333333</v>
      </c>
      <c r="Z42" s="38">
        <f t="shared" si="12"/>
        <v>4.2857142857142856</v>
      </c>
      <c r="AA42" s="38">
        <f t="shared" si="12"/>
        <v>4.375</v>
      </c>
      <c r="AB42" s="38">
        <f t="shared" si="12"/>
        <v>4.4000000000000004</v>
      </c>
      <c r="AC42" s="38">
        <f t="shared" si="12"/>
        <v>4.4285714285714288</v>
      </c>
      <c r="AD42" s="38">
        <f t="shared" si="12"/>
        <v>3.5</v>
      </c>
      <c r="AE42" s="38">
        <f t="shared" si="12"/>
        <v>4.75</v>
      </c>
      <c r="AF42" s="38">
        <f t="shared" si="12"/>
        <v>4</v>
      </c>
      <c r="AG42" s="38">
        <f t="shared" si="12"/>
        <v>4.25</v>
      </c>
      <c r="AH42" s="38">
        <f t="shared" si="12"/>
        <v>4.5714285714285712</v>
      </c>
      <c r="AI42" s="38">
        <f t="shared" ref="AI42:BN42" si="13">AI40/AI41</f>
        <v>3.25</v>
      </c>
      <c r="AJ42" s="38">
        <f t="shared" si="13"/>
        <v>4.25</v>
      </c>
      <c r="AK42" s="38">
        <f t="shared" si="13"/>
        <v>4.2222222222222223</v>
      </c>
      <c r="AL42" s="38">
        <f t="shared" si="13"/>
        <v>4.5999999999999996</v>
      </c>
      <c r="AM42" s="38">
        <f t="shared" si="13"/>
        <v>3.4285714285714284</v>
      </c>
      <c r="AN42" s="38">
        <f t="shared" si="13"/>
        <v>3</v>
      </c>
      <c r="AO42" s="38">
        <f t="shared" si="13"/>
        <v>5.4</v>
      </c>
      <c r="AP42" s="38">
        <f t="shared" si="13"/>
        <v>6</v>
      </c>
      <c r="AQ42" s="38">
        <f t="shared" si="13"/>
        <v>3.8571428571428572</v>
      </c>
      <c r="AR42" s="38">
        <f t="shared" si="13"/>
        <v>6</v>
      </c>
      <c r="AS42" s="38">
        <f t="shared" si="13"/>
        <v>6.4</v>
      </c>
      <c r="AT42" s="38">
        <f t="shared" si="13"/>
        <v>4.4000000000000004</v>
      </c>
      <c r="AU42" s="38">
        <f t="shared" si="13"/>
        <v>5.2</v>
      </c>
      <c r="AV42" s="38">
        <f t="shared" si="13"/>
        <v>5</v>
      </c>
      <c r="AW42" s="38">
        <f t="shared" si="13"/>
        <v>4</v>
      </c>
      <c r="AX42" s="38">
        <f t="shared" si="13"/>
        <v>5.6</v>
      </c>
      <c r="AY42" s="38">
        <f t="shared" si="13"/>
        <v>5</v>
      </c>
      <c r="AZ42" s="38">
        <f t="shared" si="13"/>
        <v>4.8</v>
      </c>
      <c r="BA42" s="38">
        <f t="shared" si="13"/>
        <v>5.5</v>
      </c>
      <c r="BB42" s="38">
        <f t="shared" si="13"/>
        <v>5</v>
      </c>
      <c r="BC42" s="38">
        <f t="shared" si="13"/>
        <v>5.2</v>
      </c>
      <c r="BD42" s="38">
        <f t="shared" si="13"/>
        <v>5.333333333333333</v>
      </c>
      <c r="BE42" s="38">
        <f t="shared" si="13"/>
        <v>3.6</v>
      </c>
      <c r="BF42" s="38">
        <f t="shared" si="13"/>
        <v>4.25</v>
      </c>
      <c r="BG42" s="38">
        <f t="shared" si="13"/>
        <v>5.2</v>
      </c>
      <c r="BH42" s="38">
        <f t="shared" si="13"/>
        <v>4.75</v>
      </c>
      <c r="BI42" s="38">
        <f t="shared" si="13"/>
        <v>5.2</v>
      </c>
      <c r="BJ42" s="38">
        <f t="shared" si="13"/>
        <v>4.5714285714285712</v>
      </c>
      <c r="BK42" s="38">
        <f t="shared" si="13"/>
        <v>4.75</v>
      </c>
      <c r="BL42" s="38">
        <f t="shared" si="13"/>
        <v>5.666666666666667</v>
      </c>
      <c r="BM42" s="38">
        <f t="shared" si="13"/>
        <v>4.4000000000000004</v>
      </c>
      <c r="BN42" s="38">
        <f t="shared" si="13"/>
        <v>6</v>
      </c>
      <c r="BO42" s="38">
        <f t="shared" ref="BO42:CT42" si="14">BO40/BO41</f>
        <v>4</v>
      </c>
      <c r="BP42" s="38">
        <f t="shared" si="14"/>
        <v>6.4</v>
      </c>
      <c r="BQ42" s="38">
        <f t="shared" si="14"/>
        <v>5.6</v>
      </c>
      <c r="BR42" s="38">
        <f t="shared" si="14"/>
        <v>6</v>
      </c>
      <c r="BS42" s="38">
        <f t="shared" si="14"/>
        <v>4.8571428571428568</v>
      </c>
      <c r="BT42" s="38">
        <f t="shared" si="14"/>
        <v>5.166666666666667</v>
      </c>
      <c r="BU42" s="38">
        <f t="shared" si="14"/>
        <v>4.333333333333333</v>
      </c>
      <c r="BV42" s="38">
        <f t="shared" si="14"/>
        <v>5.6</v>
      </c>
      <c r="BW42" s="38">
        <f t="shared" si="14"/>
        <v>6</v>
      </c>
      <c r="BX42" s="38">
        <f t="shared" si="14"/>
        <v>5.6</v>
      </c>
      <c r="BY42" s="38">
        <f t="shared" si="14"/>
        <v>4</v>
      </c>
      <c r="BZ42" s="38">
        <f t="shared" si="14"/>
        <v>3.5555555555555554</v>
      </c>
      <c r="CA42" s="38">
        <f t="shared" si="14"/>
        <v>4.2222222222222223</v>
      </c>
      <c r="CB42" s="38">
        <f t="shared" si="14"/>
        <v>3.8571428571428572</v>
      </c>
      <c r="CC42" s="38">
        <f t="shared" si="14"/>
        <v>4.8</v>
      </c>
      <c r="CD42" s="38">
        <f t="shared" si="14"/>
        <v>4.5</v>
      </c>
      <c r="CE42" s="38">
        <f t="shared" si="14"/>
        <v>5.5</v>
      </c>
      <c r="CF42" s="38">
        <f t="shared" si="14"/>
        <v>9.5</v>
      </c>
      <c r="CG42" s="38">
        <f t="shared" si="14"/>
        <v>10</v>
      </c>
      <c r="CH42" s="38">
        <f t="shared" si="14"/>
        <v>7</v>
      </c>
      <c r="CI42" s="38">
        <f t="shared" si="14"/>
        <v>5</v>
      </c>
      <c r="CJ42" s="38">
        <f t="shared" si="14"/>
        <v>4.5</v>
      </c>
      <c r="CK42" s="38">
        <f t="shared" si="14"/>
        <v>4.25</v>
      </c>
      <c r="CL42" s="38">
        <f t="shared" si="14"/>
        <v>4</v>
      </c>
      <c r="CM42" s="38">
        <f t="shared" si="14"/>
        <v>4.5</v>
      </c>
      <c r="CN42" s="38">
        <f t="shared" si="14"/>
        <v>3.5</v>
      </c>
      <c r="CO42" s="38">
        <f t="shared" si="14"/>
        <v>4</v>
      </c>
      <c r="CP42" s="38">
        <f t="shared" si="14"/>
        <v>4.25</v>
      </c>
      <c r="CQ42" s="38">
        <f t="shared" si="14"/>
        <v>5</v>
      </c>
      <c r="CR42" s="38">
        <f t="shared" si="14"/>
        <v>4.625</v>
      </c>
      <c r="CS42" s="38">
        <f t="shared" si="14"/>
        <v>4</v>
      </c>
      <c r="CT42" s="38">
        <f t="shared" si="14"/>
        <v>5</v>
      </c>
      <c r="CU42" s="38">
        <f t="shared" ref="CU42:DX42" si="15">CU40/CU41</f>
        <v>4.625</v>
      </c>
      <c r="CV42" s="38">
        <f t="shared" si="15"/>
        <v>5.25</v>
      </c>
      <c r="CW42" s="38">
        <f t="shared" si="15"/>
        <v>4.75</v>
      </c>
      <c r="CX42" s="38">
        <f t="shared" si="15"/>
        <v>4</v>
      </c>
      <c r="CY42" s="38">
        <f t="shared" si="15"/>
        <v>4.25</v>
      </c>
      <c r="CZ42" s="38">
        <f t="shared" si="15"/>
        <v>4.75</v>
      </c>
      <c r="DA42" s="38">
        <f t="shared" si="15"/>
        <v>3.75</v>
      </c>
      <c r="DB42" s="38">
        <f t="shared" si="15"/>
        <v>5.166666666666667</v>
      </c>
      <c r="DC42" s="38">
        <f t="shared" si="15"/>
        <v>3.4</v>
      </c>
      <c r="DD42" s="38">
        <f t="shared" si="15"/>
        <v>5</v>
      </c>
      <c r="DE42" s="38">
        <f t="shared" si="15"/>
        <v>4</v>
      </c>
      <c r="DF42" s="38">
        <f t="shared" si="15"/>
        <v>2.7142857142857144</v>
      </c>
      <c r="DG42" s="38">
        <f t="shared" si="15"/>
        <v>4</v>
      </c>
      <c r="DH42" s="38">
        <f t="shared" si="15"/>
        <v>4.3636363636363633</v>
      </c>
      <c r="DI42" s="38">
        <f t="shared" si="15"/>
        <v>4.1111111111111107</v>
      </c>
      <c r="DJ42" s="38">
        <f t="shared" si="15"/>
        <v>2.7272727272727271</v>
      </c>
      <c r="DK42" s="38">
        <f t="shared" si="15"/>
        <v>3.625</v>
      </c>
      <c r="DL42" s="38">
        <f t="shared" si="15"/>
        <v>5.666666666666667</v>
      </c>
      <c r="DM42" s="38">
        <f t="shared" si="15"/>
        <v>4.5714285714285712</v>
      </c>
      <c r="DN42" s="38">
        <f t="shared" si="15"/>
        <v>5.333333333333333</v>
      </c>
      <c r="DO42" s="38">
        <f t="shared" si="15"/>
        <v>4</v>
      </c>
      <c r="DP42" s="38">
        <f t="shared" si="15"/>
        <v>5</v>
      </c>
      <c r="DQ42" s="38">
        <f t="shared" si="15"/>
        <v>8</v>
      </c>
      <c r="DR42" s="38">
        <f t="shared" si="15"/>
        <v>4</v>
      </c>
      <c r="DS42" s="38">
        <f t="shared" si="15"/>
        <v>6</v>
      </c>
      <c r="DT42" s="38">
        <f t="shared" si="15"/>
        <v>3.5</v>
      </c>
      <c r="DU42" s="38">
        <f t="shared" si="15"/>
        <v>6</v>
      </c>
      <c r="DV42" s="38">
        <f t="shared" si="15"/>
        <v>3.6666666666666665</v>
      </c>
      <c r="DW42" s="38">
        <f t="shared" si="15"/>
        <v>8</v>
      </c>
      <c r="DX42" s="38">
        <f t="shared" si="15"/>
        <v>3.5</v>
      </c>
    </row>
    <row r="43" spans="1:128" s="44" customFormat="1">
      <c r="A43" s="23" t="s">
        <v>13</v>
      </c>
      <c r="B43" s="3">
        <f>(STDEV(C42:DX42))/(SQRT(COUNT(C42:DX42)))</f>
        <v>0.10181931576587908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</row>
    <row r="44" spans="1:128" s="44" customFormat="1">
      <c r="A44" s="23"/>
      <c r="B44" s="23"/>
      <c r="CD44" s="23"/>
    </row>
    <row r="45" spans="1:128" s="40" customFormat="1">
      <c r="A45" s="19" t="s">
        <v>6</v>
      </c>
      <c r="B45" s="25"/>
      <c r="CD45" s="25"/>
    </row>
    <row r="46" spans="1:128" s="44" customFormat="1">
      <c r="A46" s="2" t="s">
        <v>19</v>
      </c>
      <c r="B46" s="14">
        <f>AVERAGE(C46:BW46)</f>
        <v>80.849315068493155</v>
      </c>
      <c r="C46" s="38">
        <v>105</v>
      </c>
      <c r="D46" s="38">
        <v>105</v>
      </c>
      <c r="E46" s="38">
        <v>107</v>
      </c>
      <c r="F46" s="38">
        <v>109</v>
      </c>
      <c r="G46" s="38">
        <v>106</v>
      </c>
      <c r="H46" s="38">
        <v>112</v>
      </c>
      <c r="I46" s="38">
        <v>111</v>
      </c>
      <c r="J46" s="38">
        <v>112</v>
      </c>
      <c r="K46" s="38">
        <v>105</v>
      </c>
      <c r="L46" s="38">
        <v>99</v>
      </c>
      <c r="M46" s="38">
        <v>96</v>
      </c>
      <c r="N46" s="38">
        <v>101</v>
      </c>
      <c r="O46" s="38">
        <v>100</v>
      </c>
      <c r="P46" s="38">
        <v>87</v>
      </c>
      <c r="Q46" s="38">
        <v>78</v>
      </c>
      <c r="R46" s="38">
        <v>91</v>
      </c>
      <c r="S46" s="38">
        <v>94</v>
      </c>
      <c r="T46" s="38">
        <v>100</v>
      </c>
      <c r="U46" s="38">
        <v>90</v>
      </c>
      <c r="V46" s="38">
        <v>93</v>
      </c>
      <c r="W46" s="38">
        <v>100</v>
      </c>
      <c r="X46" s="38">
        <v>98</v>
      </c>
      <c r="Y46" s="38">
        <v>57</v>
      </c>
      <c r="Z46" s="38">
        <v>60</v>
      </c>
      <c r="AA46" s="38">
        <v>54</v>
      </c>
      <c r="AB46" s="38">
        <v>88</v>
      </c>
      <c r="AC46" s="38">
        <v>76</v>
      </c>
      <c r="AD46" s="38">
        <v>85</v>
      </c>
      <c r="AE46" s="38">
        <v>60</v>
      </c>
      <c r="AF46" s="38">
        <v>57</v>
      </c>
      <c r="AG46" s="38">
        <v>52</v>
      </c>
      <c r="AH46" s="38">
        <v>74</v>
      </c>
      <c r="AI46" s="38">
        <v>73</v>
      </c>
      <c r="AJ46" s="38">
        <v>90</v>
      </c>
      <c r="AK46" s="38">
        <v>90</v>
      </c>
      <c r="AL46" s="38">
        <v>85</v>
      </c>
      <c r="AM46" s="38">
        <v>105</v>
      </c>
      <c r="AN46" s="38">
        <v>100</v>
      </c>
      <c r="AO46" s="38">
        <v>106</v>
      </c>
      <c r="AP46" s="38">
        <v>99</v>
      </c>
      <c r="AQ46" s="38">
        <v>63</v>
      </c>
      <c r="AR46" s="38">
        <v>62</v>
      </c>
      <c r="AS46" s="38">
        <v>55</v>
      </c>
      <c r="AT46" s="38">
        <v>62</v>
      </c>
      <c r="AU46" s="38">
        <v>57</v>
      </c>
      <c r="AV46" s="38">
        <v>50</v>
      </c>
      <c r="AW46" s="38">
        <v>48</v>
      </c>
      <c r="AX46" s="38">
        <v>68</v>
      </c>
      <c r="AY46" s="38">
        <v>64</v>
      </c>
      <c r="AZ46" s="38">
        <v>69</v>
      </c>
      <c r="BA46" s="38">
        <v>65</v>
      </c>
      <c r="BB46" s="38">
        <v>91</v>
      </c>
      <c r="BC46" s="38">
        <v>91</v>
      </c>
      <c r="BD46" s="38">
        <v>87</v>
      </c>
      <c r="BE46" s="38">
        <v>83</v>
      </c>
      <c r="BF46" s="38">
        <v>67</v>
      </c>
      <c r="BG46" s="38">
        <v>72</v>
      </c>
      <c r="BH46" s="38">
        <v>82</v>
      </c>
      <c r="BI46" s="38">
        <v>84</v>
      </c>
      <c r="BJ46" s="38">
        <v>90</v>
      </c>
      <c r="BK46" s="38">
        <v>78</v>
      </c>
      <c r="BL46" s="38">
        <v>61</v>
      </c>
      <c r="BM46" s="38">
        <v>67</v>
      </c>
      <c r="BN46" s="38">
        <v>46</v>
      </c>
      <c r="BO46" s="38">
        <v>54</v>
      </c>
      <c r="BP46" s="38">
        <v>67</v>
      </c>
      <c r="BQ46" s="38">
        <v>60</v>
      </c>
      <c r="BR46" s="38">
        <v>70</v>
      </c>
      <c r="BS46" s="38">
        <v>61</v>
      </c>
      <c r="BT46" s="38">
        <v>54</v>
      </c>
      <c r="BU46" s="38">
        <v>82</v>
      </c>
      <c r="BV46" s="38">
        <v>84</v>
      </c>
      <c r="BW46" s="38">
        <v>98</v>
      </c>
      <c r="CD46" s="23"/>
    </row>
    <row r="47" spans="1:128" s="44" customFormat="1">
      <c r="A47" s="2" t="s">
        <v>16</v>
      </c>
      <c r="B47" s="14">
        <f>AVERAGE(C47:BW47)</f>
        <v>29.534246575342465</v>
      </c>
      <c r="C47" s="38">
        <v>33</v>
      </c>
      <c r="D47" s="38">
        <v>36</v>
      </c>
      <c r="E47" s="38">
        <v>31</v>
      </c>
      <c r="F47" s="38">
        <v>36</v>
      </c>
      <c r="G47" s="38">
        <v>33</v>
      </c>
      <c r="H47" s="38">
        <v>30</v>
      </c>
      <c r="I47" s="38">
        <v>29</v>
      </c>
      <c r="J47" s="38">
        <v>31</v>
      </c>
      <c r="K47" s="38">
        <v>29</v>
      </c>
      <c r="L47" s="38">
        <v>30</v>
      </c>
      <c r="M47" s="38">
        <v>35</v>
      </c>
      <c r="N47" s="38">
        <v>33</v>
      </c>
      <c r="O47" s="38">
        <v>36</v>
      </c>
      <c r="P47" s="38">
        <v>30</v>
      </c>
      <c r="Q47" s="38">
        <v>27</v>
      </c>
      <c r="R47" s="38">
        <v>32</v>
      </c>
      <c r="S47" s="38">
        <v>31</v>
      </c>
      <c r="T47" s="38">
        <v>35</v>
      </c>
      <c r="U47" s="38">
        <v>31</v>
      </c>
      <c r="V47" s="38">
        <v>32</v>
      </c>
      <c r="W47" s="38">
        <v>28</v>
      </c>
      <c r="X47" s="38">
        <v>33</v>
      </c>
      <c r="Y47" s="38">
        <v>27</v>
      </c>
      <c r="Z47" s="38">
        <v>27</v>
      </c>
      <c r="AA47" s="38">
        <v>27</v>
      </c>
      <c r="AB47" s="38">
        <v>33</v>
      </c>
      <c r="AC47" s="38">
        <v>29</v>
      </c>
      <c r="AD47" s="38">
        <v>34</v>
      </c>
      <c r="AE47" s="38">
        <v>29</v>
      </c>
      <c r="AF47" s="38">
        <v>29</v>
      </c>
      <c r="AG47" s="38">
        <v>21</v>
      </c>
      <c r="AH47" s="38">
        <v>28</v>
      </c>
      <c r="AI47" s="38">
        <v>32</v>
      </c>
      <c r="AJ47" s="38">
        <v>35</v>
      </c>
      <c r="AK47" s="38">
        <v>31</v>
      </c>
      <c r="AL47" s="38">
        <v>34</v>
      </c>
      <c r="AM47" s="38">
        <v>32</v>
      </c>
      <c r="AN47" s="38">
        <v>34</v>
      </c>
      <c r="AO47" s="38">
        <v>37</v>
      </c>
      <c r="AP47" s="38">
        <v>32</v>
      </c>
      <c r="AQ47" s="38">
        <v>24</v>
      </c>
      <c r="AR47" s="38">
        <v>28</v>
      </c>
      <c r="AS47" s="38">
        <v>22</v>
      </c>
      <c r="AT47" s="38">
        <v>26</v>
      </c>
      <c r="AU47" s="38">
        <v>26</v>
      </c>
      <c r="AV47" s="38">
        <v>23</v>
      </c>
      <c r="AW47" s="38">
        <v>22</v>
      </c>
      <c r="AX47" s="38">
        <v>29</v>
      </c>
      <c r="AY47" s="38">
        <v>27</v>
      </c>
      <c r="AZ47" s="38">
        <v>25</v>
      </c>
      <c r="BA47" s="38">
        <v>27</v>
      </c>
      <c r="BB47" s="38">
        <v>31</v>
      </c>
      <c r="BC47" s="38">
        <v>29</v>
      </c>
      <c r="BD47" s="38">
        <v>30</v>
      </c>
      <c r="BE47" s="38">
        <v>29</v>
      </c>
      <c r="BF47" s="38">
        <v>27</v>
      </c>
      <c r="BG47" s="38">
        <v>28</v>
      </c>
      <c r="BH47" s="38">
        <v>29</v>
      </c>
      <c r="BI47" s="38">
        <v>30</v>
      </c>
      <c r="BJ47" s="38">
        <v>33</v>
      </c>
      <c r="BK47" s="38">
        <v>28</v>
      </c>
      <c r="BL47" s="38">
        <v>28</v>
      </c>
      <c r="BM47" s="38">
        <v>31</v>
      </c>
      <c r="BN47" s="38">
        <v>26</v>
      </c>
      <c r="BO47" s="38">
        <v>21</v>
      </c>
      <c r="BP47" s="38">
        <v>25</v>
      </c>
      <c r="BQ47" s="38">
        <v>21</v>
      </c>
      <c r="BR47" s="38">
        <v>25</v>
      </c>
      <c r="BS47" s="38">
        <v>28</v>
      </c>
      <c r="BT47" s="38">
        <v>25</v>
      </c>
      <c r="BU47" s="38">
        <v>32</v>
      </c>
      <c r="BV47" s="38">
        <v>34</v>
      </c>
      <c r="BW47" s="38">
        <v>35</v>
      </c>
      <c r="CD47" s="23"/>
    </row>
    <row r="48" spans="1:128" s="44" customFormat="1">
      <c r="A48" s="1" t="s">
        <v>21</v>
      </c>
      <c r="B48" s="3">
        <f>AVERAGE(C48:BW48)</f>
        <v>2.7181149751428704</v>
      </c>
      <c r="C48" s="38">
        <f t="shared" ref="C48:AH48" si="16">C46/C47</f>
        <v>3.1818181818181817</v>
      </c>
      <c r="D48" s="38">
        <f t="shared" si="16"/>
        <v>2.9166666666666665</v>
      </c>
      <c r="E48" s="38">
        <f t="shared" si="16"/>
        <v>3.4516129032258065</v>
      </c>
      <c r="F48" s="38">
        <f t="shared" si="16"/>
        <v>3.0277777777777777</v>
      </c>
      <c r="G48" s="38">
        <f t="shared" si="16"/>
        <v>3.2121212121212119</v>
      </c>
      <c r="H48" s="38">
        <f t="shared" si="16"/>
        <v>3.7333333333333334</v>
      </c>
      <c r="I48" s="38">
        <f t="shared" si="16"/>
        <v>3.8275862068965516</v>
      </c>
      <c r="J48" s="38">
        <f t="shared" si="16"/>
        <v>3.6129032258064515</v>
      </c>
      <c r="K48" s="38">
        <f t="shared" si="16"/>
        <v>3.6206896551724137</v>
      </c>
      <c r="L48" s="38">
        <f t="shared" si="16"/>
        <v>3.3</v>
      </c>
      <c r="M48" s="38">
        <f t="shared" si="16"/>
        <v>2.7428571428571429</v>
      </c>
      <c r="N48" s="38">
        <f t="shared" si="16"/>
        <v>3.0606060606060606</v>
      </c>
      <c r="O48" s="38">
        <f t="shared" si="16"/>
        <v>2.7777777777777777</v>
      </c>
      <c r="P48" s="38">
        <f t="shared" si="16"/>
        <v>2.9</v>
      </c>
      <c r="Q48" s="38">
        <f t="shared" si="16"/>
        <v>2.8888888888888888</v>
      </c>
      <c r="R48" s="38">
        <f t="shared" si="16"/>
        <v>2.84375</v>
      </c>
      <c r="S48" s="38">
        <f t="shared" si="16"/>
        <v>3.032258064516129</v>
      </c>
      <c r="T48" s="38">
        <f t="shared" si="16"/>
        <v>2.8571428571428572</v>
      </c>
      <c r="U48" s="38">
        <f t="shared" si="16"/>
        <v>2.903225806451613</v>
      </c>
      <c r="V48" s="38">
        <f t="shared" si="16"/>
        <v>2.90625</v>
      </c>
      <c r="W48" s="38">
        <f t="shared" si="16"/>
        <v>3.5714285714285716</v>
      </c>
      <c r="X48" s="38">
        <f t="shared" si="16"/>
        <v>2.9696969696969697</v>
      </c>
      <c r="Y48" s="38">
        <f t="shared" si="16"/>
        <v>2.1111111111111112</v>
      </c>
      <c r="Z48" s="38">
        <f t="shared" si="16"/>
        <v>2.2222222222222223</v>
      </c>
      <c r="AA48" s="38">
        <f t="shared" si="16"/>
        <v>2</v>
      </c>
      <c r="AB48" s="38">
        <f t="shared" si="16"/>
        <v>2.6666666666666665</v>
      </c>
      <c r="AC48" s="38">
        <f t="shared" si="16"/>
        <v>2.6206896551724137</v>
      </c>
      <c r="AD48" s="38">
        <f t="shared" si="16"/>
        <v>2.5</v>
      </c>
      <c r="AE48" s="38">
        <f t="shared" si="16"/>
        <v>2.0689655172413794</v>
      </c>
      <c r="AF48" s="38">
        <f t="shared" si="16"/>
        <v>1.9655172413793103</v>
      </c>
      <c r="AG48" s="38">
        <f t="shared" si="16"/>
        <v>2.4761904761904763</v>
      </c>
      <c r="AH48" s="38">
        <f t="shared" si="16"/>
        <v>2.6428571428571428</v>
      </c>
      <c r="AI48" s="38">
        <f t="shared" ref="AI48:BN48" si="17">AI46/AI47</f>
        <v>2.28125</v>
      </c>
      <c r="AJ48" s="38">
        <f t="shared" si="17"/>
        <v>2.5714285714285716</v>
      </c>
      <c r="AK48" s="38">
        <f t="shared" si="17"/>
        <v>2.903225806451613</v>
      </c>
      <c r="AL48" s="38">
        <f t="shared" si="17"/>
        <v>2.5</v>
      </c>
      <c r="AM48" s="38">
        <f t="shared" si="17"/>
        <v>3.28125</v>
      </c>
      <c r="AN48" s="38">
        <f t="shared" si="17"/>
        <v>2.9411764705882355</v>
      </c>
      <c r="AO48" s="38">
        <f t="shared" si="17"/>
        <v>2.8648648648648649</v>
      </c>
      <c r="AP48" s="38">
        <f t="shared" si="17"/>
        <v>3.09375</v>
      </c>
      <c r="AQ48" s="38">
        <f t="shared" si="17"/>
        <v>2.625</v>
      </c>
      <c r="AR48" s="38">
        <f t="shared" si="17"/>
        <v>2.2142857142857144</v>
      </c>
      <c r="AS48" s="38">
        <f t="shared" si="17"/>
        <v>2.5</v>
      </c>
      <c r="AT48" s="38">
        <f t="shared" si="17"/>
        <v>2.3846153846153846</v>
      </c>
      <c r="AU48" s="38">
        <f t="shared" si="17"/>
        <v>2.1923076923076925</v>
      </c>
      <c r="AV48" s="38">
        <f t="shared" si="17"/>
        <v>2.1739130434782608</v>
      </c>
      <c r="AW48" s="38">
        <f t="shared" si="17"/>
        <v>2.1818181818181817</v>
      </c>
      <c r="AX48" s="38">
        <f t="shared" si="17"/>
        <v>2.3448275862068964</v>
      </c>
      <c r="AY48" s="38">
        <f t="shared" si="17"/>
        <v>2.3703703703703702</v>
      </c>
      <c r="AZ48" s="38">
        <f t="shared" si="17"/>
        <v>2.76</v>
      </c>
      <c r="BA48" s="38">
        <f t="shared" si="17"/>
        <v>2.4074074074074074</v>
      </c>
      <c r="BB48" s="38">
        <f t="shared" si="17"/>
        <v>2.935483870967742</v>
      </c>
      <c r="BC48" s="38">
        <f t="shared" si="17"/>
        <v>3.1379310344827585</v>
      </c>
      <c r="BD48" s="38">
        <f t="shared" si="17"/>
        <v>2.9</v>
      </c>
      <c r="BE48" s="38">
        <f t="shared" si="17"/>
        <v>2.8620689655172415</v>
      </c>
      <c r="BF48" s="38">
        <f t="shared" si="17"/>
        <v>2.4814814814814814</v>
      </c>
      <c r="BG48" s="38">
        <f t="shared" si="17"/>
        <v>2.5714285714285716</v>
      </c>
      <c r="BH48" s="38">
        <f t="shared" si="17"/>
        <v>2.8275862068965516</v>
      </c>
      <c r="BI48" s="38">
        <f t="shared" si="17"/>
        <v>2.8</v>
      </c>
      <c r="BJ48" s="38">
        <f t="shared" si="17"/>
        <v>2.7272727272727271</v>
      </c>
      <c r="BK48" s="38">
        <f t="shared" si="17"/>
        <v>2.7857142857142856</v>
      </c>
      <c r="BL48" s="38">
        <f t="shared" si="17"/>
        <v>2.1785714285714284</v>
      </c>
      <c r="BM48" s="38">
        <f t="shared" si="17"/>
        <v>2.161290322580645</v>
      </c>
      <c r="BN48" s="38">
        <f t="shared" si="17"/>
        <v>1.7692307692307692</v>
      </c>
      <c r="BO48" s="38">
        <f t="shared" ref="BO48:BW48" si="18">BO46/BO47</f>
        <v>2.5714285714285716</v>
      </c>
      <c r="BP48" s="38">
        <f t="shared" si="18"/>
        <v>2.68</v>
      </c>
      <c r="BQ48" s="38">
        <f t="shared" si="18"/>
        <v>2.8571428571428572</v>
      </c>
      <c r="BR48" s="38">
        <f t="shared" si="18"/>
        <v>2.8</v>
      </c>
      <c r="BS48" s="38">
        <f t="shared" si="18"/>
        <v>2.1785714285714284</v>
      </c>
      <c r="BT48" s="38">
        <f t="shared" si="18"/>
        <v>2.16</v>
      </c>
      <c r="BU48" s="38">
        <f t="shared" si="18"/>
        <v>2.5625</v>
      </c>
      <c r="BV48" s="38">
        <f t="shared" si="18"/>
        <v>2.4705882352941178</v>
      </c>
      <c r="BW48" s="38">
        <f t="shared" si="18"/>
        <v>2.8</v>
      </c>
      <c r="CD48" s="23"/>
    </row>
    <row r="49" spans="1:261" s="44" customFormat="1">
      <c r="A49" s="23" t="s">
        <v>13</v>
      </c>
      <c r="B49" s="3">
        <f>(STDEV(C48:BW48))/(SQRT(COUNT(C48:BW48)))</f>
        <v>5.1343384069181708E-2</v>
      </c>
      <c r="CD49" s="23"/>
    </row>
    <row r="50" spans="1:261" s="44" customFormat="1">
      <c r="A50" s="26"/>
      <c r="B50" s="23"/>
      <c r="CD50" s="23"/>
    </row>
    <row r="51" spans="1:261" s="40" customFormat="1">
      <c r="A51" s="19" t="s">
        <v>14</v>
      </c>
      <c r="B51" s="25"/>
      <c r="CD51" s="25"/>
    </row>
    <row r="52" spans="1:261" s="44" customFormat="1">
      <c r="A52" s="2" t="s">
        <v>19</v>
      </c>
      <c r="B52" s="14">
        <f>AVERAGE(C52:JA52)</f>
        <v>50.760617760617762</v>
      </c>
      <c r="C52" s="38">
        <v>31</v>
      </c>
      <c r="D52" s="38">
        <v>29</v>
      </c>
      <c r="E52" s="38">
        <v>24</v>
      </c>
      <c r="F52" s="38">
        <v>27.5</v>
      </c>
      <c r="G52" s="38">
        <v>28</v>
      </c>
      <c r="H52" s="38">
        <v>24</v>
      </c>
      <c r="I52" s="38">
        <v>31</v>
      </c>
      <c r="J52" s="38">
        <v>33.5</v>
      </c>
      <c r="K52" s="38">
        <v>34</v>
      </c>
      <c r="L52" s="38">
        <v>33.5</v>
      </c>
      <c r="M52" s="38">
        <v>33</v>
      </c>
      <c r="N52" s="38">
        <v>31</v>
      </c>
      <c r="O52" s="38">
        <v>40</v>
      </c>
      <c r="P52" s="38">
        <v>47</v>
      </c>
      <c r="Q52" s="38">
        <v>40</v>
      </c>
      <c r="R52" s="38">
        <v>42</v>
      </c>
      <c r="S52" s="38">
        <v>47</v>
      </c>
      <c r="T52" s="38">
        <v>41</v>
      </c>
      <c r="U52" s="38">
        <v>46</v>
      </c>
      <c r="V52" s="38">
        <v>24</v>
      </c>
      <c r="W52" s="38">
        <v>39</v>
      </c>
      <c r="X52" s="38">
        <v>44</v>
      </c>
      <c r="Y52" s="38">
        <v>38</v>
      </c>
      <c r="Z52" s="38">
        <v>39</v>
      </c>
      <c r="AA52" s="38">
        <v>45</v>
      </c>
      <c r="AB52" s="38">
        <v>34</v>
      </c>
      <c r="AC52" s="38">
        <v>30</v>
      </c>
      <c r="AD52" s="38">
        <v>31</v>
      </c>
      <c r="AE52" s="38">
        <v>33</v>
      </c>
      <c r="AF52" s="38">
        <v>30</v>
      </c>
      <c r="AG52" s="38">
        <v>31</v>
      </c>
      <c r="AH52" s="38">
        <v>33</v>
      </c>
      <c r="AI52" s="38">
        <v>33</v>
      </c>
      <c r="AJ52" s="38">
        <v>61</v>
      </c>
      <c r="AK52" s="38">
        <v>62</v>
      </c>
      <c r="AL52" s="38">
        <v>67</v>
      </c>
      <c r="AM52" s="38">
        <v>53</v>
      </c>
      <c r="AN52" s="38">
        <v>65</v>
      </c>
      <c r="AO52" s="38">
        <v>33</v>
      </c>
      <c r="AP52" s="38">
        <v>33</v>
      </c>
      <c r="AQ52" s="38">
        <v>28</v>
      </c>
      <c r="AR52" s="38">
        <v>37</v>
      </c>
      <c r="AS52" s="38">
        <v>27</v>
      </c>
      <c r="AT52" s="38">
        <v>40</v>
      </c>
      <c r="AU52" s="38">
        <v>44</v>
      </c>
      <c r="AV52" s="38">
        <v>31</v>
      </c>
      <c r="AW52" s="38">
        <v>43</v>
      </c>
      <c r="AX52" s="38">
        <v>44</v>
      </c>
      <c r="AY52" s="38">
        <v>48</v>
      </c>
      <c r="AZ52" s="38">
        <v>54.5</v>
      </c>
      <c r="BA52" s="38">
        <v>47</v>
      </c>
      <c r="BB52" s="38">
        <v>59</v>
      </c>
      <c r="BC52" s="38">
        <v>41</v>
      </c>
      <c r="BD52" s="38">
        <v>45.5</v>
      </c>
      <c r="BE52" s="38">
        <v>47</v>
      </c>
      <c r="BF52" s="38">
        <v>47</v>
      </c>
      <c r="BG52" s="38">
        <v>35</v>
      </c>
      <c r="BH52" s="38">
        <v>34</v>
      </c>
      <c r="BI52" s="38">
        <v>49</v>
      </c>
      <c r="BJ52" s="38">
        <v>34</v>
      </c>
      <c r="BK52" s="38">
        <v>40</v>
      </c>
      <c r="BL52" s="38">
        <v>38</v>
      </c>
      <c r="BM52" s="38">
        <v>36</v>
      </c>
      <c r="BN52" s="38">
        <v>42</v>
      </c>
      <c r="BO52" s="38">
        <v>47</v>
      </c>
      <c r="BP52" s="38">
        <v>42</v>
      </c>
      <c r="BQ52" s="38">
        <v>39</v>
      </c>
      <c r="BR52" s="38">
        <v>46</v>
      </c>
      <c r="BS52" s="38">
        <v>36</v>
      </c>
      <c r="BT52" s="38">
        <v>46</v>
      </c>
      <c r="BU52" s="38">
        <v>56</v>
      </c>
      <c r="BV52" s="38">
        <v>52</v>
      </c>
      <c r="BW52" s="38">
        <v>54</v>
      </c>
      <c r="BX52" s="38">
        <v>43</v>
      </c>
      <c r="BY52" s="38">
        <v>56</v>
      </c>
      <c r="BZ52" s="38">
        <v>57</v>
      </c>
      <c r="CA52" s="38">
        <v>44</v>
      </c>
      <c r="CB52" s="38">
        <v>43.5</v>
      </c>
      <c r="CC52" s="38">
        <v>46</v>
      </c>
      <c r="CD52" s="38">
        <v>49</v>
      </c>
      <c r="CE52" s="38">
        <v>48.5</v>
      </c>
      <c r="CF52" s="38">
        <v>49</v>
      </c>
      <c r="CG52" s="38">
        <v>41.5</v>
      </c>
      <c r="CH52" s="38">
        <v>47</v>
      </c>
      <c r="CI52" s="38">
        <v>47.5</v>
      </c>
      <c r="CJ52" s="38">
        <v>45</v>
      </c>
      <c r="CK52" s="38">
        <v>41</v>
      </c>
      <c r="CL52" s="38">
        <v>35.5</v>
      </c>
      <c r="CM52" s="38">
        <v>42.5</v>
      </c>
      <c r="CN52" s="38">
        <v>37</v>
      </c>
      <c r="CO52" s="38">
        <v>41</v>
      </c>
      <c r="CP52" s="38">
        <v>32</v>
      </c>
      <c r="CQ52" s="38">
        <v>32</v>
      </c>
      <c r="CR52" s="38">
        <v>31</v>
      </c>
      <c r="CS52" s="38">
        <v>36</v>
      </c>
      <c r="CT52" s="38">
        <v>49</v>
      </c>
      <c r="CU52" s="38">
        <v>36</v>
      </c>
      <c r="CV52" s="38">
        <v>39</v>
      </c>
      <c r="CW52" s="38">
        <v>51</v>
      </c>
      <c r="CX52" s="38">
        <v>45.5</v>
      </c>
      <c r="CY52" s="38">
        <v>46</v>
      </c>
      <c r="CZ52" s="38">
        <v>49</v>
      </c>
      <c r="DA52" s="38">
        <v>36</v>
      </c>
      <c r="DB52" s="38">
        <v>44.5</v>
      </c>
      <c r="DC52" s="38">
        <v>41</v>
      </c>
      <c r="DD52" s="38">
        <v>41.5</v>
      </c>
      <c r="DE52" s="38">
        <v>55</v>
      </c>
      <c r="DF52" s="38">
        <v>53</v>
      </c>
      <c r="DG52" s="38">
        <v>44</v>
      </c>
      <c r="DH52" s="38">
        <v>50</v>
      </c>
      <c r="DI52" s="38">
        <v>54</v>
      </c>
      <c r="DJ52" s="38">
        <v>55</v>
      </c>
      <c r="DK52" s="38">
        <v>69</v>
      </c>
      <c r="DL52" s="38">
        <v>69</v>
      </c>
      <c r="DM52" s="38">
        <v>69</v>
      </c>
      <c r="DN52" s="38">
        <v>72</v>
      </c>
      <c r="DO52" s="38">
        <v>58</v>
      </c>
      <c r="DP52" s="38">
        <v>73</v>
      </c>
      <c r="DQ52" s="38">
        <v>69</v>
      </c>
      <c r="DR52" s="38">
        <v>67</v>
      </c>
      <c r="DS52" s="38">
        <v>58</v>
      </c>
      <c r="DT52" s="38">
        <v>45</v>
      </c>
      <c r="DU52" s="38">
        <v>55</v>
      </c>
      <c r="DV52" s="38">
        <v>46</v>
      </c>
      <c r="DW52" s="38">
        <v>74</v>
      </c>
      <c r="DX52" s="38">
        <v>78</v>
      </c>
      <c r="DY52" s="38">
        <v>54</v>
      </c>
      <c r="DZ52" s="38">
        <v>81</v>
      </c>
      <c r="EA52" s="38">
        <v>77</v>
      </c>
      <c r="EB52" s="38">
        <v>79</v>
      </c>
      <c r="EC52" s="38">
        <v>75</v>
      </c>
      <c r="ED52" s="38">
        <v>81</v>
      </c>
      <c r="EE52" s="38">
        <v>79</v>
      </c>
      <c r="EF52" s="38">
        <v>65</v>
      </c>
      <c r="EG52" s="38">
        <v>70</v>
      </c>
      <c r="EH52" s="38">
        <v>54</v>
      </c>
      <c r="EI52" s="38">
        <v>55</v>
      </c>
      <c r="EJ52" s="38">
        <v>75</v>
      </c>
      <c r="EK52" s="38">
        <v>23</v>
      </c>
      <c r="EL52" s="38">
        <v>69</v>
      </c>
      <c r="EM52" s="38">
        <v>57</v>
      </c>
      <c r="EN52" s="38">
        <v>70</v>
      </c>
      <c r="EO52" s="38">
        <v>62</v>
      </c>
      <c r="EP52" s="38">
        <v>63</v>
      </c>
      <c r="EQ52" s="38">
        <v>57</v>
      </c>
      <c r="ER52" s="38">
        <v>52</v>
      </c>
      <c r="ES52" s="38">
        <v>69</v>
      </c>
      <c r="ET52" s="38">
        <v>71</v>
      </c>
      <c r="EU52" s="38">
        <v>60</v>
      </c>
      <c r="EV52" s="38">
        <v>72</v>
      </c>
      <c r="EW52" s="38">
        <v>50</v>
      </c>
      <c r="EX52" s="38">
        <v>56</v>
      </c>
      <c r="EY52" s="38">
        <v>69</v>
      </c>
      <c r="EZ52" s="38">
        <v>43</v>
      </c>
      <c r="FA52" s="38">
        <v>49</v>
      </c>
      <c r="FB52" s="38">
        <v>34</v>
      </c>
      <c r="FC52" s="38">
        <v>52</v>
      </c>
      <c r="FD52" s="38">
        <v>48</v>
      </c>
      <c r="FE52" s="38">
        <v>47</v>
      </c>
      <c r="FF52" s="38">
        <v>35</v>
      </c>
      <c r="FG52" s="38">
        <v>42</v>
      </c>
      <c r="FH52" s="38">
        <v>43</v>
      </c>
      <c r="FI52" s="38">
        <v>42</v>
      </c>
      <c r="FJ52" s="38">
        <v>30</v>
      </c>
      <c r="FK52" s="38">
        <v>41</v>
      </c>
      <c r="FL52" s="38">
        <v>37</v>
      </c>
      <c r="FM52" s="38">
        <v>38</v>
      </c>
      <c r="FN52" s="38">
        <v>34</v>
      </c>
      <c r="FO52" s="38">
        <v>51</v>
      </c>
      <c r="FP52" s="38">
        <v>51</v>
      </c>
      <c r="FQ52" s="38">
        <v>52</v>
      </c>
      <c r="FR52" s="38">
        <v>53</v>
      </c>
      <c r="FS52" s="38">
        <v>43</v>
      </c>
      <c r="FT52" s="38">
        <v>54</v>
      </c>
      <c r="FU52" s="38">
        <v>50</v>
      </c>
      <c r="FV52" s="38">
        <v>57</v>
      </c>
      <c r="FW52" s="38">
        <v>56</v>
      </c>
      <c r="FX52" s="38">
        <v>58</v>
      </c>
      <c r="FY52" s="38">
        <v>59</v>
      </c>
      <c r="FZ52" s="38">
        <v>59</v>
      </c>
      <c r="GA52" s="38">
        <v>57</v>
      </c>
      <c r="GB52" s="38">
        <v>50</v>
      </c>
      <c r="GC52" s="38">
        <v>72</v>
      </c>
      <c r="GD52" s="38">
        <v>67</v>
      </c>
      <c r="GE52" s="38">
        <v>75.5</v>
      </c>
      <c r="GF52" s="38">
        <v>75</v>
      </c>
      <c r="GG52" s="38">
        <v>73</v>
      </c>
      <c r="GH52" s="38">
        <v>74</v>
      </c>
      <c r="GI52" s="38">
        <v>59</v>
      </c>
      <c r="GJ52" s="38">
        <v>75</v>
      </c>
      <c r="GK52" s="38">
        <v>69</v>
      </c>
      <c r="GL52" s="38">
        <v>65</v>
      </c>
      <c r="GM52" s="38">
        <v>50.5</v>
      </c>
      <c r="GN52" s="38">
        <v>52</v>
      </c>
      <c r="GO52" s="38">
        <v>59</v>
      </c>
      <c r="GP52" s="38">
        <v>54</v>
      </c>
      <c r="GQ52" s="38">
        <v>65</v>
      </c>
      <c r="GR52" s="38">
        <v>67</v>
      </c>
      <c r="GS52" s="38">
        <v>62</v>
      </c>
      <c r="GT52" s="38">
        <v>67</v>
      </c>
      <c r="GU52" s="38">
        <v>67</v>
      </c>
      <c r="GV52" s="38">
        <v>52.5</v>
      </c>
      <c r="GW52" s="38">
        <v>35.5</v>
      </c>
      <c r="GX52" s="38">
        <v>37</v>
      </c>
      <c r="GY52" s="38">
        <v>48</v>
      </c>
      <c r="GZ52" s="38">
        <v>47</v>
      </c>
      <c r="HA52" s="38">
        <v>46</v>
      </c>
      <c r="HB52" s="38">
        <v>46</v>
      </c>
      <c r="HC52" s="38">
        <v>38</v>
      </c>
      <c r="HD52" s="38">
        <v>56.5</v>
      </c>
      <c r="HE52" s="38">
        <v>56</v>
      </c>
      <c r="HF52" s="38">
        <v>52</v>
      </c>
      <c r="HG52" s="38">
        <v>46</v>
      </c>
      <c r="HH52" s="38">
        <v>44</v>
      </c>
      <c r="HI52" s="38">
        <v>56</v>
      </c>
      <c r="HJ52" s="38">
        <v>69</v>
      </c>
      <c r="HK52" s="38">
        <v>52</v>
      </c>
      <c r="HL52" s="38">
        <v>57</v>
      </c>
      <c r="HM52" s="38">
        <v>68</v>
      </c>
      <c r="HN52" s="38">
        <v>56</v>
      </c>
      <c r="HO52" s="38">
        <v>63</v>
      </c>
      <c r="HP52" s="38">
        <v>73</v>
      </c>
      <c r="HQ52" s="38">
        <v>73</v>
      </c>
      <c r="HR52" s="38">
        <v>64.5</v>
      </c>
      <c r="HS52" s="38">
        <v>57</v>
      </c>
      <c r="HT52" s="38">
        <v>55</v>
      </c>
      <c r="HU52" s="38">
        <v>74</v>
      </c>
      <c r="HV52" s="38">
        <v>49</v>
      </c>
      <c r="HW52" s="38">
        <v>46</v>
      </c>
      <c r="HX52" s="38">
        <v>52</v>
      </c>
      <c r="HY52" s="38">
        <v>72</v>
      </c>
      <c r="HZ52" s="38">
        <v>62</v>
      </c>
      <c r="IA52" s="38">
        <v>41</v>
      </c>
      <c r="IB52" s="38">
        <v>56</v>
      </c>
      <c r="IC52" s="38">
        <v>43</v>
      </c>
      <c r="ID52" s="38">
        <v>40</v>
      </c>
      <c r="IE52" s="38">
        <v>42</v>
      </c>
      <c r="IF52" s="38">
        <v>57</v>
      </c>
      <c r="IG52" s="38">
        <v>69</v>
      </c>
      <c r="IH52" s="38">
        <v>58</v>
      </c>
      <c r="II52" s="38">
        <v>60</v>
      </c>
      <c r="IJ52" s="38">
        <v>74</v>
      </c>
      <c r="IK52" s="38">
        <v>57</v>
      </c>
      <c r="IL52" s="38">
        <v>61</v>
      </c>
      <c r="IM52" s="38">
        <v>67</v>
      </c>
      <c r="IN52" s="38">
        <v>63</v>
      </c>
      <c r="IO52" s="38">
        <v>52</v>
      </c>
      <c r="IP52" s="38">
        <v>62</v>
      </c>
      <c r="IQ52" s="38">
        <v>51</v>
      </c>
      <c r="IR52" s="38">
        <v>65</v>
      </c>
      <c r="IS52" s="38">
        <v>61</v>
      </c>
      <c r="IT52" s="38">
        <v>58</v>
      </c>
      <c r="IU52" s="38">
        <v>66</v>
      </c>
      <c r="IV52" s="38">
        <v>53</v>
      </c>
      <c r="IW52" s="38">
        <v>57</v>
      </c>
      <c r="IX52" s="38">
        <v>48</v>
      </c>
      <c r="IY52" s="38">
        <v>57</v>
      </c>
      <c r="IZ52" s="38">
        <v>58</v>
      </c>
      <c r="JA52" s="38">
        <v>44</v>
      </c>
    </row>
    <row r="53" spans="1:261" s="44" customFormat="1">
      <c r="A53" s="2" t="s">
        <v>16</v>
      </c>
      <c r="B53" s="14">
        <f>AVERAGE(C53:JA53)</f>
        <v>17.189189189189189</v>
      </c>
      <c r="C53" s="38">
        <v>15.5</v>
      </c>
      <c r="D53" s="38">
        <v>14</v>
      </c>
      <c r="E53" s="38">
        <v>13</v>
      </c>
      <c r="F53" s="38">
        <v>12</v>
      </c>
      <c r="G53" s="38">
        <v>13</v>
      </c>
      <c r="H53" s="38">
        <v>9.5</v>
      </c>
      <c r="I53" s="38">
        <v>12</v>
      </c>
      <c r="J53" s="38">
        <v>24.5</v>
      </c>
      <c r="K53" s="38">
        <v>13</v>
      </c>
      <c r="L53" s="38">
        <v>14</v>
      </c>
      <c r="M53" s="38">
        <v>12.5</v>
      </c>
      <c r="N53" s="38">
        <v>11</v>
      </c>
      <c r="O53" s="38">
        <v>17</v>
      </c>
      <c r="P53" s="38">
        <v>19</v>
      </c>
      <c r="Q53" s="38">
        <v>17</v>
      </c>
      <c r="R53" s="38">
        <v>17</v>
      </c>
      <c r="S53" s="38">
        <v>20</v>
      </c>
      <c r="T53" s="38">
        <v>15</v>
      </c>
      <c r="U53" s="38">
        <v>16</v>
      </c>
      <c r="V53" s="38">
        <v>9</v>
      </c>
      <c r="W53" s="38">
        <v>15</v>
      </c>
      <c r="X53" s="38">
        <v>17</v>
      </c>
      <c r="Y53" s="38">
        <v>15</v>
      </c>
      <c r="Z53" s="38">
        <v>15</v>
      </c>
      <c r="AA53" s="38">
        <v>16</v>
      </c>
      <c r="AB53" s="38">
        <v>14</v>
      </c>
      <c r="AC53" s="38">
        <v>12</v>
      </c>
      <c r="AD53" s="38">
        <v>12.5</v>
      </c>
      <c r="AE53" s="38">
        <v>13</v>
      </c>
      <c r="AF53" s="38">
        <v>11.5</v>
      </c>
      <c r="AG53" s="38">
        <v>12</v>
      </c>
      <c r="AH53" s="38">
        <v>13</v>
      </c>
      <c r="AI53" s="38">
        <v>12</v>
      </c>
      <c r="AJ53" s="38">
        <v>16</v>
      </c>
      <c r="AK53" s="38">
        <v>16</v>
      </c>
      <c r="AL53" s="38">
        <v>18</v>
      </c>
      <c r="AM53" s="38">
        <v>12</v>
      </c>
      <c r="AN53" s="38">
        <v>19</v>
      </c>
      <c r="AO53" s="38">
        <v>12.5</v>
      </c>
      <c r="AP53" s="38">
        <v>13.5</v>
      </c>
      <c r="AQ53" s="38">
        <v>10.5</v>
      </c>
      <c r="AR53" s="38">
        <v>15.5</v>
      </c>
      <c r="AS53" s="38">
        <v>9</v>
      </c>
      <c r="AT53" s="38">
        <v>17</v>
      </c>
      <c r="AU53" s="38">
        <v>16</v>
      </c>
      <c r="AV53" s="38">
        <v>12</v>
      </c>
      <c r="AW53" s="38">
        <v>14</v>
      </c>
      <c r="AX53" s="38">
        <v>15</v>
      </c>
      <c r="AY53" s="38">
        <v>16</v>
      </c>
      <c r="AZ53" s="38">
        <v>19</v>
      </c>
      <c r="BA53" s="38">
        <v>16</v>
      </c>
      <c r="BB53" s="38">
        <v>18</v>
      </c>
      <c r="BC53" s="38">
        <v>14</v>
      </c>
      <c r="BD53" s="38">
        <v>18</v>
      </c>
      <c r="BE53" s="38">
        <v>17</v>
      </c>
      <c r="BF53" s="38">
        <v>17</v>
      </c>
      <c r="BG53" s="38">
        <v>10</v>
      </c>
      <c r="BH53" s="38">
        <v>13</v>
      </c>
      <c r="BI53" s="38">
        <v>16</v>
      </c>
      <c r="BJ53" s="38">
        <v>16</v>
      </c>
      <c r="BK53" s="38">
        <v>17</v>
      </c>
      <c r="BL53" s="38">
        <v>15</v>
      </c>
      <c r="BM53" s="38">
        <v>14</v>
      </c>
      <c r="BN53" s="38">
        <v>16</v>
      </c>
      <c r="BO53" s="38">
        <v>15</v>
      </c>
      <c r="BP53" s="38">
        <v>17</v>
      </c>
      <c r="BQ53" s="38">
        <v>15</v>
      </c>
      <c r="BR53" s="38">
        <v>15</v>
      </c>
      <c r="BS53" s="38">
        <v>13.5</v>
      </c>
      <c r="BT53" s="38">
        <v>18</v>
      </c>
      <c r="BU53" s="38">
        <v>19</v>
      </c>
      <c r="BV53" s="38">
        <v>18</v>
      </c>
      <c r="BW53" s="38">
        <v>17</v>
      </c>
      <c r="BX53" s="38">
        <v>15</v>
      </c>
      <c r="BY53" s="38">
        <v>19</v>
      </c>
      <c r="BZ53" s="38">
        <v>19.5</v>
      </c>
      <c r="CA53" s="38">
        <v>17</v>
      </c>
      <c r="CB53" s="38">
        <v>15</v>
      </c>
      <c r="CC53" s="38">
        <v>13</v>
      </c>
      <c r="CD53" s="38">
        <v>17</v>
      </c>
      <c r="CE53" s="38">
        <v>16</v>
      </c>
      <c r="CF53" s="38">
        <v>15</v>
      </c>
      <c r="CG53" s="38">
        <v>14</v>
      </c>
      <c r="CH53" s="38">
        <v>17.5</v>
      </c>
      <c r="CI53" s="38">
        <v>15</v>
      </c>
      <c r="CJ53" s="38">
        <v>14</v>
      </c>
      <c r="CK53" s="38">
        <v>14.5</v>
      </c>
      <c r="CL53" s="38">
        <v>13</v>
      </c>
      <c r="CM53" s="38">
        <v>15</v>
      </c>
      <c r="CN53" s="38">
        <v>12</v>
      </c>
      <c r="CO53" s="38">
        <v>15</v>
      </c>
      <c r="CP53" s="38">
        <v>14</v>
      </c>
      <c r="CQ53" s="38">
        <v>14</v>
      </c>
      <c r="CR53" s="38">
        <v>12</v>
      </c>
      <c r="CS53" s="38">
        <v>12</v>
      </c>
      <c r="CT53" s="38">
        <v>20</v>
      </c>
      <c r="CU53" s="38">
        <v>15</v>
      </c>
      <c r="CV53" s="38">
        <v>16</v>
      </c>
      <c r="CW53" s="38">
        <v>16.5</v>
      </c>
      <c r="CX53" s="38">
        <v>17</v>
      </c>
      <c r="CY53" s="38">
        <v>18</v>
      </c>
      <c r="CZ53" s="38">
        <v>15</v>
      </c>
      <c r="DA53" s="38">
        <v>13</v>
      </c>
      <c r="DB53" s="38">
        <v>16</v>
      </c>
      <c r="DC53" s="38">
        <v>13</v>
      </c>
      <c r="DD53" s="38">
        <v>14.5</v>
      </c>
      <c r="DE53" s="38">
        <v>16</v>
      </c>
      <c r="DF53" s="38">
        <v>17</v>
      </c>
      <c r="DG53" s="38">
        <v>15</v>
      </c>
      <c r="DH53" s="38">
        <v>15</v>
      </c>
      <c r="DI53" s="38">
        <v>16</v>
      </c>
      <c r="DJ53" s="38">
        <v>16.5</v>
      </c>
      <c r="DK53" s="38">
        <v>24</v>
      </c>
      <c r="DL53" s="38">
        <v>21</v>
      </c>
      <c r="DM53" s="38">
        <v>19</v>
      </c>
      <c r="DN53" s="38">
        <v>19.5</v>
      </c>
      <c r="DO53" s="38">
        <v>18</v>
      </c>
      <c r="DP53" s="38">
        <v>22</v>
      </c>
      <c r="DQ53" s="38">
        <v>22</v>
      </c>
      <c r="DR53" s="38">
        <v>23</v>
      </c>
      <c r="DS53" s="38">
        <v>18</v>
      </c>
      <c r="DT53" s="38">
        <v>16</v>
      </c>
      <c r="DU53" s="38">
        <v>17</v>
      </c>
      <c r="DV53" s="38">
        <v>17</v>
      </c>
      <c r="DW53" s="38">
        <v>21</v>
      </c>
      <c r="DX53" s="38">
        <v>22</v>
      </c>
      <c r="DY53" s="38">
        <v>18</v>
      </c>
      <c r="DZ53" s="38">
        <v>24</v>
      </c>
      <c r="EA53" s="38">
        <v>21</v>
      </c>
      <c r="EB53" s="38">
        <v>24</v>
      </c>
      <c r="EC53" s="38">
        <v>21</v>
      </c>
      <c r="ED53" s="38">
        <v>19</v>
      </c>
      <c r="EE53" s="38">
        <v>22</v>
      </c>
      <c r="EF53" s="38">
        <v>20</v>
      </c>
      <c r="EG53" s="38">
        <v>19</v>
      </c>
      <c r="EH53" s="38">
        <v>17</v>
      </c>
      <c r="EI53" s="38">
        <v>18</v>
      </c>
      <c r="EJ53" s="38">
        <v>21</v>
      </c>
      <c r="EK53" s="38">
        <v>21</v>
      </c>
      <c r="EL53" s="38">
        <v>18</v>
      </c>
      <c r="EM53" s="38">
        <v>17</v>
      </c>
      <c r="EN53" s="38">
        <v>19</v>
      </c>
      <c r="EO53" s="38">
        <v>19</v>
      </c>
      <c r="EP53" s="38">
        <v>18</v>
      </c>
      <c r="EQ53" s="38">
        <v>18</v>
      </c>
      <c r="ER53" s="38">
        <v>15</v>
      </c>
      <c r="ES53" s="38">
        <v>21</v>
      </c>
      <c r="ET53" s="38">
        <v>20</v>
      </c>
      <c r="EU53" s="38">
        <v>17</v>
      </c>
      <c r="EV53" s="38">
        <v>21</v>
      </c>
      <c r="EW53" s="38">
        <v>14</v>
      </c>
      <c r="EX53" s="38">
        <v>19</v>
      </c>
      <c r="EY53" s="38">
        <v>21</v>
      </c>
      <c r="EZ53" s="38">
        <v>13</v>
      </c>
      <c r="FA53" s="38">
        <v>16</v>
      </c>
      <c r="FB53" s="38">
        <v>10</v>
      </c>
      <c r="FC53" s="38">
        <v>17</v>
      </c>
      <c r="FD53" s="38">
        <v>14</v>
      </c>
      <c r="FE53" s="38">
        <v>16</v>
      </c>
      <c r="FF53" s="38">
        <v>11</v>
      </c>
      <c r="FG53" s="38">
        <v>12.5</v>
      </c>
      <c r="FH53" s="38">
        <v>13</v>
      </c>
      <c r="FI53" s="38">
        <v>16</v>
      </c>
      <c r="FJ53" s="38">
        <v>12</v>
      </c>
      <c r="FK53" s="38">
        <v>13</v>
      </c>
      <c r="FL53" s="38">
        <v>13</v>
      </c>
      <c r="FM53" s="38">
        <v>13</v>
      </c>
      <c r="FN53" s="38">
        <v>11</v>
      </c>
      <c r="FO53" s="38">
        <v>16</v>
      </c>
      <c r="FP53" s="38">
        <v>17</v>
      </c>
      <c r="FQ53" s="38">
        <v>16</v>
      </c>
      <c r="FR53" s="38">
        <v>18</v>
      </c>
      <c r="FS53" s="38">
        <v>14.5</v>
      </c>
      <c r="FT53" s="38">
        <v>17</v>
      </c>
      <c r="FU53" s="38">
        <v>16</v>
      </c>
      <c r="FV53" s="38">
        <v>18</v>
      </c>
      <c r="FW53" s="38">
        <v>16</v>
      </c>
      <c r="FX53" s="38">
        <v>18</v>
      </c>
      <c r="FY53" s="38">
        <v>20</v>
      </c>
      <c r="FZ53" s="38">
        <v>16</v>
      </c>
      <c r="GA53" s="38">
        <v>16</v>
      </c>
      <c r="GB53" s="38">
        <v>17</v>
      </c>
      <c r="GC53" s="38">
        <v>22</v>
      </c>
      <c r="GD53" s="38">
        <v>23</v>
      </c>
      <c r="GE53" s="38">
        <v>22</v>
      </c>
      <c r="GF53" s="38">
        <v>21</v>
      </c>
      <c r="GG53" s="38">
        <v>19</v>
      </c>
      <c r="GH53" s="38">
        <v>24</v>
      </c>
      <c r="GI53" s="38">
        <v>20</v>
      </c>
      <c r="GJ53" s="38">
        <v>22</v>
      </c>
      <c r="GK53" s="38">
        <v>21</v>
      </c>
      <c r="GL53" s="38">
        <v>18</v>
      </c>
      <c r="GM53" s="38">
        <v>14</v>
      </c>
      <c r="GN53" s="38">
        <v>14</v>
      </c>
      <c r="GO53" s="38">
        <v>17</v>
      </c>
      <c r="GP53" s="38">
        <v>15</v>
      </c>
      <c r="GQ53" s="38">
        <v>20</v>
      </c>
      <c r="GR53" s="38">
        <v>25</v>
      </c>
      <c r="GS53" s="38">
        <v>19</v>
      </c>
      <c r="GT53" s="38">
        <v>21</v>
      </c>
      <c r="GU53" s="38">
        <v>21.5</v>
      </c>
      <c r="GV53" s="38">
        <v>14</v>
      </c>
      <c r="GW53" s="38">
        <v>12</v>
      </c>
      <c r="GX53" s="38">
        <v>12</v>
      </c>
      <c r="GY53" s="38">
        <v>13</v>
      </c>
      <c r="GZ53" s="38">
        <v>14.5</v>
      </c>
      <c r="HA53" s="38">
        <v>14</v>
      </c>
      <c r="HB53" s="38">
        <v>14</v>
      </c>
      <c r="HC53" s="38">
        <v>15</v>
      </c>
      <c r="HD53" s="38">
        <v>21</v>
      </c>
      <c r="HE53" s="38">
        <v>21</v>
      </c>
      <c r="HF53" s="38">
        <v>16</v>
      </c>
      <c r="HG53" s="38">
        <v>15.5</v>
      </c>
      <c r="HH53" s="38">
        <v>15</v>
      </c>
      <c r="HI53" s="38">
        <v>18</v>
      </c>
      <c r="HJ53" s="38">
        <v>20</v>
      </c>
      <c r="HK53" s="38">
        <v>15</v>
      </c>
      <c r="HL53" s="38">
        <v>19</v>
      </c>
      <c r="HM53" s="38">
        <v>21</v>
      </c>
      <c r="HN53" s="38">
        <v>15</v>
      </c>
      <c r="HO53" s="38">
        <v>21</v>
      </c>
      <c r="HP53" s="38">
        <v>22</v>
      </c>
      <c r="HQ53" s="38">
        <v>19</v>
      </c>
      <c r="HR53" s="38">
        <v>17</v>
      </c>
      <c r="HS53" s="38">
        <v>16</v>
      </c>
      <c r="HT53" s="38">
        <v>16</v>
      </c>
      <c r="HU53" s="38">
        <v>19</v>
      </c>
      <c r="HV53" s="38">
        <v>14</v>
      </c>
      <c r="HW53" s="38">
        <v>14</v>
      </c>
      <c r="HX53" s="38">
        <v>19</v>
      </c>
      <c r="HY53" s="38">
        <v>22.5</v>
      </c>
      <c r="HZ53" s="38">
        <v>20</v>
      </c>
      <c r="IA53" s="38">
        <v>14</v>
      </c>
      <c r="IB53" s="38">
        <v>17</v>
      </c>
      <c r="IC53" s="38">
        <v>16</v>
      </c>
      <c r="ID53" s="38">
        <v>17</v>
      </c>
      <c r="IE53" s="38">
        <v>18</v>
      </c>
      <c r="IF53" s="38">
        <v>19</v>
      </c>
      <c r="IG53" s="38">
        <v>21</v>
      </c>
      <c r="IH53" s="38">
        <v>17</v>
      </c>
      <c r="II53" s="38">
        <v>175</v>
      </c>
      <c r="IJ53" s="38">
        <v>22</v>
      </c>
      <c r="IK53" s="38">
        <v>18</v>
      </c>
      <c r="IL53" s="38">
        <v>17</v>
      </c>
      <c r="IM53" s="38">
        <v>18</v>
      </c>
      <c r="IN53" s="38">
        <v>18</v>
      </c>
      <c r="IO53" s="38">
        <v>17</v>
      </c>
      <c r="IP53" s="38">
        <v>18</v>
      </c>
      <c r="IQ53" s="38">
        <v>15</v>
      </c>
      <c r="IR53" s="38">
        <v>20</v>
      </c>
      <c r="IS53" s="38">
        <v>17</v>
      </c>
      <c r="IT53" s="38">
        <v>19</v>
      </c>
      <c r="IU53" s="38">
        <v>18</v>
      </c>
      <c r="IV53" s="38">
        <v>18</v>
      </c>
      <c r="IW53" s="38">
        <v>16</v>
      </c>
      <c r="IX53" s="38">
        <v>13</v>
      </c>
      <c r="IY53" s="38">
        <v>16</v>
      </c>
      <c r="IZ53" s="38">
        <v>18</v>
      </c>
      <c r="JA53" s="38">
        <v>14</v>
      </c>
    </row>
    <row r="54" spans="1:261" s="44" customFormat="1">
      <c r="A54" s="1" t="s">
        <v>21</v>
      </c>
      <c r="B54" s="3">
        <f>AVERAGE(C54:JA54)</f>
        <v>3.033853797859444</v>
      </c>
      <c r="C54" s="38">
        <f t="shared" ref="C54:AH54" si="19">C52/C53</f>
        <v>2</v>
      </c>
      <c r="D54" s="38">
        <f t="shared" si="19"/>
        <v>2.0714285714285716</v>
      </c>
      <c r="E54" s="38">
        <f t="shared" si="19"/>
        <v>1.8461538461538463</v>
      </c>
      <c r="F54" s="38">
        <f t="shared" si="19"/>
        <v>2.2916666666666665</v>
      </c>
      <c r="G54" s="38">
        <f t="shared" si="19"/>
        <v>2.1538461538461537</v>
      </c>
      <c r="H54" s="38">
        <f t="shared" si="19"/>
        <v>2.5263157894736841</v>
      </c>
      <c r="I54" s="38">
        <f t="shared" si="19"/>
        <v>2.5833333333333335</v>
      </c>
      <c r="J54" s="38">
        <f t="shared" si="19"/>
        <v>1.3673469387755102</v>
      </c>
      <c r="K54" s="38">
        <f t="shared" si="19"/>
        <v>2.6153846153846154</v>
      </c>
      <c r="L54" s="38">
        <f t="shared" si="19"/>
        <v>2.3928571428571428</v>
      </c>
      <c r="M54" s="38">
        <f t="shared" si="19"/>
        <v>2.64</v>
      </c>
      <c r="N54" s="38">
        <f t="shared" si="19"/>
        <v>2.8181818181818183</v>
      </c>
      <c r="O54" s="38">
        <f t="shared" si="19"/>
        <v>2.3529411764705883</v>
      </c>
      <c r="P54" s="38">
        <f t="shared" si="19"/>
        <v>2.4736842105263159</v>
      </c>
      <c r="Q54" s="38">
        <f t="shared" si="19"/>
        <v>2.3529411764705883</v>
      </c>
      <c r="R54" s="38">
        <f t="shared" si="19"/>
        <v>2.4705882352941178</v>
      </c>
      <c r="S54" s="38">
        <f t="shared" si="19"/>
        <v>2.35</v>
      </c>
      <c r="T54" s="38">
        <f t="shared" si="19"/>
        <v>2.7333333333333334</v>
      </c>
      <c r="U54" s="38">
        <f t="shared" si="19"/>
        <v>2.875</v>
      </c>
      <c r="V54" s="38">
        <f t="shared" si="19"/>
        <v>2.6666666666666665</v>
      </c>
      <c r="W54" s="38">
        <f t="shared" si="19"/>
        <v>2.6</v>
      </c>
      <c r="X54" s="38">
        <f t="shared" si="19"/>
        <v>2.5882352941176472</v>
      </c>
      <c r="Y54" s="38">
        <f t="shared" si="19"/>
        <v>2.5333333333333332</v>
      </c>
      <c r="Z54" s="38">
        <f t="shared" si="19"/>
        <v>2.6</v>
      </c>
      <c r="AA54" s="38">
        <f t="shared" si="19"/>
        <v>2.8125</v>
      </c>
      <c r="AB54" s="38">
        <f t="shared" si="19"/>
        <v>2.4285714285714284</v>
      </c>
      <c r="AC54" s="38">
        <f t="shared" si="19"/>
        <v>2.5</v>
      </c>
      <c r="AD54" s="38">
        <f t="shared" si="19"/>
        <v>2.48</v>
      </c>
      <c r="AE54" s="38">
        <f t="shared" si="19"/>
        <v>2.5384615384615383</v>
      </c>
      <c r="AF54" s="38">
        <f t="shared" si="19"/>
        <v>2.6086956521739131</v>
      </c>
      <c r="AG54" s="38">
        <f t="shared" si="19"/>
        <v>2.5833333333333335</v>
      </c>
      <c r="AH54" s="38">
        <f t="shared" si="19"/>
        <v>2.5384615384615383</v>
      </c>
      <c r="AI54" s="38">
        <f t="shared" ref="AI54:BN54" si="20">AI52/AI53</f>
        <v>2.75</v>
      </c>
      <c r="AJ54" s="38">
        <f t="shared" si="20"/>
        <v>3.8125</v>
      </c>
      <c r="AK54" s="38">
        <f t="shared" si="20"/>
        <v>3.875</v>
      </c>
      <c r="AL54" s="38">
        <f t="shared" si="20"/>
        <v>3.7222222222222223</v>
      </c>
      <c r="AM54" s="38">
        <f t="shared" si="20"/>
        <v>4.416666666666667</v>
      </c>
      <c r="AN54" s="38">
        <f t="shared" si="20"/>
        <v>3.4210526315789473</v>
      </c>
      <c r="AO54" s="38">
        <f t="shared" si="20"/>
        <v>2.64</v>
      </c>
      <c r="AP54" s="38">
        <f t="shared" si="20"/>
        <v>2.4444444444444446</v>
      </c>
      <c r="AQ54" s="38">
        <f t="shared" si="20"/>
        <v>2.6666666666666665</v>
      </c>
      <c r="AR54" s="38">
        <f t="shared" si="20"/>
        <v>2.3870967741935485</v>
      </c>
      <c r="AS54" s="38">
        <f t="shared" si="20"/>
        <v>3</v>
      </c>
      <c r="AT54" s="38">
        <f t="shared" si="20"/>
        <v>2.3529411764705883</v>
      </c>
      <c r="AU54" s="38">
        <f t="shared" si="20"/>
        <v>2.75</v>
      </c>
      <c r="AV54" s="38">
        <f t="shared" si="20"/>
        <v>2.5833333333333335</v>
      </c>
      <c r="AW54" s="38">
        <f t="shared" si="20"/>
        <v>3.0714285714285716</v>
      </c>
      <c r="AX54" s="38">
        <f t="shared" si="20"/>
        <v>2.9333333333333331</v>
      </c>
      <c r="AY54" s="38">
        <f t="shared" si="20"/>
        <v>3</v>
      </c>
      <c r="AZ54" s="38">
        <f t="shared" si="20"/>
        <v>2.8684210526315788</v>
      </c>
      <c r="BA54" s="38">
        <f t="shared" si="20"/>
        <v>2.9375</v>
      </c>
      <c r="BB54" s="38">
        <f t="shared" si="20"/>
        <v>3.2777777777777777</v>
      </c>
      <c r="BC54" s="38">
        <f t="shared" si="20"/>
        <v>2.9285714285714284</v>
      </c>
      <c r="BD54" s="38">
        <f t="shared" si="20"/>
        <v>2.5277777777777777</v>
      </c>
      <c r="BE54" s="38">
        <f t="shared" si="20"/>
        <v>2.7647058823529411</v>
      </c>
      <c r="BF54" s="38">
        <f t="shared" si="20"/>
        <v>2.7647058823529411</v>
      </c>
      <c r="BG54" s="38">
        <f t="shared" si="20"/>
        <v>3.5</v>
      </c>
      <c r="BH54" s="38">
        <f t="shared" si="20"/>
        <v>2.6153846153846154</v>
      </c>
      <c r="BI54" s="38">
        <f t="shared" si="20"/>
        <v>3.0625</v>
      </c>
      <c r="BJ54" s="38">
        <f t="shared" si="20"/>
        <v>2.125</v>
      </c>
      <c r="BK54" s="38">
        <f t="shared" si="20"/>
        <v>2.3529411764705883</v>
      </c>
      <c r="BL54" s="38">
        <f t="shared" si="20"/>
        <v>2.5333333333333332</v>
      </c>
      <c r="BM54" s="38">
        <f t="shared" si="20"/>
        <v>2.5714285714285716</v>
      </c>
      <c r="BN54" s="38">
        <f t="shared" si="20"/>
        <v>2.625</v>
      </c>
      <c r="BO54" s="38">
        <f t="shared" ref="BO54:CT54" si="21">BO52/BO53</f>
        <v>3.1333333333333333</v>
      </c>
      <c r="BP54" s="38">
        <f t="shared" si="21"/>
        <v>2.4705882352941178</v>
      </c>
      <c r="BQ54" s="38">
        <f t="shared" si="21"/>
        <v>2.6</v>
      </c>
      <c r="BR54" s="38">
        <f t="shared" si="21"/>
        <v>3.0666666666666669</v>
      </c>
      <c r="BS54" s="38">
        <f t="shared" si="21"/>
        <v>2.6666666666666665</v>
      </c>
      <c r="BT54" s="38">
        <f t="shared" si="21"/>
        <v>2.5555555555555554</v>
      </c>
      <c r="BU54" s="38">
        <f t="shared" si="21"/>
        <v>2.9473684210526314</v>
      </c>
      <c r="BV54" s="38">
        <f t="shared" si="21"/>
        <v>2.8888888888888888</v>
      </c>
      <c r="BW54" s="38">
        <f t="shared" si="21"/>
        <v>3.1764705882352939</v>
      </c>
      <c r="BX54" s="38">
        <f t="shared" si="21"/>
        <v>2.8666666666666667</v>
      </c>
      <c r="BY54" s="38">
        <f t="shared" si="21"/>
        <v>2.9473684210526314</v>
      </c>
      <c r="BZ54" s="38">
        <f t="shared" si="21"/>
        <v>2.9230769230769229</v>
      </c>
      <c r="CA54" s="38">
        <f t="shared" si="21"/>
        <v>2.5882352941176472</v>
      </c>
      <c r="CB54" s="38">
        <f t="shared" si="21"/>
        <v>2.9</v>
      </c>
      <c r="CC54" s="38">
        <f t="shared" si="21"/>
        <v>3.5384615384615383</v>
      </c>
      <c r="CD54" s="38">
        <f t="shared" si="21"/>
        <v>2.8823529411764706</v>
      </c>
      <c r="CE54" s="38">
        <f t="shared" si="21"/>
        <v>3.03125</v>
      </c>
      <c r="CF54" s="38">
        <f t="shared" si="21"/>
        <v>3.2666666666666666</v>
      </c>
      <c r="CG54" s="38">
        <f t="shared" si="21"/>
        <v>2.9642857142857144</v>
      </c>
      <c r="CH54" s="38">
        <f t="shared" si="21"/>
        <v>2.6857142857142855</v>
      </c>
      <c r="CI54" s="38">
        <f t="shared" si="21"/>
        <v>3.1666666666666665</v>
      </c>
      <c r="CJ54" s="38">
        <f t="shared" si="21"/>
        <v>3.2142857142857144</v>
      </c>
      <c r="CK54" s="38">
        <f t="shared" si="21"/>
        <v>2.8275862068965516</v>
      </c>
      <c r="CL54" s="38">
        <f t="shared" si="21"/>
        <v>2.7307692307692308</v>
      </c>
      <c r="CM54" s="38">
        <f t="shared" si="21"/>
        <v>2.8333333333333335</v>
      </c>
      <c r="CN54" s="38">
        <f t="shared" si="21"/>
        <v>3.0833333333333335</v>
      </c>
      <c r="CO54" s="38">
        <f t="shared" si="21"/>
        <v>2.7333333333333334</v>
      </c>
      <c r="CP54" s="38">
        <f t="shared" si="21"/>
        <v>2.2857142857142856</v>
      </c>
      <c r="CQ54" s="38">
        <f t="shared" si="21"/>
        <v>2.2857142857142856</v>
      </c>
      <c r="CR54" s="38">
        <f t="shared" si="21"/>
        <v>2.5833333333333335</v>
      </c>
      <c r="CS54" s="38">
        <f t="shared" si="21"/>
        <v>3</v>
      </c>
      <c r="CT54" s="38">
        <f t="shared" si="21"/>
        <v>2.4500000000000002</v>
      </c>
      <c r="CU54" s="38">
        <f t="shared" ref="CU54:DD54" si="22">CU52/CU53</f>
        <v>2.4</v>
      </c>
      <c r="CV54" s="38">
        <f t="shared" si="22"/>
        <v>2.4375</v>
      </c>
      <c r="CW54" s="38">
        <f t="shared" si="22"/>
        <v>3.0909090909090908</v>
      </c>
      <c r="CX54" s="38">
        <f t="shared" si="22"/>
        <v>2.6764705882352939</v>
      </c>
      <c r="CY54" s="38">
        <f t="shared" si="22"/>
        <v>2.5555555555555554</v>
      </c>
      <c r="CZ54" s="38">
        <f t="shared" si="22"/>
        <v>3.2666666666666666</v>
      </c>
      <c r="DA54" s="38">
        <f t="shared" si="22"/>
        <v>2.7692307692307692</v>
      </c>
      <c r="DB54" s="38">
        <f t="shared" si="22"/>
        <v>2.78125</v>
      </c>
      <c r="DC54" s="38">
        <f t="shared" si="22"/>
        <v>3.1538461538461537</v>
      </c>
      <c r="DD54" s="38">
        <f t="shared" si="22"/>
        <v>2.8620689655172415</v>
      </c>
      <c r="DE54" s="38">
        <f t="shared" ref="DE54:EJ54" si="23">DE52/DE53</f>
        <v>3.4375</v>
      </c>
      <c r="DF54" s="38">
        <f t="shared" si="23"/>
        <v>3.1176470588235294</v>
      </c>
      <c r="DG54" s="38">
        <f t="shared" si="23"/>
        <v>2.9333333333333331</v>
      </c>
      <c r="DH54" s="38">
        <f t="shared" si="23"/>
        <v>3.3333333333333335</v>
      </c>
      <c r="DI54" s="38">
        <f t="shared" si="23"/>
        <v>3.375</v>
      </c>
      <c r="DJ54" s="38">
        <f t="shared" si="23"/>
        <v>3.3333333333333335</v>
      </c>
      <c r="DK54" s="38">
        <f t="shared" si="23"/>
        <v>2.875</v>
      </c>
      <c r="DL54" s="38">
        <f t="shared" si="23"/>
        <v>3.2857142857142856</v>
      </c>
      <c r="DM54" s="38">
        <f t="shared" si="23"/>
        <v>3.6315789473684212</v>
      </c>
      <c r="DN54" s="38">
        <f t="shared" si="23"/>
        <v>3.6923076923076925</v>
      </c>
      <c r="DO54" s="38">
        <f t="shared" si="23"/>
        <v>3.2222222222222223</v>
      </c>
      <c r="DP54" s="38">
        <f t="shared" si="23"/>
        <v>3.3181818181818183</v>
      </c>
      <c r="DQ54" s="38">
        <f t="shared" si="23"/>
        <v>3.1363636363636362</v>
      </c>
      <c r="DR54" s="38">
        <f t="shared" si="23"/>
        <v>2.9130434782608696</v>
      </c>
      <c r="DS54" s="38">
        <f t="shared" si="23"/>
        <v>3.2222222222222223</v>
      </c>
      <c r="DT54" s="38">
        <f t="shared" si="23"/>
        <v>2.8125</v>
      </c>
      <c r="DU54" s="38">
        <f t="shared" si="23"/>
        <v>3.2352941176470589</v>
      </c>
      <c r="DV54" s="38">
        <f t="shared" si="23"/>
        <v>2.7058823529411766</v>
      </c>
      <c r="DW54" s="38">
        <f t="shared" si="23"/>
        <v>3.5238095238095237</v>
      </c>
      <c r="DX54" s="38">
        <f t="shared" si="23"/>
        <v>3.5454545454545454</v>
      </c>
      <c r="DY54" s="38">
        <f t="shared" si="23"/>
        <v>3</v>
      </c>
      <c r="DZ54" s="38">
        <f t="shared" si="23"/>
        <v>3.375</v>
      </c>
      <c r="EA54" s="38">
        <f t="shared" si="23"/>
        <v>3.6666666666666665</v>
      </c>
      <c r="EB54" s="38">
        <f t="shared" si="23"/>
        <v>3.2916666666666665</v>
      </c>
      <c r="EC54" s="38">
        <f t="shared" si="23"/>
        <v>3.5714285714285716</v>
      </c>
      <c r="ED54" s="38">
        <f t="shared" si="23"/>
        <v>4.2631578947368425</v>
      </c>
      <c r="EE54" s="38">
        <f t="shared" si="23"/>
        <v>3.5909090909090908</v>
      </c>
      <c r="EF54" s="38">
        <f t="shared" si="23"/>
        <v>3.25</v>
      </c>
      <c r="EG54" s="38">
        <f t="shared" si="23"/>
        <v>3.6842105263157894</v>
      </c>
      <c r="EH54" s="38">
        <f t="shared" si="23"/>
        <v>3.1764705882352939</v>
      </c>
      <c r="EI54" s="38">
        <f t="shared" si="23"/>
        <v>3.0555555555555554</v>
      </c>
      <c r="EJ54" s="38">
        <f t="shared" si="23"/>
        <v>3.5714285714285716</v>
      </c>
      <c r="EK54" s="38">
        <f t="shared" ref="EK54:FP54" si="24">EK52/EK53</f>
        <v>1.0952380952380953</v>
      </c>
      <c r="EL54" s="38">
        <f t="shared" si="24"/>
        <v>3.8333333333333335</v>
      </c>
      <c r="EM54" s="38">
        <f t="shared" si="24"/>
        <v>3.3529411764705883</v>
      </c>
      <c r="EN54" s="38">
        <f t="shared" si="24"/>
        <v>3.6842105263157894</v>
      </c>
      <c r="EO54" s="38">
        <f t="shared" si="24"/>
        <v>3.263157894736842</v>
      </c>
      <c r="EP54" s="38">
        <f t="shared" si="24"/>
        <v>3.5</v>
      </c>
      <c r="EQ54" s="38">
        <f t="shared" si="24"/>
        <v>3.1666666666666665</v>
      </c>
      <c r="ER54" s="38">
        <f t="shared" si="24"/>
        <v>3.4666666666666668</v>
      </c>
      <c r="ES54" s="38">
        <f t="shared" si="24"/>
        <v>3.2857142857142856</v>
      </c>
      <c r="ET54" s="38">
        <f t="shared" si="24"/>
        <v>3.55</v>
      </c>
      <c r="EU54" s="38">
        <f t="shared" si="24"/>
        <v>3.5294117647058822</v>
      </c>
      <c r="EV54" s="38">
        <f t="shared" si="24"/>
        <v>3.4285714285714284</v>
      </c>
      <c r="EW54" s="38">
        <f t="shared" si="24"/>
        <v>3.5714285714285716</v>
      </c>
      <c r="EX54" s="38">
        <f t="shared" si="24"/>
        <v>2.9473684210526314</v>
      </c>
      <c r="EY54" s="38">
        <f t="shared" si="24"/>
        <v>3.2857142857142856</v>
      </c>
      <c r="EZ54" s="38">
        <f t="shared" si="24"/>
        <v>3.3076923076923075</v>
      </c>
      <c r="FA54" s="38">
        <f t="shared" si="24"/>
        <v>3.0625</v>
      </c>
      <c r="FB54" s="38">
        <f t="shared" si="24"/>
        <v>3.4</v>
      </c>
      <c r="FC54" s="38">
        <f t="shared" si="24"/>
        <v>3.0588235294117645</v>
      </c>
      <c r="FD54" s="38">
        <f t="shared" si="24"/>
        <v>3.4285714285714284</v>
      </c>
      <c r="FE54" s="38">
        <f t="shared" si="24"/>
        <v>2.9375</v>
      </c>
      <c r="FF54" s="38">
        <f t="shared" si="24"/>
        <v>3.1818181818181817</v>
      </c>
      <c r="FG54" s="38">
        <f t="shared" si="24"/>
        <v>3.36</v>
      </c>
      <c r="FH54" s="38">
        <f t="shared" si="24"/>
        <v>3.3076923076923075</v>
      </c>
      <c r="FI54" s="38">
        <f t="shared" si="24"/>
        <v>2.625</v>
      </c>
      <c r="FJ54" s="38">
        <f t="shared" si="24"/>
        <v>2.5</v>
      </c>
      <c r="FK54" s="38">
        <f t="shared" si="24"/>
        <v>3.1538461538461537</v>
      </c>
      <c r="FL54" s="38">
        <f t="shared" si="24"/>
        <v>2.8461538461538463</v>
      </c>
      <c r="FM54" s="38">
        <f t="shared" si="24"/>
        <v>2.9230769230769229</v>
      </c>
      <c r="FN54" s="38">
        <f t="shared" si="24"/>
        <v>3.0909090909090908</v>
      </c>
      <c r="FO54" s="38">
        <f t="shared" si="24"/>
        <v>3.1875</v>
      </c>
      <c r="FP54" s="38">
        <f t="shared" si="24"/>
        <v>3</v>
      </c>
      <c r="FQ54" s="38">
        <f t="shared" ref="FQ54:GV54" si="25">FQ52/FQ53</f>
        <v>3.25</v>
      </c>
      <c r="FR54" s="38">
        <f t="shared" si="25"/>
        <v>2.9444444444444446</v>
      </c>
      <c r="FS54" s="38">
        <f t="shared" si="25"/>
        <v>2.9655172413793105</v>
      </c>
      <c r="FT54" s="38">
        <f t="shared" si="25"/>
        <v>3.1764705882352939</v>
      </c>
      <c r="FU54" s="38">
        <f t="shared" si="25"/>
        <v>3.125</v>
      </c>
      <c r="FV54" s="38">
        <f t="shared" si="25"/>
        <v>3.1666666666666665</v>
      </c>
      <c r="FW54" s="38">
        <f t="shared" si="25"/>
        <v>3.5</v>
      </c>
      <c r="FX54" s="38">
        <f t="shared" si="25"/>
        <v>3.2222222222222223</v>
      </c>
      <c r="FY54" s="38">
        <f t="shared" si="25"/>
        <v>2.95</v>
      </c>
      <c r="FZ54" s="38">
        <f t="shared" si="25"/>
        <v>3.6875</v>
      </c>
      <c r="GA54" s="38">
        <f t="shared" si="25"/>
        <v>3.5625</v>
      </c>
      <c r="GB54" s="38">
        <f t="shared" si="25"/>
        <v>2.9411764705882355</v>
      </c>
      <c r="GC54" s="38">
        <f t="shared" si="25"/>
        <v>3.2727272727272729</v>
      </c>
      <c r="GD54" s="38">
        <f t="shared" si="25"/>
        <v>2.9130434782608696</v>
      </c>
      <c r="GE54" s="38">
        <f t="shared" si="25"/>
        <v>3.4318181818181817</v>
      </c>
      <c r="GF54" s="38">
        <f t="shared" si="25"/>
        <v>3.5714285714285716</v>
      </c>
      <c r="GG54" s="38">
        <f t="shared" si="25"/>
        <v>3.8421052631578947</v>
      </c>
      <c r="GH54" s="38">
        <f t="shared" si="25"/>
        <v>3.0833333333333335</v>
      </c>
      <c r="GI54" s="38">
        <f t="shared" si="25"/>
        <v>2.95</v>
      </c>
      <c r="GJ54" s="38">
        <f t="shared" si="25"/>
        <v>3.4090909090909092</v>
      </c>
      <c r="GK54" s="38">
        <f t="shared" si="25"/>
        <v>3.2857142857142856</v>
      </c>
      <c r="GL54" s="38">
        <f t="shared" si="25"/>
        <v>3.6111111111111112</v>
      </c>
      <c r="GM54" s="38">
        <f t="shared" si="25"/>
        <v>3.6071428571428572</v>
      </c>
      <c r="GN54" s="38">
        <f t="shared" si="25"/>
        <v>3.7142857142857144</v>
      </c>
      <c r="GO54" s="38">
        <f t="shared" si="25"/>
        <v>3.4705882352941178</v>
      </c>
      <c r="GP54" s="38">
        <f t="shared" si="25"/>
        <v>3.6</v>
      </c>
      <c r="GQ54" s="38">
        <f t="shared" si="25"/>
        <v>3.25</v>
      </c>
      <c r="GR54" s="38">
        <f t="shared" si="25"/>
        <v>2.68</v>
      </c>
      <c r="GS54" s="38">
        <f t="shared" si="25"/>
        <v>3.263157894736842</v>
      </c>
      <c r="GT54" s="38">
        <f t="shared" si="25"/>
        <v>3.1904761904761907</v>
      </c>
      <c r="GU54" s="38">
        <f t="shared" si="25"/>
        <v>3.1162790697674421</v>
      </c>
      <c r="GV54" s="38">
        <f t="shared" si="25"/>
        <v>3.75</v>
      </c>
      <c r="GW54" s="38">
        <f t="shared" ref="GW54:IB54" si="26">GW52/GW53</f>
        <v>2.9583333333333335</v>
      </c>
      <c r="GX54" s="38">
        <f t="shared" si="26"/>
        <v>3.0833333333333335</v>
      </c>
      <c r="GY54" s="38">
        <f t="shared" si="26"/>
        <v>3.6923076923076925</v>
      </c>
      <c r="GZ54" s="38">
        <f t="shared" si="26"/>
        <v>3.2413793103448274</v>
      </c>
      <c r="HA54" s="38">
        <f t="shared" si="26"/>
        <v>3.2857142857142856</v>
      </c>
      <c r="HB54" s="38">
        <f t="shared" si="26"/>
        <v>3.2857142857142856</v>
      </c>
      <c r="HC54" s="38">
        <f t="shared" si="26"/>
        <v>2.5333333333333332</v>
      </c>
      <c r="HD54" s="38">
        <f t="shared" si="26"/>
        <v>2.6904761904761907</v>
      </c>
      <c r="HE54" s="38">
        <f t="shared" si="26"/>
        <v>2.6666666666666665</v>
      </c>
      <c r="HF54" s="38">
        <f t="shared" si="26"/>
        <v>3.25</v>
      </c>
      <c r="HG54" s="38">
        <f t="shared" si="26"/>
        <v>2.967741935483871</v>
      </c>
      <c r="HH54" s="38">
        <f t="shared" si="26"/>
        <v>2.9333333333333331</v>
      </c>
      <c r="HI54" s="38">
        <f t="shared" si="26"/>
        <v>3.1111111111111112</v>
      </c>
      <c r="HJ54" s="38">
        <f t="shared" si="26"/>
        <v>3.45</v>
      </c>
      <c r="HK54" s="38">
        <f t="shared" si="26"/>
        <v>3.4666666666666668</v>
      </c>
      <c r="HL54" s="38">
        <f t="shared" si="26"/>
        <v>3</v>
      </c>
      <c r="HM54" s="38">
        <f t="shared" si="26"/>
        <v>3.2380952380952381</v>
      </c>
      <c r="HN54" s="38">
        <f t="shared" si="26"/>
        <v>3.7333333333333334</v>
      </c>
      <c r="HO54" s="38">
        <f t="shared" si="26"/>
        <v>3</v>
      </c>
      <c r="HP54" s="38">
        <f t="shared" si="26"/>
        <v>3.3181818181818183</v>
      </c>
      <c r="HQ54" s="38">
        <f t="shared" si="26"/>
        <v>3.8421052631578947</v>
      </c>
      <c r="HR54" s="38">
        <f t="shared" si="26"/>
        <v>3.7941176470588234</v>
      </c>
      <c r="HS54" s="38">
        <f t="shared" si="26"/>
        <v>3.5625</v>
      </c>
      <c r="HT54" s="38">
        <f t="shared" si="26"/>
        <v>3.4375</v>
      </c>
      <c r="HU54" s="38">
        <f t="shared" si="26"/>
        <v>3.8947368421052633</v>
      </c>
      <c r="HV54" s="38">
        <f t="shared" si="26"/>
        <v>3.5</v>
      </c>
      <c r="HW54" s="38">
        <f t="shared" si="26"/>
        <v>3.2857142857142856</v>
      </c>
      <c r="HX54" s="38">
        <f t="shared" si="26"/>
        <v>2.736842105263158</v>
      </c>
      <c r="HY54" s="38">
        <f t="shared" si="26"/>
        <v>3.2</v>
      </c>
      <c r="HZ54" s="38">
        <f t="shared" si="26"/>
        <v>3.1</v>
      </c>
      <c r="IA54" s="38">
        <f t="shared" si="26"/>
        <v>2.9285714285714284</v>
      </c>
      <c r="IB54" s="38">
        <f t="shared" si="26"/>
        <v>3.2941176470588234</v>
      </c>
      <c r="IC54" s="38">
        <f t="shared" ref="IC54:JA54" si="27">IC52/IC53</f>
        <v>2.6875</v>
      </c>
      <c r="ID54" s="38">
        <f t="shared" si="27"/>
        <v>2.3529411764705883</v>
      </c>
      <c r="IE54" s="38">
        <f t="shared" si="27"/>
        <v>2.3333333333333335</v>
      </c>
      <c r="IF54" s="38">
        <f t="shared" si="27"/>
        <v>3</v>
      </c>
      <c r="IG54" s="38">
        <f t="shared" si="27"/>
        <v>3.2857142857142856</v>
      </c>
      <c r="IH54" s="38">
        <f t="shared" si="27"/>
        <v>3.4117647058823528</v>
      </c>
      <c r="II54" s="38">
        <f t="shared" si="27"/>
        <v>0.34285714285714286</v>
      </c>
      <c r="IJ54" s="38">
        <f t="shared" si="27"/>
        <v>3.3636363636363638</v>
      </c>
      <c r="IK54" s="38">
        <f t="shared" si="27"/>
        <v>3.1666666666666665</v>
      </c>
      <c r="IL54" s="38">
        <f t="shared" si="27"/>
        <v>3.5882352941176472</v>
      </c>
      <c r="IM54" s="38">
        <f t="shared" si="27"/>
        <v>3.7222222222222223</v>
      </c>
      <c r="IN54" s="38">
        <f t="shared" si="27"/>
        <v>3.5</v>
      </c>
      <c r="IO54" s="38">
        <f t="shared" si="27"/>
        <v>3.0588235294117645</v>
      </c>
      <c r="IP54" s="38">
        <f t="shared" si="27"/>
        <v>3.4444444444444446</v>
      </c>
      <c r="IQ54" s="38">
        <f t="shared" si="27"/>
        <v>3.4</v>
      </c>
      <c r="IR54" s="38">
        <f t="shared" si="27"/>
        <v>3.25</v>
      </c>
      <c r="IS54" s="38">
        <f t="shared" si="27"/>
        <v>3.5882352941176472</v>
      </c>
      <c r="IT54" s="38">
        <f t="shared" si="27"/>
        <v>3.0526315789473686</v>
      </c>
      <c r="IU54" s="38">
        <f t="shared" si="27"/>
        <v>3.6666666666666665</v>
      </c>
      <c r="IV54" s="38">
        <f t="shared" si="27"/>
        <v>2.9444444444444446</v>
      </c>
      <c r="IW54" s="38">
        <f t="shared" si="27"/>
        <v>3.5625</v>
      </c>
      <c r="IX54" s="38">
        <f t="shared" si="27"/>
        <v>3.6923076923076925</v>
      </c>
      <c r="IY54" s="38">
        <f t="shared" si="27"/>
        <v>3.5625</v>
      </c>
      <c r="IZ54" s="38">
        <f t="shared" si="27"/>
        <v>3.2222222222222223</v>
      </c>
      <c r="JA54" s="38">
        <f t="shared" si="27"/>
        <v>3.1428571428571428</v>
      </c>
    </row>
    <row r="55" spans="1:261" s="44" customFormat="1">
      <c r="A55" s="23" t="s">
        <v>13</v>
      </c>
      <c r="B55" s="3">
        <f>(STDEV(C54:JA54))/(SQRT(COUNT(C54:JA54)))</f>
        <v>3.0529921425393774E-2</v>
      </c>
    </row>
    <row r="56" spans="1:261" s="44" customFormat="1">
      <c r="A56" s="23"/>
      <c r="B56" s="23"/>
    </row>
    <row r="57" spans="1:261" s="40" customFormat="1">
      <c r="A57" s="19" t="s">
        <v>7</v>
      </c>
      <c r="B57" s="25"/>
    </row>
    <row r="58" spans="1:261" s="44" customFormat="1">
      <c r="A58" s="2" t="s">
        <v>19</v>
      </c>
      <c r="B58" s="14">
        <f>AVERAGE(C58:AP58)</f>
        <v>60.162500000000001</v>
      </c>
      <c r="C58" s="38">
        <v>44</v>
      </c>
      <c r="D58" s="38">
        <v>69</v>
      </c>
      <c r="E58" s="38">
        <v>47</v>
      </c>
      <c r="F58" s="38">
        <v>36</v>
      </c>
      <c r="G58" s="38">
        <v>32</v>
      </c>
      <c r="H58" s="38">
        <v>57</v>
      </c>
      <c r="I58" s="38">
        <v>58</v>
      </c>
      <c r="J58" s="38">
        <v>48</v>
      </c>
      <c r="K58" s="38">
        <v>84</v>
      </c>
      <c r="L58" s="38">
        <v>91</v>
      </c>
      <c r="M58" s="38">
        <v>57</v>
      </c>
      <c r="N58" s="38">
        <v>75</v>
      </c>
      <c r="O58" s="38">
        <v>77</v>
      </c>
      <c r="P58" s="38">
        <v>36</v>
      </c>
      <c r="Q58" s="38">
        <v>40</v>
      </c>
      <c r="R58" s="38">
        <v>52</v>
      </c>
      <c r="S58" s="38">
        <v>38</v>
      </c>
      <c r="T58" s="38">
        <v>58</v>
      </c>
      <c r="U58" s="38">
        <v>50</v>
      </c>
      <c r="V58" s="38">
        <v>44</v>
      </c>
      <c r="W58" s="38">
        <v>60</v>
      </c>
      <c r="X58" s="38">
        <v>53</v>
      </c>
      <c r="Y58" s="38">
        <v>88</v>
      </c>
      <c r="Z58" s="38">
        <v>85</v>
      </c>
      <c r="AA58" s="38">
        <v>54</v>
      </c>
      <c r="AB58" s="38">
        <v>53</v>
      </c>
      <c r="AC58" s="38">
        <v>72</v>
      </c>
      <c r="AD58" s="38">
        <v>76</v>
      </c>
      <c r="AE58" s="38">
        <v>55</v>
      </c>
      <c r="AF58" s="38">
        <v>64</v>
      </c>
      <c r="AG58" s="38">
        <v>62</v>
      </c>
      <c r="AH58" s="38">
        <v>66.5</v>
      </c>
      <c r="AI58" s="38">
        <v>42</v>
      </c>
      <c r="AJ58" s="38">
        <v>55</v>
      </c>
      <c r="AK58" s="38">
        <v>51</v>
      </c>
      <c r="AL58" s="38">
        <v>94</v>
      </c>
      <c r="AM58" s="38">
        <v>51</v>
      </c>
      <c r="AN58" s="38">
        <v>54</v>
      </c>
      <c r="AO58" s="38">
        <v>105</v>
      </c>
      <c r="AP58" s="38">
        <v>73</v>
      </c>
    </row>
    <row r="59" spans="1:261" s="44" customFormat="1">
      <c r="A59" s="2" t="s">
        <v>16</v>
      </c>
      <c r="B59" s="14">
        <f>AVERAGE(C59:AP59)</f>
        <v>15.237500000000001</v>
      </c>
      <c r="C59" s="38">
        <v>12</v>
      </c>
      <c r="D59" s="38">
        <v>22</v>
      </c>
      <c r="E59" s="38">
        <v>14</v>
      </c>
      <c r="F59" s="38">
        <v>12</v>
      </c>
      <c r="G59" s="38">
        <v>13.5</v>
      </c>
      <c r="H59" s="38">
        <v>16</v>
      </c>
      <c r="I59" s="38">
        <v>14</v>
      </c>
      <c r="J59" s="38">
        <v>11</v>
      </c>
      <c r="K59" s="38">
        <v>17</v>
      </c>
      <c r="L59" s="38">
        <v>24</v>
      </c>
      <c r="M59" s="38">
        <v>18</v>
      </c>
      <c r="N59" s="38">
        <v>19</v>
      </c>
      <c r="O59" s="38">
        <v>21</v>
      </c>
      <c r="P59" s="38">
        <v>8</v>
      </c>
      <c r="Q59" s="38">
        <v>10</v>
      </c>
      <c r="R59" s="38">
        <v>12</v>
      </c>
      <c r="S59" s="38">
        <v>10</v>
      </c>
      <c r="T59" s="38">
        <v>11</v>
      </c>
      <c r="U59" s="38">
        <v>12</v>
      </c>
      <c r="V59" s="38">
        <v>9</v>
      </c>
      <c r="W59" s="38">
        <v>15</v>
      </c>
      <c r="X59" s="38">
        <v>13</v>
      </c>
      <c r="Y59" s="38">
        <v>16.5</v>
      </c>
      <c r="Z59" s="38">
        <v>18</v>
      </c>
      <c r="AA59" s="38">
        <v>14</v>
      </c>
      <c r="AB59" s="38">
        <v>12.5</v>
      </c>
      <c r="AC59" s="38">
        <v>16</v>
      </c>
      <c r="AD59" s="38">
        <v>19</v>
      </c>
      <c r="AE59" s="38">
        <v>15</v>
      </c>
      <c r="AF59" s="38">
        <v>20</v>
      </c>
      <c r="AG59" s="38">
        <v>18</v>
      </c>
      <c r="AH59" s="38">
        <v>17</v>
      </c>
      <c r="AI59" s="38">
        <v>9</v>
      </c>
      <c r="AJ59" s="38">
        <v>16</v>
      </c>
      <c r="AK59" s="38">
        <v>12.5</v>
      </c>
      <c r="AL59" s="38">
        <v>24</v>
      </c>
      <c r="AM59" s="38">
        <v>13</v>
      </c>
      <c r="AN59" s="38">
        <v>13</v>
      </c>
      <c r="AO59" s="38">
        <v>23.5</v>
      </c>
      <c r="AP59" s="38">
        <v>19</v>
      </c>
    </row>
    <row r="60" spans="1:261" s="44" customFormat="1">
      <c r="A60" s="1" t="s">
        <v>21</v>
      </c>
      <c r="B60" s="3">
        <f>AVERAGE(C60:AP60)</f>
        <v>3.9878785544176574</v>
      </c>
      <c r="C60" s="38">
        <f t="shared" ref="C60:AP60" si="28">C58/C59</f>
        <v>3.6666666666666665</v>
      </c>
      <c r="D60" s="38">
        <f t="shared" si="28"/>
        <v>3.1363636363636362</v>
      </c>
      <c r="E60" s="38">
        <f t="shared" si="28"/>
        <v>3.3571428571428572</v>
      </c>
      <c r="F60" s="38">
        <f t="shared" si="28"/>
        <v>3</v>
      </c>
      <c r="G60" s="38">
        <f t="shared" si="28"/>
        <v>2.3703703703703702</v>
      </c>
      <c r="H60" s="38">
        <f t="shared" si="28"/>
        <v>3.5625</v>
      </c>
      <c r="I60" s="38">
        <f t="shared" si="28"/>
        <v>4.1428571428571432</v>
      </c>
      <c r="J60" s="38">
        <f t="shared" si="28"/>
        <v>4.3636363636363633</v>
      </c>
      <c r="K60" s="38">
        <f t="shared" si="28"/>
        <v>4.9411764705882355</v>
      </c>
      <c r="L60" s="38">
        <f t="shared" si="28"/>
        <v>3.7916666666666665</v>
      </c>
      <c r="M60" s="38">
        <f t="shared" si="28"/>
        <v>3.1666666666666665</v>
      </c>
      <c r="N60" s="38">
        <f t="shared" si="28"/>
        <v>3.9473684210526314</v>
      </c>
      <c r="O60" s="38">
        <f t="shared" si="28"/>
        <v>3.6666666666666665</v>
      </c>
      <c r="P60" s="38">
        <f t="shared" si="28"/>
        <v>4.5</v>
      </c>
      <c r="Q60" s="38">
        <f t="shared" si="28"/>
        <v>4</v>
      </c>
      <c r="R60" s="38">
        <f t="shared" si="28"/>
        <v>4.333333333333333</v>
      </c>
      <c r="S60" s="38">
        <f t="shared" si="28"/>
        <v>3.8</v>
      </c>
      <c r="T60" s="38">
        <f t="shared" si="28"/>
        <v>5.2727272727272725</v>
      </c>
      <c r="U60" s="38">
        <f t="shared" si="28"/>
        <v>4.166666666666667</v>
      </c>
      <c r="V60" s="38">
        <f t="shared" si="28"/>
        <v>4.8888888888888893</v>
      </c>
      <c r="W60" s="38">
        <f t="shared" si="28"/>
        <v>4</v>
      </c>
      <c r="X60" s="38">
        <f t="shared" si="28"/>
        <v>4.0769230769230766</v>
      </c>
      <c r="Y60" s="38">
        <f t="shared" si="28"/>
        <v>5.333333333333333</v>
      </c>
      <c r="Z60" s="38">
        <f t="shared" si="28"/>
        <v>4.7222222222222223</v>
      </c>
      <c r="AA60" s="38">
        <f t="shared" si="28"/>
        <v>3.8571428571428572</v>
      </c>
      <c r="AB60" s="38">
        <f t="shared" si="28"/>
        <v>4.24</v>
      </c>
      <c r="AC60" s="38">
        <f t="shared" si="28"/>
        <v>4.5</v>
      </c>
      <c r="AD60" s="38">
        <f t="shared" si="28"/>
        <v>4</v>
      </c>
      <c r="AE60" s="38">
        <f t="shared" si="28"/>
        <v>3.6666666666666665</v>
      </c>
      <c r="AF60" s="38">
        <f t="shared" si="28"/>
        <v>3.2</v>
      </c>
      <c r="AG60" s="38">
        <f t="shared" si="28"/>
        <v>3.4444444444444446</v>
      </c>
      <c r="AH60" s="38">
        <f t="shared" si="28"/>
        <v>3.9117647058823528</v>
      </c>
      <c r="AI60" s="38">
        <f t="shared" si="28"/>
        <v>4.666666666666667</v>
      </c>
      <c r="AJ60" s="38">
        <f t="shared" si="28"/>
        <v>3.4375</v>
      </c>
      <c r="AK60" s="38">
        <f t="shared" si="28"/>
        <v>4.08</v>
      </c>
      <c r="AL60" s="38">
        <f t="shared" si="28"/>
        <v>3.9166666666666665</v>
      </c>
      <c r="AM60" s="38">
        <f t="shared" si="28"/>
        <v>3.9230769230769229</v>
      </c>
      <c r="AN60" s="38">
        <f t="shared" si="28"/>
        <v>4.1538461538461542</v>
      </c>
      <c r="AO60" s="38">
        <f t="shared" si="28"/>
        <v>4.4680851063829783</v>
      </c>
      <c r="AP60" s="38">
        <f t="shared" si="28"/>
        <v>3.8421052631578947</v>
      </c>
    </row>
    <row r="61" spans="1:261" s="44" customFormat="1">
      <c r="A61" s="23" t="s">
        <v>13</v>
      </c>
      <c r="B61" s="3">
        <f>(STDEV(C60:AP60))/(SQRT(COUNT(C60:AP60)))</f>
        <v>9.6705858952044199E-2</v>
      </c>
    </row>
    <row r="62" spans="1:261" s="44" customFormat="1">
      <c r="A62" s="23"/>
      <c r="B62" s="23"/>
    </row>
    <row r="63" spans="1:261" s="40" customFormat="1">
      <c r="A63" s="19" t="s">
        <v>8</v>
      </c>
      <c r="B63" s="25"/>
    </row>
    <row r="64" spans="1:261" s="44" customFormat="1">
      <c r="A64" s="2" t="s">
        <v>19</v>
      </c>
      <c r="B64" s="14">
        <f>AVERAGE(C64:CJ64)</f>
        <v>57.77325581395349</v>
      </c>
      <c r="C64" s="38">
        <v>64.5</v>
      </c>
      <c r="D64" s="38">
        <v>65</v>
      </c>
      <c r="E64" s="38">
        <v>69</v>
      </c>
      <c r="F64" s="38">
        <v>60</v>
      </c>
      <c r="G64" s="38">
        <v>67</v>
      </c>
      <c r="H64" s="38">
        <v>69</v>
      </c>
      <c r="I64" s="38">
        <v>69</v>
      </c>
      <c r="J64" s="38">
        <v>62</v>
      </c>
      <c r="K64" s="38">
        <v>69.5</v>
      </c>
      <c r="L64" s="38">
        <v>63</v>
      </c>
      <c r="M64" s="38">
        <v>49</v>
      </c>
      <c r="N64" s="38">
        <v>58</v>
      </c>
      <c r="O64" s="38">
        <v>54</v>
      </c>
      <c r="P64" s="38">
        <v>59</v>
      </c>
      <c r="Q64" s="38">
        <v>57</v>
      </c>
      <c r="R64" s="38">
        <v>56.5</v>
      </c>
      <c r="S64" s="38">
        <v>55</v>
      </c>
      <c r="T64" s="38">
        <v>53</v>
      </c>
      <c r="U64" s="38">
        <v>50.5</v>
      </c>
      <c r="V64" s="38">
        <v>52</v>
      </c>
      <c r="W64" s="38">
        <v>52</v>
      </c>
      <c r="X64" s="38">
        <v>51</v>
      </c>
      <c r="Y64" s="38">
        <v>43</v>
      </c>
      <c r="Z64" s="38">
        <v>42</v>
      </c>
      <c r="AA64" s="38">
        <v>52</v>
      </c>
      <c r="AB64" s="38">
        <v>43</v>
      </c>
      <c r="AC64" s="38">
        <v>51</v>
      </c>
      <c r="AD64" s="38">
        <v>43</v>
      </c>
      <c r="AE64" s="38">
        <v>54</v>
      </c>
      <c r="AF64" s="38">
        <v>55</v>
      </c>
      <c r="AG64" s="38">
        <v>54</v>
      </c>
      <c r="AH64" s="38">
        <v>67</v>
      </c>
      <c r="AI64" s="38">
        <v>65</v>
      </c>
      <c r="AJ64" s="38">
        <v>61</v>
      </c>
      <c r="AK64" s="38">
        <v>64</v>
      </c>
      <c r="AL64" s="38">
        <v>54</v>
      </c>
      <c r="AM64" s="38">
        <v>60</v>
      </c>
      <c r="AN64" s="38">
        <v>63</v>
      </c>
      <c r="AO64" s="38">
        <v>57</v>
      </c>
      <c r="AP64" s="38">
        <v>62</v>
      </c>
      <c r="AQ64" s="38">
        <v>64</v>
      </c>
      <c r="AR64" s="38">
        <v>53</v>
      </c>
      <c r="AS64" s="38">
        <v>56</v>
      </c>
      <c r="AT64" s="38">
        <v>55</v>
      </c>
      <c r="AU64" s="38">
        <v>57</v>
      </c>
      <c r="AV64" s="38">
        <v>59</v>
      </c>
      <c r="AW64" s="38">
        <v>52.5</v>
      </c>
      <c r="AX64" s="38">
        <v>60</v>
      </c>
      <c r="AY64" s="38">
        <v>63</v>
      </c>
      <c r="AZ64" s="38">
        <v>49</v>
      </c>
      <c r="BA64" s="38">
        <v>43</v>
      </c>
      <c r="BB64" s="38">
        <v>65</v>
      </c>
      <c r="BC64" s="38">
        <v>59</v>
      </c>
      <c r="BD64" s="38">
        <v>54</v>
      </c>
      <c r="BE64" s="38">
        <v>59</v>
      </c>
      <c r="BF64" s="38">
        <v>59</v>
      </c>
      <c r="BG64" s="38">
        <v>75</v>
      </c>
      <c r="BH64" s="38">
        <v>73</v>
      </c>
      <c r="BI64" s="38">
        <v>65</v>
      </c>
      <c r="BJ64" s="38">
        <v>73</v>
      </c>
      <c r="BK64" s="38">
        <v>69</v>
      </c>
      <c r="BL64" s="38">
        <v>73</v>
      </c>
      <c r="BM64" s="38">
        <v>55</v>
      </c>
      <c r="BN64" s="38">
        <v>56</v>
      </c>
      <c r="BO64" s="38">
        <v>56</v>
      </c>
      <c r="BP64" s="38">
        <v>56</v>
      </c>
      <c r="BQ64" s="38">
        <v>51.5</v>
      </c>
      <c r="BR64" s="38">
        <v>55</v>
      </c>
      <c r="BS64" s="38">
        <v>55</v>
      </c>
      <c r="BT64" s="38">
        <v>68</v>
      </c>
      <c r="BU64" s="38">
        <v>52</v>
      </c>
      <c r="BV64" s="38">
        <v>56</v>
      </c>
      <c r="BW64" s="38">
        <v>64</v>
      </c>
      <c r="BX64" s="38">
        <v>55</v>
      </c>
      <c r="BY64" s="38">
        <v>55</v>
      </c>
      <c r="BZ64" s="38">
        <v>63</v>
      </c>
      <c r="CA64" s="38">
        <v>64</v>
      </c>
      <c r="CB64" s="38">
        <v>62</v>
      </c>
      <c r="CC64" s="38">
        <v>53</v>
      </c>
      <c r="CD64" s="38">
        <v>49</v>
      </c>
      <c r="CE64" s="38">
        <v>51</v>
      </c>
      <c r="CF64" s="38">
        <v>52</v>
      </c>
      <c r="CG64" s="38">
        <v>53</v>
      </c>
      <c r="CH64" s="38">
        <v>51</v>
      </c>
      <c r="CI64" s="38">
        <v>52.5</v>
      </c>
      <c r="CJ64" s="38">
        <v>53</v>
      </c>
    </row>
    <row r="65" spans="1:88" s="44" customFormat="1">
      <c r="A65" s="2" t="s">
        <v>16</v>
      </c>
      <c r="B65" s="14">
        <f>AVERAGE(C65:CJ65)</f>
        <v>17.488372093023255</v>
      </c>
      <c r="C65" s="38">
        <v>20</v>
      </c>
      <c r="D65" s="38">
        <v>20</v>
      </c>
      <c r="E65" s="38">
        <v>20.5</v>
      </c>
      <c r="F65" s="38">
        <v>18.5</v>
      </c>
      <c r="G65" s="38">
        <v>21</v>
      </c>
      <c r="H65" s="38">
        <v>19.5</v>
      </c>
      <c r="I65" s="38">
        <v>22</v>
      </c>
      <c r="J65" s="38">
        <v>19</v>
      </c>
      <c r="K65" s="38">
        <v>21.5</v>
      </c>
      <c r="L65" s="38">
        <v>20</v>
      </c>
      <c r="M65" s="38">
        <v>18</v>
      </c>
      <c r="N65" s="38">
        <v>16</v>
      </c>
      <c r="O65" s="38">
        <v>17</v>
      </c>
      <c r="P65" s="38">
        <v>17</v>
      </c>
      <c r="Q65" s="38">
        <v>16</v>
      </c>
      <c r="R65" s="38">
        <v>19</v>
      </c>
      <c r="S65" s="38">
        <v>18</v>
      </c>
      <c r="T65" s="38">
        <v>17</v>
      </c>
      <c r="U65" s="38">
        <v>16</v>
      </c>
      <c r="V65" s="38">
        <v>15</v>
      </c>
      <c r="W65" s="38">
        <v>13</v>
      </c>
      <c r="X65" s="38">
        <v>16.5</v>
      </c>
      <c r="Y65" s="38">
        <v>14.5</v>
      </c>
      <c r="Z65" s="38">
        <v>13.5</v>
      </c>
      <c r="AA65" s="38">
        <v>16</v>
      </c>
      <c r="AB65" s="38">
        <v>13</v>
      </c>
      <c r="AC65" s="38">
        <v>14</v>
      </c>
      <c r="AD65" s="38">
        <v>12</v>
      </c>
      <c r="AE65" s="38">
        <v>15</v>
      </c>
      <c r="AF65" s="38">
        <v>14</v>
      </c>
      <c r="AG65" s="38">
        <v>18.5</v>
      </c>
      <c r="AH65" s="38">
        <v>17</v>
      </c>
      <c r="AI65" s="38">
        <v>18</v>
      </c>
      <c r="AJ65" s="38">
        <v>17</v>
      </c>
      <c r="AK65" s="38">
        <v>20.5</v>
      </c>
      <c r="AL65" s="38">
        <v>15</v>
      </c>
      <c r="AM65" s="38">
        <v>17.5</v>
      </c>
      <c r="AN65" s="38">
        <v>18</v>
      </c>
      <c r="AO65" s="38">
        <v>14</v>
      </c>
      <c r="AP65" s="38">
        <v>16.5</v>
      </c>
      <c r="AQ65" s="38">
        <v>18</v>
      </c>
      <c r="AR65" s="38">
        <v>16</v>
      </c>
      <c r="AS65" s="38">
        <v>18</v>
      </c>
      <c r="AT65" s="38">
        <v>19</v>
      </c>
      <c r="AU65" s="38">
        <v>18</v>
      </c>
      <c r="AV65" s="38">
        <v>19</v>
      </c>
      <c r="AW65" s="38">
        <v>16.5</v>
      </c>
      <c r="AX65" s="38">
        <v>18</v>
      </c>
      <c r="AY65" s="38">
        <v>16.5</v>
      </c>
      <c r="AZ65" s="38">
        <v>12</v>
      </c>
      <c r="BA65" s="38">
        <v>14</v>
      </c>
      <c r="BB65" s="38">
        <v>19</v>
      </c>
      <c r="BC65" s="38">
        <v>15.5</v>
      </c>
      <c r="BD65" s="38">
        <v>15</v>
      </c>
      <c r="BE65" s="38">
        <v>17</v>
      </c>
      <c r="BF65" s="38">
        <v>18</v>
      </c>
      <c r="BG65" s="38">
        <v>20</v>
      </c>
      <c r="BH65" s="38">
        <v>21</v>
      </c>
      <c r="BI65" s="38">
        <v>19.5</v>
      </c>
      <c r="BJ65" s="38">
        <v>21</v>
      </c>
      <c r="BK65" s="38">
        <v>21.5</v>
      </c>
      <c r="BL65" s="38">
        <v>24</v>
      </c>
      <c r="BM65" s="38">
        <v>15.5</v>
      </c>
      <c r="BN65" s="38">
        <v>17</v>
      </c>
      <c r="BO65" s="38">
        <v>17</v>
      </c>
      <c r="BP65" s="38">
        <v>18</v>
      </c>
      <c r="BQ65" s="38">
        <v>16.5</v>
      </c>
      <c r="BR65" s="38">
        <v>18</v>
      </c>
      <c r="BS65" s="38">
        <v>17</v>
      </c>
      <c r="BT65" s="38">
        <v>22</v>
      </c>
      <c r="BU65" s="38">
        <v>17.5</v>
      </c>
      <c r="BV65" s="38">
        <v>21.5</v>
      </c>
      <c r="BW65" s="38">
        <v>22</v>
      </c>
      <c r="BX65" s="38">
        <v>18</v>
      </c>
      <c r="BY65" s="38">
        <v>18</v>
      </c>
      <c r="BZ65" s="38">
        <v>20</v>
      </c>
      <c r="CA65" s="38">
        <v>21</v>
      </c>
      <c r="CB65" s="38">
        <v>21</v>
      </c>
      <c r="CC65" s="38">
        <v>16</v>
      </c>
      <c r="CD65" s="38">
        <v>16</v>
      </c>
      <c r="CE65" s="38">
        <v>14</v>
      </c>
      <c r="CF65" s="38">
        <v>15</v>
      </c>
      <c r="CG65" s="38">
        <v>16</v>
      </c>
      <c r="CH65" s="38">
        <v>13.5</v>
      </c>
      <c r="CI65" s="38">
        <v>14.5</v>
      </c>
      <c r="CJ65" s="38">
        <v>18</v>
      </c>
    </row>
    <row r="66" spans="1:88" s="44" customFormat="1">
      <c r="A66" s="1" t="s">
        <v>21</v>
      </c>
      <c r="B66" s="3">
        <f>AVERAGE(C66:CJ66)</f>
        <v>3.3264425953716943</v>
      </c>
      <c r="C66" s="38">
        <f t="shared" ref="C66:AH66" si="29">C64/C65</f>
        <v>3.2250000000000001</v>
      </c>
      <c r="D66" s="38">
        <f t="shared" si="29"/>
        <v>3.25</v>
      </c>
      <c r="E66" s="38">
        <f t="shared" si="29"/>
        <v>3.3658536585365852</v>
      </c>
      <c r="F66" s="38">
        <f t="shared" si="29"/>
        <v>3.2432432432432434</v>
      </c>
      <c r="G66" s="38">
        <f t="shared" si="29"/>
        <v>3.1904761904761907</v>
      </c>
      <c r="H66" s="38">
        <f t="shared" si="29"/>
        <v>3.5384615384615383</v>
      </c>
      <c r="I66" s="38">
        <f t="shared" si="29"/>
        <v>3.1363636363636362</v>
      </c>
      <c r="J66" s="38">
        <f t="shared" si="29"/>
        <v>3.263157894736842</v>
      </c>
      <c r="K66" s="38">
        <f t="shared" si="29"/>
        <v>3.2325581395348837</v>
      </c>
      <c r="L66" s="38">
        <f t="shared" si="29"/>
        <v>3.15</v>
      </c>
      <c r="M66" s="38">
        <f t="shared" si="29"/>
        <v>2.7222222222222223</v>
      </c>
      <c r="N66" s="38">
        <f t="shared" si="29"/>
        <v>3.625</v>
      </c>
      <c r="O66" s="38">
        <f t="shared" si="29"/>
        <v>3.1764705882352939</v>
      </c>
      <c r="P66" s="38">
        <f t="shared" si="29"/>
        <v>3.4705882352941178</v>
      </c>
      <c r="Q66" s="38">
        <f t="shared" si="29"/>
        <v>3.5625</v>
      </c>
      <c r="R66" s="38">
        <f t="shared" si="29"/>
        <v>2.9736842105263159</v>
      </c>
      <c r="S66" s="38">
        <f t="shared" si="29"/>
        <v>3.0555555555555554</v>
      </c>
      <c r="T66" s="38">
        <f t="shared" si="29"/>
        <v>3.1176470588235294</v>
      </c>
      <c r="U66" s="38">
        <f t="shared" si="29"/>
        <v>3.15625</v>
      </c>
      <c r="V66" s="38">
        <f t="shared" si="29"/>
        <v>3.4666666666666668</v>
      </c>
      <c r="W66" s="38">
        <f t="shared" si="29"/>
        <v>4</v>
      </c>
      <c r="X66" s="38">
        <f t="shared" si="29"/>
        <v>3.0909090909090908</v>
      </c>
      <c r="Y66" s="38">
        <f t="shared" si="29"/>
        <v>2.9655172413793105</v>
      </c>
      <c r="Z66" s="38">
        <f t="shared" si="29"/>
        <v>3.1111111111111112</v>
      </c>
      <c r="AA66" s="38">
        <f t="shared" si="29"/>
        <v>3.25</v>
      </c>
      <c r="AB66" s="38">
        <f t="shared" si="29"/>
        <v>3.3076923076923075</v>
      </c>
      <c r="AC66" s="38">
        <f t="shared" si="29"/>
        <v>3.6428571428571428</v>
      </c>
      <c r="AD66" s="38">
        <f t="shared" si="29"/>
        <v>3.5833333333333335</v>
      </c>
      <c r="AE66" s="38">
        <f t="shared" si="29"/>
        <v>3.6</v>
      </c>
      <c r="AF66" s="38">
        <f t="shared" si="29"/>
        <v>3.9285714285714284</v>
      </c>
      <c r="AG66" s="38">
        <f t="shared" si="29"/>
        <v>2.9189189189189189</v>
      </c>
      <c r="AH66" s="38">
        <f t="shared" si="29"/>
        <v>3.9411764705882355</v>
      </c>
      <c r="AI66" s="38">
        <f t="shared" ref="AI66:BN66" si="30">AI64/AI65</f>
        <v>3.6111111111111112</v>
      </c>
      <c r="AJ66" s="38">
        <f t="shared" si="30"/>
        <v>3.5882352941176472</v>
      </c>
      <c r="AK66" s="38">
        <f t="shared" si="30"/>
        <v>3.1219512195121952</v>
      </c>
      <c r="AL66" s="38">
        <f t="shared" si="30"/>
        <v>3.6</v>
      </c>
      <c r="AM66" s="38">
        <f t="shared" si="30"/>
        <v>3.4285714285714284</v>
      </c>
      <c r="AN66" s="38">
        <f t="shared" si="30"/>
        <v>3.5</v>
      </c>
      <c r="AO66" s="38">
        <f t="shared" si="30"/>
        <v>4.0714285714285712</v>
      </c>
      <c r="AP66" s="38">
        <f t="shared" si="30"/>
        <v>3.7575757575757578</v>
      </c>
      <c r="AQ66" s="38">
        <f t="shared" si="30"/>
        <v>3.5555555555555554</v>
      </c>
      <c r="AR66" s="38">
        <f t="shared" si="30"/>
        <v>3.3125</v>
      </c>
      <c r="AS66" s="38">
        <f t="shared" si="30"/>
        <v>3.1111111111111112</v>
      </c>
      <c r="AT66" s="38">
        <f t="shared" si="30"/>
        <v>2.8947368421052633</v>
      </c>
      <c r="AU66" s="38">
        <f t="shared" si="30"/>
        <v>3.1666666666666665</v>
      </c>
      <c r="AV66" s="38">
        <f t="shared" si="30"/>
        <v>3.1052631578947367</v>
      </c>
      <c r="AW66" s="38">
        <f t="shared" si="30"/>
        <v>3.1818181818181817</v>
      </c>
      <c r="AX66" s="38">
        <f t="shared" si="30"/>
        <v>3.3333333333333335</v>
      </c>
      <c r="AY66" s="38">
        <f t="shared" si="30"/>
        <v>3.8181818181818183</v>
      </c>
      <c r="AZ66" s="38">
        <f t="shared" si="30"/>
        <v>4.083333333333333</v>
      </c>
      <c r="BA66" s="38">
        <f t="shared" si="30"/>
        <v>3.0714285714285716</v>
      </c>
      <c r="BB66" s="38">
        <f t="shared" si="30"/>
        <v>3.4210526315789473</v>
      </c>
      <c r="BC66" s="38">
        <f t="shared" si="30"/>
        <v>3.806451612903226</v>
      </c>
      <c r="BD66" s="38">
        <f t="shared" si="30"/>
        <v>3.6</v>
      </c>
      <c r="BE66" s="38">
        <f t="shared" si="30"/>
        <v>3.4705882352941178</v>
      </c>
      <c r="BF66" s="38">
        <f t="shared" si="30"/>
        <v>3.2777777777777777</v>
      </c>
      <c r="BG66" s="38">
        <f t="shared" si="30"/>
        <v>3.75</v>
      </c>
      <c r="BH66" s="38">
        <f t="shared" si="30"/>
        <v>3.4761904761904763</v>
      </c>
      <c r="BI66" s="38">
        <f t="shared" si="30"/>
        <v>3.3333333333333335</v>
      </c>
      <c r="BJ66" s="38">
        <f t="shared" si="30"/>
        <v>3.4761904761904763</v>
      </c>
      <c r="BK66" s="38">
        <f t="shared" si="30"/>
        <v>3.2093023255813953</v>
      </c>
      <c r="BL66" s="38">
        <f t="shared" si="30"/>
        <v>3.0416666666666665</v>
      </c>
      <c r="BM66" s="38">
        <f t="shared" si="30"/>
        <v>3.5483870967741935</v>
      </c>
      <c r="BN66" s="38">
        <f t="shared" si="30"/>
        <v>3.2941176470588234</v>
      </c>
      <c r="BO66" s="38">
        <f t="shared" ref="BO66:CJ66" si="31">BO64/BO65</f>
        <v>3.2941176470588234</v>
      </c>
      <c r="BP66" s="38">
        <f t="shared" si="31"/>
        <v>3.1111111111111112</v>
      </c>
      <c r="BQ66" s="38">
        <f t="shared" si="31"/>
        <v>3.1212121212121211</v>
      </c>
      <c r="BR66" s="38">
        <f t="shared" si="31"/>
        <v>3.0555555555555554</v>
      </c>
      <c r="BS66" s="38">
        <f t="shared" si="31"/>
        <v>3.2352941176470589</v>
      </c>
      <c r="BT66" s="38">
        <f t="shared" si="31"/>
        <v>3.0909090909090908</v>
      </c>
      <c r="BU66" s="38">
        <f t="shared" si="31"/>
        <v>2.9714285714285715</v>
      </c>
      <c r="BV66" s="38">
        <f t="shared" si="31"/>
        <v>2.6046511627906979</v>
      </c>
      <c r="BW66" s="38">
        <f t="shared" si="31"/>
        <v>2.9090909090909092</v>
      </c>
      <c r="BX66" s="38">
        <f t="shared" si="31"/>
        <v>3.0555555555555554</v>
      </c>
      <c r="BY66" s="38">
        <f t="shared" si="31"/>
        <v>3.0555555555555554</v>
      </c>
      <c r="BZ66" s="38">
        <f t="shared" si="31"/>
        <v>3.15</v>
      </c>
      <c r="CA66" s="38">
        <f t="shared" si="31"/>
        <v>3.0476190476190474</v>
      </c>
      <c r="CB66" s="38">
        <f t="shared" si="31"/>
        <v>2.9523809523809526</v>
      </c>
      <c r="CC66" s="38">
        <f t="shared" si="31"/>
        <v>3.3125</v>
      </c>
      <c r="CD66" s="38">
        <f t="shared" si="31"/>
        <v>3.0625</v>
      </c>
      <c r="CE66" s="38">
        <f t="shared" si="31"/>
        <v>3.6428571428571428</v>
      </c>
      <c r="CF66" s="38">
        <f t="shared" si="31"/>
        <v>3.4666666666666668</v>
      </c>
      <c r="CG66" s="38">
        <f t="shared" si="31"/>
        <v>3.3125</v>
      </c>
      <c r="CH66" s="38">
        <f t="shared" si="31"/>
        <v>3.7777777777777777</v>
      </c>
      <c r="CI66" s="38">
        <f t="shared" si="31"/>
        <v>3.6206896551724137</v>
      </c>
      <c r="CJ66" s="38">
        <f t="shared" si="31"/>
        <v>2.9444444444444446</v>
      </c>
    </row>
    <row r="67" spans="1:88">
      <c r="A67" s="23" t="s">
        <v>13</v>
      </c>
      <c r="B67" s="3">
        <f>(STDEV(C66:CJ66))/(SQRT(COUNT(C66:CJ66)))</f>
        <v>3.2947572228315673E-2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68"/>
  <sheetViews>
    <sheetView zoomScale="75" zoomScaleNormal="75" zoomScalePageLayoutView="75" workbookViewId="0">
      <selection activeCell="C52" sqref="C52"/>
    </sheetView>
  </sheetViews>
  <sheetFormatPr baseColWidth="10" defaultRowHeight="13"/>
  <cols>
    <col min="1" max="1" width="19.6640625" style="38" customWidth="1"/>
    <col min="2" max="2" width="10.83203125" style="38"/>
    <col min="3" max="23" width="10.83203125" style="48"/>
    <col min="24" max="16384" width="10.83203125" style="38"/>
  </cols>
  <sheetData>
    <row r="1" spans="1:42" s="44" customFormat="1">
      <c r="A1" s="23" t="s">
        <v>11</v>
      </c>
      <c r="B1" s="23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3"/>
      <c r="R1" s="13"/>
      <c r="S1" s="12"/>
      <c r="T1" s="12"/>
      <c r="U1" s="12"/>
      <c r="V1" s="12"/>
      <c r="W1" s="12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</row>
    <row r="2" spans="1:42" s="44" customFormat="1">
      <c r="A2" s="23"/>
      <c r="B2" s="2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3"/>
      <c r="S2" s="12"/>
      <c r="T2" s="12"/>
      <c r="U2" s="12"/>
      <c r="V2" s="12"/>
      <c r="W2" s="12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</row>
    <row r="3" spans="1:42">
      <c r="A3" s="4" t="s">
        <v>0</v>
      </c>
      <c r="B3" s="5" t="s">
        <v>17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  <c r="O3" s="9">
        <v>13</v>
      </c>
      <c r="P3" s="9">
        <v>14</v>
      </c>
      <c r="Q3" s="9">
        <v>15</v>
      </c>
      <c r="R3" s="8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2" t="s">
        <v>15</v>
      </c>
      <c r="B4" s="14">
        <f>AVERAGE(C4:Q4)</f>
        <v>35.466666666666669</v>
      </c>
      <c r="C4" s="10">
        <v>33</v>
      </c>
      <c r="D4" s="10">
        <v>22</v>
      </c>
      <c r="E4" s="10">
        <v>34</v>
      </c>
      <c r="F4" s="10">
        <v>32</v>
      </c>
      <c r="G4" s="10">
        <v>44</v>
      </c>
      <c r="H4" s="10">
        <v>23</v>
      </c>
      <c r="I4" s="10">
        <v>24</v>
      </c>
      <c r="J4" s="10">
        <v>40</v>
      </c>
      <c r="K4" s="10">
        <v>33</v>
      </c>
      <c r="L4" s="10">
        <v>51</v>
      </c>
      <c r="M4" s="10">
        <v>34</v>
      </c>
      <c r="N4" s="10">
        <v>37</v>
      </c>
      <c r="O4" s="10">
        <v>33</v>
      </c>
      <c r="P4" s="10">
        <v>47</v>
      </c>
      <c r="Q4" s="10">
        <v>45</v>
      </c>
      <c r="R4" s="10"/>
      <c r="S4" s="10"/>
      <c r="T4" s="10"/>
      <c r="U4" s="10"/>
      <c r="V4" s="10"/>
      <c r="W4" s="1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>
      <c r="A5" s="2" t="s">
        <v>16</v>
      </c>
      <c r="B5" s="14">
        <f>AVERAGE(C5:Q5)</f>
        <v>60.733333333333334</v>
      </c>
      <c r="C5" s="10">
        <v>34</v>
      </c>
      <c r="D5" s="10">
        <v>69</v>
      </c>
      <c r="E5" s="10">
        <v>71</v>
      </c>
      <c r="F5" s="10">
        <v>56</v>
      </c>
      <c r="G5" s="10">
        <v>70</v>
      </c>
      <c r="H5" s="10">
        <v>70</v>
      </c>
      <c r="I5" s="10">
        <v>80</v>
      </c>
      <c r="J5" s="10">
        <v>59</v>
      </c>
      <c r="K5" s="10">
        <v>56</v>
      </c>
      <c r="L5" s="10">
        <v>63</v>
      </c>
      <c r="M5" s="10">
        <v>63</v>
      </c>
      <c r="N5" s="10">
        <v>58</v>
      </c>
      <c r="O5" s="10">
        <v>69</v>
      </c>
      <c r="P5" s="10">
        <v>48</v>
      </c>
      <c r="Q5" s="10">
        <v>45</v>
      </c>
      <c r="R5" s="10"/>
      <c r="S5" s="10"/>
      <c r="T5" s="10"/>
      <c r="U5" s="10"/>
      <c r="V5" s="10"/>
      <c r="W5" s="10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>
      <c r="A6" s="1" t="s">
        <v>12</v>
      </c>
      <c r="B6" s="3">
        <f>AVERAGE(C6:Q6)</f>
        <v>0.62057934799999992</v>
      </c>
      <c r="C6" s="10">
        <v>0.97058823500000002</v>
      </c>
      <c r="D6" s="10">
        <v>0.31884057999999998</v>
      </c>
      <c r="E6" s="10">
        <v>0.47887323900000001</v>
      </c>
      <c r="F6" s="10">
        <v>0.571428571</v>
      </c>
      <c r="G6" s="10">
        <v>0.62857142899999996</v>
      </c>
      <c r="H6" s="10">
        <v>0.32857142900000003</v>
      </c>
      <c r="I6" s="10">
        <v>0.3</v>
      </c>
      <c r="J6" s="10">
        <v>0.67796610199999996</v>
      </c>
      <c r="K6" s="10">
        <v>0.58928571399999996</v>
      </c>
      <c r="L6" s="10">
        <v>0.80952380999999995</v>
      </c>
      <c r="M6" s="10">
        <v>0.53968254000000004</v>
      </c>
      <c r="N6" s="10">
        <v>0.63793103399999995</v>
      </c>
      <c r="O6" s="10">
        <v>0.47826087</v>
      </c>
      <c r="P6" s="10">
        <v>0.97916666699999999</v>
      </c>
      <c r="Q6" s="10">
        <v>1</v>
      </c>
      <c r="R6" s="11"/>
      <c r="S6" s="10"/>
      <c r="T6" s="10"/>
      <c r="U6" s="10"/>
      <c r="V6" s="10"/>
      <c r="W6" s="10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s="44" customFormat="1">
      <c r="A7" s="23" t="s">
        <v>13</v>
      </c>
      <c r="B7" s="3">
        <f>(STDEV(C6:Q6))/(SQRT(COUNT(C6:Q6)))</f>
        <v>6.0307541296177006E-2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2"/>
      <c r="T7" s="12"/>
      <c r="U7" s="12"/>
      <c r="V7" s="12"/>
      <c r="W7" s="1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</row>
    <row r="8" spans="1:42" s="44" customFormat="1">
      <c r="A8" s="23"/>
      <c r="B8" s="15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13"/>
      <c r="S8" s="12"/>
      <c r="T8" s="12"/>
      <c r="U8" s="12"/>
      <c r="V8" s="12"/>
      <c r="W8" s="1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</row>
    <row r="9" spans="1:42">
      <c r="A9" s="4" t="s">
        <v>1</v>
      </c>
      <c r="B9" s="1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8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2" t="s">
        <v>15</v>
      </c>
      <c r="B10" s="14">
        <f>AVERAGE(C10:V10)</f>
        <v>41.7</v>
      </c>
      <c r="C10" s="10">
        <v>43</v>
      </c>
      <c r="D10" s="10">
        <v>57</v>
      </c>
      <c r="E10" s="10">
        <v>56</v>
      </c>
      <c r="F10" s="10">
        <v>27</v>
      </c>
      <c r="G10" s="10">
        <v>48</v>
      </c>
      <c r="H10" s="10">
        <v>31</v>
      </c>
      <c r="I10" s="10">
        <v>54</v>
      </c>
      <c r="J10" s="10">
        <v>27</v>
      </c>
      <c r="K10" s="10">
        <v>38</v>
      </c>
      <c r="L10" s="10">
        <v>28</v>
      </c>
      <c r="M10" s="10">
        <v>42</v>
      </c>
      <c r="N10" s="10">
        <v>49</v>
      </c>
      <c r="O10" s="10">
        <v>35</v>
      </c>
      <c r="P10" s="10">
        <v>41</v>
      </c>
      <c r="Q10" s="10">
        <v>45</v>
      </c>
      <c r="R10" s="10">
        <v>31</v>
      </c>
      <c r="S10" s="10">
        <v>44</v>
      </c>
      <c r="T10" s="10">
        <v>40</v>
      </c>
      <c r="U10" s="10">
        <v>67</v>
      </c>
      <c r="V10" s="10">
        <v>31</v>
      </c>
      <c r="W10" s="11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>
      <c r="A11" s="2" t="s">
        <v>16</v>
      </c>
      <c r="B11" s="14">
        <f>AVERAGE(C11:V11)</f>
        <v>50.95</v>
      </c>
      <c r="C11" s="10">
        <v>48</v>
      </c>
      <c r="D11" s="10">
        <v>76</v>
      </c>
      <c r="E11" s="10">
        <v>53</v>
      </c>
      <c r="F11" s="10">
        <v>45</v>
      </c>
      <c r="G11" s="10">
        <v>60</v>
      </c>
      <c r="H11" s="10">
        <v>42</v>
      </c>
      <c r="I11" s="10">
        <v>61</v>
      </c>
      <c r="J11" s="10">
        <v>38</v>
      </c>
      <c r="K11" s="10">
        <v>50</v>
      </c>
      <c r="L11" s="10">
        <v>41</v>
      </c>
      <c r="M11" s="10">
        <v>53</v>
      </c>
      <c r="N11" s="10">
        <v>59</v>
      </c>
      <c r="O11" s="10">
        <v>40</v>
      </c>
      <c r="P11" s="10">
        <v>40</v>
      </c>
      <c r="Q11" s="10">
        <v>58</v>
      </c>
      <c r="R11" s="10">
        <v>39</v>
      </c>
      <c r="S11" s="10">
        <v>59</v>
      </c>
      <c r="T11" s="10">
        <v>49</v>
      </c>
      <c r="U11" s="10">
        <v>65</v>
      </c>
      <c r="V11" s="10">
        <v>43</v>
      </c>
      <c r="W11" s="11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>
      <c r="A12" s="1" t="s">
        <v>12</v>
      </c>
      <c r="B12" s="3">
        <f>AVERAGE(C12:V12)</f>
        <v>0.81433576340000013</v>
      </c>
      <c r="C12" s="10">
        <v>0.89583333300000001</v>
      </c>
      <c r="D12" s="10">
        <v>0.75</v>
      </c>
      <c r="E12" s="10">
        <v>1.0566037740000001</v>
      </c>
      <c r="F12" s="10">
        <v>0.6</v>
      </c>
      <c r="G12" s="10">
        <v>0.8</v>
      </c>
      <c r="H12" s="10">
        <v>0.73809523799999999</v>
      </c>
      <c r="I12" s="10">
        <v>0.88524590199999997</v>
      </c>
      <c r="J12" s="10">
        <v>0.71052631600000005</v>
      </c>
      <c r="K12" s="10">
        <v>0.76</v>
      </c>
      <c r="L12" s="10">
        <v>0.68292682900000001</v>
      </c>
      <c r="M12" s="10">
        <v>0.79245283</v>
      </c>
      <c r="N12" s="10">
        <v>0.83050847500000002</v>
      </c>
      <c r="O12" s="10">
        <v>0.875</v>
      </c>
      <c r="P12" s="10">
        <v>1.0249999999999999</v>
      </c>
      <c r="Q12" s="10">
        <v>0.77586206899999999</v>
      </c>
      <c r="R12" s="10">
        <v>0.79487179500000005</v>
      </c>
      <c r="S12" s="10">
        <v>0.74576271199999999</v>
      </c>
      <c r="T12" s="10">
        <v>0.81632653099999997</v>
      </c>
      <c r="U12" s="10">
        <v>1.0307692310000001</v>
      </c>
      <c r="V12" s="10">
        <v>0.72093023300000003</v>
      </c>
      <c r="W12" s="11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>
      <c r="A13" s="23" t="s">
        <v>13</v>
      </c>
      <c r="B13" s="3">
        <f>(STDEV(C12:V12))/(SQRT(COUNT(C12:V12)))</f>
        <v>2.6576173699757649E-2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1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>
      <c r="A14" s="23"/>
      <c r="B14" s="3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1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>
      <c r="A15" s="4" t="s">
        <v>2</v>
      </c>
      <c r="B15" s="1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  <c r="N15" s="9"/>
      <c r="O15" s="9"/>
      <c r="P15" s="9"/>
      <c r="Q15" s="9"/>
      <c r="R15" s="9"/>
      <c r="S15" s="9"/>
      <c r="T15" s="9"/>
      <c r="U15" s="9"/>
      <c r="V15" s="9"/>
      <c r="W15" s="9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>
      <c r="A16" s="2" t="s">
        <v>15</v>
      </c>
      <c r="B16" s="14">
        <f>AVERAGE(C16:L16)</f>
        <v>71.7</v>
      </c>
      <c r="C16" s="10">
        <v>99</v>
      </c>
      <c r="D16" s="10">
        <v>83</v>
      </c>
      <c r="E16" s="10">
        <v>91</v>
      </c>
      <c r="F16" s="10">
        <v>75</v>
      </c>
      <c r="G16" s="10">
        <v>47</v>
      </c>
      <c r="H16" s="10">
        <v>50</v>
      </c>
      <c r="I16" s="10">
        <v>37</v>
      </c>
      <c r="J16" s="10">
        <v>74</v>
      </c>
      <c r="K16" s="10">
        <v>85</v>
      </c>
      <c r="L16" s="10">
        <v>76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>
      <c r="A17" s="2" t="s">
        <v>16</v>
      </c>
      <c r="B17" s="14">
        <f>AVERAGE(C17:L17)</f>
        <v>73.7</v>
      </c>
      <c r="C17" s="10">
        <v>109</v>
      </c>
      <c r="D17" s="10">
        <v>70</v>
      </c>
      <c r="E17" s="10">
        <v>67</v>
      </c>
      <c r="F17" s="10">
        <v>80</v>
      </c>
      <c r="G17" s="10">
        <v>47</v>
      </c>
      <c r="H17" s="10">
        <v>76</v>
      </c>
      <c r="I17" s="10">
        <v>42</v>
      </c>
      <c r="J17" s="10">
        <v>72</v>
      </c>
      <c r="K17" s="10">
        <v>78</v>
      </c>
      <c r="L17" s="10">
        <v>96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>
      <c r="A18" s="1" t="s">
        <v>12</v>
      </c>
      <c r="B18" s="3">
        <f>AVERAGE(C18:L18)</f>
        <v>0.98377152750000008</v>
      </c>
      <c r="C18" s="10">
        <v>0.90825688100000002</v>
      </c>
      <c r="D18" s="10">
        <v>1.1857142860000001</v>
      </c>
      <c r="E18" s="10">
        <v>1.3582089550000001</v>
      </c>
      <c r="F18" s="10">
        <v>0.9375</v>
      </c>
      <c r="G18" s="10">
        <v>1</v>
      </c>
      <c r="H18" s="10">
        <v>0.65789473700000001</v>
      </c>
      <c r="I18" s="10">
        <v>0.88095238099999995</v>
      </c>
      <c r="J18" s="10">
        <v>1.0277777779999999</v>
      </c>
      <c r="K18" s="10">
        <v>1.0897435900000001</v>
      </c>
      <c r="L18" s="10">
        <v>0.79166666699999999</v>
      </c>
      <c r="M18" s="11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>
      <c r="A19" s="23" t="s">
        <v>13</v>
      </c>
      <c r="B19" s="3">
        <f>(STDEV(C18:L18))/(SQRT(COUNT(C18:L18)))</f>
        <v>6.2886980568420278E-2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>
      <c r="A20" s="23"/>
      <c r="B20" s="3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>
      <c r="A21" s="4" t="s">
        <v>3</v>
      </c>
      <c r="B21" s="1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  <c r="N21" s="9"/>
      <c r="O21" s="9"/>
      <c r="P21" s="9"/>
      <c r="Q21" s="9"/>
      <c r="R21" s="9"/>
      <c r="S21" s="9"/>
      <c r="T21" s="9"/>
      <c r="U21" s="9"/>
      <c r="V21" s="9"/>
      <c r="W21" s="9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2" t="s">
        <v>15</v>
      </c>
      <c r="B22" s="14">
        <f>AVERAGE(C22:L22)</f>
        <v>80.400000000000006</v>
      </c>
      <c r="C22" s="10">
        <v>77</v>
      </c>
      <c r="D22" s="10">
        <v>70</v>
      </c>
      <c r="E22" s="10">
        <v>82</v>
      </c>
      <c r="F22" s="10">
        <v>66</v>
      </c>
      <c r="G22" s="10">
        <v>105</v>
      </c>
      <c r="H22" s="10">
        <v>94</v>
      </c>
      <c r="I22" s="10">
        <v>89</v>
      </c>
      <c r="J22" s="10">
        <v>56</v>
      </c>
      <c r="K22" s="10">
        <v>80</v>
      </c>
      <c r="L22" s="10">
        <v>85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>
      <c r="A23" s="2" t="s">
        <v>16</v>
      </c>
      <c r="B23" s="14">
        <f>AVERAGE(C23:L23)</f>
        <v>66.099999999999994</v>
      </c>
      <c r="C23" s="10">
        <v>96</v>
      </c>
      <c r="D23" s="10">
        <v>67</v>
      </c>
      <c r="E23" s="10">
        <v>68</v>
      </c>
      <c r="F23" s="10">
        <v>80</v>
      </c>
      <c r="G23" s="10">
        <v>75</v>
      </c>
      <c r="H23" s="10">
        <v>56</v>
      </c>
      <c r="I23" s="10">
        <v>48</v>
      </c>
      <c r="J23" s="10">
        <v>51</v>
      </c>
      <c r="K23" s="10">
        <v>60</v>
      </c>
      <c r="L23" s="10">
        <v>60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>
      <c r="A24" s="1" t="s">
        <v>12</v>
      </c>
      <c r="B24" s="3">
        <f>AVERAGE(C24:L24)</f>
        <v>1.2658519117</v>
      </c>
      <c r="C24" s="10">
        <v>0.80208333300000001</v>
      </c>
      <c r="D24" s="10">
        <v>1.044776119</v>
      </c>
      <c r="E24" s="10">
        <v>1.205882353</v>
      </c>
      <c r="F24" s="10">
        <v>0.82499999999999996</v>
      </c>
      <c r="G24" s="10">
        <v>1.4</v>
      </c>
      <c r="H24" s="10">
        <v>1.678571429</v>
      </c>
      <c r="I24" s="10">
        <v>1.8541666670000001</v>
      </c>
      <c r="J24" s="10">
        <v>1.0980392160000001</v>
      </c>
      <c r="K24" s="10">
        <v>1.3333333329999999</v>
      </c>
      <c r="L24" s="10">
        <v>1.4166666670000001</v>
      </c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>
      <c r="A25" s="23" t="s">
        <v>13</v>
      </c>
      <c r="B25" s="3">
        <f>(STDEV(C24:L24))/(SQRT(COUNT(C24:L24)))</f>
        <v>0.10810539358839316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>
      <c r="A26" s="2"/>
      <c r="B26" s="14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1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>
      <c r="A27" s="4" t="s">
        <v>9</v>
      </c>
      <c r="B27" s="17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8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2" t="s">
        <v>15</v>
      </c>
      <c r="B28" s="14">
        <f>AVERAGE(C28:V28)</f>
        <v>47.35</v>
      </c>
      <c r="C28" s="10">
        <v>23</v>
      </c>
      <c r="D28" s="10">
        <v>60</v>
      </c>
      <c r="E28" s="10">
        <v>67</v>
      </c>
      <c r="F28" s="10">
        <v>45</v>
      </c>
      <c r="G28" s="10">
        <v>67</v>
      </c>
      <c r="H28" s="10">
        <v>29</v>
      </c>
      <c r="I28" s="10">
        <v>44</v>
      </c>
      <c r="J28" s="10">
        <v>50</v>
      </c>
      <c r="K28" s="10">
        <v>42</v>
      </c>
      <c r="L28" s="10">
        <v>74</v>
      </c>
      <c r="M28" s="10">
        <v>38</v>
      </c>
      <c r="N28" s="10">
        <v>40</v>
      </c>
      <c r="O28" s="10">
        <v>44</v>
      </c>
      <c r="P28" s="10">
        <v>54</v>
      </c>
      <c r="Q28" s="10">
        <v>45</v>
      </c>
      <c r="R28" s="10">
        <v>33</v>
      </c>
      <c r="S28" s="10">
        <v>39</v>
      </c>
      <c r="T28" s="10">
        <v>50</v>
      </c>
      <c r="U28" s="10">
        <v>56</v>
      </c>
      <c r="V28" s="10">
        <v>47</v>
      </c>
      <c r="W28" s="11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>
      <c r="A29" s="2" t="s">
        <v>16</v>
      </c>
      <c r="B29" s="14">
        <f>AVERAGE(C29:V29)</f>
        <v>40.5</v>
      </c>
      <c r="C29" s="10">
        <v>38</v>
      </c>
      <c r="D29" s="10">
        <v>30</v>
      </c>
      <c r="E29" s="10">
        <v>41</v>
      </c>
      <c r="F29" s="10">
        <v>33</v>
      </c>
      <c r="G29" s="10">
        <v>60</v>
      </c>
      <c r="H29" s="10">
        <v>45</v>
      </c>
      <c r="I29" s="10">
        <v>41</v>
      </c>
      <c r="J29" s="10">
        <v>35</v>
      </c>
      <c r="K29" s="10">
        <v>47</v>
      </c>
      <c r="L29" s="10">
        <v>54</v>
      </c>
      <c r="M29" s="10">
        <v>32</v>
      </c>
      <c r="N29" s="10">
        <v>37</v>
      </c>
      <c r="O29" s="10">
        <v>39</v>
      </c>
      <c r="P29" s="10">
        <v>50</v>
      </c>
      <c r="Q29" s="10">
        <v>47</v>
      </c>
      <c r="R29" s="10">
        <v>37</v>
      </c>
      <c r="S29" s="10">
        <v>41</v>
      </c>
      <c r="T29" s="10">
        <v>26</v>
      </c>
      <c r="U29" s="10">
        <v>42</v>
      </c>
      <c r="V29" s="10">
        <v>35</v>
      </c>
      <c r="W29" s="11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>
      <c r="A30" s="1" t="s">
        <v>12</v>
      </c>
      <c r="B30" s="3">
        <f>AVERAGE(C30:V30)</f>
        <v>1.2003249173500001</v>
      </c>
      <c r="C30" s="10">
        <v>0.60526315799999997</v>
      </c>
      <c r="D30" s="10">
        <v>2</v>
      </c>
      <c r="E30" s="10">
        <v>1.6341463409999999</v>
      </c>
      <c r="F30" s="10">
        <v>1.363636364</v>
      </c>
      <c r="G30" s="10">
        <v>1.1166666670000001</v>
      </c>
      <c r="H30" s="10">
        <v>0.64444444400000001</v>
      </c>
      <c r="I30" s="10">
        <v>1.0731707319999999</v>
      </c>
      <c r="J30" s="10">
        <v>1.428571429</v>
      </c>
      <c r="K30" s="10">
        <v>0.89361702099999996</v>
      </c>
      <c r="L30" s="10">
        <v>1.3703703700000001</v>
      </c>
      <c r="M30" s="10">
        <v>1.1875</v>
      </c>
      <c r="N30" s="10">
        <v>1.081081081</v>
      </c>
      <c r="O30" s="10">
        <v>1.1282051280000001</v>
      </c>
      <c r="P30" s="10">
        <v>1.08</v>
      </c>
      <c r="Q30" s="10">
        <v>0.95744680900000001</v>
      </c>
      <c r="R30" s="10">
        <v>0.89189189199999996</v>
      </c>
      <c r="S30" s="10">
        <v>0.95121951199999999</v>
      </c>
      <c r="T30" s="10">
        <v>1.923076923</v>
      </c>
      <c r="U30" s="10">
        <v>1.3333333329999999</v>
      </c>
      <c r="V30" s="10">
        <v>1.342857143</v>
      </c>
      <c r="W30" s="11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>
      <c r="A31" s="23" t="s">
        <v>13</v>
      </c>
      <c r="B31" s="3">
        <f>(STDEV(C30:V30))/(SQRT(COUNT(C30:V30)))</f>
        <v>8.1536499860280817E-2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1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>
      <c r="A32" s="23"/>
      <c r="B32" s="3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1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>
      <c r="A33" s="4" t="s">
        <v>4</v>
      </c>
      <c r="B33" s="17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8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2" t="s">
        <v>15</v>
      </c>
      <c r="B34" s="14">
        <f>AVERAGE(C34:Q34)</f>
        <v>44.9</v>
      </c>
      <c r="C34" s="10">
        <v>35</v>
      </c>
      <c r="D34" s="10">
        <v>46</v>
      </c>
      <c r="E34" s="10">
        <v>53</v>
      </c>
      <c r="F34" s="10">
        <v>63.5</v>
      </c>
      <c r="G34" s="10">
        <v>46</v>
      </c>
      <c r="H34" s="10">
        <v>43</v>
      </c>
      <c r="I34" s="10">
        <v>51</v>
      </c>
      <c r="J34" s="10">
        <v>46</v>
      </c>
      <c r="K34" s="10">
        <v>46</v>
      </c>
      <c r="L34" s="10">
        <v>28</v>
      </c>
      <c r="M34" s="10">
        <v>53</v>
      </c>
      <c r="N34" s="10">
        <v>46</v>
      </c>
      <c r="O34" s="10">
        <v>46</v>
      </c>
      <c r="P34" s="10">
        <v>46</v>
      </c>
      <c r="Q34" s="10">
        <v>25</v>
      </c>
      <c r="R34" s="11"/>
      <c r="S34" s="10"/>
      <c r="T34" s="10"/>
      <c r="U34" s="10"/>
      <c r="V34" s="10"/>
      <c r="W34" s="11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>
      <c r="A35" s="2" t="s">
        <v>16</v>
      </c>
      <c r="B35" s="14">
        <f>AVERAGE(C35:Q35)</f>
        <v>51.1</v>
      </c>
      <c r="C35" s="10">
        <v>38</v>
      </c>
      <c r="D35" s="10">
        <v>41</v>
      </c>
      <c r="E35" s="10">
        <v>46</v>
      </c>
      <c r="F35" s="10">
        <v>58</v>
      </c>
      <c r="G35" s="10">
        <v>58</v>
      </c>
      <c r="H35" s="10">
        <v>61</v>
      </c>
      <c r="I35" s="10">
        <v>61</v>
      </c>
      <c r="J35" s="10">
        <v>48</v>
      </c>
      <c r="K35" s="10">
        <v>33</v>
      </c>
      <c r="L35" s="10">
        <v>61</v>
      </c>
      <c r="M35" s="10">
        <v>43</v>
      </c>
      <c r="N35" s="10">
        <v>69</v>
      </c>
      <c r="O35" s="10">
        <v>63.5</v>
      </c>
      <c r="P35" s="10">
        <v>53</v>
      </c>
      <c r="Q35" s="10">
        <v>33</v>
      </c>
      <c r="R35" s="11"/>
      <c r="S35" s="10"/>
      <c r="T35" s="10"/>
      <c r="U35" s="10"/>
      <c r="V35" s="10"/>
      <c r="W35" s="11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>
      <c r="A36" s="1" t="s">
        <v>12</v>
      </c>
      <c r="B36" s="3">
        <f>AVERAGE(C36:Q36)</f>
        <v>0.91230107119999992</v>
      </c>
      <c r="C36" s="10">
        <v>0.92105263199999998</v>
      </c>
      <c r="D36" s="10">
        <v>1.1219512199999999</v>
      </c>
      <c r="E36" s="10">
        <v>1.1521739129999999</v>
      </c>
      <c r="F36" s="10">
        <v>1.0948275860000001</v>
      </c>
      <c r="G36" s="10">
        <v>0.79310344799999999</v>
      </c>
      <c r="H36" s="10">
        <v>0.704918033</v>
      </c>
      <c r="I36" s="10">
        <v>0.83606557400000003</v>
      </c>
      <c r="J36" s="10">
        <v>0.95833333300000001</v>
      </c>
      <c r="K36" s="10">
        <v>1.393939394</v>
      </c>
      <c r="L36" s="10">
        <v>0.45901639300000002</v>
      </c>
      <c r="M36" s="10">
        <v>1.2325581400000001</v>
      </c>
      <c r="N36" s="10">
        <v>0.66666666699999999</v>
      </c>
      <c r="O36" s="10">
        <v>0.72440944900000004</v>
      </c>
      <c r="P36" s="10">
        <v>0.86792452799999997</v>
      </c>
      <c r="Q36" s="10">
        <v>0.75757575799999999</v>
      </c>
      <c r="R36" s="11"/>
      <c r="S36" s="10"/>
      <c r="T36" s="10"/>
      <c r="U36" s="10"/>
      <c r="V36" s="10"/>
      <c r="W36" s="11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>
      <c r="A37" s="23" t="s">
        <v>13</v>
      </c>
      <c r="B37" s="3">
        <f>(STDEV(C36:Q36))/(SQRT(COUNT(C36:Q36)))</f>
        <v>6.4053069052659103E-2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1"/>
      <c r="S37" s="10"/>
      <c r="T37" s="10"/>
      <c r="U37" s="10"/>
      <c r="V37" s="10"/>
      <c r="W37" s="11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>
      <c r="A38" s="2"/>
      <c r="B38" s="14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1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>
      <c r="A39" s="4" t="s">
        <v>5</v>
      </c>
      <c r="B39" s="17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8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spans="1:42">
      <c r="A40" s="2" t="s">
        <v>15</v>
      </c>
      <c r="B40" s="14">
        <f>AVERAGE(C40:V40)</f>
        <v>14.425000000000001</v>
      </c>
      <c r="C40" s="10">
        <v>14</v>
      </c>
      <c r="D40" s="10">
        <v>12</v>
      </c>
      <c r="E40" s="10">
        <v>23.5</v>
      </c>
      <c r="F40" s="10">
        <v>15</v>
      </c>
      <c r="G40" s="10">
        <v>18</v>
      </c>
      <c r="H40" s="10">
        <v>5</v>
      </c>
      <c r="I40" s="10">
        <v>8</v>
      </c>
      <c r="J40" s="10">
        <v>21</v>
      </c>
      <c r="K40" s="10">
        <v>14</v>
      </c>
      <c r="L40" s="10">
        <v>13</v>
      </c>
      <c r="M40" s="10">
        <v>16</v>
      </c>
      <c r="N40" s="10">
        <v>9</v>
      </c>
      <c r="O40" s="10">
        <v>15</v>
      </c>
      <c r="P40" s="10">
        <v>13</v>
      </c>
      <c r="Q40" s="10">
        <v>17</v>
      </c>
      <c r="R40" s="10">
        <v>5</v>
      </c>
      <c r="S40" s="10">
        <v>24.5</v>
      </c>
      <c r="T40" s="10">
        <v>15.5</v>
      </c>
      <c r="U40" s="10">
        <v>22</v>
      </c>
      <c r="V40" s="10">
        <v>8</v>
      </c>
      <c r="W40" s="11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>
      <c r="A41" s="2" t="s">
        <v>16</v>
      </c>
      <c r="B41" s="14">
        <f>AVERAGE(C41:V41)</f>
        <v>22.35</v>
      </c>
      <c r="C41" s="10">
        <v>19.5</v>
      </c>
      <c r="D41" s="10">
        <v>19</v>
      </c>
      <c r="E41" s="10">
        <v>25</v>
      </c>
      <c r="F41" s="10">
        <v>22</v>
      </c>
      <c r="G41" s="10">
        <v>27</v>
      </c>
      <c r="H41" s="10">
        <v>16</v>
      </c>
      <c r="I41" s="10">
        <v>25</v>
      </c>
      <c r="J41" s="10">
        <v>29</v>
      </c>
      <c r="K41" s="10">
        <v>13</v>
      </c>
      <c r="L41" s="10">
        <v>26</v>
      </c>
      <c r="M41" s="10">
        <v>26</v>
      </c>
      <c r="N41" s="10">
        <v>18</v>
      </c>
      <c r="O41" s="10">
        <v>29</v>
      </c>
      <c r="P41" s="10">
        <v>19</v>
      </c>
      <c r="Q41" s="10">
        <v>26</v>
      </c>
      <c r="R41" s="10">
        <v>12</v>
      </c>
      <c r="S41" s="10">
        <v>23</v>
      </c>
      <c r="T41" s="10">
        <v>25</v>
      </c>
      <c r="U41" s="10">
        <v>29.5</v>
      </c>
      <c r="V41" s="10">
        <v>18</v>
      </c>
      <c r="W41" s="11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>
      <c r="A42" s="1" t="s">
        <v>12</v>
      </c>
      <c r="B42" s="3">
        <f>AVERAGE(C42:V42)</f>
        <v>0.64171737049999988</v>
      </c>
      <c r="C42" s="10">
        <v>0.71794871800000004</v>
      </c>
      <c r="D42" s="10">
        <v>0.63157894699999995</v>
      </c>
      <c r="E42" s="10">
        <v>0.94</v>
      </c>
      <c r="F42" s="10">
        <v>0.68181818199999999</v>
      </c>
      <c r="G42" s="10">
        <v>0.66666666699999999</v>
      </c>
      <c r="H42" s="10">
        <v>0.3125</v>
      </c>
      <c r="I42" s="10">
        <v>0.32</v>
      </c>
      <c r="J42" s="10">
        <v>0.72413793100000001</v>
      </c>
      <c r="K42" s="10">
        <v>1.076923077</v>
      </c>
      <c r="L42" s="10">
        <v>0.5</v>
      </c>
      <c r="M42" s="10">
        <v>0.61538461499999997</v>
      </c>
      <c r="N42" s="10">
        <v>0.5</v>
      </c>
      <c r="O42" s="10">
        <v>0.517241379</v>
      </c>
      <c r="P42" s="10">
        <v>0.68421052599999999</v>
      </c>
      <c r="Q42" s="10">
        <v>0.65384615400000001</v>
      </c>
      <c r="R42" s="10">
        <v>0.41666666699999999</v>
      </c>
      <c r="S42" s="10">
        <v>1.065217391</v>
      </c>
      <c r="T42" s="10">
        <v>0.62</v>
      </c>
      <c r="U42" s="10">
        <v>0.74576271199999999</v>
      </c>
      <c r="V42" s="10">
        <v>0.44444444399999999</v>
      </c>
      <c r="W42" s="11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>
      <c r="A43" s="23" t="s">
        <v>13</v>
      </c>
      <c r="B43" s="3">
        <f>(STDEV(C42:V42))/(SQRT(COUNT(C42:V42)))</f>
        <v>4.7120289362039346E-2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1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>
      <c r="A44" s="23"/>
      <c r="B44" s="3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1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>
      <c r="A45" s="4" t="s">
        <v>6</v>
      </c>
      <c r="B45" s="17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8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>
      <c r="A46" s="2" t="s">
        <v>15</v>
      </c>
      <c r="B46" s="14">
        <f>AVERAGE(C46:V46)</f>
        <v>67.3</v>
      </c>
      <c r="C46" s="10">
        <v>86</v>
      </c>
      <c r="D46" s="10">
        <v>95</v>
      </c>
      <c r="E46" s="10">
        <v>85</v>
      </c>
      <c r="F46" s="10">
        <v>80</v>
      </c>
      <c r="G46" s="10">
        <v>76</v>
      </c>
      <c r="H46" s="10">
        <v>55</v>
      </c>
      <c r="I46" s="10">
        <v>71</v>
      </c>
      <c r="J46" s="10">
        <v>44</v>
      </c>
      <c r="K46" s="10">
        <v>86</v>
      </c>
      <c r="L46" s="10">
        <v>80</v>
      </c>
      <c r="M46" s="10">
        <v>48</v>
      </c>
      <c r="N46" s="10">
        <v>54</v>
      </c>
      <c r="O46" s="10">
        <v>63</v>
      </c>
      <c r="P46" s="10">
        <v>72</v>
      </c>
      <c r="Q46" s="10">
        <v>56</v>
      </c>
      <c r="R46" s="10">
        <v>79</v>
      </c>
      <c r="S46" s="10">
        <v>50</v>
      </c>
      <c r="T46" s="10">
        <v>56</v>
      </c>
      <c r="U46" s="10">
        <v>38</v>
      </c>
      <c r="V46" s="10">
        <v>72</v>
      </c>
      <c r="W46" s="11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>
      <c r="A47" s="2" t="s">
        <v>16</v>
      </c>
      <c r="B47" s="14">
        <f>AVERAGE(C47:V47)</f>
        <v>87.55</v>
      </c>
      <c r="C47" s="10">
        <v>103</v>
      </c>
      <c r="D47" s="10">
        <v>100</v>
      </c>
      <c r="E47" s="10">
        <v>114</v>
      </c>
      <c r="F47" s="10">
        <v>89</v>
      </c>
      <c r="G47" s="10">
        <v>120</v>
      </c>
      <c r="H47" s="10">
        <v>62</v>
      </c>
      <c r="I47" s="10">
        <v>103</v>
      </c>
      <c r="J47" s="10">
        <v>66</v>
      </c>
      <c r="K47" s="10">
        <v>82</v>
      </c>
      <c r="L47" s="10">
        <v>120</v>
      </c>
      <c r="M47" s="10">
        <v>73</v>
      </c>
      <c r="N47" s="10">
        <v>83</v>
      </c>
      <c r="O47" s="10">
        <v>80</v>
      </c>
      <c r="P47" s="10">
        <v>88</v>
      </c>
      <c r="Q47" s="10">
        <v>81</v>
      </c>
      <c r="R47" s="10">
        <v>80</v>
      </c>
      <c r="S47" s="10">
        <v>60</v>
      </c>
      <c r="T47" s="10">
        <v>70</v>
      </c>
      <c r="U47" s="10">
        <v>60</v>
      </c>
      <c r="V47" s="10">
        <v>117</v>
      </c>
      <c r="W47" s="11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>
      <c r="A48" s="1" t="s">
        <v>12</v>
      </c>
      <c r="B48" s="3">
        <f>AVERAGE(C48:V48)</f>
        <v>0.77480169965000001</v>
      </c>
      <c r="C48" s="10">
        <v>0.83495145599999998</v>
      </c>
      <c r="D48" s="10">
        <v>0.95</v>
      </c>
      <c r="E48" s="10">
        <v>0.74561403500000001</v>
      </c>
      <c r="F48" s="10">
        <v>0.89887640400000002</v>
      </c>
      <c r="G48" s="10">
        <v>0.63333333300000005</v>
      </c>
      <c r="H48" s="10">
        <v>0.88709677399999998</v>
      </c>
      <c r="I48" s="10">
        <v>0.68932038799999995</v>
      </c>
      <c r="J48" s="10">
        <v>0.66666666699999999</v>
      </c>
      <c r="K48" s="10">
        <v>1.048780488</v>
      </c>
      <c r="L48" s="10">
        <v>0.66666666699999999</v>
      </c>
      <c r="M48" s="10">
        <v>0.65753424699999996</v>
      </c>
      <c r="N48" s="10">
        <v>0.65060240999999996</v>
      </c>
      <c r="O48" s="10">
        <v>0.78749999999999998</v>
      </c>
      <c r="P48" s="10">
        <v>0.81818181800000001</v>
      </c>
      <c r="Q48" s="10">
        <v>0.69135802499999999</v>
      </c>
      <c r="R48" s="10">
        <v>0.98750000000000004</v>
      </c>
      <c r="S48" s="10">
        <v>0.83333333300000001</v>
      </c>
      <c r="T48" s="10">
        <v>0.8</v>
      </c>
      <c r="U48" s="10">
        <v>0.63333333300000005</v>
      </c>
      <c r="V48" s="10">
        <v>0.61538461499999997</v>
      </c>
      <c r="W48" s="11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>
      <c r="A49" s="23" t="s">
        <v>13</v>
      </c>
      <c r="B49" s="3">
        <f>(STDEV(C48:V48))/(SQRT(COUNT(C48:V48)))</f>
        <v>2.910289369870955E-2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1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>
      <c r="A50" s="23"/>
      <c r="B50" s="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1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>
      <c r="A51" s="4" t="s">
        <v>14</v>
      </c>
      <c r="B51" s="1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>
        <v>1</v>
      </c>
      <c r="X51" s="9">
        <v>2</v>
      </c>
      <c r="Y51" s="9">
        <v>3</v>
      </c>
      <c r="Z51" s="9">
        <v>4</v>
      </c>
      <c r="AA51" s="9">
        <v>5</v>
      </c>
      <c r="AB51" s="9">
        <v>6</v>
      </c>
      <c r="AC51" s="9">
        <v>7</v>
      </c>
      <c r="AD51" s="9">
        <v>8</v>
      </c>
      <c r="AE51" s="9">
        <v>9</v>
      </c>
      <c r="AF51" s="9">
        <v>10</v>
      </c>
      <c r="AG51" s="9">
        <v>11</v>
      </c>
      <c r="AH51" s="9">
        <v>12</v>
      </c>
      <c r="AI51" s="9">
        <v>13</v>
      </c>
      <c r="AJ51" s="9">
        <v>14</v>
      </c>
      <c r="AK51" s="9">
        <v>15</v>
      </c>
      <c r="AL51" s="9">
        <v>16</v>
      </c>
      <c r="AM51" s="9">
        <v>17</v>
      </c>
      <c r="AN51" s="9">
        <v>18</v>
      </c>
      <c r="AO51" s="9">
        <v>19</v>
      </c>
      <c r="AP51" s="9">
        <v>20</v>
      </c>
    </row>
    <row r="52" spans="1:42">
      <c r="A52" s="2" t="s">
        <v>15</v>
      </c>
      <c r="B52" s="14">
        <f>AVERAGE(C52:AP52)</f>
        <v>46.725000000000001</v>
      </c>
      <c r="C52" s="10">
        <v>24</v>
      </c>
      <c r="D52" s="10">
        <v>23</v>
      </c>
      <c r="E52" s="10">
        <v>40</v>
      </c>
      <c r="F52" s="10">
        <v>40</v>
      </c>
      <c r="G52" s="10">
        <v>33</v>
      </c>
      <c r="H52" s="10">
        <v>24</v>
      </c>
      <c r="I52" s="10">
        <v>59</v>
      </c>
      <c r="J52" s="10">
        <v>32</v>
      </c>
      <c r="K52" s="10">
        <v>42</v>
      </c>
      <c r="L52" s="10">
        <v>40</v>
      </c>
      <c r="M52" s="10">
        <v>40</v>
      </c>
      <c r="N52" s="10">
        <v>29</v>
      </c>
      <c r="O52" s="10">
        <v>38</v>
      </c>
      <c r="P52" s="10">
        <v>43</v>
      </c>
      <c r="Q52" s="10">
        <v>42</v>
      </c>
      <c r="R52" s="10">
        <v>38</v>
      </c>
      <c r="S52" s="10">
        <v>25</v>
      </c>
      <c r="T52" s="10">
        <v>34</v>
      </c>
      <c r="U52" s="10">
        <v>38</v>
      </c>
      <c r="V52" s="10">
        <v>42</v>
      </c>
      <c r="W52" s="10">
        <v>49</v>
      </c>
      <c r="X52" s="10">
        <v>63</v>
      </c>
      <c r="Y52" s="10">
        <v>62</v>
      </c>
      <c r="Z52" s="10">
        <v>76</v>
      </c>
      <c r="AA52" s="10">
        <v>67</v>
      </c>
      <c r="AB52" s="10">
        <v>68</v>
      </c>
      <c r="AC52" s="10">
        <v>43</v>
      </c>
      <c r="AD52" s="10">
        <v>40</v>
      </c>
      <c r="AE52" s="10">
        <v>44</v>
      </c>
      <c r="AF52" s="10">
        <v>67</v>
      </c>
      <c r="AG52" s="10">
        <v>60</v>
      </c>
      <c r="AH52" s="10">
        <v>51</v>
      </c>
      <c r="AI52" s="10">
        <v>43</v>
      </c>
      <c r="AJ52" s="10">
        <v>52</v>
      </c>
      <c r="AK52" s="10">
        <v>67</v>
      </c>
      <c r="AL52" s="10">
        <v>70</v>
      </c>
      <c r="AM52" s="10">
        <v>44</v>
      </c>
      <c r="AN52" s="10">
        <v>59</v>
      </c>
      <c r="AO52" s="10">
        <v>58</v>
      </c>
      <c r="AP52" s="10">
        <v>60</v>
      </c>
    </row>
    <row r="53" spans="1:42">
      <c r="A53" s="2" t="s">
        <v>16</v>
      </c>
      <c r="B53" s="14">
        <f>AVERAGE(C53:AP53)</f>
        <v>62.075000000000003</v>
      </c>
      <c r="C53" s="10">
        <v>38</v>
      </c>
      <c r="D53" s="10">
        <v>48</v>
      </c>
      <c r="E53" s="10">
        <v>61</v>
      </c>
      <c r="F53" s="10">
        <v>50</v>
      </c>
      <c r="G53" s="10">
        <v>61</v>
      </c>
      <c r="H53" s="10">
        <v>44</v>
      </c>
      <c r="I53" s="10">
        <v>77</v>
      </c>
      <c r="J53" s="10">
        <v>47</v>
      </c>
      <c r="K53" s="10">
        <v>48</v>
      </c>
      <c r="L53" s="10">
        <v>57</v>
      </c>
      <c r="M53" s="10">
        <v>50</v>
      </c>
      <c r="N53" s="10">
        <v>54</v>
      </c>
      <c r="O53" s="10">
        <v>49</v>
      </c>
      <c r="P53" s="10">
        <v>68</v>
      </c>
      <c r="Q53" s="10">
        <v>62</v>
      </c>
      <c r="R53" s="10">
        <v>47</v>
      </c>
      <c r="S53" s="10">
        <v>48</v>
      </c>
      <c r="T53" s="10">
        <v>53</v>
      </c>
      <c r="U53" s="10">
        <v>60</v>
      </c>
      <c r="V53" s="10">
        <v>58</v>
      </c>
      <c r="W53" s="10">
        <v>62</v>
      </c>
      <c r="X53" s="10">
        <v>112</v>
      </c>
      <c r="Y53" s="10">
        <v>67</v>
      </c>
      <c r="Z53" s="10">
        <v>65</v>
      </c>
      <c r="AA53" s="10">
        <v>86</v>
      </c>
      <c r="AB53" s="10">
        <v>68</v>
      </c>
      <c r="AC53" s="10">
        <v>61</v>
      </c>
      <c r="AD53" s="10">
        <v>38</v>
      </c>
      <c r="AE53" s="10">
        <v>71</v>
      </c>
      <c r="AF53" s="10">
        <v>72</v>
      </c>
      <c r="AG53" s="10">
        <v>79</v>
      </c>
      <c r="AH53" s="10">
        <v>83</v>
      </c>
      <c r="AI53" s="10">
        <v>59</v>
      </c>
      <c r="AJ53" s="10">
        <v>69</v>
      </c>
      <c r="AK53" s="10">
        <v>75</v>
      </c>
      <c r="AL53" s="10">
        <v>84</v>
      </c>
      <c r="AM53" s="10">
        <v>45</v>
      </c>
      <c r="AN53" s="10">
        <v>84</v>
      </c>
      <c r="AO53" s="10">
        <v>74</v>
      </c>
      <c r="AP53" s="10">
        <v>49</v>
      </c>
    </row>
    <row r="54" spans="1:42">
      <c r="A54" s="1" t="s">
        <v>12</v>
      </c>
      <c r="B54" s="3">
        <f>AVERAGE(C54:AP54)</f>
        <v>0.75583029617499986</v>
      </c>
      <c r="C54" s="10">
        <v>0.63157894699999995</v>
      </c>
      <c r="D54" s="10">
        <v>0.47916666699999999</v>
      </c>
      <c r="E54" s="10">
        <v>0.65573770499999995</v>
      </c>
      <c r="F54" s="10">
        <v>0.8</v>
      </c>
      <c r="G54" s="10">
        <v>0.54098360700000003</v>
      </c>
      <c r="H54" s="10">
        <v>0.54545454500000001</v>
      </c>
      <c r="I54" s="10">
        <v>0.76623376600000004</v>
      </c>
      <c r="J54" s="10">
        <v>0.68085106399999995</v>
      </c>
      <c r="K54" s="10">
        <v>0.875</v>
      </c>
      <c r="L54" s="10">
        <v>0.70175438599999995</v>
      </c>
      <c r="M54" s="10">
        <v>0.8</v>
      </c>
      <c r="N54" s="10">
        <v>0.53703703700000005</v>
      </c>
      <c r="O54" s="10">
        <v>0.77551020400000004</v>
      </c>
      <c r="P54" s="10">
        <v>0.63235294099999995</v>
      </c>
      <c r="Q54" s="10">
        <v>0.67741935499999995</v>
      </c>
      <c r="R54" s="10">
        <v>0.808510638</v>
      </c>
      <c r="S54" s="10">
        <v>0.52083333300000001</v>
      </c>
      <c r="T54" s="10">
        <v>0.64150943400000005</v>
      </c>
      <c r="U54" s="10">
        <v>0.63333333300000005</v>
      </c>
      <c r="V54" s="10">
        <v>0.72413793100000001</v>
      </c>
      <c r="W54" s="10">
        <v>0.79032258099999997</v>
      </c>
      <c r="X54" s="10">
        <v>0.5625</v>
      </c>
      <c r="Y54" s="10">
        <v>0.92537313399999999</v>
      </c>
      <c r="Z54" s="10">
        <v>1.1692307689999999</v>
      </c>
      <c r="AA54" s="10">
        <v>0.77906976699999997</v>
      </c>
      <c r="AB54" s="10">
        <v>1</v>
      </c>
      <c r="AC54" s="10">
        <v>0.704918033</v>
      </c>
      <c r="AD54" s="10">
        <v>1.052631579</v>
      </c>
      <c r="AE54" s="10">
        <v>0.61971830999999999</v>
      </c>
      <c r="AF54" s="10">
        <v>0.93055555599999995</v>
      </c>
      <c r="AG54" s="10">
        <v>0.75949367099999998</v>
      </c>
      <c r="AH54" s="10">
        <v>0.61445783099999995</v>
      </c>
      <c r="AI54" s="10">
        <v>0.728813559</v>
      </c>
      <c r="AJ54" s="10">
        <v>0.75362318800000005</v>
      </c>
      <c r="AK54" s="10">
        <v>0.89333333299999995</v>
      </c>
      <c r="AL54" s="10">
        <v>0.83333333300000001</v>
      </c>
      <c r="AM54" s="10">
        <v>0.97777777799999999</v>
      </c>
      <c r="AN54" s="10">
        <v>0.70238095199999995</v>
      </c>
      <c r="AO54" s="10">
        <v>0.78378378400000004</v>
      </c>
      <c r="AP54" s="10">
        <v>1.2244897960000001</v>
      </c>
    </row>
    <row r="55" spans="1:42">
      <c r="A55" s="23" t="s">
        <v>13</v>
      </c>
      <c r="B55" s="3">
        <f>(STDEV(C54:AP54))/(SQRT(COUNT(C54:AP54)))</f>
        <v>2.6940132154330027E-2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1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>
      <c r="A56" s="23"/>
      <c r="B56" s="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1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>
      <c r="A57" s="4" t="s">
        <v>7</v>
      </c>
      <c r="B57" s="17"/>
      <c r="C57" s="9"/>
      <c r="D57" s="9"/>
      <c r="E57" s="9"/>
      <c r="F57" s="9"/>
      <c r="G57" s="9"/>
      <c r="H57" s="9"/>
      <c r="I57" s="9"/>
      <c r="J57" s="9"/>
      <c r="K57" s="9"/>
      <c r="L57" s="9"/>
      <c r="M57" s="8"/>
      <c r="N57" s="9"/>
      <c r="O57" s="9"/>
      <c r="P57" s="9"/>
      <c r="Q57" s="9"/>
      <c r="R57" s="9"/>
      <c r="S57" s="9"/>
      <c r="T57" s="9"/>
      <c r="U57" s="9"/>
      <c r="V57" s="9"/>
      <c r="W57" s="9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2">
      <c r="A58" s="2" t="s">
        <v>15</v>
      </c>
      <c r="B58" s="14">
        <f>AVERAGE(C58:L58)</f>
        <v>66.599999999999994</v>
      </c>
      <c r="C58" s="10">
        <v>68</v>
      </c>
      <c r="D58" s="10">
        <v>77</v>
      </c>
      <c r="E58" s="10">
        <v>80</v>
      </c>
      <c r="F58" s="10">
        <v>33</v>
      </c>
      <c r="G58" s="10">
        <v>56</v>
      </c>
      <c r="H58" s="10">
        <v>86</v>
      </c>
      <c r="I58" s="10">
        <v>67</v>
      </c>
      <c r="J58" s="10">
        <v>75</v>
      </c>
      <c r="K58" s="10">
        <v>42</v>
      </c>
      <c r="L58" s="10">
        <v>82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>
      <c r="A59" s="2" t="s">
        <v>16</v>
      </c>
      <c r="B59" s="14">
        <f>AVERAGE(C59:L59)</f>
        <v>57.1</v>
      </c>
      <c r="C59" s="10">
        <v>35</v>
      </c>
      <c r="D59" s="10">
        <v>68</v>
      </c>
      <c r="E59" s="10">
        <v>70</v>
      </c>
      <c r="F59" s="10">
        <v>49</v>
      </c>
      <c r="G59" s="10">
        <v>35</v>
      </c>
      <c r="H59" s="10">
        <v>35</v>
      </c>
      <c r="I59" s="10">
        <v>58</v>
      </c>
      <c r="J59" s="10">
        <v>64</v>
      </c>
      <c r="K59" s="10">
        <v>84</v>
      </c>
      <c r="L59" s="10">
        <v>73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>
      <c r="A60" s="1" t="s">
        <v>12</v>
      </c>
      <c r="B60" s="3">
        <f>AVERAGE(C60:L60)</f>
        <v>1.2899014557000001</v>
      </c>
      <c r="C60" s="10">
        <v>1.9428571429999999</v>
      </c>
      <c r="D60" s="10">
        <v>1.1323529409999999</v>
      </c>
      <c r="E60" s="10">
        <v>1.1428571430000001</v>
      </c>
      <c r="F60" s="10">
        <v>0.673469388</v>
      </c>
      <c r="G60" s="10">
        <v>1.6</v>
      </c>
      <c r="H60" s="10">
        <v>2.457142857</v>
      </c>
      <c r="I60" s="10">
        <v>1.1551724139999999</v>
      </c>
      <c r="J60" s="10">
        <v>1.171875</v>
      </c>
      <c r="K60" s="10">
        <v>0.5</v>
      </c>
      <c r="L60" s="10">
        <v>1.1232876709999999</v>
      </c>
      <c r="M60" s="11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>
      <c r="A61" s="23" t="s">
        <v>13</v>
      </c>
      <c r="B61" s="3">
        <f>(STDEV(C60:L60))/(SQRT(COUNT(C60:L60)))</f>
        <v>0.18242756267215304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1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>
      <c r="A62" s="2"/>
      <c r="B62" s="14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1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>
      <c r="A63" s="4" t="s">
        <v>8</v>
      </c>
      <c r="B63" s="17"/>
      <c r="C63" s="9"/>
      <c r="D63" s="9"/>
      <c r="E63" s="9"/>
      <c r="F63" s="9"/>
      <c r="G63" s="9"/>
      <c r="H63" s="9"/>
      <c r="I63" s="9"/>
      <c r="J63" s="9"/>
      <c r="K63" s="9"/>
      <c r="L63" s="9"/>
      <c r="M63" s="8"/>
      <c r="N63" s="9"/>
      <c r="O63" s="9"/>
      <c r="P63" s="9"/>
      <c r="Q63" s="9"/>
      <c r="R63" s="9"/>
      <c r="S63" s="9"/>
      <c r="T63" s="9"/>
      <c r="U63" s="9"/>
      <c r="V63" s="9"/>
      <c r="W63" s="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1:42">
      <c r="A64" s="2" t="s">
        <v>15</v>
      </c>
      <c r="B64" s="14">
        <f>AVERAGE(C64:L64)</f>
        <v>55.1</v>
      </c>
      <c r="C64" s="10">
        <v>65</v>
      </c>
      <c r="D64" s="10">
        <v>66</v>
      </c>
      <c r="E64" s="10">
        <v>47</v>
      </c>
      <c r="F64" s="10">
        <v>65</v>
      </c>
      <c r="G64" s="10">
        <v>53</v>
      </c>
      <c r="H64" s="10">
        <v>54</v>
      </c>
      <c r="I64" s="10">
        <v>60</v>
      </c>
      <c r="J64" s="10">
        <v>43</v>
      </c>
      <c r="K64" s="10">
        <v>49</v>
      </c>
      <c r="L64" s="10">
        <v>49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1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>
      <c r="A65" s="2" t="s">
        <v>16</v>
      </c>
      <c r="B65" s="14">
        <f>AVERAGE(C65:L65)</f>
        <v>86.1</v>
      </c>
      <c r="C65" s="10">
        <v>99</v>
      </c>
      <c r="D65" s="10">
        <v>72</v>
      </c>
      <c r="E65" s="10">
        <v>81</v>
      </c>
      <c r="F65" s="10">
        <v>82</v>
      </c>
      <c r="G65" s="10">
        <v>89</v>
      </c>
      <c r="H65" s="10">
        <v>89</v>
      </c>
      <c r="I65" s="10">
        <v>90</v>
      </c>
      <c r="J65" s="10">
        <v>88</v>
      </c>
      <c r="K65" s="10">
        <v>95</v>
      </c>
      <c r="L65" s="10">
        <v>76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1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>
      <c r="A66" s="1" t="s">
        <v>12</v>
      </c>
      <c r="B66" s="3">
        <f>AVERAGE(C66:L66)</f>
        <v>0.64642387030000015</v>
      </c>
      <c r="C66" s="10">
        <v>0.65656565700000002</v>
      </c>
      <c r="D66" s="10">
        <v>0.91666666699999999</v>
      </c>
      <c r="E66" s="10">
        <v>0.58024691399999995</v>
      </c>
      <c r="F66" s="10">
        <v>0.79268292699999998</v>
      </c>
      <c r="G66" s="10">
        <v>0.59550561800000001</v>
      </c>
      <c r="H66" s="10">
        <v>0.60674157299999998</v>
      </c>
      <c r="I66" s="10">
        <v>0.66666666699999999</v>
      </c>
      <c r="J66" s="10">
        <v>0.48863636399999999</v>
      </c>
      <c r="K66" s="10">
        <v>0.51578947399999997</v>
      </c>
      <c r="L66" s="10">
        <v>0.64473684200000003</v>
      </c>
      <c r="M66" s="11"/>
      <c r="N66" s="10"/>
      <c r="O66" s="10"/>
      <c r="P66" s="10"/>
      <c r="Q66" s="10"/>
      <c r="R66" s="10"/>
      <c r="S66" s="10"/>
      <c r="T66" s="10"/>
      <c r="U66" s="10"/>
      <c r="V66" s="10"/>
      <c r="W66" s="11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>
      <c r="A67" s="23" t="s">
        <v>13</v>
      </c>
      <c r="B67" s="3">
        <f>(STDEV(C66:L66))/(SQRT(COUNT(C66:L66)))</f>
        <v>4.0200516701718418E-2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1"/>
      <c r="N67" s="10"/>
      <c r="O67" s="10"/>
      <c r="P67" s="10"/>
      <c r="Q67" s="10"/>
      <c r="R67" s="10"/>
      <c r="S67" s="10"/>
      <c r="T67" s="10"/>
      <c r="U67" s="10"/>
      <c r="V67" s="10"/>
      <c r="W67" s="11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>
      <c r="A68" s="2"/>
      <c r="B68" s="14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A45"/>
  <sheetViews>
    <sheetView zoomScale="75" zoomScaleNormal="75" zoomScalePageLayoutView="75" workbookViewId="0">
      <selection activeCell="J46" sqref="J46"/>
    </sheetView>
  </sheetViews>
  <sheetFormatPr baseColWidth="10" defaultRowHeight="13"/>
  <cols>
    <col min="1" max="1" width="18.1640625" style="43" customWidth="1"/>
    <col min="2" max="16384" width="10.83203125" style="38"/>
  </cols>
  <sheetData>
    <row r="1" spans="1:261">
      <c r="A1" s="37" t="s">
        <v>27</v>
      </c>
    </row>
    <row r="3" spans="1:261" s="40" customFormat="1">
      <c r="A3" s="35" t="s">
        <v>0</v>
      </c>
      <c r="B3" s="39"/>
    </row>
    <row r="4" spans="1:261">
      <c r="A4" s="33" t="s">
        <v>28</v>
      </c>
      <c r="B4" s="18">
        <f>AVERAGE(C4:AV4)</f>
        <v>87.608695652173907</v>
      </c>
      <c r="C4" s="41">
        <v>90</v>
      </c>
      <c r="D4" s="41">
        <v>90</v>
      </c>
      <c r="E4" s="41">
        <v>90</v>
      </c>
      <c r="F4" s="41">
        <v>90</v>
      </c>
      <c r="G4" s="41">
        <v>90</v>
      </c>
      <c r="H4" s="41">
        <v>90</v>
      </c>
      <c r="I4" s="41">
        <v>90</v>
      </c>
      <c r="J4" s="41">
        <v>90</v>
      </c>
      <c r="K4" s="41">
        <v>90</v>
      </c>
      <c r="L4" s="41">
        <v>90</v>
      </c>
      <c r="M4" s="41">
        <v>90</v>
      </c>
      <c r="N4" s="41">
        <v>90</v>
      </c>
      <c r="O4" s="41">
        <v>90</v>
      </c>
      <c r="P4" s="41">
        <v>90</v>
      </c>
      <c r="Q4" s="41">
        <v>90</v>
      </c>
      <c r="R4" s="41">
        <v>90</v>
      </c>
      <c r="S4" s="41">
        <v>90</v>
      </c>
      <c r="T4" s="41">
        <v>90</v>
      </c>
      <c r="U4" s="41">
        <v>90</v>
      </c>
      <c r="V4" s="41">
        <v>90</v>
      </c>
      <c r="W4" s="41">
        <v>90</v>
      </c>
      <c r="X4" s="41">
        <v>90</v>
      </c>
      <c r="Y4" s="41">
        <v>90</v>
      </c>
      <c r="Z4" s="41">
        <v>90</v>
      </c>
      <c r="AA4" s="41">
        <v>90</v>
      </c>
      <c r="AB4" s="41">
        <v>60</v>
      </c>
      <c r="AC4" s="41">
        <v>80</v>
      </c>
      <c r="AD4" s="41">
        <v>90</v>
      </c>
      <c r="AE4" s="41">
        <v>70</v>
      </c>
      <c r="AF4" s="41">
        <v>80</v>
      </c>
      <c r="AG4" s="41">
        <v>90</v>
      </c>
      <c r="AH4" s="41">
        <v>90</v>
      </c>
      <c r="AI4" s="41">
        <v>90</v>
      </c>
      <c r="AJ4" s="41">
        <v>90</v>
      </c>
      <c r="AK4" s="41">
        <v>90</v>
      </c>
      <c r="AL4" s="41">
        <v>90</v>
      </c>
      <c r="AM4" s="41">
        <v>90</v>
      </c>
      <c r="AN4" s="41">
        <v>90</v>
      </c>
      <c r="AO4" s="41">
        <v>90</v>
      </c>
      <c r="AP4" s="41">
        <v>90</v>
      </c>
      <c r="AQ4" s="41">
        <v>80</v>
      </c>
      <c r="AR4" s="41">
        <v>90</v>
      </c>
      <c r="AS4" s="41">
        <v>90</v>
      </c>
      <c r="AT4" s="41">
        <v>90</v>
      </c>
      <c r="AU4" s="41">
        <v>90</v>
      </c>
      <c r="AV4" s="41">
        <v>60</v>
      </c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1"/>
      <c r="IU4" s="41"/>
      <c r="IV4" s="41"/>
      <c r="IW4" s="41"/>
      <c r="IX4" s="41"/>
      <c r="IY4" s="41"/>
      <c r="IZ4" s="41"/>
      <c r="JA4" s="41"/>
    </row>
    <row r="5" spans="1:261">
      <c r="A5" s="33" t="s">
        <v>13</v>
      </c>
      <c r="B5" s="18">
        <v>1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  <c r="IV5" s="41"/>
      <c r="IW5" s="41"/>
      <c r="IX5" s="41"/>
      <c r="IY5" s="41"/>
      <c r="IZ5" s="41"/>
      <c r="JA5" s="41"/>
    </row>
    <row r="6" spans="1:261">
      <c r="A6" s="33"/>
      <c r="B6" s="18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  <c r="IV6" s="41"/>
      <c r="IW6" s="41"/>
      <c r="IX6" s="41"/>
      <c r="IY6" s="41"/>
      <c r="IZ6" s="41"/>
      <c r="JA6" s="41"/>
    </row>
    <row r="7" spans="1:261" s="40" customFormat="1">
      <c r="A7" s="35" t="s">
        <v>1</v>
      </c>
      <c r="B7" s="36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  <c r="IW7" s="42"/>
      <c r="IX7" s="42"/>
      <c r="IY7" s="42"/>
      <c r="IZ7" s="42"/>
      <c r="JA7" s="42"/>
    </row>
    <row r="8" spans="1:261">
      <c r="A8" s="33" t="s">
        <v>28</v>
      </c>
      <c r="B8" s="18">
        <f>AVERAGE(C8:DA8)</f>
        <v>64.980582524271838</v>
      </c>
      <c r="C8" s="41">
        <v>90</v>
      </c>
      <c r="D8" s="41">
        <v>85</v>
      </c>
      <c r="E8" s="41">
        <v>90</v>
      </c>
      <c r="F8" s="41">
        <v>60</v>
      </c>
      <c r="G8" s="41">
        <v>40</v>
      </c>
      <c r="H8" s="41">
        <v>55</v>
      </c>
      <c r="I8" s="41">
        <v>55</v>
      </c>
      <c r="J8" s="41">
        <v>40</v>
      </c>
      <c r="K8" s="41">
        <v>75</v>
      </c>
      <c r="L8" s="41">
        <v>100</v>
      </c>
      <c r="M8" s="41">
        <v>90</v>
      </c>
      <c r="N8" s="41">
        <v>65</v>
      </c>
      <c r="O8" s="41">
        <v>45</v>
      </c>
      <c r="P8" s="41">
        <v>75</v>
      </c>
      <c r="Q8" s="41">
        <v>40</v>
      </c>
      <c r="R8" s="41">
        <v>58</v>
      </c>
      <c r="S8" s="41">
        <v>85</v>
      </c>
      <c r="T8" s="41">
        <v>70</v>
      </c>
      <c r="U8" s="41">
        <v>40</v>
      </c>
      <c r="V8" s="41">
        <v>80</v>
      </c>
      <c r="W8" s="41">
        <v>47.5</v>
      </c>
      <c r="X8" s="41">
        <v>80</v>
      </c>
      <c r="Y8" s="41">
        <v>90</v>
      </c>
      <c r="Z8" s="41">
        <v>75</v>
      </c>
      <c r="AA8" s="41">
        <v>75</v>
      </c>
      <c r="AB8" s="41">
        <v>90</v>
      </c>
      <c r="AC8" s="41">
        <v>75</v>
      </c>
      <c r="AD8" s="41">
        <v>65</v>
      </c>
      <c r="AE8" s="41">
        <v>95</v>
      </c>
      <c r="AF8" s="41">
        <v>65</v>
      </c>
      <c r="AG8" s="41">
        <v>65</v>
      </c>
      <c r="AH8" s="41">
        <v>50</v>
      </c>
      <c r="AI8" s="41">
        <v>50</v>
      </c>
      <c r="AJ8" s="41">
        <v>75</v>
      </c>
      <c r="AK8" s="41">
        <v>80</v>
      </c>
      <c r="AL8" s="41">
        <v>75</v>
      </c>
      <c r="AM8" s="41">
        <v>50</v>
      </c>
      <c r="AN8" s="41">
        <v>65</v>
      </c>
      <c r="AO8" s="41">
        <v>60</v>
      </c>
      <c r="AP8" s="41">
        <v>60</v>
      </c>
      <c r="AQ8" s="41">
        <v>80</v>
      </c>
      <c r="AR8" s="41">
        <v>55</v>
      </c>
      <c r="AS8" s="41">
        <v>70</v>
      </c>
      <c r="AT8" s="41">
        <v>70</v>
      </c>
      <c r="AU8" s="41">
        <v>70</v>
      </c>
      <c r="AV8" s="41">
        <v>50</v>
      </c>
      <c r="AW8" s="41">
        <v>70</v>
      </c>
      <c r="AX8" s="41">
        <v>90</v>
      </c>
      <c r="AY8" s="41">
        <v>70</v>
      </c>
      <c r="AZ8" s="41">
        <v>85</v>
      </c>
      <c r="BA8" s="41">
        <v>65</v>
      </c>
      <c r="BB8" s="41">
        <v>85</v>
      </c>
      <c r="BC8" s="41">
        <v>50</v>
      </c>
      <c r="BD8" s="41">
        <v>75</v>
      </c>
      <c r="BE8" s="41">
        <v>70</v>
      </c>
      <c r="BF8" s="41">
        <v>50</v>
      </c>
      <c r="BG8" s="41">
        <v>65</v>
      </c>
      <c r="BH8" s="41">
        <v>70</v>
      </c>
      <c r="BI8" s="41">
        <v>85</v>
      </c>
      <c r="BJ8" s="41">
        <v>90</v>
      </c>
      <c r="BK8" s="41">
        <v>55</v>
      </c>
      <c r="BL8" s="41">
        <v>45</v>
      </c>
      <c r="BM8" s="41">
        <v>50</v>
      </c>
      <c r="BN8" s="41">
        <v>40</v>
      </c>
      <c r="BO8" s="41">
        <v>75</v>
      </c>
      <c r="BP8" s="41">
        <v>30</v>
      </c>
      <c r="BQ8" s="41">
        <v>35</v>
      </c>
      <c r="BR8" s="41">
        <v>50</v>
      </c>
      <c r="BS8" s="41">
        <v>30</v>
      </c>
      <c r="BT8" s="41">
        <v>30</v>
      </c>
      <c r="BU8" s="41">
        <v>70</v>
      </c>
      <c r="BV8" s="41">
        <v>50</v>
      </c>
      <c r="BW8" s="41">
        <v>50</v>
      </c>
      <c r="BX8" s="41">
        <v>75</v>
      </c>
      <c r="BY8" s="41">
        <v>40</v>
      </c>
      <c r="BZ8" s="41">
        <v>60</v>
      </c>
      <c r="CA8" s="41">
        <v>90</v>
      </c>
      <c r="CB8" s="41">
        <v>50</v>
      </c>
      <c r="CC8" s="41">
        <v>60</v>
      </c>
      <c r="CD8" s="41">
        <v>57.5</v>
      </c>
      <c r="CE8" s="41">
        <v>90</v>
      </c>
      <c r="CF8" s="41">
        <v>85</v>
      </c>
      <c r="CG8" s="41">
        <v>75</v>
      </c>
      <c r="CH8" s="41">
        <v>60</v>
      </c>
      <c r="CI8" s="41">
        <v>70</v>
      </c>
      <c r="CJ8" s="41">
        <v>50</v>
      </c>
      <c r="CK8" s="41">
        <v>65</v>
      </c>
      <c r="CL8" s="41">
        <v>110</v>
      </c>
      <c r="CM8" s="41">
        <v>60</v>
      </c>
      <c r="CN8" s="41">
        <v>55</v>
      </c>
      <c r="CO8" s="41">
        <v>55</v>
      </c>
      <c r="CP8" s="41">
        <v>45</v>
      </c>
      <c r="CQ8" s="41">
        <v>50</v>
      </c>
      <c r="CR8" s="41">
        <v>55</v>
      </c>
      <c r="CS8" s="41">
        <v>40</v>
      </c>
      <c r="CT8" s="41">
        <v>70</v>
      </c>
      <c r="CU8" s="41">
        <v>80</v>
      </c>
      <c r="CV8" s="41">
        <v>70</v>
      </c>
      <c r="CW8" s="41">
        <v>60</v>
      </c>
      <c r="CX8" s="41">
        <v>60</v>
      </c>
      <c r="CY8" s="41">
        <v>75</v>
      </c>
      <c r="CZ8" s="41">
        <v>60</v>
      </c>
      <c r="DA8" s="41">
        <v>70</v>
      </c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  <c r="IV8" s="41"/>
      <c r="IW8" s="41"/>
      <c r="IX8" s="41"/>
      <c r="IY8" s="41"/>
      <c r="IZ8" s="41"/>
      <c r="JA8" s="41"/>
    </row>
    <row r="9" spans="1:261">
      <c r="A9" s="33" t="s">
        <v>13</v>
      </c>
      <c r="B9" s="18">
        <f>(STDEV(C8:DA8))/(SQRT(COUNT(C8:DA8)))</f>
        <v>1.668896124457383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  <c r="IW9" s="41"/>
      <c r="IX9" s="41"/>
      <c r="IY9" s="41"/>
      <c r="IZ9" s="41"/>
      <c r="JA9" s="41"/>
    </row>
    <row r="10" spans="1:261">
      <c r="A10" s="33"/>
      <c r="B10" s="18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</row>
    <row r="11" spans="1:261" s="40" customFormat="1">
      <c r="A11" s="35" t="s">
        <v>2</v>
      </c>
      <c r="B11" s="36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42"/>
      <c r="IW11" s="42"/>
      <c r="IX11" s="42"/>
      <c r="IY11" s="42"/>
      <c r="IZ11" s="42"/>
      <c r="JA11" s="42"/>
    </row>
    <row r="12" spans="1:261">
      <c r="A12" s="33" t="s">
        <v>28</v>
      </c>
      <c r="B12" s="18">
        <f>AVERAGE(C12:AU12)</f>
        <v>62.333333333333336</v>
      </c>
      <c r="C12" s="41">
        <v>90</v>
      </c>
      <c r="D12" s="41">
        <v>30</v>
      </c>
      <c r="E12" s="41">
        <v>40</v>
      </c>
      <c r="F12" s="41">
        <v>25</v>
      </c>
      <c r="G12" s="41">
        <v>20</v>
      </c>
      <c r="H12" s="41">
        <v>80</v>
      </c>
      <c r="I12" s="41">
        <v>80</v>
      </c>
      <c r="J12" s="41">
        <v>90</v>
      </c>
      <c r="K12" s="41">
        <v>45</v>
      </c>
      <c r="L12" s="41">
        <v>45</v>
      </c>
      <c r="M12" s="41">
        <v>60</v>
      </c>
      <c r="N12" s="41">
        <v>35</v>
      </c>
      <c r="O12" s="41">
        <v>90</v>
      </c>
      <c r="P12" s="41">
        <v>90</v>
      </c>
      <c r="Q12" s="41">
        <v>40</v>
      </c>
      <c r="R12" s="41">
        <v>5</v>
      </c>
      <c r="S12" s="41">
        <v>90</v>
      </c>
      <c r="T12" s="41">
        <v>40</v>
      </c>
      <c r="U12" s="41">
        <v>40</v>
      </c>
      <c r="V12" s="41">
        <v>80</v>
      </c>
      <c r="W12" s="41">
        <v>90</v>
      </c>
      <c r="X12" s="41">
        <v>90</v>
      </c>
      <c r="Y12" s="41">
        <v>90</v>
      </c>
      <c r="Z12" s="41">
        <v>90</v>
      </c>
      <c r="AA12" s="41">
        <v>90</v>
      </c>
      <c r="AB12" s="41">
        <v>50</v>
      </c>
      <c r="AC12" s="41">
        <v>65</v>
      </c>
      <c r="AD12" s="41">
        <v>90</v>
      </c>
      <c r="AE12" s="41">
        <v>90</v>
      </c>
      <c r="AF12" s="41">
        <v>85</v>
      </c>
      <c r="AG12" s="41">
        <v>90</v>
      </c>
      <c r="AH12" s="41">
        <v>50</v>
      </c>
      <c r="AI12" s="41">
        <v>45</v>
      </c>
      <c r="AJ12" s="41">
        <v>40</v>
      </c>
      <c r="AK12" s="41">
        <v>45</v>
      </c>
      <c r="AL12" s="41">
        <v>65</v>
      </c>
      <c r="AM12" s="41">
        <v>90</v>
      </c>
      <c r="AN12" s="41">
        <v>75</v>
      </c>
      <c r="AO12" s="41">
        <v>60</v>
      </c>
      <c r="AP12" s="41">
        <v>40</v>
      </c>
      <c r="AQ12" s="41">
        <v>50</v>
      </c>
      <c r="AR12" s="41">
        <v>55</v>
      </c>
      <c r="AS12" s="41">
        <v>90</v>
      </c>
      <c r="AT12" s="41">
        <v>20</v>
      </c>
      <c r="AU12" s="41">
        <v>45</v>
      </c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</row>
    <row r="13" spans="1:261">
      <c r="A13" s="33" t="s">
        <v>13</v>
      </c>
      <c r="B13" s="18">
        <f>(STDEV(C12:AU12))/(SQRT(COUNT(C12:AU12)))</f>
        <v>3.7725751460140899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</row>
    <row r="14" spans="1:261">
      <c r="A14" s="33"/>
      <c r="B14" s="18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</row>
    <row r="15" spans="1:261" s="40" customFormat="1">
      <c r="A15" s="35" t="s">
        <v>3</v>
      </c>
      <c r="B15" s="36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  <c r="IH15" s="42"/>
      <c r="II15" s="42"/>
      <c r="IJ15" s="42"/>
      <c r="IK15" s="42"/>
      <c r="IL15" s="42"/>
      <c r="IM15" s="42"/>
      <c r="IN15" s="42"/>
      <c r="IO15" s="42"/>
      <c r="IP15" s="42"/>
      <c r="IQ15" s="42"/>
      <c r="IR15" s="42"/>
      <c r="IS15" s="42"/>
      <c r="IT15" s="42"/>
      <c r="IU15" s="42"/>
      <c r="IV15" s="42"/>
      <c r="IW15" s="42"/>
      <c r="IX15" s="42"/>
      <c r="IY15" s="42"/>
      <c r="IZ15" s="42"/>
      <c r="JA15" s="42"/>
    </row>
    <row r="16" spans="1:261">
      <c r="A16" s="33" t="s">
        <v>28</v>
      </c>
      <c r="B16" s="18">
        <f>AVERAGE(C16:AP16)</f>
        <v>45</v>
      </c>
      <c r="C16" s="41">
        <v>40</v>
      </c>
      <c r="D16" s="41">
        <v>55</v>
      </c>
      <c r="E16" s="41">
        <v>45</v>
      </c>
      <c r="F16" s="41">
        <v>50</v>
      </c>
      <c r="G16" s="41">
        <v>90</v>
      </c>
      <c r="H16" s="41">
        <v>40</v>
      </c>
      <c r="I16" s="41">
        <v>90</v>
      </c>
      <c r="J16" s="41">
        <v>40</v>
      </c>
      <c r="K16" s="41">
        <v>85</v>
      </c>
      <c r="L16" s="41">
        <v>85</v>
      </c>
      <c r="M16" s="41">
        <v>65</v>
      </c>
      <c r="N16" s="41">
        <v>30</v>
      </c>
      <c r="O16" s="41">
        <v>90</v>
      </c>
      <c r="P16" s="41">
        <v>5</v>
      </c>
      <c r="Q16" s="41">
        <v>50</v>
      </c>
      <c r="R16" s="41">
        <v>60</v>
      </c>
      <c r="S16" s="41">
        <v>90</v>
      </c>
      <c r="T16" s="41">
        <v>20</v>
      </c>
      <c r="U16" s="41">
        <v>5</v>
      </c>
      <c r="V16" s="41">
        <v>10</v>
      </c>
      <c r="W16" s="41">
        <v>15</v>
      </c>
      <c r="X16" s="41">
        <v>50</v>
      </c>
      <c r="Y16" s="41">
        <v>50</v>
      </c>
      <c r="Z16" s="41">
        <v>20</v>
      </c>
      <c r="AA16" s="41">
        <v>25</v>
      </c>
      <c r="AB16" s="41">
        <v>20</v>
      </c>
      <c r="AC16" s="41">
        <v>35</v>
      </c>
      <c r="AD16" s="41">
        <v>40</v>
      </c>
      <c r="AE16" s="41">
        <v>55</v>
      </c>
      <c r="AF16" s="41">
        <v>40</v>
      </c>
      <c r="AG16" s="41">
        <v>60</v>
      </c>
      <c r="AH16" s="41">
        <v>90</v>
      </c>
      <c r="AI16" s="41">
        <v>45</v>
      </c>
      <c r="AJ16" s="41">
        <v>50</v>
      </c>
      <c r="AK16" s="41">
        <v>5</v>
      </c>
      <c r="AL16" s="41">
        <v>20</v>
      </c>
      <c r="AM16" s="41">
        <v>20</v>
      </c>
      <c r="AN16" s="41">
        <v>20</v>
      </c>
      <c r="AO16" s="41">
        <v>55</v>
      </c>
      <c r="AP16" s="41">
        <v>40</v>
      </c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  <c r="IX16" s="41"/>
      <c r="IY16" s="41"/>
      <c r="IZ16" s="41"/>
      <c r="JA16" s="41"/>
    </row>
    <row r="17" spans="1:261" ht="16" customHeight="1">
      <c r="A17" s="33" t="s">
        <v>13</v>
      </c>
      <c r="B17" s="18">
        <f>(STDEV((C16:AP16))/(SQRT(COUNT((C16:AP16)))))</f>
        <v>4.0942423612703376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  <c r="IX17" s="41"/>
      <c r="IY17" s="41"/>
      <c r="IZ17" s="41"/>
      <c r="JA17" s="41"/>
    </row>
    <row r="18" spans="1:261" ht="16" customHeight="1">
      <c r="A18" s="33"/>
      <c r="B18" s="18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  <c r="IX18" s="41"/>
      <c r="IY18" s="41"/>
      <c r="IZ18" s="41"/>
      <c r="JA18" s="41"/>
    </row>
    <row r="19" spans="1:261" s="40" customFormat="1">
      <c r="A19" s="35" t="s">
        <v>9</v>
      </c>
      <c r="B19" s="36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2"/>
      <c r="GM19" s="42"/>
      <c r="GN19" s="42"/>
      <c r="GO19" s="42"/>
      <c r="GP19" s="42"/>
      <c r="GQ19" s="42"/>
      <c r="GR19" s="42"/>
      <c r="GS19" s="42"/>
      <c r="GT19" s="42"/>
      <c r="GU19" s="42"/>
      <c r="GV19" s="42"/>
      <c r="GW19" s="42"/>
      <c r="GX19" s="42"/>
      <c r="GY19" s="42"/>
      <c r="GZ19" s="42"/>
      <c r="HA19" s="42"/>
      <c r="HB19" s="42"/>
      <c r="HC19" s="42"/>
      <c r="HD19" s="42"/>
      <c r="HE19" s="42"/>
      <c r="HF19" s="42"/>
      <c r="HG19" s="42"/>
      <c r="HH19" s="42"/>
      <c r="HI19" s="42"/>
      <c r="HJ19" s="42"/>
      <c r="HK19" s="42"/>
      <c r="HL19" s="42"/>
      <c r="HM19" s="42"/>
      <c r="HN19" s="42"/>
      <c r="HO19" s="42"/>
      <c r="HP19" s="42"/>
      <c r="HQ19" s="42"/>
      <c r="HR19" s="42"/>
      <c r="HS19" s="42"/>
      <c r="HT19" s="42"/>
      <c r="HU19" s="42"/>
      <c r="HV19" s="42"/>
      <c r="HW19" s="42"/>
      <c r="HX19" s="42"/>
      <c r="HY19" s="42"/>
      <c r="HZ19" s="42"/>
      <c r="IA19" s="42"/>
      <c r="IB19" s="42"/>
      <c r="IC19" s="42"/>
      <c r="ID19" s="42"/>
      <c r="IE19" s="42"/>
      <c r="IF19" s="42"/>
      <c r="IG19" s="42"/>
      <c r="IH19" s="42"/>
      <c r="II19" s="42"/>
      <c r="IJ19" s="42"/>
      <c r="IK19" s="42"/>
      <c r="IL19" s="42"/>
      <c r="IM19" s="42"/>
      <c r="IN19" s="42"/>
      <c r="IO19" s="42"/>
      <c r="IP19" s="42"/>
      <c r="IQ19" s="42"/>
      <c r="IR19" s="42"/>
      <c r="IS19" s="42"/>
      <c r="IT19" s="42"/>
      <c r="IU19" s="42"/>
      <c r="IV19" s="42"/>
      <c r="IW19" s="42"/>
      <c r="IX19" s="42"/>
      <c r="IY19" s="42"/>
      <c r="IZ19" s="42"/>
      <c r="JA19" s="42"/>
    </row>
    <row r="20" spans="1:261">
      <c r="A20" s="33" t="s">
        <v>28</v>
      </c>
      <c r="B20" s="18">
        <f>AVERAGE(C20:DK20)</f>
        <v>55.309734513274336</v>
      </c>
      <c r="C20" s="7">
        <v>50</v>
      </c>
      <c r="D20" s="7">
        <v>75</v>
      </c>
      <c r="E20" s="7">
        <v>50</v>
      </c>
      <c r="F20" s="7">
        <v>57.5</v>
      </c>
      <c r="G20" s="7">
        <v>75</v>
      </c>
      <c r="H20" s="7">
        <v>55</v>
      </c>
      <c r="I20" s="7">
        <v>35</v>
      </c>
      <c r="J20" s="7">
        <v>50</v>
      </c>
      <c r="K20" s="7">
        <v>45</v>
      </c>
      <c r="L20" s="7">
        <v>30</v>
      </c>
      <c r="M20" s="7">
        <v>70</v>
      </c>
      <c r="N20" s="7">
        <v>80</v>
      </c>
      <c r="O20" s="7">
        <v>70</v>
      </c>
      <c r="P20" s="7">
        <v>65</v>
      </c>
      <c r="Q20" s="7">
        <v>80</v>
      </c>
      <c r="R20" s="7">
        <v>70</v>
      </c>
      <c r="S20" s="7">
        <v>45</v>
      </c>
      <c r="T20" s="7">
        <v>75</v>
      </c>
      <c r="U20" s="7">
        <v>75</v>
      </c>
      <c r="V20" s="7">
        <v>50</v>
      </c>
      <c r="W20" s="7">
        <v>60</v>
      </c>
      <c r="X20" s="7">
        <v>65</v>
      </c>
      <c r="Y20" s="7">
        <v>70</v>
      </c>
      <c r="Z20" s="7">
        <v>65</v>
      </c>
      <c r="AA20" s="7">
        <v>80</v>
      </c>
      <c r="AB20" s="7">
        <v>90</v>
      </c>
      <c r="AC20" s="7">
        <v>65</v>
      </c>
      <c r="AD20" s="7">
        <v>70</v>
      </c>
      <c r="AE20" s="7">
        <v>70</v>
      </c>
      <c r="AF20" s="7">
        <v>65</v>
      </c>
      <c r="AG20" s="7">
        <v>80</v>
      </c>
      <c r="AH20" s="7">
        <v>65</v>
      </c>
      <c r="AI20" s="7">
        <v>55</v>
      </c>
      <c r="AJ20" s="7">
        <v>60</v>
      </c>
      <c r="AK20" s="7">
        <v>55</v>
      </c>
      <c r="AL20" s="7">
        <v>90</v>
      </c>
      <c r="AM20" s="7">
        <v>90</v>
      </c>
      <c r="AN20" s="7">
        <v>70</v>
      </c>
      <c r="AO20" s="7">
        <v>40</v>
      </c>
      <c r="AP20" s="7">
        <v>70</v>
      </c>
      <c r="AQ20" s="7">
        <v>70</v>
      </c>
      <c r="AR20" s="7">
        <v>90</v>
      </c>
      <c r="AS20" s="7">
        <v>20</v>
      </c>
      <c r="AT20" s="7">
        <v>90</v>
      </c>
      <c r="AU20" s="7">
        <v>70</v>
      </c>
      <c r="AV20" s="7">
        <v>90</v>
      </c>
      <c r="AW20" s="7">
        <v>55</v>
      </c>
      <c r="AX20" s="7">
        <v>80</v>
      </c>
      <c r="AY20" s="7">
        <v>70</v>
      </c>
      <c r="AZ20" s="7">
        <v>60</v>
      </c>
      <c r="BA20" s="7">
        <v>75</v>
      </c>
      <c r="BB20" s="7">
        <v>65</v>
      </c>
      <c r="BC20" s="7">
        <v>90</v>
      </c>
      <c r="BD20" s="7">
        <v>65</v>
      </c>
      <c r="BE20" s="7">
        <v>75</v>
      </c>
      <c r="BF20" s="7">
        <v>70</v>
      </c>
      <c r="BG20" s="7">
        <v>90</v>
      </c>
      <c r="BH20" s="7">
        <v>90</v>
      </c>
      <c r="BI20" s="7">
        <v>80</v>
      </c>
      <c r="BJ20" s="7">
        <v>65</v>
      </c>
      <c r="BK20" s="7">
        <v>35</v>
      </c>
      <c r="BL20" s="7">
        <v>60</v>
      </c>
      <c r="BM20" s="7">
        <v>75</v>
      </c>
      <c r="BN20" s="7">
        <v>60</v>
      </c>
      <c r="BO20" s="7">
        <v>60</v>
      </c>
      <c r="BP20" s="7">
        <v>75</v>
      </c>
      <c r="BQ20" s="7">
        <v>70</v>
      </c>
      <c r="BR20" s="7">
        <v>90</v>
      </c>
      <c r="BS20" s="7">
        <v>85</v>
      </c>
      <c r="BT20" s="7">
        <v>90</v>
      </c>
      <c r="BU20" s="7">
        <v>35</v>
      </c>
      <c r="BV20" s="7">
        <v>90</v>
      </c>
      <c r="BW20" s="7">
        <v>70</v>
      </c>
      <c r="BX20" s="7">
        <v>50</v>
      </c>
      <c r="BY20" s="7">
        <v>60</v>
      </c>
      <c r="BZ20" s="7">
        <v>65</v>
      </c>
      <c r="CA20" s="7">
        <v>60</v>
      </c>
      <c r="CB20" s="7">
        <v>65</v>
      </c>
      <c r="CC20" s="41">
        <v>5</v>
      </c>
      <c r="CD20" s="41">
        <v>20</v>
      </c>
      <c r="CE20" s="41">
        <v>15</v>
      </c>
      <c r="CF20" s="41">
        <v>20</v>
      </c>
      <c r="CG20" s="41">
        <v>20</v>
      </c>
      <c r="CH20" s="41">
        <v>20</v>
      </c>
      <c r="CI20" s="41">
        <v>20</v>
      </c>
      <c r="CJ20" s="41">
        <v>20</v>
      </c>
      <c r="CK20" s="41">
        <v>45</v>
      </c>
      <c r="CL20" s="41">
        <v>40</v>
      </c>
      <c r="CM20" s="41">
        <v>40</v>
      </c>
      <c r="CN20" s="41">
        <v>20</v>
      </c>
      <c r="CO20" s="41">
        <v>20</v>
      </c>
      <c r="CP20" s="41">
        <v>50</v>
      </c>
      <c r="CQ20" s="41">
        <v>10</v>
      </c>
      <c r="CR20" s="41">
        <v>10</v>
      </c>
      <c r="CS20" s="41">
        <v>10</v>
      </c>
      <c r="CT20" s="41">
        <v>20</v>
      </c>
      <c r="CU20" s="41">
        <v>15</v>
      </c>
      <c r="CV20" s="41">
        <v>5</v>
      </c>
      <c r="CW20" s="41">
        <v>45</v>
      </c>
      <c r="CX20" s="41">
        <v>50</v>
      </c>
      <c r="CY20" s="41">
        <v>57.5</v>
      </c>
      <c r="CZ20" s="41">
        <v>75</v>
      </c>
      <c r="DA20" s="41">
        <v>35</v>
      </c>
      <c r="DB20" s="41">
        <v>55</v>
      </c>
      <c r="DC20" s="41">
        <v>35</v>
      </c>
      <c r="DD20" s="41">
        <v>40</v>
      </c>
      <c r="DE20" s="41">
        <v>25</v>
      </c>
      <c r="DF20" s="41">
        <v>30</v>
      </c>
      <c r="DG20" s="41">
        <v>40</v>
      </c>
      <c r="DH20" s="41">
        <v>10</v>
      </c>
      <c r="DI20" s="41">
        <v>30</v>
      </c>
      <c r="DJ20" s="41">
        <v>30</v>
      </c>
      <c r="DK20" s="41">
        <v>35</v>
      </c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  <c r="IX20" s="41"/>
      <c r="IY20" s="41"/>
      <c r="IZ20" s="41"/>
      <c r="JA20" s="41"/>
    </row>
    <row r="21" spans="1:261">
      <c r="A21" s="33" t="s">
        <v>13</v>
      </c>
      <c r="B21" s="18">
        <f>(STDEV((C20:DK20))/(SQRT(COUNT((C20:DK20)))))</f>
        <v>2.2390988078335741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  <c r="IW21" s="41"/>
      <c r="IX21" s="41"/>
      <c r="IY21" s="41"/>
      <c r="IZ21" s="41"/>
      <c r="JA21" s="41"/>
    </row>
    <row r="22" spans="1:261">
      <c r="A22" s="33"/>
      <c r="B22" s="18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  <c r="IW22" s="41"/>
      <c r="IX22" s="41"/>
      <c r="IY22" s="41"/>
      <c r="IZ22" s="41"/>
      <c r="JA22" s="41"/>
    </row>
    <row r="23" spans="1:261" s="40" customFormat="1">
      <c r="A23" s="35" t="s">
        <v>4</v>
      </c>
      <c r="B23" s="36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  <c r="HG23" s="42"/>
      <c r="HH23" s="42"/>
      <c r="HI23" s="42"/>
      <c r="HJ23" s="42"/>
      <c r="HK23" s="42"/>
      <c r="HL23" s="42"/>
      <c r="HM23" s="42"/>
      <c r="HN23" s="42"/>
      <c r="HO23" s="42"/>
      <c r="HP23" s="42"/>
      <c r="HQ23" s="42"/>
      <c r="HR23" s="42"/>
      <c r="HS23" s="42"/>
      <c r="HT23" s="42"/>
      <c r="HU23" s="42"/>
      <c r="HV23" s="42"/>
      <c r="HW23" s="42"/>
      <c r="HX23" s="42"/>
      <c r="HY23" s="42"/>
      <c r="HZ23" s="42"/>
      <c r="IA23" s="42"/>
      <c r="IB23" s="42"/>
      <c r="IC23" s="42"/>
      <c r="ID23" s="42"/>
      <c r="IE23" s="42"/>
      <c r="IF23" s="42"/>
      <c r="IG23" s="42"/>
      <c r="IH23" s="42"/>
      <c r="II23" s="42"/>
      <c r="IJ23" s="42"/>
      <c r="IK23" s="42"/>
      <c r="IL23" s="42"/>
      <c r="IM23" s="42"/>
      <c r="IN23" s="42"/>
      <c r="IO23" s="42"/>
      <c r="IP23" s="42"/>
      <c r="IQ23" s="42"/>
      <c r="IR23" s="42"/>
      <c r="IS23" s="42"/>
      <c r="IT23" s="42"/>
      <c r="IU23" s="42"/>
      <c r="IV23" s="42"/>
      <c r="IW23" s="42"/>
      <c r="IX23" s="42"/>
      <c r="IY23" s="42"/>
      <c r="IZ23" s="42"/>
      <c r="JA23" s="42"/>
    </row>
    <row r="24" spans="1:261">
      <c r="A24" s="33" t="s">
        <v>28</v>
      </c>
      <c r="B24" s="18">
        <f>AVERAGE(C24:BC24)</f>
        <v>56.037735849056602</v>
      </c>
      <c r="C24" s="41">
        <v>50</v>
      </c>
      <c r="D24" s="41">
        <v>60</v>
      </c>
      <c r="E24" s="41">
        <v>50</v>
      </c>
      <c r="F24" s="41">
        <v>50</v>
      </c>
      <c r="G24" s="41">
        <v>40</v>
      </c>
      <c r="H24" s="41">
        <v>50</v>
      </c>
      <c r="I24" s="41">
        <v>55</v>
      </c>
      <c r="J24" s="41">
        <v>60</v>
      </c>
      <c r="K24" s="41">
        <v>50</v>
      </c>
      <c r="L24" s="41">
        <v>30</v>
      </c>
      <c r="M24" s="41">
        <v>55</v>
      </c>
      <c r="N24" s="41">
        <v>60</v>
      </c>
      <c r="O24" s="41">
        <v>70</v>
      </c>
      <c r="P24" s="41">
        <v>55</v>
      </c>
      <c r="Q24" s="41">
        <v>50</v>
      </c>
      <c r="R24" s="41">
        <v>50</v>
      </c>
      <c r="S24" s="41">
        <v>25</v>
      </c>
      <c r="T24" s="41">
        <v>25</v>
      </c>
      <c r="U24" s="41">
        <v>40</v>
      </c>
      <c r="V24" s="41">
        <v>50</v>
      </c>
      <c r="W24" s="41">
        <v>60</v>
      </c>
      <c r="X24" s="41">
        <v>55</v>
      </c>
      <c r="Y24" s="41">
        <v>55</v>
      </c>
      <c r="Z24" s="41">
        <v>50</v>
      </c>
      <c r="AA24" s="41">
        <v>45</v>
      </c>
      <c r="AB24" s="41">
        <v>45</v>
      </c>
      <c r="AC24" s="41">
        <v>35</v>
      </c>
      <c r="AD24" s="41">
        <v>55</v>
      </c>
      <c r="AE24" s="41">
        <v>35</v>
      </c>
      <c r="AF24" s="41">
        <v>65</v>
      </c>
      <c r="AG24" s="41">
        <v>50</v>
      </c>
      <c r="AH24" s="41">
        <v>90</v>
      </c>
      <c r="AI24" s="41">
        <v>90</v>
      </c>
      <c r="AJ24" s="41">
        <v>50</v>
      </c>
      <c r="AK24" s="41">
        <v>60</v>
      </c>
      <c r="AL24" s="41">
        <v>30</v>
      </c>
      <c r="AM24" s="41">
        <v>50</v>
      </c>
      <c r="AN24" s="41">
        <v>50</v>
      </c>
      <c r="AO24" s="41">
        <v>60</v>
      </c>
      <c r="AP24" s="41">
        <v>60</v>
      </c>
      <c r="AQ24" s="41">
        <v>70</v>
      </c>
      <c r="AR24" s="41">
        <v>55</v>
      </c>
      <c r="AS24" s="41">
        <v>85</v>
      </c>
      <c r="AT24" s="41">
        <v>40</v>
      </c>
      <c r="AU24" s="41">
        <v>50</v>
      </c>
      <c r="AV24" s="41">
        <v>70</v>
      </c>
      <c r="AW24" s="41">
        <v>60</v>
      </c>
      <c r="AX24" s="41">
        <v>80</v>
      </c>
      <c r="AY24" s="41">
        <v>60</v>
      </c>
      <c r="AZ24" s="41">
        <v>70</v>
      </c>
      <c r="BA24" s="41">
        <v>90</v>
      </c>
      <c r="BB24" s="41">
        <v>85</v>
      </c>
      <c r="BC24" s="41">
        <v>90</v>
      </c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  <c r="IW24" s="41"/>
      <c r="IX24" s="41"/>
      <c r="IY24" s="41"/>
      <c r="IZ24" s="41"/>
      <c r="JA24" s="41"/>
    </row>
    <row r="25" spans="1:261">
      <c r="A25" s="33" t="s">
        <v>13</v>
      </c>
      <c r="B25" s="18">
        <f>(STDEV(C24:BC24))/(SQRT(COUNT(C24:BC24)))</f>
        <v>2.2187946138773369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  <c r="IX25" s="41"/>
      <c r="IY25" s="41"/>
      <c r="IZ25" s="41"/>
      <c r="JA25" s="41"/>
    </row>
    <row r="26" spans="1:261">
      <c r="A26" s="33"/>
      <c r="B26" s="18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  <c r="IW26" s="41"/>
      <c r="IX26" s="41"/>
      <c r="IY26" s="41"/>
      <c r="IZ26" s="41"/>
      <c r="JA26" s="41"/>
    </row>
    <row r="27" spans="1:261" s="40" customFormat="1">
      <c r="A27" s="35" t="s">
        <v>5</v>
      </c>
      <c r="B27" s="3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  <c r="IT27" s="42"/>
      <c r="IU27" s="42"/>
      <c r="IV27" s="42"/>
      <c r="IW27" s="42"/>
      <c r="IX27" s="42"/>
      <c r="IY27" s="42"/>
      <c r="IZ27" s="42"/>
      <c r="JA27" s="42"/>
    </row>
    <row r="28" spans="1:261">
      <c r="A28" s="33" t="s">
        <v>28</v>
      </c>
      <c r="B28" s="18">
        <f>AVERAGE(C28:DX28)</f>
        <v>85.158730158730165</v>
      </c>
      <c r="C28" s="41">
        <v>90</v>
      </c>
      <c r="D28" s="41">
        <v>115</v>
      </c>
      <c r="E28" s="41">
        <v>30</v>
      </c>
      <c r="F28" s="41">
        <v>25</v>
      </c>
      <c r="G28" s="41">
        <v>35</v>
      </c>
      <c r="H28" s="41">
        <v>60</v>
      </c>
      <c r="I28" s="41">
        <v>65</v>
      </c>
      <c r="J28" s="41">
        <v>130</v>
      </c>
      <c r="K28" s="41">
        <v>70</v>
      </c>
      <c r="L28" s="41">
        <v>90</v>
      </c>
      <c r="M28" s="41">
        <v>90</v>
      </c>
      <c r="N28" s="41">
        <v>95</v>
      </c>
      <c r="O28" s="41">
        <v>90</v>
      </c>
      <c r="P28" s="41">
        <v>100</v>
      </c>
      <c r="Q28" s="41">
        <v>170</v>
      </c>
      <c r="R28" s="41">
        <v>120</v>
      </c>
      <c r="S28" s="41">
        <v>110</v>
      </c>
      <c r="T28" s="41">
        <v>55</v>
      </c>
      <c r="U28" s="41">
        <v>70</v>
      </c>
      <c r="V28" s="41">
        <v>90</v>
      </c>
      <c r="W28" s="41">
        <v>30</v>
      </c>
      <c r="X28" s="41">
        <v>70</v>
      </c>
      <c r="Y28" s="41">
        <v>150</v>
      </c>
      <c r="Z28" s="41">
        <v>70</v>
      </c>
      <c r="AA28" s="41">
        <v>65</v>
      </c>
      <c r="AB28" s="41">
        <v>60</v>
      </c>
      <c r="AC28" s="41">
        <v>130</v>
      </c>
      <c r="AD28" s="41">
        <v>85</v>
      </c>
      <c r="AE28" s="41">
        <v>80</v>
      </c>
      <c r="AF28" s="41">
        <v>40</v>
      </c>
      <c r="AG28" s="41">
        <v>10</v>
      </c>
      <c r="AH28" s="41">
        <v>50</v>
      </c>
      <c r="AI28" s="41">
        <v>0</v>
      </c>
      <c r="AJ28" s="41">
        <v>20</v>
      </c>
      <c r="AK28" s="41">
        <v>90</v>
      </c>
      <c r="AL28" s="41">
        <v>180</v>
      </c>
      <c r="AM28" s="41">
        <v>135</v>
      </c>
      <c r="AN28" s="41">
        <v>120</v>
      </c>
      <c r="AO28" s="41">
        <v>85</v>
      </c>
      <c r="AP28" s="41">
        <v>50</v>
      </c>
      <c r="AQ28" s="41">
        <v>100</v>
      </c>
      <c r="AR28" s="41">
        <v>60</v>
      </c>
      <c r="AS28" s="41">
        <v>55</v>
      </c>
      <c r="AT28" s="41">
        <v>70</v>
      </c>
      <c r="AU28" s="41">
        <v>35</v>
      </c>
      <c r="AV28" s="41">
        <v>0</v>
      </c>
      <c r="AW28" s="41">
        <v>20</v>
      </c>
      <c r="AX28" s="41">
        <v>45</v>
      </c>
      <c r="AY28" s="41">
        <v>40</v>
      </c>
      <c r="AZ28" s="41">
        <v>10</v>
      </c>
      <c r="BA28" s="41">
        <v>15</v>
      </c>
      <c r="BB28" s="41">
        <v>65</v>
      </c>
      <c r="BC28" s="41">
        <v>120</v>
      </c>
      <c r="BD28" s="41">
        <v>100</v>
      </c>
      <c r="BE28" s="41">
        <v>55</v>
      </c>
      <c r="BF28" s="41">
        <v>120</v>
      </c>
      <c r="BG28" s="41">
        <v>105</v>
      </c>
      <c r="BH28" s="41">
        <v>100</v>
      </c>
      <c r="BI28" s="41">
        <v>5</v>
      </c>
      <c r="BJ28" s="41">
        <v>125</v>
      </c>
      <c r="BK28" s="41">
        <v>140</v>
      </c>
      <c r="BL28" s="41">
        <v>155</v>
      </c>
      <c r="BM28" s="41">
        <v>120</v>
      </c>
      <c r="BN28" s="41">
        <v>75</v>
      </c>
      <c r="BO28" s="41">
        <v>120</v>
      </c>
      <c r="BP28" s="41">
        <v>135</v>
      </c>
      <c r="BQ28" s="41">
        <v>15</v>
      </c>
      <c r="BR28" s="41">
        <v>135</v>
      </c>
      <c r="BS28" s="41">
        <v>125</v>
      </c>
      <c r="BT28" s="41">
        <v>150</v>
      </c>
      <c r="BU28" s="41">
        <v>140</v>
      </c>
      <c r="BV28" s="41">
        <v>120</v>
      </c>
      <c r="BW28" s="41">
        <v>50</v>
      </c>
      <c r="BX28" s="41">
        <v>145</v>
      </c>
      <c r="BY28" s="41">
        <v>120</v>
      </c>
      <c r="BZ28" s="41">
        <v>85</v>
      </c>
      <c r="CA28" s="41">
        <v>85</v>
      </c>
      <c r="CB28" s="41">
        <v>110</v>
      </c>
      <c r="CC28" s="41">
        <v>145</v>
      </c>
      <c r="CD28" s="41">
        <v>110</v>
      </c>
      <c r="CE28" s="41">
        <v>130</v>
      </c>
      <c r="CF28" s="41">
        <v>45</v>
      </c>
      <c r="CG28" s="41">
        <v>90</v>
      </c>
      <c r="CH28" s="41">
        <v>90</v>
      </c>
      <c r="CI28" s="41">
        <v>90</v>
      </c>
      <c r="CJ28" s="41">
        <v>135</v>
      </c>
      <c r="CK28" s="41">
        <v>90</v>
      </c>
      <c r="CL28" s="41">
        <v>80</v>
      </c>
      <c r="CM28" s="41">
        <v>60</v>
      </c>
      <c r="CN28" s="41">
        <v>55</v>
      </c>
      <c r="CO28" s="41">
        <v>100</v>
      </c>
      <c r="CP28" s="41">
        <v>80</v>
      </c>
      <c r="CQ28" s="41">
        <v>30</v>
      </c>
      <c r="CR28" s="41">
        <v>130</v>
      </c>
      <c r="CS28" s="41">
        <v>90</v>
      </c>
      <c r="CT28" s="41">
        <v>25</v>
      </c>
      <c r="CU28" s="41">
        <v>25</v>
      </c>
      <c r="CV28" s="41">
        <v>25</v>
      </c>
      <c r="CW28" s="41">
        <v>55</v>
      </c>
      <c r="CX28" s="41">
        <v>100</v>
      </c>
      <c r="CY28" s="41">
        <v>90</v>
      </c>
      <c r="CZ28" s="41">
        <v>85</v>
      </c>
      <c r="DA28" s="41">
        <v>135</v>
      </c>
      <c r="DB28" s="41">
        <v>100</v>
      </c>
      <c r="DC28" s="41">
        <v>55</v>
      </c>
      <c r="DD28" s="41">
        <v>50</v>
      </c>
      <c r="DE28" s="41">
        <v>35</v>
      </c>
      <c r="DF28" s="41">
        <v>135</v>
      </c>
      <c r="DG28" s="41">
        <v>115</v>
      </c>
      <c r="DH28" s="41">
        <v>130</v>
      </c>
      <c r="DI28" s="41">
        <v>85</v>
      </c>
      <c r="DJ28" s="41">
        <v>115</v>
      </c>
      <c r="DK28" s="41">
        <v>120</v>
      </c>
      <c r="DL28" s="41">
        <v>65</v>
      </c>
      <c r="DM28" s="41">
        <v>105</v>
      </c>
      <c r="DN28" s="41">
        <v>140</v>
      </c>
      <c r="DO28" s="41">
        <v>140</v>
      </c>
      <c r="DP28" s="41">
        <v>130</v>
      </c>
      <c r="DQ28" s="41">
        <v>120</v>
      </c>
      <c r="DR28" s="41">
        <v>110</v>
      </c>
      <c r="DS28" s="41">
        <v>75</v>
      </c>
      <c r="DT28" s="41">
        <v>70</v>
      </c>
      <c r="DU28" s="41">
        <v>50</v>
      </c>
      <c r="DV28" s="41">
        <v>55</v>
      </c>
      <c r="DW28" s="41">
        <v>65</v>
      </c>
      <c r="DX28" s="41">
        <v>85</v>
      </c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  <c r="IW28" s="41"/>
      <c r="IX28" s="41"/>
      <c r="IY28" s="41"/>
      <c r="IZ28" s="41"/>
      <c r="JA28" s="41"/>
    </row>
    <row r="29" spans="1:261">
      <c r="A29" s="33" t="s">
        <v>13</v>
      </c>
      <c r="B29" s="18">
        <f>(STDEV(C28:DX28))/(SQRT(COUNT(C28:DX28)))</f>
        <v>3.6217756357005322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  <c r="IW29" s="41"/>
      <c r="IX29" s="41"/>
      <c r="IY29" s="41"/>
      <c r="IZ29" s="41"/>
      <c r="JA29" s="41"/>
    </row>
    <row r="30" spans="1:261">
      <c r="A30" s="33"/>
      <c r="B30" s="18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  <c r="IX30" s="41"/>
      <c r="IY30" s="41"/>
      <c r="IZ30" s="41"/>
      <c r="JA30" s="41"/>
    </row>
    <row r="31" spans="1:261" s="40" customFormat="1">
      <c r="A31" s="35" t="s">
        <v>6</v>
      </c>
      <c r="B31" s="36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  <c r="IJ31" s="42"/>
      <c r="IK31" s="42"/>
      <c r="IL31" s="42"/>
      <c r="IM31" s="42"/>
      <c r="IN31" s="42"/>
      <c r="IO31" s="42"/>
      <c r="IP31" s="42"/>
      <c r="IQ31" s="42"/>
      <c r="IR31" s="42"/>
      <c r="IS31" s="42"/>
      <c r="IT31" s="42"/>
      <c r="IU31" s="42"/>
      <c r="IV31" s="42"/>
      <c r="IW31" s="42"/>
      <c r="IX31" s="42"/>
      <c r="IY31" s="42"/>
      <c r="IZ31" s="42"/>
      <c r="JA31" s="42"/>
    </row>
    <row r="32" spans="1:261">
      <c r="A32" s="33" t="s">
        <v>28</v>
      </c>
      <c r="B32" s="18">
        <f>AVERAGE(C32:BW32)</f>
        <v>70</v>
      </c>
      <c r="C32" s="7">
        <v>85</v>
      </c>
      <c r="D32" s="7">
        <v>110</v>
      </c>
      <c r="E32" s="7">
        <v>80</v>
      </c>
      <c r="F32" s="7">
        <v>65</v>
      </c>
      <c r="G32" s="7">
        <v>70</v>
      </c>
      <c r="H32" s="7">
        <v>75</v>
      </c>
      <c r="I32" s="7">
        <v>75</v>
      </c>
      <c r="J32" s="7">
        <v>80</v>
      </c>
      <c r="K32" s="7">
        <v>50</v>
      </c>
      <c r="L32" s="7">
        <v>45</v>
      </c>
      <c r="M32" s="7">
        <v>90</v>
      </c>
      <c r="N32" s="7">
        <v>60</v>
      </c>
      <c r="O32" s="7">
        <v>40</v>
      </c>
      <c r="P32" s="7">
        <v>80</v>
      </c>
      <c r="Q32" s="7">
        <v>90</v>
      </c>
      <c r="R32" s="7">
        <v>50</v>
      </c>
      <c r="S32" s="7">
        <v>75</v>
      </c>
      <c r="T32" s="7">
        <v>80</v>
      </c>
      <c r="U32" s="7">
        <v>75</v>
      </c>
      <c r="V32" s="7">
        <v>75</v>
      </c>
      <c r="W32" s="7">
        <v>50</v>
      </c>
      <c r="X32" s="7">
        <v>45</v>
      </c>
      <c r="Y32" s="7">
        <v>65</v>
      </c>
      <c r="Z32" s="7">
        <v>35</v>
      </c>
      <c r="AA32" s="7">
        <v>65</v>
      </c>
      <c r="AB32" s="7">
        <v>95</v>
      </c>
      <c r="AC32" s="7">
        <v>95</v>
      </c>
      <c r="AD32" s="7">
        <v>110</v>
      </c>
      <c r="AE32" s="7">
        <v>70</v>
      </c>
      <c r="AF32" s="7">
        <v>125</v>
      </c>
      <c r="AG32" s="7">
        <v>135</v>
      </c>
      <c r="AH32" s="7">
        <v>90</v>
      </c>
      <c r="AI32" s="7">
        <v>75</v>
      </c>
      <c r="AJ32" s="7">
        <v>20</v>
      </c>
      <c r="AK32" s="7">
        <v>70</v>
      </c>
      <c r="AL32" s="7">
        <v>90</v>
      </c>
      <c r="AM32" s="7">
        <v>90</v>
      </c>
      <c r="AN32" s="7">
        <v>70</v>
      </c>
      <c r="AO32" s="7">
        <v>60</v>
      </c>
      <c r="AP32" s="7">
        <v>50</v>
      </c>
      <c r="AQ32" s="7">
        <v>90</v>
      </c>
      <c r="AR32" s="7">
        <v>80</v>
      </c>
      <c r="AS32" s="7">
        <v>60</v>
      </c>
      <c r="AT32" s="7">
        <v>75</v>
      </c>
      <c r="AU32" s="7">
        <v>100</v>
      </c>
      <c r="AV32" s="7">
        <v>60</v>
      </c>
      <c r="AW32" s="7">
        <v>70</v>
      </c>
      <c r="AX32" s="7">
        <v>90</v>
      </c>
      <c r="AY32" s="7">
        <v>85</v>
      </c>
      <c r="AZ32" s="7">
        <v>40</v>
      </c>
      <c r="BA32" s="7">
        <v>70</v>
      </c>
      <c r="BB32" s="7">
        <v>70</v>
      </c>
      <c r="BC32" s="7">
        <v>75</v>
      </c>
      <c r="BD32" s="7">
        <v>70</v>
      </c>
      <c r="BE32" s="7">
        <v>20</v>
      </c>
      <c r="BF32" s="7">
        <v>20</v>
      </c>
      <c r="BG32" s="7">
        <v>20</v>
      </c>
      <c r="BH32" s="7">
        <v>10</v>
      </c>
      <c r="BI32" s="7">
        <v>85</v>
      </c>
      <c r="BJ32" s="7">
        <v>35</v>
      </c>
      <c r="BK32" s="7">
        <v>70</v>
      </c>
      <c r="BL32" s="7">
        <v>80</v>
      </c>
      <c r="BM32" s="7">
        <v>85</v>
      </c>
      <c r="BN32" s="7">
        <v>70</v>
      </c>
      <c r="BO32" s="7">
        <v>100</v>
      </c>
      <c r="BP32" s="7">
        <v>75</v>
      </c>
      <c r="BQ32" s="7">
        <v>35</v>
      </c>
      <c r="BR32" s="7">
        <v>35</v>
      </c>
      <c r="BS32" s="7">
        <v>100</v>
      </c>
      <c r="BT32" s="7">
        <v>90</v>
      </c>
      <c r="BU32" s="7">
        <v>75</v>
      </c>
      <c r="BV32" s="7">
        <v>45</v>
      </c>
      <c r="BW32" s="7">
        <v>70</v>
      </c>
      <c r="BX32" s="7"/>
      <c r="BY32" s="7"/>
      <c r="BZ32" s="7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  <c r="IX32" s="41"/>
      <c r="IY32" s="41"/>
      <c r="IZ32" s="41"/>
      <c r="JA32" s="41"/>
    </row>
    <row r="33" spans="1:261">
      <c r="A33" s="33" t="s">
        <v>13</v>
      </c>
      <c r="B33" s="18">
        <f>(STDEV(C32:BW32))/(SQRT(COUNT(C32:BW32)))</f>
        <v>2.8801530485293343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  <c r="IX33" s="41"/>
      <c r="IY33" s="41"/>
      <c r="IZ33" s="41"/>
      <c r="JA33" s="41"/>
    </row>
    <row r="34" spans="1:261">
      <c r="A34" s="33"/>
      <c r="B34" s="1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</row>
    <row r="35" spans="1:261" s="40" customFormat="1">
      <c r="A35" s="35" t="s">
        <v>14</v>
      </c>
      <c r="B35" s="36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2"/>
      <c r="FJ35" s="42"/>
      <c r="FK35" s="42"/>
      <c r="FL35" s="42"/>
      <c r="FM35" s="42"/>
      <c r="FN35" s="42"/>
      <c r="FO35" s="42"/>
      <c r="FP35" s="42"/>
      <c r="FQ35" s="42"/>
      <c r="FR35" s="42"/>
      <c r="FS35" s="42"/>
      <c r="FT35" s="42"/>
      <c r="FU35" s="42"/>
      <c r="FV35" s="42"/>
      <c r="FW35" s="42"/>
      <c r="FX35" s="42"/>
      <c r="FY35" s="42"/>
      <c r="FZ35" s="42"/>
      <c r="GA35" s="42"/>
      <c r="GB35" s="42"/>
      <c r="GC35" s="42"/>
      <c r="GD35" s="42"/>
      <c r="GE35" s="42"/>
      <c r="GF35" s="42"/>
      <c r="GG35" s="42"/>
      <c r="GH35" s="42"/>
      <c r="GI35" s="42"/>
      <c r="GJ35" s="42"/>
      <c r="GK35" s="42"/>
      <c r="GL35" s="42"/>
      <c r="GM35" s="42"/>
      <c r="GN35" s="42"/>
      <c r="GO35" s="42"/>
      <c r="GP35" s="42"/>
      <c r="GQ35" s="42"/>
      <c r="GR35" s="42"/>
      <c r="GS35" s="42"/>
      <c r="GT35" s="42"/>
      <c r="GU35" s="42"/>
      <c r="GV35" s="42"/>
      <c r="GW35" s="42"/>
      <c r="GX35" s="42"/>
      <c r="GY35" s="42"/>
      <c r="GZ35" s="42"/>
      <c r="HA35" s="42"/>
      <c r="HB35" s="42"/>
      <c r="HC35" s="42"/>
      <c r="HD35" s="42"/>
      <c r="HE35" s="42"/>
      <c r="HF35" s="42"/>
      <c r="HG35" s="42"/>
      <c r="HH35" s="42"/>
      <c r="HI35" s="42"/>
      <c r="HJ35" s="42"/>
      <c r="HK35" s="42"/>
      <c r="HL35" s="42"/>
      <c r="HM35" s="42"/>
      <c r="HN35" s="42"/>
      <c r="HO35" s="42"/>
      <c r="HP35" s="42"/>
      <c r="HQ35" s="42"/>
      <c r="HR35" s="42"/>
      <c r="HS35" s="42"/>
      <c r="HT35" s="42"/>
      <c r="HU35" s="42"/>
      <c r="HV35" s="42"/>
      <c r="HW35" s="42"/>
      <c r="HX35" s="42"/>
      <c r="HY35" s="42"/>
      <c r="HZ35" s="42"/>
      <c r="IA35" s="42"/>
      <c r="IB35" s="42"/>
      <c r="IC35" s="42"/>
      <c r="ID35" s="42"/>
      <c r="IE35" s="42"/>
      <c r="IF35" s="42"/>
      <c r="IG35" s="42"/>
      <c r="IH35" s="42"/>
      <c r="II35" s="42"/>
      <c r="IJ35" s="42"/>
      <c r="IK35" s="42"/>
      <c r="IL35" s="42"/>
      <c r="IM35" s="42"/>
      <c r="IN35" s="42"/>
      <c r="IO35" s="42"/>
      <c r="IP35" s="42"/>
      <c r="IQ35" s="42"/>
      <c r="IR35" s="42"/>
      <c r="IS35" s="42"/>
      <c r="IT35" s="42"/>
      <c r="IU35" s="42"/>
      <c r="IV35" s="42"/>
      <c r="IW35" s="42"/>
      <c r="IX35" s="42"/>
      <c r="IY35" s="42"/>
      <c r="IZ35" s="42"/>
      <c r="JA35" s="42"/>
    </row>
    <row r="36" spans="1:261">
      <c r="A36" s="33" t="s">
        <v>28</v>
      </c>
      <c r="B36" s="18">
        <f>AVERAGE(C36:JA36)</f>
        <v>63.774131274131271</v>
      </c>
      <c r="C36" s="41">
        <v>0</v>
      </c>
      <c r="D36" s="41">
        <v>55</v>
      </c>
      <c r="E36" s="41">
        <v>90</v>
      </c>
      <c r="F36" s="41">
        <v>100</v>
      </c>
      <c r="G36" s="41">
        <v>110</v>
      </c>
      <c r="H36" s="41">
        <v>90</v>
      </c>
      <c r="I36" s="41">
        <v>100</v>
      </c>
      <c r="J36" s="41">
        <v>80</v>
      </c>
      <c r="K36" s="41">
        <v>100</v>
      </c>
      <c r="L36" s="41">
        <v>70</v>
      </c>
      <c r="M36" s="41">
        <v>70</v>
      </c>
      <c r="N36" s="41">
        <v>70</v>
      </c>
      <c r="O36" s="41">
        <v>80</v>
      </c>
      <c r="P36" s="41">
        <v>62.5</v>
      </c>
      <c r="Q36" s="41">
        <v>55</v>
      </c>
      <c r="R36" s="41">
        <v>125</v>
      </c>
      <c r="S36" s="41">
        <v>120</v>
      </c>
      <c r="T36" s="41">
        <v>90</v>
      </c>
      <c r="U36" s="41">
        <v>70</v>
      </c>
      <c r="V36" s="41">
        <v>60</v>
      </c>
      <c r="W36" s="41">
        <v>65</v>
      </c>
      <c r="X36" s="41">
        <v>65</v>
      </c>
      <c r="Y36" s="41">
        <v>80</v>
      </c>
      <c r="Z36" s="41">
        <v>50</v>
      </c>
      <c r="AA36" s="41">
        <v>60</v>
      </c>
      <c r="AB36" s="41">
        <v>70</v>
      </c>
      <c r="AC36" s="41">
        <v>50</v>
      </c>
      <c r="AD36" s="41">
        <v>80</v>
      </c>
      <c r="AE36" s="41">
        <v>80</v>
      </c>
      <c r="AF36" s="41">
        <v>70</v>
      </c>
      <c r="AG36" s="41">
        <v>90</v>
      </c>
      <c r="AH36" s="41">
        <v>65</v>
      </c>
      <c r="AI36" s="41">
        <v>70</v>
      </c>
      <c r="AJ36" s="41">
        <v>60</v>
      </c>
      <c r="AK36" s="41">
        <v>65</v>
      </c>
      <c r="AL36" s="41">
        <v>55</v>
      </c>
      <c r="AM36" s="41">
        <v>65</v>
      </c>
      <c r="AN36" s="41">
        <v>70</v>
      </c>
      <c r="AO36" s="41">
        <v>55</v>
      </c>
      <c r="AP36" s="41">
        <v>85</v>
      </c>
      <c r="AQ36" s="41">
        <v>90</v>
      </c>
      <c r="AR36" s="41">
        <v>75</v>
      </c>
      <c r="AS36" s="41">
        <v>60</v>
      </c>
      <c r="AT36" s="41">
        <v>35</v>
      </c>
      <c r="AU36" s="41">
        <v>40</v>
      </c>
      <c r="AV36" s="41">
        <v>65</v>
      </c>
      <c r="AW36" s="41">
        <v>90</v>
      </c>
      <c r="AX36" s="41">
        <v>80</v>
      </c>
      <c r="AY36" s="41">
        <v>90</v>
      </c>
      <c r="AZ36" s="41">
        <v>70</v>
      </c>
      <c r="BA36" s="41">
        <v>70</v>
      </c>
      <c r="BB36" s="41">
        <v>70</v>
      </c>
      <c r="BC36" s="41">
        <v>85</v>
      </c>
      <c r="BD36" s="41">
        <v>90</v>
      </c>
      <c r="BE36" s="41">
        <v>65</v>
      </c>
      <c r="BF36" s="41">
        <v>47.5</v>
      </c>
      <c r="BG36" s="41">
        <v>65</v>
      </c>
      <c r="BH36" s="41">
        <v>80</v>
      </c>
      <c r="BI36" s="41">
        <v>50</v>
      </c>
      <c r="BJ36" s="41">
        <v>90</v>
      </c>
      <c r="BK36" s="41">
        <v>45</v>
      </c>
      <c r="BL36" s="41">
        <v>70</v>
      </c>
      <c r="BM36" s="41">
        <v>80</v>
      </c>
      <c r="BN36" s="41">
        <v>75</v>
      </c>
      <c r="BO36" s="41">
        <v>70</v>
      </c>
      <c r="BP36" s="41">
        <v>90</v>
      </c>
      <c r="BQ36" s="41">
        <v>65</v>
      </c>
      <c r="BR36" s="41">
        <v>60</v>
      </c>
      <c r="BS36" s="41">
        <v>90</v>
      </c>
      <c r="BT36" s="41">
        <v>95</v>
      </c>
      <c r="BU36" s="41">
        <v>80</v>
      </c>
      <c r="BV36" s="41">
        <v>75</v>
      </c>
      <c r="BW36" s="41">
        <v>65</v>
      </c>
      <c r="BX36" s="41">
        <v>55</v>
      </c>
      <c r="BY36" s="41">
        <v>50</v>
      </c>
      <c r="BZ36" s="41">
        <v>60</v>
      </c>
      <c r="CA36" s="41">
        <v>80</v>
      </c>
      <c r="CB36" s="41">
        <v>90</v>
      </c>
      <c r="CC36" s="41">
        <v>90</v>
      </c>
      <c r="CD36" s="41">
        <v>90</v>
      </c>
      <c r="CE36" s="41">
        <v>90</v>
      </c>
      <c r="CF36" s="41">
        <v>85</v>
      </c>
      <c r="CG36" s="41">
        <v>50</v>
      </c>
      <c r="CH36" s="41">
        <v>50</v>
      </c>
      <c r="CI36" s="41">
        <v>60</v>
      </c>
      <c r="CJ36" s="41">
        <v>55</v>
      </c>
      <c r="CK36" s="41">
        <v>75</v>
      </c>
      <c r="CL36" s="41">
        <v>85</v>
      </c>
      <c r="CM36" s="41">
        <v>75</v>
      </c>
      <c r="CN36" s="41">
        <v>50</v>
      </c>
      <c r="CO36" s="41">
        <v>40</v>
      </c>
      <c r="CP36" s="41">
        <v>72.5</v>
      </c>
      <c r="CQ36" s="41">
        <v>90</v>
      </c>
      <c r="CR36" s="41">
        <v>65</v>
      </c>
      <c r="CS36" s="41">
        <v>50</v>
      </c>
      <c r="CT36" s="41">
        <v>140</v>
      </c>
      <c r="CU36" s="41">
        <v>90</v>
      </c>
      <c r="CV36" s="41">
        <v>45</v>
      </c>
      <c r="CW36" s="41">
        <v>60</v>
      </c>
      <c r="CX36" s="41">
        <v>90</v>
      </c>
      <c r="CY36" s="41">
        <v>90</v>
      </c>
      <c r="CZ36" s="41">
        <v>50</v>
      </c>
      <c r="DA36" s="41">
        <v>70</v>
      </c>
      <c r="DB36" s="41">
        <v>65</v>
      </c>
      <c r="DC36" s="41">
        <v>65</v>
      </c>
      <c r="DD36" s="41">
        <v>80</v>
      </c>
      <c r="DE36" s="41">
        <v>80</v>
      </c>
      <c r="DF36" s="41">
        <v>65</v>
      </c>
      <c r="DG36" s="41">
        <v>65</v>
      </c>
      <c r="DH36" s="41">
        <v>70</v>
      </c>
      <c r="DI36" s="41">
        <v>55</v>
      </c>
      <c r="DJ36" s="41">
        <v>45</v>
      </c>
      <c r="DK36" s="41">
        <v>90</v>
      </c>
      <c r="DL36" s="41">
        <v>60</v>
      </c>
      <c r="DM36" s="41">
        <v>70</v>
      </c>
      <c r="DN36" s="41">
        <v>65</v>
      </c>
      <c r="DO36" s="41">
        <v>55</v>
      </c>
      <c r="DP36" s="41">
        <v>90</v>
      </c>
      <c r="DQ36" s="41">
        <v>55</v>
      </c>
      <c r="DR36" s="41">
        <v>65</v>
      </c>
      <c r="DS36" s="41">
        <v>65</v>
      </c>
      <c r="DT36" s="41">
        <v>70</v>
      </c>
      <c r="DU36" s="41">
        <v>30</v>
      </c>
      <c r="DV36" s="41">
        <v>25</v>
      </c>
      <c r="DW36" s="41">
        <v>30</v>
      </c>
      <c r="DX36" s="41">
        <v>35</v>
      </c>
      <c r="DY36" s="41">
        <v>60</v>
      </c>
      <c r="DZ36" s="41">
        <v>35</v>
      </c>
      <c r="EA36" s="41">
        <v>30</v>
      </c>
      <c r="EB36" s="41">
        <v>25</v>
      </c>
      <c r="EC36" s="41">
        <v>20</v>
      </c>
      <c r="ED36" s="41">
        <v>40</v>
      </c>
      <c r="EE36" s="41">
        <v>40</v>
      </c>
      <c r="EF36" s="41">
        <v>50</v>
      </c>
      <c r="EG36" s="41">
        <v>50</v>
      </c>
      <c r="EH36" s="41">
        <v>45</v>
      </c>
      <c r="EI36" s="41">
        <v>55</v>
      </c>
      <c r="EJ36" s="41">
        <v>40</v>
      </c>
      <c r="EK36" s="41">
        <v>55</v>
      </c>
      <c r="EL36" s="41">
        <v>40</v>
      </c>
      <c r="EM36" s="41">
        <v>45</v>
      </c>
      <c r="EN36" s="41">
        <v>40</v>
      </c>
      <c r="EO36" s="41">
        <v>45</v>
      </c>
      <c r="EP36" s="41">
        <v>35</v>
      </c>
      <c r="EQ36" s="41">
        <v>60</v>
      </c>
      <c r="ER36" s="41">
        <v>65</v>
      </c>
      <c r="ES36" s="41">
        <v>50</v>
      </c>
      <c r="ET36" s="41">
        <v>70</v>
      </c>
      <c r="EU36" s="41">
        <v>70</v>
      </c>
      <c r="EV36" s="41">
        <v>50</v>
      </c>
      <c r="EW36" s="41">
        <v>40</v>
      </c>
      <c r="EX36" s="41">
        <v>50</v>
      </c>
      <c r="EY36" s="41">
        <v>40</v>
      </c>
      <c r="EZ36" s="41">
        <v>70</v>
      </c>
      <c r="FA36" s="41">
        <v>55</v>
      </c>
      <c r="FB36" s="41">
        <v>60</v>
      </c>
      <c r="FC36" s="41">
        <v>65</v>
      </c>
      <c r="FD36" s="41">
        <v>75</v>
      </c>
      <c r="FE36" s="41">
        <v>60</v>
      </c>
      <c r="FF36" s="41">
        <v>90</v>
      </c>
      <c r="FG36" s="41">
        <v>75</v>
      </c>
      <c r="FH36" s="41">
        <v>55</v>
      </c>
      <c r="FI36" s="41">
        <v>50</v>
      </c>
      <c r="FJ36" s="41">
        <v>50</v>
      </c>
      <c r="FK36" s="41">
        <v>50</v>
      </c>
      <c r="FL36" s="41">
        <v>65</v>
      </c>
      <c r="FM36" s="41">
        <v>70</v>
      </c>
      <c r="FN36" s="41">
        <v>75</v>
      </c>
      <c r="FO36" s="41">
        <v>70</v>
      </c>
      <c r="FP36" s="41">
        <v>65</v>
      </c>
      <c r="FQ36" s="41">
        <v>65</v>
      </c>
      <c r="FR36" s="41">
        <v>90</v>
      </c>
      <c r="FS36" s="41">
        <v>60</v>
      </c>
      <c r="FT36" s="41">
        <v>55</v>
      </c>
      <c r="FU36" s="41">
        <v>65</v>
      </c>
      <c r="FV36" s="41">
        <v>70</v>
      </c>
      <c r="FW36" s="41">
        <v>65</v>
      </c>
      <c r="FX36" s="41">
        <v>45</v>
      </c>
      <c r="FY36" s="41">
        <v>35</v>
      </c>
      <c r="FZ36" s="41">
        <v>65</v>
      </c>
      <c r="GA36" s="41">
        <v>60</v>
      </c>
      <c r="GB36" s="41">
        <v>60</v>
      </c>
      <c r="GC36" s="41">
        <v>50</v>
      </c>
      <c r="GD36" s="41">
        <v>65</v>
      </c>
      <c r="GE36" s="41">
        <v>55</v>
      </c>
      <c r="GF36" s="41">
        <v>55</v>
      </c>
      <c r="GG36" s="41">
        <v>45</v>
      </c>
      <c r="GH36" s="41">
        <v>15</v>
      </c>
      <c r="GI36" s="41">
        <v>30</v>
      </c>
      <c r="GJ36" s="41">
        <v>45</v>
      </c>
      <c r="GK36" s="41">
        <v>30</v>
      </c>
      <c r="GL36" s="41">
        <v>50</v>
      </c>
      <c r="GM36" s="41">
        <v>30</v>
      </c>
      <c r="GN36" s="41">
        <v>60</v>
      </c>
      <c r="GO36" s="41">
        <v>50</v>
      </c>
      <c r="GP36" s="41">
        <v>45</v>
      </c>
      <c r="GQ36" s="41">
        <v>50</v>
      </c>
      <c r="GR36" s="41">
        <v>50</v>
      </c>
      <c r="GS36" s="41">
        <v>55</v>
      </c>
      <c r="GT36" s="41">
        <v>60</v>
      </c>
      <c r="GU36" s="41">
        <v>60</v>
      </c>
      <c r="GV36" s="41">
        <v>90</v>
      </c>
      <c r="GW36" s="41">
        <v>85</v>
      </c>
      <c r="GX36" s="41">
        <v>70</v>
      </c>
      <c r="GY36" s="41">
        <v>40</v>
      </c>
      <c r="GZ36" s="41">
        <v>50</v>
      </c>
      <c r="HA36" s="41">
        <v>90</v>
      </c>
      <c r="HB36" s="41">
        <v>65</v>
      </c>
      <c r="HC36" s="41">
        <v>50</v>
      </c>
      <c r="HD36" s="41">
        <v>30</v>
      </c>
      <c r="HE36" s="41">
        <v>85</v>
      </c>
      <c r="HF36" s="41">
        <v>70</v>
      </c>
      <c r="HG36" s="41">
        <v>65</v>
      </c>
      <c r="HH36" s="41">
        <v>65</v>
      </c>
      <c r="HI36" s="41">
        <v>70</v>
      </c>
      <c r="HJ36" s="41">
        <v>65</v>
      </c>
      <c r="HK36" s="41">
        <v>60</v>
      </c>
      <c r="HL36" s="41">
        <v>60</v>
      </c>
      <c r="HM36" s="41">
        <v>90</v>
      </c>
      <c r="HN36" s="41">
        <v>85</v>
      </c>
      <c r="HO36" s="41">
        <v>60</v>
      </c>
      <c r="HP36" s="41">
        <v>60</v>
      </c>
      <c r="HQ36" s="41">
        <v>50</v>
      </c>
      <c r="HR36" s="41">
        <v>75</v>
      </c>
      <c r="HS36" s="41">
        <v>110</v>
      </c>
      <c r="HT36" s="41">
        <v>110</v>
      </c>
      <c r="HU36" s="41">
        <v>55</v>
      </c>
      <c r="HV36" s="41">
        <v>70</v>
      </c>
      <c r="HW36" s="41">
        <v>75</v>
      </c>
      <c r="HX36" s="41">
        <v>80</v>
      </c>
      <c r="HY36" s="41">
        <v>95</v>
      </c>
      <c r="HZ36" s="41">
        <v>90</v>
      </c>
      <c r="IA36" s="41">
        <v>65</v>
      </c>
      <c r="IB36" s="41">
        <v>75</v>
      </c>
      <c r="IC36" s="41">
        <v>60</v>
      </c>
      <c r="ID36" s="41">
        <v>85</v>
      </c>
      <c r="IE36" s="41">
        <v>65</v>
      </c>
      <c r="IF36" s="41">
        <v>50</v>
      </c>
      <c r="IG36" s="41">
        <v>50</v>
      </c>
      <c r="IH36" s="41">
        <v>50</v>
      </c>
      <c r="II36" s="41">
        <v>65</v>
      </c>
      <c r="IJ36" s="41">
        <v>60</v>
      </c>
      <c r="IK36" s="41">
        <v>65</v>
      </c>
      <c r="IL36" s="41">
        <v>50</v>
      </c>
      <c r="IM36" s="41">
        <v>35</v>
      </c>
      <c r="IN36" s="41">
        <v>40</v>
      </c>
      <c r="IO36" s="41">
        <v>70</v>
      </c>
      <c r="IP36" s="41">
        <v>65</v>
      </c>
      <c r="IQ36" s="41">
        <v>50</v>
      </c>
      <c r="IR36" s="41">
        <v>50</v>
      </c>
      <c r="IS36" s="41">
        <v>35</v>
      </c>
      <c r="IT36" s="41">
        <v>60</v>
      </c>
      <c r="IU36" s="41">
        <v>35</v>
      </c>
      <c r="IV36" s="41">
        <v>35</v>
      </c>
      <c r="IW36" s="41">
        <v>50</v>
      </c>
      <c r="IX36" s="41">
        <v>65</v>
      </c>
      <c r="IY36" s="41">
        <v>30</v>
      </c>
      <c r="IZ36" s="41">
        <v>40</v>
      </c>
      <c r="JA36" s="41">
        <v>70</v>
      </c>
    </row>
    <row r="37" spans="1:261">
      <c r="A37" s="33" t="s">
        <v>13</v>
      </c>
      <c r="B37" s="18">
        <f>(STDEV(C36:JA36))/(SQRT(COUNT(C36:JA36)))</f>
        <v>1.2208992439702377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  <c r="IW37" s="41"/>
      <c r="IX37" s="41"/>
      <c r="IY37" s="41"/>
      <c r="IZ37" s="41"/>
      <c r="JA37" s="41"/>
    </row>
    <row r="38" spans="1:261">
      <c r="A38" s="33"/>
      <c r="B38" s="18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  <c r="IX38" s="41"/>
      <c r="IY38" s="41"/>
      <c r="IZ38" s="41"/>
      <c r="JA38" s="41"/>
    </row>
    <row r="39" spans="1:261" s="40" customFormat="1">
      <c r="A39" s="35" t="s">
        <v>7</v>
      </c>
      <c r="B39" s="36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2"/>
      <c r="FJ39" s="42"/>
      <c r="FK39" s="42"/>
      <c r="FL39" s="42"/>
      <c r="FM39" s="42"/>
      <c r="FN39" s="42"/>
      <c r="FO39" s="42"/>
      <c r="FP39" s="42"/>
      <c r="FQ39" s="42"/>
      <c r="FR39" s="42"/>
      <c r="FS39" s="42"/>
      <c r="FT39" s="42"/>
      <c r="FU39" s="42"/>
      <c r="FV39" s="42"/>
      <c r="FW39" s="42"/>
      <c r="FX39" s="42"/>
      <c r="FY39" s="42"/>
      <c r="FZ39" s="42"/>
      <c r="GA39" s="42"/>
      <c r="GB39" s="42"/>
      <c r="GC39" s="42"/>
      <c r="GD39" s="42"/>
      <c r="GE39" s="42"/>
      <c r="GF39" s="42"/>
      <c r="GG39" s="42"/>
      <c r="GH39" s="42"/>
      <c r="GI39" s="42"/>
      <c r="GJ39" s="42"/>
      <c r="GK39" s="42"/>
      <c r="GL39" s="42"/>
      <c r="GM39" s="42"/>
      <c r="GN39" s="42"/>
      <c r="GO39" s="42"/>
      <c r="GP39" s="42"/>
      <c r="GQ39" s="42"/>
      <c r="GR39" s="42"/>
      <c r="GS39" s="42"/>
      <c r="GT39" s="42"/>
      <c r="GU39" s="42"/>
      <c r="GV39" s="42"/>
      <c r="GW39" s="42"/>
      <c r="GX39" s="42"/>
      <c r="GY39" s="42"/>
      <c r="GZ39" s="42"/>
      <c r="HA39" s="42"/>
      <c r="HB39" s="42"/>
      <c r="HC39" s="42"/>
      <c r="HD39" s="42"/>
      <c r="HE39" s="42"/>
      <c r="HF39" s="42"/>
      <c r="HG39" s="42"/>
      <c r="HH39" s="42"/>
      <c r="HI39" s="42"/>
      <c r="HJ39" s="42"/>
      <c r="HK39" s="42"/>
      <c r="HL39" s="42"/>
      <c r="HM39" s="42"/>
      <c r="HN39" s="42"/>
      <c r="HO39" s="42"/>
      <c r="HP39" s="42"/>
      <c r="HQ39" s="42"/>
      <c r="HR39" s="42"/>
      <c r="HS39" s="42"/>
      <c r="HT39" s="42"/>
      <c r="HU39" s="42"/>
      <c r="HV39" s="42"/>
      <c r="HW39" s="42"/>
      <c r="HX39" s="42"/>
      <c r="HY39" s="42"/>
      <c r="HZ39" s="42"/>
      <c r="IA39" s="42"/>
      <c r="IB39" s="42"/>
      <c r="IC39" s="42"/>
      <c r="ID39" s="42"/>
      <c r="IE39" s="42"/>
      <c r="IF39" s="42"/>
      <c r="IG39" s="42"/>
      <c r="IH39" s="42"/>
      <c r="II39" s="42"/>
      <c r="IJ39" s="42"/>
      <c r="IK39" s="42"/>
      <c r="IL39" s="42"/>
      <c r="IM39" s="42"/>
      <c r="IN39" s="42"/>
      <c r="IO39" s="42"/>
      <c r="IP39" s="42"/>
      <c r="IQ39" s="42"/>
      <c r="IR39" s="42"/>
      <c r="IS39" s="42"/>
      <c r="IT39" s="42"/>
      <c r="IU39" s="42"/>
      <c r="IV39" s="42"/>
      <c r="IW39" s="42"/>
      <c r="IX39" s="42"/>
      <c r="IY39" s="42"/>
      <c r="IZ39" s="42"/>
      <c r="JA39" s="42"/>
    </row>
    <row r="40" spans="1:261">
      <c r="A40" s="33" t="s">
        <v>28</v>
      </c>
      <c r="B40" s="18">
        <f>AVERAGE(C40:AP40)</f>
        <v>74.875</v>
      </c>
      <c r="C40" s="7">
        <v>90</v>
      </c>
      <c r="D40" s="7">
        <v>35</v>
      </c>
      <c r="E40" s="7">
        <v>60</v>
      </c>
      <c r="F40" s="7">
        <v>90</v>
      </c>
      <c r="G40" s="7">
        <v>75</v>
      </c>
      <c r="H40" s="7">
        <v>90</v>
      </c>
      <c r="I40" s="7">
        <v>70</v>
      </c>
      <c r="J40" s="7">
        <v>90</v>
      </c>
      <c r="K40" s="7">
        <v>40</v>
      </c>
      <c r="L40" s="7">
        <v>20</v>
      </c>
      <c r="M40" s="7">
        <v>90</v>
      </c>
      <c r="N40" s="7">
        <v>90</v>
      </c>
      <c r="O40" s="7">
        <v>90</v>
      </c>
      <c r="P40" s="7">
        <v>90</v>
      </c>
      <c r="Q40" s="7">
        <v>90</v>
      </c>
      <c r="R40" s="7">
        <v>90</v>
      </c>
      <c r="S40" s="7">
        <v>90</v>
      </c>
      <c r="T40" s="7">
        <v>55</v>
      </c>
      <c r="U40" s="7">
        <v>80</v>
      </c>
      <c r="V40" s="7">
        <v>90</v>
      </c>
      <c r="W40" s="7">
        <v>90</v>
      </c>
      <c r="X40" s="7">
        <v>90</v>
      </c>
      <c r="Y40" s="7">
        <v>10</v>
      </c>
      <c r="Z40" s="7">
        <v>65</v>
      </c>
      <c r="AA40" s="7">
        <v>90</v>
      </c>
      <c r="AB40" s="7">
        <v>90</v>
      </c>
      <c r="AC40" s="7">
        <v>90</v>
      </c>
      <c r="AD40" s="7">
        <v>65</v>
      </c>
      <c r="AE40" s="7">
        <v>85</v>
      </c>
      <c r="AF40" s="7">
        <v>75</v>
      </c>
      <c r="AG40" s="7">
        <v>90</v>
      </c>
      <c r="AH40" s="7">
        <v>90</v>
      </c>
      <c r="AI40" s="7">
        <v>90</v>
      </c>
      <c r="AJ40" s="7">
        <v>45</v>
      </c>
      <c r="AK40" s="7">
        <v>50</v>
      </c>
      <c r="AL40" s="7">
        <v>55</v>
      </c>
      <c r="AM40" s="7">
        <v>90</v>
      </c>
      <c r="AN40" s="7">
        <v>85</v>
      </c>
      <c r="AO40" s="7">
        <v>45</v>
      </c>
      <c r="AP40" s="7">
        <v>90</v>
      </c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  <c r="IX40" s="41"/>
      <c r="IY40" s="41"/>
      <c r="IZ40" s="41"/>
      <c r="JA40" s="41"/>
    </row>
    <row r="41" spans="1:261">
      <c r="A41" s="33" t="s">
        <v>13</v>
      </c>
      <c r="B41" s="18">
        <f>(STDEV(C40:AP40))/(SQRT(COUNT(C40:AP40)))</f>
        <v>3.4829598928762606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  <c r="IX41" s="41"/>
      <c r="IY41" s="41"/>
      <c r="IZ41" s="41"/>
      <c r="JA41" s="41"/>
    </row>
    <row r="42" spans="1:261">
      <c r="A42" s="33"/>
      <c r="B42" s="1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  <c r="IW42" s="41"/>
      <c r="IX42" s="41"/>
      <c r="IY42" s="41"/>
      <c r="IZ42" s="41"/>
      <c r="JA42" s="41"/>
    </row>
    <row r="43" spans="1:261" s="40" customFormat="1">
      <c r="A43" s="35" t="s">
        <v>8</v>
      </c>
      <c r="B43" s="36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  <c r="EH43" s="42"/>
      <c r="EI43" s="42"/>
      <c r="EJ43" s="42"/>
      <c r="EK43" s="42"/>
      <c r="EL43" s="42"/>
      <c r="EM43" s="42"/>
      <c r="EN43" s="42"/>
      <c r="EO43" s="42"/>
      <c r="EP43" s="42"/>
      <c r="EQ43" s="42"/>
      <c r="ER43" s="42"/>
      <c r="ES43" s="42"/>
      <c r="ET43" s="42"/>
      <c r="EU43" s="42"/>
      <c r="EV43" s="42"/>
      <c r="EW43" s="42"/>
      <c r="EX43" s="42"/>
      <c r="EY43" s="42"/>
      <c r="EZ43" s="42"/>
      <c r="FA43" s="42"/>
      <c r="FB43" s="42"/>
      <c r="FC43" s="42"/>
      <c r="FD43" s="42"/>
      <c r="FE43" s="42"/>
      <c r="FF43" s="42"/>
      <c r="FG43" s="42"/>
      <c r="FH43" s="42"/>
      <c r="FI43" s="42"/>
      <c r="FJ43" s="42"/>
      <c r="FK43" s="42"/>
      <c r="FL43" s="42"/>
      <c r="FM43" s="42"/>
      <c r="FN43" s="42"/>
      <c r="FO43" s="42"/>
      <c r="FP43" s="42"/>
      <c r="FQ43" s="42"/>
      <c r="FR43" s="42"/>
      <c r="FS43" s="42"/>
      <c r="FT43" s="42"/>
      <c r="FU43" s="42"/>
      <c r="FV43" s="42"/>
      <c r="FW43" s="42"/>
      <c r="FX43" s="42"/>
      <c r="FY43" s="42"/>
      <c r="FZ43" s="42"/>
      <c r="GA43" s="42"/>
      <c r="GB43" s="42"/>
      <c r="GC43" s="42"/>
      <c r="GD43" s="42"/>
      <c r="GE43" s="42"/>
      <c r="GF43" s="42"/>
      <c r="GG43" s="42"/>
      <c r="GH43" s="42"/>
      <c r="GI43" s="42"/>
      <c r="GJ43" s="42"/>
      <c r="GK43" s="42"/>
      <c r="GL43" s="42"/>
      <c r="GM43" s="42"/>
      <c r="GN43" s="42"/>
      <c r="GO43" s="42"/>
      <c r="GP43" s="42"/>
      <c r="GQ43" s="42"/>
      <c r="GR43" s="42"/>
      <c r="GS43" s="42"/>
      <c r="GT43" s="42"/>
      <c r="GU43" s="42"/>
      <c r="GV43" s="42"/>
      <c r="GW43" s="42"/>
      <c r="GX43" s="42"/>
      <c r="GY43" s="42"/>
      <c r="GZ43" s="42"/>
      <c r="HA43" s="42"/>
      <c r="HB43" s="42"/>
      <c r="HC43" s="42"/>
      <c r="HD43" s="42"/>
      <c r="HE43" s="42"/>
      <c r="HF43" s="42"/>
      <c r="HG43" s="42"/>
      <c r="HH43" s="42"/>
      <c r="HI43" s="42"/>
      <c r="HJ43" s="42"/>
      <c r="HK43" s="42"/>
      <c r="HL43" s="42"/>
      <c r="HM43" s="42"/>
      <c r="HN43" s="42"/>
      <c r="HO43" s="42"/>
      <c r="HP43" s="42"/>
      <c r="HQ43" s="42"/>
      <c r="HR43" s="42"/>
      <c r="HS43" s="42"/>
      <c r="HT43" s="42"/>
      <c r="HU43" s="42"/>
      <c r="HV43" s="42"/>
      <c r="HW43" s="42"/>
      <c r="HX43" s="42"/>
      <c r="HY43" s="42"/>
      <c r="HZ43" s="42"/>
      <c r="IA43" s="42"/>
      <c r="IB43" s="42"/>
      <c r="IC43" s="42"/>
      <c r="ID43" s="42"/>
      <c r="IE43" s="42"/>
      <c r="IF43" s="42"/>
      <c r="IG43" s="42"/>
      <c r="IH43" s="42"/>
      <c r="II43" s="42"/>
      <c r="IJ43" s="42"/>
      <c r="IK43" s="42"/>
      <c r="IL43" s="42"/>
      <c r="IM43" s="42"/>
      <c r="IN43" s="42"/>
      <c r="IO43" s="42"/>
      <c r="IP43" s="42"/>
      <c r="IQ43" s="42"/>
      <c r="IR43" s="42"/>
      <c r="IS43" s="42"/>
      <c r="IT43" s="42"/>
      <c r="IU43" s="42"/>
      <c r="IV43" s="42"/>
      <c r="IW43" s="42"/>
      <c r="IX43" s="42"/>
      <c r="IY43" s="42"/>
      <c r="IZ43" s="42"/>
      <c r="JA43" s="42"/>
    </row>
    <row r="44" spans="1:261">
      <c r="A44" s="33" t="s">
        <v>28</v>
      </c>
      <c r="B44" s="18">
        <f>AVERAGE(C44:CJ44)</f>
        <v>71.976744186046517</v>
      </c>
      <c r="C44" s="41">
        <v>90</v>
      </c>
      <c r="D44" s="41">
        <v>80</v>
      </c>
      <c r="E44" s="41">
        <v>70</v>
      </c>
      <c r="F44" s="41">
        <v>70</v>
      </c>
      <c r="G44" s="41">
        <v>70</v>
      </c>
      <c r="H44" s="41">
        <v>70</v>
      </c>
      <c r="I44" s="41">
        <v>65</v>
      </c>
      <c r="J44" s="41">
        <v>70</v>
      </c>
      <c r="K44" s="41">
        <v>60</v>
      </c>
      <c r="L44" s="41">
        <v>55</v>
      </c>
      <c r="M44" s="41">
        <v>75</v>
      </c>
      <c r="N44" s="41">
        <v>70</v>
      </c>
      <c r="O44" s="41">
        <v>75</v>
      </c>
      <c r="P44" s="41">
        <v>70</v>
      </c>
      <c r="Q44" s="41">
        <v>70</v>
      </c>
      <c r="R44" s="41">
        <v>20</v>
      </c>
      <c r="S44" s="41">
        <v>30</v>
      </c>
      <c r="T44" s="41">
        <v>90</v>
      </c>
      <c r="U44" s="41">
        <v>90</v>
      </c>
      <c r="V44" s="41">
        <v>75</v>
      </c>
      <c r="W44" s="41">
        <v>85</v>
      </c>
      <c r="X44" s="41">
        <v>90</v>
      </c>
      <c r="Y44" s="41">
        <v>50</v>
      </c>
      <c r="Z44" s="41">
        <v>45</v>
      </c>
      <c r="AA44" s="41">
        <v>60</v>
      </c>
      <c r="AB44" s="41">
        <v>75</v>
      </c>
      <c r="AC44" s="41">
        <v>75</v>
      </c>
      <c r="AD44" s="41">
        <v>75</v>
      </c>
      <c r="AE44" s="41">
        <v>75</v>
      </c>
      <c r="AF44" s="41">
        <v>80</v>
      </c>
      <c r="AG44" s="41">
        <v>75</v>
      </c>
      <c r="AH44" s="41">
        <v>90</v>
      </c>
      <c r="AI44" s="41">
        <v>90</v>
      </c>
      <c r="AJ44" s="41">
        <v>90</v>
      </c>
      <c r="AK44" s="41">
        <v>45</v>
      </c>
      <c r="AL44" s="41">
        <v>30</v>
      </c>
      <c r="AM44" s="41">
        <v>40</v>
      </c>
      <c r="AN44" s="41">
        <v>90</v>
      </c>
      <c r="AO44" s="41">
        <v>90</v>
      </c>
      <c r="AP44" s="41">
        <v>60</v>
      </c>
      <c r="AQ44" s="41">
        <v>90</v>
      </c>
      <c r="AR44" s="41">
        <v>70</v>
      </c>
      <c r="AS44" s="41">
        <v>90</v>
      </c>
      <c r="AT44" s="41">
        <v>90</v>
      </c>
      <c r="AU44" s="41">
        <v>55</v>
      </c>
      <c r="AV44" s="41">
        <v>60</v>
      </c>
      <c r="AW44" s="41">
        <v>65</v>
      </c>
      <c r="AX44" s="41">
        <v>90</v>
      </c>
      <c r="AY44" s="41">
        <v>55</v>
      </c>
      <c r="AZ44" s="41">
        <v>90</v>
      </c>
      <c r="BA44" s="41">
        <v>85</v>
      </c>
      <c r="BB44" s="41">
        <v>60</v>
      </c>
      <c r="BC44" s="41">
        <v>90</v>
      </c>
      <c r="BD44" s="41">
        <v>90</v>
      </c>
      <c r="BE44" s="41">
        <v>90</v>
      </c>
      <c r="BF44" s="41">
        <v>90</v>
      </c>
      <c r="BG44" s="41">
        <v>90</v>
      </c>
      <c r="BH44" s="41">
        <v>90</v>
      </c>
      <c r="BI44" s="41">
        <v>50</v>
      </c>
      <c r="BJ44" s="41">
        <v>40</v>
      </c>
      <c r="BK44" s="41">
        <v>45</v>
      </c>
      <c r="BL44" s="41">
        <v>50</v>
      </c>
      <c r="BM44" s="41">
        <v>90</v>
      </c>
      <c r="BN44" s="41">
        <v>90</v>
      </c>
      <c r="BO44" s="41">
        <v>80</v>
      </c>
      <c r="BP44" s="41">
        <v>70</v>
      </c>
      <c r="BQ44" s="41">
        <v>85</v>
      </c>
      <c r="BR44" s="41">
        <v>70</v>
      </c>
      <c r="BS44" s="41">
        <v>90</v>
      </c>
      <c r="BT44" s="41">
        <v>70</v>
      </c>
      <c r="BU44" s="41">
        <v>90</v>
      </c>
      <c r="BV44" s="41">
        <v>90</v>
      </c>
      <c r="BW44" s="41">
        <v>45</v>
      </c>
      <c r="BX44" s="41">
        <v>60</v>
      </c>
      <c r="BY44" s="41">
        <v>65</v>
      </c>
      <c r="BZ44" s="41">
        <v>90</v>
      </c>
      <c r="CA44" s="41">
        <v>75</v>
      </c>
      <c r="CB44" s="41">
        <v>90</v>
      </c>
      <c r="CC44" s="41">
        <v>90</v>
      </c>
      <c r="CD44" s="41">
        <v>55</v>
      </c>
      <c r="CE44" s="41">
        <v>50</v>
      </c>
      <c r="CF44" s="41">
        <v>45</v>
      </c>
      <c r="CG44" s="41">
        <v>60</v>
      </c>
      <c r="CH44" s="41">
        <v>60</v>
      </c>
      <c r="CI44" s="41">
        <v>90</v>
      </c>
      <c r="CJ44" s="41">
        <v>90</v>
      </c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  <c r="IW44" s="41"/>
      <c r="IX44" s="41"/>
      <c r="IY44" s="41"/>
      <c r="IZ44" s="41"/>
      <c r="JA44" s="41"/>
    </row>
    <row r="45" spans="1:261">
      <c r="A45" s="33" t="s">
        <v>13</v>
      </c>
      <c r="B45" s="18">
        <f>(STDEV(C44:CJ44))/(SQRT(COUNT(C44:CJ44)))</f>
        <v>1.9170183717256861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canopy</vt:lpstr>
      <vt:lpstr>gas exchange</vt:lpstr>
      <vt:lpstr>SLA</vt:lpstr>
      <vt:lpstr>stomata</vt:lpstr>
      <vt:lpstr>frond nar</vt:lpstr>
      <vt:lpstr>plant nar</vt:lpstr>
      <vt:lpstr>angle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Sessa</dc:creator>
  <cp:lastModifiedBy>Microsoft Office User</cp:lastModifiedBy>
  <dcterms:created xsi:type="dcterms:W3CDTF">2013-06-03T20:06:17Z</dcterms:created>
  <dcterms:modified xsi:type="dcterms:W3CDTF">2018-07-11T04:41:16Z</dcterms:modified>
</cp:coreProperties>
</file>