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study\CAM\ICW\"/>
    </mc:Choice>
  </mc:AlternateContent>
  <xr:revisionPtr revIDLastSave="0" documentId="13_ncr:1_{21B5F9F1-4787-4571-A62F-9614D3934BC5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Sheet1" sheetId="1" r:id="rId1"/>
    <sheet name="Sheet2" sheetId="6" r:id="rId2"/>
    <sheet name="equiv mass,k,λcrit" sheetId="5" r:id="rId3"/>
    <sheet name="floor1" sheetId="2" r:id="rId4"/>
    <sheet name="floor2" sheetId="3" r:id="rId5"/>
    <sheet name="floor3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2" i="6"/>
  <c r="N53" i="4"/>
  <c r="O53" i="4"/>
  <c r="P53" i="4"/>
  <c r="Q53" i="4"/>
  <c r="R53" i="4"/>
  <c r="S53" i="4"/>
  <c r="T53" i="4"/>
  <c r="U53" i="4"/>
  <c r="V53" i="4"/>
  <c r="N54" i="4"/>
  <c r="O54" i="4"/>
  <c r="P54" i="4"/>
  <c r="Q54" i="4"/>
  <c r="R54" i="4"/>
  <c r="S54" i="4"/>
  <c r="T54" i="4"/>
  <c r="U54" i="4"/>
  <c r="V54" i="4"/>
  <c r="N55" i="4"/>
  <c r="O55" i="4"/>
  <c r="P55" i="4"/>
  <c r="Q55" i="4"/>
  <c r="R55" i="4"/>
  <c r="S55" i="4"/>
  <c r="T55" i="4"/>
  <c r="U55" i="4"/>
  <c r="V55" i="4"/>
  <c r="N56" i="4"/>
  <c r="O56" i="4"/>
  <c r="P56" i="4"/>
  <c r="Q56" i="4"/>
  <c r="R56" i="4"/>
  <c r="S56" i="4"/>
  <c r="T56" i="4"/>
  <c r="U56" i="4"/>
  <c r="V56" i="4"/>
  <c r="N57" i="4"/>
  <c r="O57" i="4"/>
  <c r="P57" i="4"/>
  <c r="Q57" i="4"/>
  <c r="R57" i="4"/>
  <c r="S57" i="4"/>
  <c r="T57" i="4"/>
  <c r="U57" i="4"/>
  <c r="V57" i="4"/>
  <c r="O52" i="4"/>
  <c r="P52" i="4"/>
  <c r="Q52" i="4"/>
  <c r="R52" i="4"/>
  <c r="S52" i="4"/>
  <c r="T52" i="4"/>
  <c r="U52" i="4"/>
  <c r="V52" i="4"/>
  <c r="N52" i="4"/>
  <c r="P38" i="5"/>
  <c r="L37" i="5"/>
  <c r="M37" i="5"/>
  <c r="N37" i="5"/>
  <c r="O37" i="5"/>
  <c r="P37" i="5"/>
  <c r="Q37" i="5"/>
  <c r="R37" i="5"/>
  <c r="S37" i="5"/>
  <c r="T37" i="5"/>
  <c r="L38" i="5"/>
  <c r="M38" i="5"/>
  <c r="N38" i="5"/>
  <c r="O38" i="5"/>
  <c r="Q38" i="5"/>
  <c r="R38" i="5"/>
  <c r="S38" i="5"/>
  <c r="T38" i="5"/>
  <c r="L39" i="5"/>
  <c r="M39" i="5"/>
  <c r="N39" i="5"/>
  <c r="O39" i="5"/>
  <c r="P39" i="5"/>
  <c r="Q39" i="5"/>
  <c r="R39" i="5"/>
  <c r="S39" i="5"/>
  <c r="T39" i="5"/>
  <c r="L40" i="5"/>
  <c r="M40" i="5"/>
  <c r="N40" i="5"/>
  <c r="O40" i="5"/>
  <c r="P40" i="5"/>
  <c r="Q40" i="5"/>
  <c r="R40" i="5"/>
  <c r="S40" i="5"/>
  <c r="T40" i="5"/>
  <c r="L41" i="5"/>
  <c r="M41" i="5"/>
  <c r="N41" i="5"/>
  <c r="O41" i="5"/>
  <c r="P41" i="5"/>
  <c r="Q41" i="5"/>
  <c r="R41" i="5"/>
  <c r="S41" i="5"/>
  <c r="T41" i="5"/>
  <c r="L42" i="5"/>
  <c r="M42" i="5"/>
  <c r="N42" i="5"/>
  <c r="O42" i="5"/>
  <c r="P42" i="5"/>
  <c r="Q42" i="5"/>
  <c r="R42" i="5"/>
  <c r="S42" i="5"/>
  <c r="T42" i="5"/>
  <c r="L43" i="5"/>
  <c r="M43" i="5"/>
  <c r="N43" i="5"/>
  <c r="O43" i="5"/>
  <c r="P43" i="5"/>
  <c r="Q43" i="5"/>
  <c r="R43" i="5"/>
  <c r="S43" i="5"/>
  <c r="T43" i="5"/>
  <c r="L44" i="5"/>
  <c r="M44" i="5"/>
  <c r="N44" i="5"/>
  <c r="O44" i="5"/>
  <c r="P44" i="5"/>
  <c r="Q44" i="5"/>
  <c r="R44" i="5"/>
  <c r="S44" i="5"/>
  <c r="T44" i="5"/>
  <c r="L45" i="5"/>
  <c r="M45" i="5"/>
  <c r="N45" i="5"/>
  <c r="O45" i="5"/>
  <c r="P45" i="5"/>
  <c r="Q45" i="5"/>
  <c r="R45" i="5"/>
  <c r="S45" i="5"/>
  <c r="T45" i="5"/>
  <c r="L46" i="5"/>
  <c r="M46" i="5"/>
  <c r="N46" i="5"/>
  <c r="O46" i="5"/>
  <c r="P46" i="5"/>
  <c r="Q46" i="5"/>
  <c r="R46" i="5"/>
  <c r="S46" i="5"/>
  <c r="T46" i="5"/>
  <c r="L47" i="5"/>
  <c r="M47" i="5"/>
  <c r="N47" i="5"/>
  <c r="O47" i="5"/>
  <c r="P47" i="5"/>
  <c r="Q47" i="5"/>
  <c r="R47" i="5"/>
  <c r="S47" i="5"/>
  <c r="T47" i="5"/>
  <c r="L48" i="5"/>
  <c r="M48" i="5"/>
  <c r="N48" i="5"/>
  <c r="O48" i="5"/>
  <c r="P48" i="5"/>
  <c r="Q48" i="5"/>
  <c r="R48" i="5"/>
  <c r="S48" i="5"/>
  <c r="T48" i="5"/>
  <c r="L49" i="5"/>
  <c r="M49" i="5"/>
  <c r="N49" i="5"/>
  <c r="O49" i="5"/>
  <c r="P49" i="5"/>
  <c r="Q49" i="5"/>
  <c r="R49" i="5"/>
  <c r="S49" i="5"/>
  <c r="T49" i="5"/>
  <c r="L50" i="5"/>
  <c r="M50" i="5"/>
  <c r="N50" i="5"/>
  <c r="O50" i="5"/>
  <c r="P50" i="5"/>
  <c r="Q50" i="5"/>
  <c r="R50" i="5"/>
  <c r="S50" i="5"/>
  <c r="T50" i="5"/>
  <c r="L51" i="5"/>
  <c r="M51" i="5"/>
  <c r="N51" i="5"/>
  <c r="O51" i="5"/>
  <c r="P51" i="5"/>
  <c r="Q51" i="5"/>
  <c r="R51" i="5"/>
  <c r="S51" i="5"/>
  <c r="T51" i="5"/>
  <c r="M36" i="5"/>
  <c r="N36" i="5"/>
  <c r="O36" i="5"/>
  <c r="P36" i="5"/>
  <c r="Q36" i="5"/>
  <c r="R36" i="5"/>
  <c r="S36" i="5"/>
  <c r="T36" i="5"/>
  <c r="L36" i="5"/>
  <c r="L2" i="5"/>
  <c r="M2" i="5"/>
  <c r="N2" i="5"/>
  <c r="O2" i="5"/>
  <c r="P2" i="5"/>
  <c r="Q2" i="5"/>
  <c r="R2" i="5"/>
  <c r="S2" i="5"/>
  <c r="T2" i="5"/>
  <c r="L3" i="5"/>
  <c r="M3" i="5"/>
  <c r="N3" i="5"/>
  <c r="O3" i="5"/>
  <c r="P3" i="5"/>
  <c r="Q3" i="5"/>
  <c r="R3" i="5"/>
  <c r="S3" i="5"/>
  <c r="T3" i="5"/>
  <c r="L4" i="5"/>
  <c r="M4" i="5"/>
  <c r="N4" i="5"/>
  <c r="O4" i="5"/>
  <c r="P4" i="5"/>
  <c r="Q4" i="5"/>
  <c r="R4" i="5"/>
  <c r="S4" i="5"/>
  <c r="T4" i="5"/>
  <c r="L5" i="5"/>
  <c r="M5" i="5"/>
  <c r="N5" i="5"/>
  <c r="O5" i="5"/>
  <c r="P5" i="5"/>
  <c r="Q5" i="5"/>
  <c r="R5" i="5"/>
  <c r="S5" i="5"/>
  <c r="T5" i="5"/>
  <c r="L6" i="5"/>
  <c r="M6" i="5"/>
  <c r="N6" i="5"/>
  <c r="O6" i="5"/>
  <c r="P6" i="5"/>
  <c r="Q6" i="5"/>
  <c r="R6" i="5"/>
  <c r="S6" i="5"/>
  <c r="T6" i="5"/>
  <c r="L7" i="5"/>
  <c r="M7" i="5"/>
  <c r="N7" i="5"/>
  <c r="O7" i="5"/>
  <c r="P7" i="5"/>
  <c r="Q7" i="5"/>
  <c r="R7" i="5"/>
  <c r="S7" i="5"/>
  <c r="T7" i="5"/>
  <c r="L8" i="5"/>
  <c r="M8" i="5"/>
  <c r="N8" i="5"/>
  <c r="O8" i="5"/>
  <c r="P8" i="5"/>
  <c r="Q8" i="5"/>
  <c r="R8" i="5"/>
  <c r="S8" i="5"/>
  <c r="T8" i="5"/>
  <c r="L9" i="5"/>
  <c r="M9" i="5"/>
  <c r="N9" i="5"/>
  <c r="O9" i="5"/>
  <c r="P9" i="5"/>
  <c r="Q9" i="5"/>
  <c r="R9" i="5"/>
  <c r="S9" i="5"/>
  <c r="T9" i="5"/>
  <c r="L10" i="5"/>
  <c r="M10" i="5"/>
  <c r="N10" i="5"/>
  <c r="O10" i="5"/>
  <c r="P10" i="5"/>
  <c r="Q10" i="5"/>
  <c r="R10" i="5"/>
  <c r="S10" i="5"/>
  <c r="T10" i="5"/>
  <c r="L11" i="5"/>
  <c r="M11" i="5"/>
  <c r="N11" i="5"/>
  <c r="O11" i="5"/>
  <c r="P11" i="5"/>
  <c r="Q11" i="5"/>
  <c r="R11" i="5"/>
  <c r="S11" i="5"/>
  <c r="T11" i="5"/>
  <c r="L12" i="5"/>
  <c r="M12" i="5"/>
  <c r="N12" i="5"/>
  <c r="O12" i="5"/>
  <c r="P12" i="5"/>
  <c r="Q12" i="5"/>
  <c r="R12" i="5"/>
  <c r="S12" i="5"/>
  <c r="T12" i="5"/>
  <c r="L13" i="5"/>
  <c r="M13" i="5"/>
  <c r="N13" i="5"/>
  <c r="O13" i="5"/>
  <c r="P13" i="5"/>
  <c r="Q13" i="5"/>
  <c r="R13" i="5"/>
  <c r="S13" i="5"/>
  <c r="T13" i="5"/>
  <c r="L14" i="5"/>
  <c r="M14" i="5"/>
  <c r="N14" i="5"/>
  <c r="O14" i="5"/>
  <c r="P14" i="5"/>
  <c r="Q14" i="5"/>
  <c r="R14" i="5"/>
  <c r="S14" i="5"/>
  <c r="T14" i="5"/>
  <c r="L15" i="5"/>
  <c r="M15" i="5"/>
  <c r="N15" i="5"/>
  <c r="O15" i="5"/>
  <c r="P15" i="5"/>
  <c r="Q15" i="5"/>
  <c r="R15" i="5"/>
  <c r="S15" i="5"/>
  <c r="T15" i="5"/>
  <c r="L16" i="5"/>
  <c r="M16" i="5"/>
  <c r="N16" i="5"/>
  <c r="O16" i="5"/>
  <c r="P16" i="5"/>
  <c r="Q16" i="5"/>
  <c r="R16" i="5"/>
  <c r="S16" i="5"/>
  <c r="T16" i="5"/>
  <c r="M1" i="5"/>
  <c r="N1" i="5"/>
  <c r="O1" i="5"/>
  <c r="P1" i="5"/>
  <c r="Q1" i="5"/>
  <c r="R1" i="5"/>
  <c r="S1" i="5"/>
  <c r="T1" i="5"/>
  <c r="L1" i="5"/>
  <c r="B51" i="5"/>
  <c r="C51" i="5"/>
  <c r="D51" i="5"/>
  <c r="E51" i="5"/>
  <c r="F51" i="5"/>
  <c r="G51" i="5"/>
  <c r="H51" i="5"/>
  <c r="I51" i="5"/>
  <c r="J51" i="5"/>
  <c r="B50" i="5"/>
  <c r="C50" i="5"/>
  <c r="D50" i="5"/>
  <c r="E50" i="5"/>
  <c r="F50" i="5"/>
  <c r="G50" i="5"/>
  <c r="H50" i="5"/>
  <c r="I50" i="5"/>
  <c r="J50" i="5"/>
  <c r="B49" i="5"/>
  <c r="C49" i="5"/>
  <c r="D49" i="5"/>
  <c r="E49" i="5"/>
  <c r="F49" i="5"/>
  <c r="G49" i="5"/>
  <c r="H49" i="5"/>
  <c r="I49" i="5"/>
  <c r="J49" i="5"/>
  <c r="B37" i="5"/>
  <c r="C37" i="5"/>
  <c r="D37" i="5"/>
  <c r="E37" i="5"/>
  <c r="F37" i="5"/>
  <c r="G37" i="5"/>
  <c r="H37" i="5"/>
  <c r="I37" i="5"/>
  <c r="J37" i="5"/>
  <c r="B38" i="5"/>
  <c r="C38" i="5"/>
  <c r="D38" i="5"/>
  <c r="E38" i="5"/>
  <c r="G38" i="5"/>
  <c r="H38" i="5"/>
  <c r="I38" i="5"/>
  <c r="J38" i="5"/>
  <c r="B39" i="5"/>
  <c r="C39" i="5"/>
  <c r="D39" i="5"/>
  <c r="E39" i="5"/>
  <c r="F39" i="5"/>
  <c r="G39" i="5"/>
  <c r="H39" i="5"/>
  <c r="I39" i="5"/>
  <c r="J39" i="5"/>
  <c r="B40" i="5"/>
  <c r="C40" i="5"/>
  <c r="D40" i="5"/>
  <c r="E40" i="5"/>
  <c r="F40" i="5"/>
  <c r="G40" i="5"/>
  <c r="H40" i="5"/>
  <c r="I40" i="5"/>
  <c r="J40" i="5"/>
  <c r="B41" i="5"/>
  <c r="C41" i="5"/>
  <c r="D41" i="5"/>
  <c r="E41" i="5"/>
  <c r="F41" i="5"/>
  <c r="G41" i="5"/>
  <c r="H41" i="5"/>
  <c r="I41" i="5"/>
  <c r="J41" i="5"/>
  <c r="B42" i="5"/>
  <c r="C42" i="5"/>
  <c r="D42" i="5"/>
  <c r="E42" i="5"/>
  <c r="F42" i="5"/>
  <c r="G42" i="5"/>
  <c r="H42" i="5"/>
  <c r="I42" i="5"/>
  <c r="J42" i="5"/>
  <c r="B43" i="5"/>
  <c r="C43" i="5"/>
  <c r="D43" i="5"/>
  <c r="E43" i="5"/>
  <c r="F43" i="5"/>
  <c r="G43" i="5"/>
  <c r="H43" i="5"/>
  <c r="I43" i="5"/>
  <c r="J43" i="5"/>
  <c r="B44" i="5"/>
  <c r="C44" i="5"/>
  <c r="D44" i="5"/>
  <c r="E44" i="5"/>
  <c r="F44" i="5"/>
  <c r="G44" i="5"/>
  <c r="H44" i="5"/>
  <c r="I44" i="5"/>
  <c r="J44" i="5"/>
  <c r="B45" i="5"/>
  <c r="C45" i="5"/>
  <c r="D45" i="5"/>
  <c r="E45" i="5"/>
  <c r="F45" i="5"/>
  <c r="G45" i="5"/>
  <c r="H45" i="5"/>
  <c r="I45" i="5"/>
  <c r="J45" i="5"/>
  <c r="B46" i="5"/>
  <c r="C46" i="5"/>
  <c r="D46" i="5"/>
  <c r="E46" i="5"/>
  <c r="F46" i="5"/>
  <c r="G46" i="5"/>
  <c r="H46" i="5"/>
  <c r="I46" i="5"/>
  <c r="J46" i="5"/>
  <c r="B47" i="5"/>
  <c r="C47" i="5"/>
  <c r="D47" i="5"/>
  <c r="E47" i="5"/>
  <c r="F47" i="5"/>
  <c r="G47" i="5"/>
  <c r="H47" i="5"/>
  <c r="I47" i="5"/>
  <c r="J47" i="5"/>
  <c r="B48" i="5"/>
  <c r="C48" i="5"/>
  <c r="D48" i="5"/>
  <c r="E48" i="5"/>
  <c r="F48" i="5"/>
  <c r="G48" i="5"/>
  <c r="H48" i="5"/>
  <c r="I48" i="5"/>
  <c r="J48" i="5"/>
  <c r="C36" i="5"/>
  <c r="D36" i="5"/>
  <c r="E36" i="5"/>
  <c r="F36" i="5"/>
  <c r="G36" i="5"/>
  <c r="H36" i="5"/>
  <c r="I36" i="5"/>
  <c r="J36" i="5"/>
  <c r="B36" i="5"/>
  <c r="L18" i="5"/>
  <c r="M18" i="5"/>
  <c r="N18" i="5"/>
  <c r="O18" i="5"/>
  <c r="P18" i="5"/>
  <c r="Q18" i="5"/>
  <c r="R18" i="5"/>
  <c r="S18" i="5"/>
  <c r="T18" i="5"/>
  <c r="L19" i="5"/>
  <c r="M19" i="5"/>
  <c r="N19" i="5"/>
  <c r="O19" i="5"/>
  <c r="P19" i="5"/>
  <c r="Q19" i="5"/>
  <c r="R19" i="5"/>
  <c r="S19" i="5"/>
  <c r="T19" i="5"/>
  <c r="L20" i="5"/>
  <c r="M20" i="5"/>
  <c r="N20" i="5"/>
  <c r="O20" i="5"/>
  <c r="P20" i="5"/>
  <c r="Q20" i="5"/>
  <c r="R20" i="5"/>
  <c r="S20" i="5"/>
  <c r="T20" i="5"/>
  <c r="L21" i="5"/>
  <c r="M21" i="5"/>
  <c r="N21" i="5"/>
  <c r="O21" i="5"/>
  <c r="P21" i="5"/>
  <c r="Q21" i="5"/>
  <c r="R21" i="5"/>
  <c r="S21" i="5"/>
  <c r="T21" i="5"/>
  <c r="L22" i="5"/>
  <c r="M22" i="5"/>
  <c r="N22" i="5"/>
  <c r="O22" i="5"/>
  <c r="P22" i="5"/>
  <c r="Q22" i="5"/>
  <c r="R22" i="5"/>
  <c r="S22" i="5"/>
  <c r="T22" i="5"/>
  <c r="L23" i="5"/>
  <c r="M23" i="5"/>
  <c r="N23" i="5"/>
  <c r="O23" i="5"/>
  <c r="P23" i="5"/>
  <c r="Q23" i="5"/>
  <c r="R23" i="5"/>
  <c r="S23" i="5"/>
  <c r="T23" i="5"/>
  <c r="L24" i="5"/>
  <c r="M24" i="5"/>
  <c r="N24" i="5"/>
  <c r="O24" i="5"/>
  <c r="P24" i="5"/>
  <c r="Q24" i="5"/>
  <c r="R24" i="5"/>
  <c r="S24" i="5"/>
  <c r="T24" i="5"/>
  <c r="L25" i="5"/>
  <c r="M25" i="5"/>
  <c r="N25" i="5"/>
  <c r="O25" i="5"/>
  <c r="P25" i="5"/>
  <c r="Q25" i="5"/>
  <c r="R25" i="5"/>
  <c r="S25" i="5"/>
  <c r="T25" i="5"/>
  <c r="L26" i="5"/>
  <c r="M26" i="5"/>
  <c r="N26" i="5"/>
  <c r="O26" i="5"/>
  <c r="P26" i="5"/>
  <c r="Q26" i="5"/>
  <c r="R26" i="5"/>
  <c r="S26" i="5"/>
  <c r="T26" i="5"/>
  <c r="L27" i="5"/>
  <c r="M27" i="5"/>
  <c r="N27" i="5"/>
  <c r="O27" i="5"/>
  <c r="P27" i="5"/>
  <c r="Q27" i="5"/>
  <c r="R27" i="5"/>
  <c r="S27" i="5"/>
  <c r="T27" i="5"/>
  <c r="L28" i="5"/>
  <c r="M28" i="5"/>
  <c r="N28" i="5"/>
  <c r="O28" i="5"/>
  <c r="P28" i="5"/>
  <c r="Q28" i="5"/>
  <c r="R28" i="5"/>
  <c r="S28" i="5"/>
  <c r="T28" i="5"/>
  <c r="L29" i="5"/>
  <c r="M29" i="5"/>
  <c r="N29" i="5"/>
  <c r="O29" i="5"/>
  <c r="P29" i="5"/>
  <c r="Q29" i="5"/>
  <c r="R29" i="5"/>
  <c r="S29" i="5"/>
  <c r="T29" i="5"/>
  <c r="L30" i="5"/>
  <c r="M30" i="5"/>
  <c r="N30" i="5"/>
  <c r="O30" i="5"/>
  <c r="P30" i="5"/>
  <c r="Q30" i="5"/>
  <c r="R30" i="5"/>
  <c r="S30" i="5"/>
  <c r="T30" i="5"/>
  <c r="L31" i="5"/>
  <c r="M31" i="5"/>
  <c r="N31" i="5"/>
  <c r="O31" i="5"/>
  <c r="P31" i="5"/>
  <c r="Q31" i="5"/>
  <c r="R31" i="5"/>
  <c r="S31" i="5"/>
  <c r="T31" i="5"/>
  <c r="L32" i="5"/>
  <c r="M32" i="5"/>
  <c r="N32" i="5"/>
  <c r="O32" i="5"/>
  <c r="P32" i="5"/>
  <c r="Q32" i="5"/>
  <c r="R32" i="5"/>
  <c r="S32" i="5"/>
  <c r="T32" i="5"/>
  <c r="L33" i="5"/>
  <c r="M33" i="5"/>
  <c r="N33" i="5"/>
  <c r="O33" i="5"/>
  <c r="P33" i="5"/>
  <c r="Q33" i="5"/>
  <c r="R33" i="5"/>
  <c r="S33" i="5"/>
  <c r="T33" i="5"/>
  <c r="S2" i="1"/>
  <c r="Y2" i="1"/>
  <c r="Q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3" i="1"/>
  <c r="S3" i="1"/>
  <c r="T3" i="1"/>
  <c r="U3" i="1"/>
  <c r="V3" i="1"/>
  <c r="W3" i="1"/>
  <c r="X3" i="1"/>
  <c r="Y3" i="1"/>
  <c r="R4" i="1"/>
  <c r="S4" i="1"/>
  <c r="T4" i="1"/>
  <c r="U4" i="1"/>
  <c r="V4" i="1"/>
  <c r="W4" i="1"/>
  <c r="X4" i="1"/>
  <c r="Y4" i="1"/>
  <c r="R5" i="1"/>
  <c r="S5" i="1"/>
  <c r="T5" i="1"/>
  <c r="U5" i="1"/>
  <c r="V5" i="1"/>
  <c r="W5" i="1"/>
  <c r="X5" i="1"/>
  <c r="Y5" i="1"/>
  <c r="R6" i="1"/>
  <c r="S6" i="1"/>
  <c r="T6" i="1"/>
  <c r="U6" i="1"/>
  <c r="V6" i="1"/>
  <c r="W6" i="1"/>
  <c r="X6" i="1"/>
  <c r="Y6" i="1"/>
  <c r="R7" i="1"/>
  <c r="S7" i="1"/>
  <c r="T7" i="1"/>
  <c r="U7" i="1"/>
  <c r="V7" i="1"/>
  <c r="W7" i="1"/>
  <c r="X7" i="1"/>
  <c r="Y7" i="1"/>
  <c r="R8" i="1"/>
  <c r="S8" i="1"/>
  <c r="T8" i="1"/>
  <c r="U8" i="1"/>
  <c r="V8" i="1"/>
  <c r="W8" i="1"/>
  <c r="X8" i="1"/>
  <c r="Y8" i="1"/>
  <c r="R9" i="1"/>
  <c r="S9" i="1"/>
  <c r="T9" i="1"/>
  <c r="U9" i="1"/>
  <c r="V9" i="1"/>
  <c r="W9" i="1"/>
  <c r="X9" i="1"/>
  <c r="Y9" i="1"/>
  <c r="R10" i="1"/>
  <c r="S10" i="1"/>
  <c r="T10" i="1"/>
  <c r="U10" i="1"/>
  <c r="V10" i="1"/>
  <c r="W10" i="1"/>
  <c r="X10" i="1"/>
  <c r="Y10" i="1"/>
  <c r="R11" i="1"/>
  <c r="S11" i="1"/>
  <c r="T11" i="1"/>
  <c r="U11" i="1"/>
  <c r="V11" i="1"/>
  <c r="W11" i="1"/>
  <c r="X11" i="1"/>
  <c r="Y11" i="1"/>
  <c r="R12" i="1"/>
  <c r="S12" i="1"/>
  <c r="T12" i="1"/>
  <c r="U12" i="1"/>
  <c r="V12" i="1"/>
  <c r="W12" i="1"/>
  <c r="X12" i="1"/>
  <c r="Y12" i="1"/>
  <c r="R13" i="1"/>
  <c r="S13" i="1"/>
  <c r="T13" i="1"/>
  <c r="U13" i="1"/>
  <c r="V13" i="1"/>
  <c r="W13" i="1"/>
  <c r="X13" i="1"/>
  <c r="Y13" i="1"/>
  <c r="R14" i="1"/>
  <c r="S14" i="1"/>
  <c r="T14" i="1"/>
  <c r="U14" i="1"/>
  <c r="V14" i="1"/>
  <c r="W14" i="1"/>
  <c r="X14" i="1"/>
  <c r="Y14" i="1"/>
  <c r="R15" i="1"/>
  <c r="S15" i="1"/>
  <c r="T15" i="1"/>
  <c r="U15" i="1"/>
  <c r="V15" i="1"/>
  <c r="W15" i="1"/>
  <c r="X15" i="1"/>
  <c r="Y15" i="1"/>
  <c r="R16" i="1"/>
  <c r="S16" i="1"/>
  <c r="T16" i="1"/>
  <c r="U16" i="1"/>
  <c r="V16" i="1"/>
  <c r="W16" i="1"/>
  <c r="X16" i="1"/>
  <c r="Y16" i="1"/>
  <c r="R17" i="1"/>
  <c r="S17" i="1"/>
  <c r="T17" i="1"/>
  <c r="U17" i="1"/>
  <c r="V17" i="1"/>
  <c r="W17" i="1"/>
  <c r="X17" i="1"/>
  <c r="Y17" i="1"/>
  <c r="X2" i="1"/>
  <c r="W2" i="1"/>
  <c r="U2" i="1"/>
  <c r="V2" i="1"/>
  <c r="T2" i="1"/>
  <c r="R2" i="1"/>
  <c r="Q2" i="1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H2" i="4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H2" i="3"/>
  <c r="G16" i="2"/>
  <c r="H16" i="2"/>
  <c r="I16" i="2"/>
  <c r="J16" i="2"/>
  <c r="K16" i="2"/>
  <c r="L16" i="2"/>
  <c r="M16" i="2"/>
  <c r="N16" i="2"/>
  <c r="O16" i="2"/>
  <c r="G17" i="2"/>
  <c r="H17" i="2"/>
  <c r="I17" i="2"/>
  <c r="J17" i="2"/>
  <c r="K17" i="2"/>
  <c r="L17" i="2"/>
  <c r="M17" i="2"/>
  <c r="N17" i="2"/>
  <c r="O17" i="2"/>
  <c r="G18" i="2"/>
  <c r="H18" i="2"/>
  <c r="I18" i="2"/>
  <c r="J18" i="2"/>
  <c r="K18" i="2"/>
  <c r="L18" i="2"/>
  <c r="M18" i="2"/>
  <c r="N18" i="2"/>
  <c r="O18" i="2"/>
  <c r="G19" i="2"/>
  <c r="H19" i="2"/>
  <c r="I19" i="2"/>
  <c r="J19" i="2"/>
  <c r="K19" i="2"/>
  <c r="L19" i="2"/>
  <c r="M19" i="2"/>
  <c r="N19" i="2"/>
  <c r="O19" i="2"/>
  <c r="G20" i="2"/>
  <c r="H20" i="2"/>
  <c r="I20" i="2"/>
  <c r="J20" i="2"/>
  <c r="K20" i="2"/>
  <c r="L20" i="2"/>
  <c r="M20" i="2"/>
  <c r="N20" i="2"/>
  <c r="O20" i="2"/>
  <c r="G21" i="2"/>
  <c r="H21" i="2"/>
  <c r="I21" i="2"/>
  <c r="J21" i="2"/>
  <c r="K21" i="2"/>
  <c r="L21" i="2"/>
  <c r="M21" i="2"/>
  <c r="N21" i="2"/>
  <c r="O21" i="2"/>
  <c r="G22" i="2"/>
  <c r="H22" i="2"/>
  <c r="I22" i="2"/>
  <c r="J22" i="2"/>
  <c r="K22" i="2"/>
  <c r="L22" i="2"/>
  <c r="M22" i="2"/>
  <c r="N22" i="2"/>
  <c r="O22" i="2"/>
  <c r="N2" i="2"/>
  <c r="N3" i="2"/>
  <c r="O2" i="1"/>
  <c r="O3" i="1"/>
</calcChain>
</file>

<file path=xl/sharedStrings.xml><?xml version="1.0" encoding="utf-8"?>
<sst xmlns="http://schemas.openxmlformats.org/spreadsheetml/2006/main" count="299" uniqueCount="79">
  <si>
    <t>m1</t>
    <phoneticPr fontId="1" type="noConversion"/>
  </si>
  <si>
    <t>m2</t>
    <phoneticPr fontId="1" type="noConversion"/>
  </si>
  <si>
    <t>m3</t>
    <phoneticPr fontId="1" type="noConversion"/>
  </si>
  <si>
    <t>Frequency1(Hz)</t>
    <phoneticPr fontId="1" type="noConversion"/>
  </si>
  <si>
    <t>Frequency2(Hz)</t>
  </si>
  <si>
    <t>Frequency3(Hz)</t>
  </si>
  <si>
    <t>modeShape(floor 1,mode1)</t>
    <phoneticPr fontId="1" type="noConversion"/>
  </si>
  <si>
    <t>modeShape(floor 1,mode2)</t>
  </si>
  <si>
    <t>modeShape(floor 1,mode3)</t>
  </si>
  <si>
    <t>modeShape(floor 2,mode1)</t>
    <phoneticPr fontId="1" type="noConversion"/>
  </si>
  <si>
    <t>modeShape(floor 2,mode2)</t>
  </si>
  <si>
    <t>modeShape(floor 2,mode3)</t>
  </si>
  <si>
    <t>modeShape(floor 3,mode1)</t>
    <phoneticPr fontId="1" type="noConversion"/>
  </si>
  <si>
    <t>modeShape(floor 3,mode2)</t>
  </si>
  <si>
    <t>modeShape(floor 3,mode3)</t>
  </si>
  <si>
    <t>modeShape(floor 3,mode22)</t>
  </si>
  <si>
    <t>mode11</t>
    <phoneticPr fontId="1" type="noConversion"/>
  </si>
  <si>
    <t>mode12</t>
    <phoneticPr fontId="1" type="noConversion"/>
  </si>
  <si>
    <t>mode13</t>
    <phoneticPr fontId="1" type="noConversion"/>
  </si>
  <si>
    <t>mode21</t>
    <phoneticPr fontId="1" type="noConversion"/>
  </si>
  <si>
    <t>mode22</t>
    <phoneticPr fontId="1" type="noConversion"/>
  </si>
  <si>
    <t>mode23</t>
    <phoneticPr fontId="1" type="noConversion"/>
  </si>
  <si>
    <t>mode31</t>
    <phoneticPr fontId="1" type="noConversion"/>
  </si>
  <si>
    <t>mode32</t>
    <phoneticPr fontId="1" type="noConversion"/>
  </si>
  <si>
    <t>mode33</t>
    <phoneticPr fontId="1" type="noConversion"/>
  </si>
  <si>
    <t>equiv m(f1m1)</t>
    <phoneticPr fontId="1" type="noConversion"/>
  </si>
  <si>
    <t>equiv m(f2m1)</t>
    <phoneticPr fontId="1" type="noConversion"/>
  </si>
  <si>
    <t>equiv m(f3m1)</t>
    <phoneticPr fontId="1" type="noConversion"/>
  </si>
  <si>
    <t>equiv m(f1m2)</t>
    <phoneticPr fontId="1" type="noConversion"/>
  </si>
  <si>
    <t>equiv m(f1m3)</t>
    <phoneticPr fontId="1" type="noConversion"/>
  </si>
  <si>
    <t>equiv m(f2m2)</t>
  </si>
  <si>
    <t>equiv m(f2m3)</t>
  </si>
  <si>
    <t>equiv m(f3m2)</t>
  </si>
  <si>
    <t>equiv m(f3m3)</t>
  </si>
  <si>
    <t>0.1*λcrit</t>
    <phoneticPr fontId="1" type="noConversion"/>
  </si>
  <si>
    <t>k</t>
    <phoneticPr fontId="1" type="noConversion"/>
  </si>
  <si>
    <t>f(Hz)</t>
    <phoneticPr fontId="1" type="noConversion"/>
  </si>
  <si>
    <t>equiv m</t>
    <phoneticPr fontId="1" type="noConversion"/>
  </si>
  <si>
    <t>floor1 mode1</t>
    <phoneticPr fontId="1" type="noConversion"/>
  </si>
  <si>
    <t>f1m2</t>
    <phoneticPr fontId="1" type="noConversion"/>
  </si>
  <si>
    <t>f1m3</t>
    <phoneticPr fontId="1" type="noConversion"/>
  </si>
  <si>
    <t>f2m1</t>
    <phoneticPr fontId="1" type="noConversion"/>
  </si>
  <si>
    <t>f2m2</t>
    <phoneticPr fontId="1" type="noConversion"/>
  </si>
  <si>
    <t>f2m3</t>
    <phoneticPr fontId="1" type="noConversion"/>
  </si>
  <si>
    <t>f3m1</t>
    <phoneticPr fontId="1" type="noConversion"/>
  </si>
  <si>
    <t>f3m2</t>
    <phoneticPr fontId="1" type="noConversion"/>
  </si>
  <si>
    <t>f3m3</t>
    <phoneticPr fontId="1" type="noConversion"/>
  </si>
  <si>
    <t>absorber mass</t>
    <phoneticPr fontId="1" type="noConversion"/>
  </si>
  <si>
    <t>0.1*λcrit2</t>
    <phoneticPr fontId="1" type="noConversion"/>
  </si>
  <si>
    <t>m</t>
    <phoneticPr fontId="1" type="noConversion"/>
  </si>
  <si>
    <t>m</t>
  </si>
  <si>
    <t>k</t>
  </si>
  <si>
    <t>l</t>
  </si>
  <si>
    <t>f</t>
  </si>
  <si>
    <t>Damping Time (tau)</t>
  </si>
  <si>
    <t>0.9510000000000001</t>
  </si>
  <si>
    <t>0.5670000000000001</t>
  </si>
  <si>
    <t>0.5730000000000001</t>
  </si>
  <si>
    <t>0.47100000000000003</t>
  </si>
  <si>
    <t>0.47400000000000003</t>
  </si>
  <si>
    <t>0.47700000000000004</t>
  </si>
  <si>
    <t>2.1270000000000002</t>
  </si>
  <si>
    <t>3.4290000000000003</t>
  </si>
  <si>
    <t>0.6990000000000001</t>
  </si>
  <si>
    <t>0.9450000000000001</t>
  </si>
  <si>
    <t>0.41100000000000003</t>
  </si>
  <si>
    <t>0.34500000000000003</t>
  </si>
  <si>
    <t>damping time</t>
    <phoneticPr fontId="1" type="noConversion"/>
  </si>
  <si>
    <t>damping time(with absorber)</t>
    <phoneticPr fontId="1" type="noConversion"/>
  </si>
  <si>
    <t>best damping (a+b)</t>
    <phoneticPr fontId="1" type="noConversion"/>
  </si>
  <si>
    <t>best damping (a*b)</t>
    <phoneticPr fontId="1" type="noConversion"/>
  </si>
  <si>
    <t>disp(ab)</t>
    <phoneticPr fontId="1" type="noConversion"/>
  </si>
  <si>
    <t>t</t>
    <phoneticPr fontId="1" type="noConversion"/>
  </si>
  <si>
    <t>amp</t>
    <phoneticPr fontId="1" type="noConversion"/>
  </si>
  <si>
    <t>amp(absolute value)</t>
    <phoneticPr fontId="1" type="noConversion"/>
  </si>
  <si>
    <t>amp ratio</t>
    <phoneticPr fontId="1" type="noConversion"/>
  </si>
  <si>
    <t>best L(a*b)</t>
    <phoneticPr fontId="1" type="noConversion"/>
  </si>
  <si>
    <t>best L(a+b)</t>
    <phoneticPr fontId="1" type="noConversion"/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</si>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</sst>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177" fontId="0" fillId="0" borderId="0" xfId="0" applyNumberFormat="1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m1-f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Frequency1(Hz)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@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Sheet1!$E$2:$E$7</c:f>
              <c:numCache>
                <c:formatCode>@</c:formatCode>
                <c:ptCount val="6"/>
                <c:pt idx="0">
                  <c:v>3.2458999999999998</c:v>
                </c:pt>
                <c:pt idx="1">
                  <c:v>3.1579000000000002</c:v>
                </c:pt>
                <c:pt idx="2">
                  <c:v>3.0695000000000001</c:v>
                </c:pt>
                <c:pt idx="3">
                  <c:v>2.8967000000000001</c:v>
                </c:pt>
                <c:pt idx="4">
                  <c:v>2.7351999999999999</c:v>
                </c:pt>
                <c:pt idx="5">
                  <c:v>2.5886999999999998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8-4D66-B8A4-BFE0049F2BE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Frequency2(Hz)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@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Sheet1!$F$2:$F$7</c:f>
              <c:numCache>
                <c:formatCode>@</c:formatCode>
                <c:ptCount val="6"/>
                <c:pt idx="0">
                  <c:v>9.0946999999999996</c:v>
                </c:pt>
                <c:pt idx="1">
                  <c:v>8.0298999999999996</c:v>
                </c:pt>
                <c:pt idx="2">
                  <c:v>7.2934000000000001</c:v>
                </c:pt>
                <c:pt idx="3">
                  <c:v>6.4088000000000003</c:v>
                </c:pt>
                <c:pt idx="4">
                  <c:v>5.9162999999999997</c:v>
                </c:pt>
                <c:pt idx="5">
                  <c:v>5.6111000000000004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8-4D66-B8A4-BFE0049F2BED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Frequency3(Hz)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@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Sheet1!$G$2:$G$7</c:f>
              <c:numCache>
                <c:formatCode>@</c:formatCode>
                <c:ptCount val="6"/>
                <c:pt idx="0">
                  <c:v>13.142200000000001</c:v>
                </c:pt>
                <c:pt idx="1">
                  <c:v>12.4922</c:v>
                </c:pt>
                <c:pt idx="2">
                  <c:v>12.2539</c:v>
                </c:pt>
                <c:pt idx="3">
                  <c:v>12.0657</c:v>
                </c:pt>
                <c:pt idx="4">
                  <c:v>11.9872</c:v>
                </c:pt>
                <c:pt idx="5">
                  <c:v>11.9445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8-4D66-B8A4-BFE0049F2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9088048"/>
        <c:axId val="379088528"/>
      </c:barChart>
      <c:catAx>
        <c:axId val="379088048"/>
        <c:scaling>
          <c:orientation val="minMax"/>
        </c:scaling>
        <c:delete val="0"/>
        <c:axPos val="l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088528"/>
        <c:crosses val="autoZero"/>
        <c:auto val="1"/>
        <c:lblAlgn val="ctr"/>
        <c:lblOffset val="100"/>
        <c:noMultiLvlLbl val="0"/>
      </c:catAx>
      <c:valAx>
        <c:axId val="3790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0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1111111111111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8039370078740158"/>
          <c:w val="0.89655796150481193"/>
          <c:h val="0.53512248468941381"/>
        </c:manualLayout>
      </c:layout>
      <c:lineChart>
        <c:grouping val="standard"/>
        <c:varyColors val="0"/>
        <c:ser>
          <c:idx val="0"/>
          <c:order val="0"/>
          <c:tx>
            <c:strRef>
              <c:f>floor1!$J$62</c:f>
              <c:strCache>
                <c:ptCount val="1"/>
                <c:pt idx="0">
                  <c:v>mode11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floor1!$J$63:$J$68</c:f>
              <c:numCache>
                <c:formatCode>General</c:formatCode>
                <c:ptCount val="6"/>
                <c:pt idx="0">
                  <c:v>1.2314815419124201</c:v>
                </c:pt>
                <c:pt idx="1">
                  <c:v>1.2356756201796499</c:v>
                </c:pt>
                <c:pt idx="2">
                  <c:v>1.2382568916557299</c:v>
                </c:pt>
                <c:pt idx="3">
                  <c:v>1.23927076471958</c:v>
                </c:pt>
                <c:pt idx="4">
                  <c:v>1.2364522939014599</c:v>
                </c:pt>
                <c:pt idx="5">
                  <c:v>1.23103738200892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C-42F5-B501-7F58B12CC33F}"/>
            </c:ext>
          </c:extLst>
        </c:ser>
        <c:ser>
          <c:idx val="1"/>
          <c:order val="1"/>
          <c:tx>
            <c:strRef>
              <c:f>floor1!$K$62</c:f>
              <c:strCache>
                <c:ptCount val="1"/>
                <c:pt idx="0">
                  <c:v>mode12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floor1!$K$63:$K$68</c:f>
              <c:numCache>
                <c:formatCode>General</c:formatCode>
                <c:ptCount val="6"/>
                <c:pt idx="0">
                  <c:v>1.2289656387802801</c:v>
                </c:pt>
                <c:pt idx="1">
                  <c:v>1.2186756795962801</c:v>
                </c:pt>
                <c:pt idx="2">
                  <c:v>1.28078811541372</c:v>
                </c:pt>
                <c:pt idx="3">
                  <c:v>1.2408792022194299</c:v>
                </c:pt>
                <c:pt idx="4">
                  <c:v>1.1837168136657601</c:v>
                </c:pt>
                <c:pt idx="5">
                  <c:v>1.2076883344518801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C-42F5-B501-7F58B12CC33F}"/>
            </c:ext>
          </c:extLst>
        </c:ser>
        <c:ser>
          <c:idx val="2"/>
          <c:order val="2"/>
          <c:tx>
            <c:strRef>
              <c:f>floor1!$L$62</c:f>
              <c:strCache>
                <c:ptCount val="1"/>
                <c:pt idx="0">
                  <c:v>mode13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floor1!$L$63:$L$68</c:f>
              <c:numCache>
                <c:formatCode>General</c:formatCode>
                <c:ptCount val="6"/>
                <c:pt idx="0">
                  <c:v>1.2818119187039101</c:v>
                </c:pt>
                <c:pt idx="1">
                  <c:v>1.23714548885244</c:v>
                </c:pt>
                <c:pt idx="2">
                  <c:v>1.1813977383960299</c:v>
                </c:pt>
                <c:pt idx="3">
                  <c:v>1.1086713932107699</c:v>
                </c:pt>
                <c:pt idx="4">
                  <c:v>1.07104486219909</c:v>
                </c:pt>
                <c:pt idx="5">
                  <c:v>1.05271063507962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BC-42F5-B501-7F58B12CC33F}"/>
            </c:ext>
          </c:extLst>
        </c:ser>
        <c:ser>
          <c:idx val="3"/>
          <c:order val="3"/>
          <c:tx>
            <c:strRef>
              <c:f>floor1!$M$62</c:f>
              <c:strCache>
                <c:ptCount val="1"/>
                <c:pt idx="0">
                  <c:v>mode21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floor1!$M$63:$M$68</c:f>
              <c:numCache>
                <c:formatCode>General</c:formatCode>
                <c:ptCount val="6"/>
                <c:pt idx="0">
                  <c:v>1.2818120636025201</c:v>
                </c:pt>
                <c:pt idx="1">
                  <c:v>1.2807044089562101</c:v>
                </c:pt>
                <c:pt idx="2">
                  <c:v>1.27847229598289</c:v>
                </c:pt>
                <c:pt idx="3">
                  <c:v>1.2705839657475999</c:v>
                </c:pt>
                <c:pt idx="4">
                  <c:v>1.2580417708051199</c:v>
                </c:pt>
                <c:pt idx="5">
                  <c:v>1.2422082408972099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BC-42F5-B501-7F58B12CC33F}"/>
            </c:ext>
          </c:extLst>
        </c:ser>
        <c:ser>
          <c:idx val="4"/>
          <c:order val="4"/>
          <c:tx>
            <c:strRef>
              <c:f>floor1!$N$62</c:f>
              <c:strCache>
                <c:ptCount val="1"/>
                <c:pt idx="0">
                  <c:v>mode22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floor1!$N$63:$N$68</c:f>
              <c:numCache>
                <c:formatCode>General</c:formatCode>
                <c:ptCount val="6"/>
                <c:pt idx="0">
                  <c:v>1.2314833475661</c:v>
                </c:pt>
                <c:pt idx="1">
                  <c:v>1.09466805724095</c:v>
                </c:pt>
                <c:pt idx="2">
                  <c:v>1.28078811541372</c:v>
                </c:pt>
                <c:pt idx="3">
                  <c:v>1.1134562164867901</c:v>
                </c:pt>
                <c:pt idx="4">
                  <c:v>1.1802541395599799</c:v>
                </c:pt>
                <c:pt idx="5">
                  <c:v>1.1975195996639301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BC-42F5-B501-7F58B12CC33F}"/>
            </c:ext>
          </c:extLst>
        </c:ser>
        <c:ser>
          <c:idx val="5"/>
          <c:order val="5"/>
          <c:tx>
            <c:strRef>
              <c:f>floor1!$O$62</c:f>
              <c:strCache>
                <c:ptCount val="1"/>
                <c:pt idx="0">
                  <c:v>mode23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floor1!$O$63:$O$68</c:f>
              <c:numCache>
                <c:formatCode>General</c:formatCode>
                <c:ptCount val="6"/>
                <c:pt idx="0">
                  <c:v>1.2289656981933601</c:v>
                </c:pt>
                <c:pt idx="1">
                  <c:v>1.23120061850944</c:v>
                </c:pt>
                <c:pt idx="2">
                  <c:v>1.23002015608496</c:v>
                </c:pt>
                <c:pt idx="3">
                  <c:v>1.2294954379056</c:v>
                </c:pt>
                <c:pt idx="4">
                  <c:v>1.2289477564847699</c:v>
                </c:pt>
                <c:pt idx="5">
                  <c:v>1.2288610805878899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BC-42F5-B501-7F58B12CC33F}"/>
            </c:ext>
          </c:extLst>
        </c:ser>
        <c:ser>
          <c:idx val="6"/>
          <c:order val="6"/>
          <c:tx>
            <c:strRef>
              <c:f>floor1!$P$62</c:f>
              <c:strCache>
                <c:ptCount val="1"/>
                <c:pt idx="0">
                  <c:v>mode31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floor1!$P$63:$P$68</c:f>
              <c:numCache>
                <c:formatCode>General</c:formatCode>
                <c:ptCount val="6"/>
                <c:pt idx="0">
                  <c:v>1.2289642341396501</c:v>
                </c:pt>
                <c:pt idx="1">
                  <c:v>1.22596481869347</c:v>
                </c:pt>
                <c:pt idx="2">
                  <c:v>1.2212652597420799</c:v>
                </c:pt>
                <c:pt idx="3">
                  <c:v>1.2817583034412301</c:v>
                </c:pt>
                <c:pt idx="4">
                  <c:v>1.2791791063133799</c:v>
                </c:pt>
                <c:pt idx="5">
                  <c:v>1.26868942014539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BC-42F5-B501-7F58B12CC33F}"/>
            </c:ext>
          </c:extLst>
        </c:ser>
        <c:ser>
          <c:idx val="7"/>
          <c:order val="7"/>
          <c:tx>
            <c:strRef>
              <c:f>floor1!$Q$62</c:f>
              <c:strCache>
                <c:ptCount val="1"/>
                <c:pt idx="0">
                  <c:v>mode32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floor1!$Q$63:$Q$68</c:f>
              <c:numCache>
                <c:formatCode>General</c:formatCode>
                <c:ptCount val="6"/>
                <c:pt idx="0">
                  <c:v>1.2818117278197301</c:v>
                </c:pt>
                <c:pt idx="1">
                  <c:v>1.2800674448965099</c:v>
                </c:pt>
                <c:pt idx="2">
                  <c:v>1.28078811541372</c:v>
                </c:pt>
                <c:pt idx="3">
                  <c:v>1.2817016025005801</c:v>
                </c:pt>
                <c:pt idx="4">
                  <c:v>1.21818109788982</c:v>
                </c:pt>
                <c:pt idx="5">
                  <c:v>1.2240862702762201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BC-42F5-B501-7F58B12CC33F}"/>
            </c:ext>
          </c:extLst>
        </c:ser>
        <c:ser>
          <c:idx val="8"/>
          <c:order val="8"/>
          <c:tx>
            <c:strRef>
              <c:f>floor1!$R$62</c:f>
              <c:strCache>
                <c:ptCount val="1"/>
                <c:pt idx="0">
                  <c:v>mode33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floor1!$R$63:$R$68</c:f>
              <c:numCache>
                <c:formatCode>General</c:formatCode>
                <c:ptCount val="6"/>
                <c:pt idx="0">
                  <c:v>1.2314832233219499</c:v>
                </c:pt>
                <c:pt idx="1">
                  <c:v>1.22515058722933</c:v>
                </c:pt>
                <c:pt idx="2">
                  <c:v>1.24570278529386</c:v>
                </c:pt>
                <c:pt idx="3">
                  <c:v>1.25895743839212</c:v>
                </c:pt>
                <c:pt idx="4">
                  <c:v>1.26352707774926</c:v>
                </c:pt>
                <c:pt idx="5">
                  <c:v>1.26577784386859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BC-42F5-B501-7F58B12CC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070383"/>
        <c:axId val="839066063"/>
      </c:lineChart>
      <c:catAx>
        <c:axId val="83907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066063"/>
        <c:crosses val="autoZero"/>
        <c:auto val="1"/>
        <c:lblAlgn val="ctr"/>
        <c:lblOffset val="100"/>
        <c:noMultiLvlLbl val="0"/>
      </c:catAx>
      <c:valAx>
        <c:axId val="83906606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07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floor1!$L$71</c:f>
              <c:strCache>
                <c:ptCount val="1"/>
                <c:pt idx="0">
                  <c:v>mode13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floor1!$L$72:$L$77</c:f>
              <c:numCache>
                <c:formatCode>0.00E+00</c:formatCode>
                <c:ptCount val="6"/>
                <c:pt idx="0">
                  <c:v>8.8003372860680202E-5</c:v>
                </c:pt>
                <c:pt idx="1">
                  <c:v>3.5601829502266002E-5</c:v>
                </c:pt>
                <c:pt idx="2">
                  <c:v>1.81588373687374E-5</c:v>
                </c:pt>
                <c:pt idx="3">
                  <c:v>7.19026488423116E-6</c:v>
                </c:pt>
                <c:pt idx="4">
                  <c:v>3.79710013461129E-6</c:v>
                </c:pt>
                <c:pt idx="5">
                  <c:v>2.3297399276609902E-6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6-441F-AE05-C2080221AB38}"/>
            </c:ext>
          </c:extLst>
        </c:ser>
        <c:ser>
          <c:idx val="5"/>
          <c:order val="5"/>
          <c:tx>
            <c:strRef>
              <c:f>floor1!$O$71</c:f>
              <c:strCache>
                <c:ptCount val="1"/>
                <c:pt idx="0">
                  <c:v>mode23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floor1!$O$72:$O$77</c:f>
              <c:numCache>
                <c:formatCode>General</c:formatCode>
                <c:ptCount val="6"/>
                <c:pt idx="0">
                  <c:v>1.3567377928339199E-4</c:v>
                </c:pt>
                <c:pt idx="1">
                  <c:v>1.7669937251373801E-4</c:v>
                </c:pt>
                <c:pt idx="2">
                  <c:v>1.91955881077951E-4</c:v>
                </c:pt>
                <c:pt idx="3">
                  <c:v>2.03373437201054E-4</c:v>
                </c:pt>
                <c:pt idx="4">
                  <c:v>2.0755333232962901E-4</c:v>
                </c:pt>
                <c:pt idx="5">
                  <c:v>2.0977063420687101E-4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E6-441F-AE05-C2080221AB38}"/>
            </c:ext>
          </c:extLst>
        </c:ser>
        <c:ser>
          <c:idx val="8"/>
          <c:order val="8"/>
          <c:tx>
            <c:strRef>
              <c:f>floor1!$R$71</c:f>
              <c:strCache>
                <c:ptCount val="1"/>
                <c:pt idx="0">
                  <c:v>mode33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floor1!$R$72:$R$77</c:f>
              <c:numCache>
                <c:formatCode>0.00E+00</c:formatCode>
                <c:ptCount val="6"/>
                <c:pt idx="0">
                  <c:v>3.0675023158846301E-5</c:v>
                </c:pt>
                <c:pt idx="1">
                  <c:v>5.4079684326976198E-5</c:v>
                </c:pt>
                <c:pt idx="2">
                  <c:v>6.4710874175750202E-5</c:v>
                </c:pt>
                <c:pt idx="3">
                  <c:v>7.4226170488614305E-5</c:v>
                </c:pt>
                <c:pt idx="4">
                  <c:v>7.8433536756772302E-5</c:v>
                </c:pt>
                <c:pt idx="5">
                  <c:v>8.0782626900313006E-5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E6-441F-AE05-C2080221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466991"/>
        <c:axId val="1337467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floor1!$J$71</c15:sqref>
                        </c15:formulaRef>
                      </c:ext>
                    </c:extLst>
                    <c:strCache>
                      <c:ptCount val="1"/>
                      <c:pt idx="0">
                        <c:v>mode11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floor1!$J$72:$J$77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5.0286378467057698E-4</c:v>
                      </c:pt>
                      <c:pt idx="1">
                        <c:v>5.5016287031052101E-4</c:v>
                      </c:pt>
                      <c:pt idx="2">
                        <c:v>5.9539674182089897E-4</c:v>
                      </c:pt>
                      <c:pt idx="3">
                        <c:v>6.7456250236969898E-4</c:v>
                      </c:pt>
                      <c:pt idx="4">
                        <c:v>7.3821131768204301E-4</c:v>
                      </c:pt>
                      <c:pt idx="5">
                        <c:v>7.8775261387046896E-4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CE6-441F-AE05-C2080221AB3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floor1!$K$71</c15:sqref>
                        </c15:formulaRef>
                      </c:ext>
                    </c:extLst>
                    <c:strCache>
                      <c:ptCount val="1"/>
                      <c:pt idx="0">
                        <c:v>mode12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floor1!$K$72:$K$77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2.8330570647233899E-4</c:v>
                      </c:pt>
                      <c:pt idx="1">
                        <c:v>3.0496399027502903E-4</c:v>
                      </c:pt>
                      <c:pt idx="2">
                        <c:v>2.7408361192800197E-4</c:v>
                      </c:pt>
                      <c:pt idx="3">
                        <c:v>2.2849861144442799E-4</c:v>
                      </c:pt>
                      <c:pt idx="4">
                        <c:v>1.8573749080303E-4</c:v>
                      </c:pt>
                      <c:pt idx="5">
                        <c:v>1.4056066880361399E-4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E6-441F-AE05-C2080221AB3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floor1!$M$71</c15:sqref>
                        </c15:formulaRef>
                      </c:ext>
                    </c:extLst>
                    <c:strCache>
                      <c:ptCount val="1"/>
                      <c:pt idx="0">
                        <c:v>mode21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floor1!$M$72:$M$77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1.4426636016593799E-3</c:v>
                      </c:pt>
                      <c:pt idx="1">
                        <c:v>1.45274850381436E-3</c:v>
                      </c:pt>
                      <c:pt idx="2">
                        <c:v>1.4560884350541801E-3</c:v>
                      </c:pt>
                      <c:pt idx="3">
                        <c:v>1.4493070274964499E-3</c:v>
                      </c:pt>
                      <c:pt idx="4">
                        <c:v>1.43288252207991E-3</c:v>
                      </c:pt>
                      <c:pt idx="5">
                        <c:v>1.41359340223627E-3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E6-441F-AE05-C2080221AB3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floor1!$N$71</c15:sqref>
                        </c15:formulaRef>
                      </c:ext>
                    </c:extLst>
                    <c:strCache>
                      <c:ptCount val="1"/>
                      <c:pt idx="0">
                        <c:v>mode22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floor1!$N$72:$N$77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6.4053701687675295E-5</c:v>
                      </c:pt>
                      <c:pt idx="1">
                        <c:v>1.3061320489649201E-5</c:v>
                      </c:pt>
                      <c:pt idx="2" formatCode="General">
                        <c:v>0</c:v>
                      </c:pt>
                      <c:pt idx="3">
                        <c:v>2.74629974049756E-5</c:v>
                      </c:pt>
                      <c:pt idx="4">
                        <c:v>7.6939574718645494E-5</c:v>
                      </c:pt>
                      <c:pt idx="5" formatCode="General">
                        <c:v>1.3084114697966E-4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E6-441F-AE05-C2080221AB3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floor1!$P$71</c15:sqref>
                        </c15:formulaRef>
                      </c:ext>
                    </c:extLst>
                    <c:strCache>
                      <c:ptCount val="1"/>
                      <c:pt idx="0">
                        <c:v>mode31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floor1!$P$72:$P$77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2.22413834792621E-3</c:v>
                      </c:pt>
                      <c:pt idx="1">
                        <c:v>2.1956524047137202E-3</c:v>
                      </c:pt>
                      <c:pt idx="2">
                        <c:v>2.1590097400728901E-3</c:v>
                      </c:pt>
                      <c:pt idx="3">
                        <c:v>1.9579905623012799E-3</c:v>
                      </c:pt>
                      <c:pt idx="4">
                        <c:v>1.85849134775012E-3</c:v>
                      </c:pt>
                      <c:pt idx="5">
                        <c:v>1.7740642517841501E-3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E6-441F-AE05-C2080221AB3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floor1!$Q$71</c15:sqref>
                        </c15:formulaRef>
                      </c:ext>
                    </c:extLst>
                    <c:strCache>
                      <c:ptCount val="1"/>
                      <c:pt idx="0">
                        <c:v>mode32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floor1!$Q$72:$Q$77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1.8376324821387801E-4</c:v>
                      </c:pt>
                      <c:pt idx="1">
                        <c:v>2.2050955162463499E-4</c:v>
                      </c:pt>
                      <c:pt idx="2">
                        <c:v>2.7408361192800197E-4</c:v>
                      </c:pt>
                      <c:pt idx="3">
                        <c:v>4.0207376608827102E-4</c:v>
                      </c:pt>
                      <c:pt idx="4">
                        <c:v>5.5820693848105502E-4</c:v>
                      </c:pt>
                      <c:pt idx="5">
                        <c:v>6.7365218030302799E-4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E6-441F-AE05-C2080221AB38}"/>
                  </c:ext>
                </c:extLst>
              </c15:ser>
            </c15:filteredLineSeries>
          </c:ext>
        </c:extLst>
      </c:lineChart>
      <c:catAx>
        <c:axId val="133746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467471"/>
        <c:crosses val="autoZero"/>
        <c:auto val="1"/>
        <c:lblAlgn val="ctr"/>
        <c:lblOffset val="100"/>
        <c:noMultiLvlLbl val="0"/>
      </c:catAx>
      <c:valAx>
        <c:axId val="133746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46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floor1!$J$83</c:f>
              <c:strCache>
                <c:ptCount val="1"/>
                <c:pt idx="0">
                  <c:v>mode11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floor1!$J$84:$J$89</c:f>
              <c:numCache>
                <c:formatCode>0.0000_ </c:formatCode>
                <c:ptCount val="6"/>
                <c:pt idx="0">
                  <c:v>0.15855341456721359</c:v>
                </c:pt>
                <c:pt idx="1">
                  <c:v>0.15855341456721378</c:v>
                </c:pt>
                <c:pt idx="2">
                  <c:v>0.15855341456721353</c:v>
                </c:pt>
                <c:pt idx="3">
                  <c:v>0.15855341456721364</c:v>
                </c:pt>
                <c:pt idx="4">
                  <c:v>0.15855341456721384</c:v>
                </c:pt>
                <c:pt idx="5">
                  <c:v>0.15855341456721347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C-450B-B74B-AD2A0442FF10}"/>
            </c:ext>
          </c:extLst>
        </c:ser>
        <c:ser>
          <c:idx val="3"/>
          <c:order val="3"/>
          <c:tx>
            <c:strRef>
              <c:f>floor1!$M$83</c:f>
              <c:strCache>
                <c:ptCount val="1"/>
                <c:pt idx="0">
                  <c:v>mode21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floor1!$M$84:$M$89</c:f>
              <c:numCache>
                <c:formatCode>0.0000_ </c:formatCode>
                <c:ptCount val="6"/>
                <c:pt idx="0">
                  <c:v>0.25130716208903364</c:v>
                </c:pt>
                <c:pt idx="1">
                  <c:v>0.25130716208903359</c:v>
                </c:pt>
                <c:pt idx="2">
                  <c:v>0.25130716208903386</c:v>
                </c:pt>
                <c:pt idx="3">
                  <c:v>0.25130716208903348</c:v>
                </c:pt>
                <c:pt idx="4">
                  <c:v>0.25130716208903348</c:v>
                </c:pt>
                <c:pt idx="5">
                  <c:v>0.25130716208903375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C-450B-B74B-AD2A0442FF10}"/>
            </c:ext>
          </c:extLst>
        </c:ser>
        <c:ser>
          <c:idx val="6"/>
          <c:order val="6"/>
          <c:tx>
            <c:strRef>
              <c:f>floor1!$P$83</c:f>
              <c:strCache>
                <c:ptCount val="1"/>
                <c:pt idx="0">
                  <c:v>mode31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floor1!$P$84:$P$89</c:f>
              <c:numCache>
                <c:formatCode>0.0000_ </c:formatCode>
                <c:ptCount val="6"/>
                <c:pt idx="0">
                  <c:v>0.39832185191111874</c:v>
                </c:pt>
                <c:pt idx="1">
                  <c:v>0.39832185191111863</c:v>
                </c:pt>
                <c:pt idx="2">
                  <c:v>0.39832185191111874</c:v>
                </c:pt>
                <c:pt idx="3">
                  <c:v>0.25130716208903386</c:v>
                </c:pt>
                <c:pt idx="4">
                  <c:v>0.25130716208903353</c:v>
                </c:pt>
                <c:pt idx="5">
                  <c:v>0.2513071620890337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FC-450B-B74B-AD2A0442F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764624"/>
        <c:axId val="16047627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floor1!$K$83</c15:sqref>
                        </c15:formulaRef>
                      </c:ext>
                    </c:extLst>
                    <c:strCache>
                      <c:ptCount val="1"/>
                      <c:pt idx="0">
                        <c:v>mode12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floor1!$K$84:$K$89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0.39832185191111774</c:v>
                      </c:pt>
                      <c:pt idx="1">
                        <c:v>0.3983218519111178</c:v>
                      </c:pt>
                      <c:pt idx="2">
                        <c:v>0.25130716208903281</c:v>
                      </c:pt>
                      <c:pt idx="3">
                        <c:v>0.25130716208903392</c:v>
                      </c:pt>
                      <c:pt idx="4">
                        <c:v>0.25130716208903381</c:v>
                      </c:pt>
                      <c:pt idx="5">
                        <c:v>0.15855341456721367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8FC-450B-B74B-AD2A0442FF1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floor1!$L$83</c15:sqref>
                        </c15:formulaRef>
                      </c:ext>
                    </c:extLst>
                    <c:strCache>
                      <c:ptCount val="1"/>
                      <c:pt idx="0">
                        <c:v>mode13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floor1!$L$84:$L$89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0.25130716208903381</c:v>
                      </c:pt>
                      <c:pt idx="1">
                        <c:v>0.1585534145672132</c:v>
                      </c:pt>
                      <c:pt idx="2">
                        <c:v>0.10003370004240625</c:v>
                      </c:pt>
                      <c:pt idx="3">
                        <c:v>6.3112744506249915E-2</c:v>
                      </c:pt>
                      <c:pt idx="4">
                        <c:v>3.9818766249999908E-2</c:v>
                      </c:pt>
                      <c:pt idx="5">
                        <c:v>3.9818766249999978E-2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8FC-450B-B74B-AD2A0442FF1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floor1!$N$83</c15:sqref>
                        </c15:formulaRef>
                      </c:ext>
                    </c:extLst>
                    <c:strCache>
                      <c:ptCount val="1"/>
                      <c:pt idx="0">
                        <c:v>mode22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floor1!$N$84:$N$89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0.15855341456721372</c:v>
                      </c:pt>
                      <c:pt idx="1">
                        <c:v>6.3112744506249957E-2</c:v>
                      </c:pt>
                      <c:pt idx="2">
                        <c:v>0</c:v>
                      </c:pt>
                      <c:pt idx="3">
                        <c:v>6.311274450624986E-2</c:v>
                      </c:pt>
                      <c:pt idx="4">
                        <c:v>0.10003370004240619</c:v>
                      </c:pt>
                      <c:pt idx="5">
                        <c:v>0.15855341456721381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8FC-450B-B74B-AD2A0442FF1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floor1!$O$83</c15:sqref>
                        </c15:formulaRef>
                      </c:ext>
                    </c:extLst>
                    <c:strCache>
                      <c:ptCount val="1"/>
                      <c:pt idx="0">
                        <c:v>mode23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floor1!$O$84:$O$89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0.39832185191111891</c:v>
                      </c:pt>
                      <c:pt idx="1">
                        <c:v>0.39832185191111813</c:v>
                      </c:pt>
                      <c:pt idx="2">
                        <c:v>0.39832185191111807</c:v>
                      </c:pt>
                      <c:pt idx="3">
                        <c:v>0.39832185191111857</c:v>
                      </c:pt>
                      <c:pt idx="4">
                        <c:v>0.39832185191111885</c:v>
                      </c:pt>
                      <c:pt idx="5">
                        <c:v>0.3983218519111188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8FC-450B-B74B-AD2A0442FF1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floor1!$Q$83</c15:sqref>
                        </c15:formulaRef>
                      </c:ext>
                    </c:extLst>
                    <c:strCache>
                      <c:ptCount val="1"/>
                      <c:pt idx="0">
                        <c:v>mode32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floor1!$Q$84:$Q$89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0.25130716208903237</c:v>
                      </c:pt>
                      <c:pt idx="1">
                        <c:v>0.25130716208903209</c:v>
                      </c:pt>
                      <c:pt idx="2">
                        <c:v>0.25130716208903281</c:v>
                      </c:pt>
                      <c:pt idx="3">
                        <c:v>0.25130716208903336</c:v>
                      </c:pt>
                      <c:pt idx="4">
                        <c:v>0.3983218519111183</c:v>
                      </c:pt>
                      <c:pt idx="5">
                        <c:v>0.39832185191111769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8FC-450B-B74B-AD2A0442FF1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floor1!$R$83</c15:sqref>
                        </c15:formulaRef>
                      </c:ext>
                    </c:extLst>
                    <c:strCache>
                      <c:ptCount val="1"/>
                      <c:pt idx="0">
                        <c:v>mode33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floor1!$R$84:$R$89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0.1585534145672132</c:v>
                      </c:pt>
                      <c:pt idx="1">
                        <c:v>0.25130716208903314</c:v>
                      </c:pt>
                      <c:pt idx="2">
                        <c:v>0.25130716208903398</c:v>
                      </c:pt>
                      <c:pt idx="3">
                        <c:v>0.25130716208903359</c:v>
                      </c:pt>
                      <c:pt idx="4">
                        <c:v>0.2513071620890332</c:v>
                      </c:pt>
                      <c:pt idx="5">
                        <c:v>0.25130716208903309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8FC-450B-B74B-AD2A0442FF10}"/>
                  </c:ext>
                </c:extLst>
              </c15:ser>
            </c15:filteredLineSeries>
          </c:ext>
        </c:extLst>
      </c:lineChart>
      <c:catAx>
        <c:axId val="16047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4762704"/>
        <c:crosses val="autoZero"/>
        <c:auto val="1"/>
        <c:lblAlgn val="ctr"/>
        <c:lblOffset val="100"/>
        <c:noMultiLvlLbl val="0"/>
      </c:catAx>
      <c:valAx>
        <c:axId val="16047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47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m2-modeshape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floor2!$B$1</c:f>
              <c:strCache>
                <c:ptCount val="1"/>
                <c:pt idx="0">
                  <c:v>mode12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floor2!$B$2:$B$7</c:f>
              <c:numCache>
                <c:formatCode>0.0000_ </c:formatCode>
                <c:ptCount val="6"/>
                <c:pt idx="0">
                  <c:v>0.52110000000000001</c:v>
                </c:pt>
                <c:pt idx="1">
                  <c:v>0.43440000000000001</c:v>
                </c:pt>
                <c:pt idx="2">
                  <c:v>0.35780000000000001</c:v>
                </c:pt>
                <c:pt idx="3">
                  <c:v>-0.25159999999999999</c:v>
                </c:pt>
                <c:pt idx="4">
                  <c:v>-0.18970000000000001</c:v>
                </c:pt>
                <c:pt idx="5">
                  <c:v>-0.15110000000000001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0-4686-BBFE-7228A1EFE5DC}"/>
            </c:ext>
          </c:extLst>
        </c:ser>
        <c:ser>
          <c:idx val="4"/>
          <c:order val="4"/>
          <c:tx>
            <c:strRef>
              <c:f>floor2!$E$1</c:f>
              <c:strCache>
                <c:ptCount val="1"/>
                <c:pt idx="0">
                  <c:v>mode22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floor2!$E$2:$E$7</c:f>
              <c:numCache>
                <c:formatCode>0.0000_ </c:formatCode>
                <c:ptCount val="6"/>
                <c:pt idx="0">
                  <c:v>0.2319</c:v>
                </c:pt>
                <c:pt idx="1">
                  <c:v>0.2286</c:v>
                </c:pt>
                <c:pt idx="2">
                  <c:v>0.21360000000000001</c:v>
                </c:pt>
                <c:pt idx="3">
                  <c:v>-0.17610000000000001</c:v>
                </c:pt>
                <c:pt idx="4">
                  <c:v>-0.14499999999999999</c:v>
                </c:pt>
                <c:pt idx="5">
                  <c:v>-0.122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0-4686-BBFE-7228A1EFE5DC}"/>
            </c:ext>
          </c:extLst>
        </c:ser>
        <c:ser>
          <c:idx val="7"/>
          <c:order val="7"/>
          <c:tx>
            <c:strRef>
              <c:f>floor2!$H$1</c:f>
              <c:strCache>
                <c:ptCount val="1"/>
                <c:pt idx="0">
                  <c:v>mode32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floor2!$H$2:$H$7</c:f>
              <c:numCache>
                <c:formatCode>0.0000_ </c:formatCode>
                <c:ptCount val="6"/>
                <c:pt idx="0">
                  <c:v>-0.41789999999999999</c:v>
                </c:pt>
                <c:pt idx="1">
                  <c:v>-0.48259999999999997</c:v>
                </c:pt>
                <c:pt idx="2">
                  <c:v>-0.52990000000000004</c:v>
                </c:pt>
                <c:pt idx="3">
                  <c:v>0.58630000000000004</c:v>
                </c:pt>
                <c:pt idx="4">
                  <c:v>0.61629999999999996</c:v>
                </c:pt>
                <c:pt idx="5">
                  <c:v>0.63460000000000005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10-4686-BBFE-7228A1EFE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358127"/>
        <c:axId val="5673614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floor2!$A$1</c15:sqref>
                        </c15:formulaRef>
                      </c:ext>
                    </c:extLst>
                    <c:strCache>
                      <c:ptCount val="1"/>
                      <c:pt idx="0">
                        <c:v>mode11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floor2!$A$2:$A$7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-0.2319</c:v>
                      </c:pt>
                      <c:pt idx="1">
                        <c:v>-0.21429999999999999</c:v>
                      </c:pt>
                      <c:pt idx="2">
                        <c:v>-0.1993</c:v>
                      </c:pt>
                      <c:pt idx="3">
                        <c:v>-0.1757</c:v>
                      </c:pt>
                      <c:pt idx="4">
                        <c:v>-0.1583</c:v>
                      </c:pt>
                      <c:pt idx="5">
                        <c:v>-0.1449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710-4686-BBFE-7228A1EFE5D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floor2!$C$1</c15:sqref>
                        </c15:formulaRef>
                      </c:ext>
                    </c:extLst>
                    <c:strCache>
                      <c:ptCount val="1"/>
                      <c:pt idx="0">
                        <c:v>mode13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floor2!$C$2:$C$7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-0.41789999999999999</c:v>
                      </c:pt>
                      <c:pt idx="1">
                        <c:v>-0.5151</c:v>
                      </c:pt>
                      <c:pt idx="2">
                        <c:v>-0.57650000000000001</c:v>
                      </c:pt>
                      <c:pt idx="3">
                        <c:v>-0.6371</c:v>
                      </c:pt>
                      <c:pt idx="4">
                        <c:v>-0.66259999999999997</c:v>
                      </c:pt>
                      <c:pt idx="5">
                        <c:v>-0.6754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10-4686-BBFE-7228A1EFE5D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floor2!$D$1</c15:sqref>
                        </c15:formulaRef>
                      </c:ext>
                    </c:extLst>
                    <c:strCache>
                      <c:ptCount val="1"/>
                      <c:pt idx="0">
                        <c:v>mode21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floor2!$D$2:$D$7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-0.41789999999999999</c:v>
                      </c:pt>
                      <c:pt idx="1">
                        <c:v>-0.39269999999999999</c:v>
                      </c:pt>
                      <c:pt idx="2">
                        <c:v>-0.36959999999999998</c:v>
                      </c:pt>
                      <c:pt idx="3">
                        <c:v>-0.33129999999999998</c:v>
                      </c:pt>
                      <c:pt idx="4">
                        <c:v>-0.30180000000000001</c:v>
                      </c:pt>
                      <c:pt idx="5">
                        <c:v>-0.27839999999999998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10-4686-BBFE-7228A1EFE5D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floor2!$F$1</c15:sqref>
                        </c15:formulaRef>
                      </c:ext>
                    </c:extLst>
                    <c:strCache>
                      <c:ptCount val="1"/>
                      <c:pt idx="0">
                        <c:v>mode23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floor2!$F$2:$F$7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0.52110000000000001</c:v>
                      </c:pt>
                      <c:pt idx="1">
                        <c:v>0.35620000000000002</c:v>
                      </c:pt>
                      <c:pt idx="2">
                        <c:v>0.26029999999999998</c:v>
                      </c:pt>
                      <c:pt idx="3">
                        <c:v>0.16089999999999999</c:v>
                      </c:pt>
                      <c:pt idx="4">
                        <c:v>0.11360000000000001</c:v>
                      </c:pt>
                      <c:pt idx="5">
                        <c:v>8.7099999999999997E-2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710-4686-BBFE-7228A1EFE5D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floor2!$G$1</c15:sqref>
                        </c15:formulaRef>
                      </c:ext>
                    </c:extLst>
                    <c:strCache>
                      <c:ptCount val="1"/>
                      <c:pt idx="0">
                        <c:v>mode31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floor2!$G$2:$G$7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-0.52110000000000001</c:v>
                      </c:pt>
                      <c:pt idx="1">
                        <c:v>-0.47199999999999998</c:v>
                      </c:pt>
                      <c:pt idx="2">
                        <c:v>-0.4325</c:v>
                      </c:pt>
                      <c:pt idx="3">
                        <c:v>-0.37390000000000001</c:v>
                      </c:pt>
                      <c:pt idx="4">
                        <c:v>-0.33279999999999998</c:v>
                      </c:pt>
                      <c:pt idx="5">
                        <c:v>-0.30230000000000001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10-4686-BBFE-7228A1EFE5D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floor2!$I$1</c15:sqref>
                        </c15:formulaRef>
                      </c:ext>
                    </c:extLst>
                    <c:strCache>
                      <c:ptCount val="1"/>
                      <c:pt idx="0">
                        <c:v>mode33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floor2!$I$2:$I$7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-0.2319</c:v>
                      </c:pt>
                      <c:pt idx="1">
                        <c:v>-0.21060000000000001</c:v>
                      </c:pt>
                      <c:pt idx="2">
                        <c:v>-0.17929999999999999</c:v>
                      </c:pt>
                      <c:pt idx="3">
                        <c:v>-0.1285</c:v>
                      </c:pt>
                      <c:pt idx="4">
                        <c:v>-9.7000000000000003E-2</c:v>
                      </c:pt>
                      <c:pt idx="5">
                        <c:v>-7.7100000000000002E-2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10-4686-BBFE-7228A1EFE5DC}"/>
                  </c:ext>
                </c:extLst>
              </c15:ser>
            </c15:filteredLineSeries>
          </c:ext>
        </c:extLst>
      </c:lineChart>
      <c:catAx>
        <c:axId val="56735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361487"/>
        <c:crosses val="autoZero"/>
        <c:auto val="1"/>
        <c:lblAlgn val="ctr"/>
        <c:lblOffset val="100"/>
        <c:noMultiLvlLbl val="0"/>
      </c:catAx>
      <c:valAx>
        <c:axId val="5673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35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m2-modeshape(abs)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3515833333333333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floor2!$C$15</c:f>
              <c:strCache>
                <c:ptCount val="1"/>
                <c:pt idx="0">
                  <c:v>mode13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floor2!$C$16:$C$21</c:f>
              <c:numCache>
                <c:formatCode>0.0000_ </c:formatCode>
                <c:ptCount val="6"/>
                <c:pt idx="0">
                  <c:v>0.41789999999999999</c:v>
                </c:pt>
                <c:pt idx="1">
                  <c:v>0.5151</c:v>
                </c:pt>
                <c:pt idx="2">
                  <c:v>0.57650000000000001</c:v>
                </c:pt>
                <c:pt idx="3">
                  <c:v>0.6371</c:v>
                </c:pt>
                <c:pt idx="4">
                  <c:v>0.66259999999999997</c:v>
                </c:pt>
                <c:pt idx="5">
                  <c:v>0.6754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243-4D2A-8FBD-C616B0992A79}"/>
            </c:ext>
          </c:extLst>
        </c:ser>
        <c:ser>
          <c:idx val="5"/>
          <c:order val="5"/>
          <c:tx>
            <c:strRef>
              <c:f>floor2!$F$15</c:f>
              <c:strCache>
                <c:ptCount val="1"/>
                <c:pt idx="0">
                  <c:v>mode23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floor2!$F$16:$F$21</c:f>
              <c:numCache>
                <c:formatCode>0.0000_ </c:formatCode>
                <c:ptCount val="6"/>
                <c:pt idx="0">
                  <c:v>0.52110000000000001</c:v>
                </c:pt>
                <c:pt idx="1">
                  <c:v>0.35620000000000002</c:v>
                </c:pt>
                <c:pt idx="2">
                  <c:v>0.26029999999999998</c:v>
                </c:pt>
                <c:pt idx="3">
                  <c:v>0.16089999999999999</c:v>
                </c:pt>
                <c:pt idx="4">
                  <c:v>0.11360000000000001</c:v>
                </c:pt>
                <c:pt idx="5">
                  <c:v>8.7099999999999997E-2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243-4D2A-8FBD-C616B0992A79}"/>
            </c:ext>
          </c:extLst>
        </c:ser>
        <c:ser>
          <c:idx val="8"/>
          <c:order val="8"/>
          <c:tx>
            <c:strRef>
              <c:f>floor2!$I$15</c:f>
              <c:strCache>
                <c:ptCount val="1"/>
                <c:pt idx="0">
                  <c:v>mode33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floor2!$I$16:$I$21</c:f>
              <c:numCache>
                <c:formatCode>0.0000_ </c:formatCode>
                <c:ptCount val="6"/>
                <c:pt idx="0">
                  <c:v>0.2319</c:v>
                </c:pt>
                <c:pt idx="1">
                  <c:v>0.21060000000000001</c:v>
                </c:pt>
                <c:pt idx="2">
                  <c:v>0.17929999999999999</c:v>
                </c:pt>
                <c:pt idx="3">
                  <c:v>0.1285</c:v>
                </c:pt>
                <c:pt idx="4">
                  <c:v>9.7000000000000003E-2</c:v>
                </c:pt>
                <c:pt idx="5">
                  <c:v>7.7100000000000002E-2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4243-4D2A-8FBD-C616B0992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49967"/>
        <c:axId val="4172518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floor2!$A$15</c15:sqref>
                        </c15:formulaRef>
                      </c:ext>
                    </c:extLst>
                    <c:strCache>
                      <c:ptCount val="1"/>
                      <c:pt idx="0">
                        <c:v>mode11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floor2!$A$16:$A$21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0.2319</c:v>
                      </c:pt>
                      <c:pt idx="1">
                        <c:v>0.21429999999999999</c:v>
                      </c:pt>
                      <c:pt idx="2">
                        <c:v>0.1993</c:v>
                      </c:pt>
                      <c:pt idx="3">
                        <c:v>0.1757</c:v>
                      </c:pt>
                      <c:pt idx="4">
                        <c:v>0.1583</c:v>
                      </c:pt>
                      <c:pt idx="5">
                        <c:v>0.1449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43-4D2A-8FBD-C616B0992A7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floor2!$B$15</c15:sqref>
                        </c15:formulaRef>
                      </c:ext>
                    </c:extLst>
                    <c:strCache>
                      <c:ptCount val="1"/>
                      <c:pt idx="0">
                        <c:v>mode12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floor2!$B$16:$B$21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0.52110000000000001</c:v>
                      </c:pt>
                      <c:pt idx="1">
                        <c:v>0.43440000000000001</c:v>
                      </c:pt>
                      <c:pt idx="2">
                        <c:v>0.35780000000000001</c:v>
                      </c:pt>
                      <c:pt idx="3">
                        <c:v>0.25159999999999999</c:v>
                      </c:pt>
                      <c:pt idx="4">
                        <c:v>0.18970000000000001</c:v>
                      </c:pt>
                      <c:pt idx="5">
                        <c:v>0.15110000000000001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243-4D2A-8FBD-C616B0992A7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floor2!$D$15</c15:sqref>
                        </c15:formulaRef>
                      </c:ext>
                    </c:extLst>
                    <c:strCache>
                      <c:ptCount val="1"/>
                      <c:pt idx="0">
                        <c:v>mode21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floor2!$D$16:$D$21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0.41789999999999999</c:v>
                      </c:pt>
                      <c:pt idx="1">
                        <c:v>0.39269999999999999</c:v>
                      </c:pt>
                      <c:pt idx="2">
                        <c:v>0.36959999999999998</c:v>
                      </c:pt>
                      <c:pt idx="3">
                        <c:v>0.33129999999999998</c:v>
                      </c:pt>
                      <c:pt idx="4">
                        <c:v>0.30180000000000001</c:v>
                      </c:pt>
                      <c:pt idx="5">
                        <c:v>0.27839999999999998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43-4D2A-8FBD-C616B0992A7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floor2!$E$15</c15:sqref>
                        </c15:formulaRef>
                      </c:ext>
                    </c:extLst>
                    <c:strCache>
                      <c:ptCount val="1"/>
                      <c:pt idx="0">
                        <c:v>mode22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floor2!$E$16:$E$21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0.2319</c:v>
                      </c:pt>
                      <c:pt idx="1">
                        <c:v>0.2286</c:v>
                      </c:pt>
                      <c:pt idx="2">
                        <c:v>0.21360000000000001</c:v>
                      </c:pt>
                      <c:pt idx="3">
                        <c:v>0.17610000000000001</c:v>
                      </c:pt>
                      <c:pt idx="4">
                        <c:v>0.14499999999999999</c:v>
                      </c:pt>
                      <c:pt idx="5">
                        <c:v>0.122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43-4D2A-8FBD-C616B0992A7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floor2!$G$15</c15:sqref>
                        </c15:formulaRef>
                      </c:ext>
                    </c:extLst>
                    <c:strCache>
                      <c:ptCount val="1"/>
                      <c:pt idx="0">
                        <c:v>mode31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floor2!$G$16:$G$21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0.52110000000000001</c:v>
                      </c:pt>
                      <c:pt idx="1">
                        <c:v>0.47199999999999998</c:v>
                      </c:pt>
                      <c:pt idx="2">
                        <c:v>0.4325</c:v>
                      </c:pt>
                      <c:pt idx="3">
                        <c:v>0.37390000000000001</c:v>
                      </c:pt>
                      <c:pt idx="4">
                        <c:v>0.33279999999999998</c:v>
                      </c:pt>
                      <c:pt idx="5">
                        <c:v>0.30230000000000001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43-4D2A-8FBD-C616B0992A7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floor2!$H$15</c15:sqref>
                        </c15:formulaRef>
                      </c:ext>
                    </c:extLst>
                    <c:strCache>
                      <c:ptCount val="1"/>
                      <c:pt idx="0">
                        <c:v>mode32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floor2!$H$16:$H$21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0.41789999999999999</c:v>
                      </c:pt>
                      <c:pt idx="1">
                        <c:v>0.48259999999999997</c:v>
                      </c:pt>
                      <c:pt idx="2">
                        <c:v>0.52990000000000004</c:v>
                      </c:pt>
                      <c:pt idx="3">
                        <c:v>0.58630000000000004</c:v>
                      </c:pt>
                      <c:pt idx="4">
                        <c:v>0.61629999999999996</c:v>
                      </c:pt>
                      <c:pt idx="5">
                        <c:v>0.63460000000000005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243-4D2A-8FBD-C616B0992A79}"/>
                  </c:ext>
                </c:extLst>
              </c15:ser>
            </c15:filteredLineSeries>
          </c:ext>
        </c:extLst>
      </c:lineChart>
      <c:catAx>
        <c:axId val="41724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251887"/>
        <c:crosses val="autoZero"/>
        <c:auto val="1"/>
        <c:lblAlgn val="ctr"/>
        <c:lblOffset val="100"/>
        <c:noMultiLvlLbl val="0"/>
      </c:catAx>
      <c:valAx>
        <c:axId val="4172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24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damping time without absorber (m2)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floor2!$A$25</c:f>
              <c:strCache>
                <c:ptCount val="1"/>
                <c:pt idx="0">
                  <c:v>mode11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floor2!$A$26:$A$31</c:f>
              <c:numCache>
                <c:formatCode>General</c:formatCode>
                <c:ptCount val="6"/>
                <c:pt idx="0">
                  <c:v>1.881</c:v>
                </c:pt>
                <c:pt idx="1">
                  <c:v>2.04</c:v>
                </c:pt>
                <c:pt idx="2">
                  <c:v>2.1960000000000002</c:v>
                </c:pt>
                <c:pt idx="3">
                  <c:v>2.4809999999999999</c:v>
                </c:pt>
                <c:pt idx="4">
                  <c:v>2.742</c:v>
                </c:pt>
                <c:pt idx="5">
                  <c:v>2.9820000000000002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E-42F6-A290-D3D0C1CD2C6E}"/>
            </c:ext>
          </c:extLst>
        </c:ser>
        <c:ser>
          <c:idx val="1"/>
          <c:order val="1"/>
          <c:tx>
            <c:strRef>
              <c:f>floor2!$B$25</c:f>
              <c:strCache>
                <c:ptCount val="1"/>
                <c:pt idx="0">
                  <c:v>mode12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floor2!$B$26:$B$31</c:f>
              <c:numCache>
                <c:formatCode>General</c:formatCode>
                <c:ptCount val="6"/>
                <c:pt idx="0">
                  <c:v>0.66900000000000004</c:v>
                </c:pt>
                <c:pt idx="1">
                  <c:v>0.68700000000000006</c:v>
                </c:pt>
                <c:pt idx="2">
                  <c:v>0.70499999999999996</c:v>
                </c:pt>
                <c:pt idx="3">
                  <c:v>0.73199999999999998</c:v>
                </c:pt>
                <c:pt idx="4">
                  <c:v>0.75</c:v>
                </c:pt>
                <c:pt idx="5">
                  <c:v>0.76200000000000001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E-42F6-A290-D3D0C1CD2C6E}"/>
            </c:ext>
          </c:extLst>
        </c:ser>
        <c:ser>
          <c:idx val="2"/>
          <c:order val="2"/>
          <c:tx>
            <c:strRef>
              <c:f>floor2!$C$25</c:f>
              <c:strCache>
                <c:ptCount val="1"/>
                <c:pt idx="0">
                  <c:v>mode13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floor2!$C$26:$C$31</c:f>
              <c:numCache>
                <c:formatCode>General</c:formatCode>
                <c:ptCount val="6"/>
                <c:pt idx="0">
                  <c:v>0.46200000000000002</c:v>
                </c:pt>
                <c:pt idx="1">
                  <c:v>0.51</c:v>
                </c:pt>
                <c:pt idx="2">
                  <c:v>0.53400000000000003</c:v>
                </c:pt>
                <c:pt idx="3">
                  <c:v>0.55500000000000005</c:v>
                </c:pt>
                <c:pt idx="4">
                  <c:v>0.56699999999999995</c:v>
                </c:pt>
                <c:pt idx="5">
                  <c:v>0.57299999999999995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E-42F6-A290-D3D0C1CD2C6E}"/>
            </c:ext>
          </c:extLst>
        </c:ser>
        <c:ser>
          <c:idx val="3"/>
          <c:order val="3"/>
          <c:tx>
            <c:strRef>
              <c:f>floor2!$D$25</c:f>
              <c:strCache>
                <c:ptCount val="1"/>
                <c:pt idx="0">
                  <c:v>mode21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floor2!$D$26:$D$31</c:f>
              <c:numCache>
                <c:formatCode>General</c:formatCode>
                <c:ptCount val="6"/>
                <c:pt idx="0">
                  <c:v>1.881</c:v>
                </c:pt>
                <c:pt idx="1">
                  <c:v>2.04</c:v>
                </c:pt>
                <c:pt idx="2">
                  <c:v>2.1960000000000002</c:v>
                </c:pt>
                <c:pt idx="3">
                  <c:v>2.4809999999999999</c:v>
                </c:pt>
                <c:pt idx="4">
                  <c:v>2.742</c:v>
                </c:pt>
                <c:pt idx="5">
                  <c:v>2.9820000000000002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6E-42F6-A290-D3D0C1CD2C6E}"/>
            </c:ext>
          </c:extLst>
        </c:ser>
        <c:ser>
          <c:idx val="4"/>
          <c:order val="4"/>
          <c:tx>
            <c:strRef>
              <c:f>floor2!$E$25</c:f>
              <c:strCache>
                <c:ptCount val="1"/>
                <c:pt idx="0">
                  <c:v>mode22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floor2!$E$26:$E$31</c:f>
              <c:numCache>
                <c:formatCode>General</c:formatCode>
                <c:ptCount val="6"/>
                <c:pt idx="0">
                  <c:v>0.66900000000000004</c:v>
                </c:pt>
                <c:pt idx="1">
                  <c:v>0.68700000000000006</c:v>
                </c:pt>
                <c:pt idx="2">
                  <c:v>0.70499999999999996</c:v>
                </c:pt>
                <c:pt idx="3">
                  <c:v>0.72899999999999998</c:v>
                </c:pt>
                <c:pt idx="4">
                  <c:v>0.75</c:v>
                </c:pt>
                <c:pt idx="5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6E-42F6-A290-D3D0C1CD2C6E}"/>
            </c:ext>
          </c:extLst>
        </c:ser>
        <c:ser>
          <c:idx val="5"/>
          <c:order val="5"/>
          <c:tx>
            <c:strRef>
              <c:f>floor2!$F$25</c:f>
              <c:strCache>
                <c:ptCount val="1"/>
                <c:pt idx="0">
                  <c:v>mode23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floor2!$F$26:$F$31</c:f>
              <c:numCache>
                <c:formatCode>General</c:formatCode>
                <c:ptCount val="6"/>
                <c:pt idx="0">
                  <c:v>0.46200000000000002</c:v>
                </c:pt>
                <c:pt idx="1">
                  <c:v>0.51</c:v>
                </c:pt>
                <c:pt idx="2">
                  <c:v>0.53400000000000003</c:v>
                </c:pt>
                <c:pt idx="3">
                  <c:v>0.51600000000000001</c:v>
                </c:pt>
                <c:pt idx="4">
                  <c:v>0.52500000000000002</c:v>
                </c:pt>
                <c:pt idx="5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6E-42F6-A290-D3D0C1CD2C6E}"/>
            </c:ext>
          </c:extLst>
        </c:ser>
        <c:ser>
          <c:idx val="6"/>
          <c:order val="6"/>
          <c:tx>
            <c:strRef>
              <c:f>floor2!$G$25</c:f>
              <c:strCache>
                <c:ptCount val="1"/>
                <c:pt idx="0">
                  <c:v>mode31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floor2!$G$26:$G$31</c:f>
              <c:numCache>
                <c:formatCode>General</c:formatCode>
                <c:ptCount val="6"/>
                <c:pt idx="0">
                  <c:v>1.881</c:v>
                </c:pt>
                <c:pt idx="1">
                  <c:v>2.0430000000000001</c:v>
                </c:pt>
                <c:pt idx="2">
                  <c:v>2.1960000000000002</c:v>
                </c:pt>
                <c:pt idx="3">
                  <c:v>2.4809999999999999</c:v>
                </c:pt>
                <c:pt idx="4">
                  <c:v>2.742</c:v>
                </c:pt>
                <c:pt idx="5">
                  <c:v>2.9820000000000002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6E-42F6-A290-D3D0C1CD2C6E}"/>
            </c:ext>
          </c:extLst>
        </c:ser>
        <c:ser>
          <c:idx val="7"/>
          <c:order val="7"/>
          <c:tx>
            <c:strRef>
              <c:f>floor2!$H$25</c:f>
              <c:strCache>
                <c:ptCount val="1"/>
                <c:pt idx="0">
                  <c:v>mode32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floor2!$H$26:$H$31</c:f>
              <c:numCache>
                <c:formatCode>General</c:formatCode>
                <c:ptCount val="6"/>
                <c:pt idx="0">
                  <c:v>0.66900000000000004</c:v>
                </c:pt>
                <c:pt idx="1">
                  <c:v>0.68700000000000006</c:v>
                </c:pt>
                <c:pt idx="2">
                  <c:v>0.70499999999999996</c:v>
                </c:pt>
                <c:pt idx="3">
                  <c:v>0.73199999999999998</c:v>
                </c:pt>
                <c:pt idx="4">
                  <c:v>0.753</c:v>
                </c:pt>
                <c:pt idx="5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6E-42F6-A290-D3D0C1CD2C6E}"/>
            </c:ext>
          </c:extLst>
        </c:ser>
        <c:ser>
          <c:idx val="8"/>
          <c:order val="8"/>
          <c:tx>
            <c:strRef>
              <c:f>floor2!$I$25</c:f>
              <c:strCache>
                <c:ptCount val="1"/>
                <c:pt idx="0">
                  <c:v>mode33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floor2!$I$26:$I$31</c:f>
              <c:numCache>
                <c:formatCode>General</c:formatCode>
                <c:ptCount val="6"/>
                <c:pt idx="0">
                  <c:v>0.46200000000000002</c:v>
                </c:pt>
                <c:pt idx="1">
                  <c:v>0.50700000000000001</c:v>
                </c:pt>
                <c:pt idx="2">
                  <c:v>0.53100000000000003</c:v>
                </c:pt>
                <c:pt idx="3">
                  <c:v>0.51600000000000001</c:v>
                </c:pt>
                <c:pt idx="4">
                  <c:v>0.52500000000000002</c:v>
                </c:pt>
                <c:pt idx="5">
                  <c:v>0.53100000000000003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6E-42F6-A290-D3D0C1CD2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296847"/>
        <c:axId val="1045311727"/>
      </c:lineChart>
      <c:catAx>
        <c:axId val="104529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311727"/>
        <c:crosses val="autoZero"/>
        <c:auto val="1"/>
        <c:lblAlgn val="ctr"/>
        <c:lblOffset val="100"/>
        <c:noMultiLvlLbl val="0"/>
      </c:catAx>
      <c:valAx>
        <c:axId val="10453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29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 for absorber(m2)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floor2!$A$33</c:f>
              <c:strCache>
                <c:ptCount val="1"/>
                <c:pt idx="0">
                  <c:v>mode11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floor2!$A$34:$A$39</c:f>
              <c:numCache>
                <c:formatCode>General</c:formatCode>
                <c:ptCount val="6"/>
                <c:pt idx="0">
                  <c:v>103.98483743726727</c:v>
                </c:pt>
                <c:pt idx="1">
                  <c:v>88.235250306178969</c:v>
                </c:pt>
                <c:pt idx="2">
                  <c:v>76.314667989814197</c:v>
                </c:pt>
                <c:pt idx="3">
                  <c:v>59.746322954230408</c:v>
                </c:pt>
                <c:pt idx="4">
                  <c:v>48.926612104130179</c:v>
                </c:pt>
                <c:pt idx="5">
                  <c:v>41.367827924274046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A-4685-978C-443DF5B61248}"/>
            </c:ext>
          </c:extLst>
        </c:ser>
        <c:ser>
          <c:idx val="1"/>
          <c:order val="1"/>
          <c:tx>
            <c:strRef>
              <c:f>floor2!$B$33</c:f>
              <c:strCache>
                <c:ptCount val="1"/>
                <c:pt idx="0">
                  <c:v>mode12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floor2!$B$34:$B$39</c:f>
              <c:numCache>
                <c:formatCode>General</c:formatCode>
                <c:ptCount val="6"/>
                <c:pt idx="0">
                  <c:v>816.35019565086816</c:v>
                </c:pt>
                <c:pt idx="1">
                  <c:v>773.71101660958857</c:v>
                </c:pt>
                <c:pt idx="2">
                  <c:v>736.59148380511363</c:v>
                </c:pt>
                <c:pt idx="3">
                  <c:v>682.65585145708746</c:v>
                </c:pt>
                <c:pt idx="4">
                  <c:v>648.55242830524651</c:v>
                </c:pt>
                <c:pt idx="5">
                  <c:v>625.96686033480114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A-4685-978C-443DF5B61248}"/>
            </c:ext>
          </c:extLst>
        </c:ser>
        <c:ser>
          <c:idx val="2"/>
          <c:order val="2"/>
          <c:tx>
            <c:strRef>
              <c:f>floor2!$C$33</c:f>
              <c:strCache>
                <c:ptCount val="1"/>
                <c:pt idx="0">
                  <c:v>mode13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floor2!$C$34:$C$39</c:f>
              <c:numCache>
                <c:formatCode>General</c:formatCode>
                <c:ptCount val="6"/>
                <c:pt idx="0">
                  <c:v>1704.6526168672672</c:v>
                </c:pt>
                <c:pt idx="1">
                  <c:v>1413.039129757808</c:v>
                </c:pt>
                <c:pt idx="2">
                  <c:v>1287.0906497731385</c:v>
                </c:pt>
                <c:pt idx="3">
                  <c:v>1182.5906427718808</c:v>
                </c:pt>
                <c:pt idx="4">
                  <c:v>1140.025729049358</c:v>
                </c:pt>
                <c:pt idx="5">
                  <c:v>1117.6700319624015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A-4685-978C-443DF5B61248}"/>
            </c:ext>
          </c:extLst>
        </c:ser>
        <c:ser>
          <c:idx val="3"/>
          <c:order val="3"/>
          <c:tx>
            <c:strRef>
              <c:f>floor2!$D$33</c:f>
              <c:strCache>
                <c:ptCount val="1"/>
                <c:pt idx="0">
                  <c:v>mode21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floor2!$D$34:$D$39</c:f>
              <c:numCache>
                <c:formatCode>General</c:formatCode>
                <c:ptCount val="6"/>
                <c:pt idx="0">
                  <c:v>103.98483743726727</c:v>
                </c:pt>
                <c:pt idx="1">
                  <c:v>88.235250306178969</c:v>
                </c:pt>
                <c:pt idx="2">
                  <c:v>76.314667989814197</c:v>
                </c:pt>
                <c:pt idx="3">
                  <c:v>59.746322954230415</c:v>
                </c:pt>
                <c:pt idx="4">
                  <c:v>48.926612104130179</c:v>
                </c:pt>
                <c:pt idx="5">
                  <c:v>41.367827924274046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4A-4685-978C-443DF5B61248}"/>
            </c:ext>
          </c:extLst>
        </c:ser>
        <c:ser>
          <c:idx val="4"/>
          <c:order val="4"/>
          <c:tx>
            <c:strRef>
              <c:f>floor2!$E$33</c:f>
              <c:strCache>
                <c:ptCount val="1"/>
                <c:pt idx="0">
                  <c:v>mode22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floor2!$E$34:$E$39</c:f>
              <c:numCache>
                <c:formatCode>General</c:formatCode>
                <c:ptCount val="6"/>
                <c:pt idx="0">
                  <c:v>816.35019565086816</c:v>
                </c:pt>
                <c:pt idx="1">
                  <c:v>773.71101660958857</c:v>
                </c:pt>
                <c:pt idx="2">
                  <c:v>736.59148380511363</c:v>
                </c:pt>
                <c:pt idx="3">
                  <c:v>682.65585145708746</c:v>
                </c:pt>
                <c:pt idx="4">
                  <c:v>648.55242830524651</c:v>
                </c:pt>
                <c:pt idx="5">
                  <c:v>625.96686033480114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4A-4685-978C-443DF5B61248}"/>
            </c:ext>
          </c:extLst>
        </c:ser>
        <c:ser>
          <c:idx val="5"/>
          <c:order val="5"/>
          <c:tx>
            <c:strRef>
              <c:f>floor2!$F$33</c:f>
              <c:strCache>
                <c:ptCount val="1"/>
                <c:pt idx="0">
                  <c:v>mode23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floor2!$F$34:$F$39</c:f>
              <c:numCache>
                <c:formatCode>General</c:formatCode>
                <c:ptCount val="6"/>
                <c:pt idx="0">
                  <c:v>1704.6526168672672</c:v>
                </c:pt>
                <c:pt idx="1">
                  <c:v>1413.039129757808</c:v>
                </c:pt>
                <c:pt idx="2">
                  <c:v>1287.0906497731385</c:v>
                </c:pt>
                <c:pt idx="3">
                  <c:v>1182.5906427718808</c:v>
                </c:pt>
                <c:pt idx="4">
                  <c:v>1140.025729049358</c:v>
                </c:pt>
                <c:pt idx="5">
                  <c:v>1117.6700319624015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4A-4685-978C-443DF5B61248}"/>
            </c:ext>
          </c:extLst>
        </c:ser>
        <c:ser>
          <c:idx val="6"/>
          <c:order val="6"/>
          <c:tx>
            <c:strRef>
              <c:f>floor2!$G$33</c:f>
              <c:strCache>
                <c:ptCount val="1"/>
                <c:pt idx="0">
                  <c:v>mode31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floor2!$G$34:$G$39</c:f>
              <c:numCache>
                <c:formatCode>General</c:formatCode>
                <c:ptCount val="6"/>
                <c:pt idx="0">
                  <c:v>103.98483743726727</c:v>
                </c:pt>
                <c:pt idx="1">
                  <c:v>88.235250306178969</c:v>
                </c:pt>
                <c:pt idx="2">
                  <c:v>76.314667989814197</c:v>
                </c:pt>
                <c:pt idx="3">
                  <c:v>59.746322954230408</c:v>
                </c:pt>
                <c:pt idx="4">
                  <c:v>48.926612104130179</c:v>
                </c:pt>
                <c:pt idx="5">
                  <c:v>41.367827924274046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4A-4685-978C-443DF5B61248}"/>
            </c:ext>
          </c:extLst>
        </c:ser>
        <c:ser>
          <c:idx val="7"/>
          <c:order val="7"/>
          <c:tx>
            <c:strRef>
              <c:f>floor2!$H$33</c:f>
              <c:strCache>
                <c:ptCount val="1"/>
                <c:pt idx="0">
                  <c:v>mode32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floor2!$H$34:$H$39</c:f>
              <c:numCache>
                <c:formatCode>General</c:formatCode>
                <c:ptCount val="6"/>
                <c:pt idx="0">
                  <c:v>816.35019565086816</c:v>
                </c:pt>
                <c:pt idx="1">
                  <c:v>773.71101660958857</c:v>
                </c:pt>
                <c:pt idx="2">
                  <c:v>736.59148380511363</c:v>
                </c:pt>
                <c:pt idx="3">
                  <c:v>682.65585145708746</c:v>
                </c:pt>
                <c:pt idx="4">
                  <c:v>648.55242830524651</c:v>
                </c:pt>
                <c:pt idx="5">
                  <c:v>625.96686033480114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4A-4685-978C-443DF5B61248}"/>
            </c:ext>
          </c:extLst>
        </c:ser>
        <c:ser>
          <c:idx val="8"/>
          <c:order val="8"/>
          <c:tx>
            <c:strRef>
              <c:f>floor2!$I$33</c:f>
              <c:strCache>
                <c:ptCount val="1"/>
                <c:pt idx="0">
                  <c:v>mode33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floor2!$I$34:$I$39</c:f>
              <c:numCache>
                <c:formatCode>General</c:formatCode>
                <c:ptCount val="6"/>
                <c:pt idx="0">
                  <c:v>1704.6526168672672</c:v>
                </c:pt>
                <c:pt idx="1">
                  <c:v>1413.039129757808</c:v>
                </c:pt>
                <c:pt idx="2">
                  <c:v>1287.0906497731385</c:v>
                </c:pt>
                <c:pt idx="3">
                  <c:v>1182.5906427718808</c:v>
                </c:pt>
                <c:pt idx="4">
                  <c:v>1140.025729049358</c:v>
                </c:pt>
                <c:pt idx="5">
                  <c:v>1117.6700319624015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4A-4685-978C-443DF5B61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0191"/>
        <c:axId val="1293192111"/>
      </c:lineChart>
      <c:catAx>
        <c:axId val="129319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3192111"/>
        <c:crosses val="autoZero"/>
        <c:auto val="1"/>
        <c:lblAlgn val="ctr"/>
        <c:lblOffset val="100"/>
        <c:noMultiLvlLbl val="0"/>
      </c:catAx>
      <c:valAx>
        <c:axId val="12931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319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damping time with absorber (m2)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floor2!$A$42</c:f>
              <c:strCache>
                <c:ptCount val="1"/>
                <c:pt idx="0">
                  <c:v>mode11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floor2!$A$43:$A$48</c:f>
              <c:numCache>
                <c:formatCode>General</c:formatCode>
                <c:ptCount val="6"/>
                <c:pt idx="0">
                  <c:v>1.3620000000000001</c:v>
                </c:pt>
                <c:pt idx="1">
                  <c:v>1.4610000000000001</c:v>
                </c:pt>
                <c:pt idx="2">
                  <c:v>1.5569999999999999</c:v>
                </c:pt>
                <c:pt idx="3">
                  <c:v>1.917</c:v>
                </c:pt>
                <c:pt idx="4">
                  <c:v>1.95</c:v>
                </c:pt>
                <c:pt idx="5">
                  <c:v>2.097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3-4E3C-9722-A6B790147100}"/>
            </c:ext>
          </c:extLst>
        </c:ser>
        <c:ser>
          <c:idx val="1"/>
          <c:order val="1"/>
          <c:tx>
            <c:strRef>
              <c:f>floor2!$B$42</c:f>
              <c:strCache>
                <c:ptCount val="1"/>
                <c:pt idx="0">
                  <c:v>mode12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floor2!$B$43:$B$48</c:f>
              <c:numCache>
                <c:formatCode>General</c:formatCode>
                <c:ptCount val="6"/>
                <c:pt idx="0">
                  <c:v>0.45300000000000001</c:v>
                </c:pt>
                <c:pt idx="1">
                  <c:v>0.52500000000000002</c:v>
                </c:pt>
                <c:pt idx="2">
                  <c:v>0.51900000000000002</c:v>
                </c:pt>
                <c:pt idx="3">
                  <c:v>0.51900000000000002</c:v>
                </c:pt>
                <c:pt idx="4">
                  <c:v>0.53100000000000003</c:v>
                </c:pt>
                <c:pt idx="5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3-4E3C-9722-A6B790147100}"/>
            </c:ext>
          </c:extLst>
        </c:ser>
        <c:ser>
          <c:idx val="2"/>
          <c:order val="2"/>
          <c:tx>
            <c:strRef>
              <c:f>floor2!$C$42</c:f>
              <c:strCache>
                <c:ptCount val="1"/>
                <c:pt idx="0">
                  <c:v>mode13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floor2!$C$43:$C$48</c:f>
              <c:numCache>
                <c:formatCode>General</c:formatCode>
                <c:ptCount val="6"/>
                <c:pt idx="0">
                  <c:v>0.35099999999999998</c:v>
                </c:pt>
                <c:pt idx="1">
                  <c:v>0.34200000000000003</c:v>
                </c:pt>
                <c:pt idx="2">
                  <c:v>0.36899999999999999</c:v>
                </c:pt>
                <c:pt idx="3">
                  <c:v>0.39300000000000002</c:v>
                </c:pt>
                <c:pt idx="4">
                  <c:v>0.40500000000000003</c:v>
                </c:pt>
                <c:pt idx="5">
                  <c:v>0.41099999999999998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C3-4E3C-9722-A6B790147100}"/>
            </c:ext>
          </c:extLst>
        </c:ser>
        <c:ser>
          <c:idx val="3"/>
          <c:order val="3"/>
          <c:tx>
            <c:strRef>
              <c:f>floor2!$D$42</c:f>
              <c:strCache>
                <c:ptCount val="1"/>
                <c:pt idx="0">
                  <c:v>mode21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floor2!$D$43:$D$48</c:f>
              <c:numCache>
                <c:formatCode>General</c:formatCode>
                <c:ptCount val="6"/>
                <c:pt idx="0">
                  <c:v>1.4219999999999999</c:v>
                </c:pt>
                <c:pt idx="1">
                  <c:v>1.5269999999999999</c:v>
                </c:pt>
                <c:pt idx="2">
                  <c:v>1.623</c:v>
                </c:pt>
                <c:pt idx="3">
                  <c:v>1.8029999999999999</c:v>
                </c:pt>
                <c:pt idx="4">
                  <c:v>1.968</c:v>
                </c:pt>
                <c:pt idx="5">
                  <c:v>2.1240000000000001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3-4E3C-9722-A6B790147100}"/>
            </c:ext>
          </c:extLst>
        </c:ser>
        <c:ser>
          <c:idx val="4"/>
          <c:order val="4"/>
          <c:tx>
            <c:strRef>
              <c:f>floor2!$E$42</c:f>
              <c:strCache>
                <c:ptCount val="1"/>
                <c:pt idx="0">
                  <c:v>mode22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floor2!$E$43:$E$48</c:f>
              <c:numCache>
                <c:formatCode>General</c:formatCode>
                <c:ptCount val="6"/>
                <c:pt idx="0">
                  <c:v>0.48599999999999999</c:v>
                </c:pt>
                <c:pt idx="1">
                  <c:v>0.498</c:v>
                </c:pt>
                <c:pt idx="2">
                  <c:v>0.504</c:v>
                </c:pt>
                <c:pt idx="3">
                  <c:v>0.56699999999999995</c:v>
                </c:pt>
                <c:pt idx="4">
                  <c:v>0.52800000000000002</c:v>
                </c:pt>
                <c:pt idx="5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C3-4E3C-9722-A6B790147100}"/>
            </c:ext>
          </c:extLst>
        </c:ser>
        <c:ser>
          <c:idx val="5"/>
          <c:order val="5"/>
          <c:tx>
            <c:strRef>
              <c:f>floor2!$F$42</c:f>
              <c:strCache>
                <c:ptCount val="1"/>
                <c:pt idx="0">
                  <c:v>mode23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floor2!$F$43:$F$48</c:f>
              <c:numCache>
                <c:formatCode>General</c:formatCode>
                <c:ptCount val="6"/>
                <c:pt idx="0">
                  <c:v>0.312</c:v>
                </c:pt>
                <c:pt idx="1">
                  <c:v>0.375</c:v>
                </c:pt>
                <c:pt idx="2">
                  <c:v>0.378</c:v>
                </c:pt>
                <c:pt idx="3">
                  <c:v>0.44400000000000001</c:v>
                </c:pt>
                <c:pt idx="4">
                  <c:v>0.39600000000000002</c:v>
                </c:pt>
                <c:pt idx="5">
                  <c:v>0.441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C3-4E3C-9722-A6B790147100}"/>
            </c:ext>
          </c:extLst>
        </c:ser>
        <c:ser>
          <c:idx val="6"/>
          <c:order val="6"/>
          <c:tx>
            <c:strRef>
              <c:f>floor2!$G$42</c:f>
              <c:strCache>
                <c:ptCount val="1"/>
                <c:pt idx="0">
                  <c:v>mode31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floor2!$G$43:$G$48</c:f>
              <c:numCache>
                <c:formatCode>General</c:formatCode>
                <c:ptCount val="6"/>
                <c:pt idx="0">
                  <c:v>1.2689999999999999</c:v>
                </c:pt>
                <c:pt idx="1">
                  <c:v>1.494</c:v>
                </c:pt>
                <c:pt idx="2">
                  <c:v>1.671</c:v>
                </c:pt>
                <c:pt idx="3">
                  <c:v>1.839</c:v>
                </c:pt>
                <c:pt idx="4">
                  <c:v>1.992</c:v>
                </c:pt>
                <c:pt idx="5">
                  <c:v>2.1419999999999999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C3-4E3C-9722-A6B790147100}"/>
            </c:ext>
          </c:extLst>
        </c:ser>
        <c:ser>
          <c:idx val="7"/>
          <c:order val="7"/>
          <c:tx>
            <c:strRef>
              <c:f>floor2!$H$42</c:f>
              <c:strCache>
                <c:ptCount val="1"/>
                <c:pt idx="0">
                  <c:v>mode32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floor2!$H$43:$H$48</c:f>
              <c:numCache>
                <c:formatCode>General</c:formatCode>
                <c:ptCount val="6"/>
                <c:pt idx="0">
                  <c:v>0.50700000000000001</c:v>
                </c:pt>
                <c:pt idx="1">
                  <c:v>0.504</c:v>
                </c:pt>
                <c:pt idx="2">
                  <c:v>0.47699999999999998</c:v>
                </c:pt>
                <c:pt idx="3">
                  <c:v>0.50700000000000001</c:v>
                </c:pt>
                <c:pt idx="4">
                  <c:v>0.52800000000000002</c:v>
                </c:pt>
                <c:pt idx="5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C3-4E3C-9722-A6B790147100}"/>
            </c:ext>
          </c:extLst>
        </c:ser>
        <c:ser>
          <c:idx val="8"/>
          <c:order val="8"/>
          <c:tx>
            <c:strRef>
              <c:f>floor2!$I$42</c:f>
              <c:strCache>
                <c:ptCount val="1"/>
                <c:pt idx="0">
                  <c:v>mode33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floor2!$I$43:$I$48</c:f>
              <c:numCache>
                <c:formatCode>General</c:formatCode>
                <c:ptCount val="6"/>
                <c:pt idx="0">
                  <c:v>0.33600000000000002</c:v>
                </c:pt>
                <c:pt idx="1">
                  <c:v>0.36299999999999999</c:v>
                </c:pt>
                <c:pt idx="2">
                  <c:v>0.41099999999999998</c:v>
                </c:pt>
                <c:pt idx="3">
                  <c:v>0.42899999999999999</c:v>
                </c:pt>
                <c:pt idx="4">
                  <c:v>0.438</c:v>
                </c:pt>
                <c:pt idx="5">
                  <c:v>0.441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C3-4E3C-9722-A6B790147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862623"/>
        <c:axId val="1095865023"/>
      </c:lineChart>
      <c:catAx>
        <c:axId val="109586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865023"/>
        <c:crosses val="autoZero"/>
        <c:auto val="1"/>
        <c:lblAlgn val="ctr"/>
        <c:lblOffset val="100"/>
        <c:noMultiLvlLbl val="0"/>
      </c:catAx>
      <c:valAx>
        <c:axId val="10958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86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best absorber</a:t>
            </a:r>
            <a:r>
              <a:rPr lang="en-US" altLang="zh-CN" baseline="0"/>
              <a:t> ramping rate (m2)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floor2!$B$51</c:f>
              <c:strCache>
                <c:ptCount val="1"/>
                <c:pt idx="0">
                  <c:v>mode12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floor2!$B$52:$B$57</c:f>
              <c:numCache>
                <c:formatCode>General</c:formatCode>
                <c:ptCount val="6"/>
                <c:pt idx="0">
                  <c:v>22.768867329776899</c:v>
                </c:pt>
                <c:pt idx="1">
                  <c:v>13.9795594872711</c:v>
                </c:pt>
                <c:pt idx="2">
                  <c:v>13.6430189529049</c:v>
                </c:pt>
                <c:pt idx="3">
                  <c:v>13.132064749245799</c:v>
                </c:pt>
                <c:pt idx="4">
                  <c:v>8.0761870965985505</c:v>
                </c:pt>
                <c:pt idx="5">
                  <c:v>5.0053764087068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E-4464-BE9B-F85C37C15FC0}"/>
            </c:ext>
          </c:extLst>
        </c:ser>
        <c:ser>
          <c:idx val="4"/>
          <c:order val="4"/>
          <c:tx>
            <c:strRef>
              <c:f>floor2!$E$51</c:f>
              <c:strCache>
                <c:ptCount val="1"/>
                <c:pt idx="0">
                  <c:v>mode22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floor2!$E$52:$E$57</c:f>
              <c:numCache>
                <c:formatCode>General</c:formatCode>
                <c:ptCount val="6"/>
                <c:pt idx="0">
                  <c:v>9.0612358052074793</c:v>
                </c:pt>
                <c:pt idx="1">
                  <c:v>8.8195165298218097</c:v>
                </c:pt>
                <c:pt idx="2">
                  <c:v>8.6064796432369892</c:v>
                </c:pt>
                <c:pt idx="3">
                  <c:v>8.2854998488713392</c:v>
                </c:pt>
                <c:pt idx="4">
                  <c:v>5.0952710700399599</c:v>
                </c:pt>
                <c:pt idx="5">
                  <c:v>5.0056263899221998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2E-4464-BE9B-F85C37C15FC0}"/>
            </c:ext>
          </c:extLst>
        </c:ser>
        <c:ser>
          <c:idx val="7"/>
          <c:order val="7"/>
          <c:tx>
            <c:strRef>
              <c:f>floor2!$H$51</c:f>
              <c:strCache>
                <c:ptCount val="1"/>
                <c:pt idx="0">
                  <c:v>mode32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floor2!$H$52:$H$57</c:f>
              <c:numCache>
                <c:formatCode>General</c:formatCode>
                <c:ptCount val="6"/>
                <c:pt idx="0">
                  <c:v>14.355140926019301</c:v>
                </c:pt>
                <c:pt idx="1">
                  <c:v>22.168409780756502</c:v>
                </c:pt>
                <c:pt idx="2">
                  <c:v>21.626522122122498</c:v>
                </c:pt>
                <c:pt idx="3">
                  <c:v>20.8130186572408</c:v>
                </c:pt>
                <c:pt idx="4">
                  <c:v>20.296834671861699</c:v>
                </c:pt>
                <c:pt idx="5">
                  <c:v>19.943443795705001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2E-4464-BE9B-F85C37C1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871439"/>
        <c:axId val="8388762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floor2!$A$51</c15:sqref>
                        </c15:formulaRef>
                      </c:ext>
                    </c:extLst>
                    <c:strCache>
                      <c:ptCount val="1"/>
                      <c:pt idx="0">
                        <c:v>mode11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floor2!$A$52:$A$57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3.2339566227888601</c:v>
                      </c:pt>
                      <c:pt idx="1">
                        <c:v>2.9784333890505499</c:v>
                      </c:pt>
                      <c:pt idx="2">
                        <c:v>2.76992464528769</c:v>
                      </c:pt>
                      <c:pt idx="3">
                        <c:v>2.4511086864498699</c:v>
                      </c:pt>
                      <c:pt idx="4">
                        <c:v>1.39938382907034</c:v>
                      </c:pt>
                      <c:pt idx="5">
                        <c:v>1.28678887430585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A2E-4464-BE9B-F85C37C15FC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floor2!$C$51</c15:sqref>
                        </c15:formulaRef>
                      </c:ext>
                    </c:extLst>
                    <c:strCache>
                      <c:ptCount val="1"/>
                      <c:pt idx="0">
                        <c:v>mode13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floor2!$C$52:$C$57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20.743744499536501</c:v>
                      </c:pt>
                      <c:pt idx="1">
                        <c:v>29.941816317267001</c:v>
                      </c:pt>
                      <c:pt idx="2">
                        <c:v>28.5753624256966</c:v>
                      </c:pt>
                      <c:pt idx="3">
                        <c:v>27.418190989617202</c:v>
                      </c:pt>
                      <c:pt idx="4">
                        <c:v>26.886356687733699</c:v>
                      </c:pt>
                      <c:pt idx="5">
                        <c:v>26.647464491428199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2E-4464-BE9B-F85C37C15F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floor2!$D$51</c15:sqref>
                        </c15:formulaRef>
                      </c:ext>
                    </c:extLst>
                    <c:strCache>
                      <c:ptCount val="1"/>
                      <c:pt idx="0">
                        <c:v>mode21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floor2!$D$52:$D$57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5.1233522748802596</c:v>
                      </c:pt>
                      <c:pt idx="1">
                        <c:v>4.7230208502736399</c:v>
                      </c:pt>
                      <c:pt idx="2">
                        <c:v>4.39081237641137</c:v>
                      </c:pt>
                      <c:pt idx="3">
                        <c:v>3.8849769528400802</c:v>
                      </c:pt>
                      <c:pt idx="4">
                        <c:v>3.5160185660774301</c:v>
                      </c:pt>
                      <c:pt idx="5">
                        <c:v>3.2326956983388202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A2E-4464-BE9B-F85C37C15FC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floor2!$F$51</c15:sqref>
                        </c15:formulaRef>
                      </c:ext>
                    </c:extLst>
                    <c:strCache>
                      <c:ptCount val="1"/>
                      <c:pt idx="0">
                        <c:v>mode23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floor2!$F$52:$F$57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32.901910808468003</c:v>
                      </c:pt>
                      <c:pt idx="1">
                        <c:v>18.895312389019601</c:v>
                      </c:pt>
                      <c:pt idx="2">
                        <c:v>18.031327164021199</c:v>
                      </c:pt>
                      <c:pt idx="3">
                        <c:v>6.8803060689346998</c:v>
                      </c:pt>
                      <c:pt idx="4">
                        <c:v>4.2619128235789896</c:v>
                      </c:pt>
                      <c:pt idx="5">
                        <c:v>4.2198465497945099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A2E-4464-BE9B-F85C37C15FC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floor2!$G$51</c15:sqref>
                        </c15:formulaRef>
                      </c:ext>
                    </c:extLst>
                    <c:strCache>
                      <c:ptCount val="1"/>
                      <c:pt idx="0">
                        <c:v>mode31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floor2!$G$52:$G$57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8.1262126841550106</c:v>
                      </c:pt>
                      <c:pt idx="1">
                        <c:v>7.4822525773900601</c:v>
                      </c:pt>
                      <c:pt idx="2">
                        <c:v>4.38903839161497</c:v>
                      </c:pt>
                      <c:pt idx="3">
                        <c:v>3.88562231968461</c:v>
                      </c:pt>
                      <c:pt idx="4">
                        <c:v>3.51596361776644</c:v>
                      </c:pt>
                      <c:pt idx="5">
                        <c:v>3.2328243123182299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A2E-4464-BE9B-F85C37C15FC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floor2!$I$51</c15:sqref>
                        </c15:formulaRef>
                      </c:ext>
                    </c:extLst>
                    <c:strCache>
                      <c:ptCount val="1"/>
                      <c:pt idx="0">
                        <c:v>mode33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floor2!$I$52:$I$57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13.0938429186037</c:v>
                      </c:pt>
                      <c:pt idx="1">
                        <c:v>11.919284712609</c:v>
                      </c:pt>
                      <c:pt idx="2">
                        <c:v>11.375892479688</c:v>
                      </c:pt>
                      <c:pt idx="3">
                        <c:v>6.8800919397974001</c:v>
                      </c:pt>
                      <c:pt idx="4">
                        <c:v>4.2618226992109598</c:v>
                      </c:pt>
                      <c:pt idx="5">
                        <c:v>2.6624022107780099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A2E-4464-BE9B-F85C37C15FC0}"/>
                  </c:ext>
                </c:extLst>
              </c15:ser>
            </c15:filteredLineSeries>
          </c:ext>
        </c:extLst>
      </c:lineChart>
      <c:catAx>
        <c:axId val="83887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876239"/>
        <c:crosses val="autoZero"/>
        <c:auto val="1"/>
        <c:lblAlgn val="ctr"/>
        <c:lblOffset val="100"/>
        <c:noMultiLvlLbl val="0"/>
      </c:catAx>
      <c:valAx>
        <c:axId val="83887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87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floor2!$A$60</c:f>
              <c:strCache>
                <c:ptCount val="1"/>
                <c:pt idx="0">
                  <c:v>mode11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floor2!$A$61:$A$66</c:f>
              <c:numCache>
                <c:formatCode>0.0000_ </c:formatCode>
                <c:ptCount val="6"/>
                <c:pt idx="0">
                  <c:v>1.3810572687224669</c:v>
                </c:pt>
                <c:pt idx="1">
                  <c:v>1.3963039014373717</c:v>
                </c:pt>
                <c:pt idx="2">
                  <c:v>1.4104046242774568</c:v>
                </c:pt>
                <c:pt idx="3">
                  <c:v>1.2942097026604067</c:v>
                </c:pt>
                <c:pt idx="4">
                  <c:v>1.4061538461538461</c:v>
                </c:pt>
                <c:pt idx="5">
                  <c:v>1.4220314735336195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7-4B7D-BE9E-9D1070A2959E}"/>
            </c:ext>
          </c:extLst>
        </c:ser>
        <c:ser>
          <c:idx val="1"/>
          <c:order val="1"/>
          <c:tx>
            <c:strRef>
              <c:f>floor2!$B$60</c:f>
              <c:strCache>
                <c:ptCount val="1"/>
                <c:pt idx="0">
                  <c:v>mode12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floor2!$B$61:$B$66</c:f>
              <c:numCache>
                <c:formatCode>0.0000_ </c:formatCode>
                <c:ptCount val="6"/>
                <c:pt idx="0">
                  <c:v>1.4768211920529801</c:v>
                </c:pt>
                <c:pt idx="1">
                  <c:v>1.3085714285714287</c:v>
                </c:pt>
                <c:pt idx="2">
                  <c:v>1.3583815028901733</c:v>
                </c:pt>
                <c:pt idx="3">
                  <c:v>1.4104046242774566</c:v>
                </c:pt>
                <c:pt idx="4">
                  <c:v>1.4124293785310733</c:v>
                </c:pt>
                <c:pt idx="5">
                  <c:v>1.411111111111111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7-4B7D-BE9E-9D1070A2959E}"/>
            </c:ext>
          </c:extLst>
        </c:ser>
        <c:ser>
          <c:idx val="2"/>
          <c:order val="2"/>
          <c:tx>
            <c:strRef>
              <c:f>floor2!$C$60</c:f>
              <c:strCache>
                <c:ptCount val="1"/>
                <c:pt idx="0">
                  <c:v>mode13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floor2!$C$61:$C$66</c:f>
              <c:numCache>
                <c:formatCode>0.0000_ </c:formatCode>
                <c:ptCount val="6"/>
                <c:pt idx="0">
                  <c:v>1.3162393162393164</c:v>
                </c:pt>
                <c:pt idx="1">
                  <c:v>1.4912280701754386</c:v>
                </c:pt>
                <c:pt idx="2">
                  <c:v>1.4471544715447155</c:v>
                </c:pt>
                <c:pt idx="3">
                  <c:v>1.4122137404580153</c:v>
                </c:pt>
                <c:pt idx="4">
                  <c:v>1.3999999999999997</c:v>
                </c:pt>
                <c:pt idx="5">
                  <c:v>1.3941605839416058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7-4B7D-BE9E-9D1070A2959E}"/>
            </c:ext>
          </c:extLst>
        </c:ser>
        <c:ser>
          <c:idx val="3"/>
          <c:order val="3"/>
          <c:tx>
            <c:strRef>
              <c:f>floor2!$D$60</c:f>
              <c:strCache>
                <c:ptCount val="1"/>
                <c:pt idx="0">
                  <c:v>mode21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floor2!$D$61:$D$66</c:f>
              <c:numCache>
                <c:formatCode>0.0000_ </c:formatCode>
                <c:ptCount val="6"/>
                <c:pt idx="0">
                  <c:v>1.3227848101265824</c:v>
                </c:pt>
                <c:pt idx="1">
                  <c:v>1.3359528487229864</c:v>
                </c:pt>
                <c:pt idx="2">
                  <c:v>1.3530499075785583</c:v>
                </c:pt>
                <c:pt idx="3">
                  <c:v>1.3760399334442595</c:v>
                </c:pt>
                <c:pt idx="4">
                  <c:v>1.3932926829268293</c:v>
                </c:pt>
                <c:pt idx="5">
                  <c:v>1.4039548022598871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7-4B7D-BE9E-9D1070A2959E}"/>
            </c:ext>
          </c:extLst>
        </c:ser>
        <c:ser>
          <c:idx val="4"/>
          <c:order val="4"/>
          <c:tx>
            <c:strRef>
              <c:f>floor2!$E$60</c:f>
              <c:strCache>
                <c:ptCount val="1"/>
                <c:pt idx="0">
                  <c:v>mode22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floor2!$E$61:$E$66</c:f>
              <c:numCache>
                <c:formatCode>0.0000_ </c:formatCode>
                <c:ptCount val="6"/>
                <c:pt idx="0">
                  <c:v>1.3765432098765433</c:v>
                </c:pt>
                <c:pt idx="1">
                  <c:v>1.3795180722891567</c:v>
                </c:pt>
                <c:pt idx="2">
                  <c:v>1.3988095238095237</c:v>
                </c:pt>
                <c:pt idx="3">
                  <c:v>1.2857142857142858</c:v>
                </c:pt>
                <c:pt idx="4">
                  <c:v>1.4204545454545454</c:v>
                </c:pt>
                <c:pt idx="5">
                  <c:v>1.2842639593908631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F7-4B7D-BE9E-9D1070A2959E}"/>
            </c:ext>
          </c:extLst>
        </c:ser>
        <c:ser>
          <c:idx val="5"/>
          <c:order val="5"/>
          <c:tx>
            <c:strRef>
              <c:f>floor2!$F$60</c:f>
              <c:strCache>
                <c:ptCount val="1"/>
                <c:pt idx="0">
                  <c:v>mode23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floor2!$F$61:$F$66</c:f>
              <c:numCache>
                <c:formatCode>0.0000_ </c:formatCode>
                <c:ptCount val="6"/>
                <c:pt idx="0">
                  <c:v>1.4807692307692308</c:v>
                </c:pt>
                <c:pt idx="1">
                  <c:v>1.36</c:v>
                </c:pt>
                <c:pt idx="2">
                  <c:v>1.4126984126984128</c:v>
                </c:pt>
                <c:pt idx="3">
                  <c:v>1.1621621621621623</c:v>
                </c:pt>
                <c:pt idx="4">
                  <c:v>1.3257575757575757</c:v>
                </c:pt>
                <c:pt idx="5">
                  <c:v>1.1156462585034013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F7-4B7D-BE9E-9D1070A2959E}"/>
            </c:ext>
          </c:extLst>
        </c:ser>
        <c:ser>
          <c:idx val="6"/>
          <c:order val="6"/>
          <c:tx>
            <c:strRef>
              <c:f>floor2!$G$60</c:f>
              <c:strCache>
                <c:ptCount val="1"/>
                <c:pt idx="0">
                  <c:v>mode31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floor2!$G$61:$G$66</c:f>
              <c:numCache>
                <c:formatCode>0.0000_ </c:formatCode>
                <c:ptCount val="6"/>
                <c:pt idx="0">
                  <c:v>1.4822695035460993</c:v>
                </c:pt>
                <c:pt idx="1">
                  <c:v>1.3674698795180724</c:v>
                </c:pt>
                <c:pt idx="2">
                  <c:v>1.3141831238779176</c:v>
                </c:pt>
                <c:pt idx="3">
                  <c:v>1.3491027732463294</c:v>
                </c:pt>
                <c:pt idx="4">
                  <c:v>1.3765060240963856</c:v>
                </c:pt>
                <c:pt idx="5">
                  <c:v>1.3921568627450982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F7-4B7D-BE9E-9D1070A2959E}"/>
            </c:ext>
          </c:extLst>
        </c:ser>
        <c:ser>
          <c:idx val="7"/>
          <c:order val="7"/>
          <c:tx>
            <c:strRef>
              <c:f>floor2!$H$60</c:f>
              <c:strCache>
                <c:ptCount val="1"/>
                <c:pt idx="0">
                  <c:v>mode32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floor2!$H$61:$H$66</c:f>
              <c:numCache>
                <c:formatCode>0.0000_ </c:formatCode>
                <c:ptCount val="6"/>
                <c:pt idx="0">
                  <c:v>1.319526627218935</c:v>
                </c:pt>
                <c:pt idx="1">
                  <c:v>1.3630952380952381</c:v>
                </c:pt>
                <c:pt idx="2">
                  <c:v>1.4779874213836477</c:v>
                </c:pt>
                <c:pt idx="3">
                  <c:v>1.4437869822485208</c:v>
                </c:pt>
                <c:pt idx="4">
                  <c:v>1.4261363636363635</c:v>
                </c:pt>
                <c:pt idx="5">
                  <c:v>1.4166666666666665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F7-4B7D-BE9E-9D1070A2959E}"/>
            </c:ext>
          </c:extLst>
        </c:ser>
        <c:ser>
          <c:idx val="8"/>
          <c:order val="8"/>
          <c:tx>
            <c:strRef>
              <c:f>floor2!$I$60</c:f>
              <c:strCache>
                <c:ptCount val="1"/>
                <c:pt idx="0">
                  <c:v>mode33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floor2!$I$61:$I$66</c:f>
              <c:numCache>
                <c:formatCode>0.0000_ </c:formatCode>
                <c:ptCount val="6"/>
                <c:pt idx="0">
                  <c:v>1.375</c:v>
                </c:pt>
                <c:pt idx="1">
                  <c:v>1.3966942148760331</c:v>
                </c:pt>
                <c:pt idx="2">
                  <c:v>1.2919708029197081</c:v>
                </c:pt>
                <c:pt idx="3">
                  <c:v>1.2027972027972029</c:v>
                </c:pt>
                <c:pt idx="4">
                  <c:v>1.1986301369863015</c:v>
                </c:pt>
                <c:pt idx="5">
                  <c:v>1.2040816326530612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F7-4B7D-BE9E-9D1070A29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955407"/>
        <c:axId val="1299957327"/>
      </c:lineChart>
      <c:catAx>
        <c:axId val="129995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957327"/>
        <c:crosses val="autoZero"/>
        <c:auto val="1"/>
        <c:lblAlgn val="ctr"/>
        <c:lblOffset val="100"/>
        <c:noMultiLvlLbl val="0"/>
      </c:catAx>
      <c:valAx>
        <c:axId val="129995732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95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m2-f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Frequency1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@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Sheet1!$E$8:$E$12</c:f>
              <c:numCache>
                <c:formatCode>@</c:formatCode>
                <c:ptCount val="5"/>
                <c:pt idx="0">
                  <c:v>2.99</c:v>
                </c:pt>
                <c:pt idx="1">
                  <c:v>2.7806999999999999</c:v>
                </c:pt>
                <c:pt idx="2">
                  <c:v>2.4603999999999999</c:v>
                </c:pt>
                <c:pt idx="3">
                  <c:v>2.2265000000000001</c:v>
                </c:pt>
                <c:pt idx="4">
                  <c:v>2.0472999999999999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A-4BE3-BFD6-3E0DD11D3251}"/>
            </c:ext>
          </c:extLst>
        </c:ser>
        <c:ser>
          <c:idx val="1"/>
          <c:order val="1"/>
          <c:tx>
            <c:v>frequency2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@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Sheet1!$F$8:$F$12</c:f>
              <c:numCache>
                <c:formatCode>@</c:formatCode>
                <c:ptCount val="5"/>
                <c:pt idx="0">
                  <c:v>8.8539999999999992</c:v>
                </c:pt>
                <c:pt idx="1">
                  <c:v>8.6389999999999993</c:v>
                </c:pt>
                <c:pt idx="2">
                  <c:v>8.3167000000000009</c:v>
                </c:pt>
                <c:pt idx="3">
                  <c:v>8.1062999999999992</c:v>
                </c:pt>
                <c:pt idx="4">
                  <c:v>7.9638999999999998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A-4BE3-BFD6-3E0DD11D3251}"/>
            </c:ext>
          </c:extLst>
        </c:ser>
        <c:ser>
          <c:idx val="2"/>
          <c:order val="2"/>
          <c:tx>
            <c:v>frequency3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@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Sheet1!$G$8:$G$12</c:f>
              <c:numCache>
                <c:formatCode>@</c:formatCode>
                <c:ptCount val="5"/>
                <c:pt idx="0">
                  <c:v>11.965400000000001</c:v>
                </c:pt>
                <c:pt idx="1">
                  <c:v>11.419700000000001</c:v>
                </c:pt>
                <c:pt idx="2">
                  <c:v>10.946300000000001</c:v>
                </c:pt>
                <c:pt idx="3">
                  <c:v>10.7475</c:v>
                </c:pt>
                <c:pt idx="4">
                  <c:v>10.6416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A-4BE3-BFD6-3E0DD11D3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463056"/>
        <c:axId val="450454416"/>
      </c:barChart>
      <c:catAx>
        <c:axId val="450463056"/>
        <c:scaling>
          <c:orientation val="minMax"/>
        </c:scaling>
        <c:delete val="0"/>
        <c:axPos val="l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454416"/>
        <c:crosses val="autoZero"/>
        <c:auto val="1"/>
        <c:lblAlgn val="ctr"/>
        <c:lblOffset val="100"/>
        <c:noMultiLvlLbl val="0"/>
      </c:catAx>
      <c:valAx>
        <c:axId val="45045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4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changing mass on second</a:t>
            </a:r>
            <a:r>
              <a:rPr lang="en-US" altLang="zh-CN" baseline="0"/>
              <a:t> floor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floor2!$X$8</c:f>
              <c:strCache>
                <c:ptCount val="1"/>
                <c:pt idx="0">
                  <c:v>Frequency1(Hz)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floor2!$W$9:$W$14</c:f>
              <c:numCache>
                <c:formatCode>@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floor2!$X$9:$X$14</c:f>
              <c:numCache>
                <c:formatCode>@</c:formatCode>
                <c:ptCount val="6"/>
                <c:pt idx="0">
                  <c:v>3.2458999999999998</c:v>
                </c:pt>
                <c:pt idx="1">
                  <c:v>2.99</c:v>
                </c:pt>
                <c:pt idx="2">
                  <c:v>2.7806999999999999</c:v>
                </c:pt>
                <c:pt idx="3">
                  <c:v>2.4603999999999999</c:v>
                </c:pt>
                <c:pt idx="4">
                  <c:v>2.2265000000000001</c:v>
                </c:pt>
                <c:pt idx="5">
                  <c:v>2.0472999999999999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6-4F1D-91EE-4B1B5C367654}"/>
            </c:ext>
          </c:extLst>
        </c:ser>
        <c:ser>
          <c:idx val="1"/>
          <c:order val="1"/>
          <c:tx>
            <c:strRef>
              <c:f>floor2!$Y$8</c:f>
              <c:strCache>
                <c:ptCount val="1"/>
                <c:pt idx="0">
                  <c:v>Frequency2(Hz)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floor2!$W$9:$W$14</c:f>
              <c:numCache>
                <c:formatCode>@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floor2!$Y$9:$Y$14</c:f>
              <c:numCache>
                <c:formatCode>@</c:formatCode>
                <c:ptCount val="6"/>
                <c:pt idx="0">
                  <c:v>9.0946999999999996</c:v>
                </c:pt>
                <c:pt idx="1">
                  <c:v>8.8539999999999992</c:v>
                </c:pt>
                <c:pt idx="2">
                  <c:v>8.6389999999999993</c:v>
                </c:pt>
                <c:pt idx="3">
                  <c:v>8.3167000000000009</c:v>
                </c:pt>
                <c:pt idx="4">
                  <c:v>8.1062999999999992</c:v>
                </c:pt>
                <c:pt idx="5">
                  <c:v>7.9638999999999998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6-4F1D-91EE-4B1B5C367654}"/>
            </c:ext>
          </c:extLst>
        </c:ser>
        <c:ser>
          <c:idx val="2"/>
          <c:order val="2"/>
          <c:tx>
            <c:strRef>
              <c:f>floor2!$Z$8</c:f>
              <c:strCache>
                <c:ptCount val="1"/>
                <c:pt idx="0">
                  <c:v>Frequency3(Hz)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floor2!$W$9:$W$14</c:f>
              <c:numCache>
                <c:formatCode>@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floor2!$Z$9:$Z$14</c:f>
              <c:numCache>
                <c:formatCode>@</c:formatCode>
                <c:ptCount val="6"/>
                <c:pt idx="0">
                  <c:v>13.142200000000001</c:v>
                </c:pt>
                <c:pt idx="1">
                  <c:v>11.965400000000001</c:v>
                </c:pt>
                <c:pt idx="2">
                  <c:v>11.419700000000001</c:v>
                </c:pt>
                <c:pt idx="3">
                  <c:v>10.946300000000001</c:v>
                </c:pt>
                <c:pt idx="4">
                  <c:v>10.7475</c:v>
                </c:pt>
                <c:pt idx="5">
                  <c:v>10.6416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36-4F1D-91EE-4B1B5C367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1220336"/>
        <c:axId val="771219376"/>
      </c:barChart>
      <c:catAx>
        <c:axId val="771220336"/>
        <c:scaling>
          <c:orientation val="minMax"/>
        </c:scaling>
        <c:delete val="0"/>
        <c:axPos val="l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219376"/>
        <c:crosses val="autoZero"/>
        <c:auto val="1"/>
        <c:lblAlgn val="ctr"/>
        <c:lblOffset val="100"/>
        <c:noMultiLvlLbl val="0"/>
      </c:catAx>
      <c:valAx>
        <c:axId val="7712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2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m3-modeshape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floor3!$C$1</c:f>
              <c:strCache>
                <c:ptCount val="1"/>
                <c:pt idx="0">
                  <c:v>mode13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floor3!$C$2:$C$7</c:f>
              <c:numCache>
                <c:formatCode>0.0000_ </c:formatCode>
                <c:ptCount val="6"/>
                <c:pt idx="0">
                  <c:v>-0.41789999999999999</c:v>
                </c:pt>
                <c:pt idx="1">
                  <c:v>-0.45179999999999998</c:v>
                </c:pt>
                <c:pt idx="2">
                  <c:v>-0.46610000000000001</c:v>
                </c:pt>
                <c:pt idx="3">
                  <c:v>-0.47889999999999999</c:v>
                </c:pt>
                <c:pt idx="4">
                  <c:v>-0.48470000000000002</c:v>
                </c:pt>
                <c:pt idx="5">
                  <c:v>-0.48799999999999999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8-4B58-8437-B5A3A46ED991}"/>
            </c:ext>
          </c:extLst>
        </c:ser>
        <c:ser>
          <c:idx val="5"/>
          <c:order val="5"/>
          <c:tx>
            <c:strRef>
              <c:f>floor3!$F$1</c:f>
              <c:strCache>
                <c:ptCount val="1"/>
                <c:pt idx="0">
                  <c:v>mode23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floor3!$F$2:$F$7</c:f>
              <c:numCache>
                <c:formatCode>0.0000_ </c:formatCode>
                <c:ptCount val="6"/>
                <c:pt idx="0">
                  <c:v>0.52110000000000001</c:v>
                </c:pt>
                <c:pt idx="1">
                  <c:v>0.51659999999999995</c:v>
                </c:pt>
                <c:pt idx="2">
                  <c:v>0.5131</c:v>
                </c:pt>
                <c:pt idx="3">
                  <c:v>0.50900000000000001</c:v>
                </c:pt>
                <c:pt idx="4">
                  <c:v>0.50680000000000003</c:v>
                </c:pt>
                <c:pt idx="5">
                  <c:v>0.50549999999999995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38-4B58-8437-B5A3A46ED991}"/>
            </c:ext>
          </c:extLst>
        </c:ser>
        <c:ser>
          <c:idx val="8"/>
          <c:order val="8"/>
          <c:tx>
            <c:strRef>
              <c:f>floor3!$I$1</c:f>
              <c:strCache>
                <c:ptCount val="1"/>
                <c:pt idx="0">
                  <c:v>mode33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floor3!$I$2:$I$7</c:f>
              <c:numCache>
                <c:formatCode>0.0000_ </c:formatCode>
                <c:ptCount val="6"/>
                <c:pt idx="0">
                  <c:v>-0.2319</c:v>
                </c:pt>
                <c:pt idx="1">
                  <c:v>-0.1391</c:v>
                </c:pt>
                <c:pt idx="2">
                  <c:v>-9.8599999999999993E-2</c:v>
                </c:pt>
                <c:pt idx="3">
                  <c:v>-6.2199999999999998E-2</c:v>
                </c:pt>
                <c:pt idx="4">
                  <c:v>-4.53E-2</c:v>
                </c:pt>
                <c:pt idx="5">
                  <c:v>-3.56E-2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38-4B58-8437-B5A3A46ED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22031"/>
        <c:axId val="5490201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floor3!$A$1</c15:sqref>
                        </c15:formulaRef>
                      </c:ext>
                    </c:extLst>
                    <c:strCache>
                      <c:ptCount val="1"/>
                      <c:pt idx="0">
                        <c:v>mode11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floor3!$A$2:$A$7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-0.2319</c:v>
                      </c:pt>
                      <c:pt idx="1">
                        <c:v>0.1956</c:v>
                      </c:pt>
                      <c:pt idx="2">
                        <c:v>0.17100000000000001</c:v>
                      </c:pt>
                      <c:pt idx="3">
                        <c:v>0.1399</c:v>
                      </c:pt>
                      <c:pt idx="4">
                        <c:v>0.12089999999999999</c:v>
                      </c:pt>
                      <c:pt idx="5">
                        <c:v>0.10780000000000001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C38-4B58-8437-B5A3A46ED9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floor3!$B$1</c15:sqref>
                        </c15:formulaRef>
                      </c:ext>
                    </c:extLst>
                    <c:strCache>
                      <c:ptCount val="1"/>
                      <c:pt idx="0">
                        <c:v>mode12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floor3!$B$2:$B$7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0.52110000000000001</c:v>
                      </c:pt>
                      <c:pt idx="1">
                        <c:v>-0.50760000000000005</c:v>
                      </c:pt>
                      <c:pt idx="2">
                        <c:v>-0.50349999999999995</c:v>
                      </c:pt>
                      <c:pt idx="3">
                        <c:v>-0.50109999999999999</c:v>
                      </c:pt>
                      <c:pt idx="4">
                        <c:v>-0.50049999999999994</c:v>
                      </c:pt>
                      <c:pt idx="5">
                        <c:v>-0.50019999999999998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C38-4B58-8437-B5A3A46ED9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floor3!$D$1</c15:sqref>
                        </c15:formulaRef>
                      </c:ext>
                    </c:extLst>
                    <c:strCache>
                      <c:ptCount val="1"/>
                      <c:pt idx="0">
                        <c:v>mode21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floor3!$D$2:$D$7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-0.41789999999999999</c:v>
                      </c:pt>
                      <c:pt idx="1">
                        <c:v>0.36080000000000001</c:v>
                      </c:pt>
                      <c:pt idx="2">
                        <c:v>0.32029999999999997</c:v>
                      </c:pt>
                      <c:pt idx="3">
                        <c:v>0.26700000000000002</c:v>
                      </c:pt>
                      <c:pt idx="4">
                        <c:v>0.23300000000000001</c:v>
                      </c:pt>
                      <c:pt idx="5">
                        <c:v>0.20930000000000001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C38-4B58-8437-B5A3A46ED99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floor3!$E$1</c15:sqref>
                        </c15:formulaRef>
                      </c:ext>
                    </c:extLst>
                    <c:strCache>
                      <c:ptCount val="1"/>
                      <c:pt idx="0">
                        <c:v>mode22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floor3!$E$2:$E$7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0.2319</c:v>
                      </c:pt>
                      <c:pt idx="1">
                        <c:v>-0.32079999999999997</c:v>
                      </c:pt>
                      <c:pt idx="2">
                        <c:v>-0.36630000000000001</c:v>
                      </c:pt>
                      <c:pt idx="3">
                        <c:v>-0.41189999999999999</c:v>
                      </c:pt>
                      <c:pt idx="4">
                        <c:v>-0.4345</c:v>
                      </c:pt>
                      <c:pt idx="5">
                        <c:v>-0.44800000000000001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C38-4B58-8437-B5A3A46ED99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floor3!$G$1</c15:sqref>
                        </c15:formulaRef>
                      </c:ext>
                    </c:extLst>
                    <c:strCache>
                      <c:ptCount val="1"/>
                      <c:pt idx="0">
                        <c:v>mode31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floor3!$G$2:$G$7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-0.52110000000000001</c:v>
                      </c:pt>
                      <c:pt idx="1">
                        <c:v>0.47010000000000002</c:v>
                      </c:pt>
                      <c:pt idx="2">
                        <c:v>0.42899999999999999</c:v>
                      </c:pt>
                      <c:pt idx="3">
                        <c:v>0.36930000000000002</c:v>
                      </c:pt>
                      <c:pt idx="4">
                        <c:v>0.32829999999999998</c:v>
                      </c:pt>
                      <c:pt idx="5">
                        <c:v>0.29820000000000002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C38-4B58-8437-B5A3A46ED99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floor3!$H$1</c15:sqref>
                        </c15:formulaRef>
                      </c:ext>
                    </c:extLst>
                    <c:strCache>
                      <c:ptCount val="1"/>
                      <c:pt idx="0">
                        <c:v>mode32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floor3!$H$2:$H$7</c15:sqref>
                        </c15:formulaRef>
                      </c:ext>
                    </c:extLst>
                    <c:numCache>
                      <c:formatCode>0.0000_ </c:formatCode>
                      <c:ptCount val="6"/>
                      <c:pt idx="0">
                        <c:v>-0.41789999999999999</c:v>
                      </c:pt>
                      <c:pt idx="1">
                        <c:v>0.3049</c:v>
                      </c:pt>
                      <c:pt idx="2">
                        <c:v>0.23699999999999999</c:v>
                      </c:pt>
                      <c:pt idx="3">
                        <c:v>0.16250000000000001</c:v>
                      </c:pt>
                      <c:pt idx="4">
                        <c:v>0.1232</c:v>
                      </c:pt>
                      <c:pt idx="5">
                        <c:v>9.9099999999999994E-2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C38-4B58-8437-B5A3A46ED991}"/>
                  </c:ext>
                </c:extLst>
              </c15:ser>
            </c15:filteredLineSeries>
          </c:ext>
        </c:extLst>
      </c:lineChart>
      <c:catAx>
        <c:axId val="54902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20111"/>
        <c:crosses val="autoZero"/>
        <c:auto val="1"/>
        <c:lblAlgn val="ctr"/>
        <c:lblOffset val="100"/>
        <c:noMultiLvlLbl val="0"/>
      </c:catAx>
      <c:valAx>
        <c:axId val="5490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2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m3-modeshape(abs)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floor3!$A$11</c:f>
              <c:strCache>
                <c:ptCount val="1"/>
                <c:pt idx="0">
                  <c:v>mode11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floor3!$A$12:$A$17</c:f>
              <c:numCache>
                <c:formatCode>General</c:formatCode>
                <c:ptCount val="6"/>
                <c:pt idx="0">
                  <c:v>0.2319</c:v>
                </c:pt>
                <c:pt idx="1">
                  <c:v>0.1956</c:v>
                </c:pt>
                <c:pt idx="2">
                  <c:v>0.17100000000000001</c:v>
                </c:pt>
                <c:pt idx="3">
                  <c:v>0.1399</c:v>
                </c:pt>
                <c:pt idx="4">
                  <c:v>0.12089999999999999</c:v>
                </c:pt>
                <c:pt idx="5">
                  <c:v>0.10780000000000001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C36-4262-9753-46704D81FA15}"/>
            </c:ext>
          </c:extLst>
        </c:ser>
        <c:ser>
          <c:idx val="3"/>
          <c:order val="3"/>
          <c:tx>
            <c:strRef>
              <c:f>floor3!$D$11</c:f>
              <c:strCache>
                <c:ptCount val="1"/>
                <c:pt idx="0">
                  <c:v>mode21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floor3!$D$12:$D$17</c:f>
              <c:numCache>
                <c:formatCode>General</c:formatCode>
                <c:ptCount val="6"/>
                <c:pt idx="0">
                  <c:v>0.41789999999999999</c:v>
                </c:pt>
                <c:pt idx="1">
                  <c:v>0.36080000000000001</c:v>
                </c:pt>
                <c:pt idx="2">
                  <c:v>0.32029999999999997</c:v>
                </c:pt>
                <c:pt idx="3">
                  <c:v>0.26700000000000002</c:v>
                </c:pt>
                <c:pt idx="4">
                  <c:v>0.23300000000000001</c:v>
                </c:pt>
                <c:pt idx="5">
                  <c:v>0.20930000000000001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C36-4262-9753-46704D81FA15}"/>
            </c:ext>
          </c:extLst>
        </c:ser>
        <c:ser>
          <c:idx val="6"/>
          <c:order val="6"/>
          <c:tx>
            <c:strRef>
              <c:f>floor3!$G$11</c:f>
              <c:strCache>
                <c:ptCount val="1"/>
                <c:pt idx="0">
                  <c:v>mode31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floor3!$G$12:$G$17</c:f>
              <c:numCache>
                <c:formatCode>General</c:formatCode>
                <c:ptCount val="6"/>
                <c:pt idx="0">
                  <c:v>0.52110000000000001</c:v>
                </c:pt>
                <c:pt idx="1">
                  <c:v>0.47010000000000002</c:v>
                </c:pt>
                <c:pt idx="2">
                  <c:v>0.42899999999999999</c:v>
                </c:pt>
                <c:pt idx="3">
                  <c:v>0.36930000000000002</c:v>
                </c:pt>
                <c:pt idx="4">
                  <c:v>0.32829999999999998</c:v>
                </c:pt>
                <c:pt idx="5">
                  <c:v>0.29820000000000002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7C36-4262-9753-46704D81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867199"/>
        <c:axId val="5688652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floor3!$B$11</c15:sqref>
                        </c15:formulaRef>
                      </c:ext>
                    </c:extLst>
                    <c:strCache>
                      <c:ptCount val="1"/>
                      <c:pt idx="0">
                        <c:v>mode12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floor3!$B$12:$B$17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0.52110000000000001</c:v>
                      </c:pt>
                      <c:pt idx="1">
                        <c:v>0.50760000000000005</c:v>
                      </c:pt>
                      <c:pt idx="2">
                        <c:v>0.50349999999999995</c:v>
                      </c:pt>
                      <c:pt idx="3">
                        <c:v>0.50109999999999999</c:v>
                      </c:pt>
                      <c:pt idx="4">
                        <c:v>0.50049999999999994</c:v>
                      </c:pt>
                      <c:pt idx="5">
                        <c:v>0.50019999999999998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C36-4262-9753-46704D81FA1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floor3!$C$11</c15:sqref>
                        </c15:formulaRef>
                      </c:ext>
                    </c:extLst>
                    <c:strCache>
                      <c:ptCount val="1"/>
                      <c:pt idx="0">
                        <c:v>mode13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floor3!$C$12:$C$17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0.41789999999999999</c:v>
                      </c:pt>
                      <c:pt idx="1">
                        <c:v>0.45179999999999998</c:v>
                      </c:pt>
                      <c:pt idx="2">
                        <c:v>0.46610000000000001</c:v>
                      </c:pt>
                      <c:pt idx="3">
                        <c:v>0.47889999999999999</c:v>
                      </c:pt>
                      <c:pt idx="4">
                        <c:v>0.48470000000000002</c:v>
                      </c:pt>
                      <c:pt idx="5">
                        <c:v>0.48799999999999999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C36-4262-9753-46704D81FA1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floor3!$E$11</c15:sqref>
                        </c15:formulaRef>
                      </c:ext>
                    </c:extLst>
                    <c:strCache>
                      <c:ptCount val="1"/>
                      <c:pt idx="0">
                        <c:v>mode22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floor3!$E$12:$E$17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0.2319</c:v>
                      </c:pt>
                      <c:pt idx="1">
                        <c:v>0.32079999999999997</c:v>
                      </c:pt>
                      <c:pt idx="2">
                        <c:v>0.36630000000000001</c:v>
                      </c:pt>
                      <c:pt idx="3">
                        <c:v>0.41189999999999999</c:v>
                      </c:pt>
                      <c:pt idx="4">
                        <c:v>0.4345</c:v>
                      </c:pt>
                      <c:pt idx="5">
                        <c:v>0.44800000000000001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36-4262-9753-46704D81FA1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floor3!$F$11</c15:sqref>
                        </c15:formulaRef>
                      </c:ext>
                    </c:extLst>
                    <c:strCache>
                      <c:ptCount val="1"/>
                      <c:pt idx="0">
                        <c:v>mode23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floor3!$F$12:$F$17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0.52110000000000001</c:v>
                      </c:pt>
                      <c:pt idx="1">
                        <c:v>0.51659999999999995</c:v>
                      </c:pt>
                      <c:pt idx="2">
                        <c:v>0.5131</c:v>
                      </c:pt>
                      <c:pt idx="3">
                        <c:v>0.50900000000000001</c:v>
                      </c:pt>
                      <c:pt idx="4">
                        <c:v>0.50680000000000003</c:v>
                      </c:pt>
                      <c:pt idx="5">
                        <c:v>0.50549999999999995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36-4262-9753-46704D81FA1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floor3!$H$11</c15:sqref>
                        </c15:formulaRef>
                      </c:ext>
                    </c:extLst>
                    <c:strCache>
                      <c:ptCount val="1"/>
                      <c:pt idx="0">
                        <c:v>mode32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floor3!$H$12:$H$17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0.41789999999999999</c:v>
                      </c:pt>
                      <c:pt idx="1">
                        <c:v>0.3049</c:v>
                      </c:pt>
                      <c:pt idx="2">
                        <c:v>0.23699999999999999</c:v>
                      </c:pt>
                      <c:pt idx="3">
                        <c:v>0.16250000000000001</c:v>
                      </c:pt>
                      <c:pt idx="4">
                        <c:v>0.1232</c:v>
                      </c:pt>
                      <c:pt idx="5">
                        <c:v>9.9099999999999994E-2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36-4262-9753-46704D81FA1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floor3!$I$11</c15:sqref>
                        </c15:formulaRef>
                      </c:ext>
                    </c:extLst>
                    <c:strCache>
                      <c:ptCount val="1"/>
                      <c:pt idx="0">
                        <c:v>mode33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floor3!$I$12:$I$17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0.2319</c:v>
                      </c:pt>
                      <c:pt idx="1">
                        <c:v>0.1391</c:v>
                      </c:pt>
                      <c:pt idx="2">
                        <c:v>9.8599999999999993E-2</c:v>
                      </c:pt>
                      <c:pt idx="3">
                        <c:v>6.2199999999999998E-2</c:v>
                      </c:pt>
                      <c:pt idx="4">
                        <c:v>4.53E-2</c:v>
                      </c:pt>
                      <c:pt idx="5">
                        <c:v>3.56E-2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C36-4262-9753-46704D81FA15}"/>
                  </c:ext>
                </c:extLst>
              </c15:ser>
            </c15:filteredLineSeries>
          </c:ext>
        </c:extLst>
      </c:lineChart>
      <c:catAx>
        <c:axId val="56886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865279"/>
        <c:crosses val="autoZero"/>
        <c:auto val="1"/>
        <c:lblAlgn val="ctr"/>
        <c:lblOffset val="100"/>
        <c:noMultiLvlLbl val="0"/>
      </c:catAx>
      <c:valAx>
        <c:axId val="5688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86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damping time without absorber (m3)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floor3!$A$23</c:f>
              <c:strCache>
                <c:ptCount val="1"/>
                <c:pt idx="0">
                  <c:v>mode11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floor3!$A$24:$A$29</c:f>
              <c:numCache>
                <c:formatCode>General</c:formatCode>
                <c:ptCount val="6"/>
                <c:pt idx="0">
                  <c:v>1.881</c:v>
                </c:pt>
                <c:pt idx="1">
                  <c:v>2.1240000000000001</c:v>
                </c:pt>
                <c:pt idx="2">
                  <c:v>2.3519999999999999</c:v>
                </c:pt>
                <c:pt idx="3">
                  <c:v>2.754</c:v>
                </c:pt>
                <c:pt idx="4">
                  <c:v>3.1080000000000001</c:v>
                </c:pt>
                <c:pt idx="5">
                  <c:v>3.4260000000000002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3-4C74-979A-00B28E012904}"/>
            </c:ext>
          </c:extLst>
        </c:ser>
        <c:ser>
          <c:idx val="1"/>
          <c:order val="1"/>
          <c:tx>
            <c:strRef>
              <c:f>floor3!$B$23</c:f>
              <c:strCache>
                <c:ptCount val="1"/>
                <c:pt idx="0">
                  <c:v>mode12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floor3!$B$24:$B$29</c:f>
              <c:numCache>
                <c:formatCode>General</c:formatCode>
                <c:ptCount val="6"/>
                <c:pt idx="0">
                  <c:v>0.66900000000000004</c:v>
                </c:pt>
                <c:pt idx="1">
                  <c:v>0.71399999999999997</c:v>
                </c:pt>
                <c:pt idx="2">
                  <c:v>0.74099999999999999</c:v>
                </c:pt>
                <c:pt idx="3">
                  <c:v>0.77100000000000002</c:v>
                </c:pt>
                <c:pt idx="4">
                  <c:v>0.78600000000000003</c:v>
                </c:pt>
                <c:pt idx="5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3-4C74-979A-00B28E012904}"/>
            </c:ext>
          </c:extLst>
        </c:ser>
        <c:ser>
          <c:idx val="2"/>
          <c:order val="2"/>
          <c:tx>
            <c:strRef>
              <c:f>floor3!$C$23</c:f>
              <c:strCache>
                <c:ptCount val="1"/>
                <c:pt idx="0">
                  <c:v>mode13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floor3!$C$24:$C$29</c:f>
              <c:numCache>
                <c:formatCode>General</c:formatCode>
                <c:ptCount val="6"/>
                <c:pt idx="0">
                  <c:v>0.46200000000000002</c:v>
                </c:pt>
                <c:pt idx="1">
                  <c:v>0.47099999999999997</c:v>
                </c:pt>
                <c:pt idx="2">
                  <c:v>0.47399999999999998</c:v>
                </c:pt>
                <c:pt idx="3">
                  <c:v>0.47699999999999998</c:v>
                </c:pt>
                <c:pt idx="4">
                  <c:v>0.48</c:v>
                </c:pt>
                <c:pt idx="5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3-4C74-979A-00B28E012904}"/>
            </c:ext>
          </c:extLst>
        </c:ser>
        <c:ser>
          <c:idx val="3"/>
          <c:order val="3"/>
          <c:tx>
            <c:strRef>
              <c:f>floor3!$D$23</c:f>
              <c:strCache>
                <c:ptCount val="1"/>
                <c:pt idx="0">
                  <c:v>mode21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floor3!$D$24:$D$29</c:f>
              <c:numCache>
                <c:formatCode>General</c:formatCode>
                <c:ptCount val="6"/>
                <c:pt idx="0">
                  <c:v>1.881</c:v>
                </c:pt>
                <c:pt idx="1">
                  <c:v>2.1269999999999998</c:v>
                </c:pt>
                <c:pt idx="2">
                  <c:v>2.3519999999999999</c:v>
                </c:pt>
                <c:pt idx="3">
                  <c:v>2.754</c:v>
                </c:pt>
                <c:pt idx="4">
                  <c:v>3.1080000000000001</c:v>
                </c:pt>
                <c:pt idx="5">
                  <c:v>3.4289999999999998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3-4C74-979A-00B28E012904}"/>
            </c:ext>
          </c:extLst>
        </c:ser>
        <c:ser>
          <c:idx val="4"/>
          <c:order val="4"/>
          <c:tx>
            <c:strRef>
              <c:f>floor3!$E$23</c:f>
              <c:strCache>
                <c:ptCount val="1"/>
                <c:pt idx="0">
                  <c:v>mode22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floor3!$E$24:$E$29</c:f>
              <c:numCache>
                <c:formatCode>General</c:formatCode>
                <c:ptCount val="6"/>
                <c:pt idx="0">
                  <c:v>0.66900000000000004</c:v>
                </c:pt>
                <c:pt idx="1">
                  <c:v>0.71399999999999997</c:v>
                </c:pt>
                <c:pt idx="2">
                  <c:v>0.74099999999999999</c:v>
                </c:pt>
                <c:pt idx="3">
                  <c:v>0.77100000000000002</c:v>
                </c:pt>
                <c:pt idx="4">
                  <c:v>0.78600000000000003</c:v>
                </c:pt>
                <c:pt idx="5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83-4C74-979A-00B28E012904}"/>
            </c:ext>
          </c:extLst>
        </c:ser>
        <c:ser>
          <c:idx val="5"/>
          <c:order val="5"/>
          <c:tx>
            <c:strRef>
              <c:f>floor3!$F$23</c:f>
              <c:strCache>
                <c:ptCount val="1"/>
                <c:pt idx="0">
                  <c:v>mode23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floor3!$F$24:$F$29</c:f>
              <c:numCache>
                <c:formatCode>General</c:formatCode>
                <c:ptCount val="6"/>
                <c:pt idx="0">
                  <c:v>0.46200000000000002</c:v>
                </c:pt>
                <c:pt idx="1">
                  <c:v>0.47099999999999997</c:v>
                </c:pt>
                <c:pt idx="2">
                  <c:v>0.47399999999999998</c:v>
                </c:pt>
                <c:pt idx="3">
                  <c:v>0.47699999999999998</c:v>
                </c:pt>
                <c:pt idx="4">
                  <c:v>0.47699999999999998</c:v>
                </c:pt>
                <c:pt idx="5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3-4C74-979A-00B28E012904}"/>
            </c:ext>
          </c:extLst>
        </c:ser>
        <c:ser>
          <c:idx val="6"/>
          <c:order val="6"/>
          <c:tx>
            <c:strRef>
              <c:f>floor3!$G$23</c:f>
              <c:strCache>
                <c:ptCount val="1"/>
                <c:pt idx="0">
                  <c:v>mode31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floor3!$G$24:$G$29</c:f>
              <c:numCache>
                <c:formatCode>General</c:formatCode>
                <c:ptCount val="6"/>
                <c:pt idx="0">
                  <c:v>1.881</c:v>
                </c:pt>
                <c:pt idx="1">
                  <c:v>2.1240000000000001</c:v>
                </c:pt>
                <c:pt idx="2">
                  <c:v>2.3519999999999999</c:v>
                </c:pt>
                <c:pt idx="3">
                  <c:v>2.754</c:v>
                </c:pt>
                <c:pt idx="4">
                  <c:v>3.1080000000000001</c:v>
                </c:pt>
                <c:pt idx="5">
                  <c:v>3.4289999999999998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83-4C74-979A-00B28E012904}"/>
            </c:ext>
          </c:extLst>
        </c:ser>
        <c:ser>
          <c:idx val="7"/>
          <c:order val="7"/>
          <c:tx>
            <c:strRef>
              <c:f>floor3!$H$23</c:f>
              <c:strCache>
                <c:ptCount val="1"/>
                <c:pt idx="0">
                  <c:v>mode32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floor3!$H$24:$H$29</c:f>
              <c:numCache>
                <c:formatCode>General</c:formatCode>
                <c:ptCount val="6"/>
                <c:pt idx="0">
                  <c:v>0.66900000000000004</c:v>
                </c:pt>
                <c:pt idx="1">
                  <c:v>0.71399999999999997</c:v>
                </c:pt>
                <c:pt idx="2">
                  <c:v>0.74099999999999999</c:v>
                </c:pt>
                <c:pt idx="3">
                  <c:v>0.76800000000000002</c:v>
                </c:pt>
                <c:pt idx="4">
                  <c:v>0.73199999999999998</c:v>
                </c:pt>
                <c:pt idx="5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83-4C74-979A-00B28E012904}"/>
            </c:ext>
          </c:extLst>
        </c:ser>
        <c:ser>
          <c:idx val="8"/>
          <c:order val="8"/>
          <c:tx>
            <c:strRef>
              <c:f>floor3!$I$23</c:f>
              <c:strCache>
                <c:ptCount val="1"/>
                <c:pt idx="0">
                  <c:v>mode33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floor3!$I$24:$I$29</c:f>
              <c:numCache>
                <c:formatCode>General</c:formatCode>
                <c:ptCount val="6"/>
                <c:pt idx="0">
                  <c:v>0.46200000000000002</c:v>
                </c:pt>
                <c:pt idx="1">
                  <c:v>0.435</c:v>
                </c:pt>
                <c:pt idx="2">
                  <c:v>0.438</c:v>
                </c:pt>
                <c:pt idx="3">
                  <c:v>0.41099999999999998</c:v>
                </c:pt>
                <c:pt idx="4">
                  <c:v>0.41099999999999998</c:v>
                </c:pt>
                <c:pt idx="5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83-4C74-979A-00B28E012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13103"/>
        <c:axId val="743719343"/>
      </c:lineChart>
      <c:catAx>
        <c:axId val="74371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719343"/>
        <c:crosses val="autoZero"/>
        <c:auto val="1"/>
        <c:lblAlgn val="ctr"/>
        <c:lblOffset val="100"/>
        <c:noMultiLvlLbl val="0"/>
      </c:catAx>
      <c:valAx>
        <c:axId val="7437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7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 for absorber(m3)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floor3!$A$33</c:f>
              <c:strCache>
                <c:ptCount val="1"/>
                <c:pt idx="0">
                  <c:v>mode11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floor3!$A$34:$A$39</c:f>
              <c:numCache>
                <c:formatCode>General</c:formatCode>
                <c:ptCount val="6"/>
                <c:pt idx="0">
                  <c:v>103.98483743726727</c:v>
                </c:pt>
                <c:pt idx="1">
                  <c:v>81.385612204339822</c:v>
                </c:pt>
                <c:pt idx="2">
                  <c:v>66.523644885486092</c:v>
                </c:pt>
                <c:pt idx="3">
                  <c:v>48.501232055747181</c:v>
                </c:pt>
                <c:pt idx="4">
                  <c:v>38.077739533906048</c:v>
                </c:pt>
                <c:pt idx="5">
                  <c:v>31.3165477932112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7-4F77-98E1-826F8710811E}"/>
            </c:ext>
          </c:extLst>
        </c:ser>
        <c:ser>
          <c:idx val="1"/>
          <c:order val="1"/>
          <c:tx>
            <c:strRef>
              <c:f>floor3!$B$33</c:f>
              <c:strCache>
                <c:ptCount val="1"/>
                <c:pt idx="0">
                  <c:v>mode12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floor3!$B$34:$B$39</c:f>
              <c:numCache>
                <c:formatCode>General</c:formatCode>
                <c:ptCount val="6"/>
                <c:pt idx="0">
                  <c:v>816.35019565086816</c:v>
                </c:pt>
                <c:pt idx="1">
                  <c:v>718.23916651908655</c:v>
                </c:pt>
                <c:pt idx="2">
                  <c:v>668.09085540246792</c:v>
                </c:pt>
                <c:pt idx="3">
                  <c:v>618.45957328330906</c:v>
                </c:pt>
                <c:pt idx="4">
                  <c:v>594.17072359233816</c:v>
                </c:pt>
                <c:pt idx="5">
                  <c:v>579.84608842894147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7-4F77-98E1-826F8710811E}"/>
            </c:ext>
          </c:extLst>
        </c:ser>
        <c:ser>
          <c:idx val="2"/>
          <c:order val="2"/>
          <c:tx>
            <c:strRef>
              <c:f>floor3!$C$33</c:f>
              <c:strCache>
                <c:ptCount val="1"/>
                <c:pt idx="0">
                  <c:v>mode13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floor3!$C$34:$C$39</c:f>
              <c:numCache>
                <c:formatCode>General</c:formatCode>
                <c:ptCount val="6"/>
                <c:pt idx="0">
                  <c:v>1704.6526168672672</c:v>
                </c:pt>
                <c:pt idx="1">
                  <c:v>1650.3806378760712</c:v>
                </c:pt>
                <c:pt idx="2">
                  <c:v>1627.8933435305685</c:v>
                </c:pt>
                <c:pt idx="3">
                  <c:v>1608.0285349323501</c:v>
                </c:pt>
                <c:pt idx="4">
                  <c:v>1598.9959921105983</c:v>
                </c:pt>
                <c:pt idx="5">
                  <c:v>1593.8495446328357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7-4F77-98E1-826F8710811E}"/>
            </c:ext>
          </c:extLst>
        </c:ser>
        <c:ser>
          <c:idx val="3"/>
          <c:order val="3"/>
          <c:tx>
            <c:strRef>
              <c:f>floor3!$D$33</c:f>
              <c:strCache>
                <c:ptCount val="1"/>
                <c:pt idx="0">
                  <c:v>mode21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floor3!$D$34:$D$39</c:f>
              <c:numCache>
                <c:formatCode>General</c:formatCode>
                <c:ptCount val="6"/>
                <c:pt idx="0">
                  <c:v>103.98483743726727</c:v>
                </c:pt>
                <c:pt idx="1">
                  <c:v>81.385612204339807</c:v>
                </c:pt>
                <c:pt idx="2">
                  <c:v>66.523644885486092</c:v>
                </c:pt>
                <c:pt idx="3">
                  <c:v>48.501232055747181</c:v>
                </c:pt>
                <c:pt idx="4">
                  <c:v>38.077739533906048</c:v>
                </c:pt>
                <c:pt idx="5">
                  <c:v>31.3165477932112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97-4F77-98E1-826F8710811E}"/>
            </c:ext>
          </c:extLst>
        </c:ser>
        <c:ser>
          <c:idx val="4"/>
          <c:order val="4"/>
          <c:tx>
            <c:strRef>
              <c:f>floor3!$E$33</c:f>
              <c:strCache>
                <c:ptCount val="1"/>
                <c:pt idx="0">
                  <c:v>mode22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floor3!$E$34:$E$39</c:f>
              <c:numCache>
                <c:formatCode>General</c:formatCode>
                <c:ptCount val="6"/>
                <c:pt idx="0">
                  <c:v>816.35019565086816</c:v>
                </c:pt>
                <c:pt idx="1">
                  <c:v>718.23916651908655</c:v>
                </c:pt>
                <c:pt idx="2">
                  <c:v>668.09085540246792</c:v>
                </c:pt>
                <c:pt idx="3">
                  <c:v>618.45957328330906</c:v>
                </c:pt>
                <c:pt idx="4">
                  <c:v>594.17072359233816</c:v>
                </c:pt>
                <c:pt idx="5">
                  <c:v>579.84608842894147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97-4F77-98E1-826F8710811E}"/>
            </c:ext>
          </c:extLst>
        </c:ser>
        <c:ser>
          <c:idx val="5"/>
          <c:order val="5"/>
          <c:tx>
            <c:strRef>
              <c:f>floor3!$F$33</c:f>
              <c:strCache>
                <c:ptCount val="1"/>
                <c:pt idx="0">
                  <c:v>mode23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floor3!$F$34:$F$39</c:f>
              <c:numCache>
                <c:formatCode>General</c:formatCode>
                <c:ptCount val="6"/>
                <c:pt idx="0">
                  <c:v>1704.6526168672672</c:v>
                </c:pt>
                <c:pt idx="1">
                  <c:v>1650.3806378760712</c:v>
                </c:pt>
                <c:pt idx="2">
                  <c:v>1627.8933435305685</c:v>
                </c:pt>
                <c:pt idx="3">
                  <c:v>1608.0285349323501</c:v>
                </c:pt>
                <c:pt idx="4">
                  <c:v>1598.9959921105983</c:v>
                </c:pt>
                <c:pt idx="5">
                  <c:v>1593.8495446328357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97-4F77-98E1-826F8710811E}"/>
            </c:ext>
          </c:extLst>
        </c:ser>
        <c:ser>
          <c:idx val="6"/>
          <c:order val="6"/>
          <c:tx>
            <c:strRef>
              <c:f>floor3!$G$33</c:f>
              <c:strCache>
                <c:ptCount val="1"/>
                <c:pt idx="0">
                  <c:v>mode31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floor3!$G$34:$G$39</c:f>
              <c:numCache>
                <c:formatCode>General</c:formatCode>
                <c:ptCount val="6"/>
                <c:pt idx="0">
                  <c:v>103.98483743726727</c:v>
                </c:pt>
                <c:pt idx="1">
                  <c:v>81.385612204339807</c:v>
                </c:pt>
                <c:pt idx="2">
                  <c:v>66.523644885486092</c:v>
                </c:pt>
                <c:pt idx="3">
                  <c:v>48.501232055747181</c:v>
                </c:pt>
                <c:pt idx="4">
                  <c:v>38.077739533906048</c:v>
                </c:pt>
                <c:pt idx="5">
                  <c:v>31.3165477932112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97-4F77-98E1-826F8710811E}"/>
            </c:ext>
          </c:extLst>
        </c:ser>
        <c:ser>
          <c:idx val="7"/>
          <c:order val="7"/>
          <c:tx>
            <c:strRef>
              <c:f>floor3!$H$33</c:f>
              <c:strCache>
                <c:ptCount val="1"/>
                <c:pt idx="0">
                  <c:v>mode32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floor3!$H$34:$H$39</c:f>
              <c:numCache>
                <c:formatCode>General</c:formatCode>
                <c:ptCount val="6"/>
                <c:pt idx="0">
                  <c:v>816.35019565086816</c:v>
                </c:pt>
                <c:pt idx="1">
                  <c:v>718.23916651908655</c:v>
                </c:pt>
                <c:pt idx="2">
                  <c:v>668.09085540246792</c:v>
                </c:pt>
                <c:pt idx="3">
                  <c:v>618.45957328330906</c:v>
                </c:pt>
                <c:pt idx="4">
                  <c:v>594.17072359233816</c:v>
                </c:pt>
                <c:pt idx="5">
                  <c:v>579.84608842894147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97-4F77-98E1-826F8710811E}"/>
            </c:ext>
          </c:extLst>
        </c:ser>
        <c:ser>
          <c:idx val="8"/>
          <c:order val="8"/>
          <c:tx>
            <c:strRef>
              <c:f>floor3!$I$33</c:f>
              <c:strCache>
                <c:ptCount val="1"/>
                <c:pt idx="0">
                  <c:v>mode33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floor3!$I$34:$I$39</c:f>
              <c:numCache>
                <c:formatCode>General</c:formatCode>
                <c:ptCount val="6"/>
                <c:pt idx="0">
                  <c:v>1704.6526168672672</c:v>
                </c:pt>
                <c:pt idx="1">
                  <c:v>1650.3806378760712</c:v>
                </c:pt>
                <c:pt idx="2">
                  <c:v>1627.8933435305685</c:v>
                </c:pt>
                <c:pt idx="3">
                  <c:v>1608.0285349323501</c:v>
                </c:pt>
                <c:pt idx="4">
                  <c:v>1598.9959921105983</c:v>
                </c:pt>
                <c:pt idx="5">
                  <c:v>1593.8495446328357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97-4F77-98E1-826F87108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24303"/>
        <c:axId val="913623823"/>
      </c:lineChart>
      <c:catAx>
        <c:axId val="91362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623823"/>
        <c:crosses val="autoZero"/>
        <c:auto val="1"/>
        <c:lblAlgn val="ctr"/>
        <c:lblOffset val="100"/>
        <c:noMultiLvlLbl val="0"/>
      </c:catAx>
      <c:valAx>
        <c:axId val="91362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62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damping time with absorber (m3)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floor3!$A$42</c:f>
              <c:strCache>
                <c:ptCount val="1"/>
                <c:pt idx="0">
                  <c:v>mode11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floor3!$A$43:$A$48</c:f>
              <c:numCache>
                <c:formatCode>General</c:formatCode>
                <c:ptCount val="6"/>
                <c:pt idx="0">
                  <c:v>1.3620000000000001</c:v>
                </c:pt>
                <c:pt idx="1">
                  <c:v>1.5029999999999999</c:v>
                </c:pt>
                <c:pt idx="2">
                  <c:v>1.821</c:v>
                </c:pt>
                <c:pt idx="3">
                  <c:v>1.9319999999999999</c:v>
                </c:pt>
                <c:pt idx="4">
                  <c:v>2.1840000000000002</c:v>
                </c:pt>
                <c:pt idx="5">
                  <c:v>2.3940000000000001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C-415B-8EA6-290610A0DC3D}"/>
            </c:ext>
          </c:extLst>
        </c:ser>
        <c:ser>
          <c:idx val="1"/>
          <c:order val="1"/>
          <c:tx>
            <c:strRef>
              <c:f>floor3!$B$42</c:f>
              <c:strCache>
                <c:ptCount val="1"/>
                <c:pt idx="0">
                  <c:v>mode12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floor3!$B$43:$B$48</c:f>
              <c:numCache>
                <c:formatCode>General</c:formatCode>
                <c:ptCount val="6"/>
                <c:pt idx="0">
                  <c:v>0.45300000000000001</c:v>
                </c:pt>
                <c:pt idx="1">
                  <c:v>0.48</c:v>
                </c:pt>
                <c:pt idx="2">
                  <c:v>0.495</c:v>
                </c:pt>
                <c:pt idx="3">
                  <c:v>0.51600000000000001</c:v>
                </c:pt>
                <c:pt idx="4">
                  <c:v>0.52500000000000002</c:v>
                </c:pt>
                <c:pt idx="5">
                  <c:v>0.53100000000000003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C-415B-8EA6-290610A0DC3D}"/>
            </c:ext>
          </c:extLst>
        </c:ser>
        <c:ser>
          <c:idx val="2"/>
          <c:order val="2"/>
          <c:tx>
            <c:strRef>
              <c:f>floor3!$C$42</c:f>
              <c:strCache>
                <c:ptCount val="1"/>
                <c:pt idx="0">
                  <c:v>mode13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floor3!$C$43:$C$48</c:f>
              <c:numCache>
                <c:formatCode>General</c:formatCode>
                <c:ptCount val="6"/>
                <c:pt idx="0">
                  <c:v>0.35099999999999998</c:v>
                </c:pt>
                <c:pt idx="1">
                  <c:v>0.36</c:v>
                </c:pt>
                <c:pt idx="2">
                  <c:v>0.36599999999999999</c:v>
                </c:pt>
                <c:pt idx="3">
                  <c:v>0.34799999999999998</c:v>
                </c:pt>
                <c:pt idx="4">
                  <c:v>0.318</c:v>
                </c:pt>
                <c:pt idx="5">
                  <c:v>0.318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C-415B-8EA6-290610A0DC3D}"/>
            </c:ext>
          </c:extLst>
        </c:ser>
        <c:ser>
          <c:idx val="3"/>
          <c:order val="3"/>
          <c:tx>
            <c:strRef>
              <c:f>floor3!$D$42</c:f>
              <c:strCache>
                <c:ptCount val="1"/>
                <c:pt idx="0">
                  <c:v>mode21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floor3!$D$43:$D$48</c:f>
              <c:numCache>
                <c:formatCode>General</c:formatCode>
                <c:ptCount val="6"/>
                <c:pt idx="0">
                  <c:v>1.4219999999999999</c:v>
                </c:pt>
                <c:pt idx="1">
                  <c:v>1.5660000000000001</c:v>
                </c:pt>
                <c:pt idx="2">
                  <c:v>1.7010000000000001</c:v>
                </c:pt>
                <c:pt idx="3">
                  <c:v>1.956</c:v>
                </c:pt>
                <c:pt idx="4">
                  <c:v>2.2559999999999998</c:v>
                </c:pt>
                <c:pt idx="5">
                  <c:v>2.4420000000000002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CC-415B-8EA6-290610A0DC3D}"/>
            </c:ext>
          </c:extLst>
        </c:ser>
        <c:ser>
          <c:idx val="4"/>
          <c:order val="4"/>
          <c:tx>
            <c:strRef>
              <c:f>floor3!$E$42</c:f>
              <c:strCache>
                <c:ptCount val="1"/>
                <c:pt idx="0">
                  <c:v>mode22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floor3!$E$43:$E$48</c:f>
              <c:numCache>
                <c:formatCode>General</c:formatCode>
                <c:ptCount val="6"/>
                <c:pt idx="0">
                  <c:v>0.48599999999999999</c:v>
                </c:pt>
                <c:pt idx="1">
                  <c:v>0.51600000000000001</c:v>
                </c:pt>
                <c:pt idx="2">
                  <c:v>0.54600000000000004</c:v>
                </c:pt>
                <c:pt idx="3">
                  <c:v>0.58199999999999996</c:v>
                </c:pt>
                <c:pt idx="4">
                  <c:v>0.6</c:v>
                </c:pt>
                <c:pt idx="5">
                  <c:v>0.60899999999999999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CC-415B-8EA6-290610A0DC3D}"/>
            </c:ext>
          </c:extLst>
        </c:ser>
        <c:ser>
          <c:idx val="5"/>
          <c:order val="5"/>
          <c:tx>
            <c:strRef>
              <c:f>floor3!$F$42</c:f>
              <c:strCache>
                <c:ptCount val="1"/>
                <c:pt idx="0">
                  <c:v>mode23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floor3!$F$43:$F$48</c:f>
              <c:numCache>
                <c:formatCode>General</c:formatCode>
                <c:ptCount val="6"/>
                <c:pt idx="0">
                  <c:v>0.312</c:v>
                </c:pt>
                <c:pt idx="1">
                  <c:v>0.318</c:v>
                </c:pt>
                <c:pt idx="2">
                  <c:v>0.318</c:v>
                </c:pt>
                <c:pt idx="3">
                  <c:v>0.32100000000000001</c:v>
                </c:pt>
                <c:pt idx="4">
                  <c:v>0.32100000000000001</c:v>
                </c:pt>
                <c:pt idx="5">
                  <c:v>0.32100000000000001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CC-415B-8EA6-290610A0DC3D}"/>
            </c:ext>
          </c:extLst>
        </c:ser>
        <c:ser>
          <c:idx val="6"/>
          <c:order val="6"/>
          <c:tx>
            <c:strRef>
              <c:f>floor3!$G$42</c:f>
              <c:strCache>
                <c:ptCount val="1"/>
                <c:pt idx="0">
                  <c:v>mode31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floor3!$G$43:$G$48</c:f>
              <c:numCache>
                <c:formatCode>General</c:formatCode>
                <c:ptCount val="6"/>
                <c:pt idx="0">
                  <c:v>1.2689999999999999</c:v>
                </c:pt>
                <c:pt idx="1">
                  <c:v>1.5569999999999999</c:v>
                </c:pt>
                <c:pt idx="2">
                  <c:v>1.788</c:v>
                </c:pt>
                <c:pt idx="3">
                  <c:v>2.0369999999999999</c:v>
                </c:pt>
                <c:pt idx="4">
                  <c:v>2.2559999999999998</c:v>
                </c:pt>
                <c:pt idx="5">
                  <c:v>2.4569999999999999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CC-415B-8EA6-290610A0DC3D}"/>
            </c:ext>
          </c:extLst>
        </c:ser>
        <c:ser>
          <c:idx val="7"/>
          <c:order val="7"/>
          <c:tx>
            <c:strRef>
              <c:f>floor3!$H$42</c:f>
              <c:strCache>
                <c:ptCount val="1"/>
                <c:pt idx="0">
                  <c:v>mode32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floor3!$H$43:$H$48</c:f>
              <c:numCache>
                <c:formatCode>General</c:formatCode>
                <c:ptCount val="6"/>
                <c:pt idx="0">
                  <c:v>0.50700000000000001</c:v>
                </c:pt>
                <c:pt idx="1">
                  <c:v>0.51300000000000001</c:v>
                </c:pt>
                <c:pt idx="2">
                  <c:v>0.59399999999999997</c:v>
                </c:pt>
                <c:pt idx="3">
                  <c:v>0.61499999999999999</c:v>
                </c:pt>
                <c:pt idx="4">
                  <c:v>0.60599999999999998</c:v>
                </c:pt>
                <c:pt idx="5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CC-415B-8EA6-290610A0DC3D}"/>
            </c:ext>
          </c:extLst>
        </c:ser>
        <c:ser>
          <c:idx val="8"/>
          <c:order val="8"/>
          <c:tx>
            <c:strRef>
              <c:f>floor3!$I$42</c:f>
              <c:strCache>
                <c:ptCount val="1"/>
                <c:pt idx="0">
                  <c:v>mode33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floor3!$I$43:$I$48</c:f>
              <c:numCache>
                <c:formatCode>General</c:formatCode>
                <c:ptCount val="6"/>
                <c:pt idx="0">
                  <c:v>0.33600000000000002</c:v>
                </c:pt>
                <c:pt idx="1">
                  <c:v>0.33</c:v>
                </c:pt>
                <c:pt idx="2">
                  <c:v>0.36599999999999999</c:v>
                </c:pt>
                <c:pt idx="3">
                  <c:v>0.36899999999999999</c:v>
                </c:pt>
                <c:pt idx="4">
                  <c:v>0.40500000000000003</c:v>
                </c:pt>
                <c:pt idx="5">
                  <c:v>0.40799999999999997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CC-415B-8EA6-290610A0D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789231"/>
        <c:axId val="745796431"/>
      </c:lineChart>
      <c:catAx>
        <c:axId val="74578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96431"/>
        <c:crosses val="autoZero"/>
        <c:auto val="1"/>
        <c:lblAlgn val="ctr"/>
        <c:lblOffset val="100"/>
        <c:noMultiLvlLbl val="0"/>
      </c:catAx>
      <c:valAx>
        <c:axId val="7457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8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best absorber ramping rate (m3)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floor3!$A$51</c:f>
              <c:strCache>
                <c:ptCount val="1"/>
                <c:pt idx="0">
                  <c:v>mode11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floor3!$A$52:$A$57</c:f>
              <c:numCache>
                <c:formatCode>General</c:formatCode>
                <c:ptCount val="6"/>
                <c:pt idx="0">
                  <c:v>3.2339566227888601</c:v>
                </c:pt>
                <c:pt idx="1">
                  <c:v>2.8609426863827698</c:v>
                </c:pt>
                <c:pt idx="2">
                  <c:v>2.5864916060410201</c:v>
                </c:pt>
                <c:pt idx="3">
                  <c:v>1.39338371671113</c:v>
                </c:pt>
                <c:pt idx="4">
                  <c:v>0.77889256904459703</c:v>
                </c:pt>
                <c:pt idx="5">
                  <c:v>0.70637199838268905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0-442F-AA85-876D0F1C24C1}"/>
            </c:ext>
          </c:extLst>
        </c:ser>
        <c:ser>
          <c:idx val="1"/>
          <c:order val="1"/>
          <c:tx>
            <c:strRef>
              <c:f>floor3!$B$51</c:f>
              <c:strCache>
                <c:ptCount val="1"/>
                <c:pt idx="0">
                  <c:v>mode12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floor3!$B$52:$B$57</c:f>
              <c:numCache>
                <c:formatCode>General</c:formatCode>
                <c:ptCount val="6"/>
                <c:pt idx="0">
                  <c:v>22.768867329776899</c:v>
                </c:pt>
                <c:pt idx="1">
                  <c:v>21.353463295385801</c:v>
                </c:pt>
                <c:pt idx="2">
                  <c:v>20.6037167716099</c:v>
                </c:pt>
                <c:pt idx="3">
                  <c:v>19.8173620319135</c:v>
                </c:pt>
                <c:pt idx="4">
                  <c:v>19.423644716879</c:v>
                </c:pt>
                <c:pt idx="5">
                  <c:v>19.175660159106201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0-442F-AA85-876D0F1C24C1}"/>
            </c:ext>
          </c:extLst>
        </c:ser>
        <c:ser>
          <c:idx val="2"/>
          <c:order val="2"/>
          <c:tx>
            <c:strRef>
              <c:f>floor3!$C$51</c:f>
              <c:strCache>
                <c:ptCount val="1"/>
                <c:pt idx="0">
                  <c:v>mode13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floor3!$C$52:$C$57</c:f>
              <c:numCache>
                <c:formatCode>General</c:formatCode>
                <c:ptCount val="6"/>
                <c:pt idx="0">
                  <c:v>20.743744499536501</c:v>
                </c:pt>
                <c:pt idx="1">
                  <c:v>20.417013486422199</c:v>
                </c:pt>
                <c:pt idx="2">
                  <c:v>20.284976208385501</c:v>
                </c:pt>
                <c:pt idx="3">
                  <c:v>31.947518916939298</c:v>
                </c:pt>
                <c:pt idx="4">
                  <c:v>31.842348010753199</c:v>
                </c:pt>
                <c:pt idx="5">
                  <c:v>31.8015377860869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D0-442F-AA85-876D0F1C24C1}"/>
            </c:ext>
          </c:extLst>
        </c:ser>
        <c:ser>
          <c:idx val="3"/>
          <c:order val="3"/>
          <c:tx>
            <c:strRef>
              <c:f>floor3!$D$51</c:f>
              <c:strCache>
                <c:ptCount val="1"/>
                <c:pt idx="0">
                  <c:v>mode21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floor3!$D$52:$D$57</c:f>
              <c:numCache>
                <c:formatCode>General</c:formatCode>
                <c:ptCount val="6"/>
                <c:pt idx="0">
                  <c:v>5.1233522748802596</c:v>
                </c:pt>
                <c:pt idx="1">
                  <c:v>4.5345045367565397</c:v>
                </c:pt>
                <c:pt idx="2">
                  <c:v>4.0985171267607603</c:v>
                </c:pt>
                <c:pt idx="3">
                  <c:v>3.5000547108540401</c:v>
                </c:pt>
                <c:pt idx="4">
                  <c:v>1.95683043964201</c:v>
                </c:pt>
                <c:pt idx="5">
                  <c:v>1.77455414744325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D0-442F-AA85-876D0F1C24C1}"/>
            </c:ext>
          </c:extLst>
        </c:ser>
        <c:ser>
          <c:idx val="4"/>
          <c:order val="4"/>
          <c:tx>
            <c:strRef>
              <c:f>floor3!$E$51</c:f>
              <c:strCache>
                <c:ptCount val="1"/>
                <c:pt idx="0">
                  <c:v>mode22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floor3!$E$52:$E$57</c:f>
              <c:numCache>
                <c:formatCode>General</c:formatCode>
                <c:ptCount val="6"/>
                <c:pt idx="0">
                  <c:v>9.0612358052074793</c:v>
                </c:pt>
                <c:pt idx="1">
                  <c:v>13.468183979719999</c:v>
                </c:pt>
                <c:pt idx="2">
                  <c:v>12.994178714181301</c:v>
                </c:pt>
                <c:pt idx="3">
                  <c:v>12.5035425463059</c:v>
                </c:pt>
                <c:pt idx="4">
                  <c:v>12.2479744939012</c:v>
                </c:pt>
                <c:pt idx="5">
                  <c:v>12.1060386313544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D0-442F-AA85-876D0F1C24C1}"/>
            </c:ext>
          </c:extLst>
        </c:ser>
        <c:ser>
          <c:idx val="5"/>
          <c:order val="5"/>
          <c:tx>
            <c:strRef>
              <c:f>floor3!$F$51</c:f>
              <c:strCache>
                <c:ptCount val="1"/>
                <c:pt idx="0">
                  <c:v>mode23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floor3!$F$52:$F$57</c:f>
              <c:numCache>
                <c:formatCode>General</c:formatCode>
                <c:ptCount val="6"/>
                <c:pt idx="0">
                  <c:v>32.901910808468003</c:v>
                </c:pt>
                <c:pt idx="1">
                  <c:v>32.351596189003402</c:v>
                </c:pt>
                <c:pt idx="2">
                  <c:v>32.134235714573798</c:v>
                </c:pt>
                <c:pt idx="3">
                  <c:v>31.9458010742886</c:v>
                </c:pt>
                <c:pt idx="4">
                  <c:v>31.869224594482802</c:v>
                </c:pt>
                <c:pt idx="5">
                  <c:v>31.8187452622069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D0-442F-AA85-876D0F1C24C1}"/>
            </c:ext>
          </c:extLst>
        </c:ser>
        <c:ser>
          <c:idx val="6"/>
          <c:order val="6"/>
          <c:tx>
            <c:strRef>
              <c:f>floor3!$G$51</c:f>
              <c:strCache>
                <c:ptCount val="1"/>
                <c:pt idx="0">
                  <c:v>mode31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floor3!$G$52:$G$57</c:f>
              <c:numCache>
                <c:formatCode>General</c:formatCode>
                <c:ptCount val="6"/>
                <c:pt idx="0">
                  <c:v>8.1262126841550106</c:v>
                </c:pt>
                <c:pt idx="1">
                  <c:v>7.1902961391506803</c:v>
                </c:pt>
                <c:pt idx="2">
                  <c:v>4.1004242540916396</c:v>
                </c:pt>
                <c:pt idx="3">
                  <c:v>3.5009316723268702</c:v>
                </c:pt>
                <c:pt idx="4">
                  <c:v>3.1012610523637498</c:v>
                </c:pt>
                <c:pt idx="5">
                  <c:v>2.8122686523261899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D0-442F-AA85-876D0F1C24C1}"/>
            </c:ext>
          </c:extLst>
        </c:ser>
        <c:ser>
          <c:idx val="7"/>
          <c:order val="7"/>
          <c:tx>
            <c:strRef>
              <c:f>floor3!$H$51</c:f>
              <c:strCache>
                <c:ptCount val="1"/>
                <c:pt idx="0">
                  <c:v>mode32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floor3!$H$52:$H$57</c:f>
              <c:numCache>
                <c:formatCode>General</c:formatCode>
                <c:ptCount val="6"/>
                <c:pt idx="0">
                  <c:v>14.355140926019301</c:v>
                </c:pt>
                <c:pt idx="1">
                  <c:v>13.4683059189812</c:v>
                </c:pt>
                <c:pt idx="2">
                  <c:v>8.1974028198919608</c:v>
                </c:pt>
                <c:pt idx="3">
                  <c:v>4.9753422926067499</c:v>
                </c:pt>
                <c:pt idx="4">
                  <c:v>4.8769236046407398</c:v>
                </c:pt>
                <c:pt idx="5">
                  <c:v>3.0394528786507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D0-442F-AA85-876D0F1C24C1}"/>
            </c:ext>
          </c:extLst>
        </c:ser>
        <c:ser>
          <c:idx val="8"/>
          <c:order val="8"/>
          <c:tx>
            <c:strRef>
              <c:f>floor3!$I$51</c:f>
              <c:strCache>
                <c:ptCount val="1"/>
                <c:pt idx="0">
                  <c:v>mode33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floor3!$I$52:$I$57</c:f>
              <c:numCache>
                <c:formatCode>General</c:formatCode>
                <c:ptCount val="6"/>
                <c:pt idx="0">
                  <c:v>13.0938429186037</c:v>
                </c:pt>
                <c:pt idx="1">
                  <c:v>8.1273236188026399</c:v>
                </c:pt>
                <c:pt idx="2">
                  <c:v>5.09290598059094</c:v>
                </c:pt>
                <c:pt idx="3">
                  <c:v>2.0148251366655399</c:v>
                </c:pt>
                <c:pt idx="4">
                  <c:v>2.00914322281213</c:v>
                </c:pt>
                <c:pt idx="5">
                  <c:v>0.79846051380000005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D0-442F-AA85-876D0F1C2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793071"/>
        <c:axId val="745783951"/>
      </c:lineChart>
      <c:catAx>
        <c:axId val="74579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83951"/>
        <c:crosses val="autoZero"/>
        <c:auto val="1"/>
        <c:lblAlgn val="ctr"/>
        <c:lblOffset val="100"/>
        <c:noMultiLvlLbl val="0"/>
      </c:catAx>
      <c:valAx>
        <c:axId val="7457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9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floor3!$N$51</c:f>
              <c:strCache>
                <c:ptCount val="1"/>
                <c:pt idx="0">
                  <c:v>mode11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floor3!$N$52:$N$57</c:f>
              <c:numCache>
                <c:formatCode>General</c:formatCode>
                <c:ptCount val="6"/>
                <c:pt idx="0">
                  <c:v>1.3810572687224669</c:v>
                </c:pt>
                <c:pt idx="1">
                  <c:v>1.413173652694611</c:v>
                </c:pt>
                <c:pt idx="2">
                  <c:v>1.2915980230642503</c:v>
                </c:pt>
                <c:pt idx="3">
                  <c:v>1.4254658385093169</c:v>
                </c:pt>
                <c:pt idx="4">
                  <c:v>1.4230769230769229</c:v>
                </c:pt>
                <c:pt idx="5">
                  <c:v>1.4310776942355889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5-4043-ABD2-99F68305B9A4}"/>
            </c:ext>
          </c:extLst>
        </c:ser>
        <c:ser>
          <c:idx val="1"/>
          <c:order val="1"/>
          <c:tx>
            <c:strRef>
              <c:f>floor3!$O$51</c:f>
              <c:strCache>
                <c:ptCount val="1"/>
                <c:pt idx="0">
                  <c:v>mode12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floor3!$O$52:$O$57</c:f>
              <c:numCache>
                <c:formatCode>General</c:formatCode>
                <c:ptCount val="6"/>
                <c:pt idx="0">
                  <c:v>1.4768211920529801</c:v>
                </c:pt>
                <c:pt idx="1">
                  <c:v>1.4875</c:v>
                </c:pt>
                <c:pt idx="2">
                  <c:v>1.4969696969696971</c:v>
                </c:pt>
                <c:pt idx="3">
                  <c:v>1.4941860465116279</c:v>
                </c:pt>
                <c:pt idx="4">
                  <c:v>1.4971428571428571</c:v>
                </c:pt>
                <c:pt idx="5">
                  <c:v>1.4971751412429379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5-4043-ABD2-99F68305B9A4}"/>
            </c:ext>
          </c:extLst>
        </c:ser>
        <c:ser>
          <c:idx val="2"/>
          <c:order val="2"/>
          <c:tx>
            <c:strRef>
              <c:f>floor3!$P$51</c:f>
              <c:strCache>
                <c:ptCount val="1"/>
                <c:pt idx="0">
                  <c:v>mode13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floor3!$P$52:$P$57</c:f>
              <c:numCache>
                <c:formatCode>General</c:formatCode>
                <c:ptCount val="6"/>
                <c:pt idx="0">
                  <c:v>1.3162393162393164</c:v>
                </c:pt>
                <c:pt idx="1">
                  <c:v>1.3083333333333333</c:v>
                </c:pt>
                <c:pt idx="2">
                  <c:v>1.2950819672131146</c:v>
                </c:pt>
                <c:pt idx="3">
                  <c:v>1.3706896551724139</c:v>
                </c:pt>
                <c:pt idx="4">
                  <c:v>1.5094339622641508</c:v>
                </c:pt>
                <c:pt idx="5">
                  <c:v>1.5094339622641508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5-4043-ABD2-99F68305B9A4}"/>
            </c:ext>
          </c:extLst>
        </c:ser>
        <c:ser>
          <c:idx val="3"/>
          <c:order val="3"/>
          <c:tx>
            <c:strRef>
              <c:f>floor3!$Q$51</c:f>
              <c:strCache>
                <c:ptCount val="1"/>
                <c:pt idx="0">
                  <c:v>mode21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floor3!$Q$52:$Q$57</c:f>
              <c:numCache>
                <c:formatCode>General</c:formatCode>
                <c:ptCount val="6"/>
                <c:pt idx="0">
                  <c:v>1.3227848101265824</c:v>
                </c:pt>
                <c:pt idx="1">
                  <c:v>1.3582375478927202</c:v>
                </c:pt>
                <c:pt idx="2">
                  <c:v>1.382716049382716</c:v>
                </c:pt>
                <c:pt idx="3">
                  <c:v>1.4079754601226995</c:v>
                </c:pt>
                <c:pt idx="4">
                  <c:v>1.3776595744680853</c:v>
                </c:pt>
                <c:pt idx="5">
                  <c:v>1.4041769041769041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45-4043-ABD2-99F68305B9A4}"/>
            </c:ext>
          </c:extLst>
        </c:ser>
        <c:ser>
          <c:idx val="4"/>
          <c:order val="4"/>
          <c:tx>
            <c:strRef>
              <c:f>floor3!$R$51</c:f>
              <c:strCache>
                <c:ptCount val="1"/>
                <c:pt idx="0">
                  <c:v>mode22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floor3!$R$52:$R$57</c:f>
              <c:numCache>
                <c:formatCode>General</c:formatCode>
                <c:ptCount val="6"/>
                <c:pt idx="0">
                  <c:v>1.3765432098765433</c:v>
                </c:pt>
                <c:pt idx="1">
                  <c:v>1.3837209302325579</c:v>
                </c:pt>
                <c:pt idx="2">
                  <c:v>1.357142857142857</c:v>
                </c:pt>
                <c:pt idx="3">
                  <c:v>1.3247422680412373</c:v>
                </c:pt>
                <c:pt idx="4">
                  <c:v>1.31</c:v>
                </c:pt>
                <c:pt idx="5">
                  <c:v>1.3054187192118227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45-4043-ABD2-99F68305B9A4}"/>
            </c:ext>
          </c:extLst>
        </c:ser>
        <c:ser>
          <c:idx val="5"/>
          <c:order val="5"/>
          <c:tx>
            <c:strRef>
              <c:f>floor3!$S$51</c:f>
              <c:strCache>
                <c:ptCount val="1"/>
                <c:pt idx="0">
                  <c:v>mode23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floor3!$S$52:$S$57</c:f>
              <c:numCache>
                <c:formatCode>General</c:formatCode>
                <c:ptCount val="6"/>
                <c:pt idx="0">
                  <c:v>1.4807692307692308</c:v>
                </c:pt>
                <c:pt idx="1">
                  <c:v>1.4811320754716981</c:v>
                </c:pt>
                <c:pt idx="2">
                  <c:v>1.4905660377358489</c:v>
                </c:pt>
                <c:pt idx="3">
                  <c:v>1.4859813084112148</c:v>
                </c:pt>
                <c:pt idx="4">
                  <c:v>1.4859813084112148</c:v>
                </c:pt>
                <c:pt idx="5">
                  <c:v>1.4953271028037383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45-4043-ABD2-99F68305B9A4}"/>
            </c:ext>
          </c:extLst>
        </c:ser>
        <c:ser>
          <c:idx val="6"/>
          <c:order val="6"/>
          <c:tx>
            <c:strRef>
              <c:f>floor3!$T$51</c:f>
              <c:strCache>
                <c:ptCount val="1"/>
                <c:pt idx="0">
                  <c:v>mode31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floor3!$T$52:$T$57</c:f>
              <c:numCache>
                <c:formatCode>General</c:formatCode>
                <c:ptCount val="6"/>
                <c:pt idx="0">
                  <c:v>1.4822695035460993</c:v>
                </c:pt>
                <c:pt idx="1">
                  <c:v>1.3641618497109829</c:v>
                </c:pt>
                <c:pt idx="2">
                  <c:v>1.3154362416107381</c:v>
                </c:pt>
                <c:pt idx="3">
                  <c:v>1.3519882179675995</c:v>
                </c:pt>
                <c:pt idx="4">
                  <c:v>1.3776595744680853</c:v>
                </c:pt>
                <c:pt idx="5">
                  <c:v>1.3956043956043955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45-4043-ABD2-99F68305B9A4}"/>
            </c:ext>
          </c:extLst>
        </c:ser>
        <c:ser>
          <c:idx val="7"/>
          <c:order val="7"/>
          <c:tx>
            <c:strRef>
              <c:f>floor3!$U$51</c:f>
              <c:strCache>
                <c:ptCount val="1"/>
                <c:pt idx="0">
                  <c:v>mode32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floor3!$U$52:$U$57</c:f>
              <c:numCache>
                <c:formatCode>General</c:formatCode>
                <c:ptCount val="6"/>
                <c:pt idx="0">
                  <c:v>1.319526627218935</c:v>
                </c:pt>
                <c:pt idx="1">
                  <c:v>1.3918128654970758</c:v>
                </c:pt>
                <c:pt idx="2">
                  <c:v>1.2474747474747476</c:v>
                </c:pt>
                <c:pt idx="3">
                  <c:v>1.248780487804878</c:v>
                </c:pt>
                <c:pt idx="4">
                  <c:v>1.2079207920792079</c:v>
                </c:pt>
                <c:pt idx="5">
                  <c:v>1.2107843137254901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45-4043-ABD2-99F68305B9A4}"/>
            </c:ext>
          </c:extLst>
        </c:ser>
        <c:ser>
          <c:idx val="8"/>
          <c:order val="8"/>
          <c:tx>
            <c:strRef>
              <c:f>floor3!$V$51</c:f>
              <c:strCache>
                <c:ptCount val="1"/>
                <c:pt idx="0">
                  <c:v>mode33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floor3!$V$52:$V$57</c:f>
              <c:numCache>
                <c:formatCode>General</c:formatCode>
                <c:ptCount val="6"/>
                <c:pt idx="0">
                  <c:v>1.375</c:v>
                </c:pt>
                <c:pt idx="1">
                  <c:v>1.3181818181818181</c:v>
                </c:pt>
                <c:pt idx="2">
                  <c:v>1.1967213114754098</c:v>
                </c:pt>
                <c:pt idx="3">
                  <c:v>1.1138211382113821</c:v>
                </c:pt>
                <c:pt idx="4">
                  <c:v>1.0148148148148146</c:v>
                </c:pt>
                <c:pt idx="5">
                  <c:v>0.84558823529411764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45-4043-ABD2-99F68305B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482287"/>
        <c:axId val="1311487567"/>
      </c:lineChart>
      <c:catAx>
        <c:axId val="131148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1487567"/>
        <c:crosses val="autoZero"/>
        <c:auto val="1"/>
        <c:lblAlgn val="ctr"/>
        <c:lblOffset val="100"/>
        <c:noMultiLvlLbl val="0"/>
      </c:catAx>
      <c:valAx>
        <c:axId val="131148756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148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changing</a:t>
            </a:r>
            <a:r>
              <a:rPr lang="en-US" altLang="zh-CN" baseline="0"/>
              <a:t> mass on third floor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floor3!$D$64</c:f>
              <c:strCache>
                <c:ptCount val="1"/>
                <c:pt idx="0">
                  <c:v>Frequency1(Hz)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floor3!$C$65:$C$70</c:f>
              <c:numCache>
                <c:formatCode>@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floor3!$D$65:$D$70</c:f>
              <c:numCache>
                <c:formatCode>@</c:formatCode>
                <c:ptCount val="6"/>
                <c:pt idx="0">
                  <c:v>3.2458999999999998</c:v>
                </c:pt>
                <c:pt idx="1">
                  <c:v>2.8715999999999999</c:v>
                </c:pt>
                <c:pt idx="2">
                  <c:v>2.5962000000000001</c:v>
                </c:pt>
                <c:pt idx="3">
                  <c:v>2.2168000000000001</c:v>
                </c:pt>
                <c:pt idx="4">
                  <c:v>1.9641999999999999</c:v>
                </c:pt>
                <c:pt idx="5">
                  <c:v>1.7813000000000001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5-4E8E-9F62-D4050C7D3FAE}"/>
            </c:ext>
          </c:extLst>
        </c:ser>
        <c:ser>
          <c:idx val="1"/>
          <c:order val="1"/>
          <c:tx>
            <c:strRef>
              <c:f>floor3!$E$64</c:f>
              <c:strCache>
                <c:ptCount val="1"/>
                <c:pt idx="0">
                  <c:v>Frequency2(Hz)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floor3!$C$65:$C$70</c:f>
              <c:numCache>
                <c:formatCode>@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floor3!$E$65:$E$70</c:f>
              <c:numCache>
                <c:formatCode>@</c:formatCode>
                <c:ptCount val="6"/>
                <c:pt idx="0">
                  <c:v>9.0946999999999996</c:v>
                </c:pt>
                <c:pt idx="1">
                  <c:v>8.5306999999999995</c:v>
                </c:pt>
                <c:pt idx="2">
                  <c:v>8.2274999999999991</c:v>
                </c:pt>
                <c:pt idx="3">
                  <c:v>7.9160000000000004</c:v>
                </c:pt>
                <c:pt idx="4">
                  <c:v>7.7590000000000003</c:v>
                </c:pt>
                <c:pt idx="5">
                  <c:v>7.6649000000000003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5-4E8E-9F62-D4050C7D3FAE}"/>
            </c:ext>
          </c:extLst>
        </c:ser>
        <c:ser>
          <c:idx val="2"/>
          <c:order val="2"/>
          <c:tx>
            <c:strRef>
              <c:f>floor3!$F$64</c:f>
              <c:strCache>
                <c:ptCount val="1"/>
                <c:pt idx="0">
                  <c:v>Frequency3(Hz)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floor3!$C$65:$C$70</c:f>
              <c:numCache>
                <c:formatCode>@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floor3!$F$65:$F$70</c:f>
              <c:numCache>
                <c:formatCode>@</c:formatCode>
                <c:ptCount val="6"/>
                <c:pt idx="0">
                  <c:v>13.142200000000001</c:v>
                </c:pt>
                <c:pt idx="1">
                  <c:v>12.9313</c:v>
                </c:pt>
                <c:pt idx="2">
                  <c:v>12.8429</c:v>
                </c:pt>
                <c:pt idx="3">
                  <c:v>12.7643</c:v>
                </c:pt>
                <c:pt idx="4">
                  <c:v>12.728400000000001</c:v>
                </c:pt>
                <c:pt idx="5">
                  <c:v>12.7079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5-4E8E-9F62-D4050C7D3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7289680"/>
        <c:axId val="967293040"/>
      </c:barChart>
      <c:catAx>
        <c:axId val="967289680"/>
        <c:scaling>
          <c:orientation val="minMax"/>
        </c:scaling>
        <c:delete val="0"/>
        <c:axPos val="l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293040"/>
        <c:crosses val="autoZero"/>
        <c:auto val="1"/>
        <c:lblAlgn val="ctr"/>
        <c:lblOffset val="100"/>
        <c:noMultiLvlLbl val="0"/>
      </c:catAx>
      <c:valAx>
        <c:axId val="9672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2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m3-f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frequency1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Sheet1!$D$13:$D$17</c:f>
              <c:numCache>
                <c:formatCode>@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Sheet1!$E$13:$E$17</c:f>
              <c:numCache>
                <c:formatCode>@</c:formatCode>
                <c:ptCount val="5"/>
                <c:pt idx="0">
                  <c:v>2.8715999999999999</c:v>
                </c:pt>
                <c:pt idx="1">
                  <c:v>2.5962000000000001</c:v>
                </c:pt>
                <c:pt idx="2">
                  <c:v>2.2168000000000001</c:v>
                </c:pt>
                <c:pt idx="3">
                  <c:v>1.9641999999999999</c:v>
                </c:pt>
                <c:pt idx="4">
                  <c:v>1.7813000000000001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0-4E1B-923B-891A0C2F1498}"/>
            </c:ext>
          </c:extLst>
        </c:ser>
        <c:ser>
          <c:idx val="1"/>
          <c:order val="1"/>
          <c:tx>
            <c:v>frequency2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Sheet1!$D$13:$D$17</c:f>
              <c:numCache>
                <c:formatCode>@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Sheet1!$F$13:$F$17</c:f>
              <c:numCache>
                <c:formatCode>@</c:formatCode>
                <c:ptCount val="5"/>
                <c:pt idx="0">
                  <c:v>8.5306999999999995</c:v>
                </c:pt>
                <c:pt idx="1">
                  <c:v>8.2274999999999991</c:v>
                </c:pt>
                <c:pt idx="2">
                  <c:v>7.9160000000000004</c:v>
                </c:pt>
                <c:pt idx="3">
                  <c:v>7.7590000000000003</c:v>
                </c:pt>
                <c:pt idx="4">
                  <c:v>7.6649000000000003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0-4E1B-923B-891A0C2F1498}"/>
            </c:ext>
          </c:extLst>
        </c:ser>
        <c:ser>
          <c:idx val="2"/>
          <c:order val="2"/>
          <c:tx>
            <c:v>frequency3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Sheet1!$D$13:$D$17</c:f>
              <c:numCache>
                <c:formatCode>@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Sheet1!$G$13:$G$17</c:f>
              <c:numCache>
                <c:formatCode>@</c:formatCode>
                <c:ptCount val="5"/>
                <c:pt idx="0">
                  <c:v>12.9313</c:v>
                </c:pt>
                <c:pt idx="1">
                  <c:v>12.8429</c:v>
                </c:pt>
                <c:pt idx="2">
                  <c:v>12.7643</c:v>
                </c:pt>
                <c:pt idx="3">
                  <c:v>12.728400000000001</c:v>
                </c:pt>
                <c:pt idx="4">
                  <c:v>12.7079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70-4E1B-923B-891A0C2F1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0536784"/>
        <c:axId val="380537264"/>
      </c:barChart>
      <c:catAx>
        <c:axId val="380536784"/>
        <c:scaling>
          <c:orientation val="minMax"/>
        </c:scaling>
        <c:delete val="0"/>
        <c:axPos val="l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537264"/>
        <c:crosses val="autoZero"/>
        <c:auto val="1"/>
        <c:lblAlgn val="ctr"/>
        <c:lblOffset val="100"/>
        <c:noMultiLvlLbl val="0"/>
      </c:catAx>
      <c:valAx>
        <c:axId val="38053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5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m1-modeshape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floor1!$H$1</c:f>
              <c:strCache>
                <c:ptCount val="1"/>
                <c:pt idx="0">
                  <c:v>mode12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floor1!$H$2:$H$8</c:f>
              <c:numCache>
                <c:formatCode>0.0000_ </c:formatCode>
                <c:ptCount val="7"/>
                <c:pt idx="0">
                  <c:v>0.52110000000000001</c:v>
                </c:pt>
                <c:pt idx="1">
                  <c:v>0.46960000000000002</c:v>
                </c:pt>
                <c:pt idx="2">
                  <c:v>0.40820000000000001</c:v>
                </c:pt>
                <c:pt idx="3" formatCode="@">
                  <c:v>0.35699999999999998</c:v>
                </c:pt>
                <c:pt idx="4" formatCode="@">
                  <c:v>-0.31530000000000002</c:v>
                </c:pt>
                <c:pt idx="5">
                  <c:v>-0.25290000000000001</c:v>
                </c:pt>
                <c:pt idx="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0-480C-8F79-E66706503DC9}"/>
            </c:ext>
          </c:extLst>
        </c:ser>
        <c:ser>
          <c:idx val="4"/>
          <c:order val="4"/>
          <c:tx>
            <c:strRef>
              <c:f>floor1!$K$1</c:f>
              <c:strCache>
                <c:ptCount val="1"/>
                <c:pt idx="0">
                  <c:v>mode22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floor1!$K$2:$K$8</c:f>
              <c:numCache>
                <c:formatCode>0.0000_ </c:formatCode>
                <c:ptCount val="7"/>
                <c:pt idx="0">
                  <c:v>0.2319</c:v>
                </c:pt>
                <c:pt idx="1">
                  <c:v>8.5400000000000004E-2</c:v>
                </c:pt>
                <c:pt idx="2">
                  <c:v>0</c:v>
                </c:pt>
                <c:pt idx="3" formatCode="@">
                  <c:v>-5.7299999999999997E-2</c:v>
                </c:pt>
                <c:pt idx="4" formatCode="@">
                  <c:v>9.98E-2</c:v>
                </c:pt>
                <c:pt idx="5">
                  <c:v>0.15989999999999999</c:v>
                </c:pt>
                <c:pt idx="6">
                  <c:v>0.20050000000000001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60-480C-8F79-E66706503DC9}"/>
            </c:ext>
          </c:extLst>
        </c:ser>
        <c:ser>
          <c:idx val="7"/>
          <c:order val="7"/>
          <c:tx>
            <c:strRef>
              <c:f>floor1!$N$1</c:f>
              <c:strCache>
                <c:ptCount val="1"/>
                <c:pt idx="0">
                  <c:v>mode32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floor1!$N$2:$N$8</c:f>
              <c:numCache>
                <c:formatCode>0.0000_ </c:formatCode>
                <c:ptCount val="7"/>
                <c:pt idx="0">
                  <c:v>-0.41789999999999999</c:v>
                </c:pt>
                <c:pt idx="1">
                  <c:v>-0.40239999999999998</c:v>
                </c:pt>
                <c:pt idx="2">
                  <c:v>-0.40820000000000001</c:v>
                </c:pt>
                <c:pt idx="3" formatCode="@">
                  <c:v>-0.42209999999999998</c:v>
                </c:pt>
                <c:pt idx="4" formatCode="@">
                  <c:v>0.43790000000000001</c:v>
                </c:pt>
                <c:pt idx="5">
                  <c:v>0.46750000000000003</c:v>
                </c:pt>
                <c:pt idx="6">
                  <c:v>0.49130000000000001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60-480C-8F79-E66706503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389567"/>
        <c:axId val="7013876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floor1!$G$1</c15:sqref>
                        </c15:formulaRef>
                      </c:ext>
                    </c:extLst>
                    <c:strCache>
                      <c:ptCount val="1"/>
                      <c:pt idx="0">
                        <c:v>mode11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floor1!$G$2:$G$8</c15:sqref>
                        </c15:formulaRef>
                      </c:ext>
                    </c:extLst>
                    <c:numCache>
                      <c:formatCode>0.0000_ </c:formatCode>
                      <c:ptCount val="7"/>
                      <c:pt idx="0">
                        <c:v>-0.2319</c:v>
                      </c:pt>
                      <c:pt idx="1">
                        <c:v>-0.2366</c:v>
                      </c:pt>
                      <c:pt idx="2">
                        <c:v>-0.23960000000000001</c:v>
                      </c:pt>
                      <c:pt idx="3" formatCode="@">
                        <c:v>-0.24099999999999999</c:v>
                      </c:pt>
                      <c:pt idx="4" formatCode="@">
                        <c:v>-0.2409</c:v>
                      </c:pt>
                      <c:pt idx="5">
                        <c:v>-0.23749999999999999</c:v>
                      </c:pt>
                      <c:pt idx="6">
                        <c:v>-0.23139999999999999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E60-480C-8F79-E66706503D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floor1!$I$1</c15:sqref>
                        </c15:formulaRef>
                      </c:ext>
                    </c:extLst>
                    <c:strCache>
                      <c:ptCount val="1"/>
                      <c:pt idx="0">
                        <c:v>mode13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floor1!$I$2:$I$8</c15:sqref>
                        </c15:formulaRef>
                      </c:ext>
                    </c:extLst>
                    <c:numCache>
                      <c:formatCode>0.0000_ </c:formatCode>
                      <c:ptCount val="7"/>
                      <c:pt idx="0">
                        <c:v>-0.41789999999999999</c:v>
                      </c:pt>
                      <c:pt idx="1">
                        <c:v>-0.23830000000000001</c:v>
                      </c:pt>
                      <c:pt idx="2">
                        <c:v>-0.161</c:v>
                      </c:pt>
                      <c:pt idx="3" formatCode="@">
                        <c:v>0.12039999999999999</c:v>
                      </c:pt>
                      <c:pt idx="4" formatCode="@">
                        <c:v>9.5899999999999999E-2</c:v>
                      </c:pt>
                      <c:pt idx="5">
                        <c:v>6.7900000000000002E-2</c:v>
                      </c:pt>
                      <c:pt idx="6">
                        <c:v>5.2499999999999998E-2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E60-480C-8F79-E66706503DC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floor1!$J$1</c15:sqref>
                        </c15:formulaRef>
                      </c:ext>
                    </c:extLst>
                    <c:strCache>
                      <c:ptCount val="1"/>
                      <c:pt idx="0">
                        <c:v>mode21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floor1!$J$2:$J$8</c15:sqref>
                        </c15:formulaRef>
                      </c:ext>
                    </c:extLst>
                    <c:numCache>
                      <c:formatCode>0.0000_ </c:formatCode>
                      <c:ptCount val="7"/>
                      <c:pt idx="0">
                        <c:v>-0.41789999999999999</c:v>
                      </c:pt>
                      <c:pt idx="1">
                        <c:v>-0.40670000000000001</c:v>
                      </c:pt>
                      <c:pt idx="2">
                        <c:v>-0.39429999999999998</c:v>
                      </c:pt>
                      <c:pt idx="3" formatCode="@">
                        <c:v>-0.38119999999999998</c:v>
                      </c:pt>
                      <c:pt idx="4" formatCode="@">
                        <c:v>-0.36780000000000002</c:v>
                      </c:pt>
                      <c:pt idx="5">
                        <c:v>-0.34139999999999998</c:v>
                      </c:pt>
                      <c:pt idx="6">
                        <c:v>-0.31709999999999999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E60-480C-8F79-E66706503DC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floor1!$L$1</c15:sqref>
                        </c15:formulaRef>
                      </c:ext>
                    </c:extLst>
                    <c:strCache>
                      <c:ptCount val="1"/>
                      <c:pt idx="0">
                        <c:v>mode23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floor1!$L$2:$L$8</c15:sqref>
                        </c15:formulaRef>
                      </c:ext>
                    </c:extLst>
                    <c:numCache>
                      <c:formatCode>0.0000_ </c:formatCode>
                      <c:ptCount val="7"/>
                      <c:pt idx="0">
                        <c:v>0.52110000000000001</c:v>
                      </c:pt>
                      <c:pt idx="1">
                        <c:v>0.57210000000000005</c:v>
                      </c:pt>
                      <c:pt idx="2">
                        <c:v>0.58689999999999998</c:v>
                      </c:pt>
                      <c:pt idx="3" formatCode="@">
                        <c:v>-0.59279999999999999</c:v>
                      </c:pt>
                      <c:pt idx="4" formatCode="@">
                        <c:v>-0.59560000000000002</c:v>
                      </c:pt>
                      <c:pt idx="5">
                        <c:v>-0.59819999999999995</c:v>
                      </c:pt>
                      <c:pt idx="6">
                        <c:v>-0.59940000000000004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E60-480C-8F79-E66706503DC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floor1!$M$1</c15:sqref>
                        </c15:formulaRef>
                      </c:ext>
                    </c:extLst>
                    <c:strCache>
                      <c:ptCount val="1"/>
                      <c:pt idx="0">
                        <c:v>mode31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floor1!$M$2:$M$8</c15:sqref>
                        </c15:formulaRef>
                      </c:ext>
                    </c:extLst>
                    <c:numCache>
                      <c:formatCode>0.0000_ </c:formatCode>
                      <c:ptCount val="7"/>
                      <c:pt idx="0">
                        <c:v>-0.52110000000000001</c:v>
                      </c:pt>
                      <c:pt idx="1">
                        <c:v>-0.50060000000000004</c:v>
                      </c:pt>
                      <c:pt idx="2">
                        <c:v>-0.47920000000000001</c:v>
                      </c:pt>
                      <c:pt idx="3" formatCode="@">
                        <c:v>-0.4577</c:v>
                      </c:pt>
                      <c:pt idx="4" formatCode="@">
                        <c:v>-0.43669999999999998</c:v>
                      </c:pt>
                      <c:pt idx="5">
                        <c:v>-0.39729999999999999</c:v>
                      </c:pt>
                      <c:pt idx="6">
                        <c:v>-0.36280000000000001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E60-480C-8F79-E66706503DC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floor1!$O$1</c15:sqref>
                        </c15:formulaRef>
                      </c:ext>
                    </c:extLst>
                    <c:strCache>
                      <c:ptCount val="1"/>
                      <c:pt idx="0">
                        <c:v>mode33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floor1!$O$2:$O$8</c15:sqref>
                        </c15:formulaRef>
                      </c:ext>
                    </c:extLst>
                    <c:numCache>
                      <c:formatCode>0.0000_ </c:formatCode>
                      <c:ptCount val="7"/>
                      <c:pt idx="0">
                        <c:v>-0.2319</c:v>
                      </c:pt>
                      <c:pt idx="1">
                        <c:v>-0.29580000000000001</c:v>
                      </c:pt>
                      <c:pt idx="2">
                        <c:v>-0.32200000000000001</c:v>
                      </c:pt>
                      <c:pt idx="3" formatCode="@">
                        <c:v>0.3352</c:v>
                      </c:pt>
                      <c:pt idx="4" formatCode="@">
                        <c:v>0.34300000000000003</c:v>
                      </c:pt>
                      <c:pt idx="5">
                        <c:v>0.35160000000000002</c:v>
                      </c:pt>
                      <c:pt idx="6">
                        <c:v>0.35630000000000001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E60-480C-8F79-E66706503DC9}"/>
                  </c:ext>
                </c:extLst>
              </c15:ser>
            </c15:filteredLineSeries>
          </c:ext>
        </c:extLst>
      </c:lineChart>
      <c:catAx>
        <c:axId val="70138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387647"/>
        <c:crosses val="autoZero"/>
        <c:auto val="1"/>
        <c:lblAlgn val="ctr"/>
        <c:lblOffset val="100"/>
        <c:noMultiLvlLbl val="0"/>
      </c:catAx>
      <c:valAx>
        <c:axId val="7013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38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modeshape(abs)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floor1!$H$15</c:f>
              <c:strCache>
                <c:ptCount val="1"/>
                <c:pt idx="0">
                  <c:v>mode12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floor1!$H$16:$H$22</c:f>
              <c:numCache>
                <c:formatCode>General</c:formatCode>
                <c:ptCount val="7"/>
                <c:pt idx="0">
                  <c:v>0.52110000000000001</c:v>
                </c:pt>
                <c:pt idx="1">
                  <c:v>0.46960000000000002</c:v>
                </c:pt>
                <c:pt idx="2">
                  <c:v>0.40820000000000001</c:v>
                </c:pt>
                <c:pt idx="3">
                  <c:v>0.35699999999999998</c:v>
                </c:pt>
                <c:pt idx="4">
                  <c:v>0.31530000000000002</c:v>
                </c:pt>
                <c:pt idx="5">
                  <c:v>0.25290000000000001</c:v>
                </c:pt>
                <c:pt idx="6">
                  <c:v>0.20899999999999999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4F2-4A26-B3B1-4E41021824B3}"/>
            </c:ext>
          </c:extLst>
        </c:ser>
        <c:ser>
          <c:idx val="4"/>
          <c:order val="4"/>
          <c:tx>
            <c:strRef>
              <c:f>floor1!$K$15</c:f>
              <c:strCache>
                <c:ptCount val="1"/>
                <c:pt idx="0">
                  <c:v>mode22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floor1!$K$16:$K$22</c:f>
              <c:numCache>
                <c:formatCode>General</c:formatCode>
                <c:ptCount val="7"/>
                <c:pt idx="0">
                  <c:v>0.2319</c:v>
                </c:pt>
                <c:pt idx="1">
                  <c:v>8.5400000000000004E-2</c:v>
                </c:pt>
                <c:pt idx="2">
                  <c:v>0</c:v>
                </c:pt>
                <c:pt idx="3">
                  <c:v>5.7299999999999997E-2</c:v>
                </c:pt>
                <c:pt idx="4">
                  <c:v>9.98E-2</c:v>
                </c:pt>
                <c:pt idx="5">
                  <c:v>0.15989999999999999</c:v>
                </c:pt>
                <c:pt idx="6">
                  <c:v>0.20050000000000001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4F2-4A26-B3B1-4E41021824B3}"/>
            </c:ext>
          </c:extLst>
        </c:ser>
        <c:ser>
          <c:idx val="7"/>
          <c:order val="7"/>
          <c:tx>
            <c:strRef>
              <c:f>floor1!$N$15</c:f>
              <c:strCache>
                <c:ptCount val="1"/>
                <c:pt idx="0">
                  <c:v>mode32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floor1!$N$16:$N$22</c:f>
              <c:numCache>
                <c:formatCode>General</c:formatCode>
                <c:ptCount val="7"/>
                <c:pt idx="0">
                  <c:v>0.41789999999999999</c:v>
                </c:pt>
                <c:pt idx="1">
                  <c:v>0.40239999999999998</c:v>
                </c:pt>
                <c:pt idx="2">
                  <c:v>0.40820000000000001</c:v>
                </c:pt>
                <c:pt idx="3">
                  <c:v>0.42209999999999998</c:v>
                </c:pt>
                <c:pt idx="4">
                  <c:v>0.43790000000000001</c:v>
                </c:pt>
                <c:pt idx="5">
                  <c:v>0.46750000000000003</c:v>
                </c:pt>
                <c:pt idx="6">
                  <c:v>0.49130000000000001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04F2-4A26-B3B1-4E410218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657599"/>
        <c:axId val="1399659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floor1!$G$15</c15:sqref>
                        </c15:formulaRef>
                      </c:ext>
                    </c:extLst>
                    <c:strCache>
                      <c:ptCount val="1"/>
                      <c:pt idx="0">
                        <c:v>mode11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floor1!$G$16:$G$22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0.2319</c:v>
                      </c:pt>
                      <c:pt idx="1">
                        <c:v>0.2366</c:v>
                      </c:pt>
                      <c:pt idx="2">
                        <c:v>0.23960000000000001</c:v>
                      </c:pt>
                      <c:pt idx="3">
                        <c:v>0.24099999999999999</c:v>
                      </c:pt>
                      <c:pt idx="4">
                        <c:v>0.2409</c:v>
                      </c:pt>
                      <c:pt idx="5">
                        <c:v>0.23749999999999999</c:v>
                      </c:pt>
                      <c:pt idx="6">
                        <c:v>0.23139999999999999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4F2-4A26-B3B1-4E41021824B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floor1!$I$15</c15:sqref>
                        </c15:formulaRef>
                      </c:ext>
                    </c:extLst>
                    <c:strCache>
                      <c:ptCount val="1"/>
                      <c:pt idx="0">
                        <c:v>mode13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floor1!$I$16:$I$22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0.41789999999999999</c:v>
                      </c:pt>
                      <c:pt idx="1">
                        <c:v>0.23830000000000001</c:v>
                      </c:pt>
                      <c:pt idx="2">
                        <c:v>0.161</c:v>
                      </c:pt>
                      <c:pt idx="3">
                        <c:v>0.12039999999999999</c:v>
                      </c:pt>
                      <c:pt idx="4">
                        <c:v>9.5899999999999999E-2</c:v>
                      </c:pt>
                      <c:pt idx="5">
                        <c:v>6.7900000000000002E-2</c:v>
                      </c:pt>
                      <c:pt idx="6">
                        <c:v>5.2499999999999998E-2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4F2-4A26-B3B1-4E41021824B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floor1!$J$15</c15:sqref>
                        </c15:formulaRef>
                      </c:ext>
                    </c:extLst>
                    <c:strCache>
                      <c:ptCount val="1"/>
                      <c:pt idx="0">
                        <c:v>mode21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floor1!$J$16:$J$22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0.41789999999999999</c:v>
                      </c:pt>
                      <c:pt idx="1">
                        <c:v>0.40670000000000001</c:v>
                      </c:pt>
                      <c:pt idx="2">
                        <c:v>0.39429999999999998</c:v>
                      </c:pt>
                      <c:pt idx="3">
                        <c:v>0.38119999999999998</c:v>
                      </c:pt>
                      <c:pt idx="4">
                        <c:v>0.36780000000000002</c:v>
                      </c:pt>
                      <c:pt idx="5">
                        <c:v>0.34139999999999998</c:v>
                      </c:pt>
                      <c:pt idx="6">
                        <c:v>0.31709999999999999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4F2-4A26-B3B1-4E41021824B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floor1!$L$15</c15:sqref>
                        </c15:formulaRef>
                      </c:ext>
                    </c:extLst>
                    <c:strCache>
                      <c:ptCount val="1"/>
                      <c:pt idx="0">
                        <c:v>mode23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floor1!$L$16:$L$22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0.52110000000000001</c:v>
                      </c:pt>
                      <c:pt idx="1">
                        <c:v>0.57210000000000005</c:v>
                      </c:pt>
                      <c:pt idx="2">
                        <c:v>0.58689999999999998</c:v>
                      </c:pt>
                      <c:pt idx="3">
                        <c:v>0.59279999999999999</c:v>
                      </c:pt>
                      <c:pt idx="4">
                        <c:v>0.59560000000000002</c:v>
                      </c:pt>
                      <c:pt idx="5">
                        <c:v>0.59819999999999995</c:v>
                      </c:pt>
                      <c:pt idx="6">
                        <c:v>0.59940000000000004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4F2-4A26-B3B1-4E41021824B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floor1!$M$15</c15:sqref>
                        </c15:formulaRef>
                      </c:ext>
                    </c:extLst>
                    <c:strCache>
                      <c:ptCount val="1"/>
                      <c:pt idx="0">
                        <c:v>mode31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floor1!$M$16:$M$22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0.52110000000000001</c:v>
                      </c:pt>
                      <c:pt idx="1">
                        <c:v>0.50060000000000004</c:v>
                      </c:pt>
                      <c:pt idx="2">
                        <c:v>0.47920000000000001</c:v>
                      </c:pt>
                      <c:pt idx="3">
                        <c:v>0.4577</c:v>
                      </c:pt>
                      <c:pt idx="4">
                        <c:v>0.43669999999999998</c:v>
                      </c:pt>
                      <c:pt idx="5">
                        <c:v>0.39729999999999999</c:v>
                      </c:pt>
                      <c:pt idx="6">
                        <c:v>0.36280000000000001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4F2-4A26-B3B1-4E41021824B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floor1!$O$15</c15:sqref>
                        </c15:formulaRef>
                      </c:ext>
                    </c:extLst>
                    <c:strCache>
                      <c:ptCount val="1"/>
                      <c:pt idx="0">
                        <c:v>mode33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floor1!$O$16:$O$22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0.2319</c:v>
                      </c:pt>
                      <c:pt idx="1">
                        <c:v>0.29580000000000001</c:v>
                      </c:pt>
                      <c:pt idx="2">
                        <c:v>0.32200000000000001</c:v>
                      </c:pt>
                      <c:pt idx="3">
                        <c:v>0.3352</c:v>
                      </c:pt>
                      <c:pt idx="4">
                        <c:v>0.34300000000000003</c:v>
                      </c:pt>
                      <c:pt idx="5">
                        <c:v>0.35160000000000002</c:v>
                      </c:pt>
                      <c:pt idx="6">
                        <c:v>0.35630000000000001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4F2-4A26-B3B1-4E41021824B3}"/>
                  </c:ext>
                </c:extLst>
              </c15:ser>
            </c15:filteredLineSeries>
          </c:ext>
        </c:extLst>
      </c:lineChart>
      <c:catAx>
        <c:axId val="13996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59039"/>
        <c:crosses val="autoZero"/>
        <c:auto val="1"/>
        <c:lblAlgn val="ctr"/>
        <c:lblOffset val="100"/>
        <c:noMultiLvlLbl val="0"/>
      </c:catAx>
      <c:valAx>
        <c:axId val="13996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damping time without absorber (m1)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22670081532259798"/>
          <c:y val="3.214478386700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floor1!$Q$15</c:f>
              <c:strCache>
                <c:ptCount val="1"/>
                <c:pt idx="0">
                  <c:v>mode11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floor1!$Q$16:$Q$21</c:f>
              <c:numCache>
                <c:formatCode>General</c:formatCode>
                <c:ptCount val="6"/>
                <c:pt idx="0">
                  <c:v>1.881</c:v>
                </c:pt>
                <c:pt idx="1">
                  <c:v>1.9319999999999999</c:v>
                </c:pt>
                <c:pt idx="2">
                  <c:v>1.9890000000000001</c:v>
                </c:pt>
                <c:pt idx="3">
                  <c:v>2.1059999999999999</c:v>
                </c:pt>
                <c:pt idx="4">
                  <c:v>2.2320000000000002</c:v>
                </c:pt>
                <c:pt idx="5">
                  <c:v>2.3580000000000001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5-4779-81E0-5D163DA687BC}"/>
            </c:ext>
          </c:extLst>
        </c:ser>
        <c:ser>
          <c:idx val="1"/>
          <c:order val="1"/>
          <c:tx>
            <c:strRef>
              <c:f>floor1!$R$15</c:f>
              <c:strCache>
                <c:ptCount val="1"/>
                <c:pt idx="0">
                  <c:v>mode12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floor1!$R$16:$R$21</c:f>
              <c:numCache>
                <c:formatCode>General</c:formatCode>
                <c:ptCount val="6"/>
                <c:pt idx="0">
                  <c:v>0.66900000000000004</c:v>
                </c:pt>
                <c:pt idx="1">
                  <c:v>0.75900000000000001</c:v>
                </c:pt>
                <c:pt idx="2">
                  <c:v>0.83699999999999997</c:v>
                </c:pt>
                <c:pt idx="3">
                  <c:v>0.95099999999999996</c:v>
                </c:pt>
                <c:pt idx="4">
                  <c:v>1.032</c:v>
                </c:pt>
                <c:pt idx="5">
                  <c:v>1.0860000000000001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5-4779-81E0-5D163DA687BC}"/>
            </c:ext>
          </c:extLst>
        </c:ser>
        <c:ser>
          <c:idx val="2"/>
          <c:order val="2"/>
          <c:tx>
            <c:strRef>
              <c:f>floor1!$S$15</c:f>
              <c:strCache>
                <c:ptCount val="1"/>
                <c:pt idx="0">
                  <c:v>mode13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floor1!$S$16:$S$21</c:f>
              <c:numCache>
                <c:formatCode>General</c:formatCode>
                <c:ptCount val="6"/>
                <c:pt idx="0">
                  <c:v>0.46200000000000002</c:v>
                </c:pt>
                <c:pt idx="1">
                  <c:v>0.48599999999999999</c:v>
                </c:pt>
                <c:pt idx="2">
                  <c:v>0.46200000000000002</c:v>
                </c:pt>
                <c:pt idx="3">
                  <c:v>0.46800000000000003</c:v>
                </c:pt>
                <c:pt idx="4">
                  <c:v>0.46800000000000003</c:v>
                </c:pt>
                <c:pt idx="5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5-4779-81E0-5D163DA687BC}"/>
            </c:ext>
          </c:extLst>
        </c:ser>
        <c:ser>
          <c:idx val="3"/>
          <c:order val="3"/>
          <c:tx>
            <c:strRef>
              <c:f>floor1!$T$15</c:f>
              <c:strCache>
                <c:ptCount val="1"/>
                <c:pt idx="0">
                  <c:v>mode21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floor1!$T$16:$T$21</c:f>
              <c:numCache>
                <c:formatCode>General</c:formatCode>
                <c:ptCount val="6"/>
                <c:pt idx="0">
                  <c:v>1.881</c:v>
                </c:pt>
                <c:pt idx="1">
                  <c:v>1.9350000000000001</c:v>
                </c:pt>
                <c:pt idx="2">
                  <c:v>1.9890000000000001</c:v>
                </c:pt>
                <c:pt idx="3">
                  <c:v>2.1059999999999999</c:v>
                </c:pt>
                <c:pt idx="4">
                  <c:v>2.2320000000000002</c:v>
                </c:pt>
                <c:pt idx="5">
                  <c:v>2.3580000000000001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65-4779-81E0-5D163DA687BC}"/>
            </c:ext>
          </c:extLst>
        </c:ser>
        <c:ser>
          <c:idx val="4"/>
          <c:order val="4"/>
          <c:tx>
            <c:strRef>
              <c:f>floor1!$U$15</c:f>
              <c:strCache>
                <c:ptCount val="1"/>
                <c:pt idx="0">
                  <c:v>mode22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floor1!$U$16:$U$21</c:f>
              <c:numCache>
                <c:formatCode>General</c:formatCode>
                <c:ptCount val="6"/>
                <c:pt idx="0">
                  <c:v>0.66900000000000004</c:v>
                </c:pt>
                <c:pt idx="1">
                  <c:v>0.69899999999999995</c:v>
                </c:pt>
                <c:pt idx="2">
                  <c:v>0.83699999999999997</c:v>
                </c:pt>
                <c:pt idx="3">
                  <c:v>0.94499999999999995</c:v>
                </c:pt>
                <c:pt idx="4">
                  <c:v>1.0289999999999999</c:v>
                </c:pt>
                <c:pt idx="5">
                  <c:v>1.0860000000000001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65-4779-81E0-5D163DA687BC}"/>
            </c:ext>
          </c:extLst>
        </c:ser>
        <c:ser>
          <c:idx val="5"/>
          <c:order val="5"/>
          <c:tx>
            <c:strRef>
              <c:f>floor1!$V$15</c:f>
              <c:strCache>
                <c:ptCount val="1"/>
                <c:pt idx="0">
                  <c:v>mode23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floor1!$V$16:$V$21</c:f>
              <c:numCache>
                <c:formatCode>General</c:formatCode>
                <c:ptCount val="6"/>
                <c:pt idx="0">
                  <c:v>0.46200000000000002</c:v>
                </c:pt>
                <c:pt idx="1">
                  <c:v>0.48899999999999999</c:v>
                </c:pt>
                <c:pt idx="2">
                  <c:v>0.498</c:v>
                </c:pt>
                <c:pt idx="3">
                  <c:v>0.504</c:v>
                </c:pt>
                <c:pt idx="4">
                  <c:v>0.50700000000000001</c:v>
                </c:pt>
                <c:pt idx="5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65-4779-81E0-5D163DA687BC}"/>
            </c:ext>
          </c:extLst>
        </c:ser>
        <c:ser>
          <c:idx val="6"/>
          <c:order val="6"/>
          <c:tx>
            <c:strRef>
              <c:f>floor1!$W$15</c:f>
              <c:strCache>
                <c:ptCount val="1"/>
                <c:pt idx="0">
                  <c:v>mode31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floor1!$W$16:$W$21</c:f>
              <c:numCache>
                <c:formatCode>General</c:formatCode>
                <c:ptCount val="6"/>
                <c:pt idx="0">
                  <c:v>1.881</c:v>
                </c:pt>
                <c:pt idx="1">
                  <c:v>1.9319999999999999</c:v>
                </c:pt>
                <c:pt idx="2">
                  <c:v>1.986</c:v>
                </c:pt>
                <c:pt idx="3">
                  <c:v>2.1059999999999999</c:v>
                </c:pt>
                <c:pt idx="4">
                  <c:v>2.2320000000000002</c:v>
                </c:pt>
                <c:pt idx="5">
                  <c:v>2.3580000000000001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65-4779-81E0-5D163DA687BC}"/>
            </c:ext>
          </c:extLst>
        </c:ser>
        <c:ser>
          <c:idx val="7"/>
          <c:order val="7"/>
          <c:tx>
            <c:strRef>
              <c:f>floor1!$X$15</c:f>
              <c:strCache>
                <c:ptCount val="1"/>
                <c:pt idx="0">
                  <c:v>mode32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floor1!$X$16:$X$21</c:f>
              <c:numCache>
                <c:formatCode>General</c:formatCode>
                <c:ptCount val="6"/>
                <c:pt idx="0">
                  <c:v>0.66900000000000004</c:v>
                </c:pt>
                <c:pt idx="1">
                  <c:v>0.75900000000000001</c:v>
                </c:pt>
                <c:pt idx="2">
                  <c:v>0.83699999999999997</c:v>
                </c:pt>
                <c:pt idx="3">
                  <c:v>0.95099999999999996</c:v>
                </c:pt>
                <c:pt idx="4">
                  <c:v>1.032</c:v>
                </c:pt>
                <c:pt idx="5">
                  <c:v>1.0860000000000001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65-4779-81E0-5D163DA687BC}"/>
            </c:ext>
          </c:extLst>
        </c:ser>
        <c:ser>
          <c:idx val="8"/>
          <c:order val="8"/>
          <c:tx>
            <c:strRef>
              <c:f>floor1!$Y$15</c:f>
              <c:strCache>
                <c:ptCount val="1"/>
                <c:pt idx="0">
                  <c:v>mode33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floor1!$Y$16:$Y$21</c:f>
              <c:numCache>
                <c:formatCode>General</c:formatCode>
                <c:ptCount val="6"/>
                <c:pt idx="0">
                  <c:v>0.46200000000000002</c:v>
                </c:pt>
                <c:pt idx="1">
                  <c:v>0.48599999999999999</c:v>
                </c:pt>
                <c:pt idx="2">
                  <c:v>0.498</c:v>
                </c:pt>
                <c:pt idx="3">
                  <c:v>0.504</c:v>
                </c:pt>
                <c:pt idx="4">
                  <c:v>0.50700000000000001</c:v>
                </c:pt>
                <c:pt idx="5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65-4779-81E0-5D163DA68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055503"/>
        <c:axId val="839075183"/>
      </c:lineChart>
      <c:catAx>
        <c:axId val="83905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075183"/>
        <c:crosses val="autoZero"/>
        <c:auto val="1"/>
        <c:lblAlgn val="ctr"/>
        <c:lblOffset val="100"/>
        <c:noMultiLvlLbl val="0"/>
      </c:catAx>
      <c:valAx>
        <c:axId val="8390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05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 for absorber(m1)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floor1!$J$27</c:f>
              <c:strCache>
                <c:ptCount val="1"/>
                <c:pt idx="0">
                  <c:v>mode11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floor1!$J$28:$J$33</c:f>
              <c:numCache>
                <c:formatCode>General</c:formatCode>
                <c:ptCount val="6"/>
                <c:pt idx="0">
                  <c:v>103.98483743726727</c:v>
                </c:pt>
                <c:pt idx="1">
                  <c:v>98.422975842862058</c:v>
                </c:pt>
                <c:pt idx="2">
                  <c:v>92.989737301716843</c:v>
                </c:pt>
                <c:pt idx="3">
                  <c:v>82.814576264916596</c:v>
                </c:pt>
                <c:pt idx="4">
                  <c:v>73.837659323137601</c:v>
                </c:pt>
                <c:pt idx="5">
                  <c:v>66.139848046541999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4-4B8E-97A5-DD8350BAAD9C}"/>
            </c:ext>
          </c:extLst>
        </c:ser>
        <c:ser>
          <c:idx val="1"/>
          <c:order val="1"/>
          <c:tx>
            <c:strRef>
              <c:f>floor1!$K$27</c:f>
              <c:strCache>
                <c:ptCount val="1"/>
                <c:pt idx="0">
                  <c:v>mode12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floor1!$K$28:$K$33</c:f>
              <c:numCache>
                <c:formatCode>General</c:formatCode>
                <c:ptCount val="6"/>
                <c:pt idx="0">
                  <c:v>816.35019565086816</c:v>
                </c:pt>
                <c:pt idx="1">
                  <c:v>636.38512394023064</c:v>
                </c:pt>
                <c:pt idx="2">
                  <c:v>525.00061337393061</c:v>
                </c:pt>
                <c:pt idx="3">
                  <c:v>405.3714728105237</c:v>
                </c:pt>
                <c:pt idx="4">
                  <c:v>345.46187116761934</c:v>
                </c:pt>
                <c:pt idx="5">
                  <c:v>310.73899927126399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4-4B8E-97A5-DD8350BAAD9C}"/>
            </c:ext>
          </c:extLst>
        </c:ser>
        <c:ser>
          <c:idx val="2"/>
          <c:order val="2"/>
          <c:tx>
            <c:strRef>
              <c:f>floor1!$L$27</c:f>
              <c:strCache>
                <c:ptCount val="1"/>
                <c:pt idx="0">
                  <c:v>mode13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floor1!$L$28:$L$33</c:f>
              <c:numCache>
                <c:formatCode>General</c:formatCode>
                <c:ptCount val="6"/>
                <c:pt idx="0">
                  <c:v>1704.6526168672672</c:v>
                </c:pt>
                <c:pt idx="1">
                  <c:v>1540.2017152787316</c:v>
                </c:pt>
                <c:pt idx="2">
                  <c:v>1482.0007012556787</c:v>
                </c:pt>
                <c:pt idx="3">
                  <c:v>1436.8280280252065</c:v>
                </c:pt>
                <c:pt idx="4">
                  <c:v>1418.1927083208377</c:v>
                </c:pt>
                <c:pt idx="5">
                  <c:v>1408.1071215435727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4-4B8E-97A5-DD8350BAAD9C}"/>
            </c:ext>
          </c:extLst>
        </c:ser>
        <c:ser>
          <c:idx val="3"/>
          <c:order val="3"/>
          <c:tx>
            <c:strRef>
              <c:f>floor1!$M$27</c:f>
              <c:strCache>
                <c:ptCount val="1"/>
                <c:pt idx="0">
                  <c:v>mode21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floor1!$M$28:$M$33</c:f>
              <c:numCache>
                <c:formatCode>General</c:formatCode>
                <c:ptCount val="6"/>
                <c:pt idx="0">
                  <c:v>103.98483743726727</c:v>
                </c:pt>
                <c:pt idx="1">
                  <c:v>98.422975842862044</c:v>
                </c:pt>
                <c:pt idx="2">
                  <c:v>92.989737301716843</c:v>
                </c:pt>
                <c:pt idx="3">
                  <c:v>82.814576264916596</c:v>
                </c:pt>
                <c:pt idx="4">
                  <c:v>73.837659323137601</c:v>
                </c:pt>
                <c:pt idx="5">
                  <c:v>66.139848046541999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04-4B8E-97A5-DD8350BAAD9C}"/>
            </c:ext>
          </c:extLst>
        </c:ser>
        <c:ser>
          <c:idx val="4"/>
          <c:order val="4"/>
          <c:tx>
            <c:strRef>
              <c:f>floor1!$N$27</c:f>
              <c:strCache>
                <c:ptCount val="1"/>
                <c:pt idx="0">
                  <c:v>mode22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floor1!$N$28:$N$33</c:f>
              <c:numCache>
                <c:formatCode>General</c:formatCode>
                <c:ptCount val="6"/>
                <c:pt idx="0">
                  <c:v>816.35019565086816</c:v>
                </c:pt>
                <c:pt idx="1">
                  <c:v>636.38512394023064</c:v>
                </c:pt>
                <c:pt idx="2">
                  <c:v>525.00061337393061</c:v>
                </c:pt>
                <c:pt idx="3">
                  <c:v>405.3714728105237</c:v>
                </c:pt>
                <c:pt idx="4">
                  <c:v>345.46187116761934</c:v>
                </c:pt>
                <c:pt idx="5">
                  <c:v>310.73899927126399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04-4B8E-97A5-DD8350BAAD9C}"/>
            </c:ext>
          </c:extLst>
        </c:ser>
        <c:ser>
          <c:idx val="5"/>
          <c:order val="5"/>
          <c:tx>
            <c:strRef>
              <c:f>floor1!$O$27</c:f>
              <c:strCache>
                <c:ptCount val="1"/>
                <c:pt idx="0">
                  <c:v>mode23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floor1!$O$28:$O$33</c:f>
              <c:numCache>
                <c:formatCode>General</c:formatCode>
                <c:ptCount val="6"/>
                <c:pt idx="0">
                  <c:v>1704.6526168672672</c:v>
                </c:pt>
                <c:pt idx="1">
                  <c:v>1540.2017152787314</c:v>
                </c:pt>
                <c:pt idx="2">
                  <c:v>1482.0007012556789</c:v>
                </c:pt>
                <c:pt idx="3">
                  <c:v>1436.8280280252065</c:v>
                </c:pt>
                <c:pt idx="4">
                  <c:v>1418.1927083208377</c:v>
                </c:pt>
                <c:pt idx="5">
                  <c:v>1408.1071215435727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04-4B8E-97A5-DD8350BAAD9C}"/>
            </c:ext>
          </c:extLst>
        </c:ser>
        <c:ser>
          <c:idx val="6"/>
          <c:order val="6"/>
          <c:tx>
            <c:strRef>
              <c:f>floor1!$P$27</c:f>
              <c:strCache>
                <c:ptCount val="1"/>
                <c:pt idx="0">
                  <c:v>mode31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floor1!$P$28:$P$33</c:f>
              <c:numCache>
                <c:formatCode>General</c:formatCode>
                <c:ptCount val="6"/>
                <c:pt idx="0">
                  <c:v>103.98483743726727</c:v>
                </c:pt>
                <c:pt idx="1">
                  <c:v>98.422975842862058</c:v>
                </c:pt>
                <c:pt idx="2">
                  <c:v>92.989737301716843</c:v>
                </c:pt>
                <c:pt idx="3">
                  <c:v>82.814576264916596</c:v>
                </c:pt>
                <c:pt idx="4">
                  <c:v>73.837659323137601</c:v>
                </c:pt>
                <c:pt idx="5">
                  <c:v>66.139848046541999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04-4B8E-97A5-DD8350BAAD9C}"/>
            </c:ext>
          </c:extLst>
        </c:ser>
        <c:ser>
          <c:idx val="7"/>
          <c:order val="7"/>
          <c:tx>
            <c:strRef>
              <c:f>floor1!$Q$27</c:f>
              <c:strCache>
                <c:ptCount val="1"/>
                <c:pt idx="0">
                  <c:v>mode32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floor1!$Q$28:$Q$33</c:f>
              <c:numCache>
                <c:formatCode>General</c:formatCode>
                <c:ptCount val="6"/>
                <c:pt idx="0">
                  <c:v>816.35019565086816</c:v>
                </c:pt>
                <c:pt idx="1">
                  <c:v>636.38512394023064</c:v>
                </c:pt>
                <c:pt idx="2">
                  <c:v>525.00061337393061</c:v>
                </c:pt>
                <c:pt idx="3">
                  <c:v>405.3714728105237</c:v>
                </c:pt>
                <c:pt idx="4">
                  <c:v>345.46187116761934</c:v>
                </c:pt>
                <c:pt idx="5">
                  <c:v>310.73899927126399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04-4B8E-97A5-DD8350BAAD9C}"/>
            </c:ext>
          </c:extLst>
        </c:ser>
        <c:ser>
          <c:idx val="8"/>
          <c:order val="8"/>
          <c:tx>
            <c:strRef>
              <c:f>floor1!$R$27</c:f>
              <c:strCache>
                <c:ptCount val="1"/>
                <c:pt idx="0">
                  <c:v>mode33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floor1!$R$28:$R$33</c:f>
              <c:numCache>
                <c:formatCode>General</c:formatCode>
                <c:ptCount val="6"/>
                <c:pt idx="0">
                  <c:v>1704.6526168672672</c:v>
                </c:pt>
                <c:pt idx="1">
                  <c:v>1540.2017152787316</c:v>
                </c:pt>
                <c:pt idx="2">
                  <c:v>1482.0007012556787</c:v>
                </c:pt>
                <c:pt idx="3">
                  <c:v>1436.8280280252065</c:v>
                </c:pt>
                <c:pt idx="4">
                  <c:v>1418.1927083208377</c:v>
                </c:pt>
                <c:pt idx="5">
                  <c:v>1408.1071215435727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04-4B8E-97A5-DD8350BAA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090959"/>
        <c:axId val="839088079"/>
      </c:lineChart>
      <c:catAx>
        <c:axId val="83909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088079"/>
        <c:crosses val="autoZero"/>
        <c:auto val="1"/>
        <c:lblAlgn val="ctr"/>
        <c:lblOffset val="100"/>
        <c:noMultiLvlLbl val="0"/>
      </c:catAx>
      <c:valAx>
        <c:axId val="8390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09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damping time with absorber (m1)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floor1!$T$27</c:f>
              <c:strCache>
                <c:ptCount val="1"/>
                <c:pt idx="0">
                  <c:v>mode11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floor1!$T$28:$T$33</c:f>
              <c:numCache>
                <c:formatCode>General</c:formatCode>
                <c:ptCount val="6"/>
                <c:pt idx="0">
                  <c:v>1.3620000000000001</c:v>
                </c:pt>
                <c:pt idx="1">
                  <c:v>1.5509999999999999</c:v>
                </c:pt>
                <c:pt idx="2">
                  <c:v>1.6020000000000001</c:v>
                </c:pt>
                <c:pt idx="3">
                  <c:v>1.7010000000000001</c:v>
                </c:pt>
                <c:pt idx="4">
                  <c:v>1.7909999999999999</c:v>
                </c:pt>
                <c:pt idx="5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8-439B-9C65-CBFE74057A90}"/>
            </c:ext>
          </c:extLst>
        </c:ser>
        <c:ser>
          <c:idx val="1"/>
          <c:order val="1"/>
          <c:tx>
            <c:strRef>
              <c:f>floor1!$U$27</c:f>
              <c:strCache>
                <c:ptCount val="1"/>
                <c:pt idx="0">
                  <c:v>mode12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floor1!$U$28:$U$33</c:f>
              <c:numCache>
                <c:formatCode>General</c:formatCode>
                <c:ptCount val="6"/>
                <c:pt idx="0">
                  <c:v>0.45300000000000001</c:v>
                </c:pt>
                <c:pt idx="1">
                  <c:v>0.55500000000000005</c:v>
                </c:pt>
                <c:pt idx="2">
                  <c:v>0.63</c:v>
                </c:pt>
                <c:pt idx="3">
                  <c:v>0.68700000000000006</c:v>
                </c:pt>
                <c:pt idx="4">
                  <c:v>0.72899999999999998</c:v>
                </c:pt>
                <c:pt idx="5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8-439B-9C65-CBFE74057A90}"/>
            </c:ext>
          </c:extLst>
        </c:ser>
        <c:ser>
          <c:idx val="2"/>
          <c:order val="2"/>
          <c:tx>
            <c:strRef>
              <c:f>floor1!$V$27</c:f>
              <c:strCache>
                <c:ptCount val="1"/>
                <c:pt idx="0">
                  <c:v>mode13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floor1!$V$28:$V$33</c:f>
              <c:numCache>
                <c:formatCode>General</c:formatCode>
                <c:ptCount val="6"/>
                <c:pt idx="0">
                  <c:v>0.35099999999999998</c:v>
                </c:pt>
                <c:pt idx="1">
                  <c:v>0.39300000000000002</c:v>
                </c:pt>
                <c:pt idx="2">
                  <c:v>0.39600000000000002</c:v>
                </c:pt>
                <c:pt idx="3">
                  <c:v>0.39</c:v>
                </c:pt>
                <c:pt idx="4">
                  <c:v>0.39300000000000002</c:v>
                </c:pt>
                <c:pt idx="5">
                  <c:v>0.432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8-439B-9C65-CBFE74057A90}"/>
            </c:ext>
          </c:extLst>
        </c:ser>
        <c:ser>
          <c:idx val="3"/>
          <c:order val="3"/>
          <c:tx>
            <c:strRef>
              <c:f>floor1!$W$27</c:f>
              <c:strCache>
                <c:ptCount val="1"/>
                <c:pt idx="0">
                  <c:v>mode21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floor1!$W$28:$W$33</c:f>
              <c:numCache>
                <c:formatCode>General</c:formatCode>
                <c:ptCount val="6"/>
                <c:pt idx="0">
                  <c:v>1.4219999999999999</c:v>
                </c:pt>
                <c:pt idx="1">
                  <c:v>1.4550000000000001</c:v>
                </c:pt>
                <c:pt idx="2">
                  <c:v>1.488</c:v>
                </c:pt>
                <c:pt idx="3">
                  <c:v>1.5569999999999999</c:v>
                </c:pt>
                <c:pt idx="4">
                  <c:v>1.629</c:v>
                </c:pt>
                <c:pt idx="5">
                  <c:v>1.7010000000000001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58-439B-9C65-CBFE74057A90}"/>
            </c:ext>
          </c:extLst>
        </c:ser>
        <c:ser>
          <c:idx val="4"/>
          <c:order val="4"/>
          <c:tx>
            <c:strRef>
              <c:f>floor1!$X$27</c:f>
              <c:strCache>
                <c:ptCount val="1"/>
                <c:pt idx="0">
                  <c:v>mode22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floor1!$X$28:$X$33</c:f>
              <c:numCache>
                <c:formatCode>General</c:formatCode>
                <c:ptCount val="6"/>
                <c:pt idx="0">
                  <c:v>0.48599999999999999</c:v>
                </c:pt>
                <c:pt idx="1">
                  <c:v>0.58499999999999996</c:v>
                </c:pt>
                <c:pt idx="2">
                  <c:v>0.63</c:v>
                </c:pt>
                <c:pt idx="3">
                  <c:v>0.73199999999999998</c:v>
                </c:pt>
                <c:pt idx="4">
                  <c:v>0.81599999999999995</c:v>
                </c:pt>
                <c:pt idx="5">
                  <c:v>0.77100000000000002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58-439B-9C65-CBFE74057A90}"/>
            </c:ext>
          </c:extLst>
        </c:ser>
        <c:ser>
          <c:idx val="5"/>
          <c:order val="5"/>
          <c:tx>
            <c:strRef>
              <c:f>floor1!$Y$27</c:f>
              <c:strCache>
                <c:ptCount val="1"/>
                <c:pt idx="0">
                  <c:v>mode23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floor1!$Y$28:$Y$33</c:f>
              <c:numCache>
                <c:formatCode>General</c:formatCode>
                <c:ptCount val="6"/>
                <c:pt idx="0">
                  <c:v>0.312</c:v>
                </c:pt>
                <c:pt idx="1">
                  <c:v>0.33600000000000002</c:v>
                </c:pt>
                <c:pt idx="2">
                  <c:v>0.34499999999999997</c:v>
                </c:pt>
                <c:pt idx="3">
                  <c:v>0.35099999999999998</c:v>
                </c:pt>
                <c:pt idx="4">
                  <c:v>0.35399999999999998</c:v>
                </c:pt>
                <c:pt idx="5">
                  <c:v>0.35399999999999998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58-439B-9C65-CBFE74057A90}"/>
            </c:ext>
          </c:extLst>
        </c:ser>
        <c:ser>
          <c:idx val="6"/>
          <c:order val="6"/>
          <c:tx>
            <c:strRef>
              <c:f>floor1!$Z$27</c:f>
              <c:strCache>
                <c:ptCount val="1"/>
                <c:pt idx="0">
                  <c:v>mode31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floor1!$Z$28:$Z$33</c:f>
              <c:numCache>
                <c:formatCode>General</c:formatCode>
                <c:ptCount val="6"/>
                <c:pt idx="0">
                  <c:v>1.2689999999999999</c:v>
                </c:pt>
                <c:pt idx="1">
                  <c:v>1.2929999999999999</c:v>
                </c:pt>
                <c:pt idx="2">
                  <c:v>1.4550000000000001</c:v>
                </c:pt>
                <c:pt idx="3">
                  <c:v>1.6080000000000001</c:v>
                </c:pt>
                <c:pt idx="4">
                  <c:v>1.6739999999999999</c:v>
                </c:pt>
                <c:pt idx="5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58-439B-9C65-CBFE74057A90}"/>
            </c:ext>
          </c:extLst>
        </c:ser>
        <c:ser>
          <c:idx val="7"/>
          <c:order val="7"/>
          <c:tx>
            <c:strRef>
              <c:f>floor1!$AA$27</c:f>
              <c:strCache>
                <c:ptCount val="1"/>
                <c:pt idx="0">
                  <c:v>mode32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floor1!$AA$28:$AA$33</c:f>
              <c:numCache>
                <c:formatCode>General</c:formatCode>
                <c:ptCount val="6"/>
                <c:pt idx="0">
                  <c:v>0.50700000000000001</c:v>
                </c:pt>
                <c:pt idx="1">
                  <c:v>0.56999999999999995</c:v>
                </c:pt>
                <c:pt idx="2">
                  <c:v>0.63</c:v>
                </c:pt>
                <c:pt idx="3">
                  <c:v>0.72599999999999998</c:v>
                </c:pt>
                <c:pt idx="4">
                  <c:v>0.75600000000000001</c:v>
                </c:pt>
                <c:pt idx="5">
                  <c:v>0.72599999999999998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58-439B-9C65-CBFE74057A90}"/>
            </c:ext>
          </c:extLst>
        </c:ser>
        <c:ser>
          <c:idx val="8"/>
          <c:order val="8"/>
          <c:tx>
            <c:strRef>
              <c:f>floor1!$AB$27</c:f>
              <c:strCache>
                <c:ptCount val="1"/>
                <c:pt idx="0">
                  <c:v>mode33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floor1!$AB$28:$AB$33</c:f>
              <c:numCache>
                <c:formatCode>General</c:formatCode>
                <c:ptCount val="6"/>
                <c:pt idx="0">
                  <c:v>0.33600000000000002</c:v>
                </c:pt>
                <c:pt idx="1">
                  <c:v>0.34799999999999998</c:v>
                </c:pt>
                <c:pt idx="2">
                  <c:v>0.36</c:v>
                </c:pt>
                <c:pt idx="3">
                  <c:v>0.36899999999999999</c:v>
                </c:pt>
                <c:pt idx="4">
                  <c:v>0.372</c:v>
                </c:pt>
                <c:pt idx="5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58-439B-9C65-CBFE74057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516703"/>
        <c:axId val="1303519583"/>
      </c:lineChart>
      <c:catAx>
        <c:axId val="130351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3519583"/>
        <c:crosses val="autoZero"/>
        <c:auto val="1"/>
        <c:lblAlgn val="ctr"/>
        <c:lblOffset val="100"/>
        <c:noMultiLvlLbl val="0"/>
      </c:catAx>
      <c:valAx>
        <c:axId val="13035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351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best absorber ramping rate (m1)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floor1!$L$52</c:f>
              <c:strCache>
                <c:ptCount val="1"/>
                <c:pt idx="0">
                  <c:v>mode13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floor1!$L$53:$L$58</c:f>
              <c:numCache>
                <c:formatCode>General</c:formatCode>
                <c:ptCount val="6"/>
                <c:pt idx="0">
                  <c:v>20.743744499536501</c:v>
                </c:pt>
                <c:pt idx="1">
                  <c:v>12.444585043265301</c:v>
                </c:pt>
                <c:pt idx="2">
                  <c:v>7.7016507621965298</c:v>
                </c:pt>
                <c:pt idx="3">
                  <c:v>4.7846144183652699</c:v>
                </c:pt>
                <c:pt idx="4">
                  <c:v>2.9990638799282499</c:v>
                </c:pt>
                <c:pt idx="5">
                  <c:v>2.9883787349992201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1-4D85-A399-1840A3291458}"/>
            </c:ext>
          </c:extLst>
        </c:ser>
        <c:ser>
          <c:idx val="5"/>
          <c:order val="5"/>
          <c:tx>
            <c:strRef>
              <c:f>floor1!$O$52</c:f>
              <c:strCache>
                <c:ptCount val="1"/>
                <c:pt idx="0">
                  <c:v>mode23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floor1!$O$53:$O$58</c:f>
              <c:numCache>
                <c:formatCode>General</c:formatCode>
                <c:ptCount val="6"/>
                <c:pt idx="0">
                  <c:v>32.901910808468003</c:v>
                </c:pt>
                <c:pt idx="1">
                  <c:v>31.239927141291101</c:v>
                </c:pt>
                <c:pt idx="2">
                  <c:v>30.684249126057001</c:v>
                </c:pt>
                <c:pt idx="3">
                  <c:v>30.191039675915398</c:v>
                </c:pt>
                <c:pt idx="4">
                  <c:v>30.022236363950601</c:v>
                </c:pt>
                <c:pt idx="5">
                  <c:v>29.912158021018801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41-4D85-A399-1840A3291458}"/>
            </c:ext>
          </c:extLst>
        </c:ser>
        <c:ser>
          <c:idx val="8"/>
          <c:order val="8"/>
          <c:tx>
            <c:strRef>
              <c:f>floor1!$R$52</c:f>
              <c:strCache>
                <c:ptCount val="1"/>
                <c:pt idx="0">
                  <c:v>mode33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floor1!$R$53:$R$58</c:f>
              <c:numCache>
                <c:formatCode>General</c:formatCode>
                <c:ptCount val="6"/>
                <c:pt idx="0">
                  <c:v>13.0938429186037</c:v>
                </c:pt>
                <c:pt idx="1">
                  <c:v>19.723869569250901</c:v>
                </c:pt>
                <c:pt idx="2">
                  <c:v>19.353296639520899</c:v>
                </c:pt>
                <c:pt idx="3">
                  <c:v>19.051293276084401</c:v>
                </c:pt>
                <c:pt idx="4">
                  <c:v>18.925142418479801</c:v>
                </c:pt>
                <c:pt idx="5">
                  <c:v>18.8572641805976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41-4D85-A399-1840A3291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762319"/>
        <c:axId val="12997671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floor1!$J$52</c15:sqref>
                        </c15:formulaRef>
                      </c:ext>
                    </c:extLst>
                    <c:strCache>
                      <c:ptCount val="1"/>
                      <c:pt idx="0">
                        <c:v>mode11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floor1!$J$53:$J$58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3.2339566227888601</c:v>
                      </c:pt>
                      <c:pt idx="1">
                        <c:v>3.1462073236451098</c:v>
                      </c:pt>
                      <c:pt idx="2">
                        <c:v>3.05758190748401</c:v>
                      </c:pt>
                      <c:pt idx="3">
                        <c:v>2.88612559996128</c:v>
                      </c:pt>
                      <c:pt idx="4">
                        <c:v>2.7248209744721699</c:v>
                      </c:pt>
                      <c:pt idx="5">
                        <c:v>2.5790565924824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B41-4D85-A399-1840A329145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floor1!$K$52</c15:sqref>
                        </c15:formulaRef>
                      </c:ext>
                    </c:extLst>
                    <c:strCache>
                      <c:ptCount val="1"/>
                      <c:pt idx="0">
                        <c:v>mode12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floor1!$K$53:$K$58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22.768867329776899</c:v>
                      </c:pt>
                      <c:pt idx="1">
                        <c:v>20.107088489164301</c:v>
                      </c:pt>
                      <c:pt idx="2">
                        <c:v>11.516347657179001</c:v>
                      </c:pt>
                      <c:pt idx="3">
                        <c:v>10.1186031540259</c:v>
                      </c:pt>
                      <c:pt idx="4">
                        <c:v>9.3430423870835106</c:v>
                      </c:pt>
                      <c:pt idx="5">
                        <c:v>5.5901828838232301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1-4D85-A399-1840A329145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floor1!$M$52</c15:sqref>
                        </c15:formulaRef>
                      </c:ext>
                    </c:extLst>
                    <c:strCache>
                      <c:ptCount val="1"/>
                      <c:pt idx="0">
                        <c:v>mode21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floor1!$M$53:$M$58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5.1233522748802596</c:v>
                      </c:pt>
                      <c:pt idx="1">
                        <c:v>4.9844840660865302</c:v>
                      </c:pt>
                      <c:pt idx="2">
                        <c:v>4.8471447799101002</c:v>
                      </c:pt>
                      <c:pt idx="3">
                        <c:v>4.5749883036182997</c:v>
                      </c:pt>
                      <c:pt idx="4">
                        <c:v>4.3189488567782597</c:v>
                      </c:pt>
                      <c:pt idx="5">
                        <c:v>4.0882384451940901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B41-4D85-A399-1840A329145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floor1!$N$52</c15:sqref>
                        </c15:formulaRef>
                      </c:ext>
                    </c:extLst>
                    <c:strCache>
                      <c:ptCount val="1"/>
                      <c:pt idx="0">
                        <c:v>mode22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floor1!$N$53:$N$58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9.0612358052074793</c:v>
                      </c:pt>
                      <c:pt idx="1">
                        <c:v>3.1842051428448701</c:v>
                      </c:pt>
                      <c:pt idx="2">
                        <c:v>0</c:v>
                      </c:pt>
                      <c:pt idx="3">
                        <c:v>2.5414405584552102</c:v>
                      </c:pt>
                      <c:pt idx="4">
                        <c:v>3.7184824199892801</c:v>
                      </c:pt>
                      <c:pt idx="5">
                        <c:v>5.5904005871746403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B41-4D85-A399-1840A329145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floor1!$P$52</c15:sqref>
                        </c15:formulaRef>
                      </c:ext>
                    </c:extLst>
                    <c:strCache>
                      <c:ptCount val="1"/>
                      <c:pt idx="0">
                        <c:v>mode31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floor1!$P$53:$P$58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8.1262126841550106</c:v>
                      </c:pt>
                      <c:pt idx="1">
                        <c:v>7.9035834870936101</c:v>
                      </c:pt>
                      <c:pt idx="2">
                        <c:v>7.6857469981348698</c:v>
                      </c:pt>
                      <c:pt idx="3">
                        <c:v>4.57588495249421</c:v>
                      </c:pt>
                      <c:pt idx="4">
                        <c:v>4.3173974220653903</c:v>
                      </c:pt>
                      <c:pt idx="5">
                        <c:v>4.0865006988904602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B41-4D85-A399-1840A329145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floor1!$Q$52</c15:sqref>
                        </c15:formulaRef>
                      </c:ext>
                    </c:extLst>
                    <c:strCache>
                      <c:ptCount val="1"/>
                      <c:pt idx="0">
                        <c:v>mode32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floor1!$Q$53:$Q$58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14.355140926019301</c:v>
                      </c:pt>
                      <c:pt idx="1">
                        <c:v>12.674910531117799</c:v>
                      </c:pt>
                      <c:pt idx="2">
                        <c:v>11.516347657179001</c:v>
                      </c:pt>
                      <c:pt idx="3">
                        <c:v>10.1239436146745</c:v>
                      </c:pt>
                      <c:pt idx="4">
                        <c:v>14.798972045303399</c:v>
                      </c:pt>
                      <c:pt idx="5">
                        <c:v>14.047750882249799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B41-4D85-A399-1840A3291458}"/>
                  </c:ext>
                </c:extLst>
              </c15:ser>
            </c15:filteredLineSeries>
          </c:ext>
        </c:extLst>
      </c:lineChart>
      <c:catAx>
        <c:axId val="129976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767119"/>
        <c:crosses val="autoZero"/>
        <c:auto val="1"/>
        <c:lblAlgn val="ctr"/>
        <c:lblOffset val="100"/>
        <c:noMultiLvlLbl val="0"/>
      </c:catAx>
      <c:valAx>
        <c:axId val="12997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76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525217</xdr:colOff>
      <xdr:row>18</xdr:row>
      <xdr:rowOff>31445</xdr:rowOff>
    </xdr:from>
    <xdr:to>
      <xdr:col>10</xdr:col>
      <xdr:colOff>1456764</xdr:colOff>
      <xdr:row>32</xdr:row>
      <xdr:rowOff>46144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7032BCA-4816-7AB9-7129-7C7B7E0F8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42099" y="3378269"/>
          <a:ext cx="3232489" cy="2524816"/>
        </a:xfrm>
        <a:prstGeom prst="rect">
          <a:avLst/>
        </a:prstGeom>
      </xdr:spPr>
    </xdr:pic>
    <xdr:clientData/>
  </xdr:twoCellAnchor>
  <xdr:twoCellAnchor editAs="oneCell">
    <xdr:from>
      <xdr:col>9</xdr:col>
      <xdr:colOff>494383</xdr:colOff>
      <xdr:row>34</xdr:row>
      <xdr:rowOff>9984</xdr:rowOff>
    </xdr:from>
    <xdr:to>
      <xdr:col>10</xdr:col>
      <xdr:colOff>1262529</xdr:colOff>
      <xdr:row>47</xdr:row>
      <xdr:rowOff>70065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9CF019A-0D2D-9BCC-16AC-999390FC2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1265" y="6225513"/>
          <a:ext cx="3069088" cy="2390905"/>
        </a:xfrm>
        <a:prstGeom prst="rect">
          <a:avLst/>
        </a:prstGeom>
      </xdr:spPr>
    </xdr:pic>
    <xdr:clientData/>
  </xdr:twoCellAnchor>
  <xdr:twoCellAnchor editAs="oneCell">
    <xdr:from>
      <xdr:col>10</xdr:col>
      <xdr:colOff>1678197</xdr:colOff>
      <xdr:row>18</xdr:row>
      <xdr:rowOff>61394</xdr:rowOff>
    </xdr:from>
    <xdr:to>
      <xdr:col>12</xdr:col>
      <xdr:colOff>812427</xdr:colOff>
      <xdr:row>32</xdr:row>
      <xdr:rowOff>164353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7FF35ED-D877-6DAC-6E77-7BBA71268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96021" y="3408218"/>
          <a:ext cx="3407406" cy="2613076"/>
        </a:xfrm>
        <a:prstGeom prst="rect">
          <a:avLst/>
        </a:prstGeom>
      </xdr:spPr>
    </xdr:pic>
    <xdr:clientData/>
  </xdr:twoCellAnchor>
  <xdr:twoCellAnchor>
    <xdr:from>
      <xdr:col>0</xdr:col>
      <xdr:colOff>539483</xdr:colOff>
      <xdr:row>19</xdr:row>
      <xdr:rowOff>35803</xdr:rowOff>
    </xdr:from>
    <xdr:to>
      <xdr:col>5</xdr:col>
      <xdr:colOff>1232598</xdr:colOff>
      <xdr:row>34</xdr:row>
      <xdr:rowOff>63689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468C9E1-29F4-209E-2F2B-FBF0FD058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775970</xdr:colOff>
      <xdr:row>19</xdr:row>
      <xdr:rowOff>30616</xdr:rowOff>
    </xdr:from>
    <xdr:to>
      <xdr:col>9</xdr:col>
      <xdr:colOff>235954</xdr:colOff>
      <xdr:row>34</xdr:row>
      <xdr:rowOff>52387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5BF2943-8DD7-E15C-B770-1DDA57B35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642471</xdr:colOff>
      <xdr:row>34</xdr:row>
      <xdr:rowOff>13855</xdr:rowOff>
    </xdr:from>
    <xdr:to>
      <xdr:col>6</xdr:col>
      <xdr:colOff>4754</xdr:colOff>
      <xdr:row>49</xdr:row>
      <xdr:rowOff>67643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C6321C8-5AAD-44CD-3A4C-F97E64BE3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23</xdr:row>
      <xdr:rowOff>25400</xdr:rowOff>
    </xdr:from>
    <xdr:to>
      <xdr:col>6</xdr:col>
      <xdr:colOff>730250</xdr:colOff>
      <xdr:row>38</xdr:row>
      <xdr:rowOff>101600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7E54D92-2176-2DBD-297A-A3B2D1D38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607785</xdr:colOff>
      <xdr:row>40</xdr:row>
      <xdr:rowOff>18143</xdr:rowOff>
    </xdr:from>
    <xdr:to>
      <xdr:col>7</xdr:col>
      <xdr:colOff>302985</xdr:colOff>
      <xdr:row>55</xdr:row>
      <xdr:rowOff>97972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3DB0D90-95E5-5431-21EB-19AE0EC2D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581479</xdr:colOff>
      <xdr:row>55</xdr:row>
      <xdr:rowOff>87993</xdr:rowOff>
    </xdr:from>
    <xdr:to>
      <xdr:col>7</xdr:col>
      <xdr:colOff>276679</xdr:colOff>
      <xdr:row>70</xdr:row>
      <xdr:rowOff>164193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EF53C3-5607-B5F1-413C-E0E96299A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507999</xdr:colOff>
      <xdr:row>33</xdr:row>
      <xdr:rowOff>147865</xdr:rowOff>
    </xdr:from>
    <xdr:to>
      <xdr:col>15</xdr:col>
      <xdr:colOff>172356</xdr:colOff>
      <xdr:row>48</xdr:row>
      <xdr:rowOff>169637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AC4357-C595-01CB-C427-9D620FF69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511202</xdr:colOff>
      <xdr:row>34</xdr:row>
      <xdr:rowOff>48613</xdr:rowOff>
    </xdr:from>
    <xdr:to>
      <xdr:col>26</xdr:col>
      <xdr:colOff>447702</xdr:colOff>
      <xdr:row>49</xdr:row>
      <xdr:rowOff>70384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CD36FFA-4419-49B7-AA07-389233C6D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598716</xdr:colOff>
      <xdr:row>51</xdr:row>
      <xdr:rowOff>138792</xdr:rowOff>
    </xdr:from>
    <xdr:to>
      <xdr:col>25</xdr:col>
      <xdr:colOff>535216</xdr:colOff>
      <xdr:row>66</xdr:row>
      <xdr:rowOff>160563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1CC4A17-48CA-4195-E58E-74A2F6473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530412</xdr:colOff>
      <xdr:row>68</xdr:row>
      <xdr:rowOff>152400</xdr:rowOff>
    </xdr:from>
    <xdr:to>
      <xdr:col>25</xdr:col>
      <xdr:colOff>500529</xdr:colOff>
      <xdr:row>84</xdr:row>
      <xdr:rowOff>26894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3D65232-286A-817E-931E-FDD5EC2D1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537883</xdr:colOff>
      <xdr:row>80</xdr:row>
      <xdr:rowOff>70224</xdr:rowOff>
    </xdr:from>
    <xdr:to>
      <xdr:col>25</xdr:col>
      <xdr:colOff>508000</xdr:colOff>
      <xdr:row>95</xdr:row>
      <xdr:rowOff>124012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7FE7F55-3B73-8330-E72B-24DC90FBA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328706</xdr:colOff>
      <xdr:row>90</xdr:row>
      <xdr:rowOff>40342</xdr:rowOff>
    </xdr:from>
    <xdr:to>
      <xdr:col>16</xdr:col>
      <xdr:colOff>194235</xdr:colOff>
      <xdr:row>105</xdr:row>
      <xdr:rowOff>94130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E52B1D-18E9-3EBD-1A13-67B8FEC69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196850</xdr:colOff>
      <xdr:row>1</xdr:row>
      <xdr:rowOff>114300</xdr:rowOff>
    </xdr:from>
    <xdr:to>
      <xdr:col>18</xdr:col>
      <xdr:colOff>146050</xdr:colOff>
      <xdr:row>16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AF72977-A3AC-E596-98B1-F591A6E7F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18</xdr:row>
      <xdr:rowOff>69850</xdr:rowOff>
    </xdr:from>
    <xdr:to>
      <xdr:col>17</xdr:col>
      <xdr:colOff>501650</xdr:colOff>
      <xdr:row>33</xdr:row>
      <xdr:rowOff>127000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CE5D0B6-062D-5751-F8D8-83F6BF8A2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438150</xdr:colOff>
      <xdr:row>33</xdr:row>
      <xdr:rowOff>50800</xdr:rowOff>
    </xdr:from>
    <xdr:to>
      <xdr:col>16</xdr:col>
      <xdr:colOff>387350</xdr:colOff>
      <xdr:row>48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C0D3CA-98DE-7830-2398-8794A6FAA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63500</xdr:colOff>
      <xdr:row>48</xdr:row>
      <xdr:rowOff>69850</xdr:rowOff>
    </xdr:from>
    <xdr:to>
      <xdr:col>17</xdr:col>
      <xdr:colOff>12700</xdr:colOff>
      <xdr:row>63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B3EA08A-8FC2-0818-D3AC-AA798ECE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629770</xdr:colOff>
      <xdr:row>33</xdr:row>
      <xdr:rowOff>49680</xdr:rowOff>
    </xdr:from>
    <xdr:to>
      <xdr:col>23</xdr:col>
      <xdr:colOff>578970</xdr:colOff>
      <xdr:row>48</xdr:row>
      <xdr:rowOff>119530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9F2B354-A284-2974-4BA8-A5C9AFB8E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590177</xdr:colOff>
      <xdr:row>48</xdr:row>
      <xdr:rowOff>137458</xdr:rowOff>
    </xdr:from>
    <xdr:to>
      <xdr:col>23</xdr:col>
      <xdr:colOff>560294</xdr:colOff>
      <xdr:row>64</xdr:row>
      <xdr:rowOff>4482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803BB2B-D087-1595-8070-07525C104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119529</xdr:colOff>
      <xdr:row>63</xdr:row>
      <xdr:rowOff>62753</xdr:rowOff>
    </xdr:from>
    <xdr:to>
      <xdr:col>17</xdr:col>
      <xdr:colOff>89647</xdr:colOff>
      <xdr:row>78</xdr:row>
      <xdr:rowOff>94129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452E57B-3860-7E6D-9336-D59B285D1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403411</xdr:colOff>
      <xdr:row>16</xdr:row>
      <xdr:rowOff>144929</xdr:rowOff>
    </xdr:from>
    <xdr:to>
      <xdr:col>26</xdr:col>
      <xdr:colOff>373529</xdr:colOff>
      <xdr:row>31</xdr:row>
      <xdr:rowOff>153894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C5CDF74-0B96-E9E5-C3B4-3B4AE1635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3</xdr:row>
      <xdr:rowOff>19050</xdr:rowOff>
    </xdr:from>
    <xdr:to>
      <xdr:col>17</xdr:col>
      <xdr:colOff>228600</xdr:colOff>
      <xdr:row>18</xdr:row>
      <xdr:rowOff>63500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E7F2F5C-F41C-8FD3-98D0-616C90A8B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583454</xdr:colOff>
      <xdr:row>1</xdr:row>
      <xdr:rowOff>148664</xdr:rowOff>
    </xdr:from>
    <xdr:to>
      <xdr:col>24</xdr:col>
      <xdr:colOff>535642</xdr:colOff>
      <xdr:row>17</xdr:row>
      <xdr:rowOff>8217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47352FF-2416-0C6C-3AA1-79DFDEF98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246530</xdr:colOff>
      <xdr:row>18</xdr:row>
      <xdr:rowOff>54162</xdr:rowOff>
    </xdr:from>
    <xdr:to>
      <xdr:col>17</xdr:col>
      <xdr:colOff>195730</xdr:colOff>
      <xdr:row>33</xdr:row>
      <xdr:rowOff>116915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2EBDAC-BDBF-40D9-9185-C6F54FF2D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255868</xdr:colOff>
      <xdr:row>33</xdr:row>
      <xdr:rowOff>119903</xdr:rowOff>
    </xdr:from>
    <xdr:to>
      <xdr:col>17</xdr:col>
      <xdr:colOff>205068</xdr:colOff>
      <xdr:row>49</xdr:row>
      <xdr:rowOff>17929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A79E667-AD98-3B2A-B6CD-C578C1B2D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403411</xdr:colOff>
      <xdr:row>17</xdr:row>
      <xdr:rowOff>122517</xdr:rowOff>
    </xdr:from>
    <xdr:to>
      <xdr:col>24</xdr:col>
      <xdr:colOff>373529</xdr:colOff>
      <xdr:row>32</xdr:row>
      <xdr:rowOff>168835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2D436B5-83DB-24FB-735F-BEA119714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448236</xdr:colOff>
      <xdr:row>33</xdr:row>
      <xdr:rowOff>70224</xdr:rowOff>
    </xdr:from>
    <xdr:to>
      <xdr:col>24</xdr:col>
      <xdr:colOff>418354</xdr:colOff>
      <xdr:row>48</xdr:row>
      <xdr:rowOff>116542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EEAC605-E701-D57B-144D-C951223A9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67236</xdr:colOff>
      <xdr:row>52</xdr:row>
      <xdr:rowOff>2988</xdr:rowOff>
    </xdr:from>
    <xdr:to>
      <xdr:col>25</xdr:col>
      <xdr:colOff>37354</xdr:colOff>
      <xdr:row>67</xdr:row>
      <xdr:rowOff>56776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EF07E9D-AF1A-75C0-107B-A37931265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410882</xdr:colOff>
      <xdr:row>66</xdr:row>
      <xdr:rowOff>182282</xdr:rowOff>
    </xdr:from>
    <xdr:to>
      <xdr:col>14</xdr:col>
      <xdr:colOff>380999</xdr:colOff>
      <xdr:row>81</xdr:row>
      <xdr:rowOff>131482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0651C0F-DF6A-D84C-6A52-764661DFA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17"/>
  <sheetViews>
    <sheetView zoomScale="70" zoomScaleNormal="70" workbookViewId="0">
      <selection activeCell="C17" sqref="C1:G17"/>
    </sheetView>
  </sheetViews>
  <sheetFormatPr defaultRowHeight="14" x14ac:dyDescent="0.3"/>
  <cols>
    <col min="5" max="5" width="16.4140625" customWidth="1"/>
    <col min="6" max="6" width="17.4140625" customWidth="1"/>
    <col min="7" max="7" width="16.58203125" customWidth="1"/>
    <col min="8" max="8" width="24.58203125" customWidth="1"/>
    <col min="9" max="9" width="25.83203125" customWidth="1"/>
    <col min="10" max="10" width="30.1640625" customWidth="1"/>
    <col min="11" max="11" width="29.6640625" customWidth="1"/>
    <col min="12" max="12" width="26.4140625" customWidth="1"/>
    <col min="13" max="13" width="24.33203125" customWidth="1"/>
    <col min="14" max="14" width="23.9140625" customWidth="1"/>
    <col min="15" max="15" width="23" customWidth="1"/>
    <col min="16" max="16" width="23.25" customWidth="1"/>
    <col min="17" max="17" width="19.9140625" customWidth="1"/>
    <col min="18" max="18" width="16.1640625" customWidth="1"/>
    <col min="19" max="19" width="17.25" customWidth="1"/>
    <col min="20" max="20" width="19" customWidth="1"/>
    <col min="21" max="21" width="17.5" customWidth="1"/>
    <col min="22" max="22" width="13.83203125" customWidth="1"/>
    <col min="23" max="24" width="13.6640625" customWidth="1"/>
    <col min="25" max="25" width="12.75" customWidth="1"/>
  </cols>
  <sheetData>
    <row r="1" spans="2:3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25</v>
      </c>
      <c r="R1" t="s">
        <v>28</v>
      </c>
      <c r="S1" t="s">
        <v>29</v>
      </c>
      <c r="T1" t="s">
        <v>26</v>
      </c>
      <c r="U1" t="s">
        <v>30</v>
      </c>
      <c r="V1" t="s">
        <v>31</v>
      </c>
      <c r="W1" t="s">
        <v>27</v>
      </c>
      <c r="X1" t="s">
        <v>32</v>
      </c>
      <c r="Y1" t="s">
        <v>33</v>
      </c>
      <c r="AI1" t="s">
        <v>15</v>
      </c>
    </row>
    <row r="2" spans="2:35" ht="14.5" x14ac:dyDescent="0.35">
      <c r="B2" s="1">
        <v>2</v>
      </c>
      <c r="C2" s="1">
        <v>2</v>
      </c>
      <c r="D2" s="1">
        <v>2</v>
      </c>
      <c r="E2" s="2">
        <v>3.2458999999999998</v>
      </c>
      <c r="F2" s="2">
        <v>9.0946999999999996</v>
      </c>
      <c r="G2" s="2">
        <v>13.142200000000001</v>
      </c>
      <c r="H2" s="3">
        <v>-0.2319</v>
      </c>
      <c r="I2" s="3">
        <v>0.52110000000000001</v>
      </c>
      <c r="J2" s="3">
        <v>-0.41789999999999999</v>
      </c>
      <c r="K2" s="3">
        <v>-0.41789999999999999</v>
      </c>
      <c r="L2" s="3">
        <v>0.2319</v>
      </c>
      <c r="M2" s="3">
        <v>0.52110000000000001</v>
      </c>
      <c r="N2" s="3">
        <v>-0.52110000000000001</v>
      </c>
      <c r="O2" s="3">
        <f>-0.4179</f>
        <v>-0.41789999999999999</v>
      </c>
      <c r="P2" s="3">
        <v>-0.2319</v>
      </c>
      <c r="Q2" s="5">
        <f>($B2*POWER(H2,2)+$C2*POWER(K2,2)+$D2*POWER(N2,2))/POWER(H2,2)</f>
        <v>18.593731852345243</v>
      </c>
      <c r="R2" s="5">
        <f>($B2*POWER(I2,2)+$C2*POWER(L2,2)+$D2*POWER(O2,2))/POWER(I2,2)</f>
        <v>3.6823572030602199</v>
      </c>
      <c r="S2" s="5">
        <f>($B2*POWER(J2,2)+$C2*POWER(M2,2)+$D2*POWER(P2,2))/POWER(J2,2)</f>
        <v>5.7256305112888812</v>
      </c>
      <c r="T2" s="5">
        <f>($B2*POWER(H2,2)+$C2*POWER(K2,2)+$D2*POWER(N2,2))/POWER(K2,2)</f>
        <v>5.7256305112888821</v>
      </c>
      <c r="U2" s="5">
        <f>($B2*POWER(I2,2)+$C2*POWER(L2,2)+$D2*POWER(O2,2))/POWER(L2,2)</f>
        <v>18.593731852345243</v>
      </c>
      <c r="V2" s="5">
        <f>($B2*POWER(J2,2)+$C2*POWER(M2,2)+$D2*POWER(P2,2))/POWER(M2,2)</f>
        <v>3.6823572030602194</v>
      </c>
      <c r="W2" s="5">
        <f>($B2*POWER(H2,2)+$C2*POWER(K2,2)+$D2*POWER(N2,2))/POWER(N2,2)</f>
        <v>3.6823572030602199</v>
      </c>
      <c r="X2" s="5">
        <f>($B2*POWER(I2,2)+$C2*POWER(L2,2)+$D2*POWER(O2,2))/POWER(O2,2)</f>
        <v>5.7256305112888821</v>
      </c>
      <c r="Y2" s="5">
        <f>($B2*POWER(J2,2)+$C2*POWER(M2,2)+$D2*POWER(P2,2))/POWER(P2,2)</f>
        <v>18.59373185234524</v>
      </c>
    </row>
    <row r="3" spans="2:35" ht="14.5" x14ac:dyDescent="0.35">
      <c r="B3" s="1">
        <v>3</v>
      </c>
      <c r="C3" s="1">
        <v>2</v>
      </c>
      <c r="D3" s="1">
        <v>2</v>
      </c>
      <c r="E3" s="2">
        <v>3.1579000000000002</v>
      </c>
      <c r="F3" s="2">
        <v>8.0298999999999996</v>
      </c>
      <c r="G3" s="2">
        <v>12.4922</v>
      </c>
      <c r="H3" s="3">
        <v>-0.2366</v>
      </c>
      <c r="I3" s="3">
        <v>0.46960000000000002</v>
      </c>
      <c r="J3" s="3">
        <v>-0.23830000000000001</v>
      </c>
      <c r="K3" s="3">
        <v>-0.40670000000000001</v>
      </c>
      <c r="L3" s="3">
        <v>8.5400000000000004E-2</v>
      </c>
      <c r="M3" s="3">
        <v>0.57210000000000005</v>
      </c>
      <c r="N3" s="3">
        <v>-0.50060000000000004</v>
      </c>
      <c r="O3" s="3">
        <f>-0.4024</f>
        <v>-0.40239999999999998</v>
      </c>
      <c r="P3" s="3">
        <v>-0.29580000000000001</v>
      </c>
      <c r="Q3" s="5">
        <f t="shared" ref="Q3:Q16" si="0">($B3*POWER(H3,2)+$C3*POWER(K3,2)+$D3*POWER(N3,2))/POWER(H3,2)</f>
        <v>17.862755262813781</v>
      </c>
      <c r="R3" s="5">
        <f t="shared" ref="R3:R17" si="1">($B3*POWER(I3,2)+$C3*POWER(L3,2)+$D3*POWER(O3,2))/POWER(I3,2)</f>
        <v>4.534697332029288</v>
      </c>
      <c r="S3" s="5">
        <f t="shared" ref="S3:S17" si="2">($B3*POWER(J3,2)+$C3*POWER(M3,2)+$D3*POWER(P3,2))/POWER(J3,2)</f>
        <v>17.608866588749621</v>
      </c>
      <c r="T3" s="5">
        <f t="shared" ref="T3:T17" si="3">($B3*POWER(H3,2)+$C3*POWER(K3,2)+$D3*POWER(N3,2))/POWER(K3,2)</f>
        <v>6.0454632266313286</v>
      </c>
      <c r="U3" s="5">
        <f t="shared" ref="U3:U17" si="4">($B3*POWER(I3,2)+$C3*POWER(L3,2)+$D3*POWER(O3,2))/POWER(L3,2)</f>
        <v>137.1161910612135</v>
      </c>
      <c r="V3" s="5">
        <f t="shared" ref="V3:V17" si="5">($B3*POWER(J3,2)+$C3*POWER(M3,2)+$D3*POWER(P3,2))/POWER(M3,2)</f>
        <v>3.0551714870842175</v>
      </c>
      <c r="W3" s="5">
        <f t="shared" ref="W3:W17" si="6">($B3*POWER(H3,2)+$C3*POWER(K3,2)+$D3*POWER(N3,2))/POWER(N3,2)</f>
        <v>3.9902144593886453</v>
      </c>
      <c r="X3" s="5">
        <f t="shared" ref="X3:X17" si="7">($B3*POWER(I3,2)+$C3*POWER(L3,2)+$D3*POWER(O3,2))/POWER(O3,2)</f>
        <v>6.1757333731211146</v>
      </c>
      <c r="Y3" s="5">
        <f t="shared" ref="Y3:Y17" si="8">($B3*POWER(J3,2)+$C3*POWER(M3,2)+$D3*POWER(P3,2))/POWER(P3,2)</f>
        <v>11.428339895796046</v>
      </c>
    </row>
    <row r="4" spans="2:35" ht="14.5" x14ac:dyDescent="0.35">
      <c r="B4" s="1">
        <v>4</v>
      </c>
      <c r="C4" s="1">
        <v>2</v>
      </c>
      <c r="D4" s="1">
        <v>2</v>
      </c>
      <c r="E4" s="2">
        <v>3.0695000000000001</v>
      </c>
      <c r="F4" s="2">
        <v>7.2934000000000001</v>
      </c>
      <c r="G4" s="2">
        <v>12.2539</v>
      </c>
      <c r="H4" s="3">
        <v>-0.23960000000000001</v>
      </c>
      <c r="I4" s="3">
        <v>0.40820000000000001</v>
      </c>
      <c r="J4" s="3">
        <v>-0.161</v>
      </c>
      <c r="K4" s="3">
        <v>-0.39429999999999998</v>
      </c>
      <c r="L4" s="3">
        <v>0</v>
      </c>
      <c r="M4" s="3">
        <v>0.58689999999999998</v>
      </c>
      <c r="N4" s="3">
        <v>-0.47920000000000001</v>
      </c>
      <c r="O4" s="3">
        <v>-0.40820000000000001</v>
      </c>
      <c r="P4" s="3">
        <v>-0.32200000000000001</v>
      </c>
      <c r="Q4" s="5">
        <f t="shared" si="0"/>
        <v>17.41638993481066</v>
      </c>
      <c r="R4" s="5">
        <f t="shared" si="1"/>
        <v>6</v>
      </c>
      <c r="S4" s="5">
        <f t="shared" si="2"/>
        <v>38.577030978743096</v>
      </c>
      <c r="T4" s="5">
        <f t="shared" si="3"/>
        <v>6.4309956057177704</v>
      </c>
      <c r="U4" s="5" t="e">
        <f t="shared" si="4"/>
        <v>#DIV/0!</v>
      </c>
      <c r="V4" s="5">
        <f t="shared" si="5"/>
        <v>2.9030354074988938</v>
      </c>
      <c r="W4" s="5">
        <f t="shared" si="6"/>
        <v>4.3540974837026649</v>
      </c>
      <c r="X4" s="5">
        <f t="shared" si="7"/>
        <v>6</v>
      </c>
      <c r="Y4" s="5">
        <f t="shared" si="8"/>
        <v>9.644257744685774</v>
      </c>
    </row>
    <row r="5" spans="2:35" ht="14.5" x14ac:dyDescent="0.35">
      <c r="B5" s="1">
        <v>6</v>
      </c>
      <c r="C5" s="1">
        <v>2</v>
      </c>
      <c r="D5" s="1">
        <v>2</v>
      </c>
      <c r="E5" s="2">
        <v>2.8967000000000001</v>
      </c>
      <c r="F5" s="2">
        <v>6.4088000000000003</v>
      </c>
      <c r="G5" s="2">
        <v>12.0657</v>
      </c>
      <c r="H5" s="3">
        <v>-0.2409</v>
      </c>
      <c r="I5" s="3">
        <v>-0.31530000000000002</v>
      </c>
      <c r="J5" s="3">
        <v>9.5899999999999999E-2</v>
      </c>
      <c r="K5" s="3">
        <v>-0.36780000000000002</v>
      </c>
      <c r="L5" s="3">
        <v>9.98E-2</v>
      </c>
      <c r="M5" s="3">
        <v>-0.59560000000000002</v>
      </c>
      <c r="N5" s="3">
        <v>-0.43669999999999998</v>
      </c>
      <c r="O5" s="3">
        <v>0.43790000000000001</v>
      </c>
      <c r="P5" s="3">
        <v>0.34300000000000003</v>
      </c>
      <c r="Q5" s="5">
        <f t="shared" si="0"/>
        <v>17.234463056329687</v>
      </c>
      <c r="R5" s="5">
        <f t="shared" si="1"/>
        <v>10.058105847973865</v>
      </c>
      <c r="S5" s="5">
        <f t="shared" si="2"/>
        <v>108.7287418137376</v>
      </c>
      <c r="T5" s="5">
        <f t="shared" si="3"/>
        <v>7.3934630643353296</v>
      </c>
      <c r="U5" s="5">
        <f t="shared" si="4"/>
        <v>100.3929140846824</v>
      </c>
      <c r="V5" s="5">
        <f t="shared" si="5"/>
        <v>2.818851508329947</v>
      </c>
      <c r="W5" s="5">
        <f t="shared" si="6"/>
        <v>5.2445106728970314</v>
      </c>
      <c r="X5" s="5">
        <f t="shared" si="7"/>
        <v>5.2145189827031082</v>
      </c>
      <c r="Y5" s="5">
        <f t="shared" si="8"/>
        <v>8.4994991882633926</v>
      </c>
    </row>
    <row r="6" spans="2:35" ht="14.5" x14ac:dyDescent="0.35">
      <c r="B6" s="1">
        <v>8</v>
      </c>
      <c r="C6" s="1">
        <v>2</v>
      </c>
      <c r="D6" s="1">
        <v>2</v>
      </c>
      <c r="E6" s="2">
        <v>2.7351999999999999</v>
      </c>
      <c r="F6" s="2">
        <v>5.9162999999999997</v>
      </c>
      <c r="G6" s="2">
        <v>11.9872</v>
      </c>
      <c r="H6" s="3">
        <v>-0.23749999999999999</v>
      </c>
      <c r="I6" s="3">
        <v>-0.25290000000000001</v>
      </c>
      <c r="J6" s="3">
        <v>6.7900000000000002E-2</v>
      </c>
      <c r="K6" s="3">
        <v>-0.34139999999999998</v>
      </c>
      <c r="L6" s="3">
        <v>0.15989999999999999</v>
      </c>
      <c r="M6" s="3">
        <v>-0.59819999999999995</v>
      </c>
      <c r="N6" s="3">
        <v>-0.39729999999999999</v>
      </c>
      <c r="O6" s="3">
        <v>0.46750000000000003</v>
      </c>
      <c r="P6" s="3">
        <v>0.35160000000000002</v>
      </c>
      <c r="Q6" s="5">
        <f t="shared" si="0"/>
        <v>17.729462603878119</v>
      </c>
      <c r="R6" s="5">
        <f t="shared" si="1"/>
        <v>15.633843930766885</v>
      </c>
      <c r="S6" s="5">
        <f t="shared" si="2"/>
        <v>216.86029658967419</v>
      </c>
      <c r="T6" s="5">
        <f t="shared" si="3"/>
        <v>8.5801675035322713</v>
      </c>
      <c r="U6" s="5">
        <f t="shared" si="4"/>
        <v>39.10808076185829</v>
      </c>
      <c r="V6" s="5">
        <f t="shared" si="5"/>
        <v>2.7940024240782084</v>
      </c>
      <c r="W6" s="5">
        <f t="shared" si="6"/>
        <v>6.335569650894862</v>
      </c>
      <c r="X6" s="5">
        <f t="shared" si="7"/>
        <v>4.5750958849266494</v>
      </c>
      <c r="Y6" s="5">
        <f t="shared" si="8"/>
        <v>8.0876409613261515</v>
      </c>
    </row>
    <row r="7" spans="2:35" ht="14.5" x14ac:dyDescent="0.35">
      <c r="B7" s="1">
        <v>10</v>
      </c>
      <c r="C7" s="1">
        <v>2</v>
      </c>
      <c r="D7" s="1">
        <v>2</v>
      </c>
      <c r="E7" s="2">
        <v>2.5886999999999998</v>
      </c>
      <c r="F7" s="2">
        <v>5.6111000000000004</v>
      </c>
      <c r="G7" s="2">
        <v>11.9445</v>
      </c>
      <c r="H7" s="3">
        <v>-0.23139999999999999</v>
      </c>
      <c r="I7" s="3">
        <v>-0.20899999999999999</v>
      </c>
      <c r="J7" s="3">
        <v>5.2499999999999998E-2</v>
      </c>
      <c r="K7" s="3">
        <v>-0.31709999999999999</v>
      </c>
      <c r="L7" s="3">
        <v>0.20050000000000001</v>
      </c>
      <c r="M7" s="3">
        <v>-0.59940000000000004</v>
      </c>
      <c r="N7" s="3">
        <v>-0.36280000000000001</v>
      </c>
      <c r="O7" s="3">
        <v>0.49130000000000001</v>
      </c>
      <c r="P7" s="3">
        <v>0.35630000000000001</v>
      </c>
      <c r="Q7" s="5">
        <f t="shared" si="0"/>
        <v>18.672036134939031</v>
      </c>
      <c r="R7" s="5">
        <f t="shared" si="1"/>
        <v>22.892376090290977</v>
      </c>
      <c r="S7" s="5">
        <f t="shared" si="2"/>
        <v>362.8199909297054</v>
      </c>
      <c r="T7" s="5">
        <f t="shared" si="3"/>
        <v>9.9431938031122282</v>
      </c>
      <c r="U7" s="5">
        <f t="shared" si="4"/>
        <v>24.874518939558833</v>
      </c>
      <c r="V7" s="5">
        <f t="shared" si="5"/>
        <v>2.7834045813136017</v>
      </c>
      <c r="W7" s="5">
        <f t="shared" si="6"/>
        <v>7.5959803330460485</v>
      </c>
      <c r="X7" s="5">
        <f t="shared" si="7"/>
        <v>4.142761352644917</v>
      </c>
      <c r="Y7" s="5">
        <f t="shared" si="8"/>
        <v>7.8773142336936806</v>
      </c>
    </row>
    <row r="8" spans="2:35" ht="14.5" x14ac:dyDescent="0.35">
      <c r="B8" s="1">
        <v>2</v>
      </c>
      <c r="C8" s="1">
        <v>3</v>
      </c>
      <c r="D8" s="1">
        <v>2</v>
      </c>
      <c r="E8" s="2">
        <v>2.99</v>
      </c>
      <c r="F8" s="2">
        <v>8.8539999999999992</v>
      </c>
      <c r="G8" s="2">
        <v>11.965400000000001</v>
      </c>
      <c r="H8" s="3">
        <v>-0.21429999999999999</v>
      </c>
      <c r="I8" s="3">
        <v>0.43440000000000001</v>
      </c>
      <c r="J8" s="3">
        <v>-0.5151</v>
      </c>
      <c r="K8" s="3">
        <v>-0.39269999999999999</v>
      </c>
      <c r="L8" s="3">
        <v>0.2286</v>
      </c>
      <c r="M8" s="3">
        <v>0.35620000000000002</v>
      </c>
      <c r="N8" s="3">
        <v>-0.47199999999999998</v>
      </c>
      <c r="O8" s="3">
        <v>-0.48259999999999997</v>
      </c>
      <c r="P8" s="3">
        <v>-0.21060000000000001</v>
      </c>
      <c r="Q8" s="5">
        <f t="shared" si="0"/>
        <v>21.776112266026253</v>
      </c>
      <c r="R8" s="5">
        <f t="shared" si="1"/>
        <v>5.2992491495646918</v>
      </c>
      <c r="S8" s="5">
        <f t="shared" si="2"/>
        <v>3.7689049866992934</v>
      </c>
      <c r="T8" s="5">
        <f t="shared" si="3"/>
        <v>6.4848940710622278</v>
      </c>
      <c r="U8" s="5">
        <f t="shared" si="4"/>
        <v>19.1355751353478</v>
      </c>
      <c r="V8" s="5">
        <f t="shared" si="5"/>
        <v>7.8815286505729416</v>
      </c>
      <c r="W8" s="5">
        <f t="shared" si="6"/>
        <v>4.4889078659149675</v>
      </c>
      <c r="X8" s="5">
        <f t="shared" si="7"/>
        <v>4.2935778004519998</v>
      </c>
      <c r="Y8" s="5">
        <f t="shared" si="8"/>
        <v>22.546625703795691</v>
      </c>
    </row>
    <row r="9" spans="2:35" ht="14.5" x14ac:dyDescent="0.35">
      <c r="B9" s="1">
        <v>2</v>
      </c>
      <c r="C9" s="1">
        <v>4</v>
      </c>
      <c r="D9" s="1">
        <v>2</v>
      </c>
      <c r="E9" s="2">
        <v>2.7806999999999999</v>
      </c>
      <c r="F9" s="2">
        <v>8.6389999999999993</v>
      </c>
      <c r="G9" s="2">
        <v>11.419700000000001</v>
      </c>
      <c r="H9" s="3">
        <v>-0.1993</v>
      </c>
      <c r="I9" s="3">
        <v>0.35780000000000001</v>
      </c>
      <c r="J9" s="3">
        <v>-0.57650000000000001</v>
      </c>
      <c r="K9" s="3">
        <v>-0.36959999999999998</v>
      </c>
      <c r="L9" s="3">
        <v>0.21360000000000001</v>
      </c>
      <c r="M9" s="3">
        <v>0.26029999999999998</v>
      </c>
      <c r="N9" s="3">
        <v>-0.4325</v>
      </c>
      <c r="O9" s="3">
        <v>-0.52990000000000004</v>
      </c>
      <c r="P9" s="3">
        <v>-0.17929999999999999</v>
      </c>
      <c r="Q9" s="5">
        <f t="shared" si="0"/>
        <v>25.175170799755993</v>
      </c>
      <c r="R9" s="5">
        <f t="shared" si="1"/>
        <v>7.8122401009085713</v>
      </c>
      <c r="S9" s="5">
        <f t="shared" si="2"/>
        <v>3.0089335637113934</v>
      </c>
      <c r="T9" s="5">
        <f t="shared" si="3"/>
        <v>7.3202025472723538</v>
      </c>
      <c r="U9" s="5">
        <f t="shared" si="4"/>
        <v>21.920666670173517</v>
      </c>
      <c r="V9" s="5">
        <f t="shared" si="5"/>
        <v>14.759202309342232</v>
      </c>
      <c r="W9" s="5">
        <f t="shared" si="6"/>
        <v>5.3458257609676227</v>
      </c>
      <c r="X9" s="5">
        <f t="shared" si="7"/>
        <v>3.5617908658379145</v>
      </c>
      <c r="Y9" s="5">
        <f t="shared" si="8"/>
        <v>31.106463787257198</v>
      </c>
    </row>
    <row r="10" spans="2:35" ht="14.5" x14ac:dyDescent="0.35">
      <c r="B10" s="1">
        <v>2</v>
      </c>
      <c r="C10" s="1">
        <v>6</v>
      </c>
      <c r="D10" s="1">
        <v>2</v>
      </c>
      <c r="E10" s="2">
        <v>2.4603999999999999</v>
      </c>
      <c r="F10" s="2">
        <v>8.3167000000000009</v>
      </c>
      <c r="G10" s="2">
        <v>10.946300000000001</v>
      </c>
      <c r="H10" s="3">
        <v>-0.1757</v>
      </c>
      <c r="I10" s="3">
        <v>-0.25159999999999999</v>
      </c>
      <c r="J10" s="3">
        <v>-0.6371</v>
      </c>
      <c r="K10" s="3">
        <v>-0.33129999999999998</v>
      </c>
      <c r="L10" s="3">
        <v>-0.17610000000000001</v>
      </c>
      <c r="M10" s="3">
        <v>0.16089999999999999</v>
      </c>
      <c r="N10" s="3">
        <v>-0.37390000000000001</v>
      </c>
      <c r="O10" s="3">
        <v>0.58630000000000004</v>
      </c>
      <c r="P10" s="3">
        <v>-0.1285</v>
      </c>
      <c r="Q10" s="5">
        <f t="shared" si="0"/>
        <v>32.390206310298282</v>
      </c>
      <c r="R10" s="5">
        <f t="shared" si="1"/>
        <v>15.799799565767959</v>
      </c>
      <c r="S10" s="5">
        <f t="shared" si="2"/>
        <v>2.464052786276183</v>
      </c>
      <c r="T10" s="5">
        <f t="shared" si="3"/>
        <v>9.1099158534431002</v>
      </c>
      <c r="U10" s="5">
        <f t="shared" si="4"/>
        <v>32.251813457133728</v>
      </c>
      <c r="V10" s="5">
        <f t="shared" si="5"/>
        <v>38.632528107703678</v>
      </c>
      <c r="W10" s="5">
        <f t="shared" si="6"/>
        <v>7.1523096259324213</v>
      </c>
      <c r="X10" s="5">
        <f t="shared" si="7"/>
        <v>2.9095984906836754</v>
      </c>
      <c r="Y10" s="5">
        <f t="shared" si="8"/>
        <v>60.570193644112699</v>
      </c>
    </row>
    <row r="11" spans="2:35" ht="14.5" x14ac:dyDescent="0.35">
      <c r="B11" s="1">
        <v>2</v>
      </c>
      <c r="C11" s="1">
        <v>8</v>
      </c>
      <c r="D11" s="1">
        <v>2</v>
      </c>
      <c r="E11" s="2">
        <v>2.2265000000000001</v>
      </c>
      <c r="F11" s="2">
        <v>8.1062999999999992</v>
      </c>
      <c r="G11" s="2">
        <v>10.7475</v>
      </c>
      <c r="H11" s="3">
        <v>-0.1583</v>
      </c>
      <c r="I11" s="3">
        <v>-0.18970000000000001</v>
      </c>
      <c r="J11" s="3">
        <v>-0.66259999999999997</v>
      </c>
      <c r="K11" s="3">
        <v>-0.30180000000000001</v>
      </c>
      <c r="L11" s="3">
        <v>-0.14499999999999999</v>
      </c>
      <c r="M11" s="3">
        <v>0.11360000000000001</v>
      </c>
      <c r="N11" s="3">
        <v>-0.33279999999999998</v>
      </c>
      <c r="O11" s="3">
        <v>0.61629999999999996</v>
      </c>
      <c r="P11" s="3">
        <v>-9.7000000000000003E-2</v>
      </c>
      <c r="Q11" s="5">
        <f t="shared" si="0"/>
        <v>39.917784865969722</v>
      </c>
      <c r="R11" s="5">
        <f t="shared" si="1"/>
        <v>27.783611945615643</v>
      </c>
      <c r="S11" s="5">
        <f t="shared" si="2"/>
        <v>2.2780111714965665</v>
      </c>
      <c r="T11" s="5">
        <f t="shared" si="3"/>
        <v>10.982211216904449</v>
      </c>
      <c r="U11" s="5">
        <f t="shared" si="4"/>
        <v>47.554033769322231</v>
      </c>
      <c r="V11" s="5">
        <f t="shared" si="5"/>
        <v>77.500061991668304</v>
      </c>
      <c r="W11" s="5">
        <f t="shared" si="6"/>
        <v>9.0315362151557892</v>
      </c>
      <c r="X11" s="5">
        <f t="shared" si="7"/>
        <v>2.6323221054373653</v>
      </c>
      <c r="Y11" s="5">
        <f t="shared" si="8"/>
        <v>106.29558932936548</v>
      </c>
    </row>
    <row r="12" spans="2:35" ht="14.5" x14ac:dyDescent="0.35">
      <c r="B12" s="1">
        <v>2</v>
      </c>
      <c r="C12" s="1">
        <v>10</v>
      </c>
      <c r="D12" s="1">
        <v>2</v>
      </c>
      <c r="E12" s="2">
        <v>2.0472999999999999</v>
      </c>
      <c r="F12" s="2">
        <v>7.9638999999999998</v>
      </c>
      <c r="G12" s="2">
        <v>10.6416</v>
      </c>
      <c r="H12" s="3">
        <v>-0.1449</v>
      </c>
      <c r="I12" s="3">
        <v>-0.15110000000000001</v>
      </c>
      <c r="J12" s="3">
        <v>-0.6754</v>
      </c>
      <c r="K12" s="3">
        <v>-0.27839999999999998</v>
      </c>
      <c r="L12" s="3">
        <v>-0.122</v>
      </c>
      <c r="M12" s="3">
        <v>8.7099999999999997E-2</v>
      </c>
      <c r="N12" s="3">
        <v>-0.30230000000000001</v>
      </c>
      <c r="O12" s="3">
        <v>0.63460000000000005</v>
      </c>
      <c r="P12" s="3">
        <v>-7.7100000000000002E-2</v>
      </c>
      <c r="Q12" s="5">
        <f t="shared" si="0"/>
        <v>47.619914450412246</v>
      </c>
      <c r="R12" s="5">
        <f t="shared" si="1"/>
        <v>43.796922721134791</v>
      </c>
      <c r="S12" s="5">
        <f t="shared" si="2"/>
        <v>2.192370938631087</v>
      </c>
      <c r="T12" s="5">
        <f t="shared" si="3"/>
        <v>12.899917116693091</v>
      </c>
      <c r="U12" s="5">
        <f t="shared" si="4"/>
        <v>67.181990056436447</v>
      </c>
      <c r="V12" s="5">
        <f t="shared" si="5"/>
        <v>131.82562503212984</v>
      </c>
      <c r="W12" s="5">
        <f t="shared" si="6"/>
        <v>10.940800209749291</v>
      </c>
      <c r="X12" s="5">
        <f t="shared" si="7"/>
        <v>2.4829752474416535</v>
      </c>
      <c r="Y12" s="5">
        <f t="shared" si="8"/>
        <v>168.23927690048293</v>
      </c>
    </row>
    <row r="13" spans="2:35" ht="14.5" x14ac:dyDescent="0.35">
      <c r="B13" s="1">
        <v>2</v>
      </c>
      <c r="C13" s="1">
        <v>2</v>
      </c>
      <c r="D13" s="1">
        <v>3</v>
      </c>
      <c r="E13" s="2">
        <v>2.8715999999999999</v>
      </c>
      <c r="F13" s="2">
        <v>8.5306999999999995</v>
      </c>
      <c r="G13" s="2">
        <v>12.9313</v>
      </c>
      <c r="H13" s="3">
        <v>0.1956</v>
      </c>
      <c r="I13" s="3">
        <v>-0.50760000000000005</v>
      </c>
      <c r="J13" s="3">
        <v>-0.45179999999999998</v>
      </c>
      <c r="K13" s="3">
        <v>0.36080000000000001</v>
      </c>
      <c r="L13" s="3">
        <v>-0.32079999999999997</v>
      </c>
      <c r="M13" s="3">
        <v>0.51659999999999995</v>
      </c>
      <c r="N13" s="3">
        <v>0.47010000000000002</v>
      </c>
      <c r="O13" s="3">
        <v>0.3049</v>
      </c>
      <c r="P13" s="3">
        <v>-0.1391</v>
      </c>
      <c r="Q13" s="5">
        <f t="shared" si="0"/>
        <v>26.133579599867851</v>
      </c>
      <c r="R13" s="5">
        <f t="shared" si="1"/>
        <v>3.8812447566104735</v>
      </c>
      <c r="S13" s="5">
        <f t="shared" si="2"/>
        <v>4.8992169142523903</v>
      </c>
      <c r="T13" s="5">
        <f t="shared" si="3"/>
        <v>7.6807484814479769</v>
      </c>
      <c r="U13" s="5">
        <f t="shared" si="4"/>
        <v>9.7172983804516164</v>
      </c>
      <c r="V13" s="5">
        <f t="shared" si="5"/>
        <v>3.747229720098761</v>
      </c>
      <c r="W13" s="5">
        <f t="shared" si="6"/>
        <v>4.5243490083735756</v>
      </c>
      <c r="X13" s="5">
        <f t="shared" si="7"/>
        <v>10.757204105115518</v>
      </c>
      <c r="Y13" s="5">
        <f t="shared" si="8"/>
        <v>51.685040578722926</v>
      </c>
    </row>
    <row r="14" spans="2:35" ht="14.5" x14ac:dyDescent="0.35">
      <c r="B14" s="1">
        <v>2</v>
      </c>
      <c r="C14" s="1">
        <v>2</v>
      </c>
      <c r="D14" s="1">
        <v>4</v>
      </c>
      <c r="E14" s="2">
        <v>2.5962000000000001</v>
      </c>
      <c r="F14" s="2">
        <v>8.2274999999999991</v>
      </c>
      <c r="G14" s="2">
        <v>12.8429</v>
      </c>
      <c r="H14" s="3">
        <v>0.17100000000000001</v>
      </c>
      <c r="I14" s="3">
        <v>-0.50349999999999995</v>
      </c>
      <c r="J14" s="3">
        <v>-0.46610000000000001</v>
      </c>
      <c r="K14" s="3">
        <v>0.32029999999999997</v>
      </c>
      <c r="L14" s="3">
        <v>-0.36630000000000001</v>
      </c>
      <c r="M14" s="3">
        <v>0.5131</v>
      </c>
      <c r="N14" s="3">
        <v>0.42899999999999999</v>
      </c>
      <c r="O14" s="3">
        <v>0.23699999999999999</v>
      </c>
      <c r="P14" s="3">
        <v>-9.8599999999999993E-2</v>
      </c>
      <c r="Q14" s="5">
        <f t="shared" si="0"/>
        <v>34.192749221982822</v>
      </c>
      <c r="R14" s="5">
        <f t="shared" si="1"/>
        <v>3.9447872045630943</v>
      </c>
      <c r="S14" s="5">
        <f t="shared" si="2"/>
        <v>4.6026840788051651</v>
      </c>
      <c r="T14" s="5">
        <f t="shared" si="3"/>
        <v>9.7456848768750106</v>
      </c>
      <c r="U14" s="5">
        <f t="shared" si="4"/>
        <v>7.4533015630476722</v>
      </c>
      <c r="V14" s="5">
        <f t="shared" si="5"/>
        <v>3.7980908005994269</v>
      </c>
      <c r="W14" s="5">
        <f t="shared" si="6"/>
        <v>5.4326491379638231</v>
      </c>
      <c r="X14" s="5">
        <f t="shared" si="7"/>
        <v>17.804338336092865</v>
      </c>
      <c r="Y14" s="5">
        <f t="shared" si="8"/>
        <v>102.85266345469434</v>
      </c>
    </row>
    <row r="15" spans="2:35" ht="14.5" x14ac:dyDescent="0.35">
      <c r="B15" s="1">
        <v>2</v>
      </c>
      <c r="C15" s="1">
        <v>2</v>
      </c>
      <c r="D15" s="1">
        <v>6</v>
      </c>
      <c r="E15" s="2">
        <v>2.2168000000000001</v>
      </c>
      <c r="F15" s="2">
        <v>7.9160000000000004</v>
      </c>
      <c r="G15" s="2">
        <v>12.7643</v>
      </c>
      <c r="H15" s="3">
        <v>0.1399</v>
      </c>
      <c r="I15" s="3">
        <v>-0.50109999999999999</v>
      </c>
      <c r="J15" s="3">
        <v>-0.47889999999999999</v>
      </c>
      <c r="K15" s="3">
        <v>0.26700000000000002</v>
      </c>
      <c r="L15" s="3">
        <v>-0.41189999999999999</v>
      </c>
      <c r="M15" s="3">
        <v>0.50900000000000001</v>
      </c>
      <c r="N15" s="3">
        <v>0.36930000000000002</v>
      </c>
      <c r="O15" s="3">
        <v>0.16250000000000001</v>
      </c>
      <c r="P15" s="3">
        <v>-6.2199999999999998E-2</v>
      </c>
      <c r="Q15" s="5">
        <f t="shared" si="0"/>
        <v>51.094239171142888</v>
      </c>
      <c r="R15" s="5">
        <f t="shared" si="1"/>
        <v>3.9823111167007124</v>
      </c>
      <c r="S15" s="5">
        <f t="shared" si="2"/>
        <v>4.3605247303835117</v>
      </c>
      <c r="T15" s="5">
        <f t="shared" si="3"/>
        <v>14.027647463142983</v>
      </c>
      <c r="U15" s="5">
        <f t="shared" si="4"/>
        <v>5.8938680353204242</v>
      </c>
      <c r="V15" s="5">
        <f t="shared" si="5"/>
        <v>3.860049405398311</v>
      </c>
      <c r="W15" s="5">
        <f t="shared" si="6"/>
        <v>7.332443922969877</v>
      </c>
      <c r="X15" s="5">
        <f t="shared" si="7"/>
        <v>37.86842660355029</v>
      </c>
      <c r="Y15" s="5">
        <f t="shared" si="8"/>
        <v>258.49232844987125</v>
      </c>
    </row>
    <row r="16" spans="2:35" ht="14.5" x14ac:dyDescent="0.35">
      <c r="B16" s="1">
        <v>2</v>
      </c>
      <c r="C16" s="1">
        <v>2</v>
      </c>
      <c r="D16" s="1">
        <v>8</v>
      </c>
      <c r="E16" s="2">
        <v>1.9641999999999999</v>
      </c>
      <c r="F16" s="2">
        <v>7.7590000000000003</v>
      </c>
      <c r="G16" s="2">
        <v>12.728400000000001</v>
      </c>
      <c r="H16" s="3">
        <v>0.12089999999999999</v>
      </c>
      <c r="I16" s="3">
        <v>-0.50049999999999994</v>
      </c>
      <c r="J16" s="3">
        <v>-0.48470000000000002</v>
      </c>
      <c r="K16" s="3">
        <v>0.23300000000000001</v>
      </c>
      <c r="L16" s="3">
        <v>-0.4345</v>
      </c>
      <c r="M16" s="3">
        <v>0.50680000000000003</v>
      </c>
      <c r="N16" s="3">
        <v>0.32829999999999998</v>
      </c>
      <c r="O16" s="3">
        <v>0.1232</v>
      </c>
      <c r="P16" s="3">
        <v>-4.53E-2</v>
      </c>
      <c r="Q16" s="5">
        <f t="shared" si="0"/>
        <v>68.418399089815068</v>
      </c>
      <c r="R16" s="5">
        <f t="shared" si="1"/>
        <v>3.9920396087429064</v>
      </c>
      <c r="S16" s="5">
        <f t="shared" si="2"/>
        <v>4.2564166826534198</v>
      </c>
      <c r="T16" s="5">
        <f t="shared" si="3"/>
        <v>18.421019727753315</v>
      </c>
      <c r="U16" s="5">
        <f t="shared" si="4"/>
        <v>5.296920365326069</v>
      </c>
      <c r="V16" s="5">
        <f t="shared" si="5"/>
        <v>3.8932918776619041</v>
      </c>
      <c r="W16" s="5">
        <f t="shared" si="6"/>
        <v>9.2786275934444404</v>
      </c>
      <c r="X16" s="5">
        <f t="shared" si="7"/>
        <v>65.884247448979579</v>
      </c>
      <c r="Y16" s="5">
        <f t="shared" si="8"/>
        <v>487.29703862891006</v>
      </c>
    </row>
    <row r="17" spans="2:25" ht="14.5" x14ac:dyDescent="0.35">
      <c r="B17" s="1">
        <v>2</v>
      </c>
      <c r="C17" s="1">
        <v>2</v>
      </c>
      <c r="D17" s="1">
        <v>10</v>
      </c>
      <c r="E17" s="2">
        <v>1.7813000000000001</v>
      </c>
      <c r="F17" s="2">
        <v>7.6649000000000003</v>
      </c>
      <c r="G17" s="2">
        <v>12.7079</v>
      </c>
      <c r="H17" s="3">
        <v>0.10780000000000001</v>
      </c>
      <c r="I17" s="3">
        <v>-0.50019999999999998</v>
      </c>
      <c r="J17" s="3">
        <v>-0.48799999999999999</v>
      </c>
      <c r="K17" s="3">
        <v>0.20930000000000001</v>
      </c>
      <c r="L17" s="3">
        <v>-0.44800000000000001</v>
      </c>
      <c r="M17" s="3">
        <v>0.50549999999999995</v>
      </c>
      <c r="N17" s="3">
        <v>0.29820000000000002</v>
      </c>
      <c r="O17" s="3">
        <v>9.9099999999999994E-2</v>
      </c>
      <c r="P17" s="3">
        <v>-3.56E-2</v>
      </c>
      <c r="Q17" s="5">
        <f>($B17*POWER(H17,2)+$C17*POWER(K17,2)+$D17*POWER(N17,2))/POWER(H17,2)</f>
        <v>86.059790858492164</v>
      </c>
      <c r="R17" s="5">
        <f t="shared" si="1"/>
        <v>3.9968665872315605</v>
      </c>
      <c r="S17" s="5">
        <f t="shared" si="2"/>
        <v>4.1992328171190545</v>
      </c>
      <c r="T17" s="5">
        <f t="shared" si="3"/>
        <v>22.829655149271264</v>
      </c>
      <c r="U17" s="5">
        <f t="shared" si="4"/>
        <v>4.9825423509247431</v>
      </c>
      <c r="V17" s="5">
        <f t="shared" si="5"/>
        <v>3.9135174798287098</v>
      </c>
      <c r="W17" s="5">
        <f t="shared" si="6"/>
        <v>11.246633163613922</v>
      </c>
      <c r="X17" s="5">
        <f t="shared" si="7"/>
        <v>101.82624243825101</v>
      </c>
      <c r="Y17" s="5">
        <f t="shared" si="8"/>
        <v>789.05922547658133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5F83-2AC9-4DBD-B464-DD5F82EB4F6B}">
  <dimension ref="A1:R145"/>
  <sheetViews>
    <sheetView topLeftCell="A119" workbookViewId="0">
      <selection activeCell="Q130" sqref="Q130:Q145"/>
    </sheetView>
  </sheetViews>
  <sheetFormatPr defaultRowHeight="14" x14ac:dyDescent="0.3"/>
  <cols>
    <col min="5" max="5" width="16.83203125" customWidth="1"/>
  </cols>
  <sheetData>
    <row r="1" spans="1:18" x14ac:dyDescent="0.3">
      <c r="A1" s="7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G1" t="s">
        <v>0</v>
      </c>
      <c r="H1" t="s">
        <v>1</v>
      </c>
      <c r="I1" t="s">
        <v>2</v>
      </c>
      <c r="J1" t="s">
        <v>72</v>
      </c>
      <c r="K1" t="s">
        <v>77</v>
      </c>
      <c r="L1" t="s">
        <v>76</v>
      </c>
      <c r="M1" t="s">
        <v>75</v>
      </c>
      <c r="N1" t="s">
        <v>74</v>
      </c>
      <c r="Q1" t="s">
        <v>78</v>
      </c>
    </row>
    <row r="2" spans="1:18" ht="14.5" x14ac:dyDescent="0.35">
      <c r="A2" s="7">
        <v>18.59</v>
      </c>
      <c r="B2" s="7">
        <v>7733.8647360000004</v>
      </c>
      <c r="C2" s="7">
        <v>75.842311960000004</v>
      </c>
      <c r="D2" s="7">
        <v>1</v>
      </c>
      <c r="E2" s="7">
        <v>1.881</v>
      </c>
      <c r="G2" s="1">
        <v>2</v>
      </c>
      <c r="H2" s="1">
        <v>2</v>
      </c>
      <c r="I2" s="1">
        <v>2</v>
      </c>
      <c r="J2" s="7">
        <v>1.3620000000000001</v>
      </c>
      <c r="K2" s="7">
        <v>3.2339566227888601</v>
      </c>
      <c r="L2" s="7">
        <v>3.2339566227888601</v>
      </c>
      <c r="M2" s="7">
        <v>1.2314815419124201</v>
      </c>
      <c r="N2" s="7">
        <v>5.0286378467057698E-4</v>
      </c>
      <c r="Q2">
        <f>K2/R2</f>
        <v>0.15855341456721359</v>
      </c>
      <c r="R2" s="7">
        <v>20.39663814</v>
      </c>
    </row>
    <row r="3" spans="1:18" ht="14.5" x14ac:dyDescent="0.35">
      <c r="A3" s="7">
        <v>17.86</v>
      </c>
      <c r="B3" s="7">
        <v>7032.4221189999998</v>
      </c>
      <c r="C3" s="7">
        <v>70.885382190000001</v>
      </c>
      <c r="D3" s="7">
        <v>1</v>
      </c>
      <c r="E3" s="7">
        <v>1.9319999999999999</v>
      </c>
      <c r="G3" s="1">
        <v>3</v>
      </c>
      <c r="H3" s="1">
        <v>2</v>
      </c>
      <c r="I3" s="1">
        <v>2</v>
      </c>
      <c r="J3" s="7">
        <v>1.5509999999999999</v>
      </c>
      <c r="K3" s="7">
        <v>3.1462073236451098</v>
      </c>
      <c r="L3" s="7">
        <v>3.1462073236451098</v>
      </c>
      <c r="M3" s="7">
        <v>1.2356756201796499</v>
      </c>
      <c r="N3" s="7">
        <v>5.5016287031052101E-4</v>
      </c>
      <c r="Q3">
        <f t="shared" ref="Q3:Q66" si="0">K3/R3</f>
        <v>0.15855341456721378</v>
      </c>
      <c r="R3" s="7">
        <v>19.843201310000001</v>
      </c>
    </row>
    <row r="4" spans="1:18" ht="14.5" x14ac:dyDescent="0.35">
      <c r="A4" s="7">
        <v>17.420000000000002</v>
      </c>
      <c r="B4" s="7">
        <v>6478.1820989999997</v>
      </c>
      <c r="C4" s="7">
        <v>67.179325840000004</v>
      </c>
      <c r="D4" s="7">
        <v>1</v>
      </c>
      <c r="E4" s="7">
        <v>1.9890000000000001</v>
      </c>
      <c r="G4" s="1">
        <v>4</v>
      </c>
      <c r="H4" s="1">
        <v>2</v>
      </c>
      <c r="I4" s="1">
        <v>2</v>
      </c>
      <c r="J4" s="7">
        <v>1.6020000000000001</v>
      </c>
      <c r="K4" s="7">
        <v>3.05758190748401</v>
      </c>
      <c r="L4" s="7">
        <v>3.05758190748401</v>
      </c>
      <c r="M4" s="7">
        <v>1.2382568916557299</v>
      </c>
      <c r="N4" s="7">
        <v>5.9539674182089897E-4</v>
      </c>
      <c r="Q4">
        <f t="shared" si="0"/>
        <v>0.15855341456721353</v>
      </c>
      <c r="R4" s="7">
        <v>19.28423879</v>
      </c>
    </row>
    <row r="5" spans="1:18" ht="14.5" x14ac:dyDescent="0.35">
      <c r="A5" s="7">
        <v>17.23</v>
      </c>
      <c r="B5" s="7">
        <v>5709.059021</v>
      </c>
      <c r="C5" s="7">
        <v>62.735178900000001</v>
      </c>
      <c r="D5" s="7">
        <v>1</v>
      </c>
      <c r="E5" s="7">
        <v>2.1059999999999999</v>
      </c>
      <c r="G5" s="1">
        <v>6</v>
      </c>
      <c r="H5" s="1">
        <v>2</v>
      </c>
      <c r="I5" s="1">
        <v>2</v>
      </c>
      <c r="J5" s="7">
        <v>1.7010000000000001</v>
      </c>
      <c r="K5" s="7">
        <v>2.88612559996128</v>
      </c>
      <c r="L5" s="7">
        <v>2.88612559996128</v>
      </c>
      <c r="M5" s="7">
        <v>1.23927076471958</v>
      </c>
      <c r="N5" s="7">
        <v>6.7456250236969898E-4</v>
      </c>
      <c r="Q5">
        <f t="shared" si="0"/>
        <v>0.15855341456721364</v>
      </c>
      <c r="R5" s="7">
        <v>18.202859950000001</v>
      </c>
    </row>
    <row r="6" spans="1:18" ht="14.5" x14ac:dyDescent="0.35">
      <c r="A6" s="7">
        <v>17.73</v>
      </c>
      <c r="B6" s="7">
        <v>5236.4080789999998</v>
      </c>
      <c r="C6" s="7">
        <v>60.938887819999998</v>
      </c>
      <c r="D6" s="7">
        <v>1</v>
      </c>
      <c r="E6" s="7">
        <v>2.2320000000000002</v>
      </c>
      <c r="G6" s="1">
        <v>8</v>
      </c>
      <c r="H6" s="1">
        <v>2</v>
      </c>
      <c r="I6" s="1">
        <v>2</v>
      </c>
      <c r="J6" s="7">
        <v>1.7909999999999999</v>
      </c>
      <c r="K6" s="7">
        <v>2.7248209744721699</v>
      </c>
      <c r="L6" s="7">
        <v>2.7248209744721699</v>
      </c>
      <c r="M6" s="7">
        <v>1.2364522939014599</v>
      </c>
      <c r="N6" s="7">
        <v>7.3821131768204301E-4</v>
      </c>
      <c r="Q6">
        <f t="shared" si="0"/>
        <v>0.15855341456721384</v>
      </c>
      <c r="R6" s="7">
        <v>17.185507999999999</v>
      </c>
    </row>
    <row r="7" spans="1:18" ht="14.5" x14ac:dyDescent="0.35">
      <c r="A7" s="7">
        <v>18.670000000000002</v>
      </c>
      <c r="B7" s="7">
        <v>4939.8625309999998</v>
      </c>
      <c r="C7" s="7">
        <v>60.741185919999999</v>
      </c>
      <c r="D7" s="7">
        <v>1</v>
      </c>
      <c r="E7" s="7">
        <v>2.3580000000000001</v>
      </c>
      <c r="G7" s="1">
        <v>10</v>
      </c>
      <c r="H7" s="1">
        <v>2</v>
      </c>
      <c r="I7" s="1">
        <v>2</v>
      </c>
      <c r="J7" s="7">
        <v>1.71</v>
      </c>
      <c r="K7" s="7">
        <v>2.5790565924824</v>
      </c>
      <c r="L7" s="7">
        <v>2.5790565924824</v>
      </c>
      <c r="M7" s="7">
        <v>1.23103738200892</v>
      </c>
      <c r="N7" s="7">
        <v>7.8775261387046896E-4</v>
      </c>
      <c r="Q7">
        <f t="shared" si="0"/>
        <v>0.15855341456721347</v>
      </c>
      <c r="R7" s="7">
        <v>16.26616872</v>
      </c>
    </row>
    <row r="8" spans="1:18" ht="14.5" x14ac:dyDescent="0.35">
      <c r="A8" s="7">
        <v>21.78</v>
      </c>
      <c r="B8" s="7">
        <v>7685.6828660000001</v>
      </c>
      <c r="C8" s="7">
        <v>81.820362489999994</v>
      </c>
      <c r="D8" s="7">
        <v>1</v>
      </c>
      <c r="E8" s="7">
        <v>2.04</v>
      </c>
      <c r="G8" s="1">
        <v>2</v>
      </c>
      <c r="H8" s="1">
        <v>3</v>
      </c>
      <c r="I8" s="1">
        <v>2</v>
      </c>
      <c r="J8" s="7">
        <v>1.4610000000000001</v>
      </c>
      <c r="K8" s="7">
        <v>2.9784333890505499</v>
      </c>
      <c r="L8" s="7">
        <v>2.9784333890505499</v>
      </c>
      <c r="M8" s="7">
        <v>1.21367127346855</v>
      </c>
      <c r="N8" s="7">
        <v>5.1691658643505402E-4</v>
      </c>
      <c r="Q8">
        <f t="shared" si="0"/>
        <v>0.1585534145672137</v>
      </c>
      <c r="R8" s="7">
        <v>18.785047280000001</v>
      </c>
    </row>
    <row r="9" spans="1:18" ht="14.5" x14ac:dyDescent="0.35">
      <c r="A9" s="7">
        <v>25.18</v>
      </c>
      <c r="B9" s="7">
        <v>7684.9392049999997</v>
      </c>
      <c r="C9" s="7">
        <v>87.970371619999995</v>
      </c>
      <c r="D9" s="7">
        <v>1</v>
      </c>
      <c r="E9" s="7">
        <v>2.1960000000000002</v>
      </c>
      <c r="G9" s="1">
        <v>2</v>
      </c>
      <c r="H9" s="1">
        <v>4</v>
      </c>
      <c r="I9" s="1">
        <v>2</v>
      </c>
      <c r="J9" s="7">
        <v>1.5569999999999999</v>
      </c>
      <c r="K9" s="7">
        <v>2.76992464528769</v>
      </c>
      <c r="L9" s="7">
        <v>2.76992464528769</v>
      </c>
      <c r="M9" s="7">
        <v>1.19602780923258</v>
      </c>
      <c r="N9" s="7">
        <v>5.2736988588794598E-4</v>
      </c>
      <c r="Q9">
        <f t="shared" si="0"/>
        <v>0.15855341456721353</v>
      </c>
      <c r="R9" s="7">
        <v>17.469977879999998</v>
      </c>
    </row>
    <row r="10" spans="1:18" ht="14.5" x14ac:dyDescent="0.35">
      <c r="A10" s="7">
        <v>32.39</v>
      </c>
      <c r="B10" s="7">
        <v>7740.7829069999998</v>
      </c>
      <c r="C10" s="7">
        <v>100.1450059</v>
      </c>
      <c r="D10" s="7">
        <v>1</v>
      </c>
      <c r="E10" s="7">
        <v>2.4809999999999999</v>
      </c>
      <c r="G10" s="1">
        <v>2</v>
      </c>
      <c r="H10" s="1">
        <v>6</v>
      </c>
      <c r="I10" s="1">
        <v>2</v>
      </c>
      <c r="J10" s="7">
        <v>1.917</v>
      </c>
      <c r="K10" s="7">
        <v>2.4511086864498699</v>
      </c>
      <c r="L10" s="7">
        <v>2.4511086864498699</v>
      </c>
      <c r="M10" s="7">
        <v>1.1645889173480599</v>
      </c>
      <c r="N10" s="7">
        <v>5.4179922710533501E-4</v>
      </c>
      <c r="Q10">
        <f t="shared" si="0"/>
        <v>0.15855341456721367</v>
      </c>
      <c r="R10" s="7">
        <v>15.45919836</v>
      </c>
    </row>
    <row r="11" spans="1:18" ht="14.5" x14ac:dyDescent="0.35">
      <c r="A11" s="7">
        <v>39.92</v>
      </c>
      <c r="B11" s="7">
        <v>7812.1679050000002</v>
      </c>
      <c r="C11" s="7">
        <v>111.68606680000001</v>
      </c>
      <c r="D11" s="7">
        <v>1</v>
      </c>
      <c r="E11" s="7">
        <v>2.742</v>
      </c>
      <c r="G11" s="1">
        <v>2</v>
      </c>
      <c r="H11" s="1">
        <v>8</v>
      </c>
      <c r="I11" s="1">
        <v>2</v>
      </c>
      <c r="J11" s="7">
        <v>1.95</v>
      </c>
      <c r="K11" s="7">
        <v>1.39938382907034</v>
      </c>
      <c r="L11" s="7">
        <v>1.39938382907034</v>
      </c>
      <c r="M11" s="7">
        <v>1.1785241033651801</v>
      </c>
      <c r="N11" s="7">
        <v>5.3326455777459798E-4</v>
      </c>
      <c r="Q11">
        <f t="shared" si="0"/>
        <v>0.10003370004240617</v>
      </c>
      <c r="R11" s="7">
        <v>13.98912395</v>
      </c>
    </row>
    <row r="12" spans="1:18" ht="14.5" x14ac:dyDescent="0.35">
      <c r="A12" s="7">
        <v>47.62</v>
      </c>
      <c r="B12" s="7">
        <v>7879.7297070000004</v>
      </c>
      <c r="C12" s="7">
        <v>122.5123756</v>
      </c>
      <c r="D12" s="7">
        <v>1</v>
      </c>
      <c r="E12" s="7">
        <v>2.9820000000000002</v>
      </c>
      <c r="G12" s="1">
        <v>2</v>
      </c>
      <c r="H12" s="1">
        <v>10</v>
      </c>
      <c r="I12" s="1">
        <v>2</v>
      </c>
      <c r="J12" s="7">
        <v>2.097</v>
      </c>
      <c r="K12" s="7">
        <v>1.28678887430585</v>
      </c>
      <c r="L12" s="7">
        <v>1.28678887430585</v>
      </c>
      <c r="M12" s="7">
        <v>1.16297558922444</v>
      </c>
      <c r="N12" s="7">
        <v>5.3770728617193305E-4</v>
      </c>
      <c r="Q12">
        <f t="shared" si="0"/>
        <v>0.10003370004240554</v>
      </c>
      <c r="R12" s="7">
        <v>12.863553720000001</v>
      </c>
    </row>
    <row r="13" spans="1:18" ht="14.5" x14ac:dyDescent="0.35">
      <c r="A13" s="7">
        <v>26.13</v>
      </c>
      <c r="B13" s="7">
        <v>8507.5894989999997</v>
      </c>
      <c r="C13" s="7">
        <v>94.304563490000007</v>
      </c>
      <c r="D13" s="7">
        <v>1</v>
      </c>
      <c r="E13" s="7">
        <v>2.1240000000000001</v>
      </c>
      <c r="G13" s="1">
        <v>2</v>
      </c>
      <c r="H13" s="1">
        <v>2</v>
      </c>
      <c r="I13" s="1">
        <v>3</v>
      </c>
      <c r="J13" s="7">
        <v>1.5029999999999999</v>
      </c>
      <c r="K13" s="7">
        <v>2.8609426863827698</v>
      </c>
      <c r="L13" s="7">
        <v>2.8609426863827698</v>
      </c>
      <c r="M13" s="7">
        <v>1.1913798260055499</v>
      </c>
      <c r="N13" s="7">
        <v>4.7875543772670198E-4</v>
      </c>
      <c r="Q13">
        <f t="shared" si="0"/>
        <v>0.15855341456721381</v>
      </c>
      <c r="R13" s="7">
        <v>18.04403074</v>
      </c>
    </row>
    <row r="14" spans="1:18" ht="14.5" x14ac:dyDescent="0.35">
      <c r="A14" s="7">
        <v>34.19</v>
      </c>
      <c r="B14" s="7">
        <v>9098.505228</v>
      </c>
      <c r="C14" s="7">
        <v>111.5531994</v>
      </c>
      <c r="D14" s="7">
        <v>1</v>
      </c>
      <c r="E14" s="7">
        <v>2.3519999999999999</v>
      </c>
      <c r="G14" s="1">
        <v>2</v>
      </c>
      <c r="H14" s="1">
        <v>2</v>
      </c>
      <c r="I14" s="1">
        <v>4</v>
      </c>
      <c r="J14" s="7">
        <v>1.821</v>
      </c>
      <c r="K14" s="7">
        <v>2.5864916060410201</v>
      </c>
      <c r="L14" s="7">
        <v>2.5864916060410201</v>
      </c>
      <c r="M14" s="7">
        <v>1.1579535478302401</v>
      </c>
      <c r="N14" s="7">
        <v>4.6423904692879101E-4</v>
      </c>
      <c r="Q14">
        <f t="shared" si="0"/>
        <v>0.15855341456721361</v>
      </c>
      <c r="R14" s="7">
        <v>16.313061520000002</v>
      </c>
    </row>
    <row r="15" spans="1:18" ht="14.5" x14ac:dyDescent="0.35">
      <c r="A15" s="7">
        <v>51.09</v>
      </c>
      <c r="B15" s="7">
        <v>9912.5342029999993</v>
      </c>
      <c r="C15" s="7">
        <v>142.33388819999999</v>
      </c>
      <c r="D15" s="7">
        <v>1</v>
      </c>
      <c r="E15" s="7">
        <v>2.754</v>
      </c>
      <c r="G15" s="1">
        <v>2</v>
      </c>
      <c r="H15" s="1">
        <v>2</v>
      </c>
      <c r="I15" s="1">
        <v>6</v>
      </c>
      <c r="J15" s="7">
        <v>1.9319999999999999</v>
      </c>
      <c r="K15" s="7">
        <v>1.39338371671113</v>
      </c>
      <c r="L15" s="7">
        <v>1.39338371671113</v>
      </c>
      <c r="M15" s="7">
        <v>1.1565156008994599</v>
      </c>
      <c r="N15" s="7">
        <v>4.3036357492499402E-4</v>
      </c>
      <c r="Q15">
        <f t="shared" si="0"/>
        <v>0.10003370004240621</v>
      </c>
      <c r="R15" s="7">
        <v>13.92914304</v>
      </c>
    </row>
    <row r="16" spans="1:18" ht="14.5" x14ac:dyDescent="0.35">
      <c r="A16" s="7">
        <v>68.42</v>
      </c>
      <c r="B16" s="7">
        <v>10420.87192</v>
      </c>
      <c r="C16" s="7">
        <v>168.87621189999999</v>
      </c>
      <c r="D16" s="7">
        <v>1</v>
      </c>
      <c r="E16" s="7">
        <v>3.1080000000000001</v>
      </c>
      <c r="G16" s="1">
        <v>2</v>
      </c>
      <c r="H16" s="1">
        <v>2</v>
      </c>
      <c r="I16" s="1">
        <v>8</v>
      </c>
      <c r="J16" s="7">
        <v>2.1840000000000002</v>
      </c>
      <c r="K16" s="7">
        <v>0.77889256904459703</v>
      </c>
      <c r="L16" s="7">
        <v>0.77889256904459703</v>
      </c>
      <c r="M16" s="7">
        <v>1.13530900092384</v>
      </c>
      <c r="N16" s="7">
        <v>4.1893806723628299E-4</v>
      </c>
      <c r="Q16">
        <f t="shared" si="0"/>
        <v>6.3112744506249929E-2</v>
      </c>
      <c r="R16" s="7">
        <v>12.341288199999999</v>
      </c>
    </row>
    <row r="17" spans="1:18" ht="14.5" x14ac:dyDescent="0.35">
      <c r="A17" s="7">
        <v>86.06</v>
      </c>
      <c r="B17" s="7">
        <v>10780.38221</v>
      </c>
      <c r="C17" s="7">
        <v>192.64033209999999</v>
      </c>
      <c r="D17" s="7">
        <v>1</v>
      </c>
      <c r="E17" s="7">
        <v>3.4260000000000002</v>
      </c>
      <c r="G17" s="1">
        <v>2</v>
      </c>
      <c r="H17" s="1">
        <v>2</v>
      </c>
      <c r="I17" s="1">
        <v>10</v>
      </c>
      <c r="J17" s="7">
        <v>2.3940000000000001</v>
      </c>
      <c r="K17" s="7">
        <v>0.70637199838268905</v>
      </c>
      <c r="L17" s="7">
        <v>0.70637199838268905</v>
      </c>
      <c r="M17" s="7">
        <v>1.1225300768419799</v>
      </c>
      <c r="N17" s="7">
        <v>4.1071081327025101E-4</v>
      </c>
      <c r="Q17">
        <f t="shared" si="0"/>
        <v>6.3112744506249943E-2</v>
      </c>
      <c r="R17" s="7">
        <v>11.19222439</v>
      </c>
    </row>
    <row r="18" spans="1:18" ht="14.5" x14ac:dyDescent="0.35">
      <c r="A18" s="7">
        <v>3.68</v>
      </c>
      <c r="B18" s="7">
        <v>12024.372090000001</v>
      </c>
      <c r="C18" s="7">
        <v>42.084692320000002</v>
      </c>
      <c r="D18" s="7">
        <v>1</v>
      </c>
      <c r="E18" s="7">
        <v>0.66900000000000004</v>
      </c>
      <c r="G18" s="1">
        <v>2</v>
      </c>
      <c r="H18" s="1">
        <v>2</v>
      </c>
      <c r="I18" s="1">
        <v>2</v>
      </c>
      <c r="J18" s="7">
        <v>0.45300000000000001</v>
      </c>
      <c r="K18" s="7">
        <v>22.768867329776899</v>
      </c>
      <c r="L18" s="7">
        <v>22.768867329776899</v>
      </c>
      <c r="M18" s="7">
        <v>1.2289656387802801</v>
      </c>
      <c r="N18" s="7">
        <v>2.8330570647233899E-4</v>
      </c>
      <c r="Q18">
        <f t="shared" si="0"/>
        <v>0.39832185191111774</v>
      </c>
      <c r="R18" s="7">
        <v>57.161984009999998</v>
      </c>
    </row>
    <row r="19" spans="1:18" ht="14.5" x14ac:dyDescent="0.35">
      <c r="A19" s="7">
        <v>4.53</v>
      </c>
      <c r="B19" s="7">
        <v>11543.25569</v>
      </c>
      <c r="C19" s="7">
        <v>45.758134050000002</v>
      </c>
      <c r="D19" s="7">
        <v>1</v>
      </c>
      <c r="E19" s="7">
        <v>0.75900000000000001</v>
      </c>
      <c r="G19" s="1">
        <v>3</v>
      </c>
      <c r="H19" s="1">
        <v>2</v>
      </c>
      <c r="I19" s="1">
        <v>2</v>
      </c>
      <c r="J19" s="7">
        <v>0.55500000000000005</v>
      </c>
      <c r="K19" s="7">
        <v>20.107088489164301</v>
      </c>
      <c r="L19" s="7">
        <v>20.107088489164301</v>
      </c>
      <c r="M19" s="7">
        <v>1.2186756795962801</v>
      </c>
      <c r="N19" s="7">
        <v>3.0496399027502903E-4</v>
      </c>
      <c r="Q19">
        <f t="shared" si="0"/>
        <v>0.3983218519111178</v>
      </c>
      <c r="R19" s="7">
        <v>50.479501419999998</v>
      </c>
    </row>
    <row r="20" spans="1:18" ht="14.5" x14ac:dyDescent="0.35">
      <c r="A20" s="7">
        <v>6</v>
      </c>
      <c r="B20" s="7">
        <v>12600.014719999999</v>
      </c>
      <c r="C20" s="7">
        <v>54.990940459999997</v>
      </c>
      <c r="D20" s="7">
        <v>1</v>
      </c>
      <c r="E20" s="7">
        <v>0.83699999999999997</v>
      </c>
      <c r="G20" s="1">
        <v>4</v>
      </c>
      <c r="H20" s="1">
        <v>2</v>
      </c>
      <c r="I20" s="1">
        <v>2</v>
      </c>
      <c r="J20" s="7">
        <v>0.63</v>
      </c>
      <c r="K20" s="7">
        <v>11.516347657179001</v>
      </c>
      <c r="L20" s="7">
        <v>11.516347657179001</v>
      </c>
      <c r="M20" s="7">
        <v>1.28078811541372</v>
      </c>
      <c r="N20" s="7">
        <v>2.7408361192800197E-4</v>
      </c>
      <c r="Q20">
        <f t="shared" si="0"/>
        <v>0.25130716208903281</v>
      </c>
      <c r="R20" s="7">
        <v>45.825783719999997</v>
      </c>
    </row>
    <row r="21" spans="1:18" ht="14.5" x14ac:dyDescent="0.35">
      <c r="A21" s="7">
        <v>10.06</v>
      </c>
      <c r="B21" s="7">
        <v>16309.076730000001</v>
      </c>
      <c r="C21" s="7">
        <v>81.003313509999998</v>
      </c>
      <c r="D21" s="7">
        <v>1</v>
      </c>
      <c r="E21" s="8" t="s">
        <v>55</v>
      </c>
      <c r="G21" s="1">
        <v>6</v>
      </c>
      <c r="H21" s="1">
        <v>2</v>
      </c>
      <c r="I21" s="1">
        <v>2</v>
      </c>
      <c r="J21" s="7">
        <v>0.68700000000000006</v>
      </c>
      <c r="K21" s="7">
        <v>10.1186031540259</v>
      </c>
      <c r="L21" s="7">
        <v>10.1186031540259</v>
      </c>
      <c r="M21" s="7">
        <v>1.2408792022194299</v>
      </c>
      <c r="N21" s="7">
        <v>2.2849861144442799E-4</v>
      </c>
      <c r="Q21">
        <f t="shared" si="0"/>
        <v>0.25130716208903392</v>
      </c>
      <c r="R21" s="7">
        <v>40.263886909999997</v>
      </c>
    </row>
    <row r="22" spans="1:18" ht="14.5" x14ac:dyDescent="0.35">
      <c r="A22" s="7">
        <v>15.63</v>
      </c>
      <c r="B22" s="7">
        <v>21603.587909999998</v>
      </c>
      <c r="C22" s="7">
        <v>116.23203030000001</v>
      </c>
      <c r="D22" s="7">
        <v>1</v>
      </c>
      <c r="E22" s="7">
        <v>1.032</v>
      </c>
      <c r="G22" s="1">
        <v>8</v>
      </c>
      <c r="H22" s="1">
        <v>2</v>
      </c>
      <c r="I22" s="1">
        <v>2</v>
      </c>
      <c r="J22" s="7">
        <v>0.72899999999999998</v>
      </c>
      <c r="K22" s="7">
        <v>9.3430423870835106</v>
      </c>
      <c r="L22" s="7">
        <v>9.3430423870835106</v>
      </c>
      <c r="M22" s="7">
        <v>1.1837168136657601</v>
      </c>
      <c r="N22" s="7">
        <v>1.8573749080303E-4</v>
      </c>
      <c r="Q22">
        <f t="shared" si="0"/>
        <v>0.25130716208903381</v>
      </c>
      <c r="R22" s="7">
        <v>37.177780009999999</v>
      </c>
    </row>
    <row r="23" spans="1:18" ht="14.5" x14ac:dyDescent="0.35">
      <c r="A23" s="7">
        <v>22.89</v>
      </c>
      <c r="B23" s="7">
        <v>28454.21615</v>
      </c>
      <c r="C23" s="7">
        <v>161.4168043</v>
      </c>
      <c r="D23" s="7">
        <v>1</v>
      </c>
      <c r="E23" s="7">
        <v>1.0860000000000001</v>
      </c>
      <c r="G23" s="1">
        <v>10</v>
      </c>
      <c r="H23" s="1">
        <v>2</v>
      </c>
      <c r="I23" s="1">
        <v>2</v>
      </c>
      <c r="J23" s="7">
        <v>0.77400000000000002</v>
      </c>
      <c r="K23" s="7">
        <v>5.5901828838232301</v>
      </c>
      <c r="L23" s="7">
        <v>5.5901828838232301</v>
      </c>
      <c r="M23" s="7">
        <v>1.2076883344518801</v>
      </c>
      <c r="N23" s="7">
        <v>1.4056066880361399E-4</v>
      </c>
      <c r="Q23">
        <f t="shared" si="0"/>
        <v>0.15855341456721367</v>
      </c>
      <c r="R23" s="7">
        <v>35.257410880000002</v>
      </c>
    </row>
    <row r="24" spans="1:18" ht="14.5" x14ac:dyDescent="0.35">
      <c r="A24" s="7">
        <v>5.3</v>
      </c>
      <c r="B24" s="7">
        <v>16400.34979</v>
      </c>
      <c r="C24" s="7">
        <v>58.960847909999998</v>
      </c>
      <c r="D24" s="7">
        <v>1</v>
      </c>
      <c r="E24" s="7">
        <v>0.68700000000000006</v>
      </c>
      <c r="G24" s="1">
        <v>2</v>
      </c>
      <c r="H24" s="1">
        <v>3</v>
      </c>
      <c r="I24" s="1">
        <v>2</v>
      </c>
      <c r="J24" s="7">
        <v>0.52500000000000002</v>
      </c>
      <c r="K24" s="7">
        <v>13.9795594872711</v>
      </c>
      <c r="L24" s="7">
        <v>13.9795594872711</v>
      </c>
      <c r="M24" s="7">
        <v>1.2820158109361699</v>
      </c>
      <c r="N24" s="7">
        <v>2.0770432757955901E-4</v>
      </c>
      <c r="Q24">
        <f t="shared" si="0"/>
        <v>0.25130716208903381</v>
      </c>
      <c r="R24" s="7">
        <v>55.627381929999999</v>
      </c>
    </row>
    <row r="25" spans="1:18" ht="14.5" x14ac:dyDescent="0.35">
      <c r="A25" s="7">
        <v>7.81</v>
      </c>
      <c r="B25" s="7">
        <v>23017.718110000002</v>
      </c>
      <c r="C25" s="7">
        <v>84.810362679999997</v>
      </c>
      <c r="D25" s="7">
        <v>1</v>
      </c>
      <c r="E25" s="7">
        <v>0.70499999999999996</v>
      </c>
      <c r="G25" s="1">
        <v>2</v>
      </c>
      <c r="H25" s="1">
        <v>4</v>
      </c>
      <c r="I25" s="1">
        <v>2</v>
      </c>
      <c r="J25" s="7">
        <v>0.51900000000000002</v>
      </c>
      <c r="K25" s="7">
        <v>13.6430189529049</v>
      </c>
      <c r="L25" s="7">
        <v>13.6430189529049</v>
      </c>
      <c r="M25" s="7">
        <v>1.2664080471791499</v>
      </c>
      <c r="N25" s="7">
        <v>1.5547698046067401E-4</v>
      </c>
      <c r="Q25">
        <f t="shared" si="0"/>
        <v>0.25130716208903292</v>
      </c>
      <c r="R25" s="7">
        <v>54.288221790000001</v>
      </c>
    </row>
    <row r="26" spans="1:18" ht="14.5" x14ac:dyDescent="0.35">
      <c r="A26" s="7">
        <v>15.8</v>
      </c>
      <c r="B26" s="7">
        <v>43143.302499999998</v>
      </c>
      <c r="C26" s="7">
        <v>165.12486569999999</v>
      </c>
      <c r="D26" s="7">
        <v>1</v>
      </c>
      <c r="E26" s="7">
        <v>0.73199999999999998</v>
      </c>
      <c r="G26" s="1">
        <v>2</v>
      </c>
      <c r="H26" s="1">
        <v>6</v>
      </c>
      <c r="I26" s="1">
        <v>2</v>
      </c>
      <c r="J26" s="7">
        <v>0.51900000000000002</v>
      </c>
      <c r="K26" s="7">
        <v>13.132064749245799</v>
      </c>
      <c r="L26" s="7">
        <v>13.132064749245799</v>
      </c>
      <c r="M26" s="7">
        <v>1.1823132582714</v>
      </c>
      <c r="N26" s="9">
        <v>9.3179073107261805E-5</v>
      </c>
      <c r="Q26">
        <f t="shared" si="0"/>
        <v>0.25130716208903392</v>
      </c>
      <c r="R26" s="7">
        <v>52.255035790000001</v>
      </c>
    </row>
    <row r="27" spans="1:18" ht="14.5" x14ac:dyDescent="0.35">
      <c r="A27" s="7">
        <v>27.78</v>
      </c>
      <c r="B27" s="7">
        <v>72076.515979999996</v>
      </c>
      <c r="C27" s="7">
        <v>283.0226811</v>
      </c>
      <c r="D27" s="7">
        <v>1</v>
      </c>
      <c r="E27" s="7">
        <v>0.75</v>
      </c>
      <c r="G27" s="1">
        <v>2</v>
      </c>
      <c r="H27" s="1">
        <v>8</v>
      </c>
      <c r="I27" s="1">
        <v>2</v>
      </c>
      <c r="J27" s="7">
        <v>0.53100000000000003</v>
      </c>
      <c r="K27" s="7">
        <v>8.0761870965985505</v>
      </c>
      <c r="L27" s="7">
        <v>8.0761870965985505</v>
      </c>
      <c r="M27" s="7">
        <v>1.1837173120056099</v>
      </c>
      <c r="N27" s="9">
        <v>5.6988042028122502E-5</v>
      </c>
      <c r="Q27">
        <f t="shared" si="0"/>
        <v>0.15855341456721381</v>
      </c>
      <c r="R27" s="7">
        <v>50.936696120000001</v>
      </c>
    </row>
    <row r="28" spans="1:18" ht="14.5" x14ac:dyDescent="0.35">
      <c r="A28" s="7">
        <v>43.8</v>
      </c>
      <c r="B28" s="7">
        <v>109661.6888</v>
      </c>
      <c r="C28" s="7">
        <v>438.30786039999998</v>
      </c>
      <c r="D28" s="7">
        <v>1</v>
      </c>
      <c r="E28" s="7">
        <v>0.76200000000000001</v>
      </c>
      <c r="G28" s="1">
        <v>2</v>
      </c>
      <c r="H28" s="1">
        <v>10</v>
      </c>
      <c r="I28" s="1">
        <v>2</v>
      </c>
      <c r="J28" s="7">
        <v>0.54</v>
      </c>
      <c r="K28" s="7">
        <v>5.0053764087068</v>
      </c>
      <c r="L28" s="7">
        <v>5.0053764087068</v>
      </c>
      <c r="M28" s="7">
        <v>1.1704872702967599</v>
      </c>
      <c r="N28" s="9">
        <v>3.83267783751501E-5</v>
      </c>
      <c r="Q28">
        <f t="shared" si="0"/>
        <v>0.10003370004240608</v>
      </c>
      <c r="R28" s="7">
        <v>50.036901630000003</v>
      </c>
    </row>
    <row r="29" spans="1:18" ht="14.5" x14ac:dyDescent="0.35">
      <c r="A29" s="7">
        <v>3.88</v>
      </c>
      <c r="B29" s="7">
        <v>11150.647999999999</v>
      </c>
      <c r="C29" s="7">
        <v>41.606919650000002</v>
      </c>
      <c r="D29" s="7">
        <v>1</v>
      </c>
      <c r="E29" s="7">
        <v>0.71399999999999997</v>
      </c>
      <c r="G29" s="1">
        <v>2</v>
      </c>
      <c r="H29" s="1">
        <v>2</v>
      </c>
      <c r="I29" s="1">
        <v>3</v>
      </c>
      <c r="J29" s="7">
        <v>0.48</v>
      </c>
      <c r="K29" s="7">
        <v>21.353463295385801</v>
      </c>
      <c r="L29" s="7">
        <v>21.353463295385801</v>
      </c>
      <c r="M29" s="7">
        <v>1.2271365750052701</v>
      </c>
      <c r="N29" s="7">
        <v>3.0796606215281898E-4</v>
      </c>
      <c r="Q29">
        <f t="shared" si="0"/>
        <v>0.39832185191111741</v>
      </c>
      <c r="R29" s="7">
        <v>53.608566019999998</v>
      </c>
    </row>
    <row r="30" spans="1:18" ht="14.5" x14ac:dyDescent="0.35">
      <c r="A30" s="7">
        <v>3.94</v>
      </c>
      <c r="B30" s="7">
        <v>10541.90503</v>
      </c>
      <c r="C30" s="7">
        <v>40.785081630000001</v>
      </c>
      <c r="D30" s="7">
        <v>1</v>
      </c>
      <c r="E30" s="7">
        <v>0.74099999999999999</v>
      </c>
      <c r="G30" s="1">
        <v>2</v>
      </c>
      <c r="H30" s="1">
        <v>2</v>
      </c>
      <c r="I30" s="1">
        <v>4</v>
      </c>
      <c r="J30" s="7">
        <v>0.495</v>
      </c>
      <c r="K30" s="7">
        <v>20.6037167716099</v>
      </c>
      <c r="L30" s="7">
        <v>20.6037167716099</v>
      </c>
      <c r="M30" s="7">
        <v>1.2263849597783001</v>
      </c>
      <c r="N30" s="7">
        <v>3.2643870606266501E-4</v>
      </c>
      <c r="Q30">
        <f t="shared" si="0"/>
        <v>0.39832185191111857</v>
      </c>
      <c r="R30" s="7">
        <v>51.726302920000002</v>
      </c>
    </row>
    <row r="31" spans="1:18" ht="14.5" x14ac:dyDescent="0.35">
      <c r="A31" s="7">
        <v>3.98</v>
      </c>
      <c r="B31" s="7">
        <v>9851.5937360000007</v>
      </c>
      <c r="C31" s="7">
        <v>39.61419506</v>
      </c>
      <c r="D31" s="7">
        <v>1</v>
      </c>
      <c r="E31" s="7">
        <v>0.77100000000000002</v>
      </c>
      <c r="G31" s="1">
        <v>2</v>
      </c>
      <c r="H31" s="1">
        <v>2</v>
      </c>
      <c r="I31" s="1">
        <v>6</v>
      </c>
      <c r="J31" s="7">
        <v>0.51600000000000001</v>
      </c>
      <c r="K31" s="7">
        <v>19.8173620319135</v>
      </c>
      <c r="L31" s="7">
        <v>19.8173620319135</v>
      </c>
      <c r="M31" s="7">
        <v>1.22601543127701</v>
      </c>
      <c r="N31" s="7">
        <v>3.4992481914097298E-4</v>
      </c>
      <c r="Q31">
        <f t="shared" si="0"/>
        <v>0.39832185191111713</v>
      </c>
      <c r="R31" s="7">
        <v>49.752133700000002</v>
      </c>
    </row>
    <row r="32" spans="1:18" ht="14.5" x14ac:dyDescent="0.35">
      <c r="A32" s="7">
        <v>3.99</v>
      </c>
      <c r="B32" s="7">
        <v>9487.8122519999997</v>
      </c>
      <c r="C32" s="7">
        <v>38.923372059999998</v>
      </c>
      <c r="D32" s="7">
        <v>1</v>
      </c>
      <c r="E32" s="7">
        <v>0.78600000000000003</v>
      </c>
      <c r="G32" s="1">
        <v>2</v>
      </c>
      <c r="H32" s="1">
        <v>2</v>
      </c>
      <c r="I32" s="1">
        <v>8</v>
      </c>
      <c r="J32" s="7">
        <v>0.52500000000000002</v>
      </c>
      <c r="K32" s="7">
        <v>19.423644716879</v>
      </c>
      <c r="L32" s="7">
        <v>19.423644716879</v>
      </c>
      <c r="M32" s="7">
        <v>1.2259104646686401</v>
      </c>
      <c r="N32" s="7">
        <v>3.6349133725957603E-4</v>
      </c>
      <c r="Q32">
        <f t="shared" si="0"/>
        <v>0.39832185191111757</v>
      </c>
      <c r="R32" s="7">
        <v>48.763693539999998</v>
      </c>
    </row>
    <row r="33" spans="1:18" ht="14.5" x14ac:dyDescent="0.35">
      <c r="A33" s="7">
        <v>4</v>
      </c>
      <c r="B33" s="7">
        <v>9270.2698259999997</v>
      </c>
      <c r="C33" s="7">
        <v>38.497808630000002</v>
      </c>
      <c r="D33" s="7">
        <v>1</v>
      </c>
      <c r="E33" s="7">
        <v>0.79500000000000004</v>
      </c>
      <c r="G33" s="1">
        <v>2</v>
      </c>
      <c r="H33" s="1">
        <v>2</v>
      </c>
      <c r="I33" s="1">
        <v>10</v>
      </c>
      <c r="J33" s="7">
        <v>0.53100000000000003</v>
      </c>
      <c r="K33" s="7">
        <v>19.175660159106201</v>
      </c>
      <c r="L33" s="7">
        <v>19.175660159106201</v>
      </c>
      <c r="M33" s="7">
        <v>1.2259533232962401</v>
      </c>
      <c r="N33" s="7">
        <v>3.7230406622167003E-4</v>
      </c>
      <c r="Q33">
        <f t="shared" si="0"/>
        <v>0.39832185191111869</v>
      </c>
      <c r="R33" s="7">
        <v>48.141120219999998</v>
      </c>
    </row>
    <row r="34" spans="1:18" ht="14.5" x14ac:dyDescent="0.35">
      <c r="A34" s="7">
        <v>5.73</v>
      </c>
      <c r="B34" s="7">
        <v>39040.844140000001</v>
      </c>
      <c r="C34" s="7">
        <v>94.558648120000001</v>
      </c>
      <c r="D34" s="7">
        <v>1</v>
      </c>
      <c r="E34" s="7">
        <v>0.46200000000000002</v>
      </c>
      <c r="G34" s="1">
        <v>2</v>
      </c>
      <c r="H34" s="1">
        <v>2</v>
      </c>
      <c r="I34" s="1">
        <v>2</v>
      </c>
      <c r="J34" s="7">
        <v>0.35099999999999998</v>
      </c>
      <c r="K34" s="7">
        <v>20.743744499536501</v>
      </c>
      <c r="L34" s="7">
        <v>20.743744499536501</v>
      </c>
      <c r="M34" s="7">
        <v>1.2818119187039101</v>
      </c>
      <c r="N34" s="9">
        <v>8.8003372860680202E-5</v>
      </c>
      <c r="Q34">
        <f t="shared" si="0"/>
        <v>0.25130716208903381</v>
      </c>
      <c r="R34" s="7">
        <v>82.54338765</v>
      </c>
    </row>
    <row r="35" spans="1:18" ht="14.5" x14ac:dyDescent="0.35">
      <c r="A35" s="7">
        <v>17.61</v>
      </c>
      <c r="B35" s="7">
        <v>108484.82610000001</v>
      </c>
      <c r="C35" s="7">
        <v>276.42683149999999</v>
      </c>
      <c r="D35" s="7">
        <v>1</v>
      </c>
      <c r="E35" s="7">
        <v>0.48599999999999999</v>
      </c>
      <c r="G35" s="1">
        <v>3</v>
      </c>
      <c r="H35" s="1">
        <v>2</v>
      </c>
      <c r="I35" s="1">
        <v>2</v>
      </c>
      <c r="J35" s="7">
        <v>0.39300000000000002</v>
      </c>
      <c r="K35" s="7">
        <v>12.444585043265301</v>
      </c>
      <c r="L35" s="7">
        <v>12.444585043265301</v>
      </c>
      <c r="M35" s="7">
        <v>1.23714548885244</v>
      </c>
      <c r="N35" s="9">
        <v>3.5601829502266002E-5</v>
      </c>
      <c r="Q35">
        <f t="shared" si="0"/>
        <v>0.1585534145672132</v>
      </c>
      <c r="R35" s="7">
        <v>78.488281549999996</v>
      </c>
    </row>
    <row r="36" spans="1:18" ht="14.5" x14ac:dyDescent="0.35">
      <c r="A36" s="7">
        <v>38.58</v>
      </c>
      <c r="B36" s="7">
        <v>228684.74789999999</v>
      </c>
      <c r="C36" s="7">
        <v>594.0363155</v>
      </c>
      <c r="D36" s="7">
        <v>1</v>
      </c>
      <c r="E36" s="7">
        <v>0.46200000000000002</v>
      </c>
      <c r="G36" s="1">
        <v>4</v>
      </c>
      <c r="H36" s="1">
        <v>2</v>
      </c>
      <c r="I36" s="1">
        <v>2</v>
      </c>
      <c r="J36" s="7">
        <v>0.39600000000000002</v>
      </c>
      <c r="K36" s="7">
        <v>7.7016507621965298</v>
      </c>
      <c r="L36" s="7">
        <v>7.7016507621965298</v>
      </c>
      <c r="M36" s="7">
        <v>1.1813977383960299</v>
      </c>
      <c r="N36" s="9">
        <v>1.81588373687374E-5</v>
      </c>
      <c r="Q36">
        <f t="shared" si="0"/>
        <v>0.10003370004240625</v>
      </c>
      <c r="R36" s="7">
        <v>76.990561769999999</v>
      </c>
    </row>
    <row r="37" spans="1:18" ht="14.5" x14ac:dyDescent="0.35">
      <c r="A37" s="7">
        <v>108.73</v>
      </c>
      <c r="B37" s="7">
        <v>624898.0148</v>
      </c>
      <c r="C37" s="7">
        <v>1648.5675590000001</v>
      </c>
      <c r="D37" s="7">
        <v>1</v>
      </c>
      <c r="E37" s="7">
        <v>0.46800000000000003</v>
      </c>
      <c r="G37" s="1">
        <v>6</v>
      </c>
      <c r="H37" s="1">
        <v>2</v>
      </c>
      <c r="I37" s="1">
        <v>2</v>
      </c>
      <c r="J37" s="7">
        <v>0.39</v>
      </c>
      <c r="K37" s="7">
        <v>4.7846144183652699</v>
      </c>
      <c r="L37" s="7">
        <v>4.7846144183652699</v>
      </c>
      <c r="M37" s="7">
        <v>1.1086713932107699</v>
      </c>
      <c r="N37" s="9">
        <v>7.19026488423116E-6</v>
      </c>
      <c r="Q37">
        <f t="shared" si="0"/>
        <v>6.3112744506249915E-2</v>
      </c>
      <c r="R37" s="7">
        <v>75.810590329999997</v>
      </c>
    </row>
    <row r="38" spans="1:18" ht="14.5" x14ac:dyDescent="0.35">
      <c r="A38" s="7">
        <v>216.86</v>
      </c>
      <c r="B38" s="7">
        <v>1230198.7649999999</v>
      </c>
      <c r="C38" s="7">
        <v>3266.6880420000002</v>
      </c>
      <c r="D38" s="7">
        <v>1</v>
      </c>
      <c r="E38" s="7">
        <v>0.46800000000000003</v>
      </c>
      <c r="G38" s="1">
        <v>8</v>
      </c>
      <c r="H38" s="1">
        <v>2</v>
      </c>
      <c r="I38" s="1">
        <v>2</v>
      </c>
      <c r="J38" s="7">
        <v>0.39300000000000002</v>
      </c>
      <c r="K38" s="7">
        <v>2.9990638799282499</v>
      </c>
      <c r="L38" s="7">
        <v>2.9990638799282499</v>
      </c>
      <c r="M38" s="7">
        <v>1.07104486219909</v>
      </c>
      <c r="N38" s="9">
        <v>3.79710013461129E-6</v>
      </c>
      <c r="Q38">
        <f t="shared" si="0"/>
        <v>3.9818766249999908E-2</v>
      </c>
      <c r="R38" s="7">
        <v>75.317850410000005</v>
      </c>
    </row>
    <row r="39" spans="1:18" ht="14.5" x14ac:dyDescent="0.35">
      <c r="A39" s="7">
        <v>362.82</v>
      </c>
      <c r="B39" s="7">
        <v>2043557.652</v>
      </c>
      <c r="C39" s="7">
        <v>5445.8922830000001</v>
      </c>
      <c r="D39" s="7">
        <v>1</v>
      </c>
      <c r="E39" s="7">
        <v>0.435</v>
      </c>
      <c r="G39" s="1">
        <v>10</v>
      </c>
      <c r="H39" s="1">
        <v>2</v>
      </c>
      <c r="I39" s="1">
        <v>2</v>
      </c>
      <c r="J39" s="7">
        <v>0.432</v>
      </c>
      <c r="K39" s="7">
        <v>2.9883787349992201</v>
      </c>
      <c r="L39" s="7">
        <v>2.9883787349992201</v>
      </c>
      <c r="M39" s="7">
        <v>1.05271063507962</v>
      </c>
      <c r="N39" s="9">
        <v>2.3297399276609902E-6</v>
      </c>
      <c r="Q39">
        <f t="shared" si="0"/>
        <v>3.9818766249999978E-2</v>
      </c>
      <c r="R39" s="7">
        <v>75.049505960000005</v>
      </c>
    </row>
    <row r="40" spans="1:18" ht="14.5" x14ac:dyDescent="0.35">
      <c r="A40" s="7">
        <v>3.77</v>
      </c>
      <c r="B40" s="7">
        <v>21302.440890000002</v>
      </c>
      <c r="C40" s="7">
        <v>56.66987761</v>
      </c>
      <c r="D40" s="7">
        <v>1</v>
      </c>
      <c r="E40" s="7">
        <v>0.51</v>
      </c>
      <c r="G40" s="1">
        <v>2</v>
      </c>
      <c r="H40" s="1">
        <v>3</v>
      </c>
      <c r="I40" s="1">
        <v>2</v>
      </c>
      <c r="J40" s="7">
        <v>0.34200000000000003</v>
      </c>
      <c r="K40" s="7">
        <v>29.941816317267001</v>
      </c>
      <c r="L40" s="7">
        <v>29.941816317267001</v>
      </c>
      <c r="M40" s="7">
        <v>1.22829529696586</v>
      </c>
      <c r="N40" s="7">
        <v>1.6052963678247001E-4</v>
      </c>
      <c r="Q40">
        <f t="shared" si="0"/>
        <v>0.39832185191111852</v>
      </c>
      <c r="R40" s="7">
        <v>75.16990638</v>
      </c>
    </row>
    <row r="41" spans="1:18" ht="14.5" x14ac:dyDescent="0.35">
      <c r="A41" s="7">
        <v>3.01</v>
      </c>
      <c r="B41" s="7">
        <v>15491.08102</v>
      </c>
      <c r="C41" s="7">
        <v>43.179455130000001</v>
      </c>
      <c r="D41" s="7">
        <v>1</v>
      </c>
      <c r="E41" s="7">
        <v>0.53400000000000003</v>
      </c>
      <c r="G41" s="1">
        <v>2</v>
      </c>
      <c r="H41" s="1">
        <v>4</v>
      </c>
      <c r="I41" s="1">
        <v>2</v>
      </c>
      <c r="J41" s="7">
        <v>0.36899999999999999</v>
      </c>
      <c r="K41" s="7">
        <v>28.5753624256966</v>
      </c>
      <c r="L41" s="7">
        <v>28.5753624256966</v>
      </c>
      <c r="M41" s="7">
        <v>1.2308558909873799</v>
      </c>
      <c r="N41" s="7">
        <v>2.1421562326369E-4</v>
      </c>
      <c r="Q41">
        <f t="shared" si="0"/>
        <v>0.39832185191111857</v>
      </c>
      <c r="R41" s="7">
        <v>71.739379319999998</v>
      </c>
    </row>
    <row r="42" spans="1:18" ht="14.5" x14ac:dyDescent="0.35">
      <c r="A42" s="7">
        <v>2.46</v>
      </c>
      <c r="B42" s="7">
        <v>11655.863069999999</v>
      </c>
      <c r="C42" s="7">
        <v>33.894342819999999</v>
      </c>
      <c r="D42" s="7">
        <v>1</v>
      </c>
      <c r="E42" s="7">
        <v>0.55500000000000005</v>
      </c>
      <c r="G42" s="1">
        <v>2</v>
      </c>
      <c r="H42" s="1">
        <v>6</v>
      </c>
      <c r="I42" s="1">
        <v>2</v>
      </c>
      <c r="J42" s="7">
        <v>0.39300000000000002</v>
      </c>
      <c r="K42" s="7">
        <v>27.418190989617202</v>
      </c>
      <c r="L42" s="7">
        <v>27.418190989617202</v>
      </c>
      <c r="M42" s="7">
        <v>1.22318931656204</v>
      </c>
      <c r="N42" s="7">
        <v>2.7905836342369099E-4</v>
      </c>
      <c r="Q42">
        <f t="shared" si="0"/>
        <v>0.39832185191111835</v>
      </c>
      <c r="R42" s="7">
        <v>68.834262690000003</v>
      </c>
    </row>
    <row r="43" spans="1:18" ht="14.5" x14ac:dyDescent="0.35">
      <c r="A43" s="7">
        <v>2.2799999999999998</v>
      </c>
      <c r="B43" s="7">
        <v>10387.965389999999</v>
      </c>
      <c r="C43" s="7">
        <v>30.766151010000002</v>
      </c>
      <c r="D43" s="7">
        <v>1</v>
      </c>
      <c r="E43" s="8" t="s">
        <v>56</v>
      </c>
      <c r="G43" s="1">
        <v>2</v>
      </c>
      <c r="H43" s="1">
        <v>8</v>
      </c>
      <c r="I43" s="1">
        <v>2</v>
      </c>
      <c r="J43" s="7">
        <v>0.40500000000000003</v>
      </c>
      <c r="K43" s="7">
        <v>26.886356687733699</v>
      </c>
      <c r="L43" s="7">
        <v>26.886356687733699</v>
      </c>
      <c r="M43" s="7">
        <v>1.2182722091815801</v>
      </c>
      <c r="N43" s="7">
        <v>3.1167109931848699E-4</v>
      </c>
      <c r="Q43">
        <f t="shared" si="0"/>
        <v>0.39832185191111863</v>
      </c>
      <c r="R43" s="7">
        <v>67.499075329999997</v>
      </c>
    </row>
    <row r="44" spans="1:18" ht="14.5" x14ac:dyDescent="0.35">
      <c r="A44" s="7">
        <v>2.19</v>
      </c>
      <c r="B44" s="7">
        <v>9801.3891879999992</v>
      </c>
      <c r="C44" s="7">
        <v>29.31776309</v>
      </c>
      <c r="D44" s="7">
        <v>1</v>
      </c>
      <c r="E44" s="8" t="s">
        <v>57</v>
      </c>
      <c r="G44" s="1">
        <v>2</v>
      </c>
      <c r="H44" s="1">
        <v>10</v>
      </c>
      <c r="I44" s="1">
        <v>2</v>
      </c>
      <c r="J44" s="7">
        <v>0.41099999999999998</v>
      </c>
      <c r="K44" s="7">
        <v>26.647464491428199</v>
      </c>
      <c r="L44" s="7">
        <v>26.647464491428199</v>
      </c>
      <c r="M44" s="7">
        <v>1.2147504170293</v>
      </c>
      <c r="N44" s="7">
        <v>3.29418346253645E-4</v>
      </c>
      <c r="Q44">
        <f t="shared" si="0"/>
        <v>0.39832185191111846</v>
      </c>
      <c r="R44" s="7">
        <v>66.899328679999996</v>
      </c>
    </row>
    <row r="45" spans="1:18" ht="14.5" x14ac:dyDescent="0.35">
      <c r="A45" s="7">
        <v>4.9000000000000004</v>
      </c>
      <c r="B45" s="7">
        <v>32342.290939999999</v>
      </c>
      <c r="C45" s="7">
        <v>79.612033969999999</v>
      </c>
      <c r="D45" s="7">
        <v>1</v>
      </c>
      <c r="E45" s="8" t="s">
        <v>58</v>
      </c>
      <c r="G45" s="1">
        <v>2</v>
      </c>
      <c r="H45" s="1">
        <v>2</v>
      </c>
      <c r="I45" s="1">
        <v>3</v>
      </c>
      <c r="J45" s="7">
        <v>0.36</v>
      </c>
      <c r="K45" s="7">
        <v>20.417013486422199</v>
      </c>
      <c r="L45" s="7">
        <v>20.417013486422199</v>
      </c>
      <c r="M45" s="7">
        <v>1.28077605552172</v>
      </c>
      <c r="N45" s="7">
        <v>1.04533088580196E-4</v>
      </c>
      <c r="Q45">
        <f t="shared" si="0"/>
        <v>0.25130716208903303</v>
      </c>
      <c r="R45" s="7">
        <v>81.243261500000003</v>
      </c>
    </row>
    <row r="46" spans="1:18" ht="14.5" x14ac:dyDescent="0.35">
      <c r="A46" s="7">
        <v>4.5999999999999996</v>
      </c>
      <c r="B46" s="7">
        <v>29970.715100000001</v>
      </c>
      <c r="C46" s="7">
        <v>74.282092919999997</v>
      </c>
      <c r="D46" s="7">
        <v>1</v>
      </c>
      <c r="E46" s="8" t="s">
        <v>59</v>
      </c>
      <c r="G46" s="1">
        <v>2</v>
      </c>
      <c r="H46" s="1">
        <v>2</v>
      </c>
      <c r="I46" s="1">
        <v>4</v>
      </c>
      <c r="J46" s="7">
        <v>0.36599999999999999</v>
      </c>
      <c r="K46" s="7">
        <v>20.284976208385501</v>
      </c>
      <c r="L46" s="7">
        <v>32.1516872902911</v>
      </c>
      <c r="M46" s="7">
        <v>1.21768890580887</v>
      </c>
      <c r="N46" s="7">
        <v>1.1777850478875401E-4</v>
      </c>
      <c r="Q46">
        <f t="shared" si="0"/>
        <v>0.25130716208903292</v>
      </c>
      <c r="R46" s="7">
        <v>80.717859529999998</v>
      </c>
    </row>
    <row r="47" spans="1:18" ht="14.5" x14ac:dyDescent="0.35">
      <c r="A47" s="7">
        <v>4.3600000000000003</v>
      </c>
      <c r="B47" s="7">
        <v>28047.392769999999</v>
      </c>
      <c r="C47" s="7">
        <v>69.943219780000007</v>
      </c>
      <c r="D47" s="7">
        <v>1</v>
      </c>
      <c r="E47" s="8" t="s">
        <v>60</v>
      </c>
      <c r="G47" s="1">
        <v>2</v>
      </c>
      <c r="H47" s="1">
        <v>2</v>
      </c>
      <c r="I47" s="1">
        <v>6</v>
      </c>
      <c r="J47" s="7">
        <v>0.34799999999999998</v>
      </c>
      <c r="K47" s="7">
        <v>31.947518916939298</v>
      </c>
      <c r="L47" s="7">
        <v>31.947518916939298</v>
      </c>
      <c r="M47" s="7">
        <v>1.2212235920174499</v>
      </c>
      <c r="N47" s="7">
        <v>1.2474540692634101E-4</v>
      </c>
      <c r="Q47">
        <f t="shared" si="0"/>
        <v>0.39832185191111819</v>
      </c>
      <c r="R47" s="7">
        <v>80.205288170000003</v>
      </c>
    </row>
    <row r="48" spans="1:18" ht="14.5" x14ac:dyDescent="0.35">
      <c r="A48" s="7">
        <v>4.26</v>
      </c>
      <c r="B48" s="7">
        <v>27223.972870000001</v>
      </c>
      <c r="C48" s="7">
        <v>68.081296190000003</v>
      </c>
      <c r="D48" s="7">
        <v>1</v>
      </c>
      <c r="E48" s="7">
        <v>0.48</v>
      </c>
      <c r="G48" s="1">
        <v>2</v>
      </c>
      <c r="H48" s="1">
        <v>2</v>
      </c>
      <c r="I48" s="1">
        <v>8</v>
      </c>
      <c r="J48" s="7">
        <v>0.318</v>
      </c>
      <c r="K48" s="7">
        <v>31.842348010753199</v>
      </c>
      <c r="L48" s="7">
        <v>31.842348010753199</v>
      </c>
      <c r="M48" s="7">
        <v>1.2227061489478499</v>
      </c>
      <c r="N48" s="7">
        <v>1.28064669786285E-4</v>
      </c>
      <c r="Q48">
        <f t="shared" si="0"/>
        <v>0.39832185191111857</v>
      </c>
      <c r="R48" s="7">
        <v>79.941253180000004</v>
      </c>
    </row>
    <row r="49" spans="1:18" ht="14.5" x14ac:dyDescent="0.35">
      <c r="A49" s="7">
        <v>4.2</v>
      </c>
      <c r="B49" s="7">
        <v>26771.78125</v>
      </c>
      <c r="C49" s="7">
        <v>67.058464760000007</v>
      </c>
      <c r="D49" s="7">
        <v>1</v>
      </c>
      <c r="E49" s="7">
        <v>0.48</v>
      </c>
      <c r="G49" s="1">
        <v>2</v>
      </c>
      <c r="H49" s="1">
        <v>2</v>
      </c>
      <c r="I49" s="1">
        <v>10</v>
      </c>
      <c r="J49" s="7">
        <v>0.318</v>
      </c>
      <c r="K49" s="7">
        <v>31.8015377860869</v>
      </c>
      <c r="L49" s="7">
        <v>31.8015377860869</v>
      </c>
      <c r="M49" s="7">
        <v>1.22341980401961</v>
      </c>
      <c r="N49" s="7">
        <v>1.29902676917683E-4</v>
      </c>
      <c r="Q49">
        <f t="shared" si="0"/>
        <v>0.39832185191111857</v>
      </c>
      <c r="R49" s="7">
        <v>79.838797779999993</v>
      </c>
    </row>
    <row r="50" spans="1:18" ht="14.5" x14ac:dyDescent="0.35">
      <c r="A50" s="7">
        <v>5.73</v>
      </c>
      <c r="B50" s="7">
        <v>2381.5150319999998</v>
      </c>
      <c r="C50" s="7">
        <v>23.354378709999999</v>
      </c>
      <c r="D50" s="7">
        <v>1</v>
      </c>
      <c r="E50" s="7">
        <v>1.881</v>
      </c>
      <c r="G50" s="1">
        <v>2</v>
      </c>
      <c r="H50" s="1">
        <v>2</v>
      </c>
      <c r="I50" s="1">
        <v>2</v>
      </c>
      <c r="J50" s="7">
        <v>1.4219999999999999</v>
      </c>
      <c r="K50" s="7">
        <v>5.1233522748802596</v>
      </c>
      <c r="L50" s="7">
        <v>5.1233522748802596</v>
      </c>
      <c r="M50" s="7">
        <v>1.2818120636025201</v>
      </c>
      <c r="N50" s="7">
        <v>1.4426636016593799E-3</v>
      </c>
      <c r="Q50">
        <f t="shared" si="0"/>
        <v>0.25130716208903364</v>
      </c>
      <c r="R50" s="7">
        <v>20.386813620000002</v>
      </c>
    </row>
    <row r="51" spans="1:18" ht="14.5" x14ac:dyDescent="0.35">
      <c r="A51" s="7">
        <v>6.05</v>
      </c>
      <c r="B51" s="7">
        <v>2380.0499239999999</v>
      </c>
      <c r="C51" s="7">
        <v>23.990418330000001</v>
      </c>
      <c r="D51" s="7">
        <v>1</v>
      </c>
      <c r="E51" s="7">
        <v>1.9350000000000001</v>
      </c>
      <c r="G51" s="1">
        <v>3</v>
      </c>
      <c r="H51" s="1">
        <v>2</v>
      </c>
      <c r="I51" s="1">
        <v>2</v>
      </c>
      <c r="J51" s="7">
        <v>1.4550000000000001</v>
      </c>
      <c r="K51" s="7">
        <v>4.9844840660865302</v>
      </c>
      <c r="L51" s="7">
        <v>4.9844840660865302</v>
      </c>
      <c r="M51" s="7">
        <v>1.2807044089562101</v>
      </c>
      <c r="N51" s="7">
        <v>1.45274850381436E-3</v>
      </c>
      <c r="Q51">
        <f t="shared" si="0"/>
        <v>0.25130716208903359</v>
      </c>
      <c r="R51" s="7">
        <v>19.834230049999999</v>
      </c>
    </row>
    <row r="52" spans="1:18" ht="14.5" x14ac:dyDescent="0.35">
      <c r="A52" s="7">
        <v>6.43</v>
      </c>
      <c r="B52" s="7">
        <v>2392.0663679999998</v>
      </c>
      <c r="C52" s="7">
        <v>24.80594147</v>
      </c>
      <c r="D52" s="7">
        <v>1</v>
      </c>
      <c r="E52" s="7">
        <v>1.9890000000000001</v>
      </c>
      <c r="G52" s="1">
        <v>4</v>
      </c>
      <c r="H52" s="1">
        <v>2</v>
      </c>
      <c r="I52" s="1">
        <v>2</v>
      </c>
      <c r="J52" s="7">
        <v>1.488</v>
      </c>
      <c r="K52" s="7">
        <v>4.8471447799101002</v>
      </c>
      <c r="L52" s="7">
        <v>4.8471447799101002</v>
      </c>
      <c r="M52" s="7">
        <v>1.27847229598289</v>
      </c>
      <c r="N52" s="7">
        <v>1.4560884350541801E-3</v>
      </c>
      <c r="Q52">
        <f t="shared" si="0"/>
        <v>0.25130716208903386</v>
      </c>
      <c r="R52" s="7">
        <v>19.287730360000001</v>
      </c>
    </row>
    <row r="53" spans="1:18" ht="14.5" x14ac:dyDescent="0.35">
      <c r="A53" s="7">
        <v>7.39</v>
      </c>
      <c r="B53" s="7">
        <v>2449.1460430000002</v>
      </c>
      <c r="C53" s="7">
        <v>26.91294916</v>
      </c>
      <c r="D53" s="7">
        <v>1</v>
      </c>
      <c r="E53" s="7">
        <v>2.1059999999999999</v>
      </c>
      <c r="G53" s="1">
        <v>6</v>
      </c>
      <c r="H53" s="1">
        <v>2</v>
      </c>
      <c r="I53" s="1">
        <v>2</v>
      </c>
      <c r="J53" s="7">
        <v>1.5569999999999999</v>
      </c>
      <c r="K53" s="7">
        <v>4.5749883036182997</v>
      </c>
      <c r="L53" s="7">
        <v>4.5749883036182997</v>
      </c>
      <c r="M53" s="7">
        <v>1.2705839657475999</v>
      </c>
      <c r="N53" s="7">
        <v>1.4493070274964499E-3</v>
      </c>
      <c r="Q53">
        <f t="shared" si="0"/>
        <v>0.25130716208903348</v>
      </c>
      <c r="R53" s="7">
        <v>18.204766889999998</v>
      </c>
    </row>
    <row r="54" spans="1:18" ht="14.5" x14ac:dyDescent="0.35">
      <c r="A54" s="7">
        <v>8.58</v>
      </c>
      <c r="B54" s="7">
        <v>2534.1579400000001</v>
      </c>
      <c r="C54" s="7">
        <v>29.491354399999999</v>
      </c>
      <c r="D54" s="7">
        <v>1</v>
      </c>
      <c r="E54" s="7">
        <v>2.2320000000000002</v>
      </c>
      <c r="G54" s="1">
        <v>8</v>
      </c>
      <c r="H54" s="1">
        <v>2</v>
      </c>
      <c r="I54" s="1">
        <v>2</v>
      </c>
      <c r="J54" s="7">
        <v>1.629</v>
      </c>
      <c r="K54" s="7">
        <v>4.3189488567782597</v>
      </c>
      <c r="L54" s="7">
        <v>4.3189488567782597</v>
      </c>
      <c r="M54" s="7">
        <v>1.2580417708051199</v>
      </c>
      <c r="N54" s="7">
        <v>1.43288252207991E-3</v>
      </c>
      <c r="Q54">
        <f t="shared" si="0"/>
        <v>0.25130716208903348</v>
      </c>
      <c r="R54" s="7">
        <v>17.185936210000001</v>
      </c>
    </row>
    <row r="55" spans="1:18" ht="14.5" x14ac:dyDescent="0.35">
      <c r="A55" s="7">
        <v>9.94</v>
      </c>
      <c r="B55" s="7">
        <v>2630.5653090000001</v>
      </c>
      <c r="C55" s="7">
        <v>32.345769850000003</v>
      </c>
      <c r="D55" s="7">
        <v>1</v>
      </c>
      <c r="E55" s="7">
        <v>2.3580000000000001</v>
      </c>
      <c r="G55" s="1">
        <v>10</v>
      </c>
      <c r="H55" s="1">
        <v>2</v>
      </c>
      <c r="I55" s="1">
        <v>2</v>
      </c>
      <c r="J55" s="7">
        <v>1.7010000000000001</v>
      </c>
      <c r="K55" s="7">
        <v>4.0882384451940901</v>
      </c>
      <c r="L55" s="7">
        <v>4.0882384451940901</v>
      </c>
      <c r="M55" s="7">
        <v>1.2422082408972099</v>
      </c>
      <c r="N55" s="7">
        <v>1.41359340223627E-3</v>
      </c>
      <c r="Q55">
        <f t="shared" si="0"/>
        <v>0.25130716208903375</v>
      </c>
      <c r="R55" s="7">
        <v>16.267894680000001</v>
      </c>
    </row>
    <row r="56" spans="1:18" ht="14.5" x14ac:dyDescent="0.35">
      <c r="A56" s="7">
        <v>6.48</v>
      </c>
      <c r="B56" s="7">
        <v>2288.7850060000001</v>
      </c>
      <c r="C56" s="7">
        <v>24.365983109999998</v>
      </c>
      <c r="D56" s="7">
        <v>1</v>
      </c>
      <c r="E56" s="7">
        <v>2.04</v>
      </c>
      <c r="G56" s="1">
        <v>2</v>
      </c>
      <c r="H56" s="1">
        <v>3</v>
      </c>
      <c r="I56" s="1">
        <v>2</v>
      </c>
      <c r="J56" s="7">
        <v>1.5269999999999999</v>
      </c>
      <c r="K56" s="7">
        <v>4.7230208502736399</v>
      </c>
      <c r="L56" s="7">
        <v>4.7230208502736399</v>
      </c>
      <c r="M56" s="7">
        <v>1.27804465922434</v>
      </c>
      <c r="N56" s="7">
        <v>1.52305567549567E-3</v>
      </c>
      <c r="Q56">
        <f t="shared" si="0"/>
        <v>0.2513071620890337</v>
      </c>
      <c r="R56" s="7">
        <v>18.793817140000002</v>
      </c>
    </row>
    <row r="57" spans="1:18" ht="14.5" x14ac:dyDescent="0.35">
      <c r="A57" s="7">
        <v>7.32</v>
      </c>
      <c r="B57" s="7">
        <v>2234.555308</v>
      </c>
      <c r="C57" s="7">
        <v>25.579208319999999</v>
      </c>
      <c r="D57" s="7">
        <v>1</v>
      </c>
      <c r="E57" s="7">
        <v>2.1960000000000002</v>
      </c>
      <c r="G57" s="1">
        <v>2</v>
      </c>
      <c r="H57" s="1">
        <v>4</v>
      </c>
      <c r="I57" s="1">
        <v>2</v>
      </c>
      <c r="J57" s="7">
        <v>1.623</v>
      </c>
      <c r="K57" s="7">
        <v>4.39081237641137</v>
      </c>
      <c r="L57" s="7">
        <v>4.39081237641137</v>
      </c>
      <c r="M57" s="7">
        <v>1.2713234183964399</v>
      </c>
      <c r="N57" s="7">
        <v>1.58652188525978E-3</v>
      </c>
      <c r="Q57">
        <f t="shared" si="0"/>
        <v>0.25130716208903398</v>
      </c>
      <c r="R57" s="7">
        <v>17.471895109999998</v>
      </c>
    </row>
    <row r="58" spans="1:18" ht="14.5" x14ac:dyDescent="0.35">
      <c r="A58" s="7">
        <v>9.11</v>
      </c>
      <c r="B58" s="7">
        <v>2177.1358989999999</v>
      </c>
      <c r="C58" s="7">
        <v>28.166309550000001</v>
      </c>
      <c r="D58" s="7">
        <v>1</v>
      </c>
      <c r="E58" s="7">
        <v>2.4809999999999999</v>
      </c>
      <c r="G58" s="1">
        <v>2</v>
      </c>
      <c r="H58" s="1">
        <v>6</v>
      </c>
      <c r="I58" s="1">
        <v>2</v>
      </c>
      <c r="J58" s="7">
        <v>1.8029999999999999</v>
      </c>
      <c r="K58" s="7">
        <v>3.8849769528400802</v>
      </c>
      <c r="L58" s="7">
        <v>3.8849769528400802</v>
      </c>
      <c r="M58" s="7">
        <v>1.25195901403566</v>
      </c>
      <c r="N58" s="7">
        <v>1.68391591643721E-3</v>
      </c>
      <c r="Q58">
        <f t="shared" si="0"/>
        <v>0.25130716208903364</v>
      </c>
      <c r="R58" s="7">
        <v>15.459077730000001</v>
      </c>
    </row>
    <row r="59" spans="1:18" ht="14.5" x14ac:dyDescent="0.35">
      <c r="A59" s="7">
        <v>10.98</v>
      </c>
      <c r="B59" s="7">
        <v>2149.2895530000001</v>
      </c>
      <c r="C59" s="7">
        <v>30.727155310000001</v>
      </c>
      <c r="D59" s="7">
        <v>1</v>
      </c>
      <c r="E59" s="7">
        <v>2.742</v>
      </c>
      <c r="G59" s="1">
        <v>2</v>
      </c>
      <c r="H59" s="1">
        <v>8</v>
      </c>
      <c r="I59" s="1">
        <v>2</v>
      </c>
      <c r="J59" s="7">
        <v>1.968</v>
      </c>
      <c r="K59" s="7">
        <v>3.5160185660774301</v>
      </c>
      <c r="L59" s="7">
        <v>3.5160185660774301</v>
      </c>
      <c r="M59" s="7">
        <v>1.23018202025281</v>
      </c>
      <c r="N59" s="7">
        <v>1.7593465901086E-3</v>
      </c>
      <c r="Q59">
        <f t="shared" si="0"/>
        <v>0.2513071620890337</v>
      </c>
      <c r="R59" s="7">
        <v>13.99092066</v>
      </c>
    </row>
    <row r="60" spans="1:18" ht="14.5" x14ac:dyDescent="0.35">
      <c r="A60" s="7">
        <v>12.9</v>
      </c>
      <c r="B60" s="7">
        <v>2134.566206</v>
      </c>
      <c r="C60" s="7">
        <v>33.18778519</v>
      </c>
      <c r="D60" s="7">
        <v>1</v>
      </c>
      <c r="E60" s="7">
        <v>2.9820000000000002</v>
      </c>
      <c r="G60" s="1">
        <v>2</v>
      </c>
      <c r="H60" s="1">
        <v>10</v>
      </c>
      <c r="I60" s="1">
        <v>2</v>
      </c>
      <c r="J60" s="7">
        <v>2.1240000000000001</v>
      </c>
      <c r="K60" s="7">
        <v>3.2326956983388202</v>
      </c>
      <c r="L60" s="7">
        <v>3.2326956983388202</v>
      </c>
      <c r="M60" s="7">
        <v>1.2093229479400001</v>
      </c>
      <c r="N60" s="7">
        <v>1.82075515637715E-3</v>
      </c>
      <c r="Q60">
        <f t="shared" si="0"/>
        <v>0.25130716208903398</v>
      </c>
      <c r="R60" s="7">
        <v>12.863523949999999</v>
      </c>
    </row>
    <row r="61" spans="1:18" ht="14.5" x14ac:dyDescent="0.35">
      <c r="A61" s="7">
        <v>7.68</v>
      </c>
      <c r="B61" s="7">
        <v>2500.4096690000001</v>
      </c>
      <c r="C61" s="7">
        <v>27.716433949999999</v>
      </c>
      <c r="D61" s="7">
        <v>1</v>
      </c>
      <c r="E61" s="8" t="s">
        <v>61</v>
      </c>
      <c r="G61" s="1">
        <v>2</v>
      </c>
      <c r="H61" s="1">
        <v>2</v>
      </c>
      <c r="I61" s="1">
        <v>3</v>
      </c>
      <c r="J61" s="7">
        <v>1.5660000000000001</v>
      </c>
      <c r="K61" s="7">
        <v>4.5345045367565397</v>
      </c>
      <c r="L61" s="7">
        <v>4.5345045367565397</v>
      </c>
      <c r="M61" s="7">
        <v>1.2677786565585201</v>
      </c>
      <c r="N61" s="7">
        <v>1.42776204490417E-3</v>
      </c>
      <c r="Q61">
        <f t="shared" si="0"/>
        <v>0.25130716208903359</v>
      </c>
      <c r="R61" s="7">
        <v>18.043674119999999</v>
      </c>
    </row>
    <row r="62" spans="1:18" ht="14.5" x14ac:dyDescent="0.35">
      <c r="A62" s="7">
        <v>9.75</v>
      </c>
      <c r="B62" s="7">
        <v>2593.2739200000001</v>
      </c>
      <c r="C62" s="7">
        <v>31.795113099999998</v>
      </c>
      <c r="D62" s="7">
        <v>1</v>
      </c>
      <c r="E62" s="7">
        <v>2.3519999999999999</v>
      </c>
      <c r="G62" s="1">
        <v>2</v>
      </c>
      <c r="H62" s="1">
        <v>2</v>
      </c>
      <c r="I62" s="1">
        <v>4</v>
      </c>
      <c r="J62" s="7">
        <v>1.7010000000000001</v>
      </c>
      <c r="K62" s="7">
        <v>4.0985171267607603</v>
      </c>
      <c r="L62" s="7">
        <v>4.0985171267607603</v>
      </c>
      <c r="M62" s="7">
        <v>1.2445447717654601</v>
      </c>
      <c r="N62" s="7">
        <v>1.4296923913239099E-3</v>
      </c>
      <c r="Q62">
        <f t="shared" si="0"/>
        <v>0.25130716208903364</v>
      </c>
      <c r="R62" s="7">
        <v>16.308795549999999</v>
      </c>
    </row>
    <row r="63" spans="1:18" ht="14.5" x14ac:dyDescent="0.35">
      <c r="A63" s="7">
        <v>14.03</v>
      </c>
      <c r="B63" s="7">
        <v>2721.4327389999999</v>
      </c>
      <c r="C63" s="7">
        <v>39.077000429999998</v>
      </c>
      <c r="D63" s="7">
        <v>1</v>
      </c>
      <c r="E63" s="7">
        <v>2.754</v>
      </c>
      <c r="G63" s="1">
        <v>2</v>
      </c>
      <c r="H63" s="1">
        <v>2</v>
      </c>
      <c r="I63" s="1">
        <v>6</v>
      </c>
      <c r="J63" s="7">
        <v>1.956</v>
      </c>
      <c r="K63" s="7">
        <v>3.5000547108540401</v>
      </c>
      <c r="L63" s="7">
        <v>3.5000547108540401</v>
      </c>
      <c r="M63" s="7">
        <v>1.19814756291476</v>
      </c>
      <c r="N63" s="7">
        <v>1.4485574304639801E-3</v>
      </c>
      <c r="Q63">
        <f t="shared" si="0"/>
        <v>0.25130716208903348</v>
      </c>
      <c r="R63" s="7">
        <v>13.92739738</v>
      </c>
    </row>
    <row r="64" spans="1:18" ht="14.5" x14ac:dyDescent="0.35">
      <c r="A64" s="7">
        <v>18.420000000000002</v>
      </c>
      <c r="B64" s="7">
        <v>2805.7231649999999</v>
      </c>
      <c r="C64" s="7">
        <v>45.468354609999999</v>
      </c>
      <c r="D64" s="7">
        <v>1</v>
      </c>
      <c r="E64" s="7">
        <v>3.1080000000000001</v>
      </c>
      <c r="G64" s="1">
        <v>2</v>
      </c>
      <c r="H64" s="1">
        <v>2</v>
      </c>
      <c r="I64" s="1">
        <v>8</v>
      </c>
      <c r="J64" s="7">
        <v>2.2559999999999998</v>
      </c>
      <c r="K64" s="7">
        <v>1.95683043964201</v>
      </c>
      <c r="L64" s="7">
        <v>1.95683043964201</v>
      </c>
      <c r="M64" s="7">
        <v>1.23247584501628</v>
      </c>
      <c r="N64" s="7">
        <v>1.3845316298863701E-3</v>
      </c>
      <c r="Q64">
        <f t="shared" si="0"/>
        <v>0.15855341456721384</v>
      </c>
      <c r="R64" s="7">
        <v>12.341774190000001</v>
      </c>
    </row>
    <row r="65" spans="1:18" ht="14.5" x14ac:dyDescent="0.35">
      <c r="A65" s="7">
        <v>22.83</v>
      </c>
      <c r="B65" s="7">
        <v>2859.783946</v>
      </c>
      <c r="C65" s="7">
        <v>51.102986719999997</v>
      </c>
      <c r="D65" s="7">
        <v>1</v>
      </c>
      <c r="E65" s="8" t="s">
        <v>62</v>
      </c>
      <c r="G65" s="1">
        <v>2</v>
      </c>
      <c r="H65" s="1">
        <v>2</v>
      </c>
      <c r="I65" s="1">
        <v>10</v>
      </c>
      <c r="J65" s="7">
        <v>2.4420000000000002</v>
      </c>
      <c r="K65" s="7">
        <v>1.77455414744325</v>
      </c>
      <c r="L65" s="7">
        <v>1.77455414744325</v>
      </c>
      <c r="M65" s="7">
        <v>1.2080160748609601</v>
      </c>
      <c r="N65" s="7">
        <v>1.3981025126429999E-3</v>
      </c>
      <c r="Q65">
        <f t="shared" si="0"/>
        <v>0.15855341456721322</v>
      </c>
      <c r="R65" s="7">
        <v>11.19215346</v>
      </c>
    </row>
    <row r="66" spans="1:18" ht="14.5" x14ac:dyDescent="0.35">
      <c r="A66" s="7">
        <v>18.59</v>
      </c>
      <c r="B66" s="7">
        <v>60715.986539999998</v>
      </c>
      <c r="C66" s="7">
        <v>212.50287270000001</v>
      </c>
      <c r="D66" s="7">
        <v>1</v>
      </c>
      <c r="E66" s="7">
        <v>0.66900000000000004</v>
      </c>
      <c r="G66" s="1">
        <v>2</v>
      </c>
      <c r="H66" s="1">
        <v>2</v>
      </c>
      <c r="I66" s="1">
        <v>2</v>
      </c>
      <c r="J66" s="7">
        <v>0.48599999999999999</v>
      </c>
      <c r="K66" s="7">
        <v>9.0612358052074793</v>
      </c>
      <c r="L66" s="7">
        <v>9.0612358052074793</v>
      </c>
      <c r="M66" s="7">
        <v>1.2314833475661</v>
      </c>
      <c r="N66" s="9">
        <v>6.4053701687675295E-5</v>
      </c>
      <c r="Q66">
        <f t="shared" si="0"/>
        <v>0.15855341456721372</v>
      </c>
      <c r="R66" s="7">
        <v>57.14942078</v>
      </c>
    </row>
    <row r="67" spans="1:18" ht="14.5" x14ac:dyDescent="0.35">
      <c r="A67" s="7">
        <v>137.12</v>
      </c>
      <c r="B67" s="7">
        <v>349034.81699999998</v>
      </c>
      <c r="C67" s="7">
        <v>1383.594227</v>
      </c>
      <c r="D67" s="7">
        <v>1</v>
      </c>
      <c r="E67" s="8" t="s">
        <v>63</v>
      </c>
      <c r="G67" s="1">
        <v>3</v>
      </c>
      <c r="H67" s="1">
        <v>2</v>
      </c>
      <c r="I67" s="1">
        <v>2</v>
      </c>
      <c r="J67" s="7">
        <v>0.58499999999999996</v>
      </c>
      <c r="K67" s="7">
        <v>3.1842051428448701</v>
      </c>
      <c r="L67" s="7">
        <v>3.1842051428448701</v>
      </c>
      <c r="M67" s="7">
        <v>1.09466805724095</v>
      </c>
      <c r="N67" s="9">
        <v>1.3061320489649201E-5</v>
      </c>
      <c r="Q67">
        <f t="shared" ref="Q67:Q130" si="1">K67/R67</f>
        <v>6.3112744506249957E-2</v>
      </c>
      <c r="R67" s="7">
        <v>50.452648949999997</v>
      </c>
    </row>
    <row r="68" spans="1:18" ht="14.5" x14ac:dyDescent="0.35">
      <c r="A68" s="7">
        <v>0</v>
      </c>
      <c r="B68" s="7">
        <v>0</v>
      </c>
      <c r="C68" s="7">
        <v>0</v>
      </c>
      <c r="D68" s="7">
        <v>1</v>
      </c>
      <c r="E68" s="7">
        <v>0</v>
      </c>
      <c r="G68" s="1">
        <v>4</v>
      </c>
      <c r="H68" s="1">
        <v>2</v>
      </c>
      <c r="I68" s="1">
        <v>2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Q68" t="e">
        <f t="shared" si="1"/>
        <v>#DIV/0!</v>
      </c>
      <c r="R68" s="7">
        <v>0</v>
      </c>
    </row>
    <row r="69" spans="1:18" ht="14.5" x14ac:dyDescent="0.35">
      <c r="A69" s="7">
        <v>100.39</v>
      </c>
      <c r="B69" s="7">
        <v>162785.69380000001</v>
      </c>
      <c r="C69" s="7">
        <v>808.51790749999998</v>
      </c>
      <c r="D69" s="7">
        <v>1</v>
      </c>
      <c r="E69" s="8" t="s">
        <v>64</v>
      </c>
      <c r="G69" s="1">
        <v>6</v>
      </c>
      <c r="H69" s="1">
        <v>2</v>
      </c>
      <c r="I69" s="1">
        <v>2</v>
      </c>
      <c r="J69" s="7">
        <v>0.73199999999999998</v>
      </c>
      <c r="K69" s="7">
        <v>2.5414405584552102</v>
      </c>
      <c r="L69" s="7">
        <v>2.5414405584552102</v>
      </c>
      <c r="M69" s="7">
        <v>1.1134562164867901</v>
      </c>
      <c r="N69" s="9">
        <v>2.74629974049756E-5</v>
      </c>
      <c r="Q69">
        <f t="shared" si="1"/>
        <v>6.311274450624986E-2</v>
      </c>
      <c r="R69" s="7">
        <v>40.26826243</v>
      </c>
    </row>
    <row r="70" spans="1:18" ht="14.5" x14ac:dyDescent="0.35">
      <c r="A70" s="7">
        <v>39.11</v>
      </c>
      <c r="B70" s="7">
        <v>54041.403030000001</v>
      </c>
      <c r="C70" s="7">
        <v>290.7545738</v>
      </c>
      <c r="D70" s="7">
        <v>1</v>
      </c>
      <c r="E70" s="7">
        <v>1.0289999999999999</v>
      </c>
      <c r="G70" s="1">
        <v>8</v>
      </c>
      <c r="H70" s="1">
        <v>2</v>
      </c>
      <c r="I70" s="1">
        <v>2</v>
      </c>
      <c r="J70" s="7">
        <v>0.81599999999999995</v>
      </c>
      <c r="K70" s="7">
        <v>3.7184824199892801</v>
      </c>
      <c r="L70" s="7">
        <v>3.7184824199892801</v>
      </c>
      <c r="M70" s="7">
        <v>1.1802541395599799</v>
      </c>
      <c r="N70" s="9">
        <v>7.6939574718645494E-5</v>
      </c>
      <c r="Q70">
        <f t="shared" si="1"/>
        <v>0.10003370004240619</v>
      </c>
      <c r="R70" s="7">
        <v>37.172297120000003</v>
      </c>
    </row>
    <row r="71" spans="1:18" ht="14.5" x14ac:dyDescent="0.35">
      <c r="A71" s="7">
        <v>24.87</v>
      </c>
      <c r="B71" s="7">
        <v>30917.932489999999</v>
      </c>
      <c r="C71" s="7">
        <v>175.39312380000001</v>
      </c>
      <c r="D71" s="7">
        <v>1</v>
      </c>
      <c r="E71" s="7">
        <v>1.0860000000000001</v>
      </c>
      <c r="G71" s="1">
        <v>10</v>
      </c>
      <c r="H71" s="1">
        <v>2</v>
      </c>
      <c r="I71" s="1">
        <v>2</v>
      </c>
      <c r="J71" s="7">
        <v>0.77100000000000002</v>
      </c>
      <c r="K71" s="7">
        <v>5.5904005871746403</v>
      </c>
      <c r="L71" s="7">
        <v>5.5904005871746403</v>
      </c>
      <c r="M71" s="7">
        <v>1.1975195996639301</v>
      </c>
      <c r="N71" s="7">
        <v>1.3084114697966E-4</v>
      </c>
      <c r="Q71">
        <f t="shared" si="1"/>
        <v>0.15855341456721381</v>
      </c>
      <c r="R71" s="7">
        <v>35.258783940000001</v>
      </c>
    </row>
    <row r="72" spans="1:18" ht="14.5" x14ac:dyDescent="0.35">
      <c r="A72" s="7">
        <v>19.14</v>
      </c>
      <c r="B72" s="7">
        <v>59221.621169999999</v>
      </c>
      <c r="C72" s="7">
        <v>212.90747110000001</v>
      </c>
      <c r="D72" s="7">
        <v>1</v>
      </c>
      <c r="E72" s="7">
        <v>0.68700000000000006</v>
      </c>
      <c r="G72" s="1">
        <v>2</v>
      </c>
      <c r="H72" s="1">
        <v>3</v>
      </c>
      <c r="I72" s="1">
        <v>2</v>
      </c>
      <c r="J72" s="7">
        <v>0.498</v>
      </c>
      <c r="K72" s="7">
        <v>8.8195165298218097</v>
      </c>
      <c r="L72" s="7">
        <v>8.8195165298218097</v>
      </c>
      <c r="M72" s="7">
        <v>1.2284091507949499</v>
      </c>
      <c r="N72" s="9">
        <v>6.5931668761244193E-5</v>
      </c>
      <c r="Q72">
        <f t="shared" si="1"/>
        <v>0.15855341456721378</v>
      </c>
      <c r="R72" s="7">
        <v>55.6248918</v>
      </c>
    </row>
    <row r="73" spans="1:18" ht="14.5" x14ac:dyDescent="0.35">
      <c r="A73" s="7">
        <v>21.92</v>
      </c>
      <c r="B73" s="7">
        <v>64586.305549999997</v>
      </c>
      <c r="C73" s="7">
        <v>237.972677</v>
      </c>
      <c r="D73" s="7">
        <v>1</v>
      </c>
      <c r="E73" s="7">
        <v>0.70499999999999996</v>
      </c>
      <c r="G73" s="1">
        <v>2</v>
      </c>
      <c r="H73" s="1">
        <v>4</v>
      </c>
      <c r="I73" s="1">
        <v>2</v>
      </c>
      <c r="J73" s="7">
        <v>0.504</v>
      </c>
      <c r="K73" s="7">
        <v>8.6064796432369892</v>
      </c>
      <c r="L73" s="7">
        <v>8.6064796432369892</v>
      </c>
      <c r="M73" s="7">
        <v>1.2128851411483801</v>
      </c>
      <c r="N73" s="9">
        <v>6.1561593872185805E-5</v>
      </c>
      <c r="Q73">
        <f t="shared" si="1"/>
        <v>0.15855341456721384</v>
      </c>
      <c r="R73" s="7">
        <v>54.281263299999999</v>
      </c>
    </row>
    <row r="74" spans="1:18" ht="14.5" x14ac:dyDescent="0.35">
      <c r="A74" s="7">
        <v>32.25</v>
      </c>
      <c r="B74" s="7">
        <v>88067.556710000004</v>
      </c>
      <c r="C74" s="7">
        <v>337.06607129999998</v>
      </c>
      <c r="D74" s="7">
        <v>1</v>
      </c>
      <c r="E74" s="7">
        <v>0.72899999999999998</v>
      </c>
      <c r="G74" s="1">
        <v>2</v>
      </c>
      <c r="H74" s="1">
        <v>6</v>
      </c>
      <c r="I74" s="1">
        <v>2</v>
      </c>
      <c r="J74" s="7">
        <v>0.56699999999999995</v>
      </c>
      <c r="K74" s="7">
        <v>8.2854998488713392</v>
      </c>
      <c r="L74" s="7">
        <v>8.2854998488713392</v>
      </c>
      <c r="M74" s="7">
        <v>1.1651157540832999</v>
      </c>
      <c r="N74" s="9">
        <v>4.7593674808738303E-5</v>
      </c>
      <c r="Q74">
        <f t="shared" si="1"/>
        <v>0.15855341456721386</v>
      </c>
      <c r="R74" s="7">
        <v>52.256836419999999</v>
      </c>
    </row>
    <row r="75" spans="1:18" ht="14.5" x14ac:dyDescent="0.35">
      <c r="A75" s="7">
        <v>47.55</v>
      </c>
      <c r="B75" s="7">
        <v>123365.1363</v>
      </c>
      <c r="C75" s="7">
        <v>484.4175826</v>
      </c>
      <c r="D75" s="7">
        <v>1</v>
      </c>
      <c r="E75" s="7">
        <v>0.75</v>
      </c>
      <c r="G75" s="1">
        <v>2</v>
      </c>
      <c r="H75" s="1">
        <v>8</v>
      </c>
      <c r="I75" s="1">
        <v>2</v>
      </c>
      <c r="J75" s="7">
        <v>0.52800000000000002</v>
      </c>
      <c r="K75" s="7">
        <v>5.0952710700399599</v>
      </c>
      <c r="L75" s="7">
        <v>5.0952710700399599</v>
      </c>
      <c r="M75" s="7">
        <v>1.1631000428112399</v>
      </c>
      <c r="N75" s="9">
        <v>3.4339086186832903E-5</v>
      </c>
      <c r="Q75">
        <f t="shared" si="1"/>
        <v>0.10003370004240614</v>
      </c>
      <c r="R75" s="7">
        <v>50.935545400000002</v>
      </c>
    </row>
    <row r="76" spans="1:18" ht="14.5" x14ac:dyDescent="0.35">
      <c r="A76" s="7">
        <v>67.180000000000007</v>
      </c>
      <c r="B76" s="7">
        <v>168214.79749999999</v>
      </c>
      <c r="C76" s="7">
        <v>672.3393446</v>
      </c>
      <c r="D76" s="7">
        <v>1</v>
      </c>
      <c r="E76" s="7">
        <v>0.75900000000000001</v>
      </c>
      <c r="G76" s="1">
        <v>2</v>
      </c>
      <c r="H76" s="1">
        <v>10</v>
      </c>
      <c r="I76" s="1">
        <v>2</v>
      </c>
      <c r="J76" s="7">
        <v>0.59099999999999997</v>
      </c>
      <c r="K76" s="7">
        <v>5.0056263899221998</v>
      </c>
      <c r="L76" s="7">
        <v>5.0056263899221998</v>
      </c>
      <c r="M76" s="7">
        <v>1.1309593726988401</v>
      </c>
      <c r="N76" s="9">
        <v>2.60458621856979E-5</v>
      </c>
      <c r="Q76">
        <f t="shared" si="1"/>
        <v>0.10003370004240618</v>
      </c>
      <c r="R76" s="7">
        <v>50.0394006</v>
      </c>
    </row>
    <row r="77" spans="1:18" ht="14.5" x14ac:dyDescent="0.35">
      <c r="A77" s="7">
        <v>9.7200000000000006</v>
      </c>
      <c r="B77" s="7">
        <v>27917.37716</v>
      </c>
      <c r="C77" s="7">
        <v>104.1693782</v>
      </c>
      <c r="D77" s="7">
        <v>1</v>
      </c>
      <c r="E77" s="7">
        <v>0.71399999999999997</v>
      </c>
      <c r="G77" s="1">
        <v>2</v>
      </c>
      <c r="H77" s="1">
        <v>2</v>
      </c>
      <c r="I77" s="1">
        <v>3</v>
      </c>
      <c r="J77" s="7">
        <v>0.51600000000000001</v>
      </c>
      <c r="K77" s="7">
        <v>13.468183979719999</v>
      </c>
      <c r="L77" s="7">
        <v>13.468183979719999</v>
      </c>
      <c r="M77" s="7">
        <v>1.2448717071489801</v>
      </c>
      <c r="N77" s="7">
        <v>1.3273097706139599E-4</v>
      </c>
      <c r="Q77">
        <f t="shared" si="1"/>
        <v>0.25130716208903264</v>
      </c>
      <c r="R77" s="7">
        <v>53.59251948</v>
      </c>
    </row>
    <row r="78" spans="1:18" ht="14.5" x14ac:dyDescent="0.35">
      <c r="A78" s="7">
        <v>7.45</v>
      </c>
      <c r="B78" s="7">
        <v>19917.930469999999</v>
      </c>
      <c r="C78" s="7">
        <v>77.059546400000002</v>
      </c>
      <c r="D78" s="7">
        <v>1</v>
      </c>
      <c r="E78" s="7">
        <v>0.74099999999999999</v>
      </c>
      <c r="G78" s="1">
        <v>2</v>
      </c>
      <c r="H78" s="1">
        <v>2</v>
      </c>
      <c r="I78" s="1">
        <v>4</v>
      </c>
      <c r="J78" s="7">
        <v>0.54600000000000004</v>
      </c>
      <c r="K78" s="7">
        <v>12.994178714181301</v>
      </c>
      <c r="L78" s="7">
        <v>12.994178714181301</v>
      </c>
      <c r="M78" s="7">
        <v>1.2700106379778699</v>
      </c>
      <c r="N78" s="7">
        <v>1.7841955351699401E-4</v>
      </c>
      <c r="Q78">
        <f t="shared" si="1"/>
        <v>0.25130716208903242</v>
      </c>
      <c r="R78" s="7">
        <v>51.706360480000001</v>
      </c>
    </row>
    <row r="79" spans="1:18" ht="14.5" x14ac:dyDescent="0.35">
      <c r="A79" s="7">
        <v>5.89</v>
      </c>
      <c r="B79" s="7">
        <v>14580.47644</v>
      </c>
      <c r="C79" s="7">
        <v>58.629482009999997</v>
      </c>
      <c r="D79" s="7">
        <v>1</v>
      </c>
      <c r="E79" s="7">
        <v>0.77100000000000002</v>
      </c>
      <c r="G79" s="1">
        <v>2</v>
      </c>
      <c r="H79" s="1">
        <v>2</v>
      </c>
      <c r="I79" s="1">
        <v>6</v>
      </c>
      <c r="J79" s="7">
        <v>0.58199999999999996</v>
      </c>
      <c r="K79" s="7">
        <v>12.5035425463059</v>
      </c>
      <c r="L79" s="7">
        <v>12.5035425463059</v>
      </c>
      <c r="M79" s="7">
        <v>1.2810929837457601</v>
      </c>
      <c r="N79" s="7">
        <v>2.3629492287119099E-4</v>
      </c>
      <c r="Q79">
        <f t="shared" si="1"/>
        <v>0.25130716208903398</v>
      </c>
      <c r="R79" s="7">
        <v>49.754023889999999</v>
      </c>
    </row>
    <row r="80" spans="1:18" ht="14.5" x14ac:dyDescent="0.35">
      <c r="A80" s="7">
        <v>5.3</v>
      </c>
      <c r="B80" s="7">
        <v>12589.10003</v>
      </c>
      <c r="C80" s="7">
        <v>51.646281690000002</v>
      </c>
      <c r="D80" s="7">
        <v>1</v>
      </c>
      <c r="E80" s="7">
        <v>0.78600000000000003</v>
      </c>
      <c r="G80" s="1">
        <v>2</v>
      </c>
      <c r="H80" s="1">
        <v>2</v>
      </c>
      <c r="I80" s="1">
        <v>8</v>
      </c>
      <c r="J80" s="7">
        <v>0.6</v>
      </c>
      <c r="K80" s="7">
        <v>12.2479744939012</v>
      </c>
      <c r="L80" s="7">
        <v>12.2479744939012</v>
      </c>
      <c r="M80" s="7">
        <v>1.2820932308427999</v>
      </c>
      <c r="N80" s="7">
        <v>2.7061684762816302E-4</v>
      </c>
      <c r="Q80">
        <f t="shared" si="1"/>
        <v>0.25130716208903214</v>
      </c>
      <c r="R80" s="7">
        <v>48.737068979999997</v>
      </c>
    </row>
    <row r="81" spans="1:18" ht="14.5" x14ac:dyDescent="0.35">
      <c r="A81" s="7">
        <v>4.9800000000000004</v>
      </c>
      <c r="B81" s="7">
        <v>11556.430770000001</v>
      </c>
      <c r="C81" s="7">
        <v>47.991835029999997</v>
      </c>
      <c r="D81" s="7">
        <v>1</v>
      </c>
      <c r="E81" s="7">
        <v>0.79500000000000004</v>
      </c>
      <c r="G81" s="1">
        <v>2</v>
      </c>
      <c r="H81" s="1">
        <v>2</v>
      </c>
      <c r="I81" s="1">
        <v>10</v>
      </c>
      <c r="J81" s="7">
        <v>0.60899999999999999</v>
      </c>
      <c r="K81" s="7">
        <v>12.1060386313544</v>
      </c>
      <c r="L81" s="7">
        <v>12.1060386313544</v>
      </c>
      <c r="M81" s="7">
        <v>1.28104425447812</v>
      </c>
      <c r="N81" s="7">
        <v>2.9293245024898201E-4</v>
      </c>
      <c r="Q81">
        <f t="shared" si="1"/>
        <v>0.25130716208903303</v>
      </c>
      <c r="R81" s="7">
        <v>48.17227862</v>
      </c>
    </row>
    <row r="82" spans="1:18" ht="14.5" x14ac:dyDescent="0.35">
      <c r="A82" s="7">
        <v>3.68</v>
      </c>
      <c r="B82" s="7">
        <v>25108.559369999999</v>
      </c>
      <c r="C82" s="7">
        <v>60.814039319999999</v>
      </c>
      <c r="D82" s="7">
        <v>1</v>
      </c>
      <c r="E82" s="7">
        <v>0.46200000000000002</v>
      </c>
      <c r="G82" s="1">
        <v>2</v>
      </c>
      <c r="H82" s="1">
        <v>2</v>
      </c>
      <c r="I82" s="1">
        <v>2</v>
      </c>
      <c r="J82" s="7">
        <v>0.312</v>
      </c>
      <c r="K82" s="7">
        <v>32.901910808468003</v>
      </c>
      <c r="L82" s="7">
        <v>32.901910808468003</v>
      </c>
      <c r="M82" s="7">
        <v>1.2289656981933601</v>
      </c>
      <c r="N82" s="7">
        <v>1.3567377928339199E-4</v>
      </c>
      <c r="Q82">
        <f t="shared" si="1"/>
        <v>0.39832185191111891</v>
      </c>
      <c r="R82" s="7">
        <v>82.601320139999999</v>
      </c>
    </row>
    <row r="83" spans="1:18" ht="14.5" x14ac:dyDescent="0.35">
      <c r="A83" s="7">
        <v>3.06</v>
      </c>
      <c r="B83" s="7">
        <v>18822.321459999999</v>
      </c>
      <c r="C83" s="7">
        <v>47.960575409999997</v>
      </c>
      <c r="D83" s="7">
        <v>1</v>
      </c>
      <c r="E83" s="7">
        <v>0.48899999999999999</v>
      </c>
      <c r="G83" s="1">
        <v>3</v>
      </c>
      <c r="H83" s="1">
        <v>2</v>
      </c>
      <c r="I83" s="1">
        <v>2</v>
      </c>
      <c r="J83" s="7">
        <v>0.33600000000000002</v>
      </c>
      <c r="K83" s="7">
        <v>31.239927141291101</v>
      </c>
      <c r="L83" s="7">
        <v>31.239927141291101</v>
      </c>
      <c r="M83" s="7">
        <v>1.23120061850944</v>
      </c>
      <c r="N83" s="7">
        <v>1.7669937251373801E-4</v>
      </c>
      <c r="Q83">
        <f t="shared" si="1"/>
        <v>0.39832185191111813</v>
      </c>
      <c r="R83" s="7">
        <v>78.428855940000005</v>
      </c>
    </row>
    <row r="84" spans="1:18" ht="14.5" x14ac:dyDescent="0.35">
      <c r="A84" s="7">
        <v>2.9</v>
      </c>
      <c r="B84" s="7">
        <v>17209.20204</v>
      </c>
      <c r="C84" s="7">
        <v>44.702985519999999</v>
      </c>
      <c r="D84" s="7">
        <v>1</v>
      </c>
      <c r="E84" s="7">
        <v>0.498</v>
      </c>
      <c r="G84" s="1">
        <v>4</v>
      </c>
      <c r="H84" s="1">
        <v>2</v>
      </c>
      <c r="I84" s="1">
        <v>2</v>
      </c>
      <c r="J84" s="7">
        <v>0.34499999999999997</v>
      </c>
      <c r="K84" s="7">
        <v>30.684249126057001</v>
      </c>
      <c r="L84" s="7">
        <v>30.684249126057001</v>
      </c>
      <c r="M84" s="7">
        <v>1.23002015608496</v>
      </c>
      <c r="N84" s="7">
        <v>1.91955881077951E-4</v>
      </c>
      <c r="Q84">
        <f t="shared" si="1"/>
        <v>0.39832185191111807</v>
      </c>
      <c r="R84" s="7">
        <v>77.033808160000007</v>
      </c>
    </row>
    <row r="85" spans="1:18" ht="14.5" x14ac:dyDescent="0.35">
      <c r="A85" s="7">
        <v>2.82</v>
      </c>
      <c r="B85" s="7">
        <v>16200.81942</v>
      </c>
      <c r="C85" s="7">
        <v>42.74000667</v>
      </c>
      <c r="D85" s="7">
        <v>1</v>
      </c>
      <c r="E85" s="7">
        <v>0.504</v>
      </c>
      <c r="G85" s="1">
        <v>6</v>
      </c>
      <c r="H85" s="1">
        <v>2</v>
      </c>
      <c r="I85" s="1">
        <v>2</v>
      </c>
      <c r="J85" s="7">
        <v>0.35099999999999998</v>
      </c>
      <c r="K85" s="7">
        <v>30.191039675915398</v>
      </c>
      <c r="L85" s="7">
        <v>30.191039675915398</v>
      </c>
      <c r="M85" s="7">
        <v>1.2294954379056</v>
      </c>
      <c r="N85" s="7">
        <v>2.03373437201054E-4</v>
      </c>
      <c r="Q85">
        <f t="shared" si="1"/>
        <v>0.39832185191111857</v>
      </c>
      <c r="R85" s="7">
        <v>75.795589750000005</v>
      </c>
    </row>
    <row r="86" spans="1:18" ht="14.5" x14ac:dyDescent="0.35">
      <c r="A86" s="7">
        <v>2.79</v>
      </c>
      <c r="B86" s="7">
        <v>15849.73546</v>
      </c>
      <c r="C86" s="7">
        <v>42.087622549999999</v>
      </c>
      <c r="D86" s="7">
        <v>1</v>
      </c>
      <c r="E86" s="7">
        <v>0.50700000000000001</v>
      </c>
      <c r="G86" s="1">
        <v>8</v>
      </c>
      <c r="H86" s="1">
        <v>2</v>
      </c>
      <c r="I86" s="1">
        <v>2</v>
      </c>
      <c r="J86" s="7">
        <v>0.35399999999999998</v>
      </c>
      <c r="K86" s="7">
        <v>30.022236363950601</v>
      </c>
      <c r="L86" s="7">
        <v>30.022236363950601</v>
      </c>
      <c r="M86" s="7">
        <v>1.2289477564847699</v>
      </c>
      <c r="N86" s="7">
        <v>2.0755333232962901E-4</v>
      </c>
      <c r="Q86">
        <f t="shared" si="1"/>
        <v>0.39832185191111885</v>
      </c>
      <c r="R86" s="7">
        <v>75.371803529999994</v>
      </c>
    </row>
    <row r="87" spans="1:18" ht="14.5" x14ac:dyDescent="0.35">
      <c r="A87" s="7">
        <v>2.78</v>
      </c>
      <c r="B87" s="7">
        <v>15677.32725</v>
      </c>
      <c r="C87" s="7">
        <v>41.778628269999999</v>
      </c>
      <c r="D87" s="7">
        <v>1</v>
      </c>
      <c r="E87" s="7">
        <v>0.51</v>
      </c>
      <c r="G87" s="1">
        <v>10</v>
      </c>
      <c r="H87" s="1">
        <v>2</v>
      </c>
      <c r="I87" s="1">
        <v>2</v>
      </c>
      <c r="J87" s="7">
        <v>0.35399999999999998</v>
      </c>
      <c r="K87" s="7">
        <v>29.912158021018801</v>
      </c>
      <c r="L87" s="7">
        <v>29.912158021018801</v>
      </c>
      <c r="M87" s="7">
        <v>1.2288610805878899</v>
      </c>
      <c r="N87" s="7">
        <v>2.0977063420687101E-4</v>
      </c>
      <c r="Q87">
        <f t="shared" si="1"/>
        <v>0.3983218519111188</v>
      </c>
      <c r="R87" s="7">
        <v>75.095448259999998</v>
      </c>
    </row>
    <row r="88" spans="1:18" ht="14.5" x14ac:dyDescent="0.35">
      <c r="A88" s="7">
        <v>7.88</v>
      </c>
      <c r="B88" s="7">
        <v>44547.633540000003</v>
      </c>
      <c r="C88" s="7">
        <v>118.507966</v>
      </c>
      <c r="D88" s="7">
        <v>1</v>
      </c>
      <c r="E88" s="7">
        <v>0.51</v>
      </c>
      <c r="G88" s="1">
        <v>2</v>
      </c>
      <c r="H88" s="1">
        <v>3</v>
      </c>
      <c r="I88" s="1">
        <v>2</v>
      </c>
      <c r="J88" s="7">
        <v>0.375</v>
      </c>
      <c r="K88" s="7">
        <v>18.895312389019601</v>
      </c>
      <c r="L88" s="7">
        <v>18.895312389019601</v>
      </c>
      <c r="M88" s="7">
        <v>1.26569095178439</v>
      </c>
      <c r="N88" s="9">
        <v>8.0444719196176996E-5</v>
      </c>
      <c r="Q88">
        <f t="shared" si="1"/>
        <v>0.25130716208903381</v>
      </c>
      <c r="R88" s="7">
        <v>75.188117329999997</v>
      </c>
    </row>
    <row r="89" spans="1:18" ht="14.5" x14ac:dyDescent="0.35">
      <c r="A89" s="7">
        <v>14.76</v>
      </c>
      <c r="B89" s="7">
        <v>75985.725160000002</v>
      </c>
      <c r="C89" s="7">
        <v>211.80072620000001</v>
      </c>
      <c r="D89" s="7">
        <v>1</v>
      </c>
      <c r="E89" s="7">
        <v>0.53400000000000003</v>
      </c>
      <c r="G89" s="1">
        <v>2</v>
      </c>
      <c r="H89" s="1">
        <v>4</v>
      </c>
      <c r="I89" s="1">
        <v>2</v>
      </c>
      <c r="J89" s="7">
        <v>0.378</v>
      </c>
      <c r="K89" s="7">
        <v>18.031327164021199</v>
      </c>
      <c r="L89" s="7">
        <v>18.031327164021199</v>
      </c>
      <c r="M89" s="7">
        <v>1.1913623832755</v>
      </c>
      <c r="N89" s="9">
        <v>5.2318218682857802E-5</v>
      </c>
      <c r="Q89">
        <f t="shared" si="1"/>
        <v>0.25130716208903314</v>
      </c>
      <c r="R89" s="7">
        <v>71.75015234</v>
      </c>
    </row>
    <row r="90" spans="1:18" ht="14.5" x14ac:dyDescent="0.35">
      <c r="A90" s="7">
        <v>38.630000000000003</v>
      </c>
      <c r="B90" s="7">
        <v>182745.86499999999</v>
      </c>
      <c r="C90" s="7">
        <v>531.41075509999996</v>
      </c>
      <c r="D90" s="7">
        <v>1</v>
      </c>
      <c r="E90" s="7">
        <v>0.51600000000000001</v>
      </c>
      <c r="G90" s="1">
        <v>2</v>
      </c>
      <c r="H90" s="1">
        <v>6</v>
      </c>
      <c r="I90" s="1">
        <v>2</v>
      </c>
      <c r="J90" s="7">
        <v>0.44400000000000001</v>
      </c>
      <c r="K90" s="7">
        <v>6.8803060689346998</v>
      </c>
      <c r="L90" s="7">
        <v>6.8803060689346998</v>
      </c>
      <c r="M90" s="7">
        <v>1.18127056170878</v>
      </c>
      <c r="N90" s="9">
        <v>2.27252062408399E-5</v>
      </c>
      <c r="Q90">
        <f t="shared" si="1"/>
        <v>0.10003370004240618</v>
      </c>
      <c r="R90" s="7">
        <v>68.779881840000002</v>
      </c>
    </row>
    <row r="91" spans="1:18" ht="14.5" x14ac:dyDescent="0.35">
      <c r="A91" s="7">
        <v>77.5</v>
      </c>
      <c r="B91" s="7">
        <v>353408.25870000001</v>
      </c>
      <c r="C91" s="7">
        <v>1046.6931159999999</v>
      </c>
      <c r="D91" s="7">
        <v>1</v>
      </c>
      <c r="E91" s="7">
        <v>0.52500000000000002</v>
      </c>
      <c r="G91" s="1">
        <v>2</v>
      </c>
      <c r="H91" s="1">
        <v>8</v>
      </c>
      <c r="I91" s="1">
        <v>2</v>
      </c>
      <c r="J91" s="7">
        <v>0.39600000000000002</v>
      </c>
      <c r="K91" s="7">
        <v>4.2619128235789896</v>
      </c>
      <c r="L91" s="7">
        <v>4.2619128235789896</v>
      </c>
      <c r="M91" s="7">
        <v>1.1285035130979999</v>
      </c>
      <c r="N91" s="9">
        <v>1.24472361754987E-5</v>
      </c>
      <c r="Q91">
        <f t="shared" si="1"/>
        <v>6.3112744506249957E-2</v>
      </c>
      <c r="R91" s="7">
        <v>67.528561100000005</v>
      </c>
    </row>
    <row r="92" spans="1:18" ht="14.5" x14ac:dyDescent="0.35">
      <c r="A92" s="7">
        <v>131.83000000000001</v>
      </c>
      <c r="B92" s="7">
        <v>589350.20220000006</v>
      </c>
      <c r="C92" s="7">
        <v>1762.85517</v>
      </c>
      <c r="D92" s="7">
        <v>1</v>
      </c>
      <c r="E92" s="7">
        <v>0.49199999999999999</v>
      </c>
      <c r="G92" s="1">
        <v>2</v>
      </c>
      <c r="H92" s="1">
        <v>10</v>
      </c>
      <c r="I92" s="1">
        <v>2</v>
      </c>
      <c r="J92" s="7">
        <v>0.441</v>
      </c>
      <c r="K92" s="7">
        <v>4.2198465497945099</v>
      </c>
      <c r="L92" s="7">
        <v>4.2198465497945099</v>
      </c>
      <c r="M92" s="7">
        <v>1.097037691325</v>
      </c>
      <c r="N92" s="9">
        <v>7.7165753558513702E-6</v>
      </c>
      <c r="Q92">
        <f t="shared" si="1"/>
        <v>6.3112744506249943E-2</v>
      </c>
      <c r="R92" s="7">
        <v>66.862035280000001</v>
      </c>
    </row>
    <row r="93" spans="1:18" ht="14.5" x14ac:dyDescent="0.35">
      <c r="A93" s="7">
        <v>3.75</v>
      </c>
      <c r="B93" s="7">
        <v>24737.4215</v>
      </c>
      <c r="C93" s="7">
        <v>60.892298709999999</v>
      </c>
      <c r="D93" s="7">
        <v>1</v>
      </c>
      <c r="E93" s="8" t="s">
        <v>58</v>
      </c>
      <c r="G93" s="1">
        <v>2</v>
      </c>
      <c r="H93" s="1">
        <v>2</v>
      </c>
      <c r="I93" s="1">
        <v>3</v>
      </c>
      <c r="J93" s="7">
        <v>0.318</v>
      </c>
      <c r="K93" s="7">
        <v>32.351596189003402</v>
      </c>
      <c r="L93" s="7">
        <v>32.351596189003402</v>
      </c>
      <c r="M93" s="7">
        <v>1.2285334147365601</v>
      </c>
      <c r="N93" s="7">
        <v>1.38146249176196E-4</v>
      </c>
      <c r="Q93">
        <f t="shared" si="1"/>
        <v>0.3983218519111183</v>
      </c>
      <c r="R93" s="7">
        <v>81.219737339999995</v>
      </c>
    </row>
    <row r="94" spans="1:18" ht="14.5" x14ac:dyDescent="0.35">
      <c r="A94" s="7">
        <v>3.8</v>
      </c>
      <c r="B94" s="7">
        <v>24731.54693</v>
      </c>
      <c r="C94" s="7">
        <v>61.296871330000002</v>
      </c>
      <c r="D94" s="7">
        <v>1</v>
      </c>
      <c r="E94" s="8" t="s">
        <v>59</v>
      </c>
      <c r="G94" s="1">
        <v>2</v>
      </c>
      <c r="H94" s="1">
        <v>2</v>
      </c>
      <c r="I94" s="1">
        <v>4</v>
      </c>
      <c r="J94" s="7">
        <v>0.318</v>
      </c>
      <c r="K94" s="7">
        <v>32.134235714573798</v>
      </c>
      <c r="L94" s="7">
        <v>32.134235714573798</v>
      </c>
      <c r="M94" s="7">
        <v>1.2280387128520101</v>
      </c>
      <c r="N94" s="7">
        <v>1.38444673009122E-4</v>
      </c>
      <c r="Q94">
        <f t="shared" si="1"/>
        <v>0.39832185191111841</v>
      </c>
      <c r="R94" s="7">
        <v>80.674046779999998</v>
      </c>
    </row>
    <row r="95" spans="1:18" ht="14.5" x14ac:dyDescent="0.35">
      <c r="A95" s="7">
        <v>3.86</v>
      </c>
      <c r="B95" s="7">
        <v>24828.27836</v>
      </c>
      <c r="C95" s="7">
        <v>61.915549300000002</v>
      </c>
      <c r="D95" s="7">
        <v>1</v>
      </c>
      <c r="E95" s="8" t="s">
        <v>60</v>
      </c>
      <c r="G95" s="1">
        <v>2</v>
      </c>
      <c r="H95" s="1">
        <v>2</v>
      </c>
      <c r="I95" s="1">
        <v>6</v>
      </c>
      <c r="J95" s="7">
        <v>0.32100000000000001</v>
      </c>
      <c r="K95" s="7">
        <v>31.9458010742886</v>
      </c>
      <c r="L95" s="7">
        <v>31.9458010742886</v>
      </c>
      <c r="M95" s="7">
        <v>1.22738079057648</v>
      </c>
      <c r="N95" s="7">
        <v>1.38213539837917E-4</v>
      </c>
      <c r="Q95">
        <f t="shared" si="1"/>
        <v>0.39832185191111863</v>
      </c>
      <c r="R95" s="7">
        <v>80.200975470000003</v>
      </c>
    </row>
    <row r="96" spans="1:18" ht="14.5" x14ac:dyDescent="0.35">
      <c r="A96" s="7">
        <v>3.89</v>
      </c>
      <c r="B96" s="7">
        <v>24901.432430000001</v>
      </c>
      <c r="C96" s="7">
        <v>62.273122499999999</v>
      </c>
      <c r="D96" s="7">
        <v>1</v>
      </c>
      <c r="E96" s="8" t="s">
        <v>60</v>
      </c>
      <c r="G96" s="1">
        <v>2</v>
      </c>
      <c r="H96" s="1">
        <v>2</v>
      </c>
      <c r="I96" s="1">
        <v>8</v>
      </c>
      <c r="J96" s="7">
        <v>0.32100000000000001</v>
      </c>
      <c r="K96" s="7">
        <v>31.869224594482802</v>
      </c>
      <c r="L96" s="7">
        <v>31.869224594482802</v>
      </c>
      <c r="M96" s="7">
        <v>1.2269676572895301</v>
      </c>
      <c r="N96" s="7">
        <v>1.3793864143446199E-4</v>
      </c>
      <c r="Q96">
        <f t="shared" si="1"/>
        <v>0.39832185191111802</v>
      </c>
      <c r="R96" s="7">
        <v>80.008727719999996</v>
      </c>
    </row>
    <row r="97" spans="1:18" ht="14.5" x14ac:dyDescent="0.35">
      <c r="A97" s="7">
        <v>3.91</v>
      </c>
      <c r="B97" s="7">
        <v>24950.232209999998</v>
      </c>
      <c r="C97" s="7">
        <v>62.49581422</v>
      </c>
      <c r="D97" s="7">
        <v>1</v>
      </c>
      <c r="E97" s="7">
        <v>0.48</v>
      </c>
      <c r="G97" s="1">
        <v>2</v>
      </c>
      <c r="H97" s="1">
        <v>2</v>
      </c>
      <c r="I97" s="1">
        <v>10</v>
      </c>
      <c r="J97" s="7">
        <v>0.32100000000000001</v>
      </c>
      <c r="K97" s="7">
        <v>31.8187452622069</v>
      </c>
      <c r="L97" s="7">
        <v>31.8187452622069</v>
      </c>
      <c r="M97" s="7">
        <v>1.2267488550214201</v>
      </c>
      <c r="N97" s="7">
        <v>1.3777542260161999E-4</v>
      </c>
      <c r="Q97">
        <f t="shared" si="1"/>
        <v>0.39832185191111819</v>
      </c>
      <c r="R97" s="7">
        <v>79.881997709999993</v>
      </c>
    </row>
    <row r="98" spans="1:18" ht="14.5" x14ac:dyDescent="0.35">
      <c r="A98" s="7">
        <v>3.68</v>
      </c>
      <c r="B98" s="7">
        <v>1531.6372610000001</v>
      </c>
      <c r="C98" s="7">
        <v>15.02003395</v>
      </c>
      <c r="D98" s="7">
        <v>1</v>
      </c>
      <c r="E98" s="7">
        <v>1.881</v>
      </c>
      <c r="G98" s="1">
        <v>2</v>
      </c>
      <c r="H98" s="1">
        <v>2</v>
      </c>
      <c r="I98" s="1">
        <v>2</v>
      </c>
      <c r="J98" s="7">
        <v>1.2689999999999999</v>
      </c>
      <c r="K98" s="7">
        <v>8.1262126841550106</v>
      </c>
      <c r="L98" s="7">
        <v>8.1262126841550106</v>
      </c>
      <c r="M98" s="7">
        <v>1.2289642341396501</v>
      </c>
      <c r="N98" s="7">
        <v>2.22413834792621E-3</v>
      </c>
      <c r="Q98">
        <f t="shared" si="1"/>
        <v>0.39832185191111874</v>
      </c>
      <c r="R98" s="7">
        <v>20.401121969999998</v>
      </c>
    </row>
    <row r="99" spans="1:18" ht="14.5" x14ac:dyDescent="0.35">
      <c r="A99" s="7">
        <v>3.99</v>
      </c>
      <c r="B99" s="7">
        <v>1570.915125</v>
      </c>
      <c r="C99" s="7">
        <v>15.834504409999999</v>
      </c>
      <c r="D99" s="7">
        <v>1</v>
      </c>
      <c r="E99" s="7">
        <v>1.9319999999999999</v>
      </c>
      <c r="G99" s="1">
        <v>3</v>
      </c>
      <c r="H99" s="1">
        <v>2</v>
      </c>
      <c r="I99" s="1">
        <v>2</v>
      </c>
      <c r="J99" s="7">
        <v>1.2929999999999999</v>
      </c>
      <c r="K99" s="7">
        <v>7.9035834870936101</v>
      </c>
      <c r="L99" s="7">
        <v>7.9035834870936101</v>
      </c>
      <c r="M99" s="7">
        <v>1.22596481869347</v>
      </c>
      <c r="N99" s="7">
        <v>2.1956524047137202E-3</v>
      </c>
      <c r="Q99">
        <f t="shared" si="1"/>
        <v>0.39832185191111863</v>
      </c>
      <c r="R99" s="7">
        <v>19.842204110000001</v>
      </c>
    </row>
    <row r="100" spans="1:18" ht="14.5" x14ac:dyDescent="0.35">
      <c r="A100" s="7">
        <v>4.3499999999999996</v>
      </c>
      <c r="B100" s="7">
        <v>1619.545525</v>
      </c>
      <c r="C100" s="7">
        <v>16.794831460000001</v>
      </c>
      <c r="D100" s="7">
        <v>1</v>
      </c>
      <c r="E100" s="7">
        <v>1.986</v>
      </c>
      <c r="G100" s="1">
        <v>4</v>
      </c>
      <c r="H100" s="1">
        <v>2</v>
      </c>
      <c r="I100" s="1">
        <v>2</v>
      </c>
      <c r="J100" s="7">
        <v>1.4550000000000001</v>
      </c>
      <c r="K100" s="7">
        <v>7.6857469981348698</v>
      </c>
      <c r="L100" s="7">
        <v>7.6857469981348698</v>
      </c>
      <c r="M100" s="7">
        <v>1.2212652597420799</v>
      </c>
      <c r="N100" s="7">
        <v>2.1590097400728901E-3</v>
      </c>
      <c r="Q100">
        <f t="shared" si="1"/>
        <v>0.39832185191111874</v>
      </c>
      <c r="R100" s="7">
        <v>19.2953185</v>
      </c>
    </row>
    <row r="101" spans="1:18" ht="14.5" x14ac:dyDescent="0.35">
      <c r="A101" s="7">
        <v>5.24</v>
      </c>
      <c r="B101" s="7">
        <v>1737.287716</v>
      </c>
      <c r="C101" s="7">
        <v>19.090546320000001</v>
      </c>
      <c r="D101" s="7">
        <v>1</v>
      </c>
      <c r="E101" s="7">
        <v>2.1059999999999999</v>
      </c>
      <c r="G101" s="1">
        <v>6</v>
      </c>
      <c r="H101" s="1">
        <v>2</v>
      </c>
      <c r="I101" s="1">
        <v>2</v>
      </c>
      <c r="J101" s="7">
        <v>1.6080000000000001</v>
      </c>
      <c r="K101" s="7">
        <v>4.57588495249421</v>
      </c>
      <c r="L101" s="7">
        <v>4.57588495249421</v>
      </c>
      <c r="M101" s="7">
        <v>1.2817583034412301</v>
      </c>
      <c r="N101" s="7">
        <v>1.9579905623012799E-3</v>
      </c>
      <c r="Q101">
        <f t="shared" si="1"/>
        <v>0.25130716208903386</v>
      </c>
      <c r="R101" s="7">
        <v>18.208334829999998</v>
      </c>
    </row>
    <row r="102" spans="1:18" ht="14.5" x14ac:dyDescent="0.35">
      <c r="A102" s="7">
        <v>6.34</v>
      </c>
      <c r="B102" s="7">
        <v>1871.214534</v>
      </c>
      <c r="C102" s="7">
        <v>21.776326610000002</v>
      </c>
      <c r="D102" s="7">
        <v>1</v>
      </c>
      <c r="E102" s="7">
        <v>2.2320000000000002</v>
      </c>
      <c r="G102" s="1">
        <v>8</v>
      </c>
      <c r="H102" s="1">
        <v>2</v>
      </c>
      <c r="I102" s="1">
        <v>2</v>
      </c>
      <c r="J102" s="7">
        <v>1.6739999999999999</v>
      </c>
      <c r="K102" s="7">
        <v>4.3173974220653903</v>
      </c>
      <c r="L102" s="7">
        <v>4.3173974220653903</v>
      </c>
      <c r="M102" s="7">
        <v>1.2791791063133799</v>
      </c>
      <c r="N102" s="7">
        <v>1.85849134775012E-3</v>
      </c>
      <c r="Q102">
        <f t="shared" si="1"/>
        <v>0.25130716208903353</v>
      </c>
      <c r="R102" s="7">
        <v>17.179762749999998</v>
      </c>
    </row>
    <row r="103" spans="1:18" ht="14.5" x14ac:dyDescent="0.35">
      <c r="A103" s="7">
        <v>7.6</v>
      </c>
      <c r="B103" s="7">
        <v>2009.5879399999999</v>
      </c>
      <c r="C103" s="7">
        <v>24.710152140000002</v>
      </c>
      <c r="D103" s="7">
        <v>1</v>
      </c>
      <c r="E103" s="7">
        <v>2.3580000000000001</v>
      </c>
      <c r="G103" s="1">
        <v>10</v>
      </c>
      <c r="H103" s="1">
        <v>2</v>
      </c>
      <c r="I103" s="1">
        <v>2</v>
      </c>
      <c r="J103" s="7">
        <v>1.74</v>
      </c>
      <c r="K103" s="7">
        <v>4.0865006988904602</v>
      </c>
      <c r="L103" s="7">
        <v>4.0865006988904602</v>
      </c>
      <c r="M103" s="7">
        <v>1.26868942014539</v>
      </c>
      <c r="N103" s="7">
        <v>1.7740642517841501E-3</v>
      </c>
      <c r="Q103">
        <f t="shared" si="1"/>
        <v>0.2513071620890337</v>
      </c>
      <c r="R103" s="7">
        <v>16.260979849999998</v>
      </c>
    </row>
    <row r="104" spans="1:18" ht="14.5" x14ac:dyDescent="0.35">
      <c r="A104" s="7">
        <v>4.49</v>
      </c>
      <c r="B104" s="7">
        <v>1584.3196370000001</v>
      </c>
      <c r="C104" s="7">
        <v>16.866374690000001</v>
      </c>
      <c r="D104" s="7">
        <v>1</v>
      </c>
      <c r="E104" s="7">
        <v>2.0430000000000001</v>
      </c>
      <c r="G104" s="1">
        <v>2</v>
      </c>
      <c r="H104" s="1">
        <v>3</v>
      </c>
      <c r="I104" s="1">
        <v>2</v>
      </c>
      <c r="J104" s="7">
        <v>1.494</v>
      </c>
      <c r="K104" s="7">
        <v>7.4822525773900601</v>
      </c>
      <c r="L104" s="7">
        <v>7.4822525773900601</v>
      </c>
      <c r="M104" s="7">
        <v>1.21941008607707</v>
      </c>
      <c r="N104" s="7">
        <v>2.2194709273165099E-3</v>
      </c>
      <c r="Q104">
        <f t="shared" si="1"/>
        <v>0.39832185191111846</v>
      </c>
      <c r="R104" s="7">
        <v>18.784439119999998</v>
      </c>
    </row>
    <row r="105" spans="1:18" ht="14.5" x14ac:dyDescent="0.35">
      <c r="A105" s="7">
        <v>5.35</v>
      </c>
      <c r="B105" s="7">
        <v>1631.859672</v>
      </c>
      <c r="C105" s="7">
        <v>18.680082949999999</v>
      </c>
      <c r="D105" s="7">
        <v>1</v>
      </c>
      <c r="E105" s="7">
        <v>2.1960000000000002</v>
      </c>
      <c r="G105" s="1">
        <v>2</v>
      </c>
      <c r="H105" s="1">
        <v>4</v>
      </c>
      <c r="I105" s="1">
        <v>2</v>
      </c>
      <c r="J105" s="7">
        <v>1.671</v>
      </c>
      <c r="K105" s="7">
        <v>4.38903839161497</v>
      </c>
      <c r="L105" s="7">
        <v>4.38903839161497</v>
      </c>
      <c r="M105" s="7">
        <v>1.2821715588131699</v>
      </c>
      <c r="N105" s="7">
        <v>2.0898190736533102E-3</v>
      </c>
      <c r="Q105">
        <f t="shared" si="1"/>
        <v>0.25130716208903403</v>
      </c>
      <c r="R105" s="7">
        <v>17.464836080000001</v>
      </c>
    </row>
    <row r="106" spans="1:18" ht="14.5" x14ac:dyDescent="0.35">
      <c r="A106" s="7">
        <v>7.15</v>
      </c>
      <c r="B106" s="7">
        <v>1709.296803</v>
      </c>
      <c r="C106" s="7">
        <v>22.113724229999999</v>
      </c>
      <c r="D106" s="7">
        <v>1</v>
      </c>
      <c r="E106" s="7">
        <v>2.4809999999999999</v>
      </c>
      <c r="G106" s="1">
        <v>2</v>
      </c>
      <c r="H106" s="1">
        <v>6</v>
      </c>
      <c r="I106" s="1">
        <v>2</v>
      </c>
      <c r="J106" s="7">
        <v>1.839</v>
      </c>
      <c r="K106" s="7">
        <v>3.88562231968461</v>
      </c>
      <c r="L106" s="7">
        <v>3.88562231968461</v>
      </c>
      <c r="M106" s="7">
        <v>1.2728354936337201</v>
      </c>
      <c r="N106" s="7">
        <v>2.0669630390186102E-3</v>
      </c>
      <c r="Q106">
        <f t="shared" si="1"/>
        <v>0.25130716208903353</v>
      </c>
      <c r="R106" s="7">
        <v>15.461645770000001</v>
      </c>
    </row>
    <row r="107" spans="1:18" ht="14.5" x14ac:dyDescent="0.35">
      <c r="A107" s="7">
        <v>9.0299999999999994</v>
      </c>
      <c r="B107" s="7">
        <v>1767.5298760000001</v>
      </c>
      <c r="C107" s="7">
        <v>25.26935701</v>
      </c>
      <c r="D107" s="7">
        <v>1</v>
      </c>
      <c r="E107" s="7">
        <v>2.742</v>
      </c>
      <c r="G107" s="1">
        <v>2</v>
      </c>
      <c r="H107" s="1">
        <v>8</v>
      </c>
      <c r="I107" s="1">
        <v>2</v>
      </c>
      <c r="J107" s="7">
        <v>1.992</v>
      </c>
      <c r="K107" s="7">
        <v>3.51596361776644</v>
      </c>
      <c r="L107" s="7">
        <v>3.51596361776644</v>
      </c>
      <c r="M107" s="7">
        <v>1.2528586365254999</v>
      </c>
      <c r="N107" s="7">
        <v>2.07107453046382E-3</v>
      </c>
      <c r="Q107">
        <f t="shared" si="1"/>
        <v>0.25130716208903375</v>
      </c>
      <c r="R107" s="7">
        <v>13.99070201</v>
      </c>
    </row>
    <row r="108" spans="1:18" ht="14.5" x14ac:dyDescent="0.35">
      <c r="A108" s="7">
        <v>10.94</v>
      </c>
      <c r="B108" s="7">
        <v>1810.3885620000001</v>
      </c>
      <c r="C108" s="7">
        <v>28.14753954</v>
      </c>
      <c r="D108" s="7">
        <v>1</v>
      </c>
      <c r="E108" s="7">
        <v>2.9820000000000002</v>
      </c>
      <c r="G108" s="1">
        <v>2</v>
      </c>
      <c r="H108" s="1">
        <v>10</v>
      </c>
      <c r="I108" s="1">
        <v>2</v>
      </c>
      <c r="J108" s="7">
        <v>2.1419999999999999</v>
      </c>
      <c r="K108" s="7">
        <v>3.2328243123182299</v>
      </c>
      <c r="L108" s="7">
        <v>3.2328243123182299</v>
      </c>
      <c r="M108" s="7">
        <v>1.23065840152524</v>
      </c>
      <c r="N108" s="7">
        <v>2.0874935844932998E-3</v>
      </c>
      <c r="Q108">
        <f t="shared" si="1"/>
        <v>0.25130716208903364</v>
      </c>
      <c r="R108" s="7">
        <v>12.864035729999999</v>
      </c>
    </row>
    <row r="109" spans="1:18" ht="14.5" x14ac:dyDescent="0.35">
      <c r="A109" s="7">
        <v>4.5199999999999996</v>
      </c>
      <c r="B109" s="7">
        <v>1472.867655</v>
      </c>
      <c r="C109" s="7">
        <v>16.326380270000001</v>
      </c>
      <c r="D109" s="7">
        <v>1</v>
      </c>
      <c r="E109" s="7">
        <v>2.1240000000000001</v>
      </c>
      <c r="G109" s="1">
        <v>2</v>
      </c>
      <c r="H109" s="1">
        <v>2</v>
      </c>
      <c r="I109" s="1">
        <v>3</v>
      </c>
      <c r="J109" s="7">
        <v>1.5569999999999999</v>
      </c>
      <c r="K109" s="7">
        <v>7.1902961391506803</v>
      </c>
      <c r="L109" s="7">
        <v>7.1902961391506803</v>
      </c>
      <c r="M109" s="7">
        <v>1.2188323578034099</v>
      </c>
      <c r="N109" s="7">
        <v>2.3892445995816899E-3</v>
      </c>
      <c r="Q109">
        <f t="shared" si="1"/>
        <v>0.39832185191111846</v>
      </c>
      <c r="R109" s="7">
        <v>18.051472960000002</v>
      </c>
    </row>
    <row r="110" spans="1:18" ht="14.5" x14ac:dyDescent="0.35">
      <c r="A110" s="7">
        <v>5.43</v>
      </c>
      <c r="B110" s="7">
        <v>1445.5984880000001</v>
      </c>
      <c r="C110" s="7">
        <v>17.723915349999999</v>
      </c>
      <c r="D110" s="7">
        <v>1</v>
      </c>
      <c r="E110" s="7">
        <v>2.3519999999999999</v>
      </c>
      <c r="G110" s="1">
        <v>2</v>
      </c>
      <c r="H110" s="1">
        <v>2</v>
      </c>
      <c r="I110" s="1">
        <v>4</v>
      </c>
      <c r="J110" s="7">
        <v>1.788</v>
      </c>
      <c r="K110" s="7">
        <v>4.1004242540916396</v>
      </c>
      <c r="L110" s="7">
        <v>4.1004242540916396</v>
      </c>
      <c r="M110" s="7">
        <v>1.28197383776652</v>
      </c>
      <c r="N110" s="7">
        <v>2.3619397552554502E-3</v>
      </c>
      <c r="Q110">
        <f t="shared" si="1"/>
        <v>0.25130716208903386</v>
      </c>
      <c r="R110" s="7">
        <v>16.316384379999999</v>
      </c>
    </row>
    <row r="111" spans="1:18" ht="14.5" x14ac:dyDescent="0.35">
      <c r="A111" s="7">
        <v>7.33</v>
      </c>
      <c r="B111" s="7">
        <v>1422.5302569999999</v>
      </c>
      <c r="C111" s="7">
        <v>20.426084639999999</v>
      </c>
      <c r="D111" s="7">
        <v>1</v>
      </c>
      <c r="E111" s="7">
        <v>2.754</v>
      </c>
      <c r="G111" s="1">
        <v>2</v>
      </c>
      <c r="H111" s="1">
        <v>2</v>
      </c>
      <c r="I111" s="1">
        <v>6</v>
      </c>
      <c r="J111" s="7">
        <v>2.0369999999999999</v>
      </c>
      <c r="K111" s="7">
        <v>3.5009316723268702</v>
      </c>
      <c r="L111" s="7">
        <v>3.5009316723268702</v>
      </c>
      <c r="M111" s="7">
        <v>1.2711767067874999</v>
      </c>
      <c r="N111" s="7">
        <v>2.4924234008870299E-3</v>
      </c>
      <c r="Q111">
        <f t="shared" si="1"/>
        <v>0.25130716208903375</v>
      </c>
      <c r="R111" s="7">
        <v>13.93088698</v>
      </c>
    </row>
    <row r="112" spans="1:18" ht="14.5" x14ac:dyDescent="0.35">
      <c r="A112" s="7">
        <v>9.2799999999999994</v>
      </c>
      <c r="B112" s="7">
        <v>1413.2366589999999</v>
      </c>
      <c r="C112" s="7">
        <v>22.90231138</v>
      </c>
      <c r="D112" s="7">
        <v>1</v>
      </c>
      <c r="E112" s="7">
        <v>3.1080000000000001</v>
      </c>
      <c r="G112" s="1">
        <v>2</v>
      </c>
      <c r="H112" s="1">
        <v>2</v>
      </c>
      <c r="I112" s="1">
        <v>8</v>
      </c>
      <c r="J112" s="7">
        <v>2.2559999999999998</v>
      </c>
      <c r="K112" s="7">
        <v>3.1012610523637498</v>
      </c>
      <c r="L112" s="7">
        <v>3.1012610523637498</v>
      </c>
      <c r="M112" s="7">
        <v>1.2500016045610201</v>
      </c>
      <c r="N112" s="7">
        <v>2.6020263178837401E-3</v>
      </c>
      <c r="Q112">
        <f t="shared" si="1"/>
        <v>0.25130716208903386</v>
      </c>
      <c r="R112" s="7">
        <v>12.340519970000001</v>
      </c>
    </row>
    <row r="113" spans="1:18" ht="14.5" x14ac:dyDescent="0.35">
      <c r="A113" s="7">
        <v>11.25</v>
      </c>
      <c r="B113" s="7">
        <v>1408.8228999999999</v>
      </c>
      <c r="C113" s="7">
        <v>25.174998989999999</v>
      </c>
      <c r="D113" s="7">
        <v>1</v>
      </c>
      <c r="E113" s="8" t="s">
        <v>62</v>
      </c>
      <c r="G113" s="1">
        <v>2</v>
      </c>
      <c r="H113" s="1">
        <v>2</v>
      </c>
      <c r="I113" s="1">
        <v>10</v>
      </c>
      <c r="J113" s="7">
        <v>2.4569999999999999</v>
      </c>
      <c r="K113" s="7">
        <v>2.8122686523261899</v>
      </c>
      <c r="L113" s="7">
        <v>2.8122686523261899</v>
      </c>
      <c r="M113" s="7">
        <v>1.2271936046924901</v>
      </c>
      <c r="N113" s="7">
        <v>2.6955686095088802E-3</v>
      </c>
      <c r="Q113">
        <f t="shared" si="1"/>
        <v>0.25130716208903392</v>
      </c>
      <c r="R113" s="7">
        <v>11.190563089999999</v>
      </c>
    </row>
    <row r="114" spans="1:18" ht="14.5" x14ac:dyDescent="0.35">
      <c r="A114" s="7">
        <v>5.73</v>
      </c>
      <c r="B114" s="7">
        <v>18696.478350000001</v>
      </c>
      <c r="C114" s="7">
        <v>65.436725749999994</v>
      </c>
      <c r="D114" s="7">
        <v>1</v>
      </c>
      <c r="E114" s="7">
        <v>0.66900000000000004</v>
      </c>
      <c r="G114" s="1">
        <v>2</v>
      </c>
      <c r="H114" s="1">
        <v>2</v>
      </c>
      <c r="I114" s="1">
        <v>2</v>
      </c>
      <c r="J114" s="7">
        <v>0.50700000000000001</v>
      </c>
      <c r="K114" s="7">
        <v>14.355140926019301</v>
      </c>
      <c r="L114" s="7">
        <v>14.355140926019301</v>
      </c>
      <c r="M114" s="7">
        <v>1.2818117278197301</v>
      </c>
      <c r="N114" s="7">
        <v>1.8376324821387801E-4</v>
      </c>
      <c r="Q114">
        <f t="shared" si="1"/>
        <v>0.25130716208903237</v>
      </c>
      <c r="R114" s="7">
        <v>57.121893409999998</v>
      </c>
    </row>
    <row r="115" spans="1:18" ht="14.5" x14ac:dyDescent="0.35">
      <c r="A115" s="7">
        <v>6.18</v>
      </c>
      <c r="B115" s="7">
        <v>15720.579390000001</v>
      </c>
      <c r="C115" s="7">
        <v>62.317287100000001</v>
      </c>
      <c r="D115" s="7">
        <v>1</v>
      </c>
      <c r="E115" s="7">
        <v>0.75900000000000001</v>
      </c>
      <c r="G115" s="1">
        <v>3</v>
      </c>
      <c r="H115" s="1">
        <v>2</v>
      </c>
      <c r="I115" s="1">
        <v>2</v>
      </c>
      <c r="J115" s="7">
        <v>0.56999999999999995</v>
      </c>
      <c r="K115" s="7">
        <v>12.674910531117799</v>
      </c>
      <c r="L115" s="7">
        <v>12.674910531117799</v>
      </c>
      <c r="M115" s="7">
        <v>1.2800674448965099</v>
      </c>
      <c r="N115" s="7">
        <v>2.2050955162463499E-4</v>
      </c>
      <c r="Q115">
        <f t="shared" si="1"/>
        <v>0.25130716208903209</v>
      </c>
      <c r="R115" s="7">
        <v>50.435930380000002</v>
      </c>
    </row>
    <row r="116" spans="1:18" ht="14.5" x14ac:dyDescent="0.35">
      <c r="A116" s="7">
        <v>6</v>
      </c>
      <c r="B116" s="7">
        <v>12600.014719999999</v>
      </c>
      <c r="C116" s="7">
        <v>54.990940459999997</v>
      </c>
      <c r="D116" s="7">
        <v>1</v>
      </c>
      <c r="E116" s="7">
        <v>0.83699999999999997</v>
      </c>
      <c r="G116" s="1">
        <v>4</v>
      </c>
      <c r="H116" s="1">
        <v>2</v>
      </c>
      <c r="I116" s="1">
        <v>2</v>
      </c>
      <c r="J116" s="7">
        <v>0.63</v>
      </c>
      <c r="K116" s="7">
        <v>11.516347657179001</v>
      </c>
      <c r="L116" s="7">
        <v>11.516347657179001</v>
      </c>
      <c r="M116" s="7">
        <v>1.28078811541372</v>
      </c>
      <c r="N116" s="7">
        <v>2.7408361192800197E-4</v>
      </c>
      <c r="Q116">
        <f t="shared" si="1"/>
        <v>0.25130716208903281</v>
      </c>
      <c r="R116" s="7">
        <v>45.825783719999997</v>
      </c>
    </row>
    <row r="117" spans="1:18" ht="14.5" x14ac:dyDescent="0.35">
      <c r="A117" s="7">
        <v>5.21</v>
      </c>
      <c r="B117" s="7">
        <v>8455.2689599999994</v>
      </c>
      <c r="C117" s="7">
        <v>41.995314260000001</v>
      </c>
      <c r="D117" s="7">
        <v>1</v>
      </c>
      <c r="E117" s="8" t="s">
        <v>55</v>
      </c>
      <c r="G117" s="1">
        <v>6</v>
      </c>
      <c r="H117" s="1">
        <v>2</v>
      </c>
      <c r="I117" s="1">
        <v>2</v>
      </c>
      <c r="J117" s="7">
        <v>0.72599999999999998</v>
      </c>
      <c r="K117" s="7">
        <v>10.1239436146745</v>
      </c>
      <c r="L117" s="7">
        <v>10.1239436146745</v>
      </c>
      <c r="M117" s="7">
        <v>1.2817016025005801</v>
      </c>
      <c r="N117" s="7">
        <v>4.0207376608827102E-4</v>
      </c>
      <c r="Q117">
        <f t="shared" si="1"/>
        <v>0.25130716208903336</v>
      </c>
      <c r="R117" s="7">
        <v>40.285137640000002</v>
      </c>
    </row>
    <row r="118" spans="1:18" ht="14.5" x14ac:dyDescent="0.35">
      <c r="A118" s="7">
        <v>4.58</v>
      </c>
      <c r="B118" s="7">
        <v>6322.0847409999997</v>
      </c>
      <c r="C118" s="7">
        <v>34.014199320000003</v>
      </c>
      <c r="D118" s="7">
        <v>1</v>
      </c>
      <c r="E118" s="7">
        <v>1.032</v>
      </c>
      <c r="G118" s="1">
        <v>8</v>
      </c>
      <c r="H118" s="1">
        <v>2</v>
      </c>
      <c r="I118" s="1">
        <v>2</v>
      </c>
      <c r="J118" s="7">
        <v>0.75600000000000001</v>
      </c>
      <c r="K118" s="7">
        <v>14.798972045303399</v>
      </c>
      <c r="L118" s="7">
        <v>14.798972045303399</v>
      </c>
      <c r="M118" s="7">
        <v>1.21818109788982</v>
      </c>
      <c r="N118" s="7">
        <v>5.5820693848105502E-4</v>
      </c>
      <c r="Q118">
        <f t="shared" si="1"/>
        <v>0.3983218519111183</v>
      </c>
      <c r="R118" s="7">
        <v>37.153301970000001</v>
      </c>
    </row>
    <row r="119" spans="1:18" ht="14.5" x14ac:dyDescent="0.35">
      <c r="A119" s="7">
        <v>4.1399999999999997</v>
      </c>
      <c r="B119" s="7">
        <v>5149.2700679999998</v>
      </c>
      <c r="C119" s="7">
        <v>29.211091750000001</v>
      </c>
      <c r="D119" s="7">
        <v>1</v>
      </c>
      <c r="E119" s="7">
        <v>1.0860000000000001</v>
      </c>
      <c r="G119" s="1">
        <v>10</v>
      </c>
      <c r="H119" s="1">
        <v>2</v>
      </c>
      <c r="I119" s="1">
        <v>2</v>
      </c>
      <c r="J119" s="7">
        <v>0.72599999999999998</v>
      </c>
      <c r="K119" s="7">
        <v>14.047750882249799</v>
      </c>
      <c r="L119" s="7">
        <v>14.047750882249799</v>
      </c>
      <c r="M119" s="7">
        <v>1.2240862702762201</v>
      </c>
      <c r="N119" s="7">
        <v>6.7365218030302799E-4</v>
      </c>
      <c r="Q119">
        <f t="shared" si="1"/>
        <v>0.39832185191111769</v>
      </c>
      <c r="R119" s="7">
        <v>35.267336739999998</v>
      </c>
    </row>
    <row r="120" spans="1:18" ht="14.5" x14ac:dyDescent="0.35">
      <c r="A120" s="7">
        <v>4.29</v>
      </c>
      <c r="B120" s="7">
        <v>13287.95378</v>
      </c>
      <c r="C120" s="7">
        <v>47.77148244</v>
      </c>
      <c r="D120" s="7">
        <v>1</v>
      </c>
      <c r="E120" s="7">
        <v>0.68700000000000006</v>
      </c>
      <c r="G120" s="1">
        <v>2</v>
      </c>
      <c r="H120" s="1">
        <v>3</v>
      </c>
      <c r="I120" s="1">
        <v>2</v>
      </c>
      <c r="J120" s="7">
        <v>0.504</v>
      </c>
      <c r="K120" s="7">
        <v>22.168409780756502</v>
      </c>
      <c r="L120" s="7">
        <v>22.168409780756502</v>
      </c>
      <c r="M120" s="7">
        <v>1.2221015114755001</v>
      </c>
      <c r="N120" s="7">
        <v>2.6254896410301501E-4</v>
      </c>
      <c r="Q120">
        <f t="shared" si="1"/>
        <v>0.3983218519111183</v>
      </c>
      <c r="R120" s="7">
        <v>55.654515750000002</v>
      </c>
    </row>
    <row r="121" spans="1:18" ht="14.5" x14ac:dyDescent="0.35">
      <c r="A121" s="7">
        <v>3.56</v>
      </c>
      <c r="B121" s="7">
        <v>10494.33928</v>
      </c>
      <c r="C121" s="7">
        <v>38.667113559999997</v>
      </c>
      <c r="D121" s="7">
        <v>1</v>
      </c>
      <c r="E121" s="7">
        <v>0.70499999999999996</v>
      </c>
      <c r="G121" s="1">
        <v>2</v>
      </c>
      <c r="H121" s="1">
        <v>4</v>
      </c>
      <c r="I121" s="1">
        <v>2</v>
      </c>
      <c r="J121" s="7">
        <v>0.47699999999999998</v>
      </c>
      <c r="K121" s="7">
        <v>21.626522122122498</v>
      </c>
      <c r="L121" s="7">
        <v>21.626522122122498</v>
      </c>
      <c r="M121" s="7">
        <v>1.2298691167592699</v>
      </c>
      <c r="N121" s="7">
        <v>3.2307346115863298E-4</v>
      </c>
      <c r="Q121">
        <f t="shared" si="1"/>
        <v>0.39832185191111863</v>
      </c>
      <c r="R121" s="7">
        <v>54.294089110000002</v>
      </c>
    </row>
    <row r="122" spans="1:18" ht="14.5" x14ac:dyDescent="0.35">
      <c r="A122" s="7">
        <v>2.91</v>
      </c>
      <c r="B122" s="7">
        <v>7945.0177400000002</v>
      </c>
      <c r="C122" s="7">
        <v>30.408427530000001</v>
      </c>
      <c r="D122" s="7">
        <v>1</v>
      </c>
      <c r="E122" s="7">
        <v>0.73199999999999998</v>
      </c>
      <c r="G122" s="1">
        <v>2</v>
      </c>
      <c r="H122" s="1">
        <v>6</v>
      </c>
      <c r="I122" s="1">
        <v>2</v>
      </c>
      <c r="J122" s="7">
        <v>0.50700000000000001</v>
      </c>
      <c r="K122" s="7">
        <v>20.8130186572408</v>
      </c>
      <c r="L122" s="7">
        <v>20.8130186572408</v>
      </c>
      <c r="M122" s="7">
        <v>1.2302426532333499</v>
      </c>
      <c r="N122" s="7">
        <v>4.1606584027726701E-4</v>
      </c>
      <c r="Q122">
        <f t="shared" si="1"/>
        <v>0.39832185191111752</v>
      </c>
      <c r="R122" s="7">
        <v>52.251762130000003</v>
      </c>
    </row>
    <row r="123" spans="1:18" ht="14.5" x14ac:dyDescent="0.35">
      <c r="A123" s="7">
        <v>2.63</v>
      </c>
      <c r="B123" s="7">
        <v>6828.7955739999998</v>
      </c>
      <c r="C123" s="7">
        <v>26.814615079999999</v>
      </c>
      <c r="D123" s="7">
        <v>1</v>
      </c>
      <c r="E123" s="7">
        <v>0.753</v>
      </c>
      <c r="G123" s="1">
        <v>2</v>
      </c>
      <c r="H123" s="1">
        <v>8</v>
      </c>
      <c r="I123" s="1">
        <v>2</v>
      </c>
      <c r="J123" s="7">
        <v>0.52800000000000002</v>
      </c>
      <c r="K123" s="7">
        <v>20.296834671861699</v>
      </c>
      <c r="L123" s="7">
        <v>20.296834671861699</v>
      </c>
      <c r="M123" s="7">
        <v>1.2267831427149301</v>
      </c>
      <c r="N123" s="7">
        <v>4.7907574149657999E-4</v>
      </c>
      <c r="Q123">
        <f t="shared" si="1"/>
        <v>0.39832185191111874</v>
      </c>
      <c r="R123" s="7">
        <v>50.9558654</v>
      </c>
    </row>
    <row r="124" spans="1:18" ht="14.5" x14ac:dyDescent="0.35">
      <c r="A124" s="7">
        <v>2.48</v>
      </c>
      <c r="B124" s="7">
        <v>6217.0408799999996</v>
      </c>
      <c r="C124" s="7">
        <v>24.84895057</v>
      </c>
      <c r="D124" s="7">
        <v>1</v>
      </c>
      <c r="E124" s="7">
        <v>0.76500000000000001</v>
      </c>
      <c r="G124" s="1">
        <v>2</v>
      </c>
      <c r="H124" s="1">
        <v>10</v>
      </c>
      <c r="I124" s="1">
        <v>2</v>
      </c>
      <c r="J124" s="7">
        <v>0.54</v>
      </c>
      <c r="K124" s="7">
        <v>19.943443795705001</v>
      </c>
      <c r="L124" s="7">
        <v>19.943443795705001</v>
      </c>
      <c r="M124" s="7">
        <v>1.2237229171984301</v>
      </c>
      <c r="N124" s="7">
        <v>5.2357180544640902E-4</v>
      </c>
      <c r="Q124">
        <f t="shared" si="1"/>
        <v>0.39832185191111846</v>
      </c>
      <c r="R124" s="7">
        <v>50.06866608</v>
      </c>
    </row>
    <row r="125" spans="1:18" ht="14.5" x14ac:dyDescent="0.35">
      <c r="A125" s="7">
        <v>10.76</v>
      </c>
      <c r="B125" s="7">
        <v>30904.981240000001</v>
      </c>
      <c r="C125" s="7">
        <v>115.31716110000001</v>
      </c>
      <c r="D125" s="7">
        <v>1</v>
      </c>
      <c r="E125" s="7">
        <v>0.71399999999999997</v>
      </c>
      <c r="G125" s="1">
        <v>2</v>
      </c>
      <c r="H125" s="1">
        <v>2</v>
      </c>
      <c r="I125" s="1">
        <v>3</v>
      </c>
      <c r="J125" s="7">
        <v>0.51300000000000001</v>
      </c>
      <c r="K125" s="7">
        <v>13.4683059189812</v>
      </c>
      <c r="L125" s="7">
        <v>13.4683059189812</v>
      </c>
      <c r="M125" s="7">
        <v>1.2327674172211001</v>
      </c>
      <c r="N125" s="7">
        <v>1.21954764749436E-4</v>
      </c>
      <c r="Q125">
        <f t="shared" si="1"/>
        <v>0.25130716208903287</v>
      </c>
      <c r="R125" s="7">
        <v>53.593004700000002</v>
      </c>
    </row>
    <row r="126" spans="1:18" ht="14.5" x14ac:dyDescent="0.35">
      <c r="A126" s="7">
        <v>17.8</v>
      </c>
      <c r="B126" s="7">
        <v>47579.662519999998</v>
      </c>
      <c r="C126" s="7">
        <v>184.07872330000001</v>
      </c>
      <c r="D126" s="7">
        <v>1</v>
      </c>
      <c r="E126" s="7">
        <v>0.74099999999999999</v>
      </c>
      <c r="G126" s="1">
        <v>2</v>
      </c>
      <c r="H126" s="1">
        <v>2</v>
      </c>
      <c r="I126" s="1">
        <v>4</v>
      </c>
      <c r="J126" s="7">
        <v>0.59399999999999997</v>
      </c>
      <c r="K126" s="7">
        <v>8.1974028198919608</v>
      </c>
      <c r="L126" s="7">
        <v>8.1974028198919608</v>
      </c>
      <c r="M126" s="7">
        <v>1.2360057744367701</v>
      </c>
      <c r="N126" s="9">
        <v>8.1278141312450501E-5</v>
      </c>
      <c r="Q126">
        <f t="shared" si="1"/>
        <v>0.15855341456721386</v>
      </c>
      <c r="R126" s="7">
        <v>51.701206450000001</v>
      </c>
    </row>
    <row r="127" spans="1:18" ht="14.5" x14ac:dyDescent="0.35">
      <c r="A127" s="7">
        <v>37.869999999999997</v>
      </c>
      <c r="B127" s="7">
        <v>93680.363830000002</v>
      </c>
      <c r="C127" s="7">
        <v>376.6976497</v>
      </c>
      <c r="D127" s="7">
        <v>1</v>
      </c>
      <c r="E127" s="7">
        <v>0.76800000000000002</v>
      </c>
      <c r="G127" s="1">
        <v>2</v>
      </c>
      <c r="H127" s="1">
        <v>2</v>
      </c>
      <c r="I127" s="1">
        <v>6</v>
      </c>
      <c r="J127" s="7">
        <v>0.61499999999999999</v>
      </c>
      <c r="K127" s="7">
        <v>4.9753422926067499</v>
      </c>
      <c r="L127" s="7">
        <v>4.9753422926067499</v>
      </c>
      <c r="M127" s="7">
        <v>1.1829304522269499</v>
      </c>
      <c r="N127" s="9">
        <v>4.4250452758025398E-5</v>
      </c>
      <c r="Q127">
        <f t="shared" si="1"/>
        <v>0.10003370004240623</v>
      </c>
      <c r="R127" s="7">
        <v>49.736661650000002</v>
      </c>
    </row>
    <row r="128" spans="1:18" ht="14.5" x14ac:dyDescent="0.35">
      <c r="A128" s="7">
        <v>65.88</v>
      </c>
      <c r="B128" s="7">
        <v>156585.9639</v>
      </c>
      <c r="C128" s="7">
        <v>642.38768340000001</v>
      </c>
      <c r="D128" s="7">
        <v>1</v>
      </c>
      <c r="E128" s="7">
        <v>0.73199999999999998</v>
      </c>
      <c r="G128" s="1">
        <v>2</v>
      </c>
      <c r="H128" s="1">
        <v>2</v>
      </c>
      <c r="I128" s="1">
        <v>8</v>
      </c>
      <c r="J128" s="7">
        <v>0.60599999999999998</v>
      </c>
      <c r="K128" s="7">
        <v>4.8769236046407398</v>
      </c>
      <c r="L128" s="7">
        <v>4.8769236046407398</v>
      </c>
      <c r="M128" s="7">
        <v>1.1327759507979001</v>
      </c>
      <c r="N128" s="9">
        <v>2.7927245827212101E-5</v>
      </c>
      <c r="Q128">
        <f t="shared" si="1"/>
        <v>0.10003370004240615</v>
      </c>
      <c r="R128" s="7">
        <v>48.752806329999999</v>
      </c>
    </row>
    <row r="129" spans="1:18" ht="14.5" x14ac:dyDescent="0.35">
      <c r="A129" s="7">
        <v>101.83</v>
      </c>
      <c r="B129" s="7">
        <v>236174.19349999999</v>
      </c>
      <c r="C129" s="7">
        <v>980.79010370000003</v>
      </c>
      <c r="D129" s="7">
        <v>1</v>
      </c>
      <c r="E129" s="7">
        <v>0.74099999999999999</v>
      </c>
      <c r="G129" s="1">
        <v>2</v>
      </c>
      <c r="H129" s="1">
        <v>2</v>
      </c>
      <c r="I129" s="1">
        <v>10</v>
      </c>
      <c r="J129" s="7">
        <v>0.61199999999999999</v>
      </c>
      <c r="K129" s="7">
        <v>3.0394528786507</v>
      </c>
      <c r="L129" s="7">
        <v>3.0394528786507</v>
      </c>
      <c r="M129" s="7">
        <v>1.1126106294109599</v>
      </c>
      <c r="N129" s="9">
        <v>1.8946670283283099E-5</v>
      </c>
      <c r="Q129">
        <f t="shared" si="1"/>
        <v>6.3112744506249999E-2</v>
      </c>
      <c r="R129" s="7">
        <v>48.159098489999998</v>
      </c>
    </row>
    <row r="130" spans="1:18" ht="14.5" x14ac:dyDescent="0.35">
      <c r="A130" s="7">
        <v>18.59</v>
      </c>
      <c r="B130" s="7">
        <v>126783.4146</v>
      </c>
      <c r="C130" s="7">
        <v>307.0750276</v>
      </c>
      <c r="D130" s="7">
        <v>1</v>
      </c>
      <c r="E130" s="7">
        <v>0.46200000000000002</v>
      </c>
      <c r="G130" s="1">
        <v>2</v>
      </c>
      <c r="H130" s="1">
        <v>2</v>
      </c>
      <c r="I130" s="1">
        <v>2</v>
      </c>
      <c r="J130" s="7">
        <v>0.33600000000000002</v>
      </c>
      <c r="K130" s="7">
        <v>13.0938429186037</v>
      </c>
      <c r="L130" s="7">
        <v>13.0938429186037</v>
      </c>
      <c r="M130" s="7">
        <v>1.2314832233219499</v>
      </c>
      <c r="N130" s="9">
        <v>3.0675023158846301E-5</v>
      </c>
      <c r="Q130">
        <f t="shared" si="1"/>
        <v>0.1585534145672132</v>
      </c>
      <c r="R130" s="7">
        <v>82.583165769999994</v>
      </c>
    </row>
    <row r="131" spans="1:18" ht="14.5" x14ac:dyDescent="0.35">
      <c r="A131" s="7">
        <v>11.43</v>
      </c>
      <c r="B131" s="7">
        <v>70407.794840000002</v>
      </c>
      <c r="C131" s="7">
        <v>179.4039253</v>
      </c>
      <c r="D131" s="7">
        <v>1</v>
      </c>
      <c r="E131" s="7">
        <v>0.48599999999999999</v>
      </c>
      <c r="G131" s="1">
        <v>3</v>
      </c>
      <c r="H131" s="1">
        <v>2</v>
      </c>
      <c r="I131" s="1">
        <v>2</v>
      </c>
      <c r="J131" s="7">
        <v>0.34799999999999998</v>
      </c>
      <c r="K131" s="7">
        <v>19.723869569250901</v>
      </c>
      <c r="L131" s="7">
        <v>19.723869569250901</v>
      </c>
      <c r="M131" s="7">
        <v>1.22515058722933</v>
      </c>
      <c r="N131" s="9">
        <v>5.4079684326976198E-5</v>
      </c>
      <c r="Q131">
        <f t="shared" ref="Q131:Q145" si="2">K131/R131</f>
        <v>0.25130716208903314</v>
      </c>
      <c r="R131" s="7">
        <v>78.485107249999999</v>
      </c>
    </row>
    <row r="132" spans="1:18" ht="14.5" x14ac:dyDescent="0.35">
      <c r="A132" s="7">
        <v>9.64</v>
      </c>
      <c r="B132" s="7">
        <v>57171.186959999999</v>
      </c>
      <c r="C132" s="7">
        <v>148.50907889999999</v>
      </c>
      <c r="D132" s="7">
        <v>1</v>
      </c>
      <c r="E132" s="7">
        <v>0.498</v>
      </c>
      <c r="G132" s="1">
        <v>4</v>
      </c>
      <c r="H132" s="1">
        <v>2</v>
      </c>
      <c r="I132" s="1">
        <v>2</v>
      </c>
      <c r="J132" s="7">
        <v>0.36</v>
      </c>
      <c r="K132" s="7">
        <v>19.353296639520899</v>
      </c>
      <c r="L132" s="7">
        <v>19.353296639520899</v>
      </c>
      <c r="M132" s="7">
        <v>1.24570278529386</v>
      </c>
      <c r="N132" s="9">
        <v>6.4710874175750202E-5</v>
      </c>
      <c r="Q132">
        <f t="shared" si="2"/>
        <v>0.25130716208903398</v>
      </c>
      <c r="R132" s="7">
        <v>77.010525599999994</v>
      </c>
    </row>
    <row r="133" spans="1:18" ht="14.5" x14ac:dyDescent="0.35">
      <c r="A133" s="7">
        <v>8.5</v>
      </c>
      <c r="B133" s="7">
        <v>48849.27463</v>
      </c>
      <c r="C133" s="7">
        <v>128.8711558</v>
      </c>
      <c r="D133" s="7">
        <v>1</v>
      </c>
      <c r="E133" s="7">
        <v>0.504</v>
      </c>
      <c r="G133" s="1">
        <v>6</v>
      </c>
      <c r="H133" s="1">
        <v>2</v>
      </c>
      <c r="I133" s="1">
        <v>2</v>
      </c>
      <c r="J133" s="7">
        <v>0.36899999999999999</v>
      </c>
      <c r="K133" s="7">
        <v>19.051293276084401</v>
      </c>
      <c r="L133" s="7">
        <v>19.051293276084401</v>
      </c>
      <c r="M133" s="7">
        <v>1.25895743839212</v>
      </c>
      <c r="N133" s="9">
        <v>7.4226170488614305E-5</v>
      </c>
      <c r="Q133">
        <f t="shared" si="2"/>
        <v>0.25130716208903359</v>
      </c>
      <c r="R133" s="7">
        <v>75.808795570000001</v>
      </c>
    </row>
    <row r="134" spans="1:18" ht="14.5" x14ac:dyDescent="0.35">
      <c r="A134" s="7">
        <v>8.09</v>
      </c>
      <c r="B134" s="7">
        <v>45879.333760000001</v>
      </c>
      <c r="C134" s="7">
        <v>121.8286631</v>
      </c>
      <c r="D134" s="7">
        <v>1</v>
      </c>
      <c r="E134" s="7">
        <v>0.50700000000000001</v>
      </c>
      <c r="G134" s="1">
        <v>8</v>
      </c>
      <c r="H134" s="1">
        <v>2</v>
      </c>
      <c r="I134" s="1">
        <v>2</v>
      </c>
      <c r="J134" s="7">
        <v>0.372</v>
      </c>
      <c r="K134" s="7">
        <v>18.925142418479801</v>
      </c>
      <c r="L134" s="7">
        <v>18.925142418479801</v>
      </c>
      <c r="M134" s="7">
        <v>1.26352707774926</v>
      </c>
      <c r="N134" s="9">
        <v>7.8433536756772302E-5</v>
      </c>
      <c r="Q134">
        <f t="shared" si="2"/>
        <v>0.2513071620890332</v>
      </c>
      <c r="R134" s="7">
        <v>75.306816810000001</v>
      </c>
    </row>
    <row r="135" spans="1:18" ht="14.5" x14ac:dyDescent="0.35">
      <c r="A135" s="7">
        <v>7.88</v>
      </c>
      <c r="B135" s="7">
        <v>44368.409079999998</v>
      </c>
      <c r="C135" s="7">
        <v>118.2377098</v>
      </c>
      <c r="D135" s="7">
        <v>1</v>
      </c>
      <c r="E135" s="7">
        <v>0.51</v>
      </c>
      <c r="G135" s="1">
        <v>10</v>
      </c>
      <c r="H135" s="1">
        <v>2</v>
      </c>
      <c r="I135" s="1">
        <v>2</v>
      </c>
      <c r="J135" s="7">
        <v>0.375</v>
      </c>
      <c r="K135" s="7">
        <v>18.8572641805976</v>
      </c>
      <c r="L135" s="7">
        <v>18.8572641805976</v>
      </c>
      <c r="M135" s="7">
        <v>1.26577784386859</v>
      </c>
      <c r="N135" s="9">
        <v>8.0782626900313006E-5</v>
      </c>
      <c r="Q135">
        <f t="shared" si="2"/>
        <v>0.25130716208903309</v>
      </c>
      <c r="R135" s="7">
        <v>75.036716119999994</v>
      </c>
    </row>
    <row r="136" spans="1:18" ht="14.5" x14ac:dyDescent="0.35">
      <c r="A136" s="7">
        <v>22.55</v>
      </c>
      <c r="B136" s="7">
        <v>127437.0575</v>
      </c>
      <c r="C136" s="7">
        <v>339.01478639999999</v>
      </c>
      <c r="D136" s="7">
        <v>1</v>
      </c>
      <c r="E136" s="7">
        <v>0.50700000000000001</v>
      </c>
      <c r="G136" s="1">
        <v>2</v>
      </c>
      <c r="H136" s="1">
        <v>3</v>
      </c>
      <c r="I136" s="1">
        <v>2</v>
      </c>
      <c r="J136" s="7">
        <v>0.36299999999999999</v>
      </c>
      <c r="K136" s="7">
        <v>11.919284712609</v>
      </c>
      <c r="L136" s="7">
        <v>11.919284712609</v>
      </c>
      <c r="M136" s="7">
        <v>1.20952649939149</v>
      </c>
      <c r="N136" s="9">
        <v>3.1323006112465302E-5</v>
      </c>
      <c r="Q136">
        <f t="shared" si="2"/>
        <v>0.15855341456721325</v>
      </c>
      <c r="R136" s="7">
        <v>75.175200390000001</v>
      </c>
    </row>
    <row r="137" spans="1:18" ht="14.5" x14ac:dyDescent="0.35">
      <c r="A137" s="7">
        <v>31.11</v>
      </c>
      <c r="B137" s="7">
        <v>160147.3548</v>
      </c>
      <c r="C137" s="7">
        <v>446.39076560000001</v>
      </c>
      <c r="D137" s="7">
        <v>1</v>
      </c>
      <c r="E137" s="7">
        <v>0.53100000000000003</v>
      </c>
      <c r="G137" s="1">
        <v>2</v>
      </c>
      <c r="H137" s="1">
        <v>4</v>
      </c>
      <c r="I137" s="1">
        <v>2</v>
      </c>
      <c r="J137" s="7">
        <v>0.41099999999999998</v>
      </c>
      <c r="K137" s="7">
        <v>11.375892479688</v>
      </c>
      <c r="L137" s="7">
        <v>11.375892479688</v>
      </c>
      <c r="M137" s="7">
        <v>1.1695911378644399</v>
      </c>
      <c r="N137" s="9">
        <v>2.6048451645501199E-5</v>
      </c>
      <c r="Q137">
        <f t="shared" si="2"/>
        <v>0.15855341456721389</v>
      </c>
      <c r="R137" s="7">
        <v>71.748013189999995</v>
      </c>
    </row>
    <row r="138" spans="1:18" ht="14.5" x14ac:dyDescent="0.35">
      <c r="A138" s="7">
        <v>60.57</v>
      </c>
      <c r="B138" s="7">
        <v>286518.97690000001</v>
      </c>
      <c r="C138" s="7">
        <v>833.17488960000003</v>
      </c>
      <c r="D138" s="7">
        <v>1</v>
      </c>
      <c r="E138" s="7">
        <v>0.51600000000000001</v>
      </c>
      <c r="G138" s="1">
        <v>2</v>
      </c>
      <c r="H138" s="1">
        <v>6</v>
      </c>
      <c r="I138" s="1">
        <v>2</v>
      </c>
      <c r="J138" s="7">
        <v>0.42899999999999999</v>
      </c>
      <c r="K138" s="7">
        <v>6.8800919397974001</v>
      </c>
      <c r="L138" s="7">
        <v>6.8800919397974001</v>
      </c>
      <c r="M138" s="7">
        <v>1.1406427239475001</v>
      </c>
      <c r="N138" s="9">
        <v>1.51392093788996E-5</v>
      </c>
      <c r="Q138">
        <f t="shared" si="2"/>
        <v>0.10003370004240617</v>
      </c>
      <c r="R138" s="7">
        <v>68.777741270000007</v>
      </c>
    </row>
    <row r="139" spans="1:18" ht="14.5" x14ac:dyDescent="0.35">
      <c r="A139" s="7">
        <v>106.3</v>
      </c>
      <c r="B139" s="7">
        <v>484718.82689999999</v>
      </c>
      <c r="C139" s="7">
        <v>1435.597066</v>
      </c>
      <c r="D139" s="7">
        <v>1</v>
      </c>
      <c r="E139" s="7">
        <v>0.52500000000000002</v>
      </c>
      <c r="G139" s="1">
        <v>2</v>
      </c>
      <c r="H139" s="1">
        <v>8</v>
      </c>
      <c r="I139" s="1">
        <v>2</v>
      </c>
      <c r="J139" s="7">
        <v>0.438</v>
      </c>
      <c r="K139" s="7">
        <v>4.2618226992109598</v>
      </c>
      <c r="L139" s="7">
        <v>4.2618226992109598</v>
      </c>
      <c r="M139" s="7">
        <v>1.1100342862119199</v>
      </c>
      <c r="N139" s="9">
        <v>9.2565964230828498E-6</v>
      </c>
      <c r="Q139">
        <f t="shared" si="2"/>
        <v>6.3112744506249929E-2</v>
      </c>
      <c r="R139" s="7">
        <v>67.527133109999994</v>
      </c>
    </row>
    <row r="140" spans="1:18" ht="14.5" x14ac:dyDescent="0.35">
      <c r="A140" s="7">
        <v>168.24</v>
      </c>
      <c r="B140" s="7">
        <v>752143.99199999997</v>
      </c>
      <c r="C140" s="7">
        <v>2249.8014250000001</v>
      </c>
      <c r="D140" s="7">
        <v>1</v>
      </c>
      <c r="E140" s="7">
        <v>0.53100000000000003</v>
      </c>
      <c r="G140" s="1">
        <v>2</v>
      </c>
      <c r="H140" s="1">
        <v>10</v>
      </c>
      <c r="I140" s="1">
        <v>2</v>
      </c>
      <c r="J140" s="7">
        <v>0.441</v>
      </c>
      <c r="K140" s="7">
        <v>2.6624022107780099</v>
      </c>
      <c r="L140" s="7">
        <v>2.6624022107780099</v>
      </c>
      <c r="M140" s="7">
        <v>1.0802474242140401</v>
      </c>
      <c r="N140" s="9">
        <v>6.1498251871155302E-6</v>
      </c>
      <c r="Q140">
        <f t="shared" si="2"/>
        <v>3.981876624999988E-2</v>
      </c>
      <c r="R140" s="7">
        <v>66.863001080000004</v>
      </c>
    </row>
    <row r="141" spans="1:18" ht="14.5" x14ac:dyDescent="0.35">
      <c r="A141" s="7">
        <v>51.69</v>
      </c>
      <c r="B141" s="7">
        <v>341199.96100000001</v>
      </c>
      <c r="C141" s="7">
        <v>839.87936820000004</v>
      </c>
      <c r="D141" s="7">
        <v>1</v>
      </c>
      <c r="E141" s="7">
        <v>0.435</v>
      </c>
      <c r="G141" s="1">
        <v>2</v>
      </c>
      <c r="H141" s="1">
        <v>2</v>
      </c>
      <c r="I141" s="1">
        <v>3</v>
      </c>
      <c r="J141" s="7">
        <v>0.33</v>
      </c>
      <c r="K141" s="7">
        <v>8.1273236188026399</v>
      </c>
      <c r="L141" s="7">
        <v>8.1273236188026399</v>
      </c>
      <c r="M141" s="7">
        <v>1.1554589091143399</v>
      </c>
      <c r="N141" s="9">
        <v>1.2518064762178099E-5</v>
      </c>
      <c r="Q141">
        <f t="shared" si="2"/>
        <v>0.10003370004240622</v>
      </c>
      <c r="R141" s="7">
        <v>81.2458563</v>
      </c>
    </row>
    <row r="142" spans="1:18" ht="14.5" x14ac:dyDescent="0.35">
      <c r="A142" s="7">
        <v>102.85</v>
      </c>
      <c r="B142" s="7">
        <v>669732.66480000003</v>
      </c>
      <c r="C142" s="7">
        <v>1659.9251589999999</v>
      </c>
      <c r="D142" s="7">
        <v>1</v>
      </c>
      <c r="E142" s="7">
        <v>0.438</v>
      </c>
      <c r="G142" s="1">
        <v>2</v>
      </c>
      <c r="H142" s="1">
        <v>2</v>
      </c>
      <c r="I142" s="1">
        <v>4</v>
      </c>
      <c r="J142" s="7">
        <v>0.36599999999999999</v>
      </c>
      <c r="K142" s="7">
        <v>5.09290598059094</v>
      </c>
      <c r="L142" s="7">
        <v>5.09290598059094</v>
      </c>
      <c r="M142" s="7">
        <v>1.1120078026166</v>
      </c>
      <c r="N142" s="9">
        <v>6.6853707664154701E-6</v>
      </c>
      <c r="Q142">
        <f t="shared" si="2"/>
        <v>6.3112744506249985E-2</v>
      </c>
      <c r="R142" s="7">
        <v>80.695365420000002</v>
      </c>
    </row>
    <row r="143" spans="1:18" ht="14.5" x14ac:dyDescent="0.35">
      <c r="A143" s="7">
        <v>258.49</v>
      </c>
      <c r="B143" s="7">
        <v>1662652.1610000001</v>
      </c>
      <c r="C143" s="7">
        <v>4146.2408439999999</v>
      </c>
      <c r="D143" s="7">
        <v>1</v>
      </c>
      <c r="E143" s="8" t="s">
        <v>65</v>
      </c>
      <c r="G143" s="1">
        <v>2</v>
      </c>
      <c r="H143" s="1">
        <v>2</v>
      </c>
      <c r="I143" s="1">
        <v>6</v>
      </c>
      <c r="J143" s="7">
        <v>0.36899999999999999</v>
      </c>
      <c r="K143" s="7">
        <v>2.0148251366655399</v>
      </c>
      <c r="L143" s="7">
        <v>2.0148251366655399</v>
      </c>
      <c r="M143" s="7">
        <v>1.0535982336799501</v>
      </c>
      <c r="N143" s="9">
        <v>2.8580111372469398E-6</v>
      </c>
      <c r="Q143">
        <f t="shared" si="2"/>
        <v>2.5122249999999999E-2</v>
      </c>
      <c r="R143" s="7">
        <v>80.200823439999994</v>
      </c>
    </row>
    <row r="144" spans="1:18" ht="14.5" x14ac:dyDescent="0.35">
      <c r="A144" s="7">
        <v>487.3</v>
      </c>
      <c r="B144" s="7">
        <v>3116744.0469999998</v>
      </c>
      <c r="C144" s="7">
        <v>7794.3059839999996</v>
      </c>
      <c r="D144" s="7">
        <v>1</v>
      </c>
      <c r="E144" s="8" t="s">
        <v>65</v>
      </c>
      <c r="G144" s="1">
        <v>2</v>
      </c>
      <c r="H144" s="1">
        <v>2</v>
      </c>
      <c r="I144" s="1">
        <v>8</v>
      </c>
      <c r="J144" s="7">
        <v>0.40500000000000003</v>
      </c>
      <c r="K144" s="7">
        <v>2.00914322281213</v>
      </c>
      <c r="L144" s="7">
        <v>2.00914322281213</v>
      </c>
      <c r="M144" s="7">
        <v>1.04015857633322</v>
      </c>
      <c r="N144" s="9">
        <v>1.54702255678801E-6</v>
      </c>
      <c r="Q144">
        <f t="shared" si="2"/>
        <v>2.5122249999999936E-2</v>
      </c>
      <c r="R144" s="7">
        <v>79.974652860000006</v>
      </c>
    </row>
    <row r="145" spans="1:18" ht="14.5" x14ac:dyDescent="0.35">
      <c r="A145" s="7">
        <v>789.06</v>
      </c>
      <c r="B145" s="7">
        <v>5030566.7489999998</v>
      </c>
      <c r="C145" s="7">
        <v>12600.658880000001</v>
      </c>
      <c r="D145" s="7">
        <v>1</v>
      </c>
      <c r="E145" s="8" t="s">
        <v>66</v>
      </c>
      <c r="G145" s="1">
        <v>2</v>
      </c>
      <c r="H145" s="1">
        <v>2</v>
      </c>
      <c r="I145" s="1">
        <v>10</v>
      </c>
      <c r="J145" s="7">
        <v>0.40799999999999997</v>
      </c>
      <c r="K145" s="7">
        <v>0.79846051380000005</v>
      </c>
      <c r="L145" s="7">
        <v>0.79846051380000005</v>
      </c>
      <c r="M145" s="7">
        <v>1.0172573439349599</v>
      </c>
      <c r="N145" s="9">
        <v>9.8078846361641591E-7</v>
      </c>
      <c r="Q145">
        <f t="shared" si="2"/>
        <v>0.01</v>
      </c>
      <c r="R145" s="7">
        <v>79.846051380000006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9D10-7E27-4B7B-BB24-E54A91FBF653}">
  <dimension ref="A1:AS70"/>
  <sheetViews>
    <sheetView topLeftCell="A25" zoomScale="70" zoomScaleNormal="70" workbookViewId="0">
      <selection activeCell="L54" sqref="L54:T59"/>
    </sheetView>
  </sheetViews>
  <sheetFormatPr defaultRowHeight="14" x14ac:dyDescent="0.3"/>
  <cols>
    <col min="1" max="1" width="15.08203125" customWidth="1"/>
    <col min="2" max="2" width="15.83203125" customWidth="1"/>
    <col min="3" max="3" width="9.1640625" bestFit="1" customWidth="1"/>
    <col min="4" max="5" width="8.75" bestFit="1" customWidth="1"/>
    <col min="6" max="6" width="9.1640625" bestFit="1" customWidth="1"/>
    <col min="7" max="8" width="8.75" bestFit="1" customWidth="1"/>
    <col min="9" max="9" width="9.1640625" bestFit="1" customWidth="1"/>
    <col min="11" max="11" width="9.9140625" customWidth="1"/>
    <col min="12" max="12" width="17" customWidth="1"/>
    <col min="13" max="13" width="11.33203125" customWidth="1"/>
    <col min="14" max="14" width="12" customWidth="1"/>
    <col min="15" max="15" width="12.58203125" customWidth="1"/>
    <col min="16" max="16" width="14.6640625" customWidth="1"/>
    <col min="17" max="17" width="12.5" customWidth="1"/>
    <col min="18" max="18" width="13.58203125" customWidth="1"/>
    <col min="19" max="19" width="14" customWidth="1"/>
    <col min="20" max="20" width="12.08203125" customWidth="1"/>
    <col min="27" max="27" width="29.25" customWidth="1"/>
  </cols>
  <sheetData>
    <row r="1" spans="1:45" ht="14.5" x14ac:dyDescent="0.35">
      <c r="A1" s="5" t="s">
        <v>37</v>
      </c>
      <c r="B1" s="5">
        <v>18.593731852345243</v>
      </c>
      <c r="C1" s="5">
        <v>3.6823572030602199</v>
      </c>
      <c r="D1" s="5">
        <v>5.7256305112888812</v>
      </c>
      <c r="E1" s="5">
        <v>5.7256305112888821</v>
      </c>
      <c r="F1" s="5">
        <v>18.593731852345243</v>
      </c>
      <c r="G1" s="5">
        <v>3.6823572030602194</v>
      </c>
      <c r="H1" s="5">
        <v>3.6823572030602199</v>
      </c>
      <c r="I1" s="5">
        <v>5.7256305112888821</v>
      </c>
      <c r="J1" s="5">
        <v>18.59373185234524</v>
      </c>
      <c r="K1" t="s">
        <v>34</v>
      </c>
      <c r="L1">
        <f>0.4*B1*PI()*B18</f>
        <v>75.842311959710415</v>
      </c>
      <c r="M1">
        <f t="shared" ref="M1:T1" si="0">0.4*C1*PI()*C18</f>
        <v>42.0846923181454</v>
      </c>
      <c r="N1">
        <f t="shared" si="0"/>
        <v>94.558648124442158</v>
      </c>
      <c r="O1">
        <f t="shared" si="0"/>
        <v>23.354378714912787</v>
      </c>
      <c r="P1">
        <f t="shared" si="0"/>
        <v>212.5028727255856</v>
      </c>
      <c r="Q1">
        <f t="shared" si="0"/>
        <v>60.81403931779284</v>
      </c>
      <c r="R1">
        <f t="shared" si="0"/>
        <v>15.020033953342953</v>
      </c>
      <c r="S1">
        <f t="shared" si="0"/>
        <v>65.436725745869353</v>
      </c>
      <c r="T1">
        <f t="shared" si="0"/>
        <v>307.07502764623251</v>
      </c>
      <c r="V1" t="s">
        <v>49</v>
      </c>
      <c r="W1" s="1">
        <v>2</v>
      </c>
      <c r="X1" s="1">
        <v>2</v>
      </c>
      <c r="Y1" s="1">
        <v>2</v>
      </c>
      <c r="Z1" s="1"/>
      <c r="AA1" s="1" t="s">
        <v>67</v>
      </c>
      <c r="AB1" s="7">
        <v>1.881</v>
      </c>
      <c r="AC1" s="7">
        <v>0.66900000000000004</v>
      </c>
      <c r="AD1" s="7">
        <v>0.46200000000000002</v>
      </c>
      <c r="AE1" s="7">
        <v>1.881</v>
      </c>
      <c r="AF1" s="7">
        <v>0.66900000000000004</v>
      </c>
      <c r="AG1" s="7">
        <v>0.46200000000000002</v>
      </c>
      <c r="AH1" s="7">
        <v>1.881</v>
      </c>
      <c r="AI1" s="7">
        <v>0.66900000000000004</v>
      </c>
      <c r="AJ1" s="7">
        <v>0.46200000000000002</v>
      </c>
      <c r="AK1" s="1"/>
      <c r="AL1" s="1"/>
      <c r="AM1" s="1"/>
      <c r="AN1" s="1"/>
      <c r="AO1" s="1"/>
      <c r="AP1" s="1"/>
      <c r="AQ1" s="1"/>
      <c r="AR1" s="1"/>
      <c r="AS1" s="1"/>
    </row>
    <row r="2" spans="1:45" ht="14.5" x14ac:dyDescent="0.35">
      <c r="A2" s="5"/>
      <c r="B2" s="5">
        <v>17.862755262813781</v>
      </c>
      <c r="C2" s="5">
        <v>4.534697332029288</v>
      </c>
      <c r="D2" s="5">
        <v>17.608866588749621</v>
      </c>
      <c r="E2" s="5">
        <v>6.0454632266313286</v>
      </c>
      <c r="F2" s="5">
        <v>137.1161910612135</v>
      </c>
      <c r="G2" s="5">
        <v>3.0551714870842175</v>
      </c>
      <c r="H2" s="5">
        <v>3.9902144593886453</v>
      </c>
      <c r="I2" s="5">
        <v>6.1757333731211146</v>
      </c>
      <c r="J2" s="5">
        <v>11.428339895796046</v>
      </c>
      <c r="L2">
        <f t="shared" ref="L2:L16" si="1">0.4*B2*PI()*B19</f>
        <v>70.885382192458152</v>
      </c>
      <c r="M2">
        <f t="shared" ref="M2:M16" si="2">0.4*C2*PI()*C19</f>
        <v>45.758134053602319</v>
      </c>
      <c r="N2">
        <f t="shared" ref="N2:N16" si="3">0.4*D2*PI()*D19</f>
        <v>276.4268315222435</v>
      </c>
      <c r="O2">
        <f t="shared" ref="O2:O16" si="4">0.4*E2*PI()*E19</f>
        <v>23.990418333857264</v>
      </c>
      <c r="P2">
        <f t="shared" ref="P2:P16" si="5">0.4*F2*PI()*F19</f>
        <v>1383.5942273771655</v>
      </c>
      <c r="Q2">
        <f t="shared" ref="Q2:Q16" si="6">0.4*G2*PI()*G19</f>
        <v>47.960575410990153</v>
      </c>
      <c r="R2">
        <f t="shared" ref="R2:R16" si="7">0.4*H2*PI()*H19</f>
        <v>15.834504409992242</v>
      </c>
      <c r="S2">
        <f t="shared" ref="S2:S16" si="8">0.4*I2*PI()*I19</f>
        <v>62.31728710328764</v>
      </c>
      <c r="T2">
        <f t="shared" ref="T2:T16" si="9">0.4*J2*PI()*J19</f>
        <v>179.40392534818281</v>
      </c>
      <c r="W2" s="1">
        <v>3</v>
      </c>
      <c r="X2" s="1">
        <v>2</v>
      </c>
      <c r="Y2" s="1">
        <v>2</v>
      </c>
      <c r="AB2" s="7">
        <v>1.9319999999999999</v>
      </c>
      <c r="AC2" s="7">
        <v>0.75900000000000001</v>
      </c>
      <c r="AD2" s="7">
        <v>0.48599999999999999</v>
      </c>
      <c r="AE2" s="7">
        <v>1.9350000000000001</v>
      </c>
      <c r="AF2" s="8">
        <v>0.69899999999999995</v>
      </c>
      <c r="AG2" s="7">
        <v>0.48899999999999999</v>
      </c>
      <c r="AH2" s="7">
        <v>1.9319999999999999</v>
      </c>
      <c r="AI2" s="7">
        <v>0.75900000000000001</v>
      </c>
      <c r="AJ2" s="7">
        <v>0.48599999999999999</v>
      </c>
    </row>
    <row r="3" spans="1:45" ht="14.5" x14ac:dyDescent="0.35">
      <c r="A3" s="5"/>
      <c r="B3" s="5">
        <v>17.41638993481066</v>
      </c>
      <c r="C3" s="5">
        <v>6</v>
      </c>
      <c r="D3" s="5">
        <v>38.577030978743096</v>
      </c>
      <c r="E3" s="5">
        <v>6.4309956057177704</v>
      </c>
      <c r="F3" s="5" t="e">
        <v>#DIV/0!</v>
      </c>
      <c r="G3" s="5">
        <v>2.9030354074988938</v>
      </c>
      <c r="H3" s="5">
        <v>4.3540974837026649</v>
      </c>
      <c r="I3" s="5">
        <v>6</v>
      </c>
      <c r="J3" s="5">
        <v>9.644257744685774</v>
      </c>
      <c r="L3">
        <f t="shared" si="1"/>
        <v>67.179325839768595</v>
      </c>
      <c r="M3">
        <f t="shared" si="2"/>
        <v>54.990940463260323</v>
      </c>
      <c r="N3">
        <f t="shared" si="3"/>
        <v>594.03631546332076</v>
      </c>
      <c r="O3">
        <f t="shared" si="4"/>
        <v>24.805941465924747</v>
      </c>
      <c r="P3" t="e">
        <f t="shared" si="5"/>
        <v>#DIV/0!</v>
      </c>
      <c r="Q3">
        <f t="shared" si="6"/>
        <v>44.702985516963452</v>
      </c>
      <c r="R3">
        <f t="shared" si="7"/>
        <v>16.794831459942149</v>
      </c>
      <c r="S3">
        <f t="shared" si="8"/>
        <v>54.990940463260323</v>
      </c>
      <c r="T3">
        <f t="shared" si="9"/>
        <v>148.50907886583019</v>
      </c>
      <c r="W3" s="1">
        <v>4</v>
      </c>
      <c r="X3" s="1">
        <v>2</v>
      </c>
      <c r="Y3" s="1">
        <v>2</v>
      </c>
      <c r="AB3" s="7">
        <v>1.9890000000000001</v>
      </c>
      <c r="AC3" s="7">
        <v>0.83699999999999997</v>
      </c>
      <c r="AD3" s="7">
        <v>0.46200000000000002</v>
      </c>
      <c r="AE3" s="7">
        <v>1.9890000000000001</v>
      </c>
      <c r="AF3" s="7">
        <v>0</v>
      </c>
      <c r="AG3" s="7">
        <v>0.498</v>
      </c>
      <c r="AH3" s="7">
        <v>1.986</v>
      </c>
      <c r="AI3" s="7">
        <v>0.83699999999999997</v>
      </c>
      <c r="AJ3" s="7">
        <v>0.498</v>
      </c>
    </row>
    <row r="4" spans="1:45" ht="14.5" x14ac:dyDescent="0.35">
      <c r="A4" s="5"/>
      <c r="B4" s="5">
        <v>17.234463056329687</v>
      </c>
      <c r="C4" s="5">
        <v>10.058105847973865</v>
      </c>
      <c r="D4" s="5">
        <v>108.7287418137376</v>
      </c>
      <c r="E4" s="5">
        <v>7.3934630643353296</v>
      </c>
      <c r="F4" s="5">
        <v>100.3929140846824</v>
      </c>
      <c r="G4" s="5">
        <v>2.818851508329947</v>
      </c>
      <c r="H4" s="5">
        <v>5.2445106728970314</v>
      </c>
      <c r="I4" s="5">
        <v>5.2145189827031082</v>
      </c>
      <c r="J4" s="5">
        <v>8.4994991882633926</v>
      </c>
      <c r="L4">
        <f t="shared" si="1"/>
        <v>62.735178896008087</v>
      </c>
      <c r="M4">
        <f t="shared" si="2"/>
        <v>81.003313508491885</v>
      </c>
      <c r="N4">
        <f t="shared" si="3"/>
        <v>1648.5675589033201</v>
      </c>
      <c r="O4">
        <f t="shared" si="4"/>
        <v>26.912949158097188</v>
      </c>
      <c r="P4">
        <f t="shared" si="5"/>
        <v>808.51790750151883</v>
      </c>
      <c r="Q4">
        <f t="shared" si="6"/>
        <v>42.740006666859983</v>
      </c>
      <c r="R4">
        <f t="shared" si="7"/>
        <v>19.090546320523856</v>
      </c>
      <c r="S4">
        <f t="shared" si="8"/>
        <v>41.995314260584173</v>
      </c>
      <c r="T4">
        <f t="shared" si="9"/>
        <v>128.87115582280887</v>
      </c>
      <c r="W4" s="1">
        <v>6</v>
      </c>
      <c r="X4" s="1">
        <v>2</v>
      </c>
      <c r="Y4" s="1">
        <v>2</v>
      </c>
      <c r="AB4" s="7">
        <v>2.1059999999999999</v>
      </c>
      <c r="AC4" s="8">
        <v>0.95099999999999996</v>
      </c>
      <c r="AD4" s="7">
        <v>0.46800000000000003</v>
      </c>
      <c r="AE4" s="7">
        <v>2.1059999999999999</v>
      </c>
      <c r="AF4" s="8">
        <v>0.94499999999999995</v>
      </c>
      <c r="AG4" s="7">
        <v>0.504</v>
      </c>
      <c r="AH4" s="7">
        <v>2.1059999999999999</v>
      </c>
      <c r="AI4" s="8">
        <v>0.95099999999999996</v>
      </c>
      <c r="AJ4" s="7">
        <v>0.504</v>
      </c>
    </row>
    <row r="5" spans="1:45" ht="14.5" x14ac:dyDescent="0.35">
      <c r="A5" s="5"/>
      <c r="B5" s="5">
        <v>17.729462603878119</v>
      </c>
      <c r="C5" s="5">
        <v>15.633843930766885</v>
      </c>
      <c r="D5" s="5">
        <v>216.86029658967419</v>
      </c>
      <c r="E5" s="5">
        <v>8.5801675035322713</v>
      </c>
      <c r="F5" s="5">
        <v>39.10808076185829</v>
      </c>
      <c r="G5" s="5">
        <v>2.7940024240782084</v>
      </c>
      <c r="H5" s="5">
        <v>6.335569650894862</v>
      </c>
      <c r="I5" s="5">
        <v>4.5750958849266494</v>
      </c>
      <c r="J5" s="5">
        <v>8.0876409613261515</v>
      </c>
      <c r="L5">
        <f t="shared" si="1"/>
        <v>60.938887818429151</v>
      </c>
      <c r="M5">
        <f t="shared" si="2"/>
        <v>116.23203031047575</v>
      </c>
      <c r="N5">
        <f t="shared" si="3"/>
        <v>3266.6880422039744</v>
      </c>
      <c r="O5">
        <f t="shared" si="4"/>
        <v>29.491354399355195</v>
      </c>
      <c r="P5">
        <f t="shared" si="5"/>
        <v>290.75457377128055</v>
      </c>
      <c r="Q5">
        <f t="shared" si="6"/>
        <v>42.087622548514901</v>
      </c>
      <c r="R5">
        <f t="shared" si="7"/>
        <v>21.776326606609903</v>
      </c>
      <c r="S5">
        <f t="shared" si="8"/>
        <v>34.014199318161054</v>
      </c>
      <c r="T5">
        <f t="shared" si="9"/>
        <v>121.82866312311948</v>
      </c>
      <c r="W5" s="1">
        <v>8</v>
      </c>
      <c r="X5" s="1">
        <v>2</v>
      </c>
      <c r="Y5" s="1">
        <v>2</v>
      </c>
      <c r="AB5" s="7">
        <v>2.2320000000000002</v>
      </c>
      <c r="AC5" s="7">
        <v>1.032</v>
      </c>
      <c r="AD5" s="7">
        <v>0.46800000000000003</v>
      </c>
      <c r="AE5" s="7">
        <v>2.2320000000000002</v>
      </c>
      <c r="AF5" s="7">
        <v>1.0289999999999999</v>
      </c>
      <c r="AG5" s="7">
        <v>0.50700000000000001</v>
      </c>
      <c r="AH5" s="7">
        <v>2.2320000000000002</v>
      </c>
      <c r="AI5" s="7">
        <v>1.032</v>
      </c>
      <c r="AJ5" s="7">
        <v>0.50700000000000001</v>
      </c>
    </row>
    <row r="6" spans="1:45" ht="14.5" x14ac:dyDescent="0.35">
      <c r="A6" s="5"/>
      <c r="B6" s="5">
        <v>18.672036134939031</v>
      </c>
      <c r="C6" s="5">
        <v>22.892376090290977</v>
      </c>
      <c r="D6" s="5">
        <v>362.8199909297054</v>
      </c>
      <c r="E6" s="5">
        <v>9.9431938031122282</v>
      </c>
      <c r="F6" s="5">
        <v>24.874518939558833</v>
      </c>
      <c r="G6" s="5">
        <v>2.7834045813136017</v>
      </c>
      <c r="H6" s="5">
        <v>7.5959803330460485</v>
      </c>
      <c r="I6" s="5">
        <v>4.142761352644917</v>
      </c>
      <c r="J6" s="5">
        <v>7.8773142336936806</v>
      </c>
      <c r="L6">
        <f t="shared" si="1"/>
        <v>60.74118592044924</v>
      </c>
      <c r="M6">
        <f t="shared" si="2"/>
        <v>161.41680425981423</v>
      </c>
      <c r="N6">
        <f t="shared" si="3"/>
        <v>5445.8922826639528</v>
      </c>
      <c r="O6">
        <f t="shared" si="4"/>
        <v>32.345769849265061</v>
      </c>
      <c r="P6">
        <f t="shared" si="5"/>
        <v>175.39312384557172</v>
      </c>
      <c r="Q6">
        <f t="shared" si="6"/>
        <v>41.778628267051694</v>
      </c>
      <c r="R6">
        <f t="shared" si="7"/>
        <v>24.710152139984199</v>
      </c>
      <c r="S6">
        <f t="shared" si="8"/>
        <v>29.211091750262607</v>
      </c>
      <c r="T6">
        <f t="shared" si="9"/>
        <v>118.23770978954352</v>
      </c>
      <c r="W6" s="1">
        <v>10</v>
      </c>
      <c r="X6" s="1">
        <v>2</v>
      </c>
      <c r="Y6" s="1">
        <v>2</v>
      </c>
      <c r="AB6" s="7">
        <v>2.3580000000000001</v>
      </c>
      <c r="AC6" s="7">
        <v>1.0860000000000001</v>
      </c>
      <c r="AD6" s="7">
        <v>0.435</v>
      </c>
      <c r="AE6" s="7">
        <v>2.3580000000000001</v>
      </c>
      <c r="AF6" s="7">
        <v>1.0860000000000001</v>
      </c>
      <c r="AG6" s="7">
        <v>0.51</v>
      </c>
      <c r="AH6" s="7">
        <v>2.3580000000000001</v>
      </c>
      <c r="AI6" s="7">
        <v>1.0860000000000001</v>
      </c>
      <c r="AJ6" s="7">
        <v>0.51</v>
      </c>
    </row>
    <row r="7" spans="1:45" ht="14.5" x14ac:dyDescent="0.35">
      <c r="A7" s="5"/>
      <c r="B7" s="5">
        <v>21.776112266026253</v>
      </c>
      <c r="C7" s="5">
        <v>5.2992491495646918</v>
      </c>
      <c r="D7" s="5">
        <v>3.7689049866992934</v>
      </c>
      <c r="E7" s="5">
        <v>6.4848940710622278</v>
      </c>
      <c r="F7" s="5">
        <v>19.1355751353478</v>
      </c>
      <c r="G7" s="5">
        <v>7.8815286505729416</v>
      </c>
      <c r="H7" s="5">
        <v>4.4889078659149675</v>
      </c>
      <c r="I7" s="5">
        <v>4.2935778004519998</v>
      </c>
      <c r="J7" s="5">
        <v>22.546625703795691</v>
      </c>
      <c r="L7">
        <f t="shared" si="1"/>
        <v>81.820362485158824</v>
      </c>
      <c r="M7">
        <f t="shared" si="2"/>
        <v>58.96084791177946</v>
      </c>
      <c r="N7">
        <f t="shared" si="3"/>
        <v>56.669877607022542</v>
      </c>
      <c r="O7">
        <f t="shared" si="4"/>
        <v>24.365983105256699</v>
      </c>
      <c r="P7">
        <f t="shared" si="5"/>
        <v>212.90747111830939</v>
      </c>
      <c r="Q7">
        <f t="shared" si="6"/>
        <v>118.50796599024113</v>
      </c>
      <c r="R7">
        <f t="shared" si="7"/>
        <v>16.866374689143083</v>
      </c>
      <c r="S7">
        <f t="shared" si="8"/>
        <v>47.771482439288263</v>
      </c>
      <c r="T7">
        <f t="shared" si="9"/>
        <v>339.01478641530798</v>
      </c>
      <c r="W7" s="1">
        <v>2</v>
      </c>
      <c r="X7" s="1">
        <v>3</v>
      </c>
      <c r="Y7" s="1">
        <v>2</v>
      </c>
      <c r="AB7" s="7">
        <v>2.04</v>
      </c>
      <c r="AC7" s="7">
        <v>0.68700000000000006</v>
      </c>
      <c r="AD7" s="7">
        <v>0.51</v>
      </c>
      <c r="AE7" s="7">
        <v>2.04</v>
      </c>
      <c r="AF7" s="7">
        <v>0.68700000000000006</v>
      </c>
      <c r="AG7" s="7">
        <v>0.51</v>
      </c>
      <c r="AH7" s="7">
        <v>2.0430000000000001</v>
      </c>
      <c r="AI7" s="7">
        <v>0.68700000000000006</v>
      </c>
      <c r="AJ7" s="7">
        <v>0.50700000000000001</v>
      </c>
    </row>
    <row r="8" spans="1:45" ht="14.5" x14ac:dyDescent="0.35">
      <c r="A8" s="5"/>
      <c r="B8" s="5">
        <v>25.175170799755993</v>
      </c>
      <c r="C8" s="5">
        <v>7.8122401009085713</v>
      </c>
      <c r="D8" s="5">
        <v>3.0089335637113934</v>
      </c>
      <c r="E8" s="5">
        <v>7.3202025472723538</v>
      </c>
      <c r="F8" s="5">
        <v>21.920666670173517</v>
      </c>
      <c r="G8" s="5">
        <v>14.759202309342232</v>
      </c>
      <c r="H8" s="5">
        <v>5.3458257609676227</v>
      </c>
      <c r="I8" s="5">
        <v>3.5617908658379145</v>
      </c>
      <c r="J8" s="5">
        <v>31.106463787257198</v>
      </c>
      <c r="L8">
        <f t="shared" si="1"/>
        <v>87.970371617626924</v>
      </c>
      <c r="M8">
        <f t="shared" si="2"/>
        <v>84.810362682585065</v>
      </c>
      <c r="N8">
        <f t="shared" si="3"/>
        <v>43.179455127165035</v>
      </c>
      <c r="O8">
        <f t="shared" si="4"/>
        <v>25.579208320846416</v>
      </c>
      <c r="P8">
        <f t="shared" si="5"/>
        <v>237.97267704627444</v>
      </c>
      <c r="Q8">
        <f t="shared" si="6"/>
        <v>211.80072618250759</v>
      </c>
      <c r="R8">
        <f t="shared" si="7"/>
        <v>18.680082949028616</v>
      </c>
      <c r="S8">
        <f t="shared" si="8"/>
        <v>38.667113558901029</v>
      </c>
      <c r="T8">
        <f t="shared" si="9"/>
        <v>446.39076564054301</v>
      </c>
      <c r="W8" s="1">
        <v>2</v>
      </c>
      <c r="X8" s="1">
        <v>4</v>
      </c>
      <c r="Y8" s="1">
        <v>2</v>
      </c>
      <c r="AB8" s="7">
        <v>2.1960000000000002</v>
      </c>
      <c r="AC8" s="7">
        <v>0.70499999999999996</v>
      </c>
      <c r="AD8" s="7">
        <v>0.53400000000000003</v>
      </c>
      <c r="AE8" s="7">
        <v>2.1960000000000002</v>
      </c>
      <c r="AF8" s="7">
        <v>0.70499999999999996</v>
      </c>
      <c r="AG8" s="7">
        <v>0.53400000000000003</v>
      </c>
      <c r="AH8" s="7">
        <v>2.1960000000000002</v>
      </c>
      <c r="AI8" s="7">
        <v>0.70499999999999996</v>
      </c>
      <c r="AJ8" s="7">
        <v>0.53100000000000003</v>
      </c>
    </row>
    <row r="9" spans="1:45" ht="14.5" x14ac:dyDescent="0.35">
      <c r="A9" s="5"/>
      <c r="B9" s="5">
        <v>32.390206310298282</v>
      </c>
      <c r="C9" s="5">
        <v>15.799799565767959</v>
      </c>
      <c r="D9" s="5">
        <v>2.464052786276183</v>
      </c>
      <c r="E9" s="5">
        <v>9.1099158534431002</v>
      </c>
      <c r="F9" s="5">
        <v>32.251813457133728</v>
      </c>
      <c r="G9" s="5">
        <v>38.632528107703678</v>
      </c>
      <c r="H9" s="5">
        <v>7.1523096259324213</v>
      </c>
      <c r="I9" s="5">
        <v>2.9095984906836754</v>
      </c>
      <c r="J9" s="5">
        <v>60.570193644112699</v>
      </c>
      <c r="L9">
        <f t="shared" si="1"/>
        <v>100.14500593907862</v>
      </c>
      <c r="M9">
        <f t="shared" si="2"/>
        <v>165.12486573885599</v>
      </c>
      <c r="N9">
        <f t="shared" si="3"/>
        <v>33.894342821436993</v>
      </c>
      <c r="O9">
        <f t="shared" si="4"/>
        <v>28.166309547633261</v>
      </c>
      <c r="P9">
        <f t="shared" si="5"/>
        <v>337.06607129892302</v>
      </c>
      <c r="Q9">
        <f t="shared" si="6"/>
        <v>531.41075509189295</v>
      </c>
      <c r="R9">
        <f t="shared" si="7"/>
        <v>22.113724225936721</v>
      </c>
      <c r="S9">
        <f t="shared" si="8"/>
        <v>30.408427532781008</v>
      </c>
      <c r="T9">
        <f t="shared" si="9"/>
        <v>833.17488958382717</v>
      </c>
      <c r="W9" s="1">
        <v>2</v>
      </c>
      <c r="X9" s="1">
        <v>6</v>
      </c>
      <c r="Y9" s="1">
        <v>2</v>
      </c>
      <c r="AB9" s="7">
        <v>2.4809999999999999</v>
      </c>
      <c r="AC9" s="7">
        <v>0.73199999999999998</v>
      </c>
      <c r="AD9" s="7">
        <v>0.55500000000000005</v>
      </c>
      <c r="AE9" s="7">
        <v>2.4809999999999999</v>
      </c>
      <c r="AF9" s="7">
        <v>0.72899999999999998</v>
      </c>
      <c r="AG9" s="7">
        <v>0.51600000000000001</v>
      </c>
      <c r="AH9" s="7">
        <v>2.4809999999999999</v>
      </c>
      <c r="AI9" s="7">
        <v>0.73199999999999998</v>
      </c>
      <c r="AJ9" s="7">
        <v>0.51600000000000001</v>
      </c>
    </row>
    <row r="10" spans="1:45" ht="14.5" x14ac:dyDescent="0.35">
      <c r="A10" s="5"/>
      <c r="B10" s="5">
        <v>39.917784865969722</v>
      </c>
      <c r="C10" s="5">
        <v>27.783611945615643</v>
      </c>
      <c r="D10" s="5">
        <v>2.2780111714965665</v>
      </c>
      <c r="E10" s="5">
        <v>10.982211216904449</v>
      </c>
      <c r="F10" s="5">
        <v>47.554033769322231</v>
      </c>
      <c r="G10" s="5">
        <v>77.500061991668304</v>
      </c>
      <c r="H10" s="5">
        <v>9.0315362151557892</v>
      </c>
      <c r="I10" s="5">
        <v>2.6323221054373653</v>
      </c>
      <c r="J10" s="5">
        <v>106.29558932936548</v>
      </c>
      <c r="L10">
        <f t="shared" si="1"/>
        <v>111.68606676924192</v>
      </c>
      <c r="M10">
        <f t="shared" si="2"/>
        <v>283.02268109222564</v>
      </c>
      <c r="N10">
        <f t="shared" si="3"/>
        <v>30.766151009865929</v>
      </c>
      <c r="O10">
        <f t="shared" si="4"/>
        <v>30.727155310934133</v>
      </c>
      <c r="P10">
        <f t="shared" si="5"/>
        <v>484.41758258388268</v>
      </c>
      <c r="Q10">
        <f t="shared" si="6"/>
        <v>1046.6931156194426</v>
      </c>
      <c r="R10">
        <f t="shared" si="7"/>
        <v>25.2693570082001</v>
      </c>
      <c r="S10">
        <f t="shared" si="8"/>
        <v>26.814615077316475</v>
      </c>
      <c r="T10">
        <f t="shared" si="9"/>
        <v>1435.5970655058227</v>
      </c>
      <c r="W10" s="1">
        <v>2</v>
      </c>
      <c r="X10" s="1">
        <v>8</v>
      </c>
      <c r="Y10" s="1">
        <v>2</v>
      </c>
      <c r="AB10" s="7">
        <v>2.742</v>
      </c>
      <c r="AC10" s="7">
        <v>0.75</v>
      </c>
      <c r="AD10" s="8">
        <v>0.56699999999999995</v>
      </c>
      <c r="AE10" s="7">
        <v>2.742</v>
      </c>
      <c r="AF10" s="7">
        <v>0.75</v>
      </c>
      <c r="AG10" s="7">
        <v>0.52500000000000002</v>
      </c>
      <c r="AH10" s="7">
        <v>2.742</v>
      </c>
      <c r="AI10" s="7">
        <v>0.753</v>
      </c>
      <c r="AJ10" s="7">
        <v>0.52500000000000002</v>
      </c>
    </row>
    <row r="11" spans="1:45" ht="14.5" x14ac:dyDescent="0.35">
      <c r="A11" s="5"/>
      <c r="B11" s="5">
        <v>47.619914450412246</v>
      </c>
      <c r="C11" s="5">
        <v>43.796922721134791</v>
      </c>
      <c r="D11" s="5">
        <v>2.192370938631087</v>
      </c>
      <c r="E11" s="5">
        <v>12.899917116693091</v>
      </c>
      <c r="F11" s="5">
        <v>67.181990056436447</v>
      </c>
      <c r="G11" s="5">
        <v>131.82562503212984</v>
      </c>
      <c r="H11" s="5">
        <v>10.940800209749291</v>
      </c>
      <c r="I11" s="5">
        <v>2.4829752474416535</v>
      </c>
      <c r="J11" s="5">
        <v>168.23927690048293</v>
      </c>
      <c r="L11">
        <f t="shared" si="1"/>
        <v>122.51237562635725</v>
      </c>
      <c r="M11">
        <f t="shared" si="2"/>
        <v>438.30786035649942</v>
      </c>
      <c r="N11">
        <f t="shared" si="3"/>
        <v>29.317763089602249</v>
      </c>
      <c r="O11">
        <f t="shared" si="4"/>
        <v>33.187785185857223</v>
      </c>
      <c r="P11">
        <f t="shared" si="5"/>
        <v>672.33934456126815</v>
      </c>
      <c r="Q11">
        <f t="shared" si="6"/>
        <v>1762.8551700488774</v>
      </c>
      <c r="R11">
        <f t="shared" si="7"/>
        <v>28.147539541372062</v>
      </c>
      <c r="S11">
        <f t="shared" si="8"/>
        <v>24.84895057476546</v>
      </c>
      <c r="T11">
        <f t="shared" si="9"/>
        <v>2249.8014253072215</v>
      </c>
      <c r="W11" s="1">
        <v>2</v>
      </c>
      <c r="X11" s="1">
        <v>10</v>
      </c>
      <c r="Y11" s="1">
        <v>2</v>
      </c>
      <c r="AB11" s="7">
        <v>2.9820000000000002</v>
      </c>
      <c r="AC11" s="7">
        <v>0.76200000000000001</v>
      </c>
      <c r="AD11" s="8">
        <v>0.57299999999999995</v>
      </c>
      <c r="AE11" s="7">
        <v>2.9820000000000002</v>
      </c>
      <c r="AF11" s="7">
        <v>0.75900000000000001</v>
      </c>
      <c r="AG11" s="7">
        <v>0.49199999999999999</v>
      </c>
      <c r="AH11" s="7">
        <v>2.9820000000000002</v>
      </c>
      <c r="AI11" s="7">
        <v>0.76500000000000001</v>
      </c>
      <c r="AJ11" s="7">
        <v>0.53100000000000003</v>
      </c>
    </row>
    <row r="12" spans="1:45" ht="14.5" x14ac:dyDescent="0.35">
      <c r="A12" s="5"/>
      <c r="B12" s="5">
        <v>26.133579599867851</v>
      </c>
      <c r="C12" s="5">
        <v>3.8812447566104735</v>
      </c>
      <c r="D12" s="5">
        <v>4.8992169142523903</v>
      </c>
      <c r="E12" s="5">
        <v>7.6807484814479769</v>
      </c>
      <c r="F12" s="5">
        <v>9.7172983804516164</v>
      </c>
      <c r="G12" s="5">
        <v>3.747229720098761</v>
      </c>
      <c r="H12" s="5">
        <v>4.5243490083735756</v>
      </c>
      <c r="I12" s="5">
        <v>10.757204105115518</v>
      </c>
      <c r="J12" s="5">
        <v>51.685040578722926</v>
      </c>
      <c r="L12">
        <f t="shared" si="1"/>
        <v>94.304563491502464</v>
      </c>
      <c r="M12">
        <f t="shared" si="2"/>
        <v>41.606919649488425</v>
      </c>
      <c r="N12">
        <f t="shared" si="3"/>
        <v>79.612033974580427</v>
      </c>
      <c r="O12">
        <f t="shared" si="4"/>
        <v>27.71643394901151</v>
      </c>
      <c r="P12">
        <f t="shared" si="5"/>
        <v>104.16937819676164</v>
      </c>
      <c r="Q12">
        <f t="shared" si="6"/>
        <v>60.892298709861016</v>
      </c>
      <c r="R12">
        <f t="shared" si="7"/>
        <v>16.326380268244598</v>
      </c>
      <c r="S12">
        <f t="shared" si="8"/>
        <v>115.31716109693608</v>
      </c>
      <c r="T12">
        <f t="shared" si="9"/>
        <v>839.87936818240678</v>
      </c>
      <c r="W12" s="1">
        <v>2</v>
      </c>
      <c r="X12" s="1">
        <v>2</v>
      </c>
      <c r="Y12" s="1">
        <v>3</v>
      </c>
      <c r="AB12" s="7">
        <v>2.1240000000000001</v>
      </c>
      <c r="AC12" s="7">
        <v>0.71399999999999997</v>
      </c>
      <c r="AD12" s="8">
        <v>0.47099999999999997</v>
      </c>
      <c r="AE12" s="8">
        <v>2.1269999999999998</v>
      </c>
      <c r="AF12" s="7">
        <v>0.71399999999999997</v>
      </c>
      <c r="AG12" s="8">
        <v>0.47099999999999997</v>
      </c>
      <c r="AH12" s="7">
        <v>2.1240000000000001</v>
      </c>
      <c r="AI12" s="7">
        <v>0.71399999999999997</v>
      </c>
      <c r="AJ12" s="7">
        <v>0.435</v>
      </c>
    </row>
    <row r="13" spans="1:45" ht="14.5" x14ac:dyDescent="0.35">
      <c r="A13" s="5"/>
      <c r="B13" s="5">
        <v>34.192749221982822</v>
      </c>
      <c r="C13" s="5">
        <v>3.9447872045630943</v>
      </c>
      <c r="D13" s="5">
        <v>4.6026840788051651</v>
      </c>
      <c r="E13" s="5">
        <v>9.7456848768750106</v>
      </c>
      <c r="F13" s="5">
        <v>7.4533015630476722</v>
      </c>
      <c r="G13" s="5">
        <v>3.7980908005994269</v>
      </c>
      <c r="H13" s="5">
        <v>5.4326491379638231</v>
      </c>
      <c r="I13" s="5">
        <v>17.804338336092865</v>
      </c>
      <c r="J13" s="5">
        <v>102.85266345469434</v>
      </c>
      <c r="L13">
        <f t="shared" si="1"/>
        <v>111.55319942385417</v>
      </c>
      <c r="M13">
        <f t="shared" si="2"/>
        <v>40.785081625523958</v>
      </c>
      <c r="N13">
        <f t="shared" si="3"/>
        <v>74.282092918164622</v>
      </c>
      <c r="O13">
        <f t="shared" si="4"/>
        <v>31.795113096466999</v>
      </c>
      <c r="P13">
        <f t="shared" si="5"/>
        <v>77.059546400098498</v>
      </c>
      <c r="Q13">
        <f t="shared" si="6"/>
        <v>61.296871332301507</v>
      </c>
      <c r="R13">
        <f t="shared" si="7"/>
        <v>17.72391534686793</v>
      </c>
      <c r="S13">
        <f t="shared" si="8"/>
        <v>184.07872330503008</v>
      </c>
      <c r="T13">
        <f t="shared" si="9"/>
        <v>1659.9251594964248</v>
      </c>
      <c r="W13" s="1">
        <v>2</v>
      </c>
      <c r="X13" s="1">
        <v>2</v>
      </c>
      <c r="Y13" s="1">
        <v>4</v>
      </c>
      <c r="AB13" s="7">
        <v>2.3519999999999999</v>
      </c>
      <c r="AC13" s="7">
        <v>0.74099999999999999</v>
      </c>
      <c r="AD13" s="8">
        <v>0.47399999999999998</v>
      </c>
      <c r="AE13" s="7">
        <v>2.3519999999999999</v>
      </c>
      <c r="AF13" s="7">
        <v>0.74099999999999999</v>
      </c>
      <c r="AG13" s="8">
        <v>0.47399999999999998</v>
      </c>
      <c r="AH13" s="7">
        <v>2.3519999999999999</v>
      </c>
      <c r="AI13" s="7">
        <v>0.74099999999999999</v>
      </c>
      <c r="AJ13" s="7">
        <v>0.438</v>
      </c>
    </row>
    <row r="14" spans="1:45" ht="14.5" x14ac:dyDescent="0.35">
      <c r="A14" s="5"/>
      <c r="B14" s="5">
        <v>51.094239171142888</v>
      </c>
      <c r="C14" s="5">
        <v>3.9823111167007124</v>
      </c>
      <c r="D14" s="5">
        <v>4.3605247303835117</v>
      </c>
      <c r="E14" s="5">
        <v>14.027647463142983</v>
      </c>
      <c r="F14" s="5">
        <v>5.8938680353204242</v>
      </c>
      <c r="G14" s="5">
        <v>3.860049405398311</v>
      </c>
      <c r="H14" s="5">
        <v>7.332443922969877</v>
      </c>
      <c r="I14" s="5">
        <v>37.86842660355029</v>
      </c>
      <c r="J14" s="5">
        <v>258.49232844987125</v>
      </c>
      <c r="L14">
        <f t="shared" si="1"/>
        <v>142.3338882150716</v>
      </c>
      <c r="M14">
        <f t="shared" si="2"/>
        <v>39.614195057204149</v>
      </c>
      <c r="N14">
        <f t="shared" si="3"/>
        <v>69.943219776588379</v>
      </c>
      <c r="O14">
        <f t="shared" si="4"/>
        <v>39.077000427615246</v>
      </c>
      <c r="P14">
        <f t="shared" si="5"/>
        <v>58.629482014463854</v>
      </c>
      <c r="Q14">
        <f t="shared" si="6"/>
        <v>61.91554929824192</v>
      </c>
      <c r="R14">
        <f t="shared" si="7"/>
        <v>20.426084635089612</v>
      </c>
      <c r="S14">
        <f t="shared" si="8"/>
        <v>376.69764968672109</v>
      </c>
      <c r="T14">
        <f t="shared" si="9"/>
        <v>4146.2408442163069</v>
      </c>
      <c r="W14" s="1">
        <v>2</v>
      </c>
      <c r="X14" s="1">
        <v>2</v>
      </c>
      <c r="Y14" s="1">
        <v>6</v>
      </c>
      <c r="AB14" s="7">
        <v>2.754</v>
      </c>
      <c r="AC14" s="7">
        <v>0.77100000000000002</v>
      </c>
      <c r="AD14" s="8">
        <v>0.47699999999999998</v>
      </c>
      <c r="AE14" s="7">
        <v>2.754</v>
      </c>
      <c r="AF14" s="7">
        <v>0.77100000000000002</v>
      </c>
      <c r="AG14" s="8">
        <v>0.47699999999999998</v>
      </c>
      <c r="AH14" s="7">
        <v>2.754</v>
      </c>
      <c r="AI14" s="7">
        <v>0.76800000000000002</v>
      </c>
      <c r="AJ14" s="8">
        <v>0.41099999999999998</v>
      </c>
    </row>
    <row r="15" spans="1:45" ht="14.5" x14ac:dyDescent="0.35">
      <c r="A15" s="5"/>
      <c r="B15" s="5">
        <v>68.418399089815068</v>
      </c>
      <c r="C15" s="5">
        <v>3.9920396087429064</v>
      </c>
      <c r="D15" s="5">
        <v>4.2564166826534198</v>
      </c>
      <c r="E15" s="5">
        <v>18.421019727753315</v>
      </c>
      <c r="F15" s="5">
        <v>5.296920365326069</v>
      </c>
      <c r="G15" s="5">
        <v>3.8932918776619041</v>
      </c>
      <c r="H15" s="5">
        <v>9.2786275934444404</v>
      </c>
      <c r="I15" s="5">
        <v>65.884247448979579</v>
      </c>
      <c r="J15" s="5">
        <v>487.29703862891006</v>
      </c>
      <c r="L15">
        <f t="shared" si="1"/>
        <v>168.87621192465264</v>
      </c>
      <c r="M15">
        <f t="shared" si="2"/>
        <v>38.923372058072786</v>
      </c>
      <c r="N15">
        <f t="shared" si="3"/>
        <v>68.081296189718756</v>
      </c>
      <c r="O15">
        <f t="shared" si="4"/>
        <v>45.46835460631771</v>
      </c>
      <c r="P15">
        <f t="shared" si="5"/>
        <v>51.646281687694369</v>
      </c>
      <c r="Q15">
        <f t="shared" si="6"/>
        <v>62.273122496759321</v>
      </c>
      <c r="R15">
        <f t="shared" si="7"/>
        <v>22.902311376556479</v>
      </c>
      <c r="S15">
        <f t="shared" si="8"/>
        <v>642.38768338030241</v>
      </c>
      <c r="T15">
        <f t="shared" si="9"/>
        <v>7794.3059838272411</v>
      </c>
      <c r="W15" s="1">
        <v>2</v>
      </c>
      <c r="X15" s="1">
        <v>2</v>
      </c>
      <c r="Y15" s="1">
        <v>8</v>
      </c>
      <c r="AB15" s="7">
        <v>3.1080000000000001</v>
      </c>
      <c r="AC15" s="7">
        <v>0.78600000000000003</v>
      </c>
      <c r="AD15" s="7">
        <v>0.48</v>
      </c>
      <c r="AE15" s="7">
        <v>3.1080000000000001</v>
      </c>
      <c r="AF15" s="7">
        <v>0.78600000000000003</v>
      </c>
      <c r="AG15" s="8">
        <v>0.47699999999999998</v>
      </c>
      <c r="AH15" s="7">
        <v>3.1080000000000001</v>
      </c>
      <c r="AI15" s="7">
        <v>0.73199999999999998</v>
      </c>
      <c r="AJ15" s="8">
        <v>0.41099999999999998</v>
      </c>
    </row>
    <row r="16" spans="1:45" ht="14.5" x14ac:dyDescent="0.35">
      <c r="A16" s="5"/>
      <c r="B16" s="5">
        <v>86.059790858492164</v>
      </c>
      <c r="C16" s="5">
        <v>3.9968665872315605</v>
      </c>
      <c r="D16" s="5">
        <v>4.1992328171190545</v>
      </c>
      <c r="E16" s="5">
        <v>22.829655149271264</v>
      </c>
      <c r="F16" s="5">
        <v>4.9825423509247431</v>
      </c>
      <c r="G16" s="5">
        <v>3.9135174798287098</v>
      </c>
      <c r="H16" s="5">
        <v>11.246633163613922</v>
      </c>
      <c r="I16" s="5">
        <v>101.82624243825101</v>
      </c>
      <c r="J16" s="5">
        <v>789.05922547658133</v>
      </c>
      <c r="L16">
        <f t="shared" si="1"/>
        <v>192.64033209162517</v>
      </c>
      <c r="M16">
        <f t="shared" si="2"/>
        <v>38.497808625123689</v>
      </c>
      <c r="N16">
        <f t="shared" si="3"/>
        <v>67.05846476393188</v>
      </c>
      <c r="O16">
        <f t="shared" si="4"/>
        <v>51.102986721457057</v>
      </c>
      <c r="P16">
        <f t="shared" si="5"/>
        <v>47.99183503028484</v>
      </c>
      <c r="Q16">
        <f t="shared" si="6"/>
        <v>62.495814224506866</v>
      </c>
      <c r="R16">
        <f t="shared" si="7"/>
        <v>25.174998985458032</v>
      </c>
      <c r="S16">
        <f t="shared" si="8"/>
        <v>980.79010365930026</v>
      </c>
      <c r="T16">
        <f t="shared" si="9"/>
        <v>12600.658875727333</v>
      </c>
      <c r="W16" s="1">
        <v>2</v>
      </c>
      <c r="X16" s="1">
        <v>2</v>
      </c>
      <c r="Y16" s="1">
        <v>10</v>
      </c>
      <c r="AB16" s="7">
        <v>3.4260000000000002</v>
      </c>
      <c r="AC16" s="7">
        <v>0.79500000000000004</v>
      </c>
      <c r="AD16" s="7">
        <v>0.48</v>
      </c>
      <c r="AE16" s="8">
        <v>3.4289999999999998</v>
      </c>
      <c r="AF16" s="7">
        <v>0.79500000000000004</v>
      </c>
      <c r="AG16" s="7">
        <v>0.48</v>
      </c>
      <c r="AH16" s="8">
        <v>3.4289999999999998</v>
      </c>
      <c r="AI16" s="7">
        <v>0.74099999999999999</v>
      </c>
      <c r="AJ16" s="8">
        <v>0.34499999999999997</v>
      </c>
    </row>
    <row r="17" spans="1:36" x14ac:dyDescent="0.3">
      <c r="B17" t="s">
        <v>38</v>
      </c>
      <c r="C17" t="s">
        <v>39</v>
      </c>
      <c r="D17" t="s">
        <v>40</v>
      </c>
      <c r="E17" t="s">
        <v>41</v>
      </c>
      <c r="F17" t="s">
        <v>42</v>
      </c>
      <c r="G17" t="s">
        <v>43</v>
      </c>
      <c r="H17" t="s">
        <v>44</v>
      </c>
      <c r="I17" t="s">
        <v>45</v>
      </c>
      <c r="J17" t="s">
        <v>46</v>
      </c>
    </row>
    <row r="18" spans="1:36" ht="14.5" x14ac:dyDescent="0.35">
      <c r="A18" s="3" t="s">
        <v>36</v>
      </c>
      <c r="B18" s="3">
        <v>3.2458999999999998</v>
      </c>
      <c r="C18" s="3">
        <v>9.0946999999999996</v>
      </c>
      <c r="D18" s="3">
        <v>13.142200000000001</v>
      </c>
      <c r="E18" s="3">
        <v>3.2458999999999998</v>
      </c>
      <c r="F18" s="3">
        <v>9.0946999999999996</v>
      </c>
      <c r="G18" s="3">
        <v>13.142200000000001</v>
      </c>
      <c r="H18" s="3">
        <v>3.2458999999999998</v>
      </c>
      <c r="I18" s="3">
        <v>9.0946999999999996</v>
      </c>
      <c r="J18" s="3">
        <v>13.142200000000001</v>
      </c>
      <c r="K18" t="s">
        <v>35</v>
      </c>
      <c r="L18" s="5">
        <f>B1*POWER(B18*2*PI(),2)</f>
        <v>7733.8647360730347</v>
      </c>
      <c r="M18" s="5">
        <f t="shared" ref="M18:M33" si="10">C1*POWER(C18*2*PI(),2)</f>
        <v>12024.372092698377</v>
      </c>
      <c r="N18" s="5">
        <f t="shared" ref="N18:N33" si="11">D1*POWER(D18*2*PI(),2)</f>
        <v>39040.844137134642</v>
      </c>
      <c r="O18" s="5">
        <f t="shared" ref="O18:O33" si="12">E1*POWER(E18*2*PI(),2)</f>
        <v>2381.5150317689277</v>
      </c>
      <c r="P18" s="5">
        <f t="shared" ref="P18:P33" si="13">F1*POWER(F18*2*PI(),2)</f>
        <v>60715.986542167273</v>
      </c>
      <c r="Q18" s="5">
        <f t="shared" ref="Q18:Q33" si="14">G1*POWER(G18*2*PI(),2)</f>
        <v>25108.559369746534</v>
      </c>
      <c r="R18" s="5">
        <f t="shared" ref="R18:R33" si="15">H1*POWER(H18*2*PI(),2)</f>
        <v>1531.6372605846686</v>
      </c>
      <c r="S18" s="5">
        <f t="shared" ref="S18:S33" si="16">I1*POWER(I18*2*PI(),2)</f>
        <v>18696.478352461036</v>
      </c>
      <c r="T18" s="5">
        <f t="shared" ref="T18:T33" si="17">J1*POWER(J18*2*PI(),2)</f>
        <v>126783.41463771429</v>
      </c>
      <c r="V18" t="s">
        <v>49</v>
      </c>
      <c r="W18" s="1">
        <v>2</v>
      </c>
      <c r="X18" s="1">
        <v>2</v>
      </c>
      <c r="Y18" s="1">
        <v>2</v>
      </c>
    </row>
    <row r="19" spans="1:36" ht="14.5" x14ac:dyDescent="0.35">
      <c r="A19" s="3"/>
      <c r="B19" s="3">
        <v>3.1579000000000002</v>
      </c>
      <c r="C19" s="3">
        <v>8.0298999999999996</v>
      </c>
      <c r="D19" s="3">
        <v>12.4922</v>
      </c>
      <c r="E19" s="3">
        <v>3.1579000000000002</v>
      </c>
      <c r="F19" s="3">
        <v>8.0298999999999996</v>
      </c>
      <c r="G19" s="3">
        <v>12.4922</v>
      </c>
      <c r="H19" s="3">
        <v>3.1579000000000002</v>
      </c>
      <c r="I19" s="3">
        <v>8.0298999999999996</v>
      </c>
      <c r="J19" s="3">
        <v>12.4922</v>
      </c>
      <c r="L19" s="5">
        <f t="shared" ref="L19:L33" si="18">B2*POWER(B19*2*PI(),2)</f>
        <v>7032.4221188755118</v>
      </c>
      <c r="M19" s="5">
        <f t="shared" si="10"/>
        <v>11543.255694699566</v>
      </c>
      <c r="N19" s="5">
        <f t="shared" si="11"/>
        <v>108484.82609642606</v>
      </c>
      <c r="O19" s="5">
        <f t="shared" si="12"/>
        <v>2380.0499244545845</v>
      </c>
      <c r="P19" s="5">
        <f t="shared" si="13"/>
        <v>349034.81697081082</v>
      </c>
      <c r="Q19" s="5">
        <f t="shared" si="14"/>
        <v>18822.321459511139</v>
      </c>
      <c r="R19" s="5">
        <f t="shared" si="15"/>
        <v>1570.9151253769901</v>
      </c>
      <c r="S19" s="5">
        <f t="shared" si="16"/>
        <v>15720.579392301997</v>
      </c>
      <c r="T19" s="5">
        <f t="shared" si="17"/>
        <v>70407.794841173731</v>
      </c>
      <c r="W19" s="1">
        <v>3</v>
      </c>
      <c r="X19" s="1">
        <v>2</v>
      </c>
      <c r="Y19" s="1">
        <v>2</v>
      </c>
    </row>
    <row r="20" spans="1:36" ht="14.5" x14ac:dyDescent="0.35">
      <c r="A20" s="3"/>
      <c r="B20" s="3">
        <v>3.0695000000000001</v>
      </c>
      <c r="C20" s="3">
        <v>7.2934000000000001</v>
      </c>
      <c r="D20" s="3">
        <v>12.2539</v>
      </c>
      <c r="E20" s="3">
        <v>3.0695000000000001</v>
      </c>
      <c r="F20" s="3">
        <v>7.2934000000000001</v>
      </c>
      <c r="G20" s="3">
        <v>12.2539</v>
      </c>
      <c r="H20" s="3">
        <v>3.0695000000000001</v>
      </c>
      <c r="I20" s="3">
        <v>7.2934000000000001</v>
      </c>
      <c r="J20" s="3">
        <v>12.2539</v>
      </c>
      <c r="L20" s="5">
        <f t="shared" si="18"/>
        <v>6478.1820991292343</v>
      </c>
      <c r="M20" s="5">
        <f t="shared" si="10"/>
        <v>12600.014720974334</v>
      </c>
      <c r="N20" s="5">
        <f t="shared" si="11"/>
        <v>228684.74785143725</v>
      </c>
      <c r="O20" s="5">
        <f t="shared" si="12"/>
        <v>2392.0663678567635</v>
      </c>
      <c r="P20" s="5" t="e">
        <f t="shared" si="13"/>
        <v>#DIV/0!</v>
      </c>
      <c r="Q20" s="5">
        <f t="shared" si="14"/>
        <v>17209.202038733703</v>
      </c>
      <c r="R20" s="5">
        <f t="shared" si="15"/>
        <v>1619.5455247823086</v>
      </c>
      <c r="S20" s="5">
        <f t="shared" si="16"/>
        <v>12600.014720974334</v>
      </c>
      <c r="T20" s="5">
        <f t="shared" si="17"/>
        <v>57171.186962859312</v>
      </c>
      <c r="W20" s="1">
        <v>4</v>
      </c>
      <c r="X20" s="1">
        <v>2</v>
      </c>
      <c r="Y20" s="1">
        <v>2</v>
      </c>
    </row>
    <row r="21" spans="1:36" ht="14.5" x14ac:dyDescent="0.35">
      <c r="A21" s="3"/>
      <c r="B21" s="3">
        <v>2.8967000000000001</v>
      </c>
      <c r="C21" s="3">
        <v>6.4088000000000003</v>
      </c>
      <c r="D21" s="3">
        <v>12.0657</v>
      </c>
      <c r="E21" s="3">
        <v>2.8967000000000001</v>
      </c>
      <c r="F21" s="3">
        <v>6.4088000000000003</v>
      </c>
      <c r="G21" s="3">
        <v>12.0657</v>
      </c>
      <c r="H21" s="3">
        <v>2.8967000000000001</v>
      </c>
      <c r="I21" s="3">
        <v>6.4088000000000003</v>
      </c>
      <c r="J21" s="3">
        <v>12.0657</v>
      </c>
      <c r="L21" s="5">
        <f t="shared" si="18"/>
        <v>5709.0590206532097</v>
      </c>
      <c r="M21" s="5">
        <f t="shared" si="10"/>
        <v>16309.076725109227</v>
      </c>
      <c r="N21" s="5">
        <f t="shared" si="11"/>
        <v>624898.01475957769</v>
      </c>
      <c r="O21" s="5">
        <f t="shared" si="12"/>
        <v>2449.1460432129684</v>
      </c>
      <c r="P21" s="5">
        <f t="shared" si="13"/>
        <v>162785.69376899229</v>
      </c>
      <c r="Q21" s="5">
        <f t="shared" si="14"/>
        <v>16200.819416038388</v>
      </c>
      <c r="R21" s="5">
        <f t="shared" si="15"/>
        <v>1737.287716371201</v>
      </c>
      <c r="S21" s="5">
        <f t="shared" si="16"/>
        <v>8455.2689600671711</v>
      </c>
      <c r="T21" s="5">
        <f t="shared" si="17"/>
        <v>48849.274631497334</v>
      </c>
      <c r="W21" s="1">
        <v>6</v>
      </c>
      <c r="X21" s="1">
        <v>2</v>
      </c>
      <c r="Y21" s="1">
        <v>2</v>
      </c>
      <c r="AA21" s="1" t="s">
        <v>68</v>
      </c>
      <c r="AB21" s="7">
        <v>1.3620000000000001</v>
      </c>
      <c r="AC21" s="7">
        <v>0.45300000000000001</v>
      </c>
      <c r="AD21" s="7">
        <v>0.35099999999999998</v>
      </c>
      <c r="AE21" s="7">
        <v>1.4219999999999999</v>
      </c>
      <c r="AF21" s="7">
        <v>0.48599999999999999</v>
      </c>
      <c r="AG21" s="7">
        <v>0.312</v>
      </c>
      <c r="AH21" s="7">
        <v>1.2689999999999999</v>
      </c>
      <c r="AI21" s="7">
        <v>0.50700000000000001</v>
      </c>
      <c r="AJ21" s="7">
        <v>0.33600000000000002</v>
      </c>
    </row>
    <row r="22" spans="1:36" ht="14.5" x14ac:dyDescent="0.35">
      <c r="A22" s="3"/>
      <c r="B22" s="3">
        <v>2.7351999999999999</v>
      </c>
      <c r="C22" s="3">
        <v>5.9162999999999997</v>
      </c>
      <c r="D22" s="3">
        <v>11.9872</v>
      </c>
      <c r="E22" s="3">
        <v>2.7351999999999999</v>
      </c>
      <c r="F22" s="3">
        <v>5.9162999999999997</v>
      </c>
      <c r="G22" s="3">
        <v>11.9872</v>
      </c>
      <c r="H22" s="3">
        <v>2.7351999999999999</v>
      </c>
      <c r="I22" s="3">
        <v>5.9162999999999997</v>
      </c>
      <c r="J22" s="3">
        <v>11.9872</v>
      </c>
      <c r="L22" s="5">
        <f t="shared" si="18"/>
        <v>5236.4080789098425</v>
      </c>
      <c r="M22" s="5">
        <f t="shared" si="10"/>
        <v>21603.587911461029</v>
      </c>
      <c r="N22" s="5">
        <f t="shared" si="11"/>
        <v>1230198.7653910806</v>
      </c>
      <c r="O22" s="5">
        <f t="shared" si="12"/>
        <v>2534.1579402450875</v>
      </c>
      <c r="P22" s="5">
        <f t="shared" si="13"/>
        <v>54041.403031063761</v>
      </c>
      <c r="Q22" s="5">
        <f t="shared" si="14"/>
        <v>15849.735459433841</v>
      </c>
      <c r="R22" s="5">
        <f t="shared" si="15"/>
        <v>1871.2145340031386</v>
      </c>
      <c r="S22" s="5">
        <f t="shared" si="16"/>
        <v>6322.0847407121419</v>
      </c>
      <c r="T22" s="5">
        <f t="shared" si="17"/>
        <v>45879.333755478714</v>
      </c>
      <c r="W22" s="1">
        <v>8</v>
      </c>
      <c r="X22" s="1">
        <v>2</v>
      </c>
      <c r="Y22" s="1">
        <v>2</v>
      </c>
      <c r="AB22" s="7">
        <v>1.5509999999999999</v>
      </c>
      <c r="AC22" s="7">
        <v>0.55500000000000005</v>
      </c>
      <c r="AD22" s="7">
        <v>0.39300000000000002</v>
      </c>
      <c r="AE22" s="7">
        <v>1.4550000000000001</v>
      </c>
      <c r="AF22" s="7">
        <v>0.58499999999999996</v>
      </c>
      <c r="AG22" s="7">
        <v>0.33600000000000002</v>
      </c>
      <c r="AH22" s="7">
        <v>1.2929999999999999</v>
      </c>
      <c r="AI22" s="7">
        <v>0.56999999999999995</v>
      </c>
      <c r="AJ22" s="7">
        <v>0.34799999999999998</v>
      </c>
    </row>
    <row r="23" spans="1:36" ht="14.5" x14ac:dyDescent="0.35">
      <c r="A23" s="3"/>
      <c r="B23" s="3">
        <v>2.5886999999999998</v>
      </c>
      <c r="C23" s="3">
        <v>5.6111000000000004</v>
      </c>
      <c r="D23" s="3">
        <v>11.9445</v>
      </c>
      <c r="E23" s="3">
        <v>2.5886999999999998</v>
      </c>
      <c r="F23" s="3">
        <v>5.6111000000000004</v>
      </c>
      <c r="G23" s="3">
        <v>11.9445</v>
      </c>
      <c r="H23" s="3">
        <v>2.5886999999999998</v>
      </c>
      <c r="I23" s="3">
        <v>5.6111000000000004</v>
      </c>
      <c r="J23" s="3">
        <v>11.9445</v>
      </c>
      <c r="L23" s="5">
        <f t="shared" si="18"/>
        <v>4939.8625307376351</v>
      </c>
      <c r="M23" s="5">
        <f t="shared" si="10"/>
        <v>28454.216148953717</v>
      </c>
      <c r="N23" s="5">
        <f t="shared" si="11"/>
        <v>2043557.6522659706</v>
      </c>
      <c r="O23" s="5">
        <f t="shared" si="12"/>
        <v>2630.5653089406433</v>
      </c>
      <c r="P23" s="5">
        <f t="shared" si="13"/>
        <v>30917.932490530457</v>
      </c>
      <c r="Q23" s="5">
        <f t="shared" si="14"/>
        <v>15677.327252338755</v>
      </c>
      <c r="R23" s="5">
        <f t="shared" si="15"/>
        <v>2009.5879399687485</v>
      </c>
      <c r="S23" s="5">
        <f t="shared" si="16"/>
        <v>5149.2700677621979</v>
      </c>
      <c r="T23" s="5">
        <f t="shared" si="17"/>
        <v>44368.40908440249</v>
      </c>
      <c r="W23" s="1">
        <v>10</v>
      </c>
      <c r="X23" s="1">
        <v>2</v>
      </c>
      <c r="Y23" s="1">
        <v>2</v>
      </c>
      <c r="AB23" s="7">
        <v>1.6020000000000001</v>
      </c>
      <c r="AC23" s="7">
        <v>0.63</v>
      </c>
      <c r="AD23" s="7">
        <v>0.39600000000000002</v>
      </c>
      <c r="AE23" s="7">
        <v>1.488</v>
      </c>
      <c r="AF23" s="7">
        <v>0</v>
      </c>
      <c r="AG23" s="7">
        <v>0.34499999999999997</v>
      </c>
      <c r="AH23" s="7">
        <v>1.4550000000000001</v>
      </c>
      <c r="AI23" s="7">
        <v>0.63</v>
      </c>
      <c r="AJ23" s="7">
        <v>0.36</v>
      </c>
    </row>
    <row r="24" spans="1:36" ht="14.5" x14ac:dyDescent="0.35">
      <c r="A24" s="3"/>
      <c r="B24" s="3">
        <v>2.99</v>
      </c>
      <c r="C24" s="3">
        <v>8.8539999999999992</v>
      </c>
      <c r="D24" s="3">
        <v>11.965400000000001</v>
      </c>
      <c r="E24" s="3">
        <v>2.99</v>
      </c>
      <c r="F24" s="3">
        <v>8.8539999999999992</v>
      </c>
      <c r="G24" s="3">
        <v>11.965400000000001</v>
      </c>
      <c r="H24" s="3">
        <v>2.99</v>
      </c>
      <c r="I24" s="3">
        <v>8.8539999999999992</v>
      </c>
      <c r="J24" s="3">
        <v>11.965400000000001</v>
      </c>
      <c r="L24" s="5">
        <f t="shared" si="18"/>
        <v>7685.682865953122</v>
      </c>
      <c r="M24" s="5">
        <f t="shared" si="10"/>
        <v>16400.349787108782</v>
      </c>
      <c r="N24" s="5">
        <f t="shared" si="11"/>
        <v>21302.44089018173</v>
      </c>
      <c r="O24" s="5">
        <f t="shared" si="12"/>
        <v>2288.7850062769267</v>
      </c>
      <c r="P24" s="5">
        <f t="shared" si="13"/>
        <v>59221.621165516444</v>
      </c>
      <c r="Q24" s="5">
        <f t="shared" si="14"/>
        <v>44547.633542267286</v>
      </c>
      <c r="R24" s="5">
        <f t="shared" si="15"/>
        <v>1584.3196366015313</v>
      </c>
      <c r="S24" s="5">
        <f t="shared" si="16"/>
        <v>13287.953779520312</v>
      </c>
      <c r="T24" s="5">
        <f t="shared" si="17"/>
        <v>127437.05745386596</v>
      </c>
      <c r="W24" s="1">
        <v>2</v>
      </c>
      <c r="X24" s="1">
        <v>3</v>
      </c>
      <c r="Y24" s="1">
        <v>2</v>
      </c>
      <c r="AB24" s="7">
        <v>1.7010000000000001</v>
      </c>
      <c r="AC24" s="7">
        <v>0.68700000000000006</v>
      </c>
      <c r="AD24" s="7">
        <v>0.39</v>
      </c>
      <c r="AE24" s="7">
        <v>1.5569999999999999</v>
      </c>
      <c r="AF24" s="7">
        <v>0.73199999999999998</v>
      </c>
      <c r="AG24" s="7">
        <v>0.35099999999999998</v>
      </c>
      <c r="AH24" s="7">
        <v>1.6080000000000001</v>
      </c>
      <c r="AI24" s="7">
        <v>0.72599999999999998</v>
      </c>
      <c r="AJ24" s="7">
        <v>0.36899999999999999</v>
      </c>
    </row>
    <row r="25" spans="1:36" ht="14.5" x14ac:dyDescent="0.35">
      <c r="A25" s="3"/>
      <c r="B25" s="3">
        <v>2.7806999999999999</v>
      </c>
      <c r="C25" s="3">
        <v>8.6389999999999993</v>
      </c>
      <c r="D25" s="3">
        <v>11.419700000000001</v>
      </c>
      <c r="E25" s="3">
        <v>2.7806999999999999</v>
      </c>
      <c r="F25" s="3">
        <v>8.6389999999999993</v>
      </c>
      <c r="G25" s="3">
        <v>11.419700000000001</v>
      </c>
      <c r="H25" s="3">
        <v>2.7806999999999999</v>
      </c>
      <c r="I25" s="3">
        <v>8.6389999999999993</v>
      </c>
      <c r="J25" s="3">
        <v>11.419700000000001</v>
      </c>
      <c r="L25" s="5">
        <f t="shared" si="18"/>
        <v>7684.9392046809753</v>
      </c>
      <c r="M25" s="5">
        <f t="shared" si="10"/>
        <v>23017.718111080219</v>
      </c>
      <c r="N25" s="5">
        <f t="shared" si="11"/>
        <v>15491.08102256601</v>
      </c>
      <c r="O25" s="5">
        <f t="shared" si="12"/>
        <v>2234.5553080531272</v>
      </c>
      <c r="P25" s="5">
        <f t="shared" si="13"/>
        <v>64586.30555432164</v>
      </c>
      <c r="Q25" s="5">
        <f t="shared" si="14"/>
        <v>75985.72516185799</v>
      </c>
      <c r="R25" s="5">
        <f t="shared" si="15"/>
        <v>1631.8596723185599</v>
      </c>
      <c r="S25" s="5">
        <f t="shared" si="16"/>
        <v>10494.339275484199</v>
      </c>
      <c r="T25" s="5">
        <f t="shared" si="17"/>
        <v>160147.35475234187</v>
      </c>
      <c r="W25" s="1">
        <v>2</v>
      </c>
      <c r="X25" s="1">
        <v>4</v>
      </c>
      <c r="Y25" s="1">
        <v>2</v>
      </c>
      <c r="AB25" s="7">
        <v>1.7909999999999999</v>
      </c>
      <c r="AC25" s="7">
        <v>0.72899999999999998</v>
      </c>
      <c r="AD25" s="7">
        <v>0.39300000000000002</v>
      </c>
      <c r="AE25" s="7">
        <v>1.629</v>
      </c>
      <c r="AF25" s="7">
        <v>0.81599999999999995</v>
      </c>
      <c r="AG25" s="7">
        <v>0.35399999999999998</v>
      </c>
      <c r="AH25" s="7">
        <v>1.6739999999999999</v>
      </c>
      <c r="AI25" s="7">
        <v>0.75600000000000001</v>
      </c>
      <c r="AJ25" s="7">
        <v>0.372</v>
      </c>
    </row>
    <row r="26" spans="1:36" ht="14.5" x14ac:dyDescent="0.35">
      <c r="A26" s="3"/>
      <c r="B26" s="3">
        <v>2.4603999999999999</v>
      </c>
      <c r="C26" s="3">
        <v>8.3167000000000009</v>
      </c>
      <c r="D26" s="3">
        <v>10.946300000000001</v>
      </c>
      <c r="E26" s="3">
        <v>2.4603999999999999</v>
      </c>
      <c r="F26" s="3">
        <v>8.3167000000000009</v>
      </c>
      <c r="G26" s="3">
        <v>10.946300000000001</v>
      </c>
      <c r="H26" s="3">
        <v>2.4603999999999999</v>
      </c>
      <c r="I26" s="3">
        <v>8.3167000000000009</v>
      </c>
      <c r="J26" s="3">
        <v>10.946300000000001</v>
      </c>
      <c r="L26" s="5">
        <f t="shared" si="18"/>
        <v>7740.7829070769312</v>
      </c>
      <c r="M26" s="5">
        <f t="shared" si="10"/>
        <v>43143.302501682585</v>
      </c>
      <c r="N26" s="5">
        <f t="shared" si="11"/>
        <v>11655.86307338478</v>
      </c>
      <c r="O26" s="5">
        <f t="shared" si="12"/>
        <v>2177.1358986627001</v>
      </c>
      <c r="P26" s="5">
        <f t="shared" si="13"/>
        <v>88067.556706459101</v>
      </c>
      <c r="Q26" s="5">
        <f t="shared" si="14"/>
        <v>182745.86498716817</v>
      </c>
      <c r="R26" s="5">
        <f t="shared" si="15"/>
        <v>1709.2968031184373</v>
      </c>
      <c r="S26" s="5">
        <f t="shared" si="16"/>
        <v>7945.0177402236841</v>
      </c>
      <c r="T26" s="5">
        <f t="shared" si="17"/>
        <v>286518.97693763411</v>
      </c>
      <c r="W26" s="1">
        <v>2</v>
      </c>
      <c r="X26" s="1">
        <v>6</v>
      </c>
      <c r="Y26" s="1">
        <v>2</v>
      </c>
      <c r="AB26" s="7">
        <v>1.71</v>
      </c>
      <c r="AC26" s="7">
        <v>0.77400000000000002</v>
      </c>
      <c r="AD26" s="7">
        <v>0.432</v>
      </c>
      <c r="AE26" s="7">
        <v>1.7010000000000001</v>
      </c>
      <c r="AF26" s="7">
        <v>0.77100000000000002</v>
      </c>
      <c r="AG26" s="7">
        <v>0.35399999999999998</v>
      </c>
      <c r="AH26" s="7">
        <v>1.74</v>
      </c>
      <c r="AI26" s="7">
        <v>0.72599999999999998</v>
      </c>
      <c r="AJ26" s="7">
        <v>0.375</v>
      </c>
    </row>
    <row r="27" spans="1:36" ht="14.5" x14ac:dyDescent="0.35">
      <c r="A27" s="3"/>
      <c r="B27" s="3">
        <v>2.2265000000000001</v>
      </c>
      <c r="C27" s="3">
        <v>8.1062999999999992</v>
      </c>
      <c r="D27" s="3">
        <v>10.7475</v>
      </c>
      <c r="E27" s="3">
        <v>2.2265000000000001</v>
      </c>
      <c r="F27" s="3">
        <v>8.1062999999999992</v>
      </c>
      <c r="G27" s="3">
        <v>10.7475</v>
      </c>
      <c r="H27" s="3">
        <v>2.2265000000000001</v>
      </c>
      <c r="I27" s="3">
        <v>8.1062999999999992</v>
      </c>
      <c r="J27" s="3">
        <v>10.7475</v>
      </c>
      <c r="L27" s="5">
        <f t="shared" si="18"/>
        <v>7812.1679047736743</v>
      </c>
      <c r="M27" s="5">
        <f t="shared" si="10"/>
        <v>72076.515977678719</v>
      </c>
      <c r="N27" s="5">
        <f t="shared" si="11"/>
        <v>10387.965386271821</v>
      </c>
      <c r="O27" s="5">
        <f t="shared" si="12"/>
        <v>2149.289553020446</v>
      </c>
      <c r="P27" s="5">
        <f t="shared" si="13"/>
        <v>123365.13630721452</v>
      </c>
      <c r="Q27" s="5">
        <f t="shared" si="14"/>
        <v>353408.25869368837</v>
      </c>
      <c r="R27" s="5">
        <f t="shared" si="15"/>
        <v>1767.5298764133252</v>
      </c>
      <c r="S27" s="5">
        <f t="shared" si="16"/>
        <v>6828.7955742519298</v>
      </c>
      <c r="T27" s="5">
        <f t="shared" si="17"/>
        <v>484718.82687976421</v>
      </c>
      <c r="W27" s="1">
        <v>2</v>
      </c>
      <c r="X27" s="1">
        <v>8</v>
      </c>
      <c r="Y27" s="1">
        <v>2</v>
      </c>
      <c r="AB27" s="7">
        <v>1.4610000000000001</v>
      </c>
      <c r="AC27" s="7">
        <v>0.52500000000000002</v>
      </c>
      <c r="AD27" s="7">
        <v>0.34200000000000003</v>
      </c>
      <c r="AE27" s="7">
        <v>1.5269999999999999</v>
      </c>
      <c r="AF27" s="7">
        <v>0.498</v>
      </c>
      <c r="AG27" s="7">
        <v>0.375</v>
      </c>
      <c r="AH27" s="7">
        <v>1.494</v>
      </c>
      <c r="AI27" s="7">
        <v>0.504</v>
      </c>
      <c r="AJ27" s="7">
        <v>0.36299999999999999</v>
      </c>
    </row>
    <row r="28" spans="1:36" ht="14.5" x14ac:dyDescent="0.35">
      <c r="A28" s="3"/>
      <c r="B28" s="3">
        <v>2.0472999999999999</v>
      </c>
      <c r="C28" s="3">
        <v>7.9638999999999998</v>
      </c>
      <c r="D28" s="3">
        <v>10.6416</v>
      </c>
      <c r="E28" s="3">
        <v>2.0472999999999999</v>
      </c>
      <c r="F28" s="3">
        <v>7.9638999999999998</v>
      </c>
      <c r="G28" s="3">
        <v>10.6416</v>
      </c>
      <c r="H28" s="3">
        <v>2.0472999999999999</v>
      </c>
      <c r="I28" s="3">
        <v>7.9638999999999998</v>
      </c>
      <c r="J28" s="3">
        <v>10.6416</v>
      </c>
      <c r="L28" s="5">
        <f t="shared" si="18"/>
        <v>7879.729707013219</v>
      </c>
      <c r="M28" s="5">
        <f t="shared" si="10"/>
        <v>109661.68883229865</v>
      </c>
      <c r="N28" s="5">
        <f t="shared" si="11"/>
        <v>9801.3891882129883</v>
      </c>
      <c r="O28" s="5">
        <f t="shared" si="12"/>
        <v>2134.5662060830286</v>
      </c>
      <c r="P28" s="5">
        <f t="shared" si="13"/>
        <v>168214.79754668541</v>
      </c>
      <c r="Q28" s="5">
        <f t="shared" si="14"/>
        <v>589350.20217249647</v>
      </c>
      <c r="R28" s="5">
        <f t="shared" si="15"/>
        <v>1810.3885617230803</v>
      </c>
      <c r="S28" s="5">
        <f t="shared" si="16"/>
        <v>6217.0408797203118</v>
      </c>
      <c r="T28" s="5">
        <f t="shared" si="17"/>
        <v>752143.99196277629</v>
      </c>
      <c r="W28" s="1">
        <v>2</v>
      </c>
      <c r="X28" s="1">
        <v>10</v>
      </c>
      <c r="Y28" s="1">
        <v>2</v>
      </c>
      <c r="AB28" s="7">
        <v>1.5569999999999999</v>
      </c>
      <c r="AC28" s="7">
        <v>0.51900000000000002</v>
      </c>
      <c r="AD28" s="7">
        <v>0.36899999999999999</v>
      </c>
      <c r="AE28" s="7">
        <v>1.623</v>
      </c>
      <c r="AF28" s="7">
        <v>0.504</v>
      </c>
      <c r="AG28" s="7">
        <v>0.378</v>
      </c>
      <c r="AH28" s="7">
        <v>1.671</v>
      </c>
      <c r="AI28" s="7">
        <v>0.47699999999999998</v>
      </c>
      <c r="AJ28" s="7">
        <v>0.41099999999999998</v>
      </c>
    </row>
    <row r="29" spans="1:36" ht="14.5" x14ac:dyDescent="0.35">
      <c r="A29" s="3"/>
      <c r="B29" s="3">
        <v>2.8715999999999999</v>
      </c>
      <c r="C29" s="3">
        <v>8.5306999999999995</v>
      </c>
      <c r="D29" s="3">
        <v>12.9313</v>
      </c>
      <c r="E29" s="3">
        <v>2.8715999999999999</v>
      </c>
      <c r="F29" s="3">
        <v>8.5306999999999995</v>
      </c>
      <c r="G29" s="3">
        <v>12.9313</v>
      </c>
      <c r="H29" s="3">
        <v>2.8715999999999999</v>
      </c>
      <c r="I29" s="3">
        <v>8.5306999999999995</v>
      </c>
      <c r="J29" s="3">
        <v>12.9313</v>
      </c>
      <c r="L29" s="5">
        <f t="shared" si="18"/>
        <v>8507.5894993043639</v>
      </c>
      <c r="M29" s="5">
        <f t="shared" si="10"/>
        <v>11150.647996177926</v>
      </c>
      <c r="N29" s="5">
        <f t="shared" si="11"/>
        <v>32342.29094414839</v>
      </c>
      <c r="O29" s="5">
        <f t="shared" si="12"/>
        <v>2500.4096694007876</v>
      </c>
      <c r="P29" s="5">
        <f t="shared" si="13"/>
        <v>27917.377158371353</v>
      </c>
      <c r="Q29" s="5">
        <f t="shared" si="14"/>
        <v>24737.421502899058</v>
      </c>
      <c r="R29" s="5">
        <f t="shared" si="15"/>
        <v>1472.8676554903248</v>
      </c>
      <c r="S29" s="5">
        <f t="shared" si="16"/>
        <v>30904.981242135462</v>
      </c>
      <c r="T29" s="5">
        <f t="shared" si="17"/>
        <v>341199.96095585346</v>
      </c>
      <c r="W29" s="1">
        <v>2</v>
      </c>
      <c r="X29" s="1">
        <v>2</v>
      </c>
      <c r="Y29" s="1">
        <v>3</v>
      </c>
      <c r="AB29" s="7">
        <v>1.917</v>
      </c>
      <c r="AC29" s="7">
        <v>0.51900000000000002</v>
      </c>
      <c r="AD29" s="7">
        <v>0.39300000000000002</v>
      </c>
      <c r="AE29" s="7">
        <v>1.8029999999999999</v>
      </c>
      <c r="AF29" s="7">
        <v>0.56699999999999995</v>
      </c>
      <c r="AG29" s="7">
        <v>0.44400000000000001</v>
      </c>
      <c r="AH29" s="7">
        <v>1.839</v>
      </c>
      <c r="AI29" s="7">
        <v>0.50700000000000001</v>
      </c>
      <c r="AJ29" s="7">
        <v>0.42899999999999999</v>
      </c>
    </row>
    <row r="30" spans="1:36" ht="14.5" x14ac:dyDescent="0.35">
      <c r="A30" s="3"/>
      <c r="B30" s="3">
        <v>2.5962000000000001</v>
      </c>
      <c r="C30" s="3">
        <v>8.2274999999999991</v>
      </c>
      <c r="D30" s="3">
        <v>12.8429</v>
      </c>
      <c r="E30" s="3">
        <v>2.5962000000000001</v>
      </c>
      <c r="F30" s="3">
        <v>8.2274999999999991</v>
      </c>
      <c r="G30" s="3">
        <v>12.8429</v>
      </c>
      <c r="H30" s="3">
        <v>2.5962000000000001</v>
      </c>
      <c r="I30" s="3">
        <v>8.2274999999999991</v>
      </c>
      <c r="J30" s="3">
        <v>12.8429</v>
      </c>
      <c r="L30" s="5">
        <f t="shared" si="18"/>
        <v>9098.5052276066654</v>
      </c>
      <c r="M30" s="5">
        <f t="shared" si="10"/>
        <v>10541.905031509072</v>
      </c>
      <c r="N30" s="5">
        <f t="shared" si="11"/>
        <v>29970.71509704422</v>
      </c>
      <c r="O30" s="5">
        <f t="shared" si="12"/>
        <v>2593.273919660342</v>
      </c>
      <c r="P30" s="5">
        <f t="shared" si="13"/>
        <v>19917.930467316281</v>
      </c>
      <c r="Q30" s="5">
        <f t="shared" si="14"/>
        <v>24731.546929681979</v>
      </c>
      <c r="R30" s="5">
        <f t="shared" si="15"/>
        <v>1445.5984881653901</v>
      </c>
      <c r="S30" s="5">
        <f t="shared" si="16"/>
        <v>47579.66251534094</v>
      </c>
      <c r="T30" s="5">
        <f t="shared" si="17"/>
        <v>669732.66480914666</v>
      </c>
      <c r="W30" s="1">
        <v>2</v>
      </c>
      <c r="X30" s="1">
        <v>2</v>
      </c>
      <c r="Y30" s="1">
        <v>4</v>
      </c>
      <c r="AB30" s="7">
        <v>1.95</v>
      </c>
      <c r="AC30" s="7">
        <v>0.53100000000000003</v>
      </c>
      <c r="AD30" s="7">
        <v>0.40500000000000003</v>
      </c>
      <c r="AE30" s="7">
        <v>1.968</v>
      </c>
      <c r="AF30" s="7">
        <v>0.52800000000000002</v>
      </c>
      <c r="AG30" s="7">
        <v>0.39600000000000002</v>
      </c>
      <c r="AH30" s="7">
        <v>1.992</v>
      </c>
      <c r="AI30" s="7">
        <v>0.52800000000000002</v>
      </c>
      <c r="AJ30" s="7">
        <v>0.438</v>
      </c>
    </row>
    <row r="31" spans="1:36" ht="14.5" x14ac:dyDescent="0.35">
      <c r="A31" s="3"/>
      <c r="B31" s="3">
        <v>2.2168000000000001</v>
      </c>
      <c r="C31" s="3">
        <v>7.9160000000000004</v>
      </c>
      <c r="D31" s="3">
        <v>12.7643</v>
      </c>
      <c r="E31" s="3">
        <v>2.2168000000000001</v>
      </c>
      <c r="F31" s="3">
        <v>7.9160000000000004</v>
      </c>
      <c r="G31" s="3">
        <v>12.7643</v>
      </c>
      <c r="H31" s="3">
        <v>2.2168000000000001</v>
      </c>
      <c r="I31" s="3">
        <v>7.9160000000000004</v>
      </c>
      <c r="J31" s="3">
        <v>12.7643</v>
      </c>
      <c r="L31" s="5">
        <f t="shared" si="18"/>
        <v>9912.5342030057946</v>
      </c>
      <c r="M31" s="5">
        <f t="shared" si="10"/>
        <v>9851.5937356644026</v>
      </c>
      <c r="N31" s="5">
        <f t="shared" si="11"/>
        <v>28047.392774939519</v>
      </c>
      <c r="O31" s="5">
        <f t="shared" si="12"/>
        <v>2721.4327392244445</v>
      </c>
      <c r="P31" s="5">
        <f t="shared" si="13"/>
        <v>14580.476440449618</v>
      </c>
      <c r="Q31" s="5">
        <f t="shared" si="14"/>
        <v>24828.278360516542</v>
      </c>
      <c r="R31" s="5">
        <f t="shared" si="15"/>
        <v>1422.5302569748608</v>
      </c>
      <c r="S31" s="5">
        <f t="shared" si="16"/>
        <v>93680.36383256808</v>
      </c>
      <c r="T31" s="5">
        <f t="shared" si="17"/>
        <v>1662652.1608339932</v>
      </c>
      <c r="W31" s="1">
        <v>2</v>
      </c>
      <c r="X31" s="1">
        <v>2</v>
      </c>
      <c r="Y31" s="1">
        <v>6</v>
      </c>
      <c r="AB31" s="7">
        <v>2.097</v>
      </c>
      <c r="AC31" s="7">
        <v>0.54</v>
      </c>
      <c r="AD31" s="7">
        <v>0.41099999999999998</v>
      </c>
      <c r="AE31" s="7">
        <v>2.1240000000000001</v>
      </c>
      <c r="AF31" s="7">
        <v>0.59099999999999997</v>
      </c>
      <c r="AG31" s="7">
        <v>0.441</v>
      </c>
      <c r="AH31" s="7">
        <v>2.1419999999999999</v>
      </c>
      <c r="AI31" s="7">
        <v>0.54</v>
      </c>
      <c r="AJ31" s="7">
        <v>0.441</v>
      </c>
    </row>
    <row r="32" spans="1:36" ht="14.5" x14ac:dyDescent="0.35">
      <c r="A32" s="3"/>
      <c r="B32" s="3">
        <v>1.9641999999999999</v>
      </c>
      <c r="C32" s="3">
        <v>7.7590000000000003</v>
      </c>
      <c r="D32" s="3">
        <v>12.728400000000001</v>
      </c>
      <c r="E32" s="3">
        <v>1.9641999999999999</v>
      </c>
      <c r="F32" s="3">
        <v>7.7590000000000003</v>
      </c>
      <c r="G32" s="3">
        <v>12.728400000000001</v>
      </c>
      <c r="H32" s="3">
        <v>1.9641999999999999</v>
      </c>
      <c r="I32" s="3">
        <v>7.7590000000000003</v>
      </c>
      <c r="J32" s="3">
        <v>12.728400000000001</v>
      </c>
      <c r="L32" s="5">
        <f t="shared" si="18"/>
        <v>10420.87191947525</v>
      </c>
      <c r="M32" s="5">
        <f t="shared" si="10"/>
        <v>9487.8122517441898</v>
      </c>
      <c r="N32" s="5">
        <f t="shared" si="11"/>
        <v>27223.972865262025</v>
      </c>
      <c r="O32" s="5">
        <f t="shared" si="12"/>
        <v>2805.7231645693423</v>
      </c>
      <c r="P32" s="5">
        <f t="shared" si="13"/>
        <v>12589.100025107131</v>
      </c>
      <c r="Q32" s="5">
        <f t="shared" si="14"/>
        <v>24901.432433992522</v>
      </c>
      <c r="R32" s="5">
        <f t="shared" si="15"/>
        <v>1413.2366589411636</v>
      </c>
      <c r="S32" s="5">
        <f t="shared" si="16"/>
        <v>156585.96392038744</v>
      </c>
      <c r="T32" s="5">
        <f t="shared" si="17"/>
        <v>3116744.0469399625</v>
      </c>
      <c r="W32" s="1">
        <v>2</v>
      </c>
      <c r="X32" s="1">
        <v>2</v>
      </c>
      <c r="Y32" s="1">
        <v>8</v>
      </c>
      <c r="AB32" s="7">
        <v>1.5029999999999999</v>
      </c>
      <c r="AC32" s="7">
        <v>0.48</v>
      </c>
      <c r="AD32" s="7">
        <v>0.36</v>
      </c>
      <c r="AE32" s="7">
        <v>1.5660000000000001</v>
      </c>
      <c r="AF32" s="7">
        <v>0.51600000000000001</v>
      </c>
      <c r="AG32" s="7">
        <v>0.318</v>
      </c>
      <c r="AH32" s="7">
        <v>1.5569999999999999</v>
      </c>
      <c r="AI32" s="7">
        <v>0.51300000000000001</v>
      </c>
      <c r="AJ32" s="7">
        <v>0.33</v>
      </c>
    </row>
    <row r="33" spans="1:36" ht="14.5" x14ac:dyDescent="0.35">
      <c r="A33" s="3"/>
      <c r="B33" s="3">
        <v>1.7813000000000001</v>
      </c>
      <c r="C33" s="3">
        <v>7.6649000000000003</v>
      </c>
      <c r="D33" s="3">
        <v>12.7079</v>
      </c>
      <c r="E33" s="3">
        <v>1.7813000000000001</v>
      </c>
      <c r="F33" s="3">
        <v>7.6649000000000003</v>
      </c>
      <c r="G33" s="3">
        <v>12.7079</v>
      </c>
      <c r="H33" s="3">
        <v>1.7813000000000001</v>
      </c>
      <c r="I33" s="3">
        <v>7.6649000000000003</v>
      </c>
      <c r="J33" s="3">
        <v>12.7079</v>
      </c>
      <c r="L33" s="5">
        <f t="shared" si="18"/>
        <v>10780.382213974921</v>
      </c>
      <c r="M33" s="5">
        <f t="shared" si="10"/>
        <v>9270.269826314212</v>
      </c>
      <c r="N33" s="5">
        <f t="shared" si="11"/>
        <v>26771.781253489858</v>
      </c>
      <c r="O33" s="5">
        <f t="shared" si="12"/>
        <v>2859.7839463387349</v>
      </c>
      <c r="P33" s="5">
        <f t="shared" si="13"/>
        <v>11556.430770461018</v>
      </c>
      <c r="Q33" s="5">
        <f t="shared" si="14"/>
        <v>24950.232212550527</v>
      </c>
      <c r="R33" s="5">
        <f t="shared" si="15"/>
        <v>1408.8228999241178</v>
      </c>
      <c r="S33" s="5">
        <f t="shared" si="16"/>
        <v>236174.19350894773</v>
      </c>
      <c r="T33" s="5">
        <f t="shared" si="17"/>
        <v>5030566.7488567485</v>
      </c>
      <c r="W33" s="1">
        <v>2</v>
      </c>
      <c r="X33" s="1">
        <v>2</v>
      </c>
      <c r="Y33" s="1">
        <v>10</v>
      </c>
      <c r="AB33" s="7">
        <v>1.821</v>
      </c>
      <c r="AC33" s="7">
        <v>0.495</v>
      </c>
      <c r="AD33" s="7">
        <v>0.36599999999999999</v>
      </c>
      <c r="AE33" s="7">
        <v>1.7010000000000001</v>
      </c>
      <c r="AF33" s="7">
        <v>0.54600000000000004</v>
      </c>
      <c r="AG33" s="7">
        <v>0.318</v>
      </c>
      <c r="AH33" s="7">
        <v>1.788</v>
      </c>
      <c r="AI33" s="7">
        <v>0.59399999999999997</v>
      </c>
      <c r="AJ33" s="7">
        <v>0.36599999999999999</v>
      </c>
    </row>
    <row r="34" spans="1:36" x14ac:dyDescent="0.3">
      <c r="AB34" s="7">
        <v>1.9319999999999999</v>
      </c>
      <c r="AC34" s="7">
        <v>0.51600000000000001</v>
      </c>
      <c r="AD34" s="7">
        <v>0.34799999999999998</v>
      </c>
      <c r="AE34" s="7">
        <v>1.956</v>
      </c>
      <c r="AF34" s="7">
        <v>0.58199999999999996</v>
      </c>
      <c r="AG34" s="7">
        <v>0.32100000000000001</v>
      </c>
      <c r="AH34" s="7">
        <v>2.0369999999999999</v>
      </c>
      <c r="AI34" s="7">
        <v>0.61499999999999999</v>
      </c>
      <c r="AJ34" s="7">
        <v>0.36899999999999999</v>
      </c>
    </row>
    <row r="35" spans="1:36" ht="14.5" x14ac:dyDescent="0.3">
      <c r="A35" t="s">
        <v>47</v>
      </c>
      <c r="B35" s="3">
        <v>0.25</v>
      </c>
      <c r="K35" s="6"/>
      <c r="AB35" s="7">
        <v>2.1840000000000002</v>
      </c>
      <c r="AC35" s="7">
        <v>0.52500000000000002</v>
      </c>
      <c r="AD35" s="7">
        <v>0.318</v>
      </c>
      <c r="AE35" s="7">
        <v>2.2559999999999998</v>
      </c>
      <c r="AF35" s="7">
        <v>0.6</v>
      </c>
      <c r="AG35" s="7">
        <v>0.32100000000000001</v>
      </c>
      <c r="AH35" s="7">
        <v>2.2559999999999998</v>
      </c>
      <c r="AI35" s="7">
        <v>0.60599999999999998</v>
      </c>
      <c r="AJ35" s="7">
        <v>0.40500000000000003</v>
      </c>
    </row>
    <row r="36" spans="1:36" x14ac:dyDescent="0.3">
      <c r="B36">
        <f>L18*$B$35/B1</f>
        <v>103.98483743726727</v>
      </c>
      <c r="C36">
        <f t="shared" ref="C36:J36" si="19">M18*$B$35/C1</f>
        <v>816.35019565086816</v>
      </c>
      <c r="D36">
        <f t="shared" si="19"/>
        <v>1704.6526168672672</v>
      </c>
      <c r="E36">
        <f t="shared" si="19"/>
        <v>103.98483743726727</v>
      </c>
      <c r="F36">
        <f t="shared" si="19"/>
        <v>816.35019565086816</v>
      </c>
      <c r="G36">
        <f t="shared" si="19"/>
        <v>1704.6526168672672</v>
      </c>
      <c r="H36">
        <f t="shared" si="19"/>
        <v>103.98483743726727</v>
      </c>
      <c r="I36">
        <f t="shared" si="19"/>
        <v>816.35019565086816</v>
      </c>
      <c r="J36">
        <f t="shared" si="19"/>
        <v>1704.6526168672672</v>
      </c>
      <c r="K36" t="s">
        <v>48</v>
      </c>
      <c r="L36">
        <f>0.4*$B$35*B18*PI()</f>
        <v>1.019729559428711</v>
      </c>
      <c r="M36">
        <f t="shared" ref="M36:T36" si="20">0.4*$B$35*C18*PI()</f>
        <v>2.857184270660309</v>
      </c>
      <c r="N36">
        <f t="shared" si="20"/>
        <v>4.1287438972007786</v>
      </c>
      <c r="O36">
        <f t="shared" si="20"/>
        <v>1.019729559428711</v>
      </c>
      <c r="P36">
        <f t="shared" si="20"/>
        <v>2.857184270660309</v>
      </c>
      <c r="Q36">
        <f t="shared" si="20"/>
        <v>4.1287438972007786</v>
      </c>
      <c r="R36">
        <f t="shared" si="20"/>
        <v>1.019729559428711</v>
      </c>
      <c r="S36">
        <f t="shared" si="20"/>
        <v>2.857184270660309</v>
      </c>
      <c r="T36">
        <f t="shared" si="20"/>
        <v>4.1287438972007786</v>
      </c>
      <c r="AB36" s="7">
        <v>2.3940000000000001</v>
      </c>
      <c r="AC36" s="7">
        <v>0.53100000000000003</v>
      </c>
      <c r="AD36" s="7">
        <v>0.318</v>
      </c>
      <c r="AE36" s="7">
        <v>2.4420000000000002</v>
      </c>
      <c r="AF36" s="7">
        <v>0.60899999999999999</v>
      </c>
      <c r="AG36" s="7">
        <v>0.32100000000000001</v>
      </c>
      <c r="AH36" s="7">
        <v>2.4569999999999999</v>
      </c>
      <c r="AI36" s="7">
        <v>0.61199999999999999</v>
      </c>
      <c r="AJ36" s="7">
        <v>0.40799999999999997</v>
      </c>
    </row>
    <row r="37" spans="1:36" x14ac:dyDescent="0.3">
      <c r="B37">
        <f t="shared" ref="B37:B48" si="21">L19*$B$35/B2</f>
        <v>98.422975842862058</v>
      </c>
      <c r="C37">
        <f t="shared" ref="C37:C51" si="22">M19*$B$35/C2</f>
        <v>636.38512394023064</v>
      </c>
      <c r="D37">
        <f t="shared" ref="D37:D51" si="23">N19*$B$35/D2</f>
        <v>1540.2017152787316</v>
      </c>
      <c r="E37">
        <f t="shared" ref="E37:E51" si="24">O19*$B$35/E2</f>
        <v>98.422975842862044</v>
      </c>
      <c r="F37">
        <f t="shared" ref="F37:F51" si="25">P19*$B$35/F2</f>
        <v>636.38512394023064</v>
      </c>
      <c r="G37">
        <f t="shared" ref="G37:G51" si="26">Q19*$B$35/G2</f>
        <v>1540.2017152787314</v>
      </c>
      <c r="H37">
        <f t="shared" ref="H37:H51" si="27">R19*$B$35/H2</f>
        <v>98.422975842862058</v>
      </c>
      <c r="I37">
        <f t="shared" ref="I37:I51" si="28">S19*$B$35/I2</f>
        <v>636.38512394023064</v>
      </c>
      <c r="J37">
        <f t="shared" ref="J37:J51" si="29">T19*$B$35/J2</f>
        <v>1540.2017152787316</v>
      </c>
      <c r="L37">
        <f t="shared" ref="L37:L51" si="30">0.4*$B$35*B19*PI()</f>
        <v>0.99208354407712085</v>
      </c>
      <c r="M37">
        <f t="shared" ref="M37:M51" si="31">0.4*$B$35*C19*PI()</f>
        <v>2.522667484906068</v>
      </c>
      <c r="N37">
        <f t="shared" ref="N37:N51" si="32">0.4*$B$35*D19*PI()</f>
        <v>3.9245403747174419</v>
      </c>
      <c r="O37">
        <f t="shared" ref="O37:O51" si="33">0.4*$B$35*E19*PI()</f>
        <v>0.99208354407712085</v>
      </c>
      <c r="P37">
        <f t="shared" ref="P37:P51" si="34">0.4*$B$35*F19*PI()</f>
        <v>2.522667484906068</v>
      </c>
      <c r="Q37">
        <f t="shared" ref="Q37:Q51" si="35">0.4*$B$35*G19*PI()</f>
        <v>3.9245403747174419</v>
      </c>
      <c r="R37">
        <f t="shared" ref="R37:R51" si="36">0.4*$B$35*H19*PI()</f>
        <v>0.99208354407712085</v>
      </c>
      <c r="S37">
        <f t="shared" ref="S37:S51" si="37">0.4*$B$35*I19*PI()</f>
        <v>2.522667484906068</v>
      </c>
      <c r="T37">
        <f t="shared" ref="T37:T51" si="38">0.4*$B$35*J19*PI()</f>
        <v>3.9245403747174419</v>
      </c>
    </row>
    <row r="38" spans="1:36" x14ac:dyDescent="0.3">
      <c r="B38">
        <f t="shared" si="21"/>
        <v>92.989737301716843</v>
      </c>
      <c r="C38">
        <f t="shared" si="22"/>
        <v>525.00061337393061</v>
      </c>
      <c r="D38">
        <f t="shared" si="23"/>
        <v>1482.0007012556787</v>
      </c>
      <c r="E38">
        <f t="shared" si="24"/>
        <v>92.989737301716843</v>
      </c>
      <c r="F38">
        <v>0</v>
      </c>
      <c r="G38">
        <f t="shared" si="26"/>
        <v>1482.0007012556789</v>
      </c>
      <c r="H38">
        <f t="shared" si="27"/>
        <v>92.989737301716843</v>
      </c>
      <c r="I38">
        <f t="shared" si="28"/>
        <v>525.00061337393061</v>
      </c>
      <c r="J38">
        <f t="shared" si="29"/>
        <v>1482.0007012556787</v>
      </c>
      <c r="L38">
        <f t="shared" si="30"/>
        <v>0.96431186501938715</v>
      </c>
      <c r="M38">
        <f t="shared" si="31"/>
        <v>2.29128918596918</v>
      </c>
      <c r="N38">
        <f t="shared" si="32"/>
        <v>3.8496762217823965</v>
      </c>
      <c r="O38">
        <f t="shared" si="33"/>
        <v>0.96431186501938715</v>
      </c>
      <c r="P38">
        <f>0.4*$B$35*F20*PI()</f>
        <v>2.29128918596918</v>
      </c>
      <c r="Q38">
        <f t="shared" si="35"/>
        <v>3.8496762217823965</v>
      </c>
      <c r="R38">
        <f t="shared" si="36"/>
        <v>0.96431186501938715</v>
      </c>
      <c r="S38">
        <f t="shared" si="37"/>
        <v>2.29128918596918</v>
      </c>
      <c r="T38">
        <f t="shared" si="38"/>
        <v>3.8496762217823965</v>
      </c>
      <c r="AA38" t="s">
        <v>69</v>
      </c>
      <c r="AB38" s="7">
        <v>3.2339566227888601</v>
      </c>
      <c r="AC38" s="7">
        <v>22.768867329776899</v>
      </c>
      <c r="AD38" s="7">
        <v>20.743744499536501</v>
      </c>
      <c r="AE38" s="7">
        <v>5.1233522748802596</v>
      </c>
      <c r="AF38" s="7">
        <v>9.0612358052074793</v>
      </c>
      <c r="AG38" s="7">
        <v>32.901910808468003</v>
      </c>
      <c r="AH38" s="7">
        <v>8.1262126841550106</v>
      </c>
      <c r="AI38" s="7">
        <v>14.355140926019301</v>
      </c>
      <c r="AJ38" s="7">
        <v>13.0938429186037</v>
      </c>
    </row>
    <row r="39" spans="1:36" x14ac:dyDescent="0.3">
      <c r="B39">
        <f t="shared" si="21"/>
        <v>82.814576264916596</v>
      </c>
      <c r="C39">
        <f t="shared" si="22"/>
        <v>405.3714728105237</v>
      </c>
      <c r="D39">
        <f t="shared" si="23"/>
        <v>1436.8280280252065</v>
      </c>
      <c r="E39">
        <f t="shared" si="24"/>
        <v>82.814576264916596</v>
      </c>
      <c r="F39">
        <f t="shared" si="25"/>
        <v>405.3714728105237</v>
      </c>
      <c r="G39">
        <f t="shared" si="26"/>
        <v>1436.8280280252065</v>
      </c>
      <c r="H39">
        <f t="shared" si="27"/>
        <v>82.814576264916596</v>
      </c>
      <c r="I39">
        <f t="shared" si="28"/>
        <v>405.3714728105237</v>
      </c>
      <c r="J39">
        <f t="shared" si="29"/>
        <v>1436.8280280252065</v>
      </c>
      <c r="L39">
        <f t="shared" si="30"/>
        <v>0.9100251439653555</v>
      </c>
      <c r="M39">
        <f t="shared" si="31"/>
        <v>2.0133838998326268</v>
      </c>
      <c r="N39">
        <f t="shared" si="32"/>
        <v>3.7905514480418372</v>
      </c>
      <c r="O39">
        <f t="shared" si="33"/>
        <v>0.9100251439653555</v>
      </c>
      <c r="P39">
        <f t="shared" si="34"/>
        <v>2.0133838998326268</v>
      </c>
      <c r="Q39">
        <f t="shared" si="35"/>
        <v>3.7905514480418372</v>
      </c>
      <c r="R39">
        <f t="shared" si="36"/>
        <v>0.9100251439653555</v>
      </c>
      <c r="S39">
        <f t="shared" si="37"/>
        <v>2.0133838998326268</v>
      </c>
      <c r="T39">
        <f t="shared" si="38"/>
        <v>3.7905514480418372</v>
      </c>
      <c r="AB39" s="7">
        <v>3.1462073236451098</v>
      </c>
      <c r="AC39" s="7">
        <v>20.107088489164301</v>
      </c>
      <c r="AD39" s="7">
        <v>12.444585043265301</v>
      </c>
      <c r="AE39" s="7">
        <v>4.9844840660865302</v>
      </c>
      <c r="AF39" s="7">
        <v>3.1842051428448701</v>
      </c>
      <c r="AG39" s="7">
        <v>31.239927141291101</v>
      </c>
      <c r="AH39" s="7">
        <v>7.9035834870936101</v>
      </c>
      <c r="AI39" s="7">
        <v>12.674910531117799</v>
      </c>
      <c r="AJ39" s="7">
        <v>19.723869569250901</v>
      </c>
    </row>
    <row r="40" spans="1:36" x14ac:dyDescent="0.3">
      <c r="B40">
        <f t="shared" si="21"/>
        <v>73.837659323137601</v>
      </c>
      <c r="C40">
        <f t="shared" si="22"/>
        <v>345.46187116761934</v>
      </c>
      <c r="D40">
        <f t="shared" si="23"/>
        <v>1418.1927083208377</v>
      </c>
      <c r="E40">
        <f t="shared" si="24"/>
        <v>73.837659323137601</v>
      </c>
      <c r="F40">
        <f t="shared" si="25"/>
        <v>345.46187116761934</v>
      </c>
      <c r="G40">
        <f t="shared" si="26"/>
        <v>1418.1927083208377</v>
      </c>
      <c r="H40">
        <f t="shared" si="27"/>
        <v>73.837659323137601</v>
      </c>
      <c r="I40">
        <f t="shared" si="28"/>
        <v>345.46187116761934</v>
      </c>
      <c r="J40">
        <f t="shared" si="29"/>
        <v>1418.1927083208377</v>
      </c>
      <c r="L40">
        <f t="shared" si="30"/>
        <v>0.85928842260988014</v>
      </c>
      <c r="M40">
        <f t="shared" si="31"/>
        <v>1.8586604616433293</v>
      </c>
      <c r="N40">
        <f t="shared" si="32"/>
        <v>3.765889945711157</v>
      </c>
      <c r="O40">
        <f t="shared" si="33"/>
        <v>0.85928842260988014</v>
      </c>
      <c r="P40">
        <f t="shared" si="34"/>
        <v>1.8586604616433293</v>
      </c>
      <c r="Q40">
        <f t="shared" si="35"/>
        <v>3.765889945711157</v>
      </c>
      <c r="R40">
        <f t="shared" si="36"/>
        <v>0.85928842260988014</v>
      </c>
      <c r="S40">
        <f t="shared" si="37"/>
        <v>1.8586604616433293</v>
      </c>
      <c r="T40">
        <f t="shared" si="38"/>
        <v>3.765889945711157</v>
      </c>
      <c r="AB40" s="7">
        <v>3.05758190748401</v>
      </c>
      <c r="AC40" s="7">
        <v>11.516347657179001</v>
      </c>
      <c r="AD40" s="7">
        <v>7.7016507621965298</v>
      </c>
      <c r="AE40" s="7">
        <v>4.8471447799101002</v>
      </c>
      <c r="AF40" s="7">
        <v>0</v>
      </c>
      <c r="AG40" s="7">
        <v>30.684249126057001</v>
      </c>
      <c r="AH40" s="7">
        <v>7.6857469981348698</v>
      </c>
      <c r="AI40" s="7">
        <v>11.516347657179001</v>
      </c>
      <c r="AJ40" s="7">
        <v>19.353296639520899</v>
      </c>
    </row>
    <row r="41" spans="1:36" x14ac:dyDescent="0.3">
      <c r="B41">
        <f t="shared" si="21"/>
        <v>66.139848046541999</v>
      </c>
      <c r="C41">
        <f t="shared" si="22"/>
        <v>310.73899927126399</v>
      </c>
      <c r="D41">
        <f t="shared" si="23"/>
        <v>1408.1071215435727</v>
      </c>
      <c r="E41">
        <f t="shared" si="24"/>
        <v>66.139848046541999</v>
      </c>
      <c r="F41">
        <f t="shared" si="25"/>
        <v>310.73899927126399</v>
      </c>
      <c r="G41">
        <f t="shared" si="26"/>
        <v>1408.1071215435727</v>
      </c>
      <c r="H41">
        <f t="shared" si="27"/>
        <v>66.139848046541999</v>
      </c>
      <c r="I41">
        <f t="shared" si="28"/>
        <v>310.73899927126399</v>
      </c>
      <c r="J41">
        <f t="shared" si="29"/>
        <v>1408.1071215435727</v>
      </c>
      <c r="L41">
        <f t="shared" si="30"/>
        <v>0.81326409023478974</v>
      </c>
      <c r="M41">
        <f t="shared" si="31"/>
        <v>1.7627790538557691</v>
      </c>
      <c r="N41">
        <f t="shared" si="32"/>
        <v>3.7524753450803283</v>
      </c>
      <c r="O41">
        <f t="shared" si="33"/>
        <v>0.81326409023478974</v>
      </c>
      <c r="P41">
        <f t="shared" si="34"/>
        <v>1.7627790538557691</v>
      </c>
      <c r="Q41">
        <f t="shared" si="35"/>
        <v>3.7524753450803283</v>
      </c>
      <c r="R41">
        <f t="shared" si="36"/>
        <v>0.81326409023478974</v>
      </c>
      <c r="S41">
        <f t="shared" si="37"/>
        <v>1.7627790538557691</v>
      </c>
      <c r="T41">
        <f t="shared" si="38"/>
        <v>3.7524753450803283</v>
      </c>
      <c r="AB41" s="7">
        <v>2.88612559996128</v>
      </c>
      <c r="AC41" s="7">
        <v>10.1186031540259</v>
      </c>
      <c r="AD41" s="7">
        <v>4.7846144183652699</v>
      </c>
      <c r="AE41" s="7">
        <v>4.5749883036182997</v>
      </c>
      <c r="AF41" s="7">
        <v>2.5414405584552102</v>
      </c>
      <c r="AG41" s="7">
        <v>30.191039675915398</v>
      </c>
      <c r="AH41" s="7">
        <v>4.57588495249421</v>
      </c>
      <c r="AI41" s="7">
        <v>10.1239436146745</v>
      </c>
      <c r="AJ41" s="7">
        <v>19.051293276084401</v>
      </c>
    </row>
    <row r="42" spans="1:36" x14ac:dyDescent="0.3">
      <c r="B42">
        <f t="shared" si="21"/>
        <v>88.235250306178969</v>
      </c>
      <c r="C42">
        <f t="shared" si="22"/>
        <v>773.71101660958857</v>
      </c>
      <c r="D42">
        <f t="shared" si="23"/>
        <v>1413.039129757808</v>
      </c>
      <c r="E42">
        <f t="shared" si="24"/>
        <v>88.235250306178969</v>
      </c>
      <c r="F42">
        <f t="shared" si="25"/>
        <v>773.71101660958857</v>
      </c>
      <c r="G42">
        <f t="shared" si="26"/>
        <v>1413.039129757808</v>
      </c>
      <c r="H42">
        <f t="shared" si="27"/>
        <v>88.235250306178969</v>
      </c>
      <c r="I42">
        <f t="shared" si="28"/>
        <v>773.71101660958857</v>
      </c>
      <c r="J42">
        <f t="shared" si="29"/>
        <v>1413.039129757808</v>
      </c>
      <c r="L42">
        <f t="shared" si="30"/>
        <v>0.93933620342334823</v>
      </c>
      <c r="M42">
        <f t="shared" si="31"/>
        <v>2.7815661354884029</v>
      </c>
      <c r="N42">
        <f t="shared" si="32"/>
        <v>3.7590412737263317</v>
      </c>
      <c r="O42">
        <f t="shared" si="33"/>
        <v>0.93933620342334823</v>
      </c>
      <c r="P42">
        <f t="shared" si="34"/>
        <v>2.7815661354884029</v>
      </c>
      <c r="Q42">
        <f t="shared" si="35"/>
        <v>3.7590412737263317</v>
      </c>
      <c r="R42">
        <f t="shared" si="36"/>
        <v>0.93933620342334823</v>
      </c>
      <c r="S42">
        <f t="shared" si="37"/>
        <v>2.7815661354884029</v>
      </c>
      <c r="T42">
        <f t="shared" si="38"/>
        <v>3.7590412737263317</v>
      </c>
      <c r="AB42" s="7">
        <v>2.7248209744721699</v>
      </c>
      <c r="AC42" s="7">
        <v>9.3430423870835106</v>
      </c>
      <c r="AD42" s="7">
        <v>2.9990638799282499</v>
      </c>
      <c r="AE42" s="7">
        <v>4.3189488567782597</v>
      </c>
      <c r="AF42" s="7">
        <v>3.7184824199892801</v>
      </c>
      <c r="AG42" s="7">
        <v>30.022236363950601</v>
      </c>
      <c r="AH42" s="7">
        <v>4.3173974220653903</v>
      </c>
      <c r="AI42" s="7">
        <v>14.798972045303399</v>
      </c>
      <c r="AJ42" s="7">
        <v>18.925142418479801</v>
      </c>
    </row>
    <row r="43" spans="1:36" x14ac:dyDescent="0.3">
      <c r="B43">
        <f t="shared" si="21"/>
        <v>76.314667989814197</v>
      </c>
      <c r="C43">
        <f t="shared" si="22"/>
        <v>736.59148380511363</v>
      </c>
      <c r="D43">
        <f t="shared" si="23"/>
        <v>1287.0906497731385</v>
      </c>
      <c r="E43">
        <f t="shared" si="24"/>
        <v>76.314667989814197</v>
      </c>
      <c r="F43">
        <f t="shared" si="25"/>
        <v>736.59148380511363</v>
      </c>
      <c r="G43">
        <f t="shared" si="26"/>
        <v>1287.0906497731385</v>
      </c>
      <c r="H43">
        <f t="shared" si="27"/>
        <v>76.314667989814197</v>
      </c>
      <c r="I43">
        <f t="shared" si="28"/>
        <v>736.59148380511363</v>
      </c>
      <c r="J43">
        <f t="shared" si="29"/>
        <v>1287.0906497731385</v>
      </c>
      <c r="L43">
        <f t="shared" si="30"/>
        <v>0.87358266918371374</v>
      </c>
      <c r="M43">
        <f t="shared" si="31"/>
        <v>2.7140218934362221</v>
      </c>
      <c r="N43">
        <f t="shared" si="32"/>
        <v>3.5876045626199367</v>
      </c>
      <c r="O43">
        <f t="shared" si="33"/>
        <v>0.87358266918371374</v>
      </c>
      <c r="P43">
        <f t="shared" si="34"/>
        <v>2.7140218934362221</v>
      </c>
      <c r="Q43">
        <f t="shared" si="35"/>
        <v>3.5876045626199367</v>
      </c>
      <c r="R43">
        <f t="shared" si="36"/>
        <v>0.87358266918371374</v>
      </c>
      <c r="S43">
        <f t="shared" si="37"/>
        <v>2.7140218934362221</v>
      </c>
      <c r="T43">
        <f t="shared" si="38"/>
        <v>3.5876045626199367</v>
      </c>
      <c r="AB43" s="7">
        <v>2.5790565924824</v>
      </c>
      <c r="AC43" s="7">
        <v>5.5901828838232301</v>
      </c>
      <c r="AD43" s="7">
        <v>2.9883787349992201</v>
      </c>
      <c r="AE43" s="7">
        <v>4.0882384451940901</v>
      </c>
      <c r="AF43" s="7">
        <v>5.5904005871746403</v>
      </c>
      <c r="AG43" s="7">
        <v>29.912158021018801</v>
      </c>
      <c r="AH43" s="7">
        <v>4.0865006988904602</v>
      </c>
      <c r="AI43" s="7">
        <v>14.047750882249799</v>
      </c>
      <c r="AJ43" s="7">
        <v>18.8572641805976</v>
      </c>
    </row>
    <row r="44" spans="1:36" x14ac:dyDescent="0.3">
      <c r="B44">
        <f t="shared" si="21"/>
        <v>59.746322954230408</v>
      </c>
      <c r="C44">
        <f t="shared" si="22"/>
        <v>682.65585145708746</v>
      </c>
      <c r="D44">
        <f t="shared" si="23"/>
        <v>1182.5906427718808</v>
      </c>
      <c r="E44">
        <f t="shared" si="24"/>
        <v>59.746322954230415</v>
      </c>
      <c r="F44">
        <f t="shared" si="25"/>
        <v>682.65585145708746</v>
      </c>
      <c r="G44">
        <f t="shared" si="26"/>
        <v>1182.5906427718808</v>
      </c>
      <c r="H44">
        <f t="shared" si="27"/>
        <v>59.746322954230408</v>
      </c>
      <c r="I44">
        <f t="shared" si="28"/>
        <v>682.65585145708746</v>
      </c>
      <c r="J44">
        <f t="shared" si="29"/>
        <v>1182.5906427718808</v>
      </c>
      <c r="L44">
        <f t="shared" si="30"/>
        <v>0.77295745648923275</v>
      </c>
      <c r="M44">
        <f t="shared" si="31"/>
        <v>2.6127683622110238</v>
      </c>
      <c r="N44">
        <f t="shared" si="32"/>
        <v>3.438881566398996</v>
      </c>
      <c r="O44">
        <f t="shared" si="33"/>
        <v>0.77295745648923275</v>
      </c>
      <c r="P44">
        <f t="shared" si="34"/>
        <v>2.6127683622110238</v>
      </c>
      <c r="Q44">
        <f t="shared" si="35"/>
        <v>3.438881566398996</v>
      </c>
      <c r="R44">
        <f t="shared" si="36"/>
        <v>0.77295745648923275</v>
      </c>
      <c r="S44">
        <f t="shared" si="37"/>
        <v>2.6127683622110238</v>
      </c>
      <c r="T44">
        <f t="shared" si="38"/>
        <v>3.438881566398996</v>
      </c>
      <c r="AB44" s="7">
        <v>2.9784333890505499</v>
      </c>
      <c r="AC44" s="7">
        <v>13.9795594872711</v>
      </c>
      <c r="AD44" s="7">
        <v>29.941816317267001</v>
      </c>
      <c r="AE44" s="7">
        <v>4.7230208502736399</v>
      </c>
      <c r="AF44" s="7">
        <v>8.8195165298218097</v>
      </c>
      <c r="AG44" s="7">
        <v>18.895312389019601</v>
      </c>
      <c r="AH44" s="7">
        <v>7.4822525773900601</v>
      </c>
      <c r="AI44" s="7">
        <v>22.168409780756502</v>
      </c>
      <c r="AJ44" s="7">
        <v>11.919284712609</v>
      </c>
    </row>
    <row r="45" spans="1:36" x14ac:dyDescent="0.3">
      <c r="B45">
        <f t="shared" si="21"/>
        <v>48.926612104130179</v>
      </c>
      <c r="C45">
        <f t="shared" si="22"/>
        <v>648.55242830524651</v>
      </c>
      <c r="D45">
        <f t="shared" si="23"/>
        <v>1140.025729049358</v>
      </c>
      <c r="E45">
        <f t="shared" si="24"/>
        <v>48.926612104130179</v>
      </c>
      <c r="F45">
        <f t="shared" si="25"/>
        <v>648.55242830524651</v>
      </c>
      <c r="G45">
        <f t="shared" si="26"/>
        <v>1140.025729049358</v>
      </c>
      <c r="H45">
        <f t="shared" si="27"/>
        <v>48.926612104130179</v>
      </c>
      <c r="I45">
        <f t="shared" si="28"/>
        <v>648.55242830524651</v>
      </c>
      <c r="J45">
        <f t="shared" si="29"/>
        <v>1140.025729049358</v>
      </c>
      <c r="L45">
        <f t="shared" si="30"/>
        <v>0.69947560432176747</v>
      </c>
      <c r="M45">
        <f t="shared" si="31"/>
        <v>2.5466692527794939</v>
      </c>
      <c r="N45">
        <f t="shared" si="32"/>
        <v>3.3764267044456306</v>
      </c>
      <c r="O45">
        <f t="shared" si="33"/>
        <v>0.69947560432176747</v>
      </c>
      <c r="P45">
        <f t="shared" si="34"/>
        <v>2.5466692527794939</v>
      </c>
      <c r="Q45">
        <f t="shared" si="35"/>
        <v>3.3764267044456306</v>
      </c>
      <c r="R45">
        <f t="shared" si="36"/>
        <v>0.69947560432176747</v>
      </c>
      <c r="S45">
        <f t="shared" si="37"/>
        <v>2.5466692527794939</v>
      </c>
      <c r="T45">
        <f t="shared" si="38"/>
        <v>3.3764267044456306</v>
      </c>
      <c r="AB45" s="7">
        <v>2.76992464528769</v>
      </c>
      <c r="AC45" s="7">
        <v>13.6430189529049</v>
      </c>
      <c r="AD45" s="7">
        <v>28.5753624256966</v>
      </c>
      <c r="AE45" s="7">
        <v>4.39081237641137</v>
      </c>
      <c r="AF45" s="7">
        <v>8.6064796432369892</v>
      </c>
      <c r="AG45" s="7">
        <v>18.031327164021199</v>
      </c>
      <c r="AH45" s="7">
        <v>4.38903839161497</v>
      </c>
      <c r="AI45" s="7">
        <v>21.626522122122498</v>
      </c>
      <c r="AJ45" s="7">
        <v>11.375892479688</v>
      </c>
    </row>
    <row r="46" spans="1:36" x14ac:dyDescent="0.3">
      <c r="B46">
        <f t="shared" si="21"/>
        <v>41.367827924274046</v>
      </c>
      <c r="C46">
        <f t="shared" si="22"/>
        <v>625.96686033480114</v>
      </c>
      <c r="D46">
        <f t="shared" si="23"/>
        <v>1117.6700319624015</v>
      </c>
      <c r="E46">
        <f t="shared" si="24"/>
        <v>41.367827924274046</v>
      </c>
      <c r="F46">
        <f t="shared" si="25"/>
        <v>625.96686033480114</v>
      </c>
      <c r="G46">
        <f t="shared" si="26"/>
        <v>1117.6700319624015</v>
      </c>
      <c r="H46">
        <f t="shared" si="27"/>
        <v>41.367827924274046</v>
      </c>
      <c r="I46">
        <f t="shared" si="28"/>
        <v>625.96686033480114</v>
      </c>
      <c r="J46">
        <f t="shared" si="29"/>
        <v>1117.6700319624015</v>
      </c>
      <c r="L46">
        <f t="shared" si="30"/>
        <v>0.64317826396943834</v>
      </c>
      <c r="M46">
        <f t="shared" si="31"/>
        <v>2.5019329733923756</v>
      </c>
      <c r="N46">
        <f t="shared" si="32"/>
        <v>3.3431572382441144</v>
      </c>
      <c r="O46">
        <f t="shared" si="33"/>
        <v>0.64317826396943834</v>
      </c>
      <c r="P46">
        <f t="shared" si="34"/>
        <v>2.5019329733923756</v>
      </c>
      <c r="Q46">
        <f t="shared" si="35"/>
        <v>3.3431572382441144</v>
      </c>
      <c r="R46">
        <f t="shared" si="36"/>
        <v>0.64317826396943834</v>
      </c>
      <c r="S46">
        <f t="shared" si="37"/>
        <v>2.5019329733923756</v>
      </c>
      <c r="T46">
        <f t="shared" si="38"/>
        <v>3.3431572382441144</v>
      </c>
      <c r="AB46" s="7">
        <v>2.4511086864498699</v>
      </c>
      <c r="AC46" s="7">
        <v>13.132064749245799</v>
      </c>
      <c r="AD46" s="7">
        <v>27.418190989617202</v>
      </c>
      <c r="AE46" s="7">
        <v>3.8849769528400802</v>
      </c>
      <c r="AF46" s="7">
        <v>8.2854998488713392</v>
      </c>
      <c r="AG46" s="7">
        <v>6.8803060689346998</v>
      </c>
      <c r="AH46" s="7">
        <v>3.88562231968461</v>
      </c>
      <c r="AI46" s="7">
        <v>20.8130186572408</v>
      </c>
      <c r="AJ46" s="7">
        <v>6.8800919397974001</v>
      </c>
    </row>
    <row r="47" spans="1:36" x14ac:dyDescent="0.3">
      <c r="B47">
        <f t="shared" si="21"/>
        <v>81.385612204339822</v>
      </c>
      <c r="C47">
        <f t="shared" si="22"/>
        <v>718.23916651908655</v>
      </c>
      <c r="D47">
        <f t="shared" si="23"/>
        <v>1650.3806378760712</v>
      </c>
      <c r="E47">
        <f t="shared" si="24"/>
        <v>81.385612204339807</v>
      </c>
      <c r="F47">
        <f t="shared" si="25"/>
        <v>718.23916651908655</v>
      </c>
      <c r="G47">
        <f t="shared" si="26"/>
        <v>1650.3806378760712</v>
      </c>
      <c r="H47">
        <f t="shared" si="27"/>
        <v>81.385612204339807</v>
      </c>
      <c r="I47">
        <f t="shared" si="28"/>
        <v>718.23916651908655</v>
      </c>
      <c r="J47">
        <f t="shared" si="29"/>
        <v>1650.3806378760712</v>
      </c>
      <c r="L47">
        <f t="shared" si="30"/>
        <v>0.90213974640484507</v>
      </c>
      <c r="M47">
        <f t="shared" si="31"/>
        <v>2.6799984449978447</v>
      </c>
      <c r="N47">
        <f t="shared" si="32"/>
        <v>4.0624877081365698</v>
      </c>
      <c r="O47">
        <f t="shared" si="33"/>
        <v>0.90213974640484507</v>
      </c>
      <c r="P47">
        <f t="shared" si="34"/>
        <v>2.6799984449978447</v>
      </c>
      <c r="Q47">
        <f t="shared" si="35"/>
        <v>4.0624877081365698</v>
      </c>
      <c r="R47">
        <f t="shared" si="36"/>
        <v>0.90213974640484507</v>
      </c>
      <c r="S47">
        <f t="shared" si="37"/>
        <v>2.6799984449978447</v>
      </c>
      <c r="T47">
        <f t="shared" si="38"/>
        <v>4.0624877081365698</v>
      </c>
      <c r="AB47" s="7">
        <v>1.39938382907034</v>
      </c>
      <c r="AC47" s="7">
        <v>8.0761870965985505</v>
      </c>
      <c r="AD47" s="7">
        <v>26.886356687733699</v>
      </c>
      <c r="AE47" s="7">
        <v>3.5160185660774301</v>
      </c>
      <c r="AF47" s="7">
        <v>5.0952710700399599</v>
      </c>
      <c r="AG47" s="7">
        <v>4.2619128235789896</v>
      </c>
      <c r="AH47" s="7">
        <v>3.51596361776644</v>
      </c>
      <c r="AI47" s="7">
        <v>20.296834671861699</v>
      </c>
      <c r="AJ47" s="7">
        <v>4.2618226992109598</v>
      </c>
    </row>
    <row r="48" spans="1:36" x14ac:dyDescent="0.3">
      <c r="B48">
        <f t="shared" si="21"/>
        <v>66.523644885486092</v>
      </c>
      <c r="C48">
        <f t="shared" si="22"/>
        <v>668.09085540246792</v>
      </c>
      <c r="D48">
        <f t="shared" si="23"/>
        <v>1627.8933435305685</v>
      </c>
      <c r="E48">
        <f t="shared" si="24"/>
        <v>66.523644885486092</v>
      </c>
      <c r="F48">
        <f t="shared" si="25"/>
        <v>668.09085540246792</v>
      </c>
      <c r="G48">
        <f t="shared" si="26"/>
        <v>1627.8933435305685</v>
      </c>
      <c r="H48">
        <f t="shared" si="27"/>
        <v>66.523644885486092</v>
      </c>
      <c r="I48">
        <f t="shared" si="28"/>
        <v>668.09085540246792</v>
      </c>
      <c r="J48">
        <f t="shared" si="29"/>
        <v>1627.8933435305685</v>
      </c>
      <c r="L48">
        <f t="shared" si="30"/>
        <v>0.81562028472498216</v>
      </c>
      <c r="M48">
        <f t="shared" si="31"/>
        <v>2.5847453557410023</v>
      </c>
      <c r="N48">
        <f t="shared" si="32"/>
        <v>4.0347160290788358</v>
      </c>
      <c r="O48">
        <f t="shared" si="33"/>
        <v>0.81562028472498216</v>
      </c>
      <c r="P48">
        <f t="shared" si="34"/>
        <v>2.5847453557410023</v>
      </c>
      <c r="Q48">
        <f t="shared" si="35"/>
        <v>4.0347160290788358</v>
      </c>
      <c r="R48">
        <f t="shared" si="36"/>
        <v>0.81562028472498216</v>
      </c>
      <c r="S48">
        <f t="shared" si="37"/>
        <v>2.5847453557410023</v>
      </c>
      <c r="T48">
        <f t="shared" si="38"/>
        <v>4.0347160290788358</v>
      </c>
      <c r="AB48" s="7">
        <v>1.28678887430585</v>
      </c>
      <c r="AC48" s="7">
        <v>5.0053764087068</v>
      </c>
      <c r="AD48" s="7">
        <v>26.647464491428199</v>
      </c>
      <c r="AE48" s="7">
        <v>3.2326956983388202</v>
      </c>
      <c r="AF48" s="7">
        <v>5.0056263899221998</v>
      </c>
      <c r="AG48" s="7">
        <v>4.2198465497945099</v>
      </c>
      <c r="AH48" s="7">
        <v>3.2328243123182299</v>
      </c>
      <c r="AI48" s="7">
        <v>19.943443795705001</v>
      </c>
      <c r="AJ48" s="7">
        <v>2.6624022107780099</v>
      </c>
    </row>
    <row r="49" spans="1:36" x14ac:dyDescent="0.3">
      <c r="B49">
        <f>L31*$B$35/B14</f>
        <v>48.501232055747181</v>
      </c>
      <c r="C49">
        <f t="shared" si="22"/>
        <v>618.45957328330906</v>
      </c>
      <c r="D49">
        <f t="shared" si="23"/>
        <v>1608.0285349323501</v>
      </c>
      <c r="E49">
        <f t="shared" si="24"/>
        <v>48.501232055747181</v>
      </c>
      <c r="F49">
        <f t="shared" si="25"/>
        <v>618.45957328330906</v>
      </c>
      <c r="G49">
        <f t="shared" si="26"/>
        <v>1608.0285349323501</v>
      </c>
      <c r="H49">
        <f t="shared" si="27"/>
        <v>48.501232055747181</v>
      </c>
      <c r="I49">
        <f t="shared" si="28"/>
        <v>618.45957328330906</v>
      </c>
      <c r="J49">
        <f t="shared" si="29"/>
        <v>1608.0285349323501</v>
      </c>
      <c r="L49">
        <f t="shared" si="30"/>
        <v>0.69642825944778541</v>
      </c>
      <c r="M49">
        <f t="shared" si="31"/>
        <v>2.4868847445816806</v>
      </c>
      <c r="N49">
        <f t="shared" si="32"/>
        <v>4.0100231108216198</v>
      </c>
      <c r="O49">
        <f t="shared" si="33"/>
        <v>0.69642825944778541</v>
      </c>
      <c r="P49">
        <f t="shared" si="34"/>
        <v>2.4868847445816806</v>
      </c>
      <c r="Q49">
        <f t="shared" si="35"/>
        <v>4.0100231108216198</v>
      </c>
      <c r="R49">
        <f t="shared" si="36"/>
        <v>0.69642825944778541</v>
      </c>
      <c r="S49">
        <f t="shared" si="37"/>
        <v>2.4868847445816806</v>
      </c>
      <c r="T49">
        <f t="shared" si="38"/>
        <v>4.0100231108216198</v>
      </c>
      <c r="AB49" s="7">
        <v>2.8609426863827698</v>
      </c>
      <c r="AC49" s="7">
        <v>21.353463295385801</v>
      </c>
      <c r="AD49" s="7">
        <v>20.417013486422199</v>
      </c>
      <c r="AE49" s="7">
        <v>4.5345045367565397</v>
      </c>
      <c r="AF49" s="7">
        <v>13.468183979719999</v>
      </c>
      <c r="AG49" s="7">
        <v>32.351596189003402</v>
      </c>
      <c r="AH49" s="7">
        <v>7.1902961391506803</v>
      </c>
      <c r="AI49" s="7">
        <v>13.4683059189812</v>
      </c>
      <c r="AJ49" s="7">
        <v>8.1273236188026399</v>
      </c>
    </row>
    <row r="50" spans="1:36" x14ac:dyDescent="0.3">
      <c r="B50">
        <f>L32*$B$35/B15</f>
        <v>38.077739533906048</v>
      </c>
      <c r="C50">
        <f t="shared" si="22"/>
        <v>594.17072359233816</v>
      </c>
      <c r="D50">
        <f t="shared" si="23"/>
        <v>1598.9959921105983</v>
      </c>
      <c r="E50">
        <f t="shared" si="24"/>
        <v>38.077739533906048</v>
      </c>
      <c r="F50">
        <f t="shared" si="25"/>
        <v>594.17072359233816</v>
      </c>
      <c r="G50">
        <f t="shared" si="26"/>
        <v>1598.9959921105983</v>
      </c>
      <c r="H50">
        <f t="shared" si="27"/>
        <v>38.077739533906048</v>
      </c>
      <c r="I50">
        <f t="shared" si="28"/>
        <v>594.17072359233816</v>
      </c>
      <c r="J50">
        <f t="shared" si="29"/>
        <v>1598.9959921105983</v>
      </c>
      <c r="L50">
        <f t="shared" si="30"/>
        <v>0.61707162901810719</v>
      </c>
      <c r="M50">
        <f t="shared" si="31"/>
        <v>2.4375617399203207</v>
      </c>
      <c r="N50">
        <f t="shared" si="32"/>
        <v>3.9987447931952329</v>
      </c>
      <c r="O50">
        <f t="shared" si="33"/>
        <v>0.61707162901810719</v>
      </c>
      <c r="P50">
        <f t="shared" si="34"/>
        <v>2.4375617399203207</v>
      </c>
      <c r="Q50">
        <f t="shared" si="35"/>
        <v>3.9987447931952329</v>
      </c>
      <c r="R50">
        <f t="shared" si="36"/>
        <v>0.61707162901810719</v>
      </c>
      <c r="S50">
        <f t="shared" si="37"/>
        <v>2.4375617399203207</v>
      </c>
      <c r="T50">
        <f t="shared" si="38"/>
        <v>3.9987447931952329</v>
      </c>
      <c r="AB50" s="7">
        <v>2.5864916060410201</v>
      </c>
      <c r="AC50" s="7">
        <v>20.6037167716099</v>
      </c>
      <c r="AD50" s="7">
        <v>20.284976208385501</v>
      </c>
      <c r="AE50" s="7">
        <v>4.0985171267607603</v>
      </c>
      <c r="AF50" s="7">
        <v>12.994178714181301</v>
      </c>
      <c r="AG50" s="7">
        <v>32.134235714573798</v>
      </c>
      <c r="AH50" s="7">
        <v>4.1004242540916396</v>
      </c>
      <c r="AI50" s="7">
        <v>8.1974028198919608</v>
      </c>
      <c r="AJ50" s="7">
        <v>5.09290598059094</v>
      </c>
    </row>
    <row r="51" spans="1:36" x14ac:dyDescent="0.3">
      <c r="B51">
        <f>L33*$B$35/B16</f>
        <v>31.3165477932112</v>
      </c>
      <c r="C51">
        <f t="shared" si="22"/>
        <v>579.84608842894147</v>
      </c>
      <c r="D51">
        <f t="shared" si="23"/>
        <v>1593.8495446328357</v>
      </c>
      <c r="E51">
        <f t="shared" si="24"/>
        <v>31.3165477932112</v>
      </c>
      <c r="F51">
        <f t="shared" si="25"/>
        <v>579.84608842894147</v>
      </c>
      <c r="G51">
        <f t="shared" si="26"/>
        <v>1593.8495446328357</v>
      </c>
      <c r="H51">
        <f t="shared" si="27"/>
        <v>31.3165477932112</v>
      </c>
      <c r="I51">
        <f t="shared" si="28"/>
        <v>579.84608842894147</v>
      </c>
      <c r="J51">
        <f t="shared" si="29"/>
        <v>1593.8495446328357</v>
      </c>
      <c r="L51">
        <f t="shared" si="30"/>
        <v>0.55961189938394984</v>
      </c>
      <c r="M51">
        <f t="shared" si="31"/>
        <v>2.407999353050041</v>
      </c>
      <c r="N51">
        <f t="shared" si="32"/>
        <v>3.9923045282553735</v>
      </c>
      <c r="O51">
        <f t="shared" si="33"/>
        <v>0.55961189938394984</v>
      </c>
      <c r="P51">
        <f t="shared" si="34"/>
        <v>2.407999353050041</v>
      </c>
      <c r="Q51">
        <f t="shared" si="35"/>
        <v>3.9923045282553735</v>
      </c>
      <c r="R51">
        <f t="shared" si="36"/>
        <v>0.55961189938394984</v>
      </c>
      <c r="S51">
        <f t="shared" si="37"/>
        <v>2.407999353050041</v>
      </c>
      <c r="T51">
        <f t="shared" si="38"/>
        <v>3.9923045282553735</v>
      </c>
      <c r="AB51" s="7">
        <v>1.39338371671113</v>
      </c>
      <c r="AC51" s="7">
        <v>19.8173620319135</v>
      </c>
      <c r="AD51" s="7">
        <v>31.947518916939298</v>
      </c>
      <c r="AE51" s="7">
        <v>3.5000547108540401</v>
      </c>
      <c r="AF51" s="7">
        <v>12.5035425463059</v>
      </c>
      <c r="AG51" s="7">
        <v>31.9458010742886</v>
      </c>
      <c r="AH51" s="7">
        <v>3.5009316723268702</v>
      </c>
      <c r="AI51" s="7">
        <v>4.9753422926067499</v>
      </c>
      <c r="AJ51" s="7">
        <v>2.0148251366655399</v>
      </c>
    </row>
    <row r="52" spans="1:36" x14ac:dyDescent="0.3">
      <c r="AB52" s="7">
        <v>0.77889256904459703</v>
      </c>
      <c r="AC52" s="7">
        <v>19.423644716879</v>
      </c>
      <c r="AD52" s="7">
        <v>31.842348010753199</v>
      </c>
      <c r="AE52" s="7">
        <v>1.95683043964201</v>
      </c>
      <c r="AF52" s="7">
        <v>12.2479744939012</v>
      </c>
      <c r="AG52" s="7">
        <v>31.869224594482802</v>
      </c>
      <c r="AH52" s="7">
        <v>3.1012610523637498</v>
      </c>
      <c r="AI52" s="7">
        <v>4.8769236046407398</v>
      </c>
      <c r="AJ52" s="7">
        <v>2.00914322281213</v>
      </c>
    </row>
    <row r="53" spans="1:36" x14ac:dyDescent="0.3">
      <c r="AB53" s="7">
        <v>0.70637199838268905</v>
      </c>
      <c r="AC53" s="7">
        <v>19.175660159106201</v>
      </c>
      <c r="AD53" s="7">
        <v>31.8015377860869</v>
      </c>
      <c r="AE53" s="7">
        <v>1.77455414744325</v>
      </c>
      <c r="AF53" s="7">
        <v>12.1060386313544</v>
      </c>
      <c r="AG53" s="7">
        <v>31.8187452622069</v>
      </c>
      <c r="AH53" s="7">
        <v>2.8122686523261899</v>
      </c>
      <c r="AI53" s="7">
        <v>3.0394528786507</v>
      </c>
      <c r="AJ53" s="7">
        <v>0.79846051380000005</v>
      </c>
    </row>
    <row r="54" spans="1:36" ht="14.5" x14ac:dyDescent="0.3">
      <c r="A54" t="s">
        <v>71</v>
      </c>
      <c r="B54" s="7">
        <v>5.0286378467057698E-4</v>
      </c>
      <c r="C54" s="7">
        <v>2.8330570647233899E-4</v>
      </c>
      <c r="D54" s="9">
        <v>8.8003372860680202E-5</v>
      </c>
      <c r="E54" s="7">
        <v>1.4426636016593799E-3</v>
      </c>
      <c r="F54" s="9">
        <v>6.4053701687675295E-5</v>
      </c>
      <c r="G54" s="7">
        <v>1.3567377928339199E-4</v>
      </c>
      <c r="H54" s="7">
        <v>2.22413834792621E-3</v>
      </c>
      <c r="I54" s="7">
        <v>1.8376324821387801E-4</v>
      </c>
      <c r="J54" s="9">
        <v>3.0675023158846301E-5</v>
      </c>
      <c r="K54" t="s">
        <v>78</v>
      </c>
      <c r="L54" s="3">
        <v>0.15855341456721359</v>
      </c>
      <c r="M54" s="3">
        <v>0.39832185191111774</v>
      </c>
      <c r="N54" s="3">
        <v>0.25130716208903381</v>
      </c>
      <c r="O54" s="3">
        <v>0.25130716208903364</v>
      </c>
      <c r="P54" s="3">
        <v>0.15855341456721372</v>
      </c>
      <c r="Q54" s="3">
        <v>0.39832185191111891</v>
      </c>
      <c r="R54" s="3">
        <v>0.39832185191111874</v>
      </c>
      <c r="S54" s="3">
        <v>0.25130716208903237</v>
      </c>
      <c r="T54" s="3">
        <v>0.1585534145672132</v>
      </c>
    </row>
    <row r="55" spans="1:36" ht="14.5" x14ac:dyDescent="0.3">
      <c r="B55" s="7">
        <v>5.5016287031052101E-4</v>
      </c>
      <c r="C55" s="7">
        <v>3.0496399027502903E-4</v>
      </c>
      <c r="D55" s="9">
        <v>3.5601829502266002E-5</v>
      </c>
      <c r="E55" s="7">
        <v>1.45274850381436E-3</v>
      </c>
      <c r="F55" s="9">
        <v>1.3061320489649201E-5</v>
      </c>
      <c r="G55" s="7">
        <v>1.7669937251373801E-4</v>
      </c>
      <c r="H55" s="7">
        <v>2.1956524047137202E-3</v>
      </c>
      <c r="I55" s="7">
        <v>2.2050955162463499E-4</v>
      </c>
      <c r="J55" s="9">
        <v>5.4079684326976198E-5</v>
      </c>
      <c r="L55" s="3">
        <v>0.15855341456721378</v>
      </c>
      <c r="M55" s="3">
        <v>0.3983218519111178</v>
      </c>
      <c r="N55" s="3">
        <v>0.1585534145672132</v>
      </c>
      <c r="O55" s="3">
        <v>0.25130716208903359</v>
      </c>
      <c r="P55" s="3">
        <v>6.3112744506249957E-2</v>
      </c>
      <c r="Q55" s="3">
        <v>0.39832185191111813</v>
      </c>
      <c r="R55" s="3">
        <v>0.39832185191111863</v>
      </c>
      <c r="S55" s="3">
        <v>0.25130716208903209</v>
      </c>
      <c r="T55" s="3">
        <v>0.25130716208903314</v>
      </c>
      <c r="AA55" t="s">
        <v>70</v>
      </c>
      <c r="AB55" s="7">
        <v>3.2339566227888601</v>
      </c>
      <c r="AC55" s="7">
        <v>22.768867329776899</v>
      </c>
      <c r="AD55" s="7">
        <v>20.743744499536501</v>
      </c>
      <c r="AE55" s="7">
        <v>5.1233522748802596</v>
      </c>
      <c r="AF55" s="7">
        <v>9.0612358052074793</v>
      </c>
      <c r="AG55" s="7">
        <v>32.901910808468003</v>
      </c>
      <c r="AH55" s="7">
        <v>8.1262126841550106</v>
      </c>
      <c r="AI55" s="7">
        <v>14.355140926019301</v>
      </c>
      <c r="AJ55" s="7">
        <v>13.0938429186037</v>
      </c>
    </row>
    <row r="56" spans="1:36" ht="14.5" x14ac:dyDescent="0.3">
      <c r="B56" s="7">
        <v>5.9539674182089897E-4</v>
      </c>
      <c r="C56" s="7">
        <v>2.7408361192800197E-4</v>
      </c>
      <c r="D56" s="9">
        <v>1.81588373687374E-5</v>
      </c>
      <c r="E56" s="7">
        <v>1.4560884350541801E-3</v>
      </c>
      <c r="F56" s="7">
        <v>0</v>
      </c>
      <c r="G56" s="7">
        <v>1.91955881077951E-4</v>
      </c>
      <c r="H56" s="7">
        <v>2.1590097400728901E-3</v>
      </c>
      <c r="I56" s="7">
        <v>2.7408361192800197E-4</v>
      </c>
      <c r="J56" s="9">
        <v>6.4710874175750202E-5</v>
      </c>
      <c r="L56" s="3">
        <v>0.15855341456721353</v>
      </c>
      <c r="M56" s="3">
        <v>0.25130716208903281</v>
      </c>
      <c r="N56" s="3">
        <v>0.10003370004240625</v>
      </c>
      <c r="O56" s="3">
        <v>0.25130716208903386</v>
      </c>
      <c r="P56" s="3">
        <v>0</v>
      </c>
      <c r="Q56" s="3">
        <v>0.39832185191111807</v>
      </c>
      <c r="R56" s="3">
        <v>0.39832185191111874</v>
      </c>
      <c r="S56" s="3">
        <v>0.25130716208903281</v>
      </c>
      <c r="T56" s="3">
        <v>0.25130716208903398</v>
      </c>
      <c r="AB56" s="7">
        <v>3.1462073236451098</v>
      </c>
      <c r="AC56" s="7">
        <v>20.107088489164301</v>
      </c>
      <c r="AD56" s="7">
        <v>12.444585043265301</v>
      </c>
      <c r="AE56" s="7">
        <v>4.9844840660865302</v>
      </c>
      <c r="AF56" s="7">
        <v>3.1842051428448701</v>
      </c>
      <c r="AG56" s="7">
        <v>31.239927141291101</v>
      </c>
      <c r="AH56" s="7">
        <v>7.9035834870936101</v>
      </c>
      <c r="AI56" s="7">
        <v>12.674910531117799</v>
      </c>
      <c r="AJ56" s="7">
        <v>19.723869569250901</v>
      </c>
    </row>
    <row r="57" spans="1:36" ht="14.5" x14ac:dyDescent="0.3">
      <c r="B57" s="7">
        <v>6.7456250236969898E-4</v>
      </c>
      <c r="C57" s="7">
        <v>2.2849861144442799E-4</v>
      </c>
      <c r="D57" s="9">
        <v>7.19026488423116E-6</v>
      </c>
      <c r="E57" s="7">
        <v>1.4493070274964499E-3</v>
      </c>
      <c r="F57" s="9">
        <v>2.74629974049756E-5</v>
      </c>
      <c r="G57" s="7">
        <v>2.03373437201054E-4</v>
      </c>
      <c r="H57" s="7">
        <v>1.9579905623012799E-3</v>
      </c>
      <c r="I57" s="7">
        <v>4.0207376608827102E-4</v>
      </c>
      <c r="J57" s="9">
        <v>7.4226170488614305E-5</v>
      </c>
      <c r="L57" s="3">
        <v>0.15855341456721364</v>
      </c>
      <c r="M57" s="3">
        <v>0.25130716208903392</v>
      </c>
      <c r="N57" s="3">
        <v>6.3112744506249915E-2</v>
      </c>
      <c r="O57" s="3">
        <v>0.25130716208903348</v>
      </c>
      <c r="P57" s="3">
        <v>6.311274450624986E-2</v>
      </c>
      <c r="Q57" s="3">
        <v>0.39832185191111857</v>
      </c>
      <c r="R57" s="3">
        <v>0.25130716208903386</v>
      </c>
      <c r="S57" s="3">
        <v>0.25130716208903336</v>
      </c>
      <c r="T57" s="3">
        <v>0.25130716208903359</v>
      </c>
      <c r="AB57" s="7">
        <v>3.05758190748401</v>
      </c>
      <c r="AC57" s="7">
        <v>11.516347657179001</v>
      </c>
      <c r="AD57" s="7">
        <v>7.7016507621965298</v>
      </c>
      <c r="AE57" s="7">
        <v>4.8471447799101002</v>
      </c>
      <c r="AF57" s="7">
        <v>0</v>
      </c>
      <c r="AG57" s="7">
        <v>30.684249126057001</v>
      </c>
      <c r="AH57" s="7">
        <v>7.6857469981348698</v>
      </c>
      <c r="AI57" s="7">
        <v>11.516347657179001</v>
      </c>
      <c r="AJ57" s="7">
        <v>19.353296639520899</v>
      </c>
    </row>
    <row r="58" spans="1:36" ht="14.5" x14ac:dyDescent="0.3">
      <c r="B58" s="7">
        <v>7.3821131768204301E-4</v>
      </c>
      <c r="C58" s="7">
        <v>1.8573749080303E-4</v>
      </c>
      <c r="D58" s="9">
        <v>3.79710013461129E-6</v>
      </c>
      <c r="E58" s="7">
        <v>1.43288252207991E-3</v>
      </c>
      <c r="F58" s="9">
        <v>7.6939574718645494E-5</v>
      </c>
      <c r="G58" s="7">
        <v>2.0755333232962901E-4</v>
      </c>
      <c r="H58" s="7">
        <v>1.85849134775012E-3</v>
      </c>
      <c r="I58" s="7">
        <v>5.5820693848105502E-4</v>
      </c>
      <c r="J58" s="9">
        <v>7.8433536756772302E-5</v>
      </c>
      <c r="L58" s="3">
        <v>0.15855341456721384</v>
      </c>
      <c r="M58" s="3">
        <v>0.25130716208903381</v>
      </c>
      <c r="N58" s="3">
        <v>3.9818766249999908E-2</v>
      </c>
      <c r="O58" s="3">
        <v>0.25130716208903348</v>
      </c>
      <c r="P58" s="3">
        <v>0.10003370004240619</v>
      </c>
      <c r="Q58" s="3">
        <v>0.39832185191111885</v>
      </c>
      <c r="R58" s="3">
        <v>0.25130716208903353</v>
      </c>
      <c r="S58" s="3">
        <v>0.3983218519111183</v>
      </c>
      <c r="T58" s="3">
        <v>0.2513071620890332</v>
      </c>
      <c r="AB58" s="7">
        <v>2.88612559996128</v>
      </c>
      <c r="AC58" s="7">
        <v>10.1186031540259</v>
      </c>
      <c r="AD58" s="7">
        <v>4.7846144183652699</v>
      </c>
      <c r="AE58" s="7">
        <v>4.5749883036182997</v>
      </c>
      <c r="AF58" s="7">
        <v>2.5414405584552102</v>
      </c>
      <c r="AG58" s="7">
        <v>30.191039675915398</v>
      </c>
      <c r="AH58" s="7">
        <v>4.57588495249421</v>
      </c>
      <c r="AI58" s="7">
        <v>10.1239436146745</v>
      </c>
      <c r="AJ58" s="7">
        <v>19.051293276084401</v>
      </c>
    </row>
    <row r="59" spans="1:36" ht="14.5" x14ac:dyDescent="0.3">
      <c r="B59" s="7">
        <v>7.8775261387046896E-4</v>
      </c>
      <c r="C59" s="7">
        <v>1.4056066880361399E-4</v>
      </c>
      <c r="D59" s="9">
        <v>2.3297399276609902E-6</v>
      </c>
      <c r="E59" s="7">
        <v>1.41359340223627E-3</v>
      </c>
      <c r="F59" s="7">
        <v>1.3084114697966E-4</v>
      </c>
      <c r="G59" s="7">
        <v>2.0977063420687101E-4</v>
      </c>
      <c r="H59" s="7">
        <v>1.7740642517841501E-3</v>
      </c>
      <c r="I59" s="7">
        <v>6.7365218030302799E-4</v>
      </c>
      <c r="J59" s="9">
        <v>8.0782626900313006E-5</v>
      </c>
      <c r="L59" s="3">
        <v>0.15855341456721347</v>
      </c>
      <c r="M59" s="3">
        <v>0.15855341456721367</v>
      </c>
      <c r="N59" s="3">
        <v>3.9818766249999978E-2</v>
      </c>
      <c r="O59" s="3">
        <v>0.25130716208903375</v>
      </c>
      <c r="P59" s="3">
        <v>0.15855341456721381</v>
      </c>
      <c r="Q59" s="3">
        <v>0.3983218519111188</v>
      </c>
      <c r="R59" s="3">
        <v>0.2513071620890337</v>
      </c>
      <c r="S59" s="3">
        <v>0.39832185191111769</v>
      </c>
      <c r="T59" s="3">
        <v>0.25130716208903309</v>
      </c>
      <c r="AB59" s="7">
        <v>2.7248209744721699</v>
      </c>
      <c r="AC59" s="7">
        <v>9.3430423870835106</v>
      </c>
      <c r="AD59" s="7">
        <v>2.9990638799282499</v>
      </c>
      <c r="AE59" s="7">
        <v>4.3189488567782597</v>
      </c>
      <c r="AF59" s="7">
        <v>3.7184824199892801</v>
      </c>
      <c r="AG59" s="7">
        <v>30.022236363950601</v>
      </c>
      <c r="AH59" s="7">
        <v>4.3173974220653903</v>
      </c>
      <c r="AI59" s="7">
        <v>14.798972045303399</v>
      </c>
      <c r="AJ59" s="7">
        <v>18.925142418479801</v>
      </c>
    </row>
    <row r="60" spans="1:36" ht="14.5" x14ac:dyDescent="0.3">
      <c r="B60" s="7">
        <v>5.1691658643505402E-4</v>
      </c>
      <c r="C60" s="7">
        <v>2.0770432757955901E-4</v>
      </c>
      <c r="D60" s="7">
        <v>1.6052963678247001E-4</v>
      </c>
      <c r="E60" s="7">
        <v>1.52305567549567E-3</v>
      </c>
      <c r="F60" s="9">
        <v>6.5931668761244193E-5</v>
      </c>
      <c r="G60" s="9">
        <v>8.0444719196176996E-5</v>
      </c>
      <c r="H60" s="7">
        <v>2.2194709273165099E-3</v>
      </c>
      <c r="I60" s="7">
        <v>2.6254896410301501E-4</v>
      </c>
      <c r="J60" s="9">
        <v>3.1323006112465302E-5</v>
      </c>
      <c r="L60" s="3">
        <v>0.1585534145672137</v>
      </c>
      <c r="M60" s="3">
        <v>0.25130716208903381</v>
      </c>
      <c r="N60" s="3">
        <v>0.39832185191111852</v>
      </c>
      <c r="O60" s="3">
        <v>0.2513071620890337</v>
      </c>
      <c r="P60" s="3">
        <v>0.15855341456721378</v>
      </c>
      <c r="Q60" s="3">
        <v>0.25130716208903381</v>
      </c>
      <c r="R60" s="3">
        <v>0.39832185191111846</v>
      </c>
      <c r="S60" s="3">
        <v>0.3983218519111183</v>
      </c>
      <c r="T60" s="3">
        <v>0.15855341456721325</v>
      </c>
      <c r="AB60" s="7">
        <v>2.5790565924824</v>
      </c>
      <c r="AC60" s="7">
        <v>5.5901828838232301</v>
      </c>
      <c r="AD60" s="7">
        <v>2.9883787349992201</v>
      </c>
      <c r="AE60" s="7">
        <v>4.0882384451940901</v>
      </c>
      <c r="AF60" s="7">
        <v>5.5904005871746403</v>
      </c>
      <c r="AG60" s="7">
        <v>29.912158021018801</v>
      </c>
      <c r="AH60" s="7">
        <v>4.0865006988904602</v>
      </c>
      <c r="AI60" s="7">
        <v>14.047750882249799</v>
      </c>
      <c r="AJ60" s="7">
        <v>18.8572641805976</v>
      </c>
    </row>
    <row r="61" spans="1:36" ht="14.5" x14ac:dyDescent="0.3">
      <c r="B61" s="7">
        <v>5.2736988588794598E-4</v>
      </c>
      <c r="C61" s="7">
        <v>1.5547698046067401E-4</v>
      </c>
      <c r="D61" s="7">
        <v>2.1421562326369E-4</v>
      </c>
      <c r="E61" s="7">
        <v>1.58652188525978E-3</v>
      </c>
      <c r="F61" s="9">
        <v>6.1561593872185805E-5</v>
      </c>
      <c r="G61" s="9">
        <v>5.2318218682857802E-5</v>
      </c>
      <c r="H61" s="7">
        <v>2.0898190736533102E-3</v>
      </c>
      <c r="I61" s="7">
        <v>3.2307346115863298E-4</v>
      </c>
      <c r="J61" s="9">
        <v>2.6048451645501199E-5</v>
      </c>
      <c r="L61" s="3">
        <v>0.15855341456721353</v>
      </c>
      <c r="M61" s="3">
        <v>0.25130716208903292</v>
      </c>
      <c r="N61" s="3">
        <v>0.39832185191111857</v>
      </c>
      <c r="O61" s="3">
        <v>0.25130716208903398</v>
      </c>
      <c r="P61" s="3">
        <v>0.15855341456721384</v>
      </c>
      <c r="Q61" s="3">
        <v>0.25130716208903314</v>
      </c>
      <c r="R61" s="3">
        <v>0.25130716208903403</v>
      </c>
      <c r="S61" s="3">
        <v>0.39832185191111863</v>
      </c>
      <c r="T61" s="3">
        <v>0.15855341456721389</v>
      </c>
      <c r="AB61" s="7">
        <v>2.9784333890505499</v>
      </c>
      <c r="AC61" s="7">
        <v>13.9795594872711</v>
      </c>
      <c r="AD61" s="7">
        <v>29.941816317267001</v>
      </c>
      <c r="AE61" s="7">
        <v>4.7230208502736399</v>
      </c>
      <c r="AF61" s="7">
        <v>8.8195165298218097</v>
      </c>
      <c r="AG61" s="7">
        <v>18.895312389019601</v>
      </c>
      <c r="AH61" s="7">
        <v>7.4822525773900601</v>
      </c>
      <c r="AI61" s="7">
        <v>22.168409780756502</v>
      </c>
      <c r="AJ61" s="7">
        <v>11.919284712609</v>
      </c>
    </row>
    <row r="62" spans="1:36" ht="14.5" x14ac:dyDescent="0.3">
      <c r="B62" s="7">
        <v>5.4179922710533501E-4</v>
      </c>
      <c r="C62" s="9">
        <v>9.3179073107261805E-5</v>
      </c>
      <c r="D62" s="7">
        <v>2.7905836342369099E-4</v>
      </c>
      <c r="E62" s="7">
        <v>1.68391591643721E-3</v>
      </c>
      <c r="F62" s="9">
        <v>4.7593674808738303E-5</v>
      </c>
      <c r="G62" s="9">
        <v>2.27252062408399E-5</v>
      </c>
      <c r="H62" s="7">
        <v>2.0669630390186102E-3</v>
      </c>
      <c r="I62" s="7">
        <v>4.1606584027726701E-4</v>
      </c>
      <c r="J62" s="9">
        <v>1.51392093788996E-5</v>
      </c>
      <c r="L62" s="3">
        <v>0.15855341456721367</v>
      </c>
      <c r="M62" s="3">
        <v>0.25130716208903392</v>
      </c>
      <c r="N62" s="3">
        <v>0.39832185191111835</v>
      </c>
      <c r="O62" s="3">
        <v>0.25130716208903364</v>
      </c>
      <c r="P62" s="3">
        <v>0.15855341456721386</v>
      </c>
      <c r="Q62" s="3">
        <v>0.10003370004240618</v>
      </c>
      <c r="R62" s="3">
        <v>0.25130716208903353</v>
      </c>
      <c r="S62" s="3">
        <v>0.39832185191111752</v>
      </c>
      <c r="T62" s="3">
        <v>0.10003370004240617</v>
      </c>
      <c r="AB62" s="7">
        <v>2.76992464528769</v>
      </c>
      <c r="AC62" s="7">
        <v>13.6430189529049</v>
      </c>
      <c r="AD62" s="7">
        <v>28.5753624256966</v>
      </c>
      <c r="AE62" s="7">
        <v>4.39081237641137</v>
      </c>
      <c r="AF62" s="7">
        <v>8.6064796432369892</v>
      </c>
      <c r="AG62" s="7">
        <v>18.031327164021199</v>
      </c>
      <c r="AH62" s="7">
        <v>4.38903839161497</v>
      </c>
      <c r="AI62" s="7">
        <v>21.626522122122498</v>
      </c>
      <c r="AJ62" s="7">
        <v>11.375892479688</v>
      </c>
    </row>
    <row r="63" spans="1:36" ht="14.5" x14ac:dyDescent="0.3">
      <c r="B63" s="7">
        <v>5.3326455777459798E-4</v>
      </c>
      <c r="C63" s="9">
        <v>5.6988042028122502E-5</v>
      </c>
      <c r="D63" s="7">
        <v>3.1167109931848699E-4</v>
      </c>
      <c r="E63" s="7">
        <v>1.7593465901086E-3</v>
      </c>
      <c r="F63" s="9">
        <v>3.4339086186832903E-5</v>
      </c>
      <c r="G63" s="9">
        <v>1.24472361754987E-5</v>
      </c>
      <c r="H63" s="7">
        <v>2.07107453046382E-3</v>
      </c>
      <c r="I63" s="7">
        <v>4.7907574149657999E-4</v>
      </c>
      <c r="J63" s="9">
        <v>9.2565964230828498E-6</v>
      </c>
      <c r="L63" s="3">
        <v>0.10003370004240617</v>
      </c>
      <c r="M63" s="3">
        <v>0.15855341456721381</v>
      </c>
      <c r="N63" s="3">
        <v>0.39832185191111863</v>
      </c>
      <c r="O63" s="3">
        <v>0.2513071620890337</v>
      </c>
      <c r="P63" s="3">
        <v>0.10003370004240614</v>
      </c>
      <c r="Q63" s="3">
        <v>6.3112744506249957E-2</v>
      </c>
      <c r="R63" s="3">
        <v>0.25130716208903375</v>
      </c>
      <c r="S63" s="3">
        <v>0.39832185191111874</v>
      </c>
      <c r="T63" s="3">
        <v>6.3112744506249929E-2</v>
      </c>
      <c r="AB63" s="7">
        <v>2.4511086864498699</v>
      </c>
      <c r="AC63" s="7">
        <v>13.132064749245799</v>
      </c>
      <c r="AD63" s="7">
        <v>27.418190989617202</v>
      </c>
      <c r="AE63" s="7">
        <v>3.8849769528400802</v>
      </c>
      <c r="AF63" s="7">
        <v>8.2854998488713392</v>
      </c>
      <c r="AG63" s="7">
        <v>6.8803060689346998</v>
      </c>
      <c r="AH63" s="7">
        <v>3.88562231968461</v>
      </c>
      <c r="AI63" s="7">
        <v>20.8130186572408</v>
      </c>
      <c r="AJ63" s="7">
        <v>6.8800919397974001</v>
      </c>
    </row>
    <row r="64" spans="1:36" ht="14.5" x14ac:dyDescent="0.3">
      <c r="B64" s="7">
        <v>5.3770728617193305E-4</v>
      </c>
      <c r="C64" s="9">
        <v>3.83267783751501E-5</v>
      </c>
      <c r="D64" s="7">
        <v>3.29418346253645E-4</v>
      </c>
      <c r="E64" s="7">
        <v>1.82075515637715E-3</v>
      </c>
      <c r="F64" s="9">
        <v>2.60458621856979E-5</v>
      </c>
      <c r="G64" s="9">
        <v>7.7165753558513702E-6</v>
      </c>
      <c r="H64" s="7">
        <v>2.0874935844932998E-3</v>
      </c>
      <c r="I64" s="7">
        <v>5.2357180544640902E-4</v>
      </c>
      <c r="J64" s="9">
        <v>6.1498251871155302E-6</v>
      </c>
      <c r="L64" s="3">
        <v>0.10003370004240554</v>
      </c>
      <c r="M64" s="3">
        <v>0.10003370004240608</v>
      </c>
      <c r="N64" s="3">
        <v>0.39832185191111846</v>
      </c>
      <c r="O64" s="3">
        <v>0.25130716208903398</v>
      </c>
      <c r="P64" s="3">
        <v>0.10003370004240618</v>
      </c>
      <c r="Q64" s="3">
        <v>6.3112744506249943E-2</v>
      </c>
      <c r="R64" s="3">
        <v>0.25130716208903364</v>
      </c>
      <c r="S64" s="3">
        <v>0.39832185191111846</v>
      </c>
      <c r="T64" s="3">
        <v>3.981876624999988E-2</v>
      </c>
      <c r="AB64" s="7">
        <v>1.39938382907034</v>
      </c>
      <c r="AC64" s="7">
        <v>8.0761870965985505</v>
      </c>
      <c r="AD64" s="7">
        <v>26.886356687733699</v>
      </c>
      <c r="AE64" s="7">
        <v>3.5160185660774301</v>
      </c>
      <c r="AF64" s="7">
        <v>5.0952710700399599</v>
      </c>
      <c r="AG64" s="7">
        <v>4.2619128235789896</v>
      </c>
      <c r="AH64" s="7">
        <v>3.51596361776644</v>
      </c>
      <c r="AI64" s="7">
        <v>20.296834671861699</v>
      </c>
      <c r="AJ64" s="7">
        <v>4.2618226992109598</v>
      </c>
    </row>
    <row r="65" spans="2:36" ht="14.5" x14ac:dyDescent="0.3">
      <c r="B65" s="7">
        <v>4.7875543772670198E-4</v>
      </c>
      <c r="C65" s="7">
        <v>3.0796606215281898E-4</v>
      </c>
      <c r="D65" s="7">
        <v>1.04533088580196E-4</v>
      </c>
      <c r="E65" s="7">
        <v>1.42776204490417E-3</v>
      </c>
      <c r="F65" s="7">
        <v>1.3273097706139599E-4</v>
      </c>
      <c r="G65" s="7">
        <v>1.38146249176196E-4</v>
      </c>
      <c r="H65" s="7">
        <v>2.3892445995816899E-3</v>
      </c>
      <c r="I65" s="7">
        <v>1.21954764749436E-4</v>
      </c>
      <c r="J65" s="9">
        <v>1.2518064762178099E-5</v>
      </c>
      <c r="L65" s="3">
        <v>0.15855341456721381</v>
      </c>
      <c r="M65" s="3">
        <v>0.39832185191111741</v>
      </c>
      <c r="N65" s="3">
        <v>0.25130716208903303</v>
      </c>
      <c r="O65" s="3">
        <v>0.25130716208903359</v>
      </c>
      <c r="P65" s="3">
        <v>0.25130716208903264</v>
      </c>
      <c r="Q65" s="3">
        <v>0.3983218519111183</v>
      </c>
      <c r="R65" s="3">
        <v>0.39832185191111846</v>
      </c>
      <c r="S65" s="3">
        <v>0.25130716208903287</v>
      </c>
      <c r="T65" s="3">
        <v>0.10003370004240622</v>
      </c>
      <c r="AB65" s="7">
        <v>1.28678887430585</v>
      </c>
      <c r="AC65" s="7">
        <v>5.0053764087068</v>
      </c>
      <c r="AD65" s="7">
        <v>26.647464491428199</v>
      </c>
      <c r="AE65" s="7">
        <v>3.2326956983388202</v>
      </c>
      <c r="AF65" s="7">
        <v>5.0056263899221998</v>
      </c>
      <c r="AG65" s="7">
        <v>4.2198465497945099</v>
      </c>
      <c r="AH65" s="7">
        <v>3.2328243123182299</v>
      </c>
      <c r="AI65" s="7">
        <v>19.943443795705001</v>
      </c>
      <c r="AJ65" s="7">
        <v>2.6624022107780099</v>
      </c>
    </row>
    <row r="66" spans="2:36" ht="14.5" x14ac:dyDescent="0.3">
      <c r="B66" s="7">
        <v>4.6423904692879101E-4</v>
      </c>
      <c r="C66" s="7">
        <v>3.2643870606266501E-4</v>
      </c>
      <c r="D66" s="7">
        <v>1.1777850478875401E-4</v>
      </c>
      <c r="E66" s="7">
        <v>1.4296923913239099E-3</v>
      </c>
      <c r="F66" s="7">
        <v>1.7841955351699401E-4</v>
      </c>
      <c r="G66" s="7">
        <v>1.38444673009122E-4</v>
      </c>
      <c r="H66" s="7">
        <v>2.3619397552554502E-3</v>
      </c>
      <c r="I66" s="9">
        <v>8.1278141312450501E-5</v>
      </c>
      <c r="J66" s="9">
        <v>6.6853707664154701E-6</v>
      </c>
      <c r="L66" s="3">
        <v>0.15855341456721361</v>
      </c>
      <c r="M66" s="3">
        <v>0.39832185191111857</v>
      </c>
      <c r="N66" s="3">
        <v>0.25130716208903292</v>
      </c>
      <c r="O66" s="3">
        <v>0.25130716208903364</v>
      </c>
      <c r="P66" s="3">
        <v>0.25130716208903242</v>
      </c>
      <c r="Q66" s="3">
        <v>0.39832185191111841</v>
      </c>
      <c r="R66" s="3">
        <v>0.25130716208903386</v>
      </c>
      <c r="S66" s="3">
        <v>0.15855341456721386</v>
      </c>
      <c r="T66" s="3">
        <v>6.3112744506249985E-2</v>
      </c>
      <c r="AB66" s="7">
        <v>2.8609426863827698</v>
      </c>
      <c r="AC66" s="7">
        <v>21.353463295385801</v>
      </c>
      <c r="AD66" s="7">
        <v>20.417013486422199</v>
      </c>
      <c r="AE66" s="7">
        <v>4.5345045367565397</v>
      </c>
      <c r="AF66" s="7">
        <v>13.468183979719999</v>
      </c>
      <c r="AG66" s="7">
        <v>32.351596189003402</v>
      </c>
      <c r="AH66" s="7">
        <v>7.1902961391506803</v>
      </c>
      <c r="AI66" s="7">
        <v>13.4683059189812</v>
      </c>
      <c r="AJ66" s="7">
        <v>8.1273236188026399</v>
      </c>
    </row>
    <row r="67" spans="2:36" ht="14.5" x14ac:dyDescent="0.3">
      <c r="B67" s="7">
        <v>4.3036357492499402E-4</v>
      </c>
      <c r="C67" s="7">
        <v>3.4992481914097298E-4</v>
      </c>
      <c r="D67" s="7">
        <v>1.2474540692634101E-4</v>
      </c>
      <c r="E67" s="7">
        <v>1.4485574304639801E-3</v>
      </c>
      <c r="F67" s="7">
        <v>2.3629492287119099E-4</v>
      </c>
      <c r="G67" s="7">
        <v>1.38213539837917E-4</v>
      </c>
      <c r="H67" s="7">
        <v>2.4924234008870299E-3</v>
      </c>
      <c r="I67" s="9">
        <v>4.4250452758025398E-5</v>
      </c>
      <c r="J67" s="9">
        <v>2.8580111372469398E-6</v>
      </c>
      <c r="L67" s="3">
        <v>0.10003370004240621</v>
      </c>
      <c r="M67" s="3">
        <v>0.39832185191111713</v>
      </c>
      <c r="N67" s="3">
        <v>0.39832185191111819</v>
      </c>
      <c r="O67" s="3">
        <v>0.25130716208903348</v>
      </c>
      <c r="P67" s="3">
        <v>0.25130716208903398</v>
      </c>
      <c r="Q67" s="3">
        <v>0.39832185191111863</v>
      </c>
      <c r="R67" s="3">
        <v>0.25130716208903375</v>
      </c>
      <c r="S67" s="3">
        <v>0.10003370004240623</v>
      </c>
      <c r="T67" s="3">
        <v>2.5122249999999999E-2</v>
      </c>
      <c r="AB67" s="7">
        <v>2.5864916060410201</v>
      </c>
      <c r="AC67" s="7">
        <v>20.6037167716099</v>
      </c>
      <c r="AD67" s="7">
        <v>32.1516872902911</v>
      </c>
      <c r="AE67" s="7">
        <v>4.0985171267607603</v>
      </c>
      <c r="AF67" s="7">
        <v>12.994178714181301</v>
      </c>
      <c r="AG67" s="7">
        <v>32.134235714573798</v>
      </c>
      <c r="AH67" s="7">
        <v>4.1004242540916396</v>
      </c>
      <c r="AI67" s="7">
        <v>8.1974028198919608</v>
      </c>
      <c r="AJ67" s="7">
        <v>5.09290598059094</v>
      </c>
    </row>
    <row r="68" spans="2:36" ht="14.5" x14ac:dyDescent="0.3">
      <c r="B68" s="7">
        <v>4.1893806723628299E-4</v>
      </c>
      <c r="C68" s="7">
        <v>3.6349133725957603E-4</v>
      </c>
      <c r="D68" s="7">
        <v>1.28064669786285E-4</v>
      </c>
      <c r="E68" s="7">
        <v>1.3845316298863701E-3</v>
      </c>
      <c r="F68" s="7">
        <v>2.7061684762816302E-4</v>
      </c>
      <c r="G68" s="7">
        <v>1.3793864143446199E-4</v>
      </c>
      <c r="H68" s="7">
        <v>2.6020263178837401E-3</v>
      </c>
      <c r="I68" s="9">
        <v>2.7927245827212101E-5</v>
      </c>
      <c r="J68" s="9">
        <v>1.54702255678801E-6</v>
      </c>
      <c r="L68" s="3">
        <v>6.3112744506249929E-2</v>
      </c>
      <c r="M68" s="3">
        <v>0.39832185191111757</v>
      </c>
      <c r="N68" s="3">
        <v>0.39832185191111857</v>
      </c>
      <c r="O68" s="3">
        <v>0.15855341456721384</v>
      </c>
      <c r="P68" s="3">
        <v>0.25130716208903214</v>
      </c>
      <c r="Q68" s="3">
        <v>0.39832185191111802</v>
      </c>
      <c r="R68" s="3">
        <v>0.25130716208903386</v>
      </c>
      <c r="S68" s="3">
        <v>0.10003370004240615</v>
      </c>
      <c r="T68" s="3">
        <v>2.5122249999999936E-2</v>
      </c>
      <c r="AB68" s="7">
        <v>1.39338371671113</v>
      </c>
      <c r="AC68" s="7">
        <v>19.8173620319135</v>
      </c>
      <c r="AD68" s="7">
        <v>31.947518916939298</v>
      </c>
      <c r="AE68" s="7">
        <v>3.5000547108540401</v>
      </c>
      <c r="AF68" s="7">
        <v>12.5035425463059</v>
      </c>
      <c r="AG68" s="7">
        <v>31.9458010742886</v>
      </c>
      <c r="AH68" s="7">
        <v>3.5009316723268702</v>
      </c>
      <c r="AI68" s="7">
        <v>4.9753422926067499</v>
      </c>
      <c r="AJ68" s="7">
        <v>2.0148251366655399</v>
      </c>
    </row>
    <row r="69" spans="2:36" ht="14.5" x14ac:dyDescent="0.3">
      <c r="B69" s="7">
        <v>4.1071081327025101E-4</v>
      </c>
      <c r="C69" s="7">
        <v>3.7230406622167003E-4</v>
      </c>
      <c r="D69" s="7">
        <v>1.29902676917683E-4</v>
      </c>
      <c r="E69" s="7">
        <v>1.3981025126429999E-3</v>
      </c>
      <c r="F69" s="7">
        <v>2.9293245024898201E-4</v>
      </c>
      <c r="G69" s="7">
        <v>1.3777542260161999E-4</v>
      </c>
      <c r="H69" s="7">
        <v>2.6955686095088802E-3</v>
      </c>
      <c r="I69" s="9">
        <v>1.8946670283283099E-5</v>
      </c>
      <c r="J69" s="9">
        <v>9.8078846361641591E-7</v>
      </c>
      <c r="L69" s="3">
        <v>6.3112744506249943E-2</v>
      </c>
      <c r="M69" s="3">
        <v>0.39832185191111869</v>
      </c>
      <c r="N69" s="3">
        <v>0.39832185191111857</v>
      </c>
      <c r="O69" s="3">
        <v>0.15855341456721322</v>
      </c>
      <c r="P69" s="3">
        <v>0.25130716208903303</v>
      </c>
      <c r="Q69" s="3">
        <v>0.39832185191111819</v>
      </c>
      <c r="R69" s="3">
        <v>0.25130716208903392</v>
      </c>
      <c r="S69" s="3">
        <v>6.3112744506249999E-2</v>
      </c>
      <c r="T69" s="3">
        <v>0.01</v>
      </c>
      <c r="AB69" s="7">
        <v>0.77889256904459703</v>
      </c>
      <c r="AC69" s="7">
        <v>19.423644716879</v>
      </c>
      <c r="AD69" s="7">
        <v>31.842348010753199</v>
      </c>
      <c r="AE69" s="7">
        <v>1.95683043964201</v>
      </c>
      <c r="AF69" s="7">
        <v>12.2479744939012</v>
      </c>
      <c r="AG69" s="7">
        <v>31.869224594482802</v>
      </c>
      <c r="AH69" s="7">
        <v>3.1012610523637498</v>
      </c>
      <c r="AI69" s="7">
        <v>4.8769236046407398</v>
      </c>
      <c r="AJ69" s="7">
        <v>2.00914322281213</v>
      </c>
    </row>
    <row r="70" spans="2:36" x14ac:dyDescent="0.3">
      <c r="AB70" s="7">
        <v>0.70637199838268905</v>
      </c>
      <c r="AC70" s="7">
        <v>19.175660159106201</v>
      </c>
      <c r="AD70" s="7">
        <v>31.8015377860869</v>
      </c>
      <c r="AE70" s="7">
        <v>1.77455414744325</v>
      </c>
      <c r="AF70" s="7">
        <v>12.1060386313544</v>
      </c>
      <c r="AG70" s="7">
        <v>31.8187452622069</v>
      </c>
      <c r="AH70" s="7">
        <v>2.8122686523261899</v>
      </c>
      <c r="AI70" s="7">
        <v>3.0394528786507</v>
      </c>
      <c r="AJ70" s="7">
        <v>0.79846051380000005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26E0-3A43-48D1-A4E9-F94252E0215A}">
  <dimension ref="A1:AB89"/>
  <sheetViews>
    <sheetView topLeftCell="B66" zoomScale="85" zoomScaleNormal="85" workbookViewId="0">
      <selection activeCell="P107" sqref="P107"/>
    </sheetView>
  </sheetViews>
  <sheetFormatPr defaultRowHeight="14" x14ac:dyDescent="0.3"/>
  <cols>
    <col min="7" max="7" width="12" customWidth="1"/>
    <col min="8" max="8" width="12.9140625" customWidth="1"/>
    <col min="9" max="9" width="10.9140625" customWidth="1"/>
    <col min="10" max="10" width="10" customWidth="1"/>
  </cols>
  <sheetData>
    <row r="1" spans="1:25" ht="14.5" x14ac:dyDescent="0.35">
      <c r="A1" s="1"/>
      <c r="B1" s="1"/>
      <c r="C1" s="1"/>
      <c r="D1" s="2"/>
      <c r="E1" s="2"/>
      <c r="F1" s="2"/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25" ht="14.5" x14ac:dyDescent="0.35">
      <c r="A2" s="1">
        <v>2</v>
      </c>
      <c r="B2" s="1">
        <v>2</v>
      </c>
      <c r="C2" s="1">
        <v>2</v>
      </c>
      <c r="D2" s="2">
        <v>3.2458999999999998</v>
      </c>
      <c r="E2" s="2">
        <v>9.0946999999999996</v>
      </c>
      <c r="F2" s="2">
        <v>13.142200000000001</v>
      </c>
      <c r="G2" s="3">
        <v>-0.2319</v>
      </c>
      <c r="H2" s="3">
        <v>0.52110000000000001</v>
      </c>
      <c r="I2" s="3">
        <v>-0.41789999999999999</v>
      </c>
      <c r="J2" s="3">
        <v>-0.41789999999999999</v>
      </c>
      <c r="K2" s="3">
        <v>0.2319</v>
      </c>
      <c r="L2" s="3">
        <v>0.52110000000000001</v>
      </c>
      <c r="M2" s="3">
        <v>-0.52110000000000001</v>
      </c>
      <c r="N2" s="3">
        <f>-0.4179</f>
        <v>-0.41789999999999999</v>
      </c>
      <c r="O2" s="3">
        <v>-0.2319</v>
      </c>
    </row>
    <row r="3" spans="1:25" ht="14.5" x14ac:dyDescent="0.35">
      <c r="A3" s="1">
        <v>3</v>
      </c>
      <c r="B3" s="1">
        <v>2</v>
      </c>
      <c r="C3" s="1">
        <v>2</v>
      </c>
      <c r="D3" s="2">
        <v>3.1579000000000002</v>
      </c>
      <c r="E3" s="2">
        <v>8.0298999999999996</v>
      </c>
      <c r="F3" s="2">
        <v>12.4922</v>
      </c>
      <c r="G3" s="3">
        <v>-0.2366</v>
      </c>
      <c r="H3" s="3">
        <v>0.46960000000000002</v>
      </c>
      <c r="I3" s="3">
        <v>-0.23830000000000001</v>
      </c>
      <c r="J3" s="3">
        <v>-0.40670000000000001</v>
      </c>
      <c r="K3" s="3">
        <v>8.5400000000000004E-2</v>
      </c>
      <c r="L3" s="3">
        <v>0.57210000000000005</v>
      </c>
      <c r="M3" s="3">
        <v>-0.50060000000000004</v>
      </c>
      <c r="N3" s="3">
        <f>-0.4024</f>
        <v>-0.40239999999999998</v>
      </c>
      <c r="O3" s="3">
        <v>-0.29580000000000001</v>
      </c>
    </row>
    <row r="4" spans="1:25" ht="14.5" x14ac:dyDescent="0.35">
      <c r="A4" s="1">
        <v>4</v>
      </c>
      <c r="B4" s="1">
        <v>2</v>
      </c>
      <c r="C4" s="1">
        <v>2</v>
      </c>
      <c r="D4" s="2">
        <v>3.0695000000000001</v>
      </c>
      <c r="E4" s="2">
        <v>7.2934000000000001</v>
      </c>
      <c r="F4" s="2">
        <v>12.2539</v>
      </c>
      <c r="G4" s="3">
        <v>-0.23960000000000001</v>
      </c>
      <c r="H4" s="3">
        <v>0.40820000000000001</v>
      </c>
      <c r="I4" s="3">
        <v>-0.161</v>
      </c>
      <c r="J4" s="3">
        <v>-0.39429999999999998</v>
      </c>
      <c r="K4" s="3">
        <v>0</v>
      </c>
      <c r="L4" s="3">
        <v>0.58689999999999998</v>
      </c>
      <c r="M4" s="3">
        <v>-0.47920000000000001</v>
      </c>
      <c r="N4" s="3">
        <v>-0.40820000000000001</v>
      </c>
      <c r="O4" s="3">
        <v>-0.32200000000000001</v>
      </c>
    </row>
    <row r="5" spans="1:25" ht="14.5" x14ac:dyDescent="0.35">
      <c r="A5" s="4">
        <v>5</v>
      </c>
      <c r="B5" s="1">
        <v>2</v>
      </c>
      <c r="C5" s="1">
        <v>2</v>
      </c>
      <c r="D5" s="2">
        <v>2.9821</v>
      </c>
      <c r="E5" s="2">
        <v>6.7801999999999998</v>
      </c>
      <c r="F5" s="2">
        <v>12.1356</v>
      </c>
      <c r="G5" s="2">
        <v>-0.24099999999999999</v>
      </c>
      <c r="H5" s="2">
        <v>0.35699999999999998</v>
      </c>
      <c r="I5" s="2">
        <v>0.12039999999999999</v>
      </c>
      <c r="J5" s="2">
        <v>-0.38119999999999998</v>
      </c>
      <c r="K5" s="2">
        <v>-5.7299999999999997E-2</v>
      </c>
      <c r="L5" s="2">
        <v>-0.59279999999999999</v>
      </c>
      <c r="M5" s="2">
        <v>-0.4577</v>
      </c>
      <c r="N5" s="2">
        <v>-0.42209999999999998</v>
      </c>
      <c r="O5" s="2">
        <v>0.3352</v>
      </c>
    </row>
    <row r="6" spans="1:25" ht="14.5" x14ac:dyDescent="0.35">
      <c r="A6" s="1">
        <v>6</v>
      </c>
      <c r="B6" s="1">
        <v>2</v>
      </c>
      <c r="C6" s="1">
        <v>2</v>
      </c>
      <c r="D6" s="2">
        <v>2.8967000000000001</v>
      </c>
      <c r="E6" s="2">
        <v>6.4088000000000003</v>
      </c>
      <c r="F6" s="2">
        <v>12.0657</v>
      </c>
      <c r="G6" s="2">
        <v>-0.2409</v>
      </c>
      <c r="H6" s="2">
        <v>-0.31530000000000002</v>
      </c>
      <c r="I6" s="2">
        <v>9.5899999999999999E-2</v>
      </c>
      <c r="J6" s="2">
        <v>-0.36780000000000002</v>
      </c>
      <c r="K6" s="2">
        <v>9.98E-2</v>
      </c>
      <c r="L6" s="2">
        <v>-0.59560000000000002</v>
      </c>
      <c r="M6" s="2">
        <v>-0.43669999999999998</v>
      </c>
      <c r="N6" s="2">
        <v>0.43790000000000001</v>
      </c>
      <c r="O6" s="2">
        <v>0.34300000000000003</v>
      </c>
    </row>
    <row r="7" spans="1:25" ht="14.5" x14ac:dyDescent="0.35">
      <c r="A7" s="1">
        <v>8</v>
      </c>
      <c r="B7" s="1">
        <v>2</v>
      </c>
      <c r="C7" s="1">
        <v>2</v>
      </c>
      <c r="D7" s="2">
        <v>2.7351999999999999</v>
      </c>
      <c r="E7" s="2">
        <v>5.9162999999999997</v>
      </c>
      <c r="F7" s="2">
        <v>11.9872</v>
      </c>
      <c r="G7" s="3">
        <v>-0.23749999999999999</v>
      </c>
      <c r="H7" s="3">
        <v>-0.25290000000000001</v>
      </c>
      <c r="I7" s="3">
        <v>6.7900000000000002E-2</v>
      </c>
      <c r="J7" s="3">
        <v>-0.34139999999999998</v>
      </c>
      <c r="K7" s="3">
        <v>0.15989999999999999</v>
      </c>
      <c r="L7" s="3">
        <v>-0.59819999999999995</v>
      </c>
      <c r="M7" s="3">
        <v>-0.39729999999999999</v>
      </c>
      <c r="N7" s="3">
        <v>0.46750000000000003</v>
      </c>
      <c r="O7" s="3">
        <v>0.35160000000000002</v>
      </c>
    </row>
    <row r="8" spans="1:25" ht="14.5" x14ac:dyDescent="0.35">
      <c r="A8" s="1">
        <v>10</v>
      </c>
      <c r="B8" s="1">
        <v>2</v>
      </c>
      <c r="C8" s="1">
        <v>2</v>
      </c>
      <c r="D8" s="2">
        <v>2.5886999999999998</v>
      </c>
      <c r="E8" s="2">
        <v>5.6111000000000004</v>
      </c>
      <c r="F8" s="2">
        <v>11.9445</v>
      </c>
      <c r="G8" s="3">
        <v>-0.23139999999999999</v>
      </c>
      <c r="H8" s="3">
        <v>-0.20899999999999999</v>
      </c>
      <c r="I8" s="3">
        <v>5.2499999999999998E-2</v>
      </c>
      <c r="J8" s="3">
        <v>-0.31709999999999999</v>
      </c>
      <c r="K8" s="3">
        <v>0.20050000000000001</v>
      </c>
      <c r="L8" s="3">
        <v>-0.59940000000000004</v>
      </c>
      <c r="M8" s="3">
        <v>-0.36280000000000001</v>
      </c>
      <c r="N8" s="3">
        <v>0.49130000000000001</v>
      </c>
      <c r="O8" s="3">
        <v>0.35630000000000001</v>
      </c>
    </row>
    <row r="15" spans="1:25" ht="14.5" x14ac:dyDescent="0.3">
      <c r="G15" s="3" t="s">
        <v>16</v>
      </c>
      <c r="H15" s="3" t="s">
        <v>17</v>
      </c>
      <c r="I15" s="3" t="s">
        <v>18</v>
      </c>
      <c r="J15" s="3" t="s">
        <v>19</v>
      </c>
      <c r="K15" s="3" t="s">
        <v>20</v>
      </c>
      <c r="L15" s="3" t="s">
        <v>21</v>
      </c>
      <c r="M15" s="3" t="s">
        <v>22</v>
      </c>
      <c r="N15" s="3" t="s">
        <v>23</v>
      </c>
      <c r="O15" s="3" t="s">
        <v>24</v>
      </c>
      <c r="Q15" s="3" t="s">
        <v>16</v>
      </c>
      <c r="R15" s="3" t="s">
        <v>17</v>
      </c>
      <c r="S15" s="3" t="s">
        <v>18</v>
      </c>
      <c r="T15" s="3" t="s">
        <v>19</v>
      </c>
      <c r="U15" s="3" t="s">
        <v>20</v>
      </c>
      <c r="V15" s="3" t="s">
        <v>21</v>
      </c>
      <c r="W15" s="3" t="s">
        <v>22</v>
      </c>
      <c r="X15" s="3" t="s">
        <v>23</v>
      </c>
      <c r="Y15" s="3" t="s">
        <v>24</v>
      </c>
    </row>
    <row r="16" spans="1:25" x14ac:dyDescent="0.3">
      <c r="G16">
        <f>ABS(G2)</f>
        <v>0.2319</v>
      </c>
      <c r="H16">
        <f t="shared" ref="H16:O16" si="0">ABS(H2)</f>
        <v>0.52110000000000001</v>
      </c>
      <c r="I16">
        <f t="shared" si="0"/>
        <v>0.41789999999999999</v>
      </c>
      <c r="J16">
        <f t="shared" si="0"/>
        <v>0.41789999999999999</v>
      </c>
      <c r="K16">
        <f t="shared" si="0"/>
        <v>0.2319</v>
      </c>
      <c r="L16">
        <f t="shared" si="0"/>
        <v>0.52110000000000001</v>
      </c>
      <c r="M16">
        <f t="shared" si="0"/>
        <v>0.52110000000000001</v>
      </c>
      <c r="N16">
        <f t="shared" si="0"/>
        <v>0.41789999999999999</v>
      </c>
      <c r="O16">
        <f t="shared" si="0"/>
        <v>0.2319</v>
      </c>
      <c r="Q16" s="7">
        <v>1.881</v>
      </c>
      <c r="R16" s="7">
        <v>0.66900000000000004</v>
      </c>
      <c r="S16" s="7">
        <v>0.46200000000000002</v>
      </c>
      <c r="T16" s="7">
        <v>1.881</v>
      </c>
      <c r="U16" s="7">
        <v>0.66900000000000004</v>
      </c>
      <c r="V16" s="7">
        <v>0.46200000000000002</v>
      </c>
      <c r="W16" s="7">
        <v>1.881</v>
      </c>
      <c r="X16" s="7">
        <v>0.66900000000000004</v>
      </c>
      <c r="Y16" s="7">
        <v>0.46200000000000002</v>
      </c>
    </row>
    <row r="17" spans="7:28" x14ac:dyDescent="0.3">
      <c r="G17">
        <f t="shared" ref="G17:O17" si="1">ABS(G3)</f>
        <v>0.2366</v>
      </c>
      <c r="H17">
        <f t="shared" si="1"/>
        <v>0.46960000000000002</v>
      </c>
      <c r="I17">
        <f t="shared" si="1"/>
        <v>0.23830000000000001</v>
      </c>
      <c r="J17">
        <f t="shared" si="1"/>
        <v>0.40670000000000001</v>
      </c>
      <c r="K17">
        <f t="shared" si="1"/>
        <v>8.5400000000000004E-2</v>
      </c>
      <c r="L17">
        <f t="shared" si="1"/>
        <v>0.57210000000000005</v>
      </c>
      <c r="M17">
        <f t="shared" si="1"/>
        <v>0.50060000000000004</v>
      </c>
      <c r="N17">
        <f t="shared" si="1"/>
        <v>0.40239999999999998</v>
      </c>
      <c r="O17">
        <f t="shared" si="1"/>
        <v>0.29580000000000001</v>
      </c>
      <c r="Q17" s="7">
        <v>1.9319999999999999</v>
      </c>
      <c r="R17" s="7">
        <v>0.75900000000000001</v>
      </c>
      <c r="S17" s="7">
        <v>0.48599999999999999</v>
      </c>
      <c r="T17" s="7">
        <v>1.9350000000000001</v>
      </c>
      <c r="U17" s="8">
        <v>0.69899999999999995</v>
      </c>
      <c r="V17" s="7">
        <v>0.48899999999999999</v>
      </c>
      <c r="W17" s="7">
        <v>1.9319999999999999</v>
      </c>
      <c r="X17" s="7">
        <v>0.75900000000000001</v>
      </c>
      <c r="Y17" s="7">
        <v>0.48599999999999999</v>
      </c>
    </row>
    <row r="18" spans="7:28" x14ac:dyDescent="0.3">
      <c r="G18">
        <f t="shared" ref="G18:O18" si="2">ABS(G4)</f>
        <v>0.23960000000000001</v>
      </c>
      <c r="H18">
        <f t="shared" si="2"/>
        <v>0.40820000000000001</v>
      </c>
      <c r="I18">
        <f t="shared" si="2"/>
        <v>0.161</v>
      </c>
      <c r="J18">
        <f t="shared" si="2"/>
        <v>0.39429999999999998</v>
      </c>
      <c r="K18">
        <f t="shared" si="2"/>
        <v>0</v>
      </c>
      <c r="L18">
        <f t="shared" si="2"/>
        <v>0.58689999999999998</v>
      </c>
      <c r="M18">
        <f t="shared" si="2"/>
        <v>0.47920000000000001</v>
      </c>
      <c r="N18">
        <f t="shared" si="2"/>
        <v>0.40820000000000001</v>
      </c>
      <c r="O18">
        <f t="shared" si="2"/>
        <v>0.32200000000000001</v>
      </c>
      <c r="Q18" s="7">
        <v>1.9890000000000001</v>
      </c>
      <c r="R18" s="7">
        <v>0.83699999999999997</v>
      </c>
      <c r="S18" s="7">
        <v>0.46200000000000002</v>
      </c>
      <c r="T18" s="7">
        <v>1.9890000000000001</v>
      </c>
      <c r="U18" s="7">
        <v>0.83699999999999997</v>
      </c>
      <c r="V18" s="7">
        <v>0.498</v>
      </c>
      <c r="W18" s="7">
        <v>1.986</v>
      </c>
      <c r="X18" s="7">
        <v>0.83699999999999997</v>
      </c>
      <c r="Y18" s="7">
        <v>0.498</v>
      </c>
    </row>
    <row r="19" spans="7:28" x14ac:dyDescent="0.3">
      <c r="G19">
        <f t="shared" ref="G19:O19" si="3">ABS(G5)</f>
        <v>0.24099999999999999</v>
      </c>
      <c r="H19">
        <f t="shared" si="3"/>
        <v>0.35699999999999998</v>
      </c>
      <c r="I19">
        <f t="shared" si="3"/>
        <v>0.12039999999999999</v>
      </c>
      <c r="J19">
        <f t="shared" si="3"/>
        <v>0.38119999999999998</v>
      </c>
      <c r="K19">
        <f t="shared" si="3"/>
        <v>5.7299999999999997E-2</v>
      </c>
      <c r="L19">
        <f t="shared" si="3"/>
        <v>0.59279999999999999</v>
      </c>
      <c r="M19">
        <f t="shared" si="3"/>
        <v>0.4577</v>
      </c>
      <c r="N19">
        <f t="shared" si="3"/>
        <v>0.42209999999999998</v>
      </c>
      <c r="O19">
        <f t="shared" si="3"/>
        <v>0.3352</v>
      </c>
      <c r="Q19" s="7">
        <v>2.1059999999999999</v>
      </c>
      <c r="R19" s="8">
        <v>0.95099999999999996</v>
      </c>
      <c r="S19" s="7">
        <v>0.46800000000000003</v>
      </c>
      <c r="T19" s="7">
        <v>2.1059999999999999</v>
      </c>
      <c r="U19" s="8">
        <v>0.94499999999999995</v>
      </c>
      <c r="V19" s="7">
        <v>0.504</v>
      </c>
      <c r="W19" s="7">
        <v>2.1059999999999999</v>
      </c>
      <c r="X19" s="8">
        <v>0.95099999999999996</v>
      </c>
      <c r="Y19" s="7">
        <v>0.504</v>
      </c>
    </row>
    <row r="20" spans="7:28" x14ac:dyDescent="0.3">
      <c r="G20">
        <f t="shared" ref="G20:O20" si="4">ABS(G6)</f>
        <v>0.2409</v>
      </c>
      <c r="H20">
        <f t="shared" si="4"/>
        <v>0.31530000000000002</v>
      </c>
      <c r="I20">
        <f t="shared" si="4"/>
        <v>9.5899999999999999E-2</v>
      </c>
      <c r="J20">
        <f t="shared" si="4"/>
        <v>0.36780000000000002</v>
      </c>
      <c r="K20">
        <f t="shared" si="4"/>
        <v>9.98E-2</v>
      </c>
      <c r="L20">
        <f t="shared" si="4"/>
        <v>0.59560000000000002</v>
      </c>
      <c r="M20">
        <f t="shared" si="4"/>
        <v>0.43669999999999998</v>
      </c>
      <c r="N20">
        <f t="shared" si="4"/>
        <v>0.43790000000000001</v>
      </c>
      <c r="O20">
        <f t="shared" si="4"/>
        <v>0.34300000000000003</v>
      </c>
      <c r="Q20" s="7">
        <v>2.2320000000000002</v>
      </c>
      <c r="R20" s="7">
        <v>1.032</v>
      </c>
      <c r="S20" s="7">
        <v>0.46800000000000003</v>
      </c>
      <c r="T20" s="7">
        <v>2.2320000000000002</v>
      </c>
      <c r="U20" s="7">
        <v>1.0289999999999999</v>
      </c>
      <c r="V20" s="7">
        <v>0.50700000000000001</v>
      </c>
      <c r="W20" s="7">
        <v>2.2320000000000002</v>
      </c>
      <c r="X20" s="7">
        <v>1.032</v>
      </c>
      <c r="Y20" s="7">
        <v>0.50700000000000001</v>
      </c>
    </row>
    <row r="21" spans="7:28" x14ac:dyDescent="0.3">
      <c r="G21">
        <f t="shared" ref="G21:O21" si="5">ABS(G7)</f>
        <v>0.23749999999999999</v>
      </c>
      <c r="H21">
        <f t="shared" si="5"/>
        <v>0.25290000000000001</v>
      </c>
      <c r="I21">
        <f t="shared" si="5"/>
        <v>6.7900000000000002E-2</v>
      </c>
      <c r="J21">
        <f t="shared" si="5"/>
        <v>0.34139999999999998</v>
      </c>
      <c r="K21">
        <f t="shared" si="5"/>
        <v>0.15989999999999999</v>
      </c>
      <c r="L21">
        <f t="shared" si="5"/>
        <v>0.59819999999999995</v>
      </c>
      <c r="M21">
        <f t="shared" si="5"/>
        <v>0.39729999999999999</v>
      </c>
      <c r="N21">
        <f t="shared" si="5"/>
        <v>0.46750000000000003</v>
      </c>
      <c r="O21">
        <f t="shared" si="5"/>
        <v>0.35160000000000002</v>
      </c>
      <c r="Q21" s="7">
        <v>2.3580000000000001</v>
      </c>
      <c r="R21" s="7">
        <v>1.0860000000000001</v>
      </c>
      <c r="S21" s="7">
        <v>0.435</v>
      </c>
      <c r="T21" s="7">
        <v>2.3580000000000001</v>
      </c>
      <c r="U21" s="7">
        <v>1.0860000000000001</v>
      </c>
      <c r="V21" s="7">
        <v>0.51</v>
      </c>
      <c r="W21" s="7">
        <v>2.3580000000000001</v>
      </c>
      <c r="X21" s="7">
        <v>1.0860000000000001</v>
      </c>
      <c r="Y21" s="7">
        <v>0.51</v>
      </c>
    </row>
    <row r="22" spans="7:28" x14ac:dyDescent="0.3">
      <c r="G22">
        <f>ABS(G8)</f>
        <v>0.23139999999999999</v>
      </c>
      <c r="H22">
        <f t="shared" ref="H22:O22" si="6">ABS(H8)</f>
        <v>0.20899999999999999</v>
      </c>
      <c r="I22">
        <f t="shared" si="6"/>
        <v>5.2499999999999998E-2</v>
      </c>
      <c r="J22">
        <f t="shared" si="6"/>
        <v>0.31709999999999999</v>
      </c>
      <c r="K22">
        <f t="shared" si="6"/>
        <v>0.20050000000000001</v>
      </c>
      <c r="L22">
        <f t="shared" si="6"/>
        <v>0.59940000000000004</v>
      </c>
      <c r="M22">
        <f t="shared" si="6"/>
        <v>0.36280000000000001</v>
      </c>
      <c r="N22">
        <f t="shared" si="6"/>
        <v>0.49130000000000001</v>
      </c>
      <c r="O22">
        <f t="shared" si="6"/>
        <v>0.35630000000000001</v>
      </c>
    </row>
    <row r="27" spans="7:28" ht="14.5" x14ac:dyDescent="0.3">
      <c r="J27" s="3" t="s">
        <v>16</v>
      </c>
      <c r="K27" s="3" t="s">
        <v>17</v>
      </c>
      <c r="L27" s="3" t="s">
        <v>18</v>
      </c>
      <c r="M27" s="3" t="s">
        <v>19</v>
      </c>
      <c r="N27" s="3" t="s">
        <v>20</v>
      </c>
      <c r="O27" s="3" t="s">
        <v>21</v>
      </c>
      <c r="P27" s="3" t="s">
        <v>22</v>
      </c>
      <c r="Q27" s="3" t="s">
        <v>23</v>
      </c>
      <c r="R27" s="3" t="s">
        <v>24</v>
      </c>
      <c r="T27" s="3" t="s">
        <v>16</v>
      </c>
      <c r="U27" s="3" t="s">
        <v>17</v>
      </c>
      <c r="V27" s="3" t="s">
        <v>18</v>
      </c>
      <c r="W27" s="3" t="s">
        <v>19</v>
      </c>
      <c r="X27" s="3" t="s">
        <v>20</v>
      </c>
      <c r="Y27" s="3" t="s">
        <v>21</v>
      </c>
      <c r="Z27" s="3" t="s">
        <v>22</v>
      </c>
      <c r="AA27" s="3" t="s">
        <v>23</v>
      </c>
      <c r="AB27" s="3" t="s">
        <v>24</v>
      </c>
    </row>
    <row r="28" spans="7:28" x14ac:dyDescent="0.3">
      <c r="J28">
        <v>103.98483743726727</v>
      </c>
      <c r="K28">
        <v>816.35019565086816</v>
      </c>
      <c r="L28">
        <v>1704.6526168672672</v>
      </c>
      <c r="M28">
        <v>103.98483743726727</v>
      </c>
      <c r="N28">
        <v>816.35019565086816</v>
      </c>
      <c r="O28">
        <v>1704.6526168672672</v>
      </c>
      <c r="P28">
        <v>103.98483743726727</v>
      </c>
      <c r="Q28">
        <v>816.35019565086816</v>
      </c>
      <c r="R28">
        <v>1704.6526168672672</v>
      </c>
      <c r="T28" s="7">
        <v>1.3620000000000001</v>
      </c>
      <c r="U28" s="7">
        <v>0.45300000000000001</v>
      </c>
      <c r="V28" s="7">
        <v>0.35099999999999998</v>
      </c>
      <c r="W28" s="7">
        <v>1.4219999999999999</v>
      </c>
      <c r="X28" s="7">
        <v>0.48599999999999999</v>
      </c>
      <c r="Y28" s="7">
        <v>0.312</v>
      </c>
      <c r="Z28" s="7">
        <v>1.2689999999999999</v>
      </c>
      <c r="AA28" s="7">
        <v>0.50700000000000001</v>
      </c>
      <c r="AB28" s="7">
        <v>0.33600000000000002</v>
      </c>
    </row>
    <row r="29" spans="7:28" x14ac:dyDescent="0.3">
      <c r="J29">
        <v>98.422975842862058</v>
      </c>
      <c r="K29">
        <v>636.38512394023064</v>
      </c>
      <c r="L29">
        <v>1540.2017152787316</v>
      </c>
      <c r="M29">
        <v>98.422975842862044</v>
      </c>
      <c r="N29">
        <v>636.38512394023064</v>
      </c>
      <c r="O29">
        <v>1540.2017152787314</v>
      </c>
      <c r="P29">
        <v>98.422975842862058</v>
      </c>
      <c r="Q29">
        <v>636.38512394023064</v>
      </c>
      <c r="R29">
        <v>1540.2017152787316</v>
      </c>
      <c r="T29" s="7">
        <v>1.5509999999999999</v>
      </c>
      <c r="U29" s="7">
        <v>0.55500000000000005</v>
      </c>
      <c r="V29" s="7">
        <v>0.39300000000000002</v>
      </c>
      <c r="W29" s="7">
        <v>1.4550000000000001</v>
      </c>
      <c r="X29" s="7">
        <v>0.58499999999999996</v>
      </c>
      <c r="Y29" s="7">
        <v>0.33600000000000002</v>
      </c>
      <c r="Z29" s="7">
        <v>1.2929999999999999</v>
      </c>
      <c r="AA29" s="7">
        <v>0.56999999999999995</v>
      </c>
      <c r="AB29" s="7">
        <v>0.34799999999999998</v>
      </c>
    </row>
    <row r="30" spans="7:28" x14ac:dyDescent="0.3">
      <c r="J30">
        <v>92.989737301716843</v>
      </c>
      <c r="K30">
        <v>525.00061337393061</v>
      </c>
      <c r="L30">
        <v>1482.0007012556787</v>
      </c>
      <c r="M30">
        <v>92.989737301716843</v>
      </c>
      <c r="N30">
        <v>525.00061337393061</v>
      </c>
      <c r="O30">
        <v>1482.0007012556789</v>
      </c>
      <c r="P30">
        <v>92.989737301716843</v>
      </c>
      <c r="Q30">
        <v>525.00061337393061</v>
      </c>
      <c r="R30">
        <v>1482.0007012556787</v>
      </c>
      <c r="T30" s="7">
        <v>1.6020000000000001</v>
      </c>
      <c r="U30" s="7">
        <v>0.63</v>
      </c>
      <c r="V30" s="7">
        <v>0.39600000000000002</v>
      </c>
      <c r="W30" s="7">
        <v>1.488</v>
      </c>
      <c r="X30" s="7">
        <v>0.63</v>
      </c>
      <c r="Y30" s="7">
        <v>0.34499999999999997</v>
      </c>
      <c r="Z30" s="7">
        <v>1.4550000000000001</v>
      </c>
      <c r="AA30" s="7">
        <v>0.63</v>
      </c>
      <c r="AB30" s="7">
        <v>0.36</v>
      </c>
    </row>
    <row r="31" spans="7:28" x14ac:dyDescent="0.3">
      <c r="J31">
        <v>82.814576264916596</v>
      </c>
      <c r="K31">
        <v>405.3714728105237</v>
      </c>
      <c r="L31">
        <v>1436.8280280252065</v>
      </c>
      <c r="M31">
        <v>82.814576264916596</v>
      </c>
      <c r="N31">
        <v>405.3714728105237</v>
      </c>
      <c r="O31">
        <v>1436.8280280252065</v>
      </c>
      <c r="P31">
        <v>82.814576264916596</v>
      </c>
      <c r="Q31">
        <v>405.3714728105237</v>
      </c>
      <c r="R31">
        <v>1436.8280280252065</v>
      </c>
      <c r="T31" s="7">
        <v>1.7010000000000001</v>
      </c>
      <c r="U31" s="7">
        <v>0.68700000000000006</v>
      </c>
      <c r="V31" s="7">
        <v>0.39</v>
      </c>
      <c r="W31" s="7">
        <v>1.5569999999999999</v>
      </c>
      <c r="X31" s="7">
        <v>0.73199999999999998</v>
      </c>
      <c r="Y31" s="7">
        <v>0.35099999999999998</v>
      </c>
      <c r="Z31" s="7">
        <v>1.6080000000000001</v>
      </c>
      <c r="AA31" s="7">
        <v>0.72599999999999998</v>
      </c>
      <c r="AB31" s="7">
        <v>0.36899999999999999</v>
      </c>
    </row>
    <row r="32" spans="7:28" x14ac:dyDescent="0.3">
      <c r="J32">
        <v>73.837659323137601</v>
      </c>
      <c r="K32">
        <v>345.46187116761934</v>
      </c>
      <c r="L32">
        <v>1418.1927083208377</v>
      </c>
      <c r="M32">
        <v>73.837659323137601</v>
      </c>
      <c r="N32">
        <v>345.46187116761934</v>
      </c>
      <c r="O32">
        <v>1418.1927083208377</v>
      </c>
      <c r="P32">
        <v>73.837659323137601</v>
      </c>
      <c r="Q32">
        <v>345.46187116761934</v>
      </c>
      <c r="R32">
        <v>1418.1927083208377</v>
      </c>
      <c r="T32" s="7">
        <v>1.7909999999999999</v>
      </c>
      <c r="U32" s="7">
        <v>0.72899999999999998</v>
      </c>
      <c r="V32" s="7">
        <v>0.39300000000000002</v>
      </c>
      <c r="W32" s="7">
        <v>1.629</v>
      </c>
      <c r="X32" s="7">
        <v>0.81599999999999995</v>
      </c>
      <c r="Y32" s="7">
        <v>0.35399999999999998</v>
      </c>
      <c r="Z32" s="7">
        <v>1.6739999999999999</v>
      </c>
      <c r="AA32" s="7">
        <v>0.75600000000000001</v>
      </c>
      <c r="AB32" s="7">
        <v>0.372</v>
      </c>
    </row>
    <row r="33" spans="10:28" x14ac:dyDescent="0.3">
      <c r="J33">
        <v>66.139848046541999</v>
      </c>
      <c r="K33">
        <v>310.73899927126399</v>
      </c>
      <c r="L33">
        <v>1408.1071215435727</v>
      </c>
      <c r="M33">
        <v>66.139848046541999</v>
      </c>
      <c r="N33">
        <v>310.73899927126399</v>
      </c>
      <c r="O33">
        <v>1408.1071215435727</v>
      </c>
      <c r="P33">
        <v>66.139848046541999</v>
      </c>
      <c r="Q33">
        <v>310.73899927126399</v>
      </c>
      <c r="R33">
        <v>1408.1071215435727</v>
      </c>
      <c r="T33" s="7">
        <v>1.71</v>
      </c>
      <c r="U33" s="7">
        <v>0.77400000000000002</v>
      </c>
      <c r="V33" s="7">
        <v>0.432</v>
      </c>
      <c r="W33" s="7">
        <v>1.7010000000000001</v>
      </c>
      <c r="X33" s="7">
        <v>0.77100000000000002</v>
      </c>
      <c r="Y33" s="7">
        <v>0.35399999999999998</v>
      </c>
      <c r="Z33" s="7">
        <v>1.74</v>
      </c>
      <c r="AA33" s="7">
        <v>0.72599999999999998</v>
      </c>
      <c r="AB33" s="7">
        <v>0.375</v>
      </c>
    </row>
    <row r="52" spans="9:18" ht="14.5" x14ac:dyDescent="0.3">
      <c r="J52" s="3" t="s">
        <v>16</v>
      </c>
      <c r="K52" s="3" t="s">
        <v>17</v>
      </c>
      <c r="L52" s="3" t="s">
        <v>18</v>
      </c>
      <c r="M52" s="3" t="s">
        <v>19</v>
      </c>
      <c r="N52" s="3" t="s">
        <v>20</v>
      </c>
      <c r="O52" s="3" t="s">
        <v>21</v>
      </c>
      <c r="P52" s="3" t="s">
        <v>22</v>
      </c>
      <c r="Q52" s="3" t="s">
        <v>23</v>
      </c>
      <c r="R52" s="3" t="s">
        <v>24</v>
      </c>
    </row>
    <row r="53" spans="9:18" x14ac:dyDescent="0.3">
      <c r="J53" s="7">
        <v>3.2339566227888601</v>
      </c>
      <c r="K53" s="7">
        <v>22.768867329776899</v>
      </c>
      <c r="L53" s="7">
        <v>20.743744499536501</v>
      </c>
      <c r="M53" s="7">
        <v>5.1233522748802596</v>
      </c>
      <c r="N53" s="7">
        <v>9.0612358052074793</v>
      </c>
      <c r="O53" s="7">
        <v>32.901910808468003</v>
      </c>
      <c r="P53" s="7">
        <v>8.1262126841550106</v>
      </c>
      <c r="Q53" s="7">
        <v>14.355140926019301</v>
      </c>
      <c r="R53" s="7">
        <v>13.0938429186037</v>
      </c>
    </row>
    <row r="54" spans="9:18" x14ac:dyDescent="0.3">
      <c r="J54" s="7">
        <v>3.1462073236451098</v>
      </c>
      <c r="K54" s="7">
        <v>20.107088489164301</v>
      </c>
      <c r="L54" s="7">
        <v>12.444585043265301</v>
      </c>
      <c r="M54" s="7">
        <v>4.9844840660865302</v>
      </c>
      <c r="N54" s="7">
        <v>3.1842051428448701</v>
      </c>
      <c r="O54" s="7">
        <v>31.239927141291101</v>
      </c>
      <c r="P54" s="7">
        <v>7.9035834870936101</v>
      </c>
      <c r="Q54" s="7">
        <v>12.674910531117799</v>
      </c>
      <c r="R54" s="7">
        <v>19.723869569250901</v>
      </c>
    </row>
    <row r="55" spans="9:18" x14ac:dyDescent="0.3">
      <c r="J55" s="7">
        <v>3.05758190748401</v>
      </c>
      <c r="K55" s="7">
        <v>11.516347657179001</v>
      </c>
      <c r="L55" s="7">
        <v>7.7016507621965298</v>
      </c>
      <c r="M55" s="7">
        <v>4.8471447799101002</v>
      </c>
      <c r="N55" s="7">
        <v>0</v>
      </c>
      <c r="O55" s="7">
        <v>30.684249126057001</v>
      </c>
      <c r="P55" s="7">
        <v>7.6857469981348698</v>
      </c>
      <c r="Q55" s="7">
        <v>11.516347657179001</v>
      </c>
      <c r="R55" s="7">
        <v>19.353296639520899</v>
      </c>
    </row>
    <row r="56" spans="9:18" x14ac:dyDescent="0.3">
      <c r="J56" s="7">
        <v>2.88612559996128</v>
      </c>
      <c r="K56" s="7">
        <v>10.1186031540259</v>
      </c>
      <c r="L56" s="7">
        <v>4.7846144183652699</v>
      </c>
      <c r="M56" s="7">
        <v>4.5749883036182997</v>
      </c>
      <c r="N56" s="7">
        <v>2.5414405584552102</v>
      </c>
      <c r="O56" s="7">
        <v>30.191039675915398</v>
      </c>
      <c r="P56" s="7">
        <v>4.57588495249421</v>
      </c>
      <c r="Q56" s="7">
        <v>10.1239436146745</v>
      </c>
      <c r="R56" s="7">
        <v>19.051293276084401</v>
      </c>
    </row>
    <row r="57" spans="9:18" x14ac:dyDescent="0.3">
      <c r="J57" s="7">
        <v>2.7248209744721699</v>
      </c>
      <c r="K57" s="7">
        <v>9.3430423870835106</v>
      </c>
      <c r="L57" s="7">
        <v>2.9990638799282499</v>
      </c>
      <c r="M57" s="7">
        <v>4.3189488567782597</v>
      </c>
      <c r="N57" s="7">
        <v>3.7184824199892801</v>
      </c>
      <c r="O57" s="7">
        <v>30.022236363950601</v>
      </c>
      <c r="P57" s="7">
        <v>4.3173974220653903</v>
      </c>
      <c r="Q57" s="7">
        <v>14.798972045303399</v>
      </c>
      <c r="R57" s="7">
        <v>18.925142418479801</v>
      </c>
    </row>
    <row r="58" spans="9:18" x14ac:dyDescent="0.3">
      <c r="J58" s="7">
        <v>2.5790565924824</v>
      </c>
      <c r="K58" s="7">
        <v>5.5901828838232301</v>
      </c>
      <c r="L58" s="7">
        <v>2.9883787349992201</v>
      </c>
      <c r="M58" s="7">
        <v>4.0882384451940901</v>
      </c>
      <c r="N58" s="7">
        <v>5.5904005871746403</v>
      </c>
      <c r="O58" s="7">
        <v>29.912158021018801</v>
      </c>
      <c r="P58" s="7">
        <v>4.0865006988904602</v>
      </c>
      <c r="Q58" s="7">
        <v>14.047750882249799</v>
      </c>
      <c r="R58" s="7">
        <v>18.8572641805976</v>
      </c>
    </row>
    <row r="62" spans="9:18" ht="14.5" x14ac:dyDescent="0.3">
      <c r="I62" t="s">
        <v>73</v>
      </c>
      <c r="J62" s="3" t="s">
        <v>16</v>
      </c>
      <c r="K62" s="3" t="s">
        <v>17</v>
      </c>
      <c r="L62" s="3" t="s">
        <v>18</v>
      </c>
      <c r="M62" s="3" t="s">
        <v>19</v>
      </c>
      <c r="N62" s="3" t="s">
        <v>20</v>
      </c>
      <c r="O62" s="3" t="s">
        <v>21</v>
      </c>
      <c r="P62" s="3" t="s">
        <v>22</v>
      </c>
      <c r="Q62" s="3" t="s">
        <v>23</v>
      </c>
      <c r="R62" s="3" t="s">
        <v>24</v>
      </c>
    </row>
    <row r="63" spans="9:18" x14ac:dyDescent="0.3">
      <c r="J63" s="7">
        <v>1.2314815419124201</v>
      </c>
      <c r="K63" s="7">
        <v>1.2289656387802801</v>
      </c>
      <c r="L63" s="7">
        <v>1.2818119187039101</v>
      </c>
      <c r="M63" s="7">
        <v>1.2818120636025201</v>
      </c>
      <c r="N63" s="7">
        <v>1.2314833475661</v>
      </c>
      <c r="O63" s="7">
        <v>1.2289656981933601</v>
      </c>
      <c r="P63" s="7">
        <v>1.2289642341396501</v>
      </c>
      <c r="Q63" s="7">
        <v>1.2818117278197301</v>
      </c>
      <c r="R63" s="7">
        <v>1.2314832233219499</v>
      </c>
    </row>
    <row r="64" spans="9:18" x14ac:dyDescent="0.3">
      <c r="J64" s="7">
        <v>1.2356756201796499</v>
      </c>
      <c r="K64" s="7">
        <v>1.2186756795962801</v>
      </c>
      <c r="L64" s="7">
        <v>1.23714548885244</v>
      </c>
      <c r="M64" s="7">
        <v>1.2807044089562101</v>
      </c>
      <c r="N64" s="7">
        <v>1.09466805724095</v>
      </c>
      <c r="O64" s="7">
        <v>1.23120061850944</v>
      </c>
      <c r="P64" s="7">
        <v>1.22596481869347</v>
      </c>
      <c r="Q64" s="7">
        <v>1.2800674448965099</v>
      </c>
      <c r="R64" s="7">
        <v>1.22515058722933</v>
      </c>
    </row>
    <row r="65" spans="9:18" x14ac:dyDescent="0.3">
      <c r="J65" s="7">
        <v>1.2382568916557299</v>
      </c>
      <c r="K65" s="7">
        <v>1.28078811541372</v>
      </c>
      <c r="L65" s="7">
        <v>1.1813977383960299</v>
      </c>
      <c r="M65" s="7">
        <v>1.27847229598289</v>
      </c>
      <c r="N65" s="7">
        <v>1.28078811541372</v>
      </c>
      <c r="O65" s="7">
        <v>1.23002015608496</v>
      </c>
      <c r="P65" s="7">
        <v>1.2212652597420799</v>
      </c>
      <c r="Q65" s="7">
        <v>1.28078811541372</v>
      </c>
      <c r="R65" s="7">
        <v>1.24570278529386</v>
      </c>
    </row>
    <row r="66" spans="9:18" x14ac:dyDescent="0.3">
      <c r="J66" s="7">
        <v>1.23927076471958</v>
      </c>
      <c r="K66" s="7">
        <v>1.2408792022194299</v>
      </c>
      <c r="L66" s="7">
        <v>1.1086713932107699</v>
      </c>
      <c r="M66" s="7">
        <v>1.2705839657475999</v>
      </c>
      <c r="N66" s="7">
        <v>1.1134562164867901</v>
      </c>
      <c r="O66" s="7">
        <v>1.2294954379056</v>
      </c>
      <c r="P66" s="7">
        <v>1.2817583034412301</v>
      </c>
      <c r="Q66" s="7">
        <v>1.2817016025005801</v>
      </c>
      <c r="R66" s="7">
        <v>1.25895743839212</v>
      </c>
    </row>
    <row r="67" spans="9:18" x14ac:dyDescent="0.3">
      <c r="J67" s="7">
        <v>1.2364522939014599</v>
      </c>
      <c r="K67" s="7">
        <v>1.1837168136657601</v>
      </c>
      <c r="L67" s="7">
        <v>1.07104486219909</v>
      </c>
      <c r="M67" s="7">
        <v>1.2580417708051199</v>
      </c>
      <c r="N67" s="7">
        <v>1.1802541395599799</v>
      </c>
      <c r="O67" s="7">
        <v>1.2289477564847699</v>
      </c>
      <c r="P67" s="7">
        <v>1.2791791063133799</v>
      </c>
      <c r="Q67" s="7">
        <v>1.21818109788982</v>
      </c>
      <c r="R67" s="7">
        <v>1.26352707774926</v>
      </c>
    </row>
    <row r="68" spans="9:18" x14ac:dyDescent="0.3">
      <c r="J68" s="7">
        <v>1.23103738200892</v>
      </c>
      <c r="K68" s="7">
        <v>1.2076883344518801</v>
      </c>
      <c r="L68" s="7">
        <v>1.05271063507962</v>
      </c>
      <c r="M68" s="7">
        <v>1.2422082408972099</v>
      </c>
      <c r="N68" s="7">
        <v>1.1975195996639301</v>
      </c>
      <c r="O68" s="7">
        <v>1.2288610805878899</v>
      </c>
      <c r="P68" s="7">
        <v>1.26868942014539</v>
      </c>
      <c r="Q68" s="7">
        <v>1.2240862702762201</v>
      </c>
      <c r="R68" s="7">
        <v>1.26577784386859</v>
      </c>
    </row>
    <row r="71" spans="9:18" ht="14.5" x14ac:dyDescent="0.3">
      <c r="I71" t="s">
        <v>72</v>
      </c>
      <c r="J71" s="3" t="s">
        <v>16</v>
      </c>
      <c r="K71" s="3" t="s">
        <v>17</v>
      </c>
      <c r="L71" s="3" t="s">
        <v>18</v>
      </c>
      <c r="M71" s="3" t="s">
        <v>19</v>
      </c>
      <c r="N71" s="3" t="s">
        <v>20</v>
      </c>
      <c r="O71" s="3" t="s">
        <v>21</v>
      </c>
      <c r="P71" s="3" t="s">
        <v>22</v>
      </c>
      <c r="Q71" s="3" t="s">
        <v>23</v>
      </c>
      <c r="R71" s="3" t="s">
        <v>24</v>
      </c>
    </row>
    <row r="72" spans="9:18" x14ac:dyDescent="0.3">
      <c r="J72" s="7">
        <v>5.0286378467057698E-4</v>
      </c>
      <c r="K72" s="7">
        <v>2.8330570647233899E-4</v>
      </c>
      <c r="L72" s="9">
        <v>8.8003372860680202E-5</v>
      </c>
      <c r="M72" s="7">
        <v>1.4426636016593799E-3</v>
      </c>
      <c r="N72" s="9">
        <v>6.4053701687675295E-5</v>
      </c>
      <c r="O72" s="7">
        <v>1.3567377928339199E-4</v>
      </c>
      <c r="P72" s="7">
        <v>2.22413834792621E-3</v>
      </c>
      <c r="Q72" s="7">
        <v>1.8376324821387801E-4</v>
      </c>
      <c r="R72" s="9">
        <v>3.0675023158846301E-5</v>
      </c>
    </row>
    <row r="73" spans="9:18" x14ac:dyDescent="0.3">
      <c r="J73" s="7">
        <v>5.5016287031052101E-4</v>
      </c>
      <c r="K73" s="7">
        <v>3.0496399027502903E-4</v>
      </c>
      <c r="L73" s="9">
        <v>3.5601829502266002E-5</v>
      </c>
      <c r="M73" s="7">
        <v>1.45274850381436E-3</v>
      </c>
      <c r="N73" s="9">
        <v>1.3061320489649201E-5</v>
      </c>
      <c r="O73" s="7">
        <v>1.7669937251373801E-4</v>
      </c>
      <c r="P73" s="7">
        <v>2.1956524047137202E-3</v>
      </c>
      <c r="Q73" s="7">
        <v>2.2050955162463499E-4</v>
      </c>
      <c r="R73" s="9">
        <v>5.4079684326976198E-5</v>
      </c>
    </row>
    <row r="74" spans="9:18" x14ac:dyDescent="0.3">
      <c r="J74" s="7">
        <v>5.9539674182089897E-4</v>
      </c>
      <c r="K74" s="7">
        <v>2.7408361192800197E-4</v>
      </c>
      <c r="L74" s="9">
        <v>1.81588373687374E-5</v>
      </c>
      <c r="M74" s="7">
        <v>1.4560884350541801E-3</v>
      </c>
      <c r="N74" s="7">
        <v>0</v>
      </c>
      <c r="O74" s="7">
        <v>1.91955881077951E-4</v>
      </c>
      <c r="P74" s="7">
        <v>2.1590097400728901E-3</v>
      </c>
      <c r="Q74" s="7">
        <v>2.7408361192800197E-4</v>
      </c>
      <c r="R74" s="9">
        <v>6.4710874175750202E-5</v>
      </c>
    </row>
    <row r="75" spans="9:18" x14ac:dyDescent="0.3">
      <c r="J75" s="7">
        <v>6.7456250236969898E-4</v>
      </c>
      <c r="K75" s="7">
        <v>2.2849861144442799E-4</v>
      </c>
      <c r="L75" s="9">
        <v>7.19026488423116E-6</v>
      </c>
      <c r="M75" s="7">
        <v>1.4493070274964499E-3</v>
      </c>
      <c r="N75" s="9">
        <v>2.74629974049756E-5</v>
      </c>
      <c r="O75" s="7">
        <v>2.03373437201054E-4</v>
      </c>
      <c r="P75" s="7">
        <v>1.9579905623012799E-3</v>
      </c>
      <c r="Q75" s="7">
        <v>4.0207376608827102E-4</v>
      </c>
      <c r="R75" s="9">
        <v>7.4226170488614305E-5</v>
      </c>
    </row>
    <row r="76" spans="9:18" x14ac:dyDescent="0.3">
      <c r="J76" s="7">
        <v>7.3821131768204301E-4</v>
      </c>
      <c r="K76" s="7">
        <v>1.8573749080303E-4</v>
      </c>
      <c r="L76" s="9">
        <v>3.79710013461129E-6</v>
      </c>
      <c r="M76" s="7">
        <v>1.43288252207991E-3</v>
      </c>
      <c r="N76" s="9">
        <v>7.6939574718645494E-5</v>
      </c>
      <c r="O76" s="7">
        <v>2.0755333232962901E-4</v>
      </c>
      <c r="P76" s="7">
        <v>1.85849134775012E-3</v>
      </c>
      <c r="Q76" s="7">
        <v>5.5820693848105502E-4</v>
      </c>
      <c r="R76" s="9">
        <v>7.8433536756772302E-5</v>
      </c>
    </row>
    <row r="77" spans="9:18" x14ac:dyDescent="0.3">
      <c r="J77" s="7">
        <v>7.8775261387046896E-4</v>
      </c>
      <c r="K77" s="7">
        <v>1.4056066880361399E-4</v>
      </c>
      <c r="L77" s="9">
        <v>2.3297399276609902E-6</v>
      </c>
      <c r="M77" s="7">
        <v>1.41359340223627E-3</v>
      </c>
      <c r="N77" s="7">
        <v>1.3084114697966E-4</v>
      </c>
      <c r="O77" s="7">
        <v>2.0977063420687101E-4</v>
      </c>
      <c r="P77" s="7">
        <v>1.7740642517841501E-3</v>
      </c>
      <c r="Q77" s="7">
        <v>6.7365218030302799E-4</v>
      </c>
      <c r="R77" s="9">
        <v>8.0782626900313006E-5</v>
      </c>
    </row>
    <row r="83" spans="10:18" ht="14.5" x14ac:dyDescent="0.3">
      <c r="J83" s="3" t="s">
        <v>16</v>
      </c>
      <c r="K83" s="3" t="s">
        <v>17</v>
      </c>
      <c r="L83" s="3" t="s">
        <v>18</v>
      </c>
      <c r="M83" s="3" t="s">
        <v>19</v>
      </c>
      <c r="N83" s="3" t="s">
        <v>20</v>
      </c>
      <c r="O83" s="3" t="s">
        <v>21</v>
      </c>
      <c r="P83" s="3" t="s">
        <v>22</v>
      </c>
      <c r="Q83" s="3" t="s">
        <v>23</v>
      </c>
      <c r="R83" s="3" t="s">
        <v>24</v>
      </c>
    </row>
    <row r="84" spans="10:18" ht="14.5" x14ac:dyDescent="0.3">
      <c r="J84" s="3">
        <v>0.15855341456721359</v>
      </c>
      <c r="K84" s="3">
        <v>0.39832185191111774</v>
      </c>
      <c r="L84" s="3">
        <v>0.25130716208903381</v>
      </c>
      <c r="M84" s="3">
        <v>0.25130716208903364</v>
      </c>
      <c r="N84" s="3">
        <v>0.15855341456721372</v>
      </c>
      <c r="O84" s="3">
        <v>0.39832185191111891</v>
      </c>
      <c r="P84" s="3">
        <v>0.39832185191111874</v>
      </c>
      <c r="Q84" s="3">
        <v>0.25130716208903237</v>
      </c>
      <c r="R84" s="3">
        <v>0.1585534145672132</v>
      </c>
    </row>
    <row r="85" spans="10:18" ht="14.5" x14ac:dyDescent="0.3">
      <c r="J85" s="3">
        <v>0.15855341456721378</v>
      </c>
      <c r="K85" s="3">
        <v>0.3983218519111178</v>
      </c>
      <c r="L85" s="3">
        <v>0.1585534145672132</v>
      </c>
      <c r="M85" s="3">
        <v>0.25130716208903359</v>
      </c>
      <c r="N85" s="3">
        <v>6.3112744506249957E-2</v>
      </c>
      <c r="O85" s="3">
        <v>0.39832185191111813</v>
      </c>
      <c r="P85" s="3">
        <v>0.39832185191111863</v>
      </c>
      <c r="Q85" s="3">
        <v>0.25130716208903209</v>
      </c>
      <c r="R85" s="3">
        <v>0.25130716208903314</v>
      </c>
    </row>
    <row r="86" spans="10:18" ht="14.5" x14ac:dyDescent="0.3">
      <c r="J86" s="3">
        <v>0.15855341456721353</v>
      </c>
      <c r="K86" s="3">
        <v>0.25130716208903281</v>
      </c>
      <c r="L86" s="3">
        <v>0.10003370004240625</v>
      </c>
      <c r="M86" s="3">
        <v>0.25130716208903386</v>
      </c>
      <c r="N86" s="3">
        <v>0</v>
      </c>
      <c r="O86" s="3">
        <v>0.39832185191111807</v>
      </c>
      <c r="P86" s="3">
        <v>0.39832185191111874</v>
      </c>
      <c r="Q86" s="3">
        <v>0.25130716208903281</v>
      </c>
      <c r="R86" s="3">
        <v>0.25130716208903398</v>
      </c>
    </row>
    <row r="87" spans="10:18" ht="14.5" x14ac:dyDescent="0.3">
      <c r="J87" s="3">
        <v>0.15855341456721364</v>
      </c>
      <c r="K87" s="3">
        <v>0.25130716208903392</v>
      </c>
      <c r="L87" s="3">
        <v>6.3112744506249915E-2</v>
      </c>
      <c r="M87" s="3">
        <v>0.25130716208903348</v>
      </c>
      <c r="N87" s="3">
        <v>6.311274450624986E-2</v>
      </c>
      <c r="O87" s="3">
        <v>0.39832185191111857</v>
      </c>
      <c r="P87" s="3">
        <v>0.25130716208903386</v>
      </c>
      <c r="Q87" s="3">
        <v>0.25130716208903336</v>
      </c>
      <c r="R87" s="3">
        <v>0.25130716208903359</v>
      </c>
    </row>
    <row r="88" spans="10:18" ht="14.5" x14ac:dyDescent="0.3">
      <c r="J88" s="3">
        <v>0.15855341456721384</v>
      </c>
      <c r="K88" s="3">
        <v>0.25130716208903381</v>
      </c>
      <c r="L88" s="3">
        <v>3.9818766249999908E-2</v>
      </c>
      <c r="M88" s="3">
        <v>0.25130716208903348</v>
      </c>
      <c r="N88" s="3">
        <v>0.10003370004240619</v>
      </c>
      <c r="O88" s="3">
        <v>0.39832185191111885</v>
      </c>
      <c r="P88" s="3">
        <v>0.25130716208903353</v>
      </c>
      <c r="Q88" s="3">
        <v>0.3983218519111183</v>
      </c>
      <c r="R88" s="3">
        <v>0.2513071620890332</v>
      </c>
    </row>
    <row r="89" spans="10:18" ht="14.5" x14ac:dyDescent="0.3">
      <c r="J89" s="3">
        <v>0.15855341456721347</v>
      </c>
      <c r="K89" s="3">
        <v>0.15855341456721367</v>
      </c>
      <c r="L89" s="3">
        <v>3.9818766249999978E-2</v>
      </c>
      <c r="M89" s="3">
        <v>0.25130716208903375</v>
      </c>
      <c r="N89" s="3">
        <v>0.15855341456721381</v>
      </c>
      <c r="O89" s="3">
        <v>0.3983218519111188</v>
      </c>
      <c r="P89" s="3">
        <v>0.2513071620890337</v>
      </c>
      <c r="Q89" s="3">
        <v>0.39832185191111769</v>
      </c>
      <c r="R89" s="3">
        <v>0.25130716208903309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45D5-89BE-4671-B816-676243574188}">
  <dimension ref="A1:Z66"/>
  <sheetViews>
    <sheetView zoomScale="85" zoomScaleNormal="85" workbookViewId="0">
      <selection activeCell="W8" sqref="W8:Z14"/>
    </sheetView>
  </sheetViews>
  <sheetFormatPr defaultRowHeight="14" x14ac:dyDescent="0.3"/>
  <sheetData>
    <row r="1" spans="1:26" ht="14.5" x14ac:dyDescent="0.3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</row>
    <row r="2" spans="1:26" ht="14.5" x14ac:dyDescent="0.3">
      <c r="A2" s="3">
        <v>-0.2319</v>
      </c>
      <c r="B2" s="3">
        <v>0.52110000000000001</v>
      </c>
      <c r="C2" s="3">
        <v>-0.41789999999999999</v>
      </c>
      <c r="D2" s="3">
        <v>-0.41789999999999999</v>
      </c>
      <c r="E2" s="3">
        <v>0.2319</v>
      </c>
      <c r="F2" s="3">
        <v>0.52110000000000001</v>
      </c>
      <c r="G2" s="3">
        <v>-0.52110000000000001</v>
      </c>
      <c r="H2" s="3">
        <f>-0.4179</f>
        <v>-0.41789999999999999</v>
      </c>
      <c r="I2" s="3">
        <v>-0.2319</v>
      </c>
    </row>
    <row r="3" spans="1:26" ht="14.5" x14ac:dyDescent="0.3">
      <c r="A3" s="3">
        <v>-0.21429999999999999</v>
      </c>
      <c r="B3" s="3">
        <v>0.43440000000000001</v>
      </c>
      <c r="C3" s="3">
        <v>-0.5151</v>
      </c>
      <c r="D3" s="3">
        <v>-0.39269999999999999</v>
      </c>
      <c r="E3" s="3">
        <v>0.2286</v>
      </c>
      <c r="F3" s="3">
        <v>0.35620000000000002</v>
      </c>
      <c r="G3" s="3">
        <v>-0.47199999999999998</v>
      </c>
      <c r="H3" s="3">
        <v>-0.48259999999999997</v>
      </c>
      <c r="I3" s="3">
        <v>-0.21060000000000001</v>
      </c>
    </row>
    <row r="4" spans="1:26" ht="14.5" x14ac:dyDescent="0.3">
      <c r="A4" s="3">
        <v>-0.1993</v>
      </c>
      <c r="B4" s="3">
        <v>0.35780000000000001</v>
      </c>
      <c r="C4" s="3">
        <v>-0.57650000000000001</v>
      </c>
      <c r="D4" s="3">
        <v>-0.36959999999999998</v>
      </c>
      <c r="E4" s="3">
        <v>0.21360000000000001</v>
      </c>
      <c r="F4" s="3">
        <v>0.26029999999999998</v>
      </c>
      <c r="G4" s="3">
        <v>-0.4325</v>
      </c>
      <c r="H4" s="3">
        <v>-0.52990000000000004</v>
      </c>
      <c r="I4" s="3">
        <v>-0.17929999999999999</v>
      </c>
    </row>
    <row r="5" spans="1:26" ht="14.5" x14ac:dyDescent="0.3">
      <c r="A5" s="3">
        <v>-0.1757</v>
      </c>
      <c r="B5" s="3">
        <v>-0.25159999999999999</v>
      </c>
      <c r="C5" s="3">
        <v>-0.6371</v>
      </c>
      <c r="D5" s="3">
        <v>-0.33129999999999998</v>
      </c>
      <c r="E5" s="3">
        <v>-0.17610000000000001</v>
      </c>
      <c r="F5" s="3">
        <v>0.16089999999999999</v>
      </c>
      <c r="G5" s="3">
        <v>-0.37390000000000001</v>
      </c>
      <c r="H5" s="3">
        <v>0.58630000000000004</v>
      </c>
      <c r="I5" s="3">
        <v>-0.1285</v>
      </c>
    </row>
    <row r="6" spans="1:26" ht="14.5" x14ac:dyDescent="0.3">
      <c r="A6" s="3">
        <v>-0.1583</v>
      </c>
      <c r="B6" s="3">
        <v>-0.18970000000000001</v>
      </c>
      <c r="C6" s="3">
        <v>-0.66259999999999997</v>
      </c>
      <c r="D6" s="3">
        <v>-0.30180000000000001</v>
      </c>
      <c r="E6" s="3">
        <v>-0.14499999999999999</v>
      </c>
      <c r="F6" s="3">
        <v>0.11360000000000001</v>
      </c>
      <c r="G6" s="3">
        <v>-0.33279999999999998</v>
      </c>
      <c r="H6" s="3">
        <v>0.61629999999999996</v>
      </c>
      <c r="I6" s="3">
        <v>-9.7000000000000003E-2</v>
      </c>
    </row>
    <row r="7" spans="1:26" ht="14.5" x14ac:dyDescent="0.3">
      <c r="A7" s="3">
        <v>-0.1449</v>
      </c>
      <c r="B7" s="3">
        <v>-0.15110000000000001</v>
      </c>
      <c r="C7" s="3">
        <v>-0.6754</v>
      </c>
      <c r="D7" s="3">
        <v>-0.27839999999999998</v>
      </c>
      <c r="E7" s="3">
        <v>-0.122</v>
      </c>
      <c r="F7" s="3">
        <v>8.7099999999999997E-2</v>
      </c>
      <c r="G7" s="3">
        <v>-0.30230000000000001</v>
      </c>
      <c r="H7" s="3">
        <v>0.63460000000000005</v>
      </c>
      <c r="I7" s="3">
        <v>-7.7100000000000002E-2</v>
      </c>
    </row>
    <row r="8" spans="1:26" x14ac:dyDescent="0.3">
      <c r="W8" t="s">
        <v>1</v>
      </c>
      <c r="X8" t="s">
        <v>3</v>
      </c>
      <c r="Y8" t="s">
        <v>4</v>
      </c>
      <c r="Z8" t="s">
        <v>5</v>
      </c>
    </row>
    <row r="9" spans="1:26" ht="14.5" x14ac:dyDescent="0.35">
      <c r="V9" s="1"/>
      <c r="W9" s="1">
        <v>2</v>
      </c>
      <c r="X9" s="2">
        <v>3.2458999999999998</v>
      </c>
      <c r="Y9" s="2">
        <v>9.0946999999999996</v>
      </c>
      <c r="Z9" s="2">
        <v>13.142200000000001</v>
      </c>
    </row>
    <row r="10" spans="1:26" ht="14.5" x14ac:dyDescent="0.35">
      <c r="V10" s="1"/>
      <c r="W10" s="1">
        <v>3</v>
      </c>
      <c r="X10" s="2">
        <v>2.99</v>
      </c>
      <c r="Y10" s="2">
        <v>8.8539999999999992</v>
      </c>
      <c r="Z10" s="2">
        <v>11.965400000000001</v>
      </c>
    </row>
    <row r="11" spans="1:26" ht="14.5" x14ac:dyDescent="0.35">
      <c r="V11" s="1"/>
      <c r="W11" s="1">
        <v>4</v>
      </c>
      <c r="X11" s="2">
        <v>2.7806999999999999</v>
      </c>
      <c r="Y11" s="2">
        <v>8.6389999999999993</v>
      </c>
      <c r="Z11" s="2">
        <v>11.419700000000001</v>
      </c>
    </row>
    <row r="12" spans="1:26" ht="14.5" x14ac:dyDescent="0.35">
      <c r="V12" s="1"/>
      <c r="W12" s="1">
        <v>6</v>
      </c>
      <c r="X12" s="2">
        <v>2.4603999999999999</v>
      </c>
      <c r="Y12" s="2">
        <v>8.3167000000000009</v>
      </c>
      <c r="Z12" s="2">
        <v>10.946300000000001</v>
      </c>
    </row>
    <row r="13" spans="1:26" ht="14.5" x14ac:dyDescent="0.35">
      <c r="V13" s="1"/>
      <c r="W13" s="1">
        <v>8</v>
      </c>
      <c r="X13" s="2">
        <v>2.2265000000000001</v>
      </c>
      <c r="Y13" s="2">
        <v>8.1062999999999992</v>
      </c>
      <c r="Z13" s="2">
        <v>10.7475</v>
      </c>
    </row>
    <row r="14" spans="1:26" ht="14.5" x14ac:dyDescent="0.35">
      <c r="V14" s="1"/>
      <c r="W14" s="1">
        <v>10</v>
      </c>
      <c r="X14" s="2">
        <v>2.0472999999999999</v>
      </c>
      <c r="Y14" s="2">
        <v>7.9638999999999998</v>
      </c>
      <c r="Z14" s="2">
        <v>10.6416</v>
      </c>
    </row>
    <row r="15" spans="1:26" ht="14.5" x14ac:dyDescent="0.35">
      <c r="A15" s="3" t="s">
        <v>16</v>
      </c>
      <c r="B15" s="3" t="s">
        <v>17</v>
      </c>
      <c r="C15" s="3" t="s">
        <v>18</v>
      </c>
      <c r="D15" s="3" t="s">
        <v>19</v>
      </c>
      <c r="E15" s="3" t="s">
        <v>20</v>
      </c>
      <c r="F15" s="3" t="s">
        <v>21</v>
      </c>
      <c r="G15" s="3" t="s">
        <v>22</v>
      </c>
      <c r="H15" s="3" t="s">
        <v>23</v>
      </c>
      <c r="I15" s="3" t="s">
        <v>24</v>
      </c>
      <c r="V15" s="1"/>
      <c r="X15" s="2"/>
      <c r="Y15" s="2"/>
      <c r="Z15" s="2"/>
    </row>
    <row r="16" spans="1:26" ht="14.5" x14ac:dyDescent="0.35">
      <c r="A16" s="3">
        <f>ABS(A2)</f>
        <v>0.2319</v>
      </c>
      <c r="B16" s="3">
        <f t="shared" ref="B16:I16" si="0">ABS(B2)</f>
        <v>0.52110000000000001</v>
      </c>
      <c r="C16" s="3">
        <f t="shared" si="0"/>
        <v>0.41789999999999999</v>
      </c>
      <c r="D16" s="3">
        <f t="shared" si="0"/>
        <v>0.41789999999999999</v>
      </c>
      <c r="E16" s="3">
        <f t="shared" si="0"/>
        <v>0.2319</v>
      </c>
      <c r="F16" s="3">
        <f t="shared" si="0"/>
        <v>0.52110000000000001</v>
      </c>
      <c r="G16" s="3">
        <f t="shared" si="0"/>
        <v>0.52110000000000001</v>
      </c>
      <c r="H16" s="3">
        <f t="shared" si="0"/>
        <v>0.41789999999999999</v>
      </c>
      <c r="I16" s="3">
        <f t="shared" si="0"/>
        <v>0.2319</v>
      </c>
      <c r="V16" s="1"/>
      <c r="W16" s="1"/>
      <c r="X16" s="2"/>
      <c r="Y16" s="2"/>
      <c r="Z16" s="2"/>
    </row>
    <row r="17" spans="1:26" ht="14.5" x14ac:dyDescent="0.35">
      <c r="A17" s="3">
        <f t="shared" ref="A17:I17" si="1">ABS(A3)</f>
        <v>0.21429999999999999</v>
      </c>
      <c r="B17" s="3">
        <f t="shared" si="1"/>
        <v>0.43440000000000001</v>
      </c>
      <c r="C17" s="3">
        <f t="shared" si="1"/>
        <v>0.5151</v>
      </c>
      <c r="D17" s="3">
        <f t="shared" si="1"/>
        <v>0.39269999999999999</v>
      </c>
      <c r="E17" s="3">
        <f t="shared" si="1"/>
        <v>0.2286</v>
      </c>
      <c r="F17" s="3">
        <f t="shared" si="1"/>
        <v>0.35620000000000002</v>
      </c>
      <c r="G17" s="3">
        <f t="shared" si="1"/>
        <v>0.47199999999999998</v>
      </c>
      <c r="H17" s="3">
        <f t="shared" si="1"/>
        <v>0.48259999999999997</v>
      </c>
      <c r="I17" s="3">
        <f t="shared" si="1"/>
        <v>0.21060000000000001</v>
      </c>
      <c r="V17" s="1"/>
      <c r="W17" s="1"/>
      <c r="X17" s="2"/>
      <c r="Y17" s="2"/>
      <c r="Z17" s="2"/>
    </row>
    <row r="18" spans="1:26" ht="14.5" x14ac:dyDescent="0.35">
      <c r="A18" s="3">
        <f t="shared" ref="A18:I18" si="2">ABS(A4)</f>
        <v>0.1993</v>
      </c>
      <c r="B18" s="3">
        <f t="shared" si="2"/>
        <v>0.35780000000000001</v>
      </c>
      <c r="C18" s="3">
        <f t="shared" si="2"/>
        <v>0.57650000000000001</v>
      </c>
      <c r="D18" s="3">
        <f t="shared" si="2"/>
        <v>0.36959999999999998</v>
      </c>
      <c r="E18" s="3">
        <f t="shared" si="2"/>
        <v>0.21360000000000001</v>
      </c>
      <c r="F18" s="3">
        <f t="shared" si="2"/>
        <v>0.26029999999999998</v>
      </c>
      <c r="G18" s="3">
        <f t="shared" si="2"/>
        <v>0.4325</v>
      </c>
      <c r="H18" s="3">
        <f t="shared" si="2"/>
        <v>0.52990000000000004</v>
      </c>
      <c r="I18" s="3">
        <f t="shared" si="2"/>
        <v>0.17929999999999999</v>
      </c>
      <c r="V18" s="1"/>
      <c r="W18" s="1"/>
      <c r="X18" s="2"/>
      <c r="Y18" s="2"/>
      <c r="Z18" s="2"/>
    </row>
    <row r="19" spans="1:26" ht="14.5" x14ac:dyDescent="0.35">
      <c r="A19" s="3">
        <f t="shared" ref="A19:I19" si="3">ABS(A5)</f>
        <v>0.1757</v>
      </c>
      <c r="B19" s="3">
        <f t="shared" si="3"/>
        <v>0.25159999999999999</v>
      </c>
      <c r="C19" s="3">
        <f t="shared" si="3"/>
        <v>0.6371</v>
      </c>
      <c r="D19" s="3">
        <f t="shared" si="3"/>
        <v>0.33129999999999998</v>
      </c>
      <c r="E19" s="3">
        <f t="shared" si="3"/>
        <v>0.17610000000000001</v>
      </c>
      <c r="F19" s="3">
        <f t="shared" si="3"/>
        <v>0.16089999999999999</v>
      </c>
      <c r="G19" s="3">
        <f t="shared" si="3"/>
        <v>0.37390000000000001</v>
      </c>
      <c r="H19" s="3">
        <f t="shared" si="3"/>
        <v>0.58630000000000004</v>
      </c>
      <c r="I19" s="3">
        <f t="shared" si="3"/>
        <v>0.1285</v>
      </c>
      <c r="V19" s="1"/>
      <c r="W19" s="1"/>
      <c r="X19" s="2"/>
      <c r="Y19" s="2"/>
      <c r="Z19" s="2"/>
    </row>
    <row r="20" spans="1:26" ht="14.5" x14ac:dyDescent="0.3">
      <c r="A20" s="3">
        <f t="shared" ref="A20:I20" si="4">ABS(A6)</f>
        <v>0.1583</v>
      </c>
      <c r="B20" s="3">
        <f t="shared" si="4"/>
        <v>0.18970000000000001</v>
      </c>
      <c r="C20" s="3">
        <f t="shared" si="4"/>
        <v>0.66259999999999997</v>
      </c>
      <c r="D20" s="3">
        <f t="shared" si="4"/>
        <v>0.30180000000000001</v>
      </c>
      <c r="E20" s="3">
        <f t="shared" si="4"/>
        <v>0.14499999999999999</v>
      </c>
      <c r="F20" s="3">
        <f t="shared" si="4"/>
        <v>0.11360000000000001</v>
      </c>
      <c r="G20" s="3">
        <f t="shared" si="4"/>
        <v>0.33279999999999998</v>
      </c>
      <c r="H20" s="3">
        <f t="shared" si="4"/>
        <v>0.61629999999999996</v>
      </c>
      <c r="I20" s="3">
        <f t="shared" si="4"/>
        <v>9.7000000000000003E-2</v>
      </c>
    </row>
    <row r="21" spans="1:26" ht="14.5" x14ac:dyDescent="0.3">
      <c r="A21" s="3">
        <f t="shared" ref="A21:I21" si="5">ABS(A7)</f>
        <v>0.1449</v>
      </c>
      <c r="B21" s="3">
        <f t="shared" si="5"/>
        <v>0.15110000000000001</v>
      </c>
      <c r="C21" s="3">
        <f t="shared" si="5"/>
        <v>0.6754</v>
      </c>
      <c r="D21" s="3">
        <f t="shared" si="5"/>
        <v>0.27839999999999998</v>
      </c>
      <c r="E21" s="3">
        <f t="shared" si="5"/>
        <v>0.122</v>
      </c>
      <c r="F21" s="3">
        <f t="shared" si="5"/>
        <v>8.7099999999999997E-2</v>
      </c>
      <c r="G21" s="3">
        <f t="shared" si="5"/>
        <v>0.30230000000000001</v>
      </c>
      <c r="H21" s="3">
        <f t="shared" si="5"/>
        <v>0.63460000000000005</v>
      </c>
      <c r="I21" s="3">
        <f t="shared" si="5"/>
        <v>7.7100000000000002E-2</v>
      </c>
    </row>
    <row r="25" spans="1:26" ht="14.5" x14ac:dyDescent="0.3">
      <c r="A25" s="3" t="s">
        <v>16</v>
      </c>
      <c r="B25" s="3" t="s">
        <v>17</v>
      </c>
      <c r="C25" s="3" t="s">
        <v>18</v>
      </c>
      <c r="D25" s="3" t="s">
        <v>19</v>
      </c>
      <c r="E25" s="3" t="s">
        <v>20</v>
      </c>
      <c r="F25" s="3" t="s">
        <v>21</v>
      </c>
      <c r="G25" s="3" t="s">
        <v>22</v>
      </c>
      <c r="H25" s="3" t="s">
        <v>23</v>
      </c>
      <c r="I25" s="3" t="s">
        <v>24</v>
      </c>
    </row>
    <row r="26" spans="1:26" x14ac:dyDescent="0.3">
      <c r="A26" s="7">
        <v>1.881</v>
      </c>
      <c r="B26" s="7">
        <v>0.66900000000000004</v>
      </c>
      <c r="C26" s="7">
        <v>0.46200000000000002</v>
      </c>
      <c r="D26" s="7">
        <v>1.881</v>
      </c>
      <c r="E26" s="7">
        <v>0.66900000000000004</v>
      </c>
      <c r="F26" s="7">
        <v>0.46200000000000002</v>
      </c>
      <c r="G26" s="7">
        <v>1.881</v>
      </c>
      <c r="H26" s="7">
        <v>0.66900000000000004</v>
      </c>
      <c r="I26" s="7">
        <v>0.46200000000000002</v>
      </c>
    </row>
    <row r="27" spans="1:26" x14ac:dyDescent="0.3">
      <c r="A27" s="7">
        <v>2.04</v>
      </c>
      <c r="B27" s="7">
        <v>0.68700000000000006</v>
      </c>
      <c r="C27" s="7">
        <v>0.51</v>
      </c>
      <c r="D27" s="7">
        <v>2.04</v>
      </c>
      <c r="E27" s="7">
        <v>0.68700000000000006</v>
      </c>
      <c r="F27" s="7">
        <v>0.51</v>
      </c>
      <c r="G27" s="7">
        <v>2.0430000000000001</v>
      </c>
      <c r="H27" s="7">
        <v>0.68700000000000006</v>
      </c>
      <c r="I27" s="7">
        <v>0.50700000000000001</v>
      </c>
    </row>
    <row r="28" spans="1:26" x14ac:dyDescent="0.3">
      <c r="A28" s="7">
        <v>2.1960000000000002</v>
      </c>
      <c r="B28" s="7">
        <v>0.70499999999999996</v>
      </c>
      <c r="C28" s="7">
        <v>0.53400000000000003</v>
      </c>
      <c r="D28" s="7">
        <v>2.1960000000000002</v>
      </c>
      <c r="E28" s="7">
        <v>0.70499999999999996</v>
      </c>
      <c r="F28" s="7">
        <v>0.53400000000000003</v>
      </c>
      <c r="G28" s="7">
        <v>2.1960000000000002</v>
      </c>
      <c r="H28" s="7">
        <v>0.70499999999999996</v>
      </c>
      <c r="I28" s="7">
        <v>0.53100000000000003</v>
      </c>
    </row>
    <row r="29" spans="1:26" x14ac:dyDescent="0.3">
      <c r="A29" s="7">
        <v>2.4809999999999999</v>
      </c>
      <c r="B29" s="7">
        <v>0.73199999999999998</v>
      </c>
      <c r="C29" s="7">
        <v>0.55500000000000005</v>
      </c>
      <c r="D29" s="7">
        <v>2.4809999999999999</v>
      </c>
      <c r="E29" s="7">
        <v>0.72899999999999998</v>
      </c>
      <c r="F29" s="7">
        <v>0.51600000000000001</v>
      </c>
      <c r="G29" s="7">
        <v>2.4809999999999999</v>
      </c>
      <c r="H29" s="7">
        <v>0.73199999999999998</v>
      </c>
      <c r="I29" s="7">
        <v>0.51600000000000001</v>
      </c>
    </row>
    <row r="30" spans="1:26" x14ac:dyDescent="0.3">
      <c r="A30" s="7">
        <v>2.742</v>
      </c>
      <c r="B30" s="7">
        <v>0.75</v>
      </c>
      <c r="C30" s="8">
        <v>0.56699999999999995</v>
      </c>
      <c r="D30" s="7">
        <v>2.742</v>
      </c>
      <c r="E30" s="7">
        <v>0.75</v>
      </c>
      <c r="F30" s="7">
        <v>0.52500000000000002</v>
      </c>
      <c r="G30" s="7">
        <v>2.742</v>
      </c>
      <c r="H30" s="7">
        <v>0.753</v>
      </c>
      <c r="I30" s="7">
        <v>0.52500000000000002</v>
      </c>
    </row>
    <row r="31" spans="1:26" x14ac:dyDescent="0.3">
      <c r="A31" s="7">
        <v>2.9820000000000002</v>
      </c>
      <c r="B31" s="7">
        <v>0.76200000000000001</v>
      </c>
      <c r="C31" s="8">
        <v>0.57299999999999995</v>
      </c>
      <c r="D31" s="7">
        <v>2.9820000000000002</v>
      </c>
      <c r="E31" s="7">
        <v>0.75900000000000001</v>
      </c>
      <c r="F31" s="7">
        <v>0.49199999999999999</v>
      </c>
      <c r="G31" s="7">
        <v>2.9820000000000002</v>
      </c>
      <c r="H31" s="7">
        <v>0.76500000000000001</v>
      </c>
      <c r="I31" s="7">
        <v>0.53100000000000003</v>
      </c>
    </row>
    <row r="33" spans="1:24" ht="14.5" x14ac:dyDescent="0.3">
      <c r="A33" s="3" t="s">
        <v>16</v>
      </c>
      <c r="B33" s="3" t="s">
        <v>17</v>
      </c>
      <c r="C33" s="3" t="s">
        <v>18</v>
      </c>
      <c r="D33" s="3" t="s">
        <v>19</v>
      </c>
      <c r="E33" s="3" t="s">
        <v>20</v>
      </c>
      <c r="F33" s="3" t="s">
        <v>21</v>
      </c>
      <c r="G33" s="3" t="s">
        <v>22</v>
      </c>
      <c r="H33" s="3" t="s">
        <v>23</v>
      </c>
      <c r="I33" s="3" t="s">
        <v>24</v>
      </c>
    </row>
    <row r="34" spans="1:24" x14ac:dyDescent="0.3">
      <c r="A34">
        <v>103.98483743726727</v>
      </c>
      <c r="B34">
        <v>816.35019565086816</v>
      </c>
      <c r="C34">
        <v>1704.6526168672672</v>
      </c>
      <c r="D34">
        <v>103.98483743726727</v>
      </c>
      <c r="E34">
        <v>816.35019565086816</v>
      </c>
      <c r="F34">
        <v>1704.6526168672672</v>
      </c>
      <c r="G34">
        <v>103.98483743726727</v>
      </c>
      <c r="H34">
        <v>816.35019565086816</v>
      </c>
      <c r="I34">
        <v>1704.6526168672672</v>
      </c>
    </row>
    <row r="35" spans="1:24" x14ac:dyDescent="0.3">
      <c r="A35">
        <v>88.235250306178969</v>
      </c>
      <c r="B35">
        <v>773.71101660958857</v>
      </c>
      <c r="C35">
        <v>1413.039129757808</v>
      </c>
      <c r="D35">
        <v>88.235250306178969</v>
      </c>
      <c r="E35">
        <v>773.71101660958857</v>
      </c>
      <c r="F35">
        <v>1413.039129757808</v>
      </c>
      <c r="G35">
        <v>88.235250306178969</v>
      </c>
      <c r="H35">
        <v>773.71101660958857</v>
      </c>
      <c r="I35">
        <v>1413.039129757808</v>
      </c>
    </row>
    <row r="36" spans="1:24" x14ac:dyDescent="0.3">
      <c r="A36">
        <v>76.314667989814197</v>
      </c>
      <c r="B36">
        <v>736.59148380511363</v>
      </c>
      <c r="C36">
        <v>1287.0906497731385</v>
      </c>
      <c r="D36">
        <v>76.314667989814197</v>
      </c>
      <c r="E36">
        <v>736.59148380511363</v>
      </c>
      <c r="F36">
        <v>1287.0906497731385</v>
      </c>
      <c r="G36">
        <v>76.314667989814197</v>
      </c>
      <c r="H36">
        <v>736.59148380511363</v>
      </c>
      <c r="I36">
        <v>1287.0906497731385</v>
      </c>
    </row>
    <row r="37" spans="1:24" x14ac:dyDescent="0.3">
      <c r="A37">
        <v>59.746322954230408</v>
      </c>
      <c r="B37">
        <v>682.65585145708746</v>
      </c>
      <c r="C37">
        <v>1182.5906427718808</v>
      </c>
      <c r="D37">
        <v>59.746322954230415</v>
      </c>
      <c r="E37">
        <v>682.65585145708746</v>
      </c>
      <c r="F37">
        <v>1182.5906427718808</v>
      </c>
      <c r="G37">
        <v>59.746322954230408</v>
      </c>
      <c r="H37">
        <v>682.65585145708746</v>
      </c>
      <c r="I37">
        <v>1182.5906427718808</v>
      </c>
    </row>
    <row r="38" spans="1:24" x14ac:dyDescent="0.3">
      <c r="A38">
        <v>48.926612104130179</v>
      </c>
      <c r="B38">
        <v>648.55242830524651</v>
      </c>
      <c r="C38">
        <v>1140.025729049358</v>
      </c>
      <c r="D38">
        <v>48.926612104130179</v>
      </c>
      <c r="E38">
        <v>648.55242830524651</v>
      </c>
      <c r="F38">
        <v>1140.025729049358</v>
      </c>
      <c r="G38">
        <v>48.926612104130179</v>
      </c>
      <c r="H38">
        <v>648.55242830524651</v>
      </c>
      <c r="I38">
        <v>1140.025729049358</v>
      </c>
    </row>
    <row r="39" spans="1:24" x14ac:dyDescent="0.3">
      <c r="A39">
        <v>41.367827924274046</v>
      </c>
      <c r="B39">
        <v>625.96686033480114</v>
      </c>
      <c r="C39">
        <v>1117.6700319624015</v>
      </c>
      <c r="D39">
        <v>41.367827924274046</v>
      </c>
      <c r="E39">
        <v>625.96686033480114</v>
      </c>
      <c r="F39">
        <v>1117.6700319624015</v>
      </c>
      <c r="G39">
        <v>41.367827924274046</v>
      </c>
      <c r="H39">
        <v>625.96686033480114</v>
      </c>
      <c r="I39">
        <v>1117.6700319624015</v>
      </c>
    </row>
    <row r="42" spans="1:24" ht="14.5" x14ac:dyDescent="0.3">
      <c r="A42" s="3" t="s">
        <v>16</v>
      </c>
      <c r="B42" s="3" t="s">
        <v>17</v>
      </c>
      <c r="C42" s="3" t="s">
        <v>18</v>
      </c>
      <c r="D42" s="3" t="s">
        <v>19</v>
      </c>
      <c r="E42" s="3" t="s">
        <v>20</v>
      </c>
      <c r="F42" s="3" t="s">
        <v>21</v>
      </c>
      <c r="G42" s="3" t="s">
        <v>22</v>
      </c>
      <c r="H42" s="3" t="s">
        <v>23</v>
      </c>
      <c r="I42" s="3" t="s">
        <v>24</v>
      </c>
      <c r="X42">
        <v>1</v>
      </c>
    </row>
    <row r="43" spans="1:24" x14ac:dyDescent="0.3">
      <c r="A43" s="7">
        <v>1.3620000000000001</v>
      </c>
      <c r="B43" s="7">
        <v>0.45300000000000001</v>
      </c>
      <c r="C43" s="7">
        <v>0.35099999999999998</v>
      </c>
      <c r="D43" s="7">
        <v>1.4219999999999999</v>
      </c>
      <c r="E43" s="7">
        <v>0.48599999999999999</v>
      </c>
      <c r="F43" s="7">
        <v>0.312</v>
      </c>
      <c r="G43" s="7">
        <v>1.2689999999999999</v>
      </c>
      <c r="H43" s="7">
        <v>0.50700000000000001</v>
      </c>
      <c r="I43" s="7">
        <v>0.33600000000000002</v>
      </c>
    </row>
    <row r="44" spans="1:24" x14ac:dyDescent="0.3">
      <c r="A44" s="7">
        <v>1.4610000000000001</v>
      </c>
      <c r="B44" s="7">
        <v>0.52500000000000002</v>
      </c>
      <c r="C44" s="7">
        <v>0.34200000000000003</v>
      </c>
      <c r="D44" s="7">
        <v>1.5269999999999999</v>
      </c>
      <c r="E44" s="7">
        <v>0.498</v>
      </c>
      <c r="F44" s="7">
        <v>0.375</v>
      </c>
      <c r="G44" s="7">
        <v>1.494</v>
      </c>
      <c r="H44" s="7">
        <v>0.504</v>
      </c>
      <c r="I44" s="7">
        <v>0.36299999999999999</v>
      </c>
    </row>
    <row r="45" spans="1:24" x14ac:dyDescent="0.3">
      <c r="A45" s="7">
        <v>1.5569999999999999</v>
      </c>
      <c r="B45" s="7">
        <v>0.51900000000000002</v>
      </c>
      <c r="C45" s="7">
        <v>0.36899999999999999</v>
      </c>
      <c r="D45" s="7">
        <v>1.623</v>
      </c>
      <c r="E45" s="7">
        <v>0.504</v>
      </c>
      <c r="F45" s="7">
        <v>0.378</v>
      </c>
      <c r="G45" s="7">
        <v>1.671</v>
      </c>
      <c r="H45" s="7">
        <v>0.47699999999999998</v>
      </c>
      <c r="I45" s="7">
        <v>0.41099999999999998</v>
      </c>
    </row>
    <row r="46" spans="1:24" x14ac:dyDescent="0.3">
      <c r="A46" s="7">
        <v>1.917</v>
      </c>
      <c r="B46" s="7">
        <v>0.51900000000000002</v>
      </c>
      <c r="C46" s="7">
        <v>0.39300000000000002</v>
      </c>
      <c r="D46" s="7">
        <v>1.8029999999999999</v>
      </c>
      <c r="E46" s="7">
        <v>0.56699999999999995</v>
      </c>
      <c r="F46" s="7">
        <v>0.44400000000000001</v>
      </c>
      <c r="G46" s="7">
        <v>1.839</v>
      </c>
      <c r="H46" s="7">
        <v>0.50700000000000001</v>
      </c>
      <c r="I46" s="7">
        <v>0.42899999999999999</v>
      </c>
    </row>
    <row r="47" spans="1:24" x14ac:dyDescent="0.3">
      <c r="A47" s="7">
        <v>1.95</v>
      </c>
      <c r="B47" s="7">
        <v>0.53100000000000003</v>
      </c>
      <c r="C47" s="7">
        <v>0.40500000000000003</v>
      </c>
      <c r="D47" s="7">
        <v>1.968</v>
      </c>
      <c r="E47" s="7">
        <v>0.52800000000000002</v>
      </c>
      <c r="F47" s="7">
        <v>0.39600000000000002</v>
      </c>
      <c r="G47" s="7">
        <v>1.992</v>
      </c>
      <c r="H47" s="7">
        <v>0.52800000000000002</v>
      </c>
      <c r="I47" s="7">
        <v>0.438</v>
      </c>
    </row>
    <row r="48" spans="1:24" x14ac:dyDescent="0.3">
      <c r="A48" s="7">
        <v>2.097</v>
      </c>
      <c r="B48" s="7">
        <v>0.54</v>
      </c>
      <c r="C48" s="7">
        <v>0.41099999999999998</v>
      </c>
      <c r="D48" s="7">
        <v>2.1240000000000001</v>
      </c>
      <c r="E48" s="7">
        <v>0.59099999999999997</v>
      </c>
      <c r="F48" s="7">
        <v>0.441</v>
      </c>
      <c r="G48" s="7">
        <v>2.1419999999999999</v>
      </c>
      <c r="H48" s="7">
        <v>0.54</v>
      </c>
      <c r="I48" s="7">
        <v>0.441</v>
      </c>
    </row>
    <row r="51" spans="1:9" ht="14.5" x14ac:dyDescent="0.3">
      <c r="A51" s="3" t="s">
        <v>16</v>
      </c>
      <c r="B51" s="3" t="s">
        <v>17</v>
      </c>
      <c r="C51" s="3" t="s">
        <v>18</v>
      </c>
      <c r="D51" s="3" t="s">
        <v>19</v>
      </c>
      <c r="E51" s="3" t="s">
        <v>20</v>
      </c>
      <c r="F51" s="3" t="s">
        <v>21</v>
      </c>
      <c r="G51" s="3" t="s">
        <v>22</v>
      </c>
      <c r="H51" s="3" t="s">
        <v>23</v>
      </c>
      <c r="I51" s="3" t="s">
        <v>24</v>
      </c>
    </row>
    <row r="52" spans="1:9" x14ac:dyDescent="0.3">
      <c r="A52" s="7">
        <v>3.2339566227888601</v>
      </c>
      <c r="B52" s="7">
        <v>22.768867329776899</v>
      </c>
      <c r="C52" s="7">
        <v>20.743744499536501</v>
      </c>
      <c r="D52" s="7">
        <v>5.1233522748802596</v>
      </c>
      <c r="E52" s="7">
        <v>9.0612358052074793</v>
      </c>
      <c r="F52" s="7">
        <v>32.901910808468003</v>
      </c>
      <c r="G52" s="7">
        <v>8.1262126841550106</v>
      </c>
      <c r="H52" s="7">
        <v>14.355140926019301</v>
      </c>
      <c r="I52" s="7">
        <v>13.0938429186037</v>
      </c>
    </row>
    <row r="53" spans="1:9" x14ac:dyDescent="0.3">
      <c r="A53" s="7">
        <v>2.9784333890505499</v>
      </c>
      <c r="B53" s="7">
        <v>13.9795594872711</v>
      </c>
      <c r="C53" s="7">
        <v>29.941816317267001</v>
      </c>
      <c r="D53" s="7">
        <v>4.7230208502736399</v>
      </c>
      <c r="E53" s="7">
        <v>8.8195165298218097</v>
      </c>
      <c r="F53" s="7">
        <v>18.895312389019601</v>
      </c>
      <c r="G53" s="7">
        <v>7.4822525773900601</v>
      </c>
      <c r="H53" s="7">
        <v>22.168409780756502</v>
      </c>
      <c r="I53" s="7">
        <v>11.919284712609</v>
      </c>
    </row>
    <row r="54" spans="1:9" x14ac:dyDescent="0.3">
      <c r="A54" s="7">
        <v>2.76992464528769</v>
      </c>
      <c r="B54" s="7">
        <v>13.6430189529049</v>
      </c>
      <c r="C54" s="7">
        <v>28.5753624256966</v>
      </c>
      <c r="D54" s="7">
        <v>4.39081237641137</v>
      </c>
      <c r="E54" s="7">
        <v>8.6064796432369892</v>
      </c>
      <c r="F54" s="7">
        <v>18.031327164021199</v>
      </c>
      <c r="G54" s="7">
        <v>4.38903839161497</v>
      </c>
      <c r="H54" s="7">
        <v>21.626522122122498</v>
      </c>
      <c r="I54" s="7">
        <v>11.375892479688</v>
      </c>
    </row>
    <row r="55" spans="1:9" x14ac:dyDescent="0.3">
      <c r="A55" s="7">
        <v>2.4511086864498699</v>
      </c>
      <c r="B55" s="7">
        <v>13.132064749245799</v>
      </c>
      <c r="C55" s="7">
        <v>27.418190989617202</v>
      </c>
      <c r="D55" s="7">
        <v>3.8849769528400802</v>
      </c>
      <c r="E55" s="7">
        <v>8.2854998488713392</v>
      </c>
      <c r="F55" s="7">
        <v>6.8803060689346998</v>
      </c>
      <c r="G55" s="7">
        <v>3.88562231968461</v>
      </c>
      <c r="H55" s="7">
        <v>20.8130186572408</v>
      </c>
      <c r="I55" s="7">
        <v>6.8800919397974001</v>
      </c>
    </row>
    <row r="56" spans="1:9" x14ac:dyDescent="0.3">
      <c r="A56" s="7">
        <v>1.39938382907034</v>
      </c>
      <c r="B56" s="7">
        <v>8.0761870965985505</v>
      </c>
      <c r="C56" s="7">
        <v>26.886356687733699</v>
      </c>
      <c r="D56" s="7">
        <v>3.5160185660774301</v>
      </c>
      <c r="E56" s="7">
        <v>5.0952710700399599</v>
      </c>
      <c r="F56" s="7">
        <v>4.2619128235789896</v>
      </c>
      <c r="G56" s="7">
        <v>3.51596361776644</v>
      </c>
      <c r="H56" s="7">
        <v>20.296834671861699</v>
      </c>
      <c r="I56" s="7">
        <v>4.2618226992109598</v>
      </c>
    </row>
    <row r="57" spans="1:9" x14ac:dyDescent="0.3">
      <c r="A57" s="7">
        <v>1.28678887430585</v>
      </c>
      <c r="B57" s="7">
        <v>5.0053764087068</v>
      </c>
      <c r="C57" s="7">
        <v>26.647464491428199</v>
      </c>
      <c r="D57" s="7">
        <v>3.2326956983388202</v>
      </c>
      <c r="E57" s="7">
        <v>5.0056263899221998</v>
      </c>
      <c r="F57" s="7">
        <v>4.2198465497945099</v>
      </c>
      <c r="G57" s="7">
        <v>3.2328243123182299</v>
      </c>
      <c r="H57" s="7">
        <v>19.943443795705001</v>
      </c>
      <c r="I57" s="7">
        <v>2.6624022107780099</v>
      </c>
    </row>
    <row r="60" spans="1:9" ht="14.5" x14ac:dyDescent="0.3">
      <c r="A60" s="3" t="s">
        <v>16</v>
      </c>
      <c r="B60" s="3" t="s">
        <v>17</v>
      </c>
      <c r="C60" s="3" t="s">
        <v>18</v>
      </c>
      <c r="D60" s="3" t="s">
        <v>19</v>
      </c>
      <c r="E60" s="3" t="s">
        <v>20</v>
      </c>
      <c r="F60" s="3" t="s">
        <v>21</v>
      </c>
      <c r="G60" s="3" t="s">
        <v>22</v>
      </c>
      <c r="H60" s="3" t="s">
        <v>23</v>
      </c>
      <c r="I60" s="3" t="s">
        <v>24</v>
      </c>
    </row>
    <row r="61" spans="1:9" ht="14.5" x14ac:dyDescent="0.3">
      <c r="A61" s="3">
        <v>1.3810572687224669</v>
      </c>
      <c r="B61" s="3">
        <v>1.4768211920529801</v>
      </c>
      <c r="C61" s="3">
        <v>1.3162393162393164</v>
      </c>
      <c r="D61" s="3">
        <v>1.3227848101265824</v>
      </c>
      <c r="E61" s="3">
        <v>1.3765432098765433</v>
      </c>
      <c r="F61" s="3">
        <v>1.4807692307692308</v>
      </c>
      <c r="G61" s="3">
        <v>1.4822695035460993</v>
      </c>
      <c r="H61" s="3">
        <v>1.319526627218935</v>
      </c>
      <c r="I61" s="3">
        <v>1.375</v>
      </c>
    </row>
    <row r="62" spans="1:9" ht="14.5" x14ac:dyDescent="0.3">
      <c r="A62" s="3">
        <v>1.3963039014373717</v>
      </c>
      <c r="B62" s="3">
        <v>1.3085714285714287</v>
      </c>
      <c r="C62" s="3">
        <v>1.4912280701754386</v>
      </c>
      <c r="D62" s="3">
        <v>1.3359528487229864</v>
      </c>
      <c r="E62" s="3">
        <v>1.3795180722891567</v>
      </c>
      <c r="F62" s="3">
        <v>1.36</v>
      </c>
      <c r="G62" s="3">
        <v>1.3674698795180724</v>
      </c>
      <c r="H62" s="3">
        <v>1.3630952380952381</v>
      </c>
      <c r="I62" s="3">
        <v>1.3966942148760331</v>
      </c>
    </row>
    <row r="63" spans="1:9" ht="14.5" x14ac:dyDescent="0.3">
      <c r="A63" s="3">
        <v>1.4104046242774568</v>
      </c>
      <c r="B63" s="3">
        <v>1.3583815028901733</v>
      </c>
      <c r="C63" s="3">
        <v>1.4471544715447155</v>
      </c>
      <c r="D63" s="3">
        <v>1.3530499075785583</v>
      </c>
      <c r="E63" s="3">
        <v>1.3988095238095237</v>
      </c>
      <c r="F63" s="3">
        <v>1.4126984126984128</v>
      </c>
      <c r="G63" s="3">
        <v>1.3141831238779176</v>
      </c>
      <c r="H63" s="3">
        <v>1.4779874213836477</v>
      </c>
      <c r="I63" s="3">
        <v>1.2919708029197081</v>
      </c>
    </row>
    <row r="64" spans="1:9" ht="14.5" x14ac:dyDescent="0.3">
      <c r="A64" s="3">
        <v>1.2942097026604067</v>
      </c>
      <c r="B64" s="3">
        <v>1.4104046242774566</v>
      </c>
      <c r="C64" s="3">
        <v>1.4122137404580153</v>
      </c>
      <c r="D64" s="3">
        <v>1.3760399334442595</v>
      </c>
      <c r="E64" s="3">
        <v>1.2857142857142858</v>
      </c>
      <c r="F64" s="3">
        <v>1.1621621621621623</v>
      </c>
      <c r="G64" s="3">
        <v>1.3491027732463294</v>
      </c>
      <c r="H64" s="3">
        <v>1.4437869822485208</v>
      </c>
      <c r="I64" s="3">
        <v>1.2027972027972029</v>
      </c>
    </row>
    <row r="65" spans="1:9" ht="14.5" x14ac:dyDescent="0.3">
      <c r="A65" s="3">
        <v>1.4061538461538461</v>
      </c>
      <c r="B65" s="3">
        <v>1.4124293785310733</v>
      </c>
      <c r="C65" s="3">
        <v>1.3999999999999997</v>
      </c>
      <c r="D65" s="3">
        <v>1.3932926829268293</v>
      </c>
      <c r="E65" s="3">
        <v>1.4204545454545454</v>
      </c>
      <c r="F65" s="3">
        <v>1.3257575757575757</v>
      </c>
      <c r="G65" s="3">
        <v>1.3765060240963856</v>
      </c>
      <c r="H65" s="3">
        <v>1.4261363636363635</v>
      </c>
      <c r="I65" s="3">
        <v>1.1986301369863015</v>
      </c>
    </row>
    <row r="66" spans="1:9" ht="14.5" x14ac:dyDescent="0.3">
      <c r="A66" s="3">
        <v>1.4220314735336195</v>
      </c>
      <c r="B66" s="3">
        <v>1.411111111111111</v>
      </c>
      <c r="C66" s="3">
        <v>1.3941605839416058</v>
      </c>
      <c r="D66" s="3">
        <v>1.4039548022598871</v>
      </c>
      <c r="E66" s="3">
        <v>1.2842639593908631</v>
      </c>
      <c r="F66" s="3">
        <v>1.1156462585034013</v>
      </c>
      <c r="G66" s="3">
        <v>1.3921568627450982</v>
      </c>
      <c r="H66" s="3">
        <v>1.4166666666666665</v>
      </c>
      <c r="I66" s="3">
        <v>1.2040816326530612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67BE-7991-40C8-B736-33D2446B25DA}">
  <dimension ref="A1:V80"/>
  <sheetViews>
    <sheetView tabSelected="1" topLeftCell="A42" zoomScale="85" zoomScaleNormal="85" workbookViewId="0">
      <selection activeCell="T80" sqref="T80"/>
    </sheetView>
  </sheetViews>
  <sheetFormatPr defaultRowHeight="14" x14ac:dyDescent="0.3"/>
  <sheetData>
    <row r="1" spans="1:9" ht="14.5" x14ac:dyDescent="0.3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</row>
    <row r="2" spans="1:9" ht="14.5" x14ac:dyDescent="0.3">
      <c r="A2" s="3">
        <v>-0.2319</v>
      </c>
      <c r="B2" s="3">
        <v>0.52110000000000001</v>
      </c>
      <c r="C2" s="3">
        <v>-0.41789999999999999</v>
      </c>
      <c r="D2" s="3">
        <v>-0.41789999999999999</v>
      </c>
      <c r="E2" s="3">
        <v>0.2319</v>
      </c>
      <c r="F2" s="3">
        <v>0.52110000000000001</v>
      </c>
      <c r="G2" s="3">
        <v>-0.52110000000000001</v>
      </c>
      <c r="H2" s="3">
        <f>-0.4179</f>
        <v>-0.41789999999999999</v>
      </c>
      <c r="I2" s="3">
        <v>-0.2319</v>
      </c>
    </row>
    <row r="3" spans="1:9" ht="14.5" x14ac:dyDescent="0.3">
      <c r="A3" s="3">
        <v>0.1956</v>
      </c>
      <c r="B3" s="3">
        <v>-0.50760000000000005</v>
      </c>
      <c r="C3" s="3">
        <v>-0.45179999999999998</v>
      </c>
      <c r="D3" s="3">
        <v>0.36080000000000001</v>
      </c>
      <c r="E3" s="3">
        <v>-0.32079999999999997</v>
      </c>
      <c r="F3" s="3">
        <v>0.51659999999999995</v>
      </c>
      <c r="G3" s="3">
        <v>0.47010000000000002</v>
      </c>
      <c r="H3" s="3">
        <v>0.3049</v>
      </c>
      <c r="I3" s="3">
        <v>-0.1391</v>
      </c>
    </row>
    <row r="4" spans="1:9" ht="14.5" x14ac:dyDescent="0.3">
      <c r="A4" s="3">
        <v>0.17100000000000001</v>
      </c>
      <c r="B4" s="3">
        <v>-0.50349999999999995</v>
      </c>
      <c r="C4" s="3">
        <v>-0.46610000000000001</v>
      </c>
      <c r="D4" s="3">
        <v>0.32029999999999997</v>
      </c>
      <c r="E4" s="3">
        <v>-0.36630000000000001</v>
      </c>
      <c r="F4" s="3">
        <v>0.5131</v>
      </c>
      <c r="G4" s="3">
        <v>0.42899999999999999</v>
      </c>
      <c r="H4" s="3">
        <v>0.23699999999999999</v>
      </c>
      <c r="I4" s="3">
        <v>-9.8599999999999993E-2</v>
      </c>
    </row>
    <row r="5" spans="1:9" ht="14.5" x14ac:dyDescent="0.3">
      <c r="A5" s="3">
        <v>0.1399</v>
      </c>
      <c r="B5" s="3">
        <v>-0.50109999999999999</v>
      </c>
      <c r="C5" s="3">
        <v>-0.47889999999999999</v>
      </c>
      <c r="D5" s="3">
        <v>0.26700000000000002</v>
      </c>
      <c r="E5" s="3">
        <v>-0.41189999999999999</v>
      </c>
      <c r="F5" s="3">
        <v>0.50900000000000001</v>
      </c>
      <c r="G5" s="3">
        <v>0.36930000000000002</v>
      </c>
      <c r="H5" s="3">
        <v>0.16250000000000001</v>
      </c>
      <c r="I5" s="3">
        <v>-6.2199999999999998E-2</v>
      </c>
    </row>
    <row r="6" spans="1:9" ht="14.5" x14ac:dyDescent="0.3">
      <c r="A6" s="3">
        <v>0.12089999999999999</v>
      </c>
      <c r="B6" s="3">
        <v>-0.50049999999999994</v>
      </c>
      <c r="C6" s="3">
        <v>-0.48470000000000002</v>
      </c>
      <c r="D6" s="3">
        <v>0.23300000000000001</v>
      </c>
      <c r="E6" s="3">
        <v>-0.4345</v>
      </c>
      <c r="F6" s="3">
        <v>0.50680000000000003</v>
      </c>
      <c r="G6" s="3">
        <v>0.32829999999999998</v>
      </c>
      <c r="H6" s="3">
        <v>0.1232</v>
      </c>
      <c r="I6" s="3">
        <v>-4.53E-2</v>
      </c>
    </row>
    <row r="7" spans="1:9" ht="14.5" x14ac:dyDescent="0.3">
      <c r="A7" s="3">
        <v>0.10780000000000001</v>
      </c>
      <c r="B7" s="3">
        <v>-0.50019999999999998</v>
      </c>
      <c r="C7" s="3">
        <v>-0.48799999999999999</v>
      </c>
      <c r="D7" s="3">
        <v>0.20930000000000001</v>
      </c>
      <c r="E7" s="3">
        <v>-0.44800000000000001</v>
      </c>
      <c r="F7" s="3">
        <v>0.50549999999999995</v>
      </c>
      <c r="G7" s="3">
        <v>0.29820000000000002</v>
      </c>
      <c r="H7" s="3">
        <v>9.9099999999999994E-2</v>
      </c>
      <c r="I7" s="3">
        <v>-3.56E-2</v>
      </c>
    </row>
    <row r="11" spans="1:9" ht="14.5" x14ac:dyDescent="0.3">
      <c r="A11" s="3" t="s">
        <v>16</v>
      </c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  <c r="G11" s="3" t="s">
        <v>22</v>
      </c>
      <c r="H11" s="3" t="s">
        <v>23</v>
      </c>
      <c r="I11" s="3" t="s">
        <v>24</v>
      </c>
    </row>
    <row r="12" spans="1:9" x14ac:dyDescent="0.3">
      <c r="A12">
        <f>ABS(A2)</f>
        <v>0.2319</v>
      </c>
      <c r="B12">
        <f t="shared" ref="B12:I12" si="0">ABS(B2)</f>
        <v>0.52110000000000001</v>
      </c>
      <c r="C12">
        <f t="shared" si="0"/>
        <v>0.41789999999999999</v>
      </c>
      <c r="D12">
        <f t="shared" si="0"/>
        <v>0.41789999999999999</v>
      </c>
      <c r="E12">
        <f t="shared" si="0"/>
        <v>0.2319</v>
      </c>
      <c r="F12">
        <f t="shared" si="0"/>
        <v>0.52110000000000001</v>
      </c>
      <c r="G12">
        <f t="shared" si="0"/>
        <v>0.52110000000000001</v>
      </c>
      <c r="H12">
        <f t="shared" si="0"/>
        <v>0.41789999999999999</v>
      </c>
      <c r="I12">
        <f t="shared" si="0"/>
        <v>0.2319</v>
      </c>
    </row>
    <row r="13" spans="1:9" x14ac:dyDescent="0.3">
      <c r="A13">
        <f t="shared" ref="A13:I13" si="1">ABS(A3)</f>
        <v>0.1956</v>
      </c>
      <c r="B13">
        <f t="shared" si="1"/>
        <v>0.50760000000000005</v>
      </c>
      <c r="C13">
        <f t="shared" si="1"/>
        <v>0.45179999999999998</v>
      </c>
      <c r="D13">
        <f t="shared" si="1"/>
        <v>0.36080000000000001</v>
      </c>
      <c r="E13">
        <f t="shared" si="1"/>
        <v>0.32079999999999997</v>
      </c>
      <c r="F13">
        <f t="shared" si="1"/>
        <v>0.51659999999999995</v>
      </c>
      <c r="G13">
        <f t="shared" si="1"/>
        <v>0.47010000000000002</v>
      </c>
      <c r="H13">
        <f t="shared" si="1"/>
        <v>0.3049</v>
      </c>
      <c r="I13">
        <f t="shared" si="1"/>
        <v>0.1391</v>
      </c>
    </row>
    <row r="14" spans="1:9" x14ac:dyDescent="0.3">
      <c r="A14">
        <f t="shared" ref="A14:I14" si="2">ABS(A4)</f>
        <v>0.17100000000000001</v>
      </c>
      <c r="B14">
        <f t="shared" si="2"/>
        <v>0.50349999999999995</v>
      </c>
      <c r="C14">
        <f t="shared" si="2"/>
        <v>0.46610000000000001</v>
      </c>
      <c r="D14">
        <f t="shared" si="2"/>
        <v>0.32029999999999997</v>
      </c>
      <c r="E14">
        <f t="shared" si="2"/>
        <v>0.36630000000000001</v>
      </c>
      <c r="F14">
        <f t="shared" si="2"/>
        <v>0.5131</v>
      </c>
      <c r="G14">
        <f t="shared" si="2"/>
        <v>0.42899999999999999</v>
      </c>
      <c r="H14">
        <f t="shared" si="2"/>
        <v>0.23699999999999999</v>
      </c>
      <c r="I14">
        <f t="shared" si="2"/>
        <v>9.8599999999999993E-2</v>
      </c>
    </row>
    <row r="15" spans="1:9" x14ac:dyDescent="0.3">
      <c r="A15">
        <f t="shared" ref="A15:I15" si="3">ABS(A5)</f>
        <v>0.1399</v>
      </c>
      <c r="B15">
        <f t="shared" si="3"/>
        <v>0.50109999999999999</v>
      </c>
      <c r="C15">
        <f t="shared" si="3"/>
        <v>0.47889999999999999</v>
      </c>
      <c r="D15">
        <f t="shared" si="3"/>
        <v>0.26700000000000002</v>
      </c>
      <c r="E15">
        <f t="shared" si="3"/>
        <v>0.41189999999999999</v>
      </c>
      <c r="F15">
        <f t="shared" si="3"/>
        <v>0.50900000000000001</v>
      </c>
      <c r="G15">
        <f t="shared" si="3"/>
        <v>0.36930000000000002</v>
      </c>
      <c r="H15">
        <f t="shared" si="3"/>
        <v>0.16250000000000001</v>
      </c>
      <c r="I15">
        <f t="shared" si="3"/>
        <v>6.2199999999999998E-2</v>
      </c>
    </row>
    <row r="16" spans="1:9" x14ac:dyDescent="0.3">
      <c r="A16">
        <f t="shared" ref="A16:I16" si="4">ABS(A6)</f>
        <v>0.12089999999999999</v>
      </c>
      <c r="B16">
        <f t="shared" si="4"/>
        <v>0.50049999999999994</v>
      </c>
      <c r="C16">
        <f t="shared" si="4"/>
        <v>0.48470000000000002</v>
      </c>
      <c r="D16">
        <f t="shared" si="4"/>
        <v>0.23300000000000001</v>
      </c>
      <c r="E16">
        <f t="shared" si="4"/>
        <v>0.4345</v>
      </c>
      <c r="F16">
        <f t="shared" si="4"/>
        <v>0.50680000000000003</v>
      </c>
      <c r="G16">
        <f t="shared" si="4"/>
        <v>0.32829999999999998</v>
      </c>
      <c r="H16">
        <f t="shared" si="4"/>
        <v>0.1232</v>
      </c>
      <c r="I16">
        <f t="shared" si="4"/>
        <v>4.53E-2</v>
      </c>
    </row>
    <row r="17" spans="1:9" x14ac:dyDescent="0.3">
      <c r="A17">
        <f t="shared" ref="A17:I17" si="5">ABS(A7)</f>
        <v>0.10780000000000001</v>
      </c>
      <c r="B17">
        <f t="shared" si="5"/>
        <v>0.50019999999999998</v>
      </c>
      <c r="C17">
        <f t="shared" si="5"/>
        <v>0.48799999999999999</v>
      </c>
      <c r="D17">
        <f t="shared" si="5"/>
        <v>0.20930000000000001</v>
      </c>
      <c r="E17">
        <f t="shared" si="5"/>
        <v>0.44800000000000001</v>
      </c>
      <c r="F17">
        <f t="shared" si="5"/>
        <v>0.50549999999999995</v>
      </c>
      <c r="G17">
        <f t="shared" si="5"/>
        <v>0.29820000000000002</v>
      </c>
      <c r="H17">
        <f t="shared" si="5"/>
        <v>9.9099999999999994E-2</v>
      </c>
      <c r="I17">
        <f t="shared" si="5"/>
        <v>3.56E-2</v>
      </c>
    </row>
    <row r="23" spans="1:9" ht="14.5" x14ac:dyDescent="0.3">
      <c r="A23" s="3" t="s">
        <v>16</v>
      </c>
      <c r="B23" s="3" t="s">
        <v>17</v>
      </c>
      <c r="C23" s="3" t="s">
        <v>18</v>
      </c>
      <c r="D23" s="3" t="s">
        <v>19</v>
      </c>
      <c r="E23" s="3" t="s">
        <v>20</v>
      </c>
      <c r="F23" s="3" t="s">
        <v>21</v>
      </c>
      <c r="G23" s="3" t="s">
        <v>22</v>
      </c>
      <c r="H23" s="3" t="s">
        <v>23</v>
      </c>
      <c r="I23" s="3" t="s">
        <v>24</v>
      </c>
    </row>
    <row r="24" spans="1:9" x14ac:dyDescent="0.3">
      <c r="A24" s="7">
        <v>1.881</v>
      </c>
      <c r="B24" s="7">
        <v>0.66900000000000004</v>
      </c>
      <c r="C24" s="7">
        <v>0.46200000000000002</v>
      </c>
      <c r="D24" s="7">
        <v>1.881</v>
      </c>
      <c r="E24" s="7">
        <v>0.66900000000000004</v>
      </c>
      <c r="F24" s="7">
        <v>0.46200000000000002</v>
      </c>
      <c r="G24" s="7">
        <v>1.881</v>
      </c>
      <c r="H24" s="7">
        <v>0.66900000000000004</v>
      </c>
      <c r="I24" s="7">
        <v>0.46200000000000002</v>
      </c>
    </row>
    <row r="25" spans="1:9" x14ac:dyDescent="0.3">
      <c r="A25" s="7">
        <v>2.1240000000000001</v>
      </c>
      <c r="B25" s="7">
        <v>0.71399999999999997</v>
      </c>
      <c r="C25" s="8">
        <v>0.47099999999999997</v>
      </c>
      <c r="D25" s="8">
        <v>2.1269999999999998</v>
      </c>
      <c r="E25" s="7">
        <v>0.71399999999999997</v>
      </c>
      <c r="F25" s="8">
        <v>0.47099999999999997</v>
      </c>
      <c r="G25" s="7">
        <v>2.1240000000000001</v>
      </c>
      <c r="H25" s="7">
        <v>0.71399999999999997</v>
      </c>
      <c r="I25" s="7">
        <v>0.435</v>
      </c>
    </row>
    <row r="26" spans="1:9" x14ac:dyDescent="0.3">
      <c r="A26" s="7">
        <v>2.3519999999999999</v>
      </c>
      <c r="B26" s="7">
        <v>0.74099999999999999</v>
      </c>
      <c r="C26" s="8">
        <v>0.47399999999999998</v>
      </c>
      <c r="D26" s="7">
        <v>2.3519999999999999</v>
      </c>
      <c r="E26" s="7">
        <v>0.74099999999999999</v>
      </c>
      <c r="F26" s="8">
        <v>0.47399999999999998</v>
      </c>
      <c r="G26" s="7">
        <v>2.3519999999999999</v>
      </c>
      <c r="H26" s="7">
        <v>0.74099999999999999</v>
      </c>
      <c r="I26" s="7">
        <v>0.438</v>
      </c>
    </row>
    <row r="27" spans="1:9" x14ac:dyDescent="0.3">
      <c r="A27" s="7">
        <v>2.754</v>
      </c>
      <c r="B27" s="7">
        <v>0.77100000000000002</v>
      </c>
      <c r="C27" s="8">
        <v>0.47699999999999998</v>
      </c>
      <c r="D27" s="7">
        <v>2.754</v>
      </c>
      <c r="E27" s="7">
        <v>0.77100000000000002</v>
      </c>
      <c r="F27" s="8">
        <v>0.47699999999999998</v>
      </c>
      <c r="G27" s="7">
        <v>2.754</v>
      </c>
      <c r="H27" s="7">
        <v>0.76800000000000002</v>
      </c>
      <c r="I27" s="8">
        <v>0.41099999999999998</v>
      </c>
    </row>
    <row r="28" spans="1:9" x14ac:dyDescent="0.3">
      <c r="A28" s="7">
        <v>3.1080000000000001</v>
      </c>
      <c r="B28" s="7">
        <v>0.78600000000000003</v>
      </c>
      <c r="C28" s="7">
        <v>0.48</v>
      </c>
      <c r="D28" s="7">
        <v>3.1080000000000001</v>
      </c>
      <c r="E28" s="7">
        <v>0.78600000000000003</v>
      </c>
      <c r="F28" s="8">
        <v>0.47699999999999998</v>
      </c>
      <c r="G28" s="7">
        <v>3.1080000000000001</v>
      </c>
      <c r="H28" s="7">
        <v>0.73199999999999998</v>
      </c>
      <c r="I28" s="8">
        <v>0.41099999999999998</v>
      </c>
    </row>
    <row r="29" spans="1:9" x14ac:dyDescent="0.3">
      <c r="A29" s="7">
        <v>3.4260000000000002</v>
      </c>
      <c r="B29" s="7">
        <v>0.79500000000000004</v>
      </c>
      <c r="C29" s="7">
        <v>0.48</v>
      </c>
      <c r="D29" s="8">
        <v>3.4289999999999998</v>
      </c>
      <c r="E29" s="7">
        <v>0.79500000000000004</v>
      </c>
      <c r="F29" s="7">
        <v>0.48</v>
      </c>
      <c r="G29" s="8">
        <v>3.4289999999999998</v>
      </c>
      <c r="H29" s="7">
        <v>0.74099999999999999</v>
      </c>
      <c r="I29" s="8">
        <v>0.34499999999999997</v>
      </c>
    </row>
    <row r="33" spans="1:9" ht="14.5" x14ac:dyDescent="0.3">
      <c r="A33" s="3" t="s">
        <v>16</v>
      </c>
      <c r="B33" s="3" t="s">
        <v>17</v>
      </c>
      <c r="C33" s="3" t="s">
        <v>18</v>
      </c>
      <c r="D33" s="3" t="s">
        <v>19</v>
      </c>
      <c r="E33" s="3" t="s">
        <v>20</v>
      </c>
      <c r="F33" s="3" t="s">
        <v>21</v>
      </c>
      <c r="G33" s="3" t="s">
        <v>22</v>
      </c>
      <c r="H33" s="3" t="s">
        <v>23</v>
      </c>
      <c r="I33" s="3" t="s">
        <v>24</v>
      </c>
    </row>
    <row r="34" spans="1:9" x14ac:dyDescent="0.3">
      <c r="A34">
        <v>103.98483743726727</v>
      </c>
      <c r="B34">
        <v>816.35019565086816</v>
      </c>
      <c r="C34">
        <v>1704.6526168672672</v>
      </c>
      <c r="D34">
        <v>103.98483743726727</v>
      </c>
      <c r="E34">
        <v>816.35019565086816</v>
      </c>
      <c r="F34">
        <v>1704.6526168672672</v>
      </c>
      <c r="G34">
        <v>103.98483743726727</v>
      </c>
      <c r="H34">
        <v>816.35019565086816</v>
      </c>
      <c r="I34">
        <v>1704.6526168672672</v>
      </c>
    </row>
    <row r="35" spans="1:9" x14ac:dyDescent="0.3">
      <c r="A35">
        <v>81.385612204339822</v>
      </c>
      <c r="B35">
        <v>718.23916651908655</v>
      </c>
      <c r="C35">
        <v>1650.3806378760712</v>
      </c>
      <c r="D35">
        <v>81.385612204339807</v>
      </c>
      <c r="E35">
        <v>718.23916651908655</v>
      </c>
      <c r="F35">
        <v>1650.3806378760712</v>
      </c>
      <c r="G35">
        <v>81.385612204339807</v>
      </c>
      <c r="H35">
        <v>718.23916651908655</v>
      </c>
      <c r="I35">
        <v>1650.3806378760712</v>
      </c>
    </row>
    <row r="36" spans="1:9" x14ac:dyDescent="0.3">
      <c r="A36">
        <v>66.523644885486092</v>
      </c>
      <c r="B36">
        <v>668.09085540246792</v>
      </c>
      <c r="C36">
        <v>1627.8933435305685</v>
      </c>
      <c r="D36">
        <v>66.523644885486092</v>
      </c>
      <c r="E36">
        <v>668.09085540246792</v>
      </c>
      <c r="F36">
        <v>1627.8933435305685</v>
      </c>
      <c r="G36">
        <v>66.523644885486092</v>
      </c>
      <c r="H36">
        <v>668.09085540246792</v>
      </c>
      <c r="I36">
        <v>1627.8933435305685</v>
      </c>
    </row>
    <row r="37" spans="1:9" x14ac:dyDescent="0.3">
      <c r="A37">
        <v>48.501232055747181</v>
      </c>
      <c r="B37">
        <v>618.45957328330906</v>
      </c>
      <c r="C37">
        <v>1608.0285349323501</v>
      </c>
      <c r="D37">
        <v>48.501232055747181</v>
      </c>
      <c r="E37">
        <v>618.45957328330906</v>
      </c>
      <c r="F37">
        <v>1608.0285349323501</v>
      </c>
      <c r="G37">
        <v>48.501232055747181</v>
      </c>
      <c r="H37">
        <v>618.45957328330906</v>
      </c>
      <c r="I37">
        <v>1608.0285349323501</v>
      </c>
    </row>
    <row r="38" spans="1:9" x14ac:dyDescent="0.3">
      <c r="A38">
        <v>38.077739533906048</v>
      </c>
      <c r="B38">
        <v>594.17072359233816</v>
      </c>
      <c r="C38">
        <v>1598.9959921105983</v>
      </c>
      <c r="D38">
        <v>38.077739533906048</v>
      </c>
      <c r="E38">
        <v>594.17072359233816</v>
      </c>
      <c r="F38">
        <v>1598.9959921105983</v>
      </c>
      <c r="G38">
        <v>38.077739533906048</v>
      </c>
      <c r="H38">
        <v>594.17072359233816</v>
      </c>
      <c r="I38">
        <v>1598.9959921105983</v>
      </c>
    </row>
    <row r="39" spans="1:9" x14ac:dyDescent="0.3">
      <c r="A39">
        <v>31.3165477932112</v>
      </c>
      <c r="B39">
        <v>579.84608842894147</v>
      </c>
      <c r="C39">
        <v>1593.8495446328357</v>
      </c>
      <c r="D39">
        <v>31.3165477932112</v>
      </c>
      <c r="E39">
        <v>579.84608842894147</v>
      </c>
      <c r="F39">
        <v>1593.8495446328357</v>
      </c>
      <c r="G39">
        <v>31.3165477932112</v>
      </c>
      <c r="H39">
        <v>579.84608842894147</v>
      </c>
      <c r="I39">
        <v>1593.8495446328357</v>
      </c>
    </row>
    <row r="42" spans="1:9" ht="14.5" x14ac:dyDescent="0.3">
      <c r="A42" s="3" t="s">
        <v>16</v>
      </c>
      <c r="B42" s="3" t="s">
        <v>17</v>
      </c>
      <c r="C42" s="3" t="s">
        <v>18</v>
      </c>
      <c r="D42" s="3" t="s">
        <v>19</v>
      </c>
      <c r="E42" s="3" t="s">
        <v>20</v>
      </c>
      <c r="F42" s="3" t="s">
        <v>21</v>
      </c>
      <c r="G42" s="3" t="s">
        <v>22</v>
      </c>
      <c r="H42" s="3" t="s">
        <v>23</v>
      </c>
      <c r="I42" s="3" t="s">
        <v>24</v>
      </c>
    </row>
    <row r="43" spans="1:9" x14ac:dyDescent="0.3">
      <c r="A43" s="7">
        <v>1.3620000000000001</v>
      </c>
      <c r="B43" s="7">
        <v>0.45300000000000001</v>
      </c>
      <c r="C43" s="7">
        <v>0.35099999999999998</v>
      </c>
      <c r="D43" s="7">
        <v>1.4219999999999999</v>
      </c>
      <c r="E43" s="7">
        <v>0.48599999999999999</v>
      </c>
      <c r="F43" s="7">
        <v>0.312</v>
      </c>
      <c r="G43" s="7">
        <v>1.2689999999999999</v>
      </c>
      <c r="H43" s="7">
        <v>0.50700000000000001</v>
      </c>
      <c r="I43" s="7">
        <v>0.33600000000000002</v>
      </c>
    </row>
    <row r="44" spans="1:9" x14ac:dyDescent="0.3">
      <c r="A44" s="7">
        <v>1.5029999999999999</v>
      </c>
      <c r="B44" s="7">
        <v>0.48</v>
      </c>
      <c r="C44" s="7">
        <v>0.36</v>
      </c>
      <c r="D44" s="7">
        <v>1.5660000000000001</v>
      </c>
      <c r="E44" s="7">
        <v>0.51600000000000001</v>
      </c>
      <c r="F44" s="7">
        <v>0.318</v>
      </c>
      <c r="G44" s="7">
        <v>1.5569999999999999</v>
      </c>
      <c r="H44" s="7">
        <v>0.51300000000000001</v>
      </c>
      <c r="I44" s="7">
        <v>0.33</v>
      </c>
    </row>
    <row r="45" spans="1:9" x14ac:dyDescent="0.3">
      <c r="A45" s="7">
        <v>1.821</v>
      </c>
      <c r="B45" s="7">
        <v>0.495</v>
      </c>
      <c r="C45" s="7">
        <v>0.36599999999999999</v>
      </c>
      <c r="D45" s="7">
        <v>1.7010000000000001</v>
      </c>
      <c r="E45" s="7">
        <v>0.54600000000000004</v>
      </c>
      <c r="F45" s="7">
        <v>0.318</v>
      </c>
      <c r="G45" s="7">
        <v>1.788</v>
      </c>
      <c r="H45" s="7">
        <v>0.59399999999999997</v>
      </c>
      <c r="I45" s="7">
        <v>0.36599999999999999</v>
      </c>
    </row>
    <row r="46" spans="1:9" x14ac:dyDescent="0.3">
      <c r="A46" s="7">
        <v>1.9319999999999999</v>
      </c>
      <c r="B46" s="7">
        <v>0.51600000000000001</v>
      </c>
      <c r="C46" s="7">
        <v>0.34799999999999998</v>
      </c>
      <c r="D46" s="7">
        <v>1.956</v>
      </c>
      <c r="E46" s="7">
        <v>0.58199999999999996</v>
      </c>
      <c r="F46" s="7">
        <v>0.32100000000000001</v>
      </c>
      <c r="G46" s="7">
        <v>2.0369999999999999</v>
      </c>
      <c r="H46" s="7">
        <v>0.61499999999999999</v>
      </c>
      <c r="I46" s="7">
        <v>0.36899999999999999</v>
      </c>
    </row>
    <row r="47" spans="1:9" x14ac:dyDescent="0.3">
      <c r="A47" s="7">
        <v>2.1840000000000002</v>
      </c>
      <c r="B47" s="7">
        <v>0.52500000000000002</v>
      </c>
      <c r="C47" s="7">
        <v>0.318</v>
      </c>
      <c r="D47" s="7">
        <v>2.2559999999999998</v>
      </c>
      <c r="E47" s="7">
        <v>0.6</v>
      </c>
      <c r="F47" s="7">
        <v>0.32100000000000001</v>
      </c>
      <c r="G47" s="7">
        <v>2.2559999999999998</v>
      </c>
      <c r="H47" s="7">
        <v>0.60599999999999998</v>
      </c>
      <c r="I47" s="7">
        <v>0.40500000000000003</v>
      </c>
    </row>
    <row r="48" spans="1:9" x14ac:dyDescent="0.3">
      <c r="A48" s="7">
        <v>2.3940000000000001</v>
      </c>
      <c r="B48" s="7">
        <v>0.53100000000000003</v>
      </c>
      <c r="C48" s="7">
        <v>0.318</v>
      </c>
      <c r="D48" s="7">
        <v>2.4420000000000002</v>
      </c>
      <c r="E48" s="7">
        <v>0.60899999999999999</v>
      </c>
      <c r="F48" s="7">
        <v>0.32100000000000001</v>
      </c>
      <c r="G48" s="7">
        <v>2.4569999999999999</v>
      </c>
      <c r="H48" s="7">
        <v>0.61199999999999999</v>
      </c>
      <c r="I48" s="7">
        <v>0.40799999999999997</v>
      </c>
    </row>
    <row r="51" spans="1:22" ht="14.5" x14ac:dyDescent="0.3">
      <c r="A51" s="3" t="s">
        <v>16</v>
      </c>
      <c r="B51" s="3" t="s">
        <v>17</v>
      </c>
      <c r="C51" s="3" t="s">
        <v>18</v>
      </c>
      <c r="D51" s="3" t="s">
        <v>19</v>
      </c>
      <c r="E51" s="3" t="s">
        <v>20</v>
      </c>
      <c r="F51" s="3" t="s">
        <v>21</v>
      </c>
      <c r="G51" s="3" t="s">
        <v>22</v>
      </c>
      <c r="H51" s="3" t="s">
        <v>23</v>
      </c>
      <c r="I51" s="3" t="s">
        <v>24</v>
      </c>
      <c r="N51" s="3" t="s">
        <v>16</v>
      </c>
      <c r="O51" s="3" t="s">
        <v>17</v>
      </c>
      <c r="P51" s="3" t="s">
        <v>18</v>
      </c>
      <c r="Q51" s="3" t="s">
        <v>19</v>
      </c>
      <c r="R51" s="3" t="s">
        <v>20</v>
      </c>
      <c r="S51" s="3" t="s">
        <v>21</v>
      </c>
      <c r="T51" s="3" t="s">
        <v>22</v>
      </c>
      <c r="U51" s="3" t="s">
        <v>23</v>
      </c>
      <c r="V51" s="3" t="s">
        <v>24</v>
      </c>
    </row>
    <row r="52" spans="1:22" x14ac:dyDescent="0.3">
      <c r="A52" s="7">
        <v>3.2339566227888601</v>
      </c>
      <c r="B52" s="7">
        <v>22.768867329776899</v>
      </c>
      <c r="C52" s="7">
        <v>20.743744499536501</v>
      </c>
      <c r="D52" s="7">
        <v>5.1233522748802596</v>
      </c>
      <c r="E52" s="7">
        <v>9.0612358052074793</v>
      </c>
      <c r="F52" s="7">
        <v>32.901910808468003</v>
      </c>
      <c r="G52" s="7">
        <v>8.1262126841550106</v>
      </c>
      <c r="H52" s="7">
        <v>14.355140926019301</v>
      </c>
      <c r="I52" s="7">
        <v>13.0938429186037</v>
      </c>
      <c r="M52" t="s">
        <v>72</v>
      </c>
      <c r="N52">
        <f>A24/A43</f>
        <v>1.3810572687224669</v>
      </c>
      <c r="O52">
        <f t="shared" ref="O52:V52" si="6">B24/B43</f>
        <v>1.4768211920529801</v>
      </c>
      <c r="P52">
        <f t="shared" si="6"/>
        <v>1.3162393162393164</v>
      </c>
      <c r="Q52">
        <f t="shared" si="6"/>
        <v>1.3227848101265824</v>
      </c>
      <c r="R52">
        <f t="shared" si="6"/>
        <v>1.3765432098765433</v>
      </c>
      <c r="S52">
        <f t="shared" si="6"/>
        <v>1.4807692307692308</v>
      </c>
      <c r="T52">
        <f t="shared" si="6"/>
        <v>1.4822695035460993</v>
      </c>
      <c r="U52">
        <f t="shared" si="6"/>
        <v>1.319526627218935</v>
      </c>
      <c r="V52">
        <f t="shared" si="6"/>
        <v>1.375</v>
      </c>
    </row>
    <row r="53" spans="1:22" x14ac:dyDescent="0.3">
      <c r="A53" s="7">
        <v>2.8609426863827698</v>
      </c>
      <c r="B53" s="7">
        <v>21.353463295385801</v>
      </c>
      <c r="C53" s="7">
        <v>20.417013486422199</v>
      </c>
      <c r="D53" s="7">
        <v>4.5345045367565397</v>
      </c>
      <c r="E53" s="7">
        <v>13.468183979719999</v>
      </c>
      <c r="F53" s="7">
        <v>32.351596189003402</v>
      </c>
      <c r="G53" s="7">
        <v>7.1902961391506803</v>
      </c>
      <c r="H53" s="7">
        <v>13.4683059189812</v>
      </c>
      <c r="I53" s="7">
        <v>8.1273236188026399</v>
      </c>
      <c r="N53">
        <f t="shared" ref="N53:N57" si="7">A25/A44</f>
        <v>1.413173652694611</v>
      </c>
      <c r="O53">
        <f t="shared" ref="O53:O57" si="8">B25/B44</f>
        <v>1.4875</v>
      </c>
      <c r="P53">
        <f t="shared" ref="P53:P57" si="9">C25/C44</f>
        <v>1.3083333333333333</v>
      </c>
      <c r="Q53">
        <f t="shared" ref="Q53:Q57" si="10">D25/D44</f>
        <v>1.3582375478927202</v>
      </c>
      <c r="R53">
        <f t="shared" ref="R53:R57" si="11">E25/E44</f>
        <v>1.3837209302325579</v>
      </c>
      <c r="S53">
        <f t="shared" ref="S53:S57" si="12">F25/F44</f>
        <v>1.4811320754716981</v>
      </c>
      <c r="T53">
        <f t="shared" ref="T53:T57" si="13">G25/G44</f>
        <v>1.3641618497109829</v>
      </c>
      <c r="U53">
        <f t="shared" ref="U53:U57" si="14">H25/H44</f>
        <v>1.3918128654970758</v>
      </c>
      <c r="V53">
        <f t="shared" ref="V53:V57" si="15">I25/I44</f>
        <v>1.3181818181818181</v>
      </c>
    </row>
    <row r="54" spans="1:22" x14ac:dyDescent="0.3">
      <c r="A54" s="7">
        <v>2.5864916060410201</v>
      </c>
      <c r="B54" s="7">
        <v>20.6037167716099</v>
      </c>
      <c r="C54" s="7">
        <v>20.284976208385501</v>
      </c>
      <c r="D54" s="7">
        <v>4.0985171267607603</v>
      </c>
      <c r="E54" s="7">
        <v>12.994178714181301</v>
      </c>
      <c r="F54" s="7">
        <v>32.134235714573798</v>
      </c>
      <c r="G54" s="7">
        <v>4.1004242540916396</v>
      </c>
      <c r="H54" s="7">
        <v>8.1974028198919608</v>
      </c>
      <c r="I54" s="7">
        <v>5.09290598059094</v>
      </c>
      <c r="N54">
        <f t="shared" si="7"/>
        <v>1.2915980230642503</v>
      </c>
      <c r="O54">
        <f t="shared" si="8"/>
        <v>1.4969696969696971</v>
      </c>
      <c r="P54">
        <f t="shared" si="9"/>
        <v>1.2950819672131146</v>
      </c>
      <c r="Q54">
        <f t="shared" si="10"/>
        <v>1.382716049382716</v>
      </c>
      <c r="R54">
        <f t="shared" si="11"/>
        <v>1.357142857142857</v>
      </c>
      <c r="S54">
        <f t="shared" si="12"/>
        <v>1.4905660377358489</v>
      </c>
      <c r="T54">
        <f t="shared" si="13"/>
        <v>1.3154362416107381</v>
      </c>
      <c r="U54">
        <f t="shared" si="14"/>
        <v>1.2474747474747476</v>
      </c>
      <c r="V54">
        <f t="shared" si="15"/>
        <v>1.1967213114754098</v>
      </c>
    </row>
    <row r="55" spans="1:22" x14ac:dyDescent="0.3">
      <c r="A55" s="7">
        <v>1.39338371671113</v>
      </c>
      <c r="B55" s="7">
        <v>19.8173620319135</v>
      </c>
      <c r="C55" s="7">
        <v>31.947518916939298</v>
      </c>
      <c r="D55" s="7">
        <v>3.5000547108540401</v>
      </c>
      <c r="E55" s="7">
        <v>12.5035425463059</v>
      </c>
      <c r="F55" s="7">
        <v>31.9458010742886</v>
      </c>
      <c r="G55" s="7">
        <v>3.5009316723268702</v>
      </c>
      <c r="H55" s="7">
        <v>4.9753422926067499</v>
      </c>
      <c r="I55" s="7">
        <v>2.0148251366655399</v>
      </c>
      <c r="N55">
        <f t="shared" si="7"/>
        <v>1.4254658385093169</v>
      </c>
      <c r="O55">
        <f t="shared" si="8"/>
        <v>1.4941860465116279</v>
      </c>
      <c r="P55">
        <f t="shared" si="9"/>
        <v>1.3706896551724139</v>
      </c>
      <c r="Q55">
        <f t="shared" si="10"/>
        <v>1.4079754601226995</v>
      </c>
      <c r="R55">
        <f t="shared" si="11"/>
        <v>1.3247422680412373</v>
      </c>
      <c r="S55">
        <f t="shared" si="12"/>
        <v>1.4859813084112148</v>
      </c>
      <c r="T55">
        <f t="shared" si="13"/>
        <v>1.3519882179675995</v>
      </c>
      <c r="U55">
        <f t="shared" si="14"/>
        <v>1.248780487804878</v>
      </c>
      <c r="V55">
        <f t="shared" si="15"/>
        <v>1.1138211382113821</v>
      </c>
    </row>
    <row r="56" spans="1:22" x14ac:dyDescent="0.3">
      <c r="A56" s="7">
        <v>0.77889256904459703</v>
      </c>
      <c r="B56" s="7">
        <v>19.423644716879</v>
      </c>
      <c r="C56" s="7">
        <v>31.842348010753199</v>
      </c>
      <c r="D56" s="7">
        <v>1.95683043964201</v>
      </c>
      <c r="E56" s="7">
        <v>12.2479744939012</v>
      </c>
      <c r="F56" s="7">
        <v>31.869224594482802</v>
      </c>
      <c r="G56" s="7">
        <v>3.1012610523637498</v>
      </c>
      <c r="H56" s="7">
        <v>4.8769236046407398</v>
      </c>
      <c r="I56" s="7">
        <v>2.00914322281213</v>
      </c>
      <c r="N56">
        <f t="shared" si="7"/>
        <v>1.4230769230769229</v>
      </c>
      <c r="O56">
        <f t="shared" si="8"/>
        <v>1.4971428571428571</v>
      </c>
      <c r="P56">
        <f t="shared" si="9"/>
        <v>1.5094339622641508</v>
      </c>
      <c r="Q56">
        <f t="shared" si="10"/>
        <v>1.3776595744680853</v>
      </c>
      <c r="R56">
        <f t="shared" si="11"/>
        <v>1.31</v>
      </c>
      <c r="S56">
        <f t="shared" si="12"/>
        <v>1.4859813084112148</v>
      </c>
      <c r="T56">
        <f t="shared" si="13"/>
        <v>1.3776595744680853</v>
      </c>
      <c r="U56">
        <f t="shared" si="14"/>
        <v>1.2079207920792079</v>
      </c>
      <c r="V56">
        <f t="shared" si="15"/>
        <v>1.0148148148148146</v>
      </c>
    </row>
    <row r="57" spans="1:22" x14ac:dyDescent="0.3">
      <c r="A57" s="7">
        <v>0.70637199838268905</v>
      </c>
      <c r="B57" s="7">
        <v>19.175660159106201</v>
      </c>
      <c r="C57" s="7">
        <v>31.8015377860869</v>
      </c>
      <c r="D57" s="7">
        <v>1.77455414744325</v>
      </c>
      <c r="E57" s="7">
        <v>12.1060386313544</v>
      </c>
      <c r="F57" s="7">
        <v>31.8187452622069</v>
      </c>
      <c r="G57" s="7">
        <v>2.8122686523261899</v>
      </c>
      <c r="H57" s="7">
        <v>3.0394528786507</v>
      </c>
      <c r="I57" s="7">
        <v>0.79846051380000005</v>
      </c>
      <c r="N57">
        <f t="shared" si="7"/>
        <v>1.4310776942355889</v>
      </c>
      <c r="O57">
        <f t="shared" si="8"/>
        <v>1.4971751412429379</v>
      </c>
      <c r="P57">
        <f t="shared" si="9"/>
        <v>1.5094339622641508</v>
      </c>
      <c r="Q57">
        <f t="shared" si="10"/>
        <v>1.4041769041769041</v>
      </c>
      <c r="R57">
        <f t="shared" si="11"/>
        <v>1.3054187192118227</v>
      </c>
      <c r="S57">
        <f t="shared" si="12"/>
        <v>1.4953271028037383</v>
      </c>
      <c r="T57">
        <f t="shared" si="13"/>
        <v>1.3956043956043955</v>
      </c>
      <c r="U57">
        <f t="shared" si="14"/>
        <v>1.2107843137254901</v>
      </c>
      <c r="V57">
        <f t="shared" si="15"/>
        <v>0.84558823529411764</v>
      </c>
    </row>
    <row r="64" spans="1:22" x14ac:dyDescent="0.3">
      <c r="C64" t="s">
        <v>2</v>
      </c>
      <c r="D64" t="s">
        <v>3</v>
      </c>
      <c r="E64" t="s">
        <v>4</v>
      </c>
      <c r="F64" t="s">
        <v>5</v>
      </c>
    </row>
    <row r="65" spans="2:6" ht="14.5" x14ac:dyDescent="0.35">
      <c r="B65" s="1"/>
      <c r="C65" s="1">
        <v>2</v>
      </c>
      <c r="D65" s="2">
        <v>3.2458999999999998</v>
      </c>
      <c r="E65" s="2">
        <v>9.0946999999999996</v>
      </c>
      <c r="F65" s="2">
        <v>13.142200000000001</v>
      </c>
    </row>
    <row r="66" spans="2:6" ht="14.5" x14ac:dyDescent="0.35">
      <c r="B66" s="1"/>
      <c r="C66" s="1">
        <v>3</v>
      </c>
      <c r="D66" s="2">
        <v>2.8715999999999999</v>
      </c>
      <c r="E66" s="2">
        <v>8.5306999999999995</v>
      </c>
      <c r="F66" s="2">
        <v>12.9313</v>
      </c>
    </row>
    <row r="67" spans="2:6" ht="14.5" x14ac:dyDescent="0.35">
      <c r="B67" s="1"/>
      <c r="C67" s="1">
        <v>4</v>
      </c>
      <c r="D67" s="2">
        <v>2.5962000000000001</v>
      </c>
      <c r="E67" s="2">
        <v>8.2274999999999991</v>
      </c>
      <c r="F67" s="2">
        <v>12.8429</v>
      </c>
    </row>
    <row r="68" spans="2:6" ht="14.5" x14ac:dyDescent="0.35">
      <c r="B68" s="1"/>
      <c r="C68" s="1">
        <v>6</v>
      </c>
      <c r="D68" s="2">
        <v>2.2168000000000001</v>
      </c>
      <c r="E68" s="2">
        <v>7.9160000000000004</v>
      </c>
      <c r="F68" s="2">
        <v>12.7643</v>
      </c>
    </row>
    <row r="69" spans="2:6" ht="14.5" x14ac:dyDescent="0.35">
      <c r="B69" s="1"/>
      <c r="C69" s="1">
        <v>8</v>
      </c>
      <c r="D69" s="2">
        <v>1.9641999999999999</v>
      </c>
      <c r="E69" s="2">
        <v>7.7590000000000003</v>
      </c>
      <c r="F69" s="2">
        <v>12.728400000000001</v>
      </c>
    </row>
    <row r="70" spans="2:6" ht="14.5" x14ac:dyDescent="0.35">
      <c r="B70" s="1"/>
      <c r="C70" s="1">
        <v>10</v>
      </c>
      <c r="D70" s="2">
        <v>1.7813000000000001</v>
      </c>
      <c r="E70" s="2">
        <v>7.6649000000000003</v>
      </c>
      <c r="F70" s="2">
        <v>12.7079</v>
      </c>
    </row>
    <row r="71" spans="2:6" ht="14.5" x14ac:dyDescent="0.35">
      <c r="B71" s="1"/>
    </row>
    <row r="72" spans="2:6" ht="14.5" x14ac:dyDescent="0.35">
      <c r="B72" s="1"/>
      <c r="C72" s="1"/>
      <c r="D72" s="2"/>
      <c r="E72" s="2"/>
      <c r="F72" s="2"/>
    </row>
    <row r="73" spans="2:6" ht="14.5" x14ac:dyDescent="0.35">
      <c r="B73" s="1"/>
      <c r="C73" s="1"/>
      <c r="D73" s="2"/>
      <c r="E73" s="2"/>
      <c r="F73" s="2"/>
    </row>
    <row r="74" spans="2:6" ht="14.5" x14ac:dyDescent="0.35">
      <c r="B74" s="1"/>
      <c r="C74" s="1"/>
      <c r="D74" s="2"/>
      <c r="E74" s="2"/>
      <c r="F74" s="2"/>
    </row>
    <row r="75" spans="2:6" ht="14.5" x14ac:dyDescent="0.35">
      <c r="B75" s="1"/>
      <c r="C75" s="1"/>
      <c r="D75" s="2"/>
      <c r="E75" s="2"/>
      <c r="F75" s="2"/>
    </row>
    <row r="76" spans="2:6" ht="14.5" x14ac:dyDescent="0.35">
      <c r="B76" s="1"/>
      <c r="C76" s="1"/>
      <c r="D76" s="2"/>
      <c r="E76" s="2"/>
      <c r="F76" s="2"/>
    </row>
    <row r="77" spans="2:6" ht="14.5" x14ac:dyDescent="0.35">
      <c r="B77" s="1"/>
      <c r="C77" s="1"/>
      <c r="D77" s="2"/>
      <c r="E77" s="2"/>
      <c r="F77" s="2"/>
    </row>
    <row r="78" spans="2:6" ht="14.5" x14ac:dyDescent="0.35">
      <c r="B78" s="1"/>
      <c r="C78" s="1"/>
      <c r="D78" s="2"/>
      <c r="E78" s="2"/>
      <c r="F78" s="2"/>
    </row>
    <row r="79" spans="2:6" ht="14.5" x14ac:dyDescent="0.35">
      <c r="B79" s="1"/>
      <c r="C79" s="1"/>
      <c r="D79" s="2"/>
      <c r="E79" s="2"/>
      <c r="F79" s="2"/>
    </row>
    <row r="80" spans="2:6" ht="14.5" x14ac:dyDescent="0.35">
      <c r="B80" s="1"/>
      <c r="C80" s="1"/>
      <c r="D80" s="2"/>
      <c r="E80" s="2"/>
      <c r="F80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equiv mass,k,λcrit</vt:lpstr>
      <vt:lpstr>floor1</vt:lpstr>
      <vt:lpstr>floor2</vt:lpstr>
      <vt:lpstr>floor3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aaronaa3@connect.hku.hk</cp:lastModifiedBy>
  <dcterms:created xsi:type="dcterms:W3CDTF">2015-06-05T18:19:34Z</dcterms:created>
  <dcterms:modified xsi:type="dcterms:W3CDTF">2025-02-17T22:48:36Z</dcterms:modified>
</cp:coreProperties>
</file>