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cockla\Downloads\"/>
    </mc:Choice>
  </mc:AlternateContent>
  <bookViews>
    <workbookView xWindow="0" yWindow="0" windowWidth="19200" windowHeight="7050"/>
  </bookViews>
  <sheets>
    <sheet name="Write Time" sheetId="1" r:id="rId1"/>
    <sheet name="Read Time" sheetId="2" r:id="rId2"/>
    <sheet name="WriteBand" sheetId="6" r:id="rId3"/>
    <sheet name="ReadBand" sheetId="5" r:id="rId4"/>
    <sheet name="Write" sheetId="3" r:id="rId5"/>
    <sheet name="Read" sheetId="4" r:id="rId6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2" i="2" l="1"/>
  <c r="H13" i="2" l="1"/>
  <c r="G13" i="2"/>
  <c r="F13" i="2"/>
  <c r="E13" i="2"/>
  <c r="O9" i="2" s="1"/>
  <c r="D13" i="2"/>
  <c r="N9" i="2" s="1"/>
  <c r="C13" i="2"/>
  <c r="M9" i="2" s="1"/>
  <c r="B13" i="2"/>
  <c r="L8" i="2" s="1"/>
  <c r="A13" i="2"/>
  <c r="K8" i="2" s="1"/>
  <c r="A13" i="1"/>
  <c r="B13" i="1"/>
  <c r="C13" i="1"/>
  <c r="M5" i="1" s="1"/>
  <c r="D13" i="1"/>
  <c r="N8" i="1" s="1"/>
  <c r="E13" i="1"/>
  <c r="O4" i="1" s="1"/>
  <c r="F13" i="1"/>
  <c r="P6" i="1" s="1"/>
  <c r="G13" i="1"/>
  <c r="P9" i="2"/>
  <c r="P8" i="2"/>
  <c r="N8" i="2"/>
  <c r="M8" i="2"/>
  <c r="P7" i="2"/>
  <c r="O7" i="2"/>
  <c r="P6" i="2"/>
  <c r="N6" i="2"/>
  <c r="M6" i="2"/>
  <c r="P5" i="2"/>
  <c r="O5" i="2"/>
  <c r="M5" i="2"/>
  <c r="P4" i="2"/>
  <c r="O4" i="2"/>
  <c r="P3" i="2"/>
  <c r="O3" i="2"/>
  <c r="N3" i="2"/>
  <c r="M3" i="2"/>
  <c r="L3" i="2"/>
  <c r="K3" i="2"/>
  <c r="P2" i="2"/>
  <c r="M2" i="2"/>
  <c r="L2" i="2"/>
  <c r="L2" i="1"/>
  <c r="L3" i="1"/>
  <c r="L4" i="1"/>
  <c r="L5" i="1"/>
  <c r="L6" i="1"/>
  <c r="L7" i="1"/>
  <c r="L8" i="1"/>
  <c r="L9" i="1"/>
  <c r="K3" i="1"/>
  <c r="K4" i="1"/>
  <c r="K5" i="1"/>
  <c r="K6" i="1"/>
  <c r="K7" i="1"/>
  <c r="K8" i="1"/>
  <c r="K9" i="1"/>
  <c r="K2" i="1"/>
  <c r="H13" i="1"/>
  <c r="N6" i="1" l="1"/>
  <c r="N5" i="1"/>
  <c r="M3" i="1"/>
  <c r="L5" i="2"/>
  <c r="O6" i="2"/>
  <c r="K7" i="2"/>
  <c r="N2" i="2"/>
  <c r="L7" i="2"/>
  <c r="O8" i="2"/>
  <c r="O2" i="2"/>
  <c r="M4" i="2"/>
  <c r="K6" i="2"/>
  <c r="M7" i="2"/>
  <c r="N4" i="2"/>
  <c r="L6" i="2"/>
  <c r="N7" i="2"/>
  <c r="P3" i="1"/>
  <c r="P5" i="1"/>
  <c r="O3" i="1"/>
  <c r="O5" i="1"/>
  <c r="P8" i="1"/>
  <c r="O8" i="1"/>
  <c r="K5" i="2"/>
  <c r="K9" i="2"/>
  <c r="L9" i="2"/>
  <c r="K4" i="2"/>
  <c r="L4" i="2"/>
  <c r="N5" i="2"/>
  <c r="P7" i="1"/>
  <c r="P2" i="1"/>
  <c r="P9" i="1"/>
  <c r="P4" i="1"/>
  <c r="O7" i="1"/>
  <c r="O9" i="1"/>
  <c r="N9" i="1"/>
  <c r="M8" i="1"/>
  <c r="O6" i="1"/>
  <c r="N3" i="1"/>
  <c r="N4" i="1"/>
  <c r="M9" i="1"/>
  <c r="N7" i="1"/>
  <c r="M4" i="1"/>
  <c r="O2" i="1"/>
  <c r="M6" i="1"/>
  <c r="M7" i="1"/>
  <c r="N2" i="1"/>
  <c r="M2" i="1"/>
</calcChain>
</file>

<file path=xl/sharedStrings.xml><?xml version="1.0" encoding="utf-8"?>
<sst xmlns="http://schemas.openxmlformats.org/spreadsheetml/2006/main" count="20" uniqueCount="10">
  <si>
    <r>
      <rPr>
        <vertAlign val="subscript"/>
        <sz val="11"/>
        <color theme="1"/>
        <rFont val="Calibri"/>
        <family val="2"/>
        <scheme val="minor"/>
      </rPr>
      <t>Block size KB</t>
    </r>
    <r>
      <rPr>
        <sz val="11"/>
        <color theme="1"/>
        <rFont val="Calibri"/>
        <family val="2"/>
        <scheme val="minor"/>
      </rPr>
      <t xml:space="preserve"> </t>
    </r>
    <r>
      <rPr>
        <vertAlign val="superscript"/>
        <sz val="11"/>
        <color theme="1"/>
        <rFont val="Calibri"/>
        <family val="2"/>
        <scheme val="minor"/>
      </rPr>
      <t>MPI Ranks</t>
    </r>
  </si>
  <si>
    <t>Size in bytes</t>
  </si>
  <si>
    <t>128K</t>
  </si>
  <si>
    <t>256K</t>
  </si>
  <si>
    <t>512K</t>
  </si>
  <si>
    <t>1M</t>
  </si>
  <si>
    <t>2M</t>
  </si>
  <si>
    <t>4M</t>
  </si>
  <si>
    <t>8M</t>
  </si>
  <si>
    <t>16M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</si>
</sst>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 diagonalDown="1">
      <left/>
      <right/>
      <top/>
      <bottom/>
      <diagonal style="thin">
        <color auto="1"/>
      </diagonal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0" xfId="0" applyBorder="1" applyAlignment="1">
      <alignment vertical="top"/>
    </xf>
    <xf numFmtId="0" fontId="3" fillId="0" borderId="0" xfId="0" applyFont="1" applyBorder="1" applyAlignment="1">
      <alignment vertical="center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chartsheet" Target="chartsheets/sheet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4.xml"/><Relationship Id="rId5" Type="http://schemas.openxmlformats.org/officeDocument/2006/relationships/chartsheet" Target="chartsheets/sheet3.xml"/><Relationship Id="rId10" Type="http://schemas.openxmlformats.org/officeDocument/2006/relationships/calcChain" Target="calcChain.xml"/><Relationship Id="rId4" Type="http://schemas.openxmlformats.org/officeDocument/2006/relationships/chartsheet" Target="chartsheets/sheet2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Write</a:t>
            </a:r>
            <a:r>
              <a:rPr lang="en-US" baseline="0"/>
              <a:t> Bandwidth in Megabytes/sec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'Write Time'!$J$2</c:f>
              <c:strCache>
                <c:ptCount val="1"/>
                <c:pt idx="0">
                  <c:v>128K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'Write Time'!$K$1:$P$1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'Write Time'!$K$2:$P$2</c:f>
              <c:numCache>
                <c:formatCode>General</c:formatCode>
                <c:ptCount val="6"/>
                <c:pt idx="0">
                  <c:v>1413.4275618374559</c:v>
                </c:pt>
                <c:pt idx="1">
                  <c:v>2185.7923497267761</c:v>
                </c:pt>
                <c:pt idx="2">
                  <c:v>2698.1450252951095</c:v>
                </c:pt>
                <c:pt idx="3">
                  <c:v>3836.9304556354914</c:v>
                </c:pt>
                <c:pt idx="4">
                  <c:v>5609.1148115687993</c:v>
                </c:pt>
                <c:pt idx="5">
                  <c:v>6336.6336633663368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A6-41FE-B284-05EE9FDCCA35}"/>
            </c:ext>
          </c:extLst>
        </c:ser>
        <c:ser>
          <c:idx val="1"/>
          <c:order val="1"/>
          <c:tx>
            <c:strRef>
              <c:f>'Write Time'!$J$3</c:f>
              <c:strCache>
                <c:ptCount val="1"/>
                <c:pt idx="0">
                  <c:v>256K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'Write Time'!$K$1:$P$1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'Write Time'!$K$3:$P$3</c:f>
              <c:numCache>
                <c:formatCode>General</c:formatCode>
                <c:ptCount val="6"/>
                <c:pt idx="0">
                  <c:v>1219.5121951219512</c:v>
                </c:pt>
                <c:pt idx="1">
                  <c:v>2209.9447513812156</c:v>
                </c:pt>
                <c:pt idx="2">
                  <c:v>2872.5314183123878</c:v>
                </c:pt>
                <c:pt idx="3">
                  <c:v>5095.5414012738856</c:v>
                </c:pt>
                <c:pt idx="4">
                  <c:v>5432.9371816638368</c:v>
                </c:pt>
                <c:pt idx="5">
                  <c:v>11357.586512866015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A6-41FE-B284-05EE9FDCCA35}"/>
            </c:ext>
          </c:extLst>
        </c:ser>
        <c:ser>
          <c:idx val="2"/>
          <c:order val="2"/>
          <c:tx>
            <c:strRef>
              <c:f>'Write Time'!$J$4</c:f>
              <c:strCache>
                <c:ptCount val="1"/>
                <c:pt idx="0">
                  <c:v>512K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'Write Time'!$K$1:$P$1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'Write Time'!$K$4:$P$4</c:f>
              <c:numCache>
                <c:formatCode>General</c:formatCode>
                <c:ptCount val="6"/>
                <c:pt idx="0">
                  <c:v>823.04526748971193</c:v>
                </c:pt>
                <c:pt idx="1">
                  <c:v>1581.0276679841897</c:v>
                </c:pt>
                <c:pt idx="2">
                  <c:v>2519.6850393700788</c:v>
                </c:pt>
                <c:pt idx="3">
                  <c:v>3575.4189944134077</c:v>
                </c:pt>
                <c:pt idx="4">
                  <c:v>5031.4465408805027</c:v>
                </c:pt>
                <c:pt idx="5">
                  <c:v>10199.203187250996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A6-41FE-B284-05EE9FDCCA35}"/>
            </c:ext>
          </c:extLst>
        </c:ser>
        <c:ser>
          <c:idx val="3"/>
          <c:order val="3"/>
          <c:tx>
            <c:strRef>
              <c:f>'Write Time'!$J$5</c:f>
              <c:strCache>
                <c:ptCount val="1"/>
                <c:pt idx="0">
                  <c:v>1M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'Write Time'!$K$1:$P$1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'Write Time'!$K$5:$P$5</c:f>
              <c:numCache>
                <c:formatCode>General</c:formatCode>
                <c:ptCount val="6"/>
                <c:pt idx="0">
                  <c:v>585.65153733528552</c:v>
                </c:pt>
                <c:pt idx="1">
                  <c:v>996.26400996263999</c:v>
                </c:pt>
                <c:pt idx="2">
                  <c:v>1707.5773745997865</c:v>
                </c:pt>
                <c:pt idx="3">
                  <c:v>2527.6461295418644</c:v>
                </c:pt>
                <c:pt idx="4">
                  <c:v>3962.8482972136221</c:v>
                </c:pt>
                <c:pt idx="5">
                  <c:v>8387.9423328964622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6A6-41FE-B284-05EE9FDCCA35}"/>
            </c:ext>
          </c:extLst>
        </c:ser>
        <c:ser>
          <c:idx val="4"/>
          <c:order val="4"/>
          <c:tx>
            <c:strRef>
              <c:f>'Write Time'!$J$6</c:f>
              <c:strCache>
                <c:ptCount val="1"/>
                <c:pt idx="0">
                  <c:v>2M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'Write Time'!$K$1:$P$1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'Write Time'!$K$6:$P$6</c:f>
              <c:numCache>
                <c:formatCode>General</c:formatCode>
                <c:ptCount val="6"/>
                <c:pt idx="0">
                  <c:v>300.97817908201654</c:v>
                </c:pt>
                <c:pt idx="1">
                  <c:v>554.7850208044382</c:v>
                </c:pt>
                <c:pt idx="2">
                  <c:v>1022.3642172523961</c:v>
                </c:pt>
                <c:pt idx="3">
                  <c:v>1832.7605956471937</c:v>
                </c:pt>
                <c:pt idx="4">
                  <c:v>2769.3639117265257</c:v>
                </c:pt>
                <c:pt idx="5">
                  <c:v>6715.6348373557184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6A6-41FE-B284-05EE9FDCCA35}"/>
            </c:ext>
          </c:extLst>
        </c:ser>
        <c:ser>
          <c:idx val="5"/>
          <c:order val="5"/>
          <c:tx>
            <c:strRef>
              <c:f>'Write Time'!$J$7</c:f>
              <c:strCache>
                <c:ptCount val="1"/>
                <c:pt idx="0">
                  <c:v>4M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'Write Time'!$K$1:$P$1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'Write Time'!$K$7:$P$7</c:f>
              <c:numCache>
                <c:formatCode>General</c:formatCode>
                <c:ptCount val="6"/>
                <c:pt idx="0">
                  <c:v>159.55325089748703</c:v>
                </c:pt>
                <c:pt idx="1">
                  <c:v>283.28611898016993</c:v>
                </c:pt>
                <c:pt idx="2">
                  <c:v>511.83621241202809</c:v>
                </c:pt>
                <c:pt idx="3">
                  <c:v>1054.7132498352012</c:v>
                </c:pt>
                <c:pt idx="4">
                  <c:v>1689.9920781621336</c:v>
                </c:pt>
                <c:pt idx="5">
                  <c:v>4737.2316802368614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6A6-41FE-B284-05EE9FDCCA35}"/>
            </c:ext>
          </c:extLst>
        </c:ser>
        <c:ser>
          <c:idx val="6"/>
          <c:order val="6"/>
          <c:tx>
            <c:strRef>
              <c:f>'Write Time'!$J$8</c:f>
              <c:strCache>
                <c:ptCount val="1"/>
                <c:pt idx="0">
                  <c:v>8M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'Write Time'!$K$1:$P$1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'Write Time'!$K$8:$P$8</c:f>
              <c:numCache>
                <c:formatCode>General</c:formatCode>
                <c:ptCount val="6"/>
                <c:pt idx="0">
                  <c:v>83.385449239107771</c:v>
                </c:pt>
                <c:pt idx="1">
                  <c:v>160.22431403965552</c:v>
                </c:pt>
                <c:pt idx="2">
                  <c:v>299.51329090228376</c:v>
                </c:pt>
                <c:pt idx="3">
                  <c:v>550.58499655884384</c:v>
                </c:pt>
                <c:pt idx="4">
                  <c:v>970.2850212249848</c:v>
                </c:pt>
                <c:pt idx="5">
                  <c:v>2780.7951336085162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6A6-41FE-B284-05EE9FDCCA35}"/>
            </c:ext>
          </c:extLst>
        </c:ser>
        <c:ser>
          <c:idx val="7"/>
          <c:order val="7"/>
          <c:tx>
            <c:strRef>
              <c:f>'Write Time'!$J$9</c:f>
              <c:strCache>
                <c:ptCount val="1"/>
                <c:pt idx="0">
                  <c:v>16M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'Write Time'!$K$1:$P$1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'Write Time'!$K$9:$P$9</c:f>
              <c:numCache>
                <c:formatCode>General</c:formatCode>
                <c:ptCount val="6"/>
                <c:pt idx="0">
                  <c:v>40.375492076309676</c:v>
                </c:pt>
                <c:pt idx="1">
                  <c:v>77.594568380213389</c:v>
                </c:pt>
                <c:pt idx="2">
                  <c:v>143.63946494299307</c:v>
                </c:pt>
                <c:pt idx="3">
                  <c:v>287.07275500134563</c:v>
                </c:pt>
                <c:pt idx="4">
                  <c:v>512.57408297292966</c:v>
                </c:pt>
                <c:pt idx="5">
                  <c:v>1536.983669548511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6A6-41FE-B284-05EE9FDCCA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9182160"/>
        <c:axId val="619172320"/>
      </c:lineChart>
      <c:catAx>
        <c:axId val="619182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MPI Rank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172320"/>
        <c:crosses val="autoZero"/>
        <c:auto val="1"/>
        <c:lblAlgn val="ctr"/>
        <c:lblOffset val="100"/>
        <c:noMultiLvlLbl val="0"/>
      </c:catAx>
      <c:valAx>
        <c:axId val="61917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Megabytes/sec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182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Read</a:t>
            </a:r>
            <a:r>
              <a:rPr lang="en-US" baseline="0"/>
              <a:t> Bandwidth in Megabytes/sec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'Read Time'!$J$2</c:f>
              <c:strCache>
                <c:ptCount val="1"/>
                <c:pt idx="0">
                  <c:v>128K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'Read Time'!$K$1:$P$1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'Read Time'!$K$2:$P$2</c:f>
              <c:numCache>
                <c:formatCode>General</c:formatCode>
                <c:ptCount val="6"/>
                <c:pt idx="0">
                  <c:v>5479.4520547945212</c:v>
                </c:pt>
                <c:pt idx="1">
                  <c:v>7547.1698113207549</c:v>
                </c:pt>
                <c:pt idx="2">
                  <c:v>9411.7647058823532</c:v>
                </c:pt>
                <c:pt idx="3">
                  <c:v>15686.274509803921</c:v>
                </c:pt>
                <c:pt idx="4">
                  <c:v>17777.777777777777</c:v>
                </c:pt>
                <c:pt idx="5">
                  <c:v>4547.069271758437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41-4B2A-AD19-B42603CD4E5B}"/>
            </c:ext>
          </c:extLst>
        </c:ser>
        <c:ser>
          <c:idx val="1"/>
          <c:order val="1"/>
          <c:tx>
            <c:strRef>
              <c:f>'Read Time'!$J$3</c:f>
              <c:strCache>
                <c:ptCount val="1"/>
                <c:pt idx="0">
                  <c:v>256K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'Read Time'!$K$1:$P$1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'Read Time'!$K$3:$P$3</c:f>
              <c:numCache>
                <c:formatCode>General</c:formatCode>
                <c:ptCount val="6"/>
                <c:pt idx="0">
                  <c:v>3738.3177570093458</c:v>
                </c:pt>
                <c:pt idx="1">
                  <c:v>6956.521739130435</c:v>
                </c:pt>
                <c:pt idx="2">
                  <c:v>10884.353741496599</c:v>
                </c:pt>
                <c:pt idx="3">
                  <c:v>22068.96551724138</c:v>
                </c:pt>
                <c:pt idx="4">
                  <c:v>21476.510067114094</c:v>
                </c:pt>
                <c:pt idx="5">
                  <c:v>38323.353293413173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41-4B2A-AD19-B42603CD4E5B}"/>
            </c:ext>
          </c:extLst>
        </c:ser>
        <c:ser>
          <c:idx val="2"/>
          <c:order val="2"/>
          <c:tx>
            <c:strRef>
              <c:f>'Read Time'!$J$4</c:f>
              <c:strCache>
                <c:ptCount val="1"/>
                <c:pt idx="0">
                  <c:v>512K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'Read Time'!$K$1:$P$1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'Read Time'!$K$4:$P$4</c:f>
              <c:numCache>
                <c:formatCode>General</c:formatCode>
                <c:ptCount val="6"/>
                <c:pt idx="0">
                  <c:v>2515.7232704402513</c:v>
                </c:pt>
                <c:pt idx="1">
                  <c:v>5755.3956834532373</c:v>
                </c:pt>
                <c:pt idx="2">
                  <c:v>10810.810810810812</c:v>
                </c:pt>
                <c:pt idx="3">
                  <c:v>16410.25641025641</c:v>
                </c:pt>
                <c:pt idx="4">
                  <c:v>23880.597014925374</c:v>
                </c:pt>
                <c:pt idx="5">
                  <c:v>32000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41-4B2A-AD19-B42603CD4E5B}"/>
            </c:ext>
          </c:extLst>
        </c:ser>
        <c:ser>
          <c:idx val="3"/>
          <c:order val="3"/>
          <c:tx>
            <c:strRef>
              <c:f>'Read Time'!$J$5</c:f>
              <c:strCache>
                <c:ptCount val="1"/>
                <c:pt idx="0">
                  <c:v>1M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'Read Time'!$K$1:$P$1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'Read Time'!$K$5:$P$5</c:f>
              <c:numCache>
                <c:formatCode>General</c:formatCode>
                <c:ptCount val="6"/>
                <c:pt idx="0">
                  <c:v>1581.0276679841897</c:v>
                </c:pt>
                <c:pt idx="1">
                  <c:v>4761.9047619047615</c:v>
                </c:pt>
                <c:pt idx="2">
                  <c:v>7476.6355140186915</c:v>
                </c:pt>
                <c:pt idx="3">
                  <c:v>11428.571428571429</c:v>
                </c:pt>
                <c:pt idx="4">
                  <c:v>21192.052980132448</c:v>
                </c:pt>
                <c:pt idx="5">
                  <c:v>36571.428571428572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541-4B2A-AD19-B42603CD4E5B}"/>
            </c:ext>
          </c:extLst>
        </c:ser>
        <c:ser>
          <c:idx val="4"/>
          <c:order val="4"/>
          <c:tx>
            <c:strRef>
              <c:f>'Read Time'!$J$6</c:f>
              <c:strCache>
                <c:ptCount val="1"/>
                <c:pt idx="0">
                  <c:v>2M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'Read Time'!$K$1:$P$1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'Read Time'!$K$6:$P$6</c:f>
              <c:numCache>
                <c:formatCode>General</c:formatCode>
                <c:ptCount val="6"/>
                <c:pt idx="0">
                  <c:v>1028.2776349614396</c:v>
                </c:pt>
                <c:pt idx="1">
                  <c:v>2693.6026936026938</c:v>
                </c:pt>
                <c:pt idx="2">
                  <c:v>5387.2053872053875</c:v>
                </c:pt>
                <c:pt idx="3">
                  <c:v>10958.904109589042</c:v>
                </c:pt>
                <c:pt idx="4">
                  <c:v>15571.776155717762</c:v>
                </c:pt>
                <c:pt idx="5">
                  <c:v>27408.993576017132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541-4B2A-AD19-B42603CD4E5B}"/>
            </c:ext>
          </c:extLst>
        </c:ser>
        <c:ser>
          <c:idx val="5"/>
          <c:order val="5"/>
          <c:tx>
            <c:strRef>
              <c:f>'Read Time'!$J$7</c:f>
              <c:strCache>
                <c:ptCount val="1"/>
                <c:pt idx="0">
                  <c:v>4M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'Read Time'!$K$1:$P$1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'Read Time'!$K$7:$P$7</c:f>
              <c:numCache>
                <c:formatCode>General</c:formatCode>
                <c:ptCount val="6"/>
                <c:pt idx="0">
                  <c:v>613.49693251533745</c:v>
                </c:pt>
                <c:pt idx="1">
                  <c:v>1346.8013468013469</c:v>
                </c:pt>
                <c:pt idx="2">
                  <c:v>3124.9999999999995</c:v>
                </c:pt>
                <c:pt idx="3">
                  <c:v>8719.3460490463222</c:v>
                </c:pt>
                <c:pt idx="4">
                  <c:v>13114.754098360656</c:v>
                </c:pt>
                <c:pt idx="5">
                  <c:v>29290.617848970254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541-4B2A-AD19-B42603CD4E5B}"/>
            </c:ext>
          </c:extLst>
        </c:ser>
        <c:ser>
          <c:idx val="6"/>
          <c:order val="6"/>
          <c:tx>
            <c:strRef>
              <c:f>'Read Time'!$J$8</c:f>
              <c:strCache>
                <c:ptCount val="1"/>
                <c:pt idx="0">
                  <c:v>8M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'Read Time'!$K$1:$P$1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'Read Time'!$K$8:$P$8</c:f>
              <c:numCache>
                <c:formatCode>General</c:formatCode>
                <c:ptCount val="6"/>
                <c:pt idx="0">
                  <c:v>277.3925104022191</c:v>
                </c:pt>
                <c:pt idx="1">
                  <c:v>1033.5917312661497</c:v>
                </c:pt>
                <c:pt idx="2">
                  <c:v>3118.9083820662768</c:v>
                </c:pt>
                <c:pt idx="3">
                  <c:v>5228.758169934641</c:v>
                </c:pt>
                <c:pt idx="4">
                  <c:v>10322.58064516129</c:v>
                </c:pt>
                <c:pt idx="5">
                  <c:v>23791.821561338289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541-4B2A-AD19-B42603CD4E5B}"/>
            </c:ext>
          </c:extLst>
        </c:ser>
        <c:ser>
          <c:idx val="7"/>
          <c:order val="7"/>
          <c:tx>
            <c:strRef>
              <c:f>'Read Time'!$J$9</c:f>
              <c:strCache>
                <c:ptCount val="1"/>
                <c:pt idx="0">
                  <c:v>16M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'Read Time'!$K$1:$P$1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'Read Time'!$K$9:$P$9</c:f>
              <c:numCache>
                <c:formatCode>General</c:formatCode>
                <c:ptCount val="6"/>
                <c:pt idx="0">
                  <c:v>115.44011544011543</c:v>
                </c:pt>
                <c:pt idx="1">
                  <c:v>459.77011494252878</c:v>
                </c:pt>
                <c:pt idx="2">
                  <c:v>991.94048357098586</c:v>
                </c:pt>
                <c:pt idx="3">
                  <c:v>3970.2233250620352</c:v>
                </c:pt>
                <c:pt idx="4">
                  <c:v>7609.9881093935783</c:v>
                </c:pt>
                <c:pt idx="5">
                  <c:v>19423.368740515933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541-4B2A-AD19-B42603CD4E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6009088"/>
        <c:axId val="376007776"/>
      </c:lineChart>
      <c:catAx>
        <c:axId val="376009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MPI Rank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007776"/>
        <c:crosses val="autoZero"/>
        <c:auto val="1"/>
        <c:lblAlgn val="ctr"/>
        <c:lblOffset val="100"/>
        <c:noMultiLvlLbl val="0"/>
      </c:catAx>
      <c:valAx>
        <c:axId val="37600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Megabytes/sec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009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Write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'Write Time'!$B$1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'Write Time'!$A$2:$A$9</c:f>
              <c:numCache>
                <c:formatCode>General</c:formatCode>
                <c:ptCount val="8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  <c:pt idx="5">
                  <c:v>4096</c:v>
                </c:pt>
                <c:pt idx="6">
                  <c:v>8192</c:v>
                </c:pt>
                <c:pt idx="7">
                  <c:v>16384</c:v>
                </c:pt>
              </c:numCache>
            </c:numRef>
          </c:xVal>
          <c:yVal>
            <c:numRef>
              <c:f>'Write Time'!$B$2:$B$9</c:f>
              <c:numCache>
                <c:formatCode>General</c:formatCode>
                <c:ptCount val="8"/>
                <c:pt idx="0">
                  <c:v>2.8300000000000001E-3</c:v>
                </c:pt>
                <c:pt idx="1">
                  <c:v>3.2799999999999999E-3</c:v>
                </c:pt>
                <c:pt idx="2">
                  <c:v>4.8599999999999997E-3</c:v>
                </c:pt>
                <c:pt idx="3">
                  <c:v>6.8300000000000001E-3</c:v>
                </c:pt>
                <c:pt idx="4">
                  <c:v>1.329E-2</c:v>
                </c:pt>
                <c:pt idx="5">
                  <c:v>2.5069999999999999E-2</c:v>
                </c:pt>
                <c:pt idx="6">
                  <c:v>4.7969999999999999E-2</c:v>
                </c:pt>
                <c:pt idx="7">
                  <c:v>9.9070000000000005E-2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B6-49C3-A943-F9A0100EB4BE}"/>
            </c:ext>
          </c:extLst>
        </c:ser>
        <c:ser>
          <c:idx val="1"/>
          <c:order val="1"/>
          <c:tx>
            <c:strRef>
              <c:f>'Write Time'!$C$1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'Write Time'!$A$2:$A$9</c:f>
              <c:numCache>
                <c:formatCode>General</c:formatCode>
                <c:ptCount val="8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  <c:pt idx="5">
                  <c:v>4096</c:v>
                </c:pt>
                <c:pt idx="6">
                  <c:v>8192</c:v>
                </c:pt>
                <c:pt idx="7">
                  <c:v>16384</c:v>
                </c:pt>
              </c:numCache>
            </c:numRef>
          </c:xVal>
          <c:yVal>
            <c:numRef>
              <c:f>'Write Time'!$C$2:$C$9</c:f>
              <c:numCache>
                <c:formatCode>General</c:formatCode>
                <c:ptCount val="8"/>
                <c:pt idx="0">
                  <c:v>3.6600000000000001E-3</c:v>
                </c:pt>
                <c:pt idx="1">
                  <c:v>3.62E-3</c:v>
                </c:pt>
                <c:pt idx="2">
                  <c:v>5.0600000000000003E-3</c:v>
                </c:pt>
                <c:pt idx="3">
                  <c:v>8.0300000000000007E-3</c:v>
                </c:pt>
                <c:pt idx="4">
                  <c:v>1.4420000000000001E-2</c:v>
                </c:pt>
                <c:pt idx="5">
                  <c:v>2.8240000000000001E-2</c:v>
                </c:pt>
                <c:pt idx="6">
                  <c:v>4.9930000000000002E-2</c:v>
                </c:pt>
                <c:pt idx="7">
                  <c:v>0.1031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B6-49C3-A943-F9A0100EB4BE}"/>
            </c:ext>
          </c:extLst>
        </c:ser>
        <c:ser>
          <c:idx val="2"/>
          <c:order val="2"/>
          <c:tx>
            <c:strRef>
              <c:f>'Write Time'!$D$1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'Write Time'!$A$2:$A$9</c:f>
              <c:numCache>
                <c:formatCode>General</c:formatCode>
                <c:ptCount val="8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  <c:pt idx="5">
                  <c:v>4096</c:v>
                </c:pt>
                <c:pt idx="6">
                  <c:v>8192</c:v>
                </c:pt>
                <c:pt idx="7">
                  <c:v>16384</c:v>
                </c:pt>
              </c:numCache>
            </c:numRef>
          </c:xVal>
          <c:yVal>
            <c:numRef>
              <c:f>'Write Time'!$D$2:$D$9</c:f>
              <c:numCache>
                <c:formatCode>General</c:formatCode>
                <c:ptCount val="8"/>
                <c:pt idx="0">
                  <c:v>5.9300000000000004E-3</c:v>
                </c:pt>
                <c:pt idx="1">
                  <c:v>5.5700000000000003E-3</c:v>
                </c:pt>
                <c:pt idx="2">
                  <c:v>6.3499999999999997E-3</c:v>
                </c:pt>
                <c:pt idx="3">
                  <c:v>9.3699999999999999E-3</c:v>
                </c:pt>
                <c:pt idx="4">
                  <c:v>1.5650000000000001E-2</c:v>
                </c:pt>
                <c:pt idx="5">
                  <c:v>3.1260000000000003E-2</c:v>
                </c:pt>
                <c:pt idx="6">
                  <c:v>5.3420000000000002E-2</c:v>
                </c:pt>
                <c:pt idx="7">
                  <c:v>0.11139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2B6-49C3-A943-F9A0100EB4BE}"/>
            </c:ext>
          </c:extLst>
        </c:ser>
        <c:ser>
          <c:idx val="3"/>
          <c:order val="3"/>
          <c:tx>
            <c:strRef>
              <c:f>'Write Time'!$E$1</c:f>
              <c:strCache>
                <c:ptCount val="1"/>
                <c:pt idx="0">
                  <c:v>16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'Write Time'!$A$2:$A$9</c:f>
              <c:numCache>
                <c:formatCode>General</c:formatCode>
                <c:ptCount val="8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  <c:pt idx="5">
                  <c:v>4096</c:v>
                </c:pt>
                <c:pt idx="6">
                  <c:v>8192</c:v>
                </c:pt>
                <c:pt idx="7">
                  <c:v>16384</c:v>
                </c:pt>
              </c:numCache>
            </c:numRef>
          </c:xVal>
          <c:yVal>
            <c:numRef>
              <c:f>'Write Time'!$E$2:$E$9</c:f>
              <c:numCache>
                <c:formatCode>General</c:formatCode>
                <c:ptCount val="8"/>
                <c:pt idx="0">
                  <c:v>8.3400000000000002E-3</c:v>
                </c:pt>
                <c:pt idx="1">
                  <c:v>6.28E-3</c:v>
                </c:pt>
                <c:pt idx="2">
                  <c:v>8.9499999999999996E-3</c:v>
                </c:pt>
                <c:pt idx="3">
                  <c:v>1.2659999999999999E-2</c:v>
                </c:pt>
                <c:pt idx="4">
                  <c:v>1.746E-2</c:v>
                </c:pt>
                <c:pt idx="5">
                  <c:v>3.0339999999999999E-2</c:v>
                </c:pt>
                <c:pt idx="6">
                  <c:v>5.8119999999999998E-2</c:v>
                </c:pt>
                <c:pt idx="7">
                  <c:v>0.11147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2B6-49C3-A943-F9A0100EB4BE}"/>
            </c:ext>
          </c:extLst>
        </c:ser>
        <c:ser>
          <c:idx val="4"/>
          <c:order val="4"/>
          <c:tx>
            <c:strRef>
              <c:f>'Write Time'!$F$1</c:f>
              <c:strCache>
                <c:ptCount val="1"/>
                <c:pt idx="0">
                  <c:v>32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'Write Time'!$A$2:$A$9</c:f>
              <c:numCache>
                <c:formatCode>General</c:formatCode>
                <c:ptCount val="8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  <c:pt idx="5">
                  <c:v>4096</c:v>
                </c:pt>
                <c:pt idx="6">
                  <c:v>8192</c:v>
                </c:pt>
                <c:pt idx="7">
                  <c:v>16384</c:v>
                </c:pt>
              </c:numCache>
            </c:numRef>
          </c:xVal>
          <c:yVal>
            <c:numRef>
              <c:f>'Write Time'!$F$2:$F$9</c:f>
              <c:numCache>
                <c:formatCode>General</c:formatCode>
                <c:ptCount val="8"/>
                <c:pt idx="0">
                  <c:v>1.141E-2</c:v>
                </c:pt>
                <c:pt idx="1">
                  <c:v>1.1780000000000001E-2</c:v>
                </c:pt>
                <c:pt idx="2">
                  <c:v>1.272E-2</c:v>
                </c:pt>
                <c:pt idx="3">
                  <c:v>1.6150000000000001E-2</c:v>
                </c:pt>
                <c:pt idx="4">
                  <c:v>2.3109999999999999E-2</c:v>
                </c:pt>
                <c:pt idx="5">
                  <c:v>3.7870000000000001E-2</c:v>
                </c:pt>
                <c:pt idx="6">
                  <c:v>6.5960000000000005E-2</c:v>
                </c:pt>
                <c:pt idx="7">
                  <c:v>0.12486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2B6-49C3-A943-F9A0100EB4BE}"/>
            </c:ext>
          </c:extLst>
        </c:ser>
        <c:ser>
          <c:idx val="5"/>
          <c:order val="5"/>
          <c:tx>
            <c:strRef>
              <c:f>'Write Time'!$G$1</c:f>
              <c:strCache>
                <c:ptCount val="1"/>
                <c:pt idx="0">
                  <c:v>64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'Write Time'!$A$2:$A$9</c:f>
              <c:numCache>
                <c:formatCode>General</c:formatCode>
                <c:ptCount val="8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  <c:pt idx="5">
                  <c:v>4096</c:v>
                </c:pt>
                <c:pt idx="6">
                  <c:v>8192</c:v>
                </c:pt>
                <c:pt idx="7">
                  <c:v>16384</c:v>
                </c:pt>
              </c:numCache>
            </c:numRef>
          </c:xVal>
          <c:yVal>
            <c:numRef>
              <c:f>'Write Time'!$G$2:$G$9</c:f>
              <c:numCache>
                <c:formatCode>General</c:formatCode>
                <c:ptCount val="8"/>
                <c:pt idx="0">
                  <c:v>2.0199999999999999E-2</c:v>
                </c:pt>
                <c:pt idx="1">
                  <c:v>1.1270000000000001E-2</c:v>
                </c:pt>
                <c:pt idx="2">
                  <c:v>1.255E-2</c:v>
                </c:pt>
                <c:pt idx="3">
                  <c:v>1.5259999999999999E-2</c:v>
                </c:pt>
                <c:pt idx="4">
                  <c:v>1.9060000000000001E-2</c:v>
                </c:pt>
                <c:pt idx="5">
                  <c:v>2.7019999999999999E-2</c:v>
                </c:pt>
                <c:pt idx="6">
                  <c:v>4.6030000000000001E-2</c:v>
                </c:pt>
                <c:pt idx="7">
                  <c:v>8.3280000000000007E-2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2B6-49C3-A943-F9A0100EB4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638736"/>
        <c:axId val="593639720"/>
      </c:scatterChart>
      <c:valAx>
        <c:axId val="593638736"/>
        <c:scaling>
          <c:logBase val="10"/>
          <c:orientation val="minMax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639720"/>
        <c:crosses val="autoZero"/>
        <c:crossBetween val="midCat"/>
      </c:valAx>
      <c:valAx>
        <c:axId val="593639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638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Read</a:t>
            </a:r>
            <a:r>
              <a:rPr lang="en-US" baseline="0"/>
              <a:t> Time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'Read Time'!$B$1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'Read Time'!$A$2:$A$9</c:f>
              <c:numCache>
                <c:formatCode>General</c:formatCode>
                <c:ptCount val="8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  <c:pt idx="5">
                  <c:v>4096</c:v>
                </c:pt>
                <c:pt idx="6">
                  <c:v>8192</c:v>
                </c:pt>
                <c:pt idx="7">
                  <c:v>16384</c:v>
                </c:pt>
              </c:numCache>
            </c:numRef>
          </c:xVal>
          <c:yVal>
            <c:numRef>
              <c:f>'Read Time'!$B$2:$B$9</c:f>
              <c:numCache>
                <c:formatCode>General</c:formatCode>
                <c:ptCount val="8"/>
                <c:pt idx="0">
                  <c:v>7.2999999999999996E-4</c:v>
                </c:pt>
                <c:pt idx="1">
                  <c:v>1.07E-3</c:v>
                </c:pt>
                <c:pt idx="2">
                  <c:v>1.5900000000000001E-3</c:v>
                </c:pt>
                <c:pt idx="3">
                  <c:v>2.5300000000000001E-3</c:v>
                </c:pt>
                <c:pt idx="4">
                  <c:v>3.8899999999999998E-3</c:v>
                </c:pt>
                <c:pt idx="5">
                  <c:v>6.5199999999999998E-3</c:v>
                </c:pt>
                <c:pt idx="6">
                  <c:v>1.4420000000000001E-2</c:v>
                </c:pt>
                <c:pt idx="7">
                  <c:v>3.465E-2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BC-4D00-90F7-47A9AC0A0C0A}"/>
            </c:ext>
          </c:extLst>
        </c:ser>
        <c:ser>
          <c:idx val="1"/>
          <c:order val="1"/>
          <c:tx>
            <c:strRef>
              <c:f>'Read Time'!$C$1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'Read Time'!$A$2:$A$9</c:f>
              <c:numCache>
                <c:formatCode>General</c:formatCode>
                <c:ptCount val="8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  <c:pt idx="5">
                  <c:v>4096</c:v>
                </c:pt>
                <c:pt idx="6">
                  <c:v>8192</c:v>
                </c:pt>
                <c:pt idx="7">
                  <c:v>16384</c:v>
                </c:pt>
              </c:numCache>
            </c:numRef>
          </c:xVal>
          <c:yVal>
            <c:numRef>
              <c:f>'Read Time'!$C$2:$C$9</c:f>
              <c:numCache>
                <c:formatCode>General</c:formatCode>
                <c:ptCount val="8"/>
                <c:pt idx="0">
                  <c:v>1.06E-3</c:v>
                </c:pt>
                <c:pt idx="1">
                  <c:v>1.15E-3</c:v>
                </c:pt>
                <c:pt idx="2">
                  <c:v>1.39E-3</c:v>
                </c:pt>
                <c:pt idx="3">
                  <c:v>1.6800000000000001E-3</c:v>
                </c:pt>
                <c:pt idx="4">
                  <c:v>2.97E-3</c:v>
                </c:pt>
                <c:pt idx="5">
                  <c:v>5.94E-3</c:v>
                </c:pt>
                <c:pt idx="6">
                  <c:v>7.7400000000000004E-3</c:v>
                </c:pt>
                <c:pt idx="7">
                  <c:v>1.7399999999999999E-2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5BC-4D00-90F7-47A9AC0A0C0A}"/>
            </c:ext>
          </c:extLst>
        </c:ser>
        <c:ser>
          <c:idx val="2"/>
          <c:order val="2"/>
          <c:tx>
            <c:strRef>
              <c:f>'Read Time'!$D$1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'Read Time'!$A$2:$A$9</c:f>
              <c:numCache>
                <c:formatCode>General</c:formatCode>
                <c:ptCount val="8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  <c:pt idx="5">
                  <c:v>4096</c:v>
                </c:pt>
                <c:pt idx="6">
                  <c:v>8192</c:v>
                </c:pt>
                <c:pt idx="7">
                  <c:v>16384</c:v>
                </c:pt>
              </c:numCache>
            </c:numRef>
          </c:xVal>
          <c:yVal>
            <c:numRef>
              <c:f>'Read Time'!$D$2:$D$9</c:f>
              <c:numCache>
                <c:formatCode>General</c:formatCode>
                <c:ptCount val="8"/>
                <c:pt idx="0">
                  <c:v>1.6999999999999999E-3</c:v>
                </c:pt>
                <c:pt idx="1">
                  <c:v>1.47E-3</c:v>
                </c:pt>
                <c:pt idx="2">
                  <c:v>1.48E-3</c:v>
                </c:pt>
                <c:pt idx="3">
                  <c:v>2.14E-3</c:v>
                </c:pt>
                <c:pt idx="4">
                  <c:v>2.97E-3</c:v>
                </c:pt>
                <c:pt idx="5">
                  <c:v>5.1200000000000004E-3</c:v>
                </c:pt>
                <c:pt idx="6">
                  <c:v>5.13E-3</c:v>
                </c:pt>
                <c:pt idx="7">
                  <c:v>1.6129999999999999E-2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5BC-4D00-90F7-47A9AC0A0C0A}"/>
            </c:ext>
          </c:extLst>
        </c:ser>
        <c:ser>
          <c:idx val="3"/>
          <c:order val="3"/>
          <c:tx>
            <c:strRef>
              <c:f>'Read Time'!$E$1</c:f>
              <c:strCache>
                <c:ptCount val="1"/>
                <c:pt idx="0">
                  <c:v>16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'Read Time'!$A$2:$A$9</c:f>
              <c:numCache>
                <c:formatCode>General</c:formatCode>
                <c:ptCount val="8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  <c:pt idx="5">
                  <c:v>4096</c:v>
                </c:pt>
                <c:pt idx="6">
                  <c:v>8192</c:v>
                </c:pt>
                <c:pt idx="7">
                  <c:v>16384</c:v>
                </c:pt>
              </c:numCache>
            </c:numRef>
          </c:xVal>
          <c:yVal>
            <c:numRef>
              <c:f>'Read Time'!$E$2:$E$9</c:f>
              <c:numCache>
                <c:formatCode>General</c:formatCode>
                <c:ptCount val="8"/>
                <c:pt idx="0">
                  <c:v>2.0400000000000001E-3</c:v>
                </c:pt>
                <c:pt idx="1">
                  <c:v>1.4499999999999999E-3</c:v>
                </c:pt>
                <c:pt idx="2">
                  <c:v>1.9499999999999999E-3</c:v>
                </c:pt>
                <c:pt idx="3">
                  <c:v>2.8E-3</c:v>
                </c:pt>
                <c:pt idx="4">
                  <c:v>2.9199999999999999E-3</c:v>
                </c:pt>
                <c:pt idx="5">
                  <c:v>3.6700000000000001E-3</c:v>
                </c:pt>
                <c:pt idx="6">
                  <c:v>6.1199999999999996E-3</c:v>
                </c:pt>
                <c:pt idx="7">
                  <c:v>8.0599999999999995E-3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5BC-4D00-90F7-47A9AC0A0C0A}"/>
            </c:ext>
          </c:extLst>
        </c:ser>
        <c:ser>
          <c:idx val="4"/>
          <c:order val="4"/>
          <c:tx>
            <c:strRef>
              <c:f>'Read Time'!$F$1</c:f>
              <c:strCache>
                <c:ptCount val="1"/>
                <c:pt idx="0">
                  <c:v>32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'Read Time'!$A$2:$A$9</c:f>
              <c:numCache>
                <c:formatCode>General</c:formatCode>
                <c:ptCount val="8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  <c:pt idx="5">
                  <c:v>4096</c:v>
                </c:pt>
                <c:pt idx="6">
                  <c:v>8192</c:v>
                </c:pt>
                <c:pt idx="7">
                  <c:v>16384</c:v>
                </c:pt>
              </c:numCache>
            </c:numRef>
          </c:xVal>
          <c:yVal>
            <c:numRef>
              <c:f>'Read Time'!$F$2:$F$9</c:f>
              <c:numCache>
                <c:formatCode>General</c:formatCode>
                <c:ptCount val="8"/>
                <c:pt idx="0">
                  <c:v>3.5999999999999999E-3</c:v>
                </c:pt>
                <c:pt idx="1">
                  <c:v>2.98E-3</c:v>
                </c:pt>
                <c:pt idx="2">
                  <c:v>2.6800000000000001E-3</c:v>
                </c:pt>
                <c:pt idx="3">
                  <c:v>3.0200000000000001E-3</c:v>
                </c:pt>
                <c:pt idx="4">
                  <c:v>4.1099999999999999E-3</c:v>
                </c:pt>
                <c:pt idx="5">
                  <c:v>4.8799999999999998E-3</c:v>
                </c:pt>
                <c:pt idx="6">
                  <c:v>6.1999999999999998E-3</c:v>
                </c:pt>
                <c:pt idx="7">
                  <c:v>8.4100000000000008E-3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5BC-4D00-90F7-47A9AC0A0C0A}"/>
            </c:ext>
          </c:extLst>
        </c:ser>
        <c:ser>
          <c:idx val="5"/>
          <c:order val="5"/>
          <c:tx>
            <c:strRef>
              <c:f>'Read Time'!$G$1</c:f>
              <c:strCache>
                <c:ptCount val="1"/>
                <c:pt idx="0">
                  <c:v>64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'Read Time'!$A$2:$A$9</c:f>
              <c:numCache>
                <c:formatCode>General</c:formatCode>
                <c:ptCount val="8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  <c:pt idx="5">
                  <c:v>4096</c:v>
                </c:pt>
                <c:pt idx="6">
                  <c:v>8192</c:v>
                </c:pt>
                <c:pt idx="7">
                  <c:v>16384</c:v>
                </c:pt>
              </c:numCache>
            </c:numRef>
          </c:xVal>
          <c:yVal>
            <c:numRef>
              <c:f>'Read Time'!$G$2:$G$9</c:f>
              <c:numCache>
                <c:formatCode>General</c:formatCode>
                <c:ptCount val="8"/>
                <c:pt idx="0">
                  <c:v>2.8150000000000001E-2</c:v>
                </c:pt>
                <c:pt idx="1">
                  <c:v>3.3400000000000001E-3</c:v>
                </c:pt>
                <c:pt idx="2">
                  <c:v>4.0000000000000001E-3</c:v>
                </c:pt>
                <c:pt idx="3">
                  <c:v>3.5000000000000001E-3</c:v>
                </c:pt>
                <c:pt idx="4">
                  <c:v>4.6699999999999997E-3</c:v>
                </c:pt>
                <c:pt idx="5">
                  <c:v>4.3699999999999998E-3</c:v>
                </c:pt>
                <c:pt idx="6">
                  <c:v>5.3800000000000002E-3</c:v>
                </c:pt>
                <c:pt idx="7">
                  <c:v>6.5900000000000004E-3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5BC-4D00-90F7-47A9AC0A0C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9197488"/>
        <c:axId val="549197816"/>
      </c:scatterChart>
      <c:valAx>
        <c:axId val="549197488"/>
        <c:scaling>
          <c:logBase val="10"/>
          <c:orientation val="minMax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197816"/>
        <c:crosses val="autoZero"/>
        <c:crossBetween val="midCat"/>
      </c:valAx>
      <c:valAx>
        <c:axId val="549197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197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67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67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67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6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2015" cy="629313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2015" cy="629313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72015" cy="629313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2015" cy="629313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"/>
  <sheetViews>
    <sheetView tabSelected="1" workbookViewId="0">
      <selection activeCell="J17" sqref="J17"/>
    </sheetView>
  </sheetViews>
  <sheetFormatPr defaultRowHeight="14.5" x14ac:dyDescent="0.35"/>
  <cols>
    <col min="1" max="1" width="17.7265625" customWidth="1"/>
    <col min="10" max="10" width="16.7265625" customWidth="1"/>
  </cols>
  <sheetData>
    <row r="1" spans="1:16" ht="17.5" x14ac:dyDescent="0.45">
      <c r="A1" s="1" t="s">
        <v>0</v>
      </c>
      <c r="B1">
        <v>2</v>
      </c>
      <c r="C1">
        <v>4</v>
      </c>
      <c r="D1">
        <v>8</v>
      </c>
      <c r="E1">
        <v>16</v>
      </c>
      <c r="F1">
        <v>32</v>
      </c>
      <c r="G1">
        <v>64</v>
      </c>
      <c r="K1">
        <v>2</v>
      </c>
      <c r="L1">
        <v>4</v>
      </c>
      <c r="M1">
        <v>8</v>
      </c>
      <c r="N1">
        <v>16</v>
      </c>
      <c r="O1">
        <v>32</v>
      </c>
      <c r="P1">
        <v>64</v>
      </c>
    </row>
    <row r="2" spans="1:16" x14ac:dyDescent="0.35">
      <c r="A2">
        <v>128</v>
      </c>
      <c r="B2">
        <v>2.8300000000000001E-3</v>
      </c>
      <c r="C2">
        <v>3.6600000000000001E-3</v>
      </c>
      <c r="D2">
        <v>5.9300000000000004E-3</v>
      </c>
      <c r="E2">
        <v>8.3400000000000002E-3</v>
      </c>
      <c r="F2">
        <v>1.141E-2</v>
      </c>
      <c r="G2">
        <v>2.0199999999999999E-2</v>
      </c>
      <c r="J2" t="s">
        <v>2</v>
      </c>
      <c r="K2">
        <f>(A$13/B2)/(1024*1024)</f>
        <v>1413.4275618374559</v>
      </c>
      <c r="L2">
        <f>(B$13/C2)/(1024*1024)</f>
        <v>2185.7923497267761</v>
      </c>
      <c r="M2">
        <f>(C$13/D2)/(1024*1024)</f>
        <v>2698.1450252951095</v>
      </c>
      <c r="N2">
        <f>(D$13/E2)/(1024*1024)</f>
        <v>3836.9304556354914</v>
      </c>
      <c r="O2">
        <f>(E$13/F2)/(1024*1024)</f>
        <v>5609.1148115687993</v>
      </c>
      <c r="P2">
        <f>(F$13/G2)/(1024*1024)</f>
        <v>6336.6336633663368</v>
      </c>
    </row>
    <row r="3" spans="1:16" x14ac:dyDescent="0.35">
      <c r="A3">
        <v>256</v>
      </c>
      <c r="B3">
        <v>3.2799999999999999E-3</v>
      </c>
      <c r="C3">
        <v>3.62E-3</v>
      </c>
      <c r="D3">
        <v>5.5700000000000003E-3</v>
      </c>
      <c r="E3">
        <v>6.28E-3</v>
      </c>
      <c r="F3">
        <v>1.1780000000000001E-2</v>
      </c>
      <c r="G3">
        <v>1.1270000000000001E-2</v>
      </c>
      <c r="J3" t="s">
        <v>3</v>
      </c>
      <c r="K3">
        <f>(A$13/B3)/(1024*1024)</f>
        <v>1219.5121951219512</v>
      </c>
      <c r="L3">
        <f>(B$13/C3)/(1024*1024)</f>
        <v>2209.9447513812156</v>
      </c>
      <c r="M3">
        <f>(C$13/D3)/(1024*1024)</f>
        <v>2872.5314183123878</v>
      </c>
      <c r="N3">
        <f>(D$13/E3)/(1024*1024)</f>
        <v>5095.5414012738856</v>
      </c>
      <c r="O3">
        <f>(E$13/F3)/(1024*1024)</f>
        <v>5432.9371816638368</v>
      </c>
      <c r="P3">
        <f>(F$13/G3)/(1024*1024)</f>
        <v>11357.586512866015</v>
      </c>
    </row>
    <row r="4" spans="1:16" x14ac:dyDescent="0.35">
      <c r="A4">
        <v>512</v>
      </c>
      <c r="B4">
        <v>4.8599999999999997E-3</v>
      </c>
      <c r="C4">
        <v>5.0600000000000003E-3</v>
      </c>
      <c r="D4">
        <v>6.3499999999999997E-3</v>
      </c>
      <c r="E4">
        <v>8.9499999999999996E-3</v>
      </c>
      <c r="F4">
        <v>1.272E-2</v>
      </c>
      <c r="G4">
        <v>1.255E-2</v>
      </c>
      <c r="J4" t="s">
        <v>4</v>
      </c>
      <c r="K4">
        <f>(A$13/B4)/(1024*1024)</f>
        <v>823.04526748971193</v>
      </c>
      <c r="L4">
        <f>(B$13/C4)/(1024*1024)</f>
        <v>1581.0276679841897</v>
      </c>
      <c r="M4">
        <f>(C$13/D4)/(1024*1024)</f>
        <v>2519.6850393700788</v>
      </c>
      <c r="N4">
        <f>(D$13/E4)/(1024*1024)</f>
        <v>3575.4189944134077</v>
      </c>
      <c r="O4">
        <f>(E$13/F4)/(1024*1024)</f>
        <v>5031.4465408805027</v>
      </c>
      <c r="P4">
        <f>(F$13/G4)/(1024*1024)</f>
        <v>10199.203187250996</v>
      </c>
    </row>
    <row r="5" spans="1:16" x14ac:dyDescent="0.35">
      <c r="A5">
        <v>1024</v>
      </c>
      <c r="B5">
        <v>6.8300000000000001E-3</v>
      </c>
      <c r="C5">
        <v>8.0300000000000007E-3</v>
      </c>
      <c r="D5">
        <v>9.3699999999999999E-3</v>
      </c>
      <c r="E5">
        <v>1.2659999999999999E-2</v>
      </c>
      <c r="F5">
        <v>1.6150000000000001E-2</v>
      </c>
      <c r="G5">
        <v>1.5259999999999999E-2</v>
      </c>
      <c r="J5" t="s">
        <v>5</v>
      </c>
      <c r="K5">
        <f>(A$13/B5)/(1024*1024)</f>
        <v>585.65153733528552</v>
      </c>
      <c r="L5">
        <f>(B$13/C5)/(1024*1024)</f>
        <v>996.26400996263999</v>
      </c>
      <c r="M5">
        <f>(C$13/D5)/(1024*1024)</f>
        <v>1707.5773745997865</v>
      </c>
      <c r="N5">
        <f>(D$13/E5)/(1024*1024)</f>
        <v>2527.6461295418644</v>
      </c>
      <c r="O5">
        <f>(E$13/F5)/(1024*1024)</f>
        <v>3962.8482972136221</v>
      </c>
      <c r="P5">
        <f>(F$13/G5)/(1024*1024)</f>
        <v>8387.9423328964622</v>
      </c>
    </row>
    <row r="6" spans="1:16" x14ac:dyDescent="0.35">
      <c r="A6">
        <v>2048</v>
      </c>
      <c r="B6">
        <v>1.329E-2</v>
      </c>
      <c r="C6">
        <v>1.4420000000000001E-2</v>
      </c>
      <c r="D6">
        <v>1.5650000000000001E-2</v>
      </c>
      <c r="E6">
        <v>1.746E-2</v>
      </c>
      <c r="F6">
        <v>2.3109999999999999E-2</v>
      </c>
      <c r="G6">
        <v>1.9060000000000001E-2</v>
      </c>
      <c r="J6" t="s">
        <v>6</v>
      </c>
      <c r="K6">
        <f>(A$13/B6)/(1024*1024)</f>
        <v>300.97817908201654</v>
      </c>
      <c r="L6">
        <f>(B$13/C6)/(1024*1024)</f>
        <v>554.7850208044382</v>
      </c>
      <c r="M6">
        <f>(C$13/D6)/(1024*1024)</f>
        <v>1022.3642172523961</v>
      </c>
      <c r="N6">
        <f>(D$13/E6)/(1024*1024)</f>
        <v>1832.7605956471937</v>
      </c>
      <c r="O6">
        <f>(E$13/F6)/(1024*1024)</f>
        <v>2769.3639117265257</v>
      </c>
      <c r="P6">
        <f>(F$13/G6)/(1024*1024)</f>
        <v>6715.6348373557184</v>
      </c>
    </row>
    <row r="7" spans="1:16" x14ac:dyDescent="0.35">
      <c r="A7">
        <v>4096</v>
      </c>
      <c r="B7">
        <v>2.5069999999999999E-2</v>
      </c>
      <c r="C7">
        <v>2.8240000000000001E-2</v>
      </c>
      <c r="D7">
        <v>3.1260000000000003E-2</v>
      </c>
      <c r="E7">
        <v>3.0339999999999999E-2</v>
      </c>
      <c r="F7">
        <v>3.7870000000000001E-2</v>
      </c>
      <c r="G7">
        <v>2.7019999999999999E-2</v>
      </c>
      <c r="J7" t="s">
        <v>7</v>
      </c>
      <c r="K7">
        <f>(A$13/B7)/(1024*1024)</f>
        <v>159.55325089748703</v>
      </c>
      <c r="L7">
        <f>(B$13/C7)/(1024*1024)</f>
        <v>283.28611898016993</v>
      </c>
      <c r="M7">
        <f>(C$13/D7)/(1024*1024)</f>
        <v>511.83621241202809</v>
      </c>
      <c r="N7">
        <f>(D$13/E7)/(1024*1024)</f>
        <v>1054.7132498352012</v>
      </c>
      <c r="O7">
        <f>(E$13/F7)/(1024*1024)</f>
        <v>1689.9920781621336</v>
      </c>
      <c r="P7">
        <f>(F$13/G7)/(1024*1024)</f>
        <v>4737.2316802368614</v>
      </c>
    </row>
    <row r="8" spans="1:16" x14ac:dyDescent="0.35">
      <c r="A8">
        <v>8192</v>
      </c>
      <c r="B8">
        <v>4.7969999999999999E-2</v>
      </c>
      <c r="C8">
        <v>4.9930000000000002E-2</v>
      </c>
      <c r="D8">
        <v>5.3420000000000002E-2</v>
      </c>
      <c r="E8">
        <v>5.8119999999999998E-2</v>
      </c>
      <c r="F8">
        <v>6.5960000000000005E-2</v>
      </c>
      <c r="G8">
        <v>4.6030000000000001E-2</v>
      </c>
      <c r="J8" t="s">
        <v>8</v>
      </c>
      <c r="K8">
        <f>(A$13/B8)/(1024*1024)</f>
        <v>83.385449239107771</v>
      </c>
      <c r="L8">
        <f>(B$13/C8)/(1024*1024)</f>
        <v>160.22431403965552</v>
      </c>
      <c r="M8">
        <f>(C$13/D8)/(1024*1024)</f>
        <v>299.51329090228376</v>
      </c>
      <c r="N8">
        <f>(D$13/E8)/(1024*1024)</f>
        <v>550.58499655884384</v>
      </c>
      <c r="O8">
        <f>(E$13/F8)/(1024*1024)</f>
        <v>970.2850212249848</v>
      </c>
      <c r="P8">
        <f>(F$13/G8)/(1024*1024)</f>
        <v>2780.7951336085162</v>
      </c>
    </row>
    <row r="9" spans="1:16" x14ac:dyDescent="0.35">
      <c r="A9">
        <v>16384</v>
      </c>
      <c r="B9">
        <v>9.9070000000000005E-2</v>
      </c>
      <c r="C9">
        <v>0.1031</v>
      </c>
      <c r="D9">
        <v>0.11139</v>
      </c>
      <c r="E9">
        <v>0.11147</v>
      </c>
      <c r="F9">
        <v>0.12486</v>
      </c>
      <c r="G9">
        <v>8.3280000000000007E-2</v>
      </c>
      <c r="J9" t="s">
        <v>9</v>
      </c>
      <c r="K9">
        <f>(A$13/B9)/(1024*1024)</f>
        <v>40.375492076309676</v>
      </c>
      <c r="L9">
        <f>(B$13/C9)/(1024*1024)</f>
        <v>77.594568380213389</v>
      </c>
      <c r="M9">
        <f>(C$13/D9)/(1024*1024)</f>
        <v>143.63946494299307</v>
      </c>
      <c r="N9">
        <f>(D$13/E9)/(1024*1024)</f>
        <v>287.07275500134563</v>
      </c>
      <c r="O9">
        <f>(E$13/F9)/(1024*1024)</f>
        <v>512.57408297292966</v>
      </c>
      <c r="P9">
        <f>(F$13/G9)/(1024*1024)</f>
        <v>1536.983669548511</v>
      </c>
    </row>
    <row r="12" spans="1:16" x14ac:dyDescent="0.35">
      <c r="A12" t="s">
        <v>1</v>
      </c>
    </row>
    <row r="13" spans="1:16" x14ac:dyDescent="0.35">
      <c r="A13">
        <f>128*1024*32</f>
        <v>4194304</v>
      </c>
      <c r="B13">
        <f>256*1024*32</f>
        <v>8388608</v>
      </c>
      <c r="C13">
        <f>512*1024*32</f>
        <v>16777216</v>
      </c>
      <c r="D13">
        <f>1*1024*1024*32</f>
        <v>33554432</v>
      </c>
      <c r="E13">
        <f>2*1024*1024*32</f>
        <v>67108864</v>
      </c>
      <c r="F13">
        <f>4*1024*1024*32</f>
        <v>134217728</v>
      </c>
      <c r="G13">
        <f>8*1024*1024*32</f>
        <v>268435456</v>
      </c>
      <c r="H13">
        <f>16*1024*1024*32</f>
        <v>536870912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"/>
  <sheetViews>
    <sheetView topLeftCell="A7" workbookViewId="0">
      <selection activeCell="J18" sqref="J18:P26"/>
    </sheetView>
  </sheetViews>
  <sheetFormatPr defaultRowHeight="14.5" x14ac:dyDescent="0.35"/>
  <cols>
    <col min="1" max="1" width="15" customWidth="1"/>
    <col min="10" max="10" width="13.90625" customWidth="1"/>
  </cols>
  <sheetData>
    <row r="1" spans="1:16" ht="17.5" x14ac:dyDescent="0.45">
      <c r="A1" s="1" t="s">
        <v>0</v>
      </c>
      <c r="B1">
        <v>2</v>
      </c>
      <c r="C1">
        <v>4</v>
      </c>
      <c r="D1">
        <v>8</v>
      </c>
      <c r="E1">
        <v>16</v>
      </c>
      <c r="F1">
        <v>32</v>
      </c>
      <c r="G1">
        <v>64</v>
      </c>
      <c r="J1" s="1"/>
      <c r="K1">
        <v>2</v>
      </c>
      <c r="L1">
        <v>4</v>
      </c>
      <c r="M1">
        <v>8</v>
      </c>
      <c r="N1">
        <v>16</v>
      </c>
      <c r="O1">
        <v>32</v>
      </c>
      <c r="P1">
        <v>64</v>
      </c>
    </row>
    <row r="2" spans="1:16" x14ac:dyDescent="0.35">
      <c r="A2">
        <v>128</v>
      </c>
      <c r="B2">
        <v>7.2999999999999996E-4</v>
      </c>
      <c r="C2">
        <v>1.06E-3</v>
      </c>
      <c r="D2">
        <v>1.6999999999999999E-3</v>
      </c>
      <c r="E2">
        <v>2.0400000000000001E-3</v>
      </c>
      <c r="F2">
        <v>3.5999999999999999E-3</v>
      </c>
      <c r="G2">
        <v>2.8150000000000001E-2</v>
      </c>
      <c r="J2" t="s">
        <v>2</v>
      </c>
      <c r="K2">
        <f>(A$13/B2)/(1024*1024)</f>
        <v>5479.4520547945212</v>
      </c>
      <c r="L2">
        <f>(B$13/C2)/(1024*1024)</f>
        <v>7547.1698113207549</v>
      </c>
      <c r="M2">
        <f>(C$13/D2)/(1024*1024)</f>
        <v>9411.7647058823532</v>
      </c>
      <c r="N2">
        <f>(D$13/E2)/(1024*1024)</f>
        <v>15686.274509803921</v>
      </c>
      <c r="O2">
        <f>(E$13/F2)/(1024*1024)</f>
        <v>17777.777777777777</v>
      </c>
      <c r="P2">
        <f>(F$13/G2)/(1024*1024)</f>
        <v>4547.069271758437</v>
      </c>
    </row>
    <row r="3" spans="1:16" x14ac:dyDescent="0.35">
      <c r="A3">
        <v>256</v>
      </c>
      <c r="B3">
        <v>1.07E-3</v>
      </c>
      <c r="C3">
        <v>1.15E-3</v>
      </c>
      <c r="D3">
        <v>1.47E-3</v>
      </c>
      <c r="E3">
        <v>1.4499999999999999E-3</v>
      </c>
      <c r="F3">
        <v>2.98E-3</v>
      </c>
      <c r="G3">
        <v>3.3400000000000001E-3</v>
      </c>
      <c r="J3" t="s">
        <v>3</v>
      </c>
      <c r="K3">
        <f>(A$13/B3)/(1024*1024)</f>
        <v>3738.3177570093458</v>
      </c>
      <c r="L3">
        <f>(B$13/C3)/(1024*1024)</f>
        <v>6956.521739130435</v>
      </c>
      <c r="M3">
        <f>(C$13/D3)/(1024*1024)</f>
        <v>10884.353741496599</v>
      </c>
      <c r="N3">
        <f>(D$13/E3)/(1024*1024)</f>
        <v>22068.96551724138</v>
      </c>
      <c r="O3">
        <f>(E$13/F3)/(1024*1024)</f>
        <v>21476.510067114094</v>
      </c>
      <c r="P3">
        <f>(F$13/G3)/(1024*1024)</f>
        <v>38323.353293413173</v>
      </c>
    </row>
    <row r="4" spans="1:16" x14ac:dyDescent="0.35">
      <c r="A4">
        <v>512</v>
      </c>
      <c r="B4">
        <v>1.5900000000000001E-3</v>
      </c>
      <c r="C4">
        <v>1.39E-3</v>
      </c>
      <c r="D4">
        <v>1.48E-3</v>
      </c>
      <c r="E4">
        <v>1.9499999999999999E-3</v>
      </c>
      <c r="F4">
        <v>2.6800000000000001E-3</v>
      </c>
      <c r="G4">
        <v>4.0000000000000001E-3</v>
      </c>
      <c r="J4" t="s">
        <v>4</v>
      </c>
      <c r="K4">
        <f>(A$13/B4)/(1024*1024)</f>
        <v>2515.7232704402513</v>
      </c>
      <c r="L4">
        <f>(B$13/C4)/(1024*1024)</f>
        <v>5755.3956834532373</v>
      </c>
      <c r="M4">
        <f>(C$13/D4)/(1024*1024)</f>
        <v>10810.810810810812</v>
      </c>
      <c r="N4">
        <f>(D$13/E4)/(1024*1024)</f>
        <v>16410.25641025641</v>
      </c>
      <c r="O4">
        <f>(E$13/F4)/(1024*1024)</f>
        <v>23880.597014925374</v>
      </c>
      <c r="P4">
        <f>(F$13/G4)/(1024*1024)</f>
        <v>32000</v>
      </c>
    </row>
    <row r="5" spans="1:16" x14ac:dyDescent="0.35">
      <c r="A5">
        <v>1024</v>
      </c>
      <c r="B5">
        <v>2.5300000000000001E-3</v>
      </c>
      <c r="C5">
        <v>1.6800000000000001E-3</v>
      </c>
      <c r="D5">
        <v>2.14E-3</v>
      </c>
      <c r="E5">
        <v>2.8E-3</v>
      </c>
      <c r="F5">
        <v>3.0200000000000001E-3</v>
      </c>
      <c r="G5">
        <v>3.5000000000000001E-3</v>
      </c>
      <c r="J5" t="s">
        <v>5</v>
      </c>
      <c r="K5">
        <f>(A$13/B5)/(1024*1024)</f>
        <v>1581.0276679841897</v>
      </c>
      <c r="L5">
        <f>(B$13/C5)/(1024*1024)</f>
        <v>4761.9047619047615</v>
      </c>
      <c r="M5">
        <f>(C$13/D5)/(1024*1024)</f>
        <v>7476.6355140186915</v>
      </c>
      <c r="N5">
        <f>(D$13/E5)/(1024*1024)</f>
        <v>11428.571428571429</v>
      </c>
      <c r="O5">
        <f>(E$13/F5)/(1024*1024)</f>
        <v>21192.052980132448</v>
      </c>
      <c r="P5">
        <f>(F$13/G5)/(1024*1024)</f>
        <v>36571.428571428572</v>
      </c>
    </row>
    <row r="6" spans="1:16" x14ac:dyDescent="0.35">
      <c r="A6">
        <v>2048</v>
      </c>
      <c r="B6">
        <v>3.8899999999999998E-3</v>
      </c>
      <c r="C6">
        <v>2.97E-3</v>
      </c>
      <c r="D6">
        <v>2.97E-3</v>
      </c>
      <c r="E6">
        <v>2.9199999999999999E-3</v>
      </c>
      <c r="F6">
        <v>4.1099999999999999E-3</v>
      </c>
      <c r="G6">
        <v>4.6699999999999997E-3</v>
      </c>
      <c r="J6" t="s">
        <v>6</v>
      </c>
      <c r="K6">
        <f>(A$13/B6)/(1024*1024)</f>
        <v>1028.2776349614396</v>
      </c>
      <c r="L6">
        <f>(B$13/C6)/(1024*1024)</f>
        <v>2693.6026936026938</v>
      </c>
      <c r="M6">
        <f>(C$13/D6)/(1024*1024)</f>
        <v>5387.2053872053875</v>
      </c>
      <c r="N6">
        <f>(D$13/E6)/(1024*1024)</f>
        <v>10958.904109589042</v>
      </c>
      <c r="O6">
        <f>(E$13/F6)/(1024*1024)</f>
        <v>15571.776155717762</v>
      </c>
      <c r="P6">
        <f>(F$13/G6)/(1024*1024)</f>
        <v>27408.993576017132</v>
      </c>
    </row>
    <row r="7" spans="1:16" x14ac:dyDescent="0.35">
      <c r="A7">
        <v>4096</v>
      </c>
      <c r="B7">
        <v>6.5199999999999998E-3</v>
      </c>
      <c r="C7">
        <v>5.94E-3</v>
      </c>
      <c r="D7">
        <v>5.1200000000000004E-3</v>
      </c>
      <c r="E7">
        <v>3.6700000000000001E-3</v>
      </c>
      <c r="F7">
        <v>4.8799999999999998E-3</v>
      </c>
      <c r="G7">
        <v>4.3699999999999998E-3</v>
      </c>
      <c r="J7" t="s">
        <v>7</v>
      </c>
      <c r="K7">
        <f>(A$13/B7)/(1024*1024)</f>
        <v>613.49693251533745</v>
      </c>
      <c r="L7">
        <f>(B$13/C7)/(1024*1024)</f>
        <v>1346.8013468013469</v>
      </c>
      <c r="M7">
        <f>(C$13/D7)/(1024*1024)</f>
        <v>3124.9999999999995</v>
      </c>
      <c r="N7">
        <f>(D$13/E7)/(1024*1024)</f>
        <v>8719.3460490463222</v>
      </c>
      <c r="O7">
        <f>(E$13/F7)/(1024*1024)</f>
        <v>13114.754098360656</v>
      </c>
      <c r="P7">
        <f>(F$13/G7)/(1024*1024)</f>
        <v>29290.617848970254</v>
      </c>
    </row>
    <row r="8" spans="1:16" x14ac:dyDescent="0.35">
      <c r="A8">
        <v>8192</v>
      </c>
      <c r="B8">
        <v>1.4420000000000001E-2</v>
      </c>
      <c r="C8">
        <v>7.7400000000000004E-3</v>
      </c>
      <c r="D8">
        <v>5.13E-3</v>
      </c>
      <c r="E8">
        <v>6.1199999999999996E-3</v>
      </c>
      <c r="F8">
        <v>6.1999999999999998E-3</v>
      </c>
      <c r="G8">
        <v>5.3800000000000002E-3</v>
      </c>
      <c r="J8" t="s">
        <v>8</v>
      </c>
      <c r="K8">
        <f>(A$13/B8)/(1024*1024)</f>
        <v>277.3925104022191</v>
      </c>
      <c r="L8">
        <f>(B$13/C8)/(1024*1024)</f>
        <v>1033.5917312661497</v>
      </c>
      <c r="M8">
        <f>(C$13/D8)/(1024*1024)</f>
        <v>3118.9083820662768</v>
      </c>
      <c r="N8">
        <f>(D$13/E8)/(1024*1024)</f>
        <v>5228.758169934641</v>
      </c>
      <c r="O8">
        <f>(E$13/F8)/(1024*1024)</f>
        <v>10322.58064516129</v>
      </c>
      <c r="P8">
        <f>(F$13/G8)/(1024*1024)</f>
        <v>23791.821561338289</v>
      </c>
    </row>
    <row r="9" spans="1:16" x14ac:dyDescent="0.35">
      <c r="A9">
        <v>16384</v>
      </c>
      <c r="B9">
        <v>3.465E-2</v>
      </c>
      <c r="C9">
        <v>1.7399999999999999E-2</v>
      </c>
      <c r="D9">
        <v>1.6129999999999999E-2</v>
      </c>
      <c r="E9">
        <v>8.0599999999999995E-3</v>
      </c>
      <c r="F9">
        <v>8.4100000000000008E-3</v>
      </c>
      <c r="G9">
        <v>6.5900000000000004E-3</v>
      </c>
      <c r="J9" t="s">
        <v>9</v>
      </c>
      <c r="K9">
        <f>(A$13/B9)/(1024*1024)</f>
        <v>115.44011544011543</v>
      </c>
      <c r="L9">
        <f>(B$13/C9)/(1024*1024)</f>
        <v>459.77011494252878</v>
      </c>
      <c r="M9">
        <f>(C$13/D9)/(1024*1024)</f>
        <v>991.94048357098586</v>
      </c>
      <c r="N9">
        <f>(D$13/E9)/(1024*1024)</f>
        <v>3970.2233250620352</v>
      </c>
      <c r="O9">
        <f>(E$13/F9)/(1024*1024)</f>
        <v>7609.9881093935783</v>
      </c>
      <c r="P9">
        <f>(F$13/G9)/(1024*1024)</f>
        <v>19423.368740515933</v>
      </c>
    </row>
    <row r="12" spans="1:16" x14ac:dyDescent="0.35">
      <c r="A12" t="s">
        <v>1</v>
      </c>
    </row>
    <row r="13" spans="1:16" x14ac:dyDescent="0.35">
      <c r="A13">
        <f>128*1024*32</f>
        <v>4194304</v>
      </c>
      <c r="B13">
        <f>256*1024*32</f>
        <v>8388608</v>
      </c>
      <c r="C13">
        <f>512*1024*32</f>
        <v>16777216</v>
      </c>
      <c r="D13">
        <f>1*1024*1024*32</f>
        <v>33554432</v>
      </c>
      <c r="E13">
        <f>2*1024*1024*32</f>
        <v>67108864</v>
      </c>
      <c r="F13">
        <f>4*1024*1024*32</f>
        <v>134217728</v>
      </c>
      <c r="G13">
        <f>8*1024*1024*32</f>
        <v>268435456</v>
      </c>
      <c r="H13">
        <f>16*1024*1024*32</f>
        <v>536870912</v>
      </c>
    </row>
    <row r="17" spans="10:18" x14ac:dyDescent="0.35">
      <c r="J17" s="2"/>
      <c r="K17" s="3"/>
      <c r="L17" s="3"/>
      <c r="M17" s="3"/>
      <c r="N17" s="3"/>
      <c r="O17" s="3"/>
      <c r="P17" s="3"/>
    </row>
    <row r="18" spans="10:18" x14ac:dyDescent="0.35">
      <c r="K18" s="4"/>
      <c r="L18" s="4"/>
      <c r="M18" s="4"/>
      <c r="N18" s="4"/>
      <c r="O18" s="4"/>
      <c r="P18" s="4"/>
    </row>
    <row r="19" spans="10:18" x14ac:dyDescent="0.35">
      <c r="J19" s="5"/>
      <c r="K19" s="4"/>
      <c r="L19" s="4"/>
      <c r="M19" s="4"/>
      <c r="N19" s="4"/>
      <c r="O19" s="4"/>
      <c r="P19" s="4"/>
    </row>
    <row r="20" spans="10:18" x14ac:dyDescent="0.35">
      <c r="J20" s="5"/>
      <c r="K20" s="4"/>
      <c r="L20" s="4"/>
      <c r="M20" s="4"/>
      <c r="N20" s="4"/>
      <c r="O20" s="4"/>
      <c r="P20" s="4"/>
    </row>
    <row r="21" spans="10:18" x14ac:dyDescent="0.35">
      <c r="J21" s="5"/>
      <c r="K21" s="4"/>
      <c r="L21" s="4"/>
      <c r="M21" s="4"/>
      <c r="N21" s="4"/>
      <c r="O21" s="4"/>
      <c r="P21" s="4"/>
    </row>
    <row r="22" spans="10:18" x14ac:dyDescent="0.35">
      <c r="J22" s="5"/>
      <c r="K22" s="4"/>
      <c r="L22" s="4"/>
      <c r="M22" s="4"/>
      <c r="N22" s="4"/>
      <c r="O22" s="4"/>
      <c r="P22" s="4"/>
    </row>
    <row r="23" spans="10:18" x14ac:dyDescent="0.35">
      <c r="J23" s="5"/>
      <c r="K23" s="4"/>
      <c r="L23" s="4"/>
      <c r="M23" s="4"/>
      <c r="N23" s="4"/>
      <c r="O23" s="4"/>
      <c r="P23" s="4"/>
    </row>
    <row r="24" spans="10:18" x14ac:dyDescent="0.35">
      <c r="J24" s="5"/>
      <c r="K24" s="4"/>
      <c r="L24" s="4"/>
      <c r="M24" s="4"/>
      <c r="N24" s="4"/>
      <c r="O24" s="4"/>
      <c r="P24" s="4"/>
    </row>
    <row r="25" spans="10:18" x14ac:dyDescent="0.35">
      <c r="J25" s="5"/>
      <c r="K25" s="4"/>
      <c r="L25" s="4"/>
      <c r="M25" s="4"/>
      <c r="N25" s="4"/>
      <c r="O25" s="4"/>
      <c r="P25" s="4"/>
    </row>
    <row r="26" spans="10:18" x14ac:dyDescent="0.35">
      <c r="J26" s="5"/>
      <c r="K26" s="4"/>
      <c r="L26" s="4"/>
      <c r="M26" s="4"/>
      <c r="N26" s="4"/>
      <c r="O26" s="4"/>
      <c r="P26" s="4"/>
    </row>
    <row r="28" spans="10:18" x14ac:dyDescent="0.35">
      <c r="J28" s="2"/>
      <c r="K28" s="3"/>
      <c r="L28" s="3"/>
      <c r="M28" s="3"/>
      <c r="N28" s="3"/>
      <c r="O28" s="3"/>
      <c r="P28" s="3"/>
      <c r="Q28" s="3"/>
      <c r="R28" s="3"/>
    </row>
    <row r="29" spans="10:18" x14ac:dyDescent="0.35">
      <c r="J29" s="3"/>
      <c r="K29" s="3"/>
      <c r="L29" s="3"/>
      <c r="M29" s="3"/>
      <c r="N29" s="3"/>
      <c r="O29" s="3"/>
      <c r="P29" s="3"/>
      <c r="Q29" s="3"/>
      <c r="R29" s="3"/>
    </row>
    <row r="30" spans="10:18" x14ac:dyDescent="0.35">
      <c r="K30" s="5"/>
      <c r="L30" s="5"/>
      <c r="M30" s="5"/>
      <c r="N30" s="5"/>
      <c r="O30" s="5"/>
      <c r="P30" s="5"/>
      <c r="Q30" s="5"/>
      <c r="R30" s="5"/>
    </row>
    <row r="31" spans="10:18" x14ac:dyDescent="0.35">
      <c r="J31" s="4"/>
      <c r="K31" s="4"/>
      <c r="L31" s="4"/>
      <c r="M31" s="4"/>
      <c r="N31" s="4"/>
      <c r="O31" s="4"/>
      <c r="P31" s="4"/>
      <c r="Q31" s="4"/>
      <c r="R31" s="4"/>
    </row>
    <row r="32" spans="10:18" x14ac:dyDescent="0.35">
      <c r="J32" s="4"/>
      <c r="K32" s="4"/>
      <c r="L32" s="4"/>
      <c r="M32" s="4"/>
      <c r="N32" s="4"/>
      <c r="O32" s="4"/>
      <c r="P32" s="4"/>
      <c r="Q32" s="4"/>
      <c r="R32" s="4"/>
    </row>
    <row r="33" spans="10:18" x14ac:dyDescent="0.35">
      <c r="J33" s="4"/>
      <c r="K33" s="4"/>
      <c r="L33" s="4"/>
      <c r="M33" s="4"/>
      <c r="N33" s="4"/>
      <c r="O33" s="4"/>
      <c r="P33" s="4"/>
      <c r="Q33" s="4"/>
      <c r="R33" s="4"/>
    </row>
    <row r="34" spans="10:18" x14ac:dyDescent="0.35">
      <c r="J34" s="4"/>
      <c r="K34" s="4"/>
      <c r="L34" s="4"/>
      <c r="M34" s="4"/>
      <c r="N34" s="4"/>
      <c r="O34" s="4"/>
      <c r="P34" s="4"/>
      <c r="Q34" s="4"/>
      <c r="R34" s="4"/>
    </row>
    <row r="35" spans="10:18" x14ac:dyDescent="0.35">
      <c r="J35" s="4"/>
      <c r="K35" s="4"/>
      <c r="L35" s="4"/>
      <c r="M35" s="4"/>
      <c r="N35" s="4"/>
      <c r="O35" s="4"/>
      <c r="P35" s="4"/>
      <c r="Q35" s="4"/>
      <c r="R35" s="4"/>
    </row>
    <row r="36" spans="10:18" x14ac:dyDescent="0.35">
      <c r="J36" s="4"/>
      <c r="K36" s="4"/>
      <c r="L36" s="4"/>
      <c r="M36" s="4"/>
      <c r="N36" s="4"/>
      <c r="O36" s="4"/>
      <c r="P36" s="4"/>
      <c r="Q36" s="4"/>
      <c r="R3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4</vt:i4>
      </vt:variant>
    </vt:vector>
  </HeadingPairs>
  <TitlesOfParts>
    <vt:vector size="6" baseType="lpstr">
      <vt:lpstr>Write Time</vt:lpstr>
      <vt:lpstr>Read Time</vt:lpstr>
      <vt:lpstr>WriteBand</vt:lpstr>
      <vt:lpstr>ReadBand</vt:lpstr>
      <vt:lpstr>Write</vt:lpstr>
      <vt:lpstr>Read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boyu_han</dc:creator>
  <cp:lastModifiedBy>Windows User</cp:lastModifiedBy>
  <dcterms:created xsi:type="dcterms:W3CDTF">2021-04-01T22:03:25Z</dcterms:created>
  <dcterms:modified xsi:type="dcterms:W3CDTF">2021-04-05T15:51:49Z</dcterms:modified>
</cp:coreProperties>
</file>